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20" activeTab="7"/>
  </bookViews>
  <sheets>
    <sheet name="Master" sheetId="2" r:id="rId1"/>
    <sheet name="Stu.Detail (1-20)" sheetId="3" r:id="rId2"/>
    <sheet name="Stu.Detail (21-27)" sheetId="7" r:id="rId3"/>
    <sheet name="Stu.Detail (28-35)" sheetId="8" r:id="rId4"/>
    <sheet name="Stu.Detail (36-39)" sheetId="9" r:id="rId5"/>
    <sheet name="Stu.Detail (40-41)" sheetId="10" r:id="rId6"/>
    <sheet name="Auto Fill By S.R. Number" sheetId="6" r:id="rId7"/>
    <sheet name="Manually Editable Form" sheetId="4" r:id="rId8"/>
    <sheet name="Castwise Enr." sheetId="11" r:id="rId9"/>
  </sheets>
  <definedNames>
    <definedName name="_xlnm.Print_Area" localSheetId="6">'Auto Fill By S.R. Number'!$A$1:$AG$158</definedName>
    <definedName name="_xlnm.Print_Area" localSheetId="7">'Manually Editable Form'!$A$1:$AG$158</definedName>
  </definedNames>
  <calcPr calcId="124519"/>
</workbook>
</file>

<file path=xl/calcChain.xml><?xml version="1.0" encoding="utf-8"?>
<calcChain xmlns="http://schemas.openxmlformats.org/spreadsheetml/2006/main">
  <c r="ER4" i="11"/>
  <c r="DZ2"/>
  <c r="DZ4"/>
  <c r="D6"/>
  <c r="E6"/>
  <c r="F6"/>
  <c r="D7"/>
  <c r="E7"/>
  <c r="F7"/>
  <c r="D8"/>
  <c r="E8"/>
  <c r="F8"/>
  <c r="D9"/>
  <c r="E9"/>
  <c r="F9"/>
  <c r="D10"/>
  <c r="E10"/>
  <c r="F10"/>
  <c r="D11"/>
  <c r="E11"/>
  <c r="F11"/>
  <c r="D12"/>
  <c r="E12"/>
  <c r="F12"/>
  <c r="D13"/>
  <c r="E13"/>
  <c r="F13"/>
  <c r="D14"/>
  <c r="E14"/>
  <c r="F14"/>
  <c r="D15"/>
  <c r="E15"/>
  <c r="F15"/>
  <c r="D16"/>
  <c r="E16"/>
  <c r="F16"/>
  <c r="D17"/>
  <c r="E17"/>
  <c r="F17"/>
  <c r="D18"/>
  <c r="E18"/>
  <c r="F18"/>
  <c r="D19"/>
  <c r="E19"/>
  <c r="F19"/>
  <c r="D20"/>
  <c r="E20"/>
  <c r="F20"/>
  <c r="D21"/>
  <c r="E21"/>
  <c r="F21"/>
  <c r="D22"/>
  <c r="E22"/>
  <c r="F22"/>
  <c r="D23"/>
  <c r="E23"/>
  <c r="F23"/>
  <c r="D24"/>
  <c r="E24"/>
  <c r="F24"/>
  <c r="D25"/>
  <c r="E25"/>
  <c r="F25"/>
  <c r="D26"/>
  <c r="E26"/>
  <c r="F26"/>
  <c r="D27"/>
  <c r="E27"/>
  <c r="F27"/>
  <c r="D28"/>
  <c r="E28"/>
  <c r="F28"/>
  <c r="D29"/>
  <c r="E29"/>
  <c r="F29"/>
  <c r="D30"/>
  <c r="E30"/>
  <c r="F30"/>
  <c r="D31"/>
  <c r="E31"/>
  <c r="F31"/>
  <c r="D32"/>
  <c r="E32"/>
  <c r="F32"/>
  <c r="D33"/>
  <c r="E33"/>
  <c r="F33"/>
  <c r="D34"/>
  <c r="E34"/>
  <c r="F34"/>
  <c r="D35"/>
  <c r="E35"/>
  <c r="F35"/>
  <c r="D36"/>
  <c r="E36"/>
  <c r="F36"/>
  <c r="D37"/>
  <c r="E37"/>
  <c r="F37"/>
  <c r="D38"/>
  <c r="E38"/>
  <c r="F38"/>
  <c r="D39"/>
  <c r="E39"/>
  <c r="F39"/>
  <c r="D40"/>
  <c r="E40"/>
  <c r="F40"/>
  <c r="D41"/>
  <c r="E41"/>
  <c r="F41"/>
  <c r="D42"/>
  <c r="E42"/>
  <c r="F42"/>
  <c r="D43"/>
  <c r="E43"/>
  <c r="F43"/>
  <c r="D44"/>
  <c r="E44"/>
  <c r="F44"/>
  <c r="D45"/>
  <c r="E45"/>
  <c r="F45"/>
  <c r="D46"/>
  <c r="E46"/>
  <c r="F46"/>
  <c r="D47"/>
  <c r="E47"/>
  <c r="F47"/>
  <c r="D48"/>
  <c r="E48"/>
  <c r="F48"/>
  <c r="D49"/>
  <c r="E49"/>
  <c r="F49"/>
  <c r="D50"/>
  <c r="E50"/>
  <c r="F50"/>
  <c r="D51"/>
  <c r="E51"/>
  <c r="F51"/>
  <c r="D52"/>
  <c r="E52"/>
  <c r="F52"/>
  <c r="D53"/>
  <c r="E53"/>
  <c r="F53"/>
  <c r="D54"/>
  <c r="E54"/>
  <c r="F54"/>
  <c r="D55"/>
  <c r="E55"/>
  <c r="F55"/>
  <c r="D56"/>
  <c r="E56"/>
  <c r="F56"/>
  <c r="D57"/>
  <c r="E57"/>
  <c r="F57"/>
  <c r="D58"/>
  <c r="E58"/>
  <c r="F58"/>
  <c r="D59"/>
  <c r="E59"/>
  <c r="F59"/>
  <c r="D60"/>
  <c r="E60"/>
  <c r="F60"/>
  <c r="D61"/>
  <c r="E61"/>
  <c r="F61"/>
  <c r="D62"/>
  <c r="E62"/>
  <c r="F62"/>
  <c r="D63"/>
  <c r="E63"/>
  <c r="F63"/>
  <c r="D64"/>
  <c r="E64"/>
  <c r="F64"/>
  <c r="D65"/>
  <c r="E65"/>
  <c r="F65"/>
  <c r="D66"/>
  <c r="E66"/>
  <c r="F66"/>
  <c r="D67"/>
  <c r="E67"/>
  <c r="F67"/>
  <c r="D68"/>
  <c r="E68"/>
  <c r="F68"/>
  <c r="D69"/>
  <c r="E69"/>
  <c r="F69"/>
  <c r="D70"/>
  <c r="E70"/>
  <c r="F70"/>
  <c r="D71"/>
  <c r="E71"/>
  <c r="F71"/>
  <c r="D72"/>
  <c r="E72"/>
  <c r="F72"/>
  <c r="D73"/>
  <c r="E73"/>
  <c r="F73"/>
  <c r="D74"/>
  <c r="E74"/>
  <c r="F74"/>
  <c r="D75"/>
  <c r="E75"/>
  <c r="F75"/>
  <c r="D76"/>
  <c r="E76"/>
  <c r="F76"/>
  <c r="D77"/>
  <c r="E77"/>
  <c r="F77"/>
  <c r="D78"/>
  <c r="E78"/>
  <c r="F78"/>
  <c r="D79"/>
  <c r="E79"/>
  <c r="F79"/>
  <c r="D80"/>
  <c r="E80"/>
  <c r="F80"/>
  <c r="D81"/>
  <c r="E81"/>
  <c r="F81"/>
  <c r="D82"/>
  <c r="E82"/>
  <c r="F82"/>
  <c r="D83"/>
  <c r="E83"/>
  <c r="F83"/>
  <c r="D84"/>
  <c r="E84"/>
  <c r="F84"/>
  <c r="D85"/>
  <c r="E85"/>
  <c r="F85"/>
  <c r="D86"/>
  <c r="E86"/>
  <c r="F86"/>
  <c r="D87"/>
  <c r="E87"/>
  <c r="F87"/>
  <c r="D88"/>
  <c r="E88"/>
  <c r="F88"/>
  <c r="D89"/>
  <c r="E89"/>
  <c r="F89"/>
  <c r="D90"/>
  <c r="E90"/>
  <c r="F90"/>
  <c r="D91"/>
  <c r="E91"/>
  <c r="F91"/>
  <c r="D92"/>
  <c r="E92"/>
  <c r="F92"/>
  <c r="D93"/>
  <c r="E93"/>
  <c r="F93"/>
  <c r="D94"/>
  <c r="E94"/>
  <c r="F94"/>
  <c r="D95"/>
  <c r="E95"/>
  <c r="F95"/>
  <c r="D96"/>
  <c r="E96"/>
  <c r="F96"/>
  <c r="D97"/>
  <c r="E97"/>
  <c r="F97"/>
  <c r="D98"/>
  <c r="E98"/>
  <c r="F98"/>
  <c r="D99"/>
  <c r="E99"/>
  <c r="F99"/>
  <c r="D100"/>
  <c r="E100"/>
  <c r="F100"/>
  <c r="D101"/>
  <c r="E101"/>
  <c r="F101"/>
  <c r="D102"/>
  <c r="E102"/>
  <c r="F102"/>
  <c r="D103"/>
  <c r="E103"/>
  <c r="F103"/>
  <c r="D104"/>
  <c r="E104"/>
  <c r="F104"/>
  <c r="D105"/>
  <c r="E105"/>
  <c r="F105"/>
  <c r="D106"/>
  <c r="E106"/>
  <c r="F106"/>
  <c r="D107"/>
  <c r="E107"/>
  <c r="F107"/>
  <c r="D108"/>
  <c r="E108"/>
  <c r="F108"/>
  <c r="D109"/>
  <c r="E109"/>
  <c r="F109"/>
  <c r="D110"/>
  <c r="E110"/>
  <c r="F110"/>
  <c r="D111"/>
  <c r="E111"/>
  <c r="F111"/>
  <c r="D112"/>
  <c r="E112"/>
  <c r="F112"/>
  <c r="D113"/>
  <c r="E113"/>
  <c r="F113"/>
  <c r="D114"/>
  <c r="E114"/>
  <c r="F114"/>
  <c r="D115"/>
  <c r="E115"/>
  <c r="F115"/>
  <c r="D116"/>
  <c r="E116"/>
  <c r="F116"/>
  <c r="D117"/>
  <c r="E117"/>
  <c r="F117"/>
  <c r="D118"/>
  <c r="E118"/>
  <c r="F118"/>
  <c r="D119"/>
  <c r="E119"/>
  <c r="F119"/>
  <c r="D120"/>
  <c r="E120"/>
  <c r="F120"/>
  <c r="D121"/>
  <c r="E121"/>
  <c r="F121"/>
  <c r="D122"/>
  <c r="E122"/>
  <c r="F122"/>
  <c r="D123"/>
  <c r="E123"/>
  <c r="F123"/>
  <c r="D124"/>
  <c r="E124"/>
  <c r="F124"/>
  <c r="D125"/>
  <c r="E125"/>
  <c r="F125"/>
  <c r="D126"/>
  <c r="E126"/>
  <c r="F126"/>
  <c r="D127"/>
  <c r="E127"/>
  <c r="F127"/>
  <c r="D128"/>
  <c r="E128"/>
  <c r="F128"/>
  <c r="D129"/>
  <c r="E129"/>
  <c r="F129"/>
  <c r="D130"/>
  <c r="E130"/>
  <c r="F130"/>
  <c r="D131"/>
  <c r="E131"/>
  <c r="F131"/>
  <c r="D132"/>
  <c r="E132"/>
  <c r="F132"/>
  <c r="D133"/>
  <c r="E133"/>
  <c r="F133"/>
  <c r="D134"/>
  <c r="E134"/>
  <c r="F134"/>
  <c r="D135"/>
  <c r="E135"/>
  <c r="F135"/>
  <c r="D136"/>
  <c r="E136"/>
  <c r="F136"/>
  <c r="D137"/>
  <c r="E137"/>
  <c r="F137"/>
  <c r="D138"/>
  <c r="E138"/>
  <c r="F138"/>
  <c r="D139"/>
  <c r="E139"/>
  <c r="F139"/>
  <c r="D140"/>
  <c r="E140"/>
  <c r="F140"/>
  <c r="D141"/>
  <c r="E141"/>
  <c r="F141"/>
  <c r="D142"/>
  <c r="E142"/>
  <c r="F142"/>
  <c r="D143"/>
  <c r="E143"/>
  <c r="F143"/>
  <c r="D144"/>
  <c r="E144"/>
  <c r="F144"/>
  <c r="D145"/>
  <c r="E145"/>
  <c r="F145"/>
  <c r="D146"/>
  <c r="E146"/>
  <c r="F146"/>
  <c r="D147"/>
  <c r="E147"/>
  <c r="F147"/>
  <c r="D148"/>
  <c r="E148"/>
  <c r="F148"/>
  <c r="D149"/>
  <c r="E149"/>
  <c r="F149"/>
  <c r="D150"/>
  <c r="E150"/>
  <c r="F150"/>
  <c r="D151"/>
  <c r="E151"/>
  <c r="F151"/>
  <c r="D152"/>
  <c r="E152"/>
  <c r="F152"/>
  <c r="D153"/>
  <c r="E153"/>
  <c r="F153"/>
  <c r="D154"/>
  <c r="E154"/>
  <c r="F154"/>
  <c r="D155"/>
  <c r="E155"/>
  <c r="F155"/>
  <c r="D156"/>
  <c r="E156"/>
  <c r="F156"/>
  <c r="D157"/>
  <c r="E157"/>
  <c r="F157"/>
  <c r="D158"/>
  <c r="E158"/>
  <c r="F158"/>
  <c r="D159"/>
  <c r="E159"/>
  <c r="F159"/>
  <c r="D160"/>
  <c r="E160"/>
  <c r="F160"/>
  <c r="D161"/>
  <c r="E161"/>
  <c r="F161"/>
  <c r="D162"/>
  <c r="E162"/>
  <c r="F162"/>
  <c r="D163"/>
  <c r="E163"/>
  <c r="F163"/>
  <c r="D164"/>
  <c r="E164"/>
  <c r="F164"/>
  <c r="D165"/>
  <c r="E165"/>
  <c r="F165"/>
  <c r="D166"/>
  <c r="E166"/>
  <c r="F166"/>
  <c r="D167"/>
  <c r="E167"/>
  <c r="F167"/>
  <c r="D168"/>
  <c r="E168"/>
  <c r="F168"/>
  <c r="D169"/>
  <c r="E169"/>
  <c r="F169"/>
  <c r="D170"/>
  <c r="E170"/>
  <c r="F170"/>
  <c r="D171"/>
  <c r="E171"/>
  <c r="F171"/>
  <c r="D172"/>
  <c r="E172"/>
  <c r="F172"/>
  <c r="D173"/>
  <c r="E173"/>
  <c r="F173"/>
  <c r="D174"/>
  <c r="E174"/>
  <c r="F174"/>
  <c r="D175"/>
  <c r="E175"/>
  <c r="F175"/>
  <c r="D176"/>
  <c r="E176"/>
  <c r="F176"/>
  <c r="D177"/>
  <c r="E177"/>
  <c r="F177"/>
  <c r="D178"/>
  <c r="E178"/>
  <c r="F178"/>
  <c r="D179"/>
  <c r="E179"/>
  <c r="F179"/>
  <c r="D180"/>
  <c r="E180"/>
  <c r="F180"/>
  <c r="D181"/>
  <c r="E181"/>
  <c r="F181"/>
  <c r="D182"/>
  <c r="E182"/>
  <c r="F182"/>
  <c r="D183"/>
  <c r="E183"/>
  <c r="F183"/>
  <c r="D184"/>
  <c r="E184"/>
  <c r="F184"/>
  <c r="D185"/>
  <c r="E185"/>
  <c r="F185"/>
  <c r="D186"/>
  <c r="E186"/>
  <c r="F186"/>
  <c r="D187"/>
  <c r="E187"/>
  <c r="F187"/>
  <c r="D188"/>
  <c r="E188"/>
  <c r="F188"/>
  <c r="D189"/>
  <c r="E189"/>
  <c r="F189"/>
  <c r="D190"/>
  <c r="E190"/>
  <c r="F190"/>
  <c r="D191"/>
  <c r="E191"/>
  <c r="F191"/>
  <c r="D192"/>
  <c r="E192"/>
  <c r="F192"/>
  <c r="D193"/>
  <c r="E193"/>
  <c r="F193"/>
  <c r="D194"/>
  <c r="E194"/>
  <c r="F194"/>
  <c r="D195"/>
  <c r="E195"/>
  <c r="F195"/>
  <c r="D196"/>
  <c r="E196"/>
  <c r="F196"/>
  <c r="D197"/>
  <c r="E197"/>
  <c r="F197"/>
  <c r="D198"/>
  <c r="E198"/>
  <c r="F198"/>
  <c r="D199"/>
  <c r="E199"/>
  <c r="F199"/>
  <c r="D200"/>
  <c r="E200"/>
  <c r="F200"/>
  <c r="D201"/>
  <c r="E201"/>
  <c r="F201"/>
  <c r="D202"/>
  <c r="E202"/>
  <c r="F202"/>
  <c r="D203"/>
  <c r="E203"/>
  <c r="F203"/>
  <c r="D204"/>
  <c r="E204"/>
  <c r="F204"/>
  <c r="D205"/>
  <c r="E205"/>
  <c r="F205"/>
  <c r="D206"/>
  <c r="E206"/>
  <c r="F206"/>
  <c r="D207"/>
  <c r="E207"/>
  <c r="F207"/>
  <c r="D208"/>
  <c r="E208"/>
  <c r="F208"/>
  <c r="D209"/>
  <c r="E209"/>
  <c r="F209"/>
  <c r="D210"/>
  <c r="E210"/>
  <c r="F210"/>
  <c r="D211"/>
  <c r="E211"/>
  <c r="F211"/>
  <c r="D212"/>
  <c r="E212"/>
  <c r="F212"/>
  <c r="D213"/>
  <c r="E213"/>
  <c r="F213"/>
  <c r="D214"/>
  <c r="E214"/>
  <c r="F214"/>
  <c r="D215"/>
  <c r="E215"/>
  <c r="F215"/>
  <c r="D216"/>
  <c r="E216"/>
  <c r="F216"/>
  <c r="D217"/>
  <c r="E217"/>
  <c r="F217"/>
  <c r="D218"/>
  <c r="E218"/>
  <c r="F218"/>
  <c r="D219"/>
  <c r="E219"/>
  <c r="F219"/>
  <c r="D220"/>
  <c r="E220"/>
  <c r="F220"/>
  <c r="D221"/>
  <c r="E221"/>
  <c r="F221"/>
  <c r="D222"/>
  <c r="E222"/>
  <c r="F222"/>
  <c r="D223"/>
  <c r="E223"/>
  <c r="F223"/>
  <c r="D224"/>
  <c r="E224"/>
  <c r="F224"/>
  <c r="D225"/>
  <c r="E225"/>
  <c r="F225"/>
  <c r="D226"/>
  <c r="E226"/>
  <c r="F226"/>
  <c r="D227"/>
  <c r="E227"/>
  <c r="F227"/>
  <c r="D228"/>
  <c r="E228"/>
  <c r="F228"/>
  <c r="D229"/>
  <c r="E229"/>
  <c r="F229"/>
  <c r="D230"/>
  <c r="E230"/>
  <c r="F230"/>
  <c r="D231"/>
  <c r="E231"/>
  <c r="F231"/>
  <c r="D232"/>
  <c r="E232"/>
  <c r="F232"/>
  <c r="D233"/>
  <c r="E233"/>
  <c r="F233"/>
  <c r="D234"/>
  <c r="E234"/>
  <c r="F234"/>
  <c r="D235"/>
  <c r="E235"/>
  <c r="F235"/>
  <c r="D236"/>
  <c r="E236"/>
  <c r="F236"/>
  <c r="D237"/>
  <c r="E237"/>
  <c r="F237"/>
  <c r="D238"/>
  <c r="E238"/>
  <c r="F238"/>
  <c r="D239"/>
  <c r="E239"/>
  <c r="F239"/>
  <c r="D240"/>
  <c r="E240"/>
  <c r="F240"/>
  <c r="D241"/>
  <c r="E241"/>
  <c r="F241"/>
  <c r="D242"/>
  <c r="E242"/>
  <c r="F242"/>
  <c r="D243"/>
  <c r="E243"/>
  <c r="F243"/>
  <c r="D244"/>
  <c r="E244"/>
  <c r="F244"/>
  <c r="D245"/>
  <c r="E245"/>
  <c r="F245"/>
  <c r="D246"/>
  <c r="E246"/>
  <c r="F246"/>
  <c r="D247"/>
  <c r="E247"/>
  <c r="F247"/>
  <c r="D248"/>
  <c r="E248"/>
  <c r="F248"/>
  <c r="D249"/>
  <c r="E249"/>
  <c r="F249"/>
  <c r="D250"/>
  <c r="E250"/>
  <c r="F250"/>
  <c r="D251"/>
  <c r="E251"/>
  <c r="F251"/>
  <c r="D252"/>
  <c r="E252"/>
  <c r="F252"/>
  <c r="D253"/>
  <c r="E253"/>
  <c r="F253"/>
  <c r="D254"/>
  <c r="E254"/>
  <c r="F254"/>
  <c r="D255"/>
  <c r="E255"/>
  <c r="F255"/>
  <c r="D256"/>
  <c r="E256"/>
  <c r="F256"/>
  <c r="D257"/>
  <c r="E257"/>
  <c r="F257"/>
  <c r="D258"/>
  <c r="E258"/>
  <c r="F258"/>
  <c r="D259"/>
  <c r="E259"/>
  <c r="F259"/>
  <c r="D260"/>
  <c r="E260"/>
  <c r="F260"/>
  <c r="D261"/>
  <c r="E261"/>
  <c r="F261"/>
  <c r="D262"/>
  <c r="E262"/>
  <c r="F262"/>
  <c r="D263"/>
  <c r="E263"/>
  <c r="F263"/>
  <c r="D264"/>
  <c r="E264"/>
  <c r="F264"/>
  <c r="D265"/>
  <c r="E265"/>
  <c r="F265"/>
  <c r="D266"/>
  <c r="E266"/>
  <c r="F266"/>
  <c r="D267"/>
  <c r="E267"/>
  <c r="F267"/>
  <c r="D268"/>
  <c r="E268"/>
  <c r="F268"/>
  <c r="D269"/>
  <c r="E269"/>
  <c r="F269"/>
  <c r="D270"/>
  <c r="E270"/>
  <c r="F270"/>
  <c r="D271"/>
  <c r="E271"/>
  <c r="F271"/>
  <c r="D272"/>
  <c r="E272"/>
  <c r="F272"/>
  <c r="D273"/>
  <c r="E273"/>
  <c r="F273"/>
  <c r="D274"/>
  <c r="E274"/>
  <c r="F274"/>
  <c r="D275"/>
  <c r="E275"/>
  <c r="F275"/>
  <c r="D276"/>
  <c r="E276"/>
  <c r="F276"/>
  <c r="D277"/>
  <c r="E277"/>
  <c r="F277"/>
  <c r="D278"/>
  <c r="E278"/>
  <c r="F278"/>
  <c r="D279"/>
  <c r="E279"/>
  <c r="F279"/>
  <c r="D280"/>
  <c r="E280"/>
  <c r="F280"/>
  <c r="D281"/>
  <c r="E281"/>
  <c r="F281"/>
  <c r="D282"/>
  <c r="E282"/>
  <c r="F282"/>
  <c r="D283"/>
  <c r="E283"/>
  <c r="F283"/>
  <c r="D284"/>
  <c r="E284"/>
  <c r="F284"/>
  <c r="D285"/>
  <c r="E285"/>
  <c r="F285"/>
  <c r="D286"/>
  <c r="E286"/>
  <c r="F286"/>
  <c r="D287"/>
  <c r="E287"/>
  <c r="F287"/>
  <c r="D288"/>
  <c r="E288"/>
  <c r="F288"/>
  <c r="D289"/>
  <c r="E289"/>
  <c r="F289"/>
  <c r="D290"/>
  <c r="E290"/>
  <c r="F290"/>
  <c r="D291"/>
  <c r="E291"/>
  <c r="F291"/>
  <c r="D292"/>
  <c r="E292"/>
  <c r="F292"/>
  <c r="D293"/>
  <c r="E293"/>
  <c r="F293"/>
  <c r="D294"/>
  <c r="E294"/>
  <c r="F294"/>
  <c r="D295"/>
  <c r="E295"/>
  <c r="F295"/>
  <c r="D296"/>
  <c r="E296"/>
  <c r="F296"/>
  <c r="D297"/>
  <c r="E297"/>
  <c r="F297"/>
  <c r="D298"/>
  <c r="E298"/>
  <c r="F298"/>
  <c r="D299"/>
  <c r="E299"/>
  <c r="F299"/>
  <c r="D300"/>
  <c r="E300"/>
  <c r="F300"/>
  <c r="D301"/>
  <c r="E301"/>
  <c r="F301"/>
  <c r="D302"/>
  <c r="E302"/>
  <c r="F302"/>
  <c r="D303"/>
  <c r="E303"/>
  <c r="F303"/>
  <c r="D304"/>
  <c r="E304"/>
  <c r="F304"/>
  <c r="D305"/>
  <c r="E305"/>
  <c r="F305"/>
  <c r="D306"/>
  <c r="E306"/>
  <c r="F306"/>
  <c r="D307"/>
  <c r="E307"/>
  <c r="F307"/>
  <c r="D308"/>
  <c r="E308"/>
  <c r="F308"/>
  <c r="D309"/>
  <c r="E309"/>
  <c r="F309"/>
  <c r="D310"/>
  <c r="E310"/>
  <c r="F310"/>
  <c r="D311"/>
  <c r="E311"/>
  <c r="F311"/>
  <c r="D312"/>
  <c r="E312"/>
  <c r="F312"/>
  <c r="D313"/>
  <c r="E313"/>
  <c r="F313"/>
  <c r="D314"/>
  <c r="E314"/>
  <c r="F314"/>
  <c r="D315"/>
  <c r="E315"/>
  <c r="F315"/>
  <c r="D316"/>
  <c r="E316"/>
  <c r="F316"/>
  <c r="D317"/>
  <c r="E317"/>
  <c r="F317"/>
  <c r="D318"/>
  <c r="E318"/>
  <c r="F318"/>
  <c r="D319"/>
  <c r="E319"/>
  <c r="F319"/>
  <c r="D320"/>
  <c r="AF320" s="1"/>
  <c r="E320"/>
  <c r="F320"/>
  <c r="D321"/>
  <c r="E321"/>
  <c r="F321"/>
  <c r="D322"/>
  <c r="E322"/>
  <c r="F322"/>
  <c r="D323"/>
  <c r="E323"/>
  <c r="F323"/>
  <c r="D324"/>
  <c r="E324"/>
  <c r="F324"/>
  <c r="D325"/>
  <c r="E325"/>
  <c r="F325"/>
  <c r="D326"/>
  <c r="E326"/>
  <c r="F326"/>
  <c r="D327"/>
  <c r="E327"/>
  <c r="F327"/>
  <c r="D328"/>
  <c r="E328"/>
  <c r="F328"/>
  <c r="D329"/>
  <c r="E329"/>
  <c r="F329"/>
  <c r="D330"/>
  <c r="E330"/>
  <c r="F330"/>
  <c r="D331"/>
  <c r="E331"/>
  <c r="F331"/>
  <c r="D332"/>
  <c r="E332"/>
  <c r="F332"/>
  <c r="D333"/>
  <c r="E333"/>
  <c r="F333"/>
  <c r="D334"/>
  <c r="E334"/>
  <c r="F334"/>
  <c r="D335"/>
  <c r="E335"/>
  <c r="F335"/>
  <c r="D336"/>
  <c r="E336"/>
  <c r="F336"/>
  <c r="D337"/>
  <c r="E337"/>
  <c r="F337"/>
  <c r="D338"/>
  <c r="E338"/>
  <c r="F338"/>
  <c r="D339"/>
  <c r="E339"/>
  <c r="F339"/>
  <c r="D340"/>
  <c r="E340"/>
  <c r="F340"/>
  <c r="D341"/>
  <c r="E341"/>
  <c r="F341"/>
  <c r="D342"/>
  <c r="E342"/>
  <c r="F342"/>
  <c r="D343"/>
  <c r="E343"/>
  <c r="F343"/>
  <c r="D344"/>
  <c r="E344"/>
  <c r="F344"/>
  <c r="D345"/>
  <c r="E345"/>
  <c r="F345"/>
  <c r="D346"/>
  <c r="E346"/>
  <c r="F346"/>
  <c r="D347"/>
  <c r="E347"/>
  <c r="F347"/>
  <c r="D348"/>
  <c r="E348"/>
  <c r="F348"/>
  <c r="D349"/>
  <c r="E349"/>
  <c r="F349"/>
  <c r="D350"/>
  <c r="E350"/>
  <c r="F350"/>
  <c r="D351"/>
  <c r="E351"/>
  <c r="F351"/>
  <c r="D352"/>
  <c r="E352"/>
  <c r="F352"/>
  <c r="D353"/>
  <c r="E353"/>
  <c r="F353"/>
  <c r="D354"/>
  <c r="E354"/>
  <c r="F354"/>
  <c r="D355"/>
  <c r="E355"/>
  <c r="F355"/>
  <c r="D356"/>
  <c r="E356"/>
  <c r="F356"/>
  <c r="D357"/>
  <c r="E357"/>
  <c r="F357"/>
  <c r="D358"/>
  <c r="E358"/>
  <c r="F358"/>
  <c r="D359"/>
  <c r="E359"/>
  <c r="F359"/>
  <c r="D360"/>
  <c r="E360"/>
  <c r="F360"/>
  <c r="D361"/>
  <c r="E361"/>
  <c r="F361"/>
  <c r="D362"/>
  <c r="E362"/>
  <c r="F362"/>
  <c r="D363"/>
  <c r="E363"/>
  <c r="F363"/>
  <c r="D364"/>
  <c r="E364"/>
  <c r="F364"/>
  <c r="D365"/>
  <c r="E365"/>
  <c r="F365"/>
  <c r="D366"/>
  <c r="E366"/>
  <c r="F366"/>
  <c r="D367"/>
  <c r="E367"/>
  <c r="F367"/>
  <c r="D368"/>
  <c r="E368"/>
  <c r="F368"/>
  <c r="D369"/>
  <c r="E369"/>
  <c r="F369"/>
  <c r="D370"/>
  <c r="E370"/>
  <c r="F370"/>
  <c r="D371"/>
  <c r="E371"/>
  <c r="F371"/>
  <c r="D372"/>
  <c r="E372"/>
  <c r="F372"/>
  <c r="D373"/>
  <c r="E373"/>
  <c r="F373"/>
  <c r="D374"/>
  <c r="E374"/>
  <c r="F374"/>
  <c r="D375"/>
  <c r="E375"/>
  <c r="F375"/>
  <c r="D376"/>
  <c r="E376"/>
  <c r="F376"/>
  <c r="D377"/>
  <c r="E377"/>
  <c r="F377"/>
  <c r="D378"/>
  <c r="E378"/>
  <c r="F378"/>
  <c r="D379"/>
  <c r="E379"/>
  <c r="F379"/>
  <c r="D380"/>
  <c r="E380"/>
  <c r="F380"/>
  <c r="D381"/>
  <c r="E381"/>
  <c r="F381"/>
  <c r="D382"/>
  <c r="E382"/>
  <c r="F382"/>
  <c r="D383"/>
  <c r="E383"/>
  <c r="F383"/>
  <c r="D384"/>
  <c r="E384"/>
  <c r="F384"/>
  <c r="D385"/>
  <c r="E385"/>
  <c r="F385"/>
  <c r="D386"/>
  <c r="E386"/>
  <c r="F386"/>
  <c r="D387"/>
  <c r="E387"/>
  <c r="F387"/>
  <c r="D388"/>
  <c r="E388"/>
  <c r="F388"/>
  <c r="D389"/>
  <c r="E389"/>
  <c r="F389"/>
  <c r="D390"/>
  <c r="E390"/>
  <c r="F390"/>
  <c r="D391"/>
  <c r="E391"/>
  <c r="F391"/>
  <c r="D392"/>
  <c r="E392"/>
  <c r="F392"/>
  <c r="D393"/>
  <c r="E393"/>
  <c r="F393"/>
  <c r="D394"/>
  <c r="E394"/>
  <c r="F394"/>
  <c r="D395"/>
  <c r="E395"/>
  <c r="F395"/>
  <c r="D396"/>
  <c r="E396"/>
  <c r="F396"/>
  <c r="D397"/>
  <c r="E397"/>
  <c r="F397"/>
  <c r="D398"/>
  <c r="E398"/>
  <c r="F398"/>
  <c r="D399"/>
  <c r="E399"/>
  <c r="F399"/>
  <c r="D400"/>
  <c r="E400"/>
  <c r="F400"/>
  <c r="D401"/>
  <c r="E401"/>
  <c r="F401"/>
  <c r="D402"/>
  <c r="E402"/>
  <c r="F402"/>
  <c r="D403"/>
  <c r="E403"/>
  <c r="F403"/>
  <c r="D404"/>
  <c r="E404"/>
  <c r="F404"/>
  <c r="D405"/>
  <c r="E405"/>
  <c r="F405"/>
  <c r="D406"/>
  <c r="E406"/>
  <c r="F406"/>
  <c r="D407"/>
  <c r="E407"/>
  <c r="F407"/>
  <c r="D408"/>
  <c r="E408"/>
  <c r="F408"/>
  <c r="D409"/>
  <c r="E409"/>
  <c r="F409"/>
  <c r="D410"/>
  <c r="E410"/>
  <c r="F410"/>
  <c r="D411"/>
  <c r="E411"/>
  <c r="F411"/>
  <c r="D412"/>
  <c r="E412"/>
  <c r="F412"/>
  <c r="D413"/>
  <c r="E413"/>
  <c r="F413"/>
  <c r="D414"/>
  <c r="E414"/>
  <c r="F414"/>
  <c r="D415"/>
  <c r="E415"/>
  <c r="F415"/>
  <c r="D416"/>
  <c r="E416"/>
  <c r="F416"/>
  <c r="D417"/>
  <c r="E417"/>
  <c r="F417"/>
  <c r="D418"/>
  <c r="E418"/>
  <c r="F418"/>
  <c r="D419"/>
  <c r="E419"/>
  <c r="F419"/>
  <c r="D420"/>
  <c r="BS420" s="1"/>
  <c r="E420"/>
  <c r="F420"/>
  <c r="D421"/>
  <c r="E421"/>
  <c r="F421"/>
  <c r="D422"/>
  <c r="E422"/>
  <c r="F422"/>
  <c r="D423"/>
  <c r="E423"/>
  <c r="F423"/>
  <c r="D424"/>
  <c r="E424"/>
  <c r="F424"/>
  <c r="D425"/>
  <c r="E425"/>
  <c r="F425"/>
  <c r="D426"/>
  <c r="E426"/>
  <c r="F426"/>
  <c r="D427"/>
  <c r="E427"/>
  <c r="F427"/>
  <c r="D428"/>
  <c r="E428"/>
  <c r="F428"/>
  <c r="D429"/>
  <c r="E429"/>
  <c r="F429"/>
  <c r="D430"/>
  <c r="E430"/>
  <c r="F430"/>
  <c r="D431"/>
  <c r="E431"/>
  <c r="F431"/>
  <c r="D432"/>
  <c r="E432"/>
  <c r="F432"/>
  <c r="D433"/>
  <c r="E433"/>
  <c r="F433"/>
  <c r="D434"/>
  <c r="E434"/>
  <c r="F434"/>
  <c r="D435"/>
  <c r="E435"/>
  <c r="F435"/>
  <c r="D436"/>
  <c r="E436"/>
  <c r="F436"/>
  <c r="D437"/>
  <c r="E437"/>
  <c r="F437"/>
  <c r="D438"/>
  <c r="E438"/>
  <c r="F438"/>
  <c r="D439"/>
  <c r="E439"/>
  <c r="F439"/>
  <c r="D440"/>
  <c r="E440"/>
  <c r="F440"/>
  <c r="D441"/>
  <c r="E441"/>
  <c r="F441"/>
  <c r="D442"/>
  <c r="E442"/>
  <c r="F442"/>
  <c r="D443"/>
  <c r="E443"/>
  <c r="F443"/>
  <c r="D444"/>
  <c r="E444"/>
  <c r="F444"/>
  <c r="D445"/>
  <c r="E445"/>
  <c r="F445"/>
  <c r="D446"/>
  <c r="E446"/>
  <c r="F446"/>
  <c r="D447"/>
  <c r="E447"/>
  <c r="F447"/>
  <c r="D448"/>
  <c r="E448"/>
  <c r="F448"/>
  <c r="D449"/>
  <c r="E449"/>
  <c r="F449"/>
  <c r="D450"/>
  <c r="E450"/>
  <c r="F450"/>
  <c r="D451"/>
  <c r="E451"/>
  <c r="F451"/>
  <c r="D452"/>
  <c r="E452"/>
  <c r="F452"/>
  <c r="D453"/>
  <c r="E453"/>
  <c r="F453"/>
  <c r="D454"/>
  <c r="E454"/>
  <c r="F454"/>
  <c r="D455"/>
  <c r="E455"/>
  <c r="F455"/>
  <c r="D456"/>
  <c r="CI456" s="1"/>
  <c r="E456"/>
  <c r="F456"/>
  <c r="D457"/>
  <c r="E457"/>
  <c r="F457"/>
  <c r="D458"/>
  <c r="E458"/>
  <c r="F458"/>
  <c r="D459"/>
  <c r="E459"/>
  <c r="F459"/>
  <c r="D460"/>
  <c r="E460"/>
  <c r="F460"/>
  <c r="D461"/>
  <c r="E461"/>
  <c r="F461"/>
  <c r="D462"/>
  <c r="E462"/>
  <c r="F462"/>
  <c r="D463"/>
  <c r="E463"/>
  <c r="F463"/>
  <c r="D464"/>
  <c r="E464"/>
  <c r="F464"/>
  <c r="D465"/>
  <c r="E465"/>
  <c r="F465"/>
  <c r="D466"/>
  <c r="E466"/>
  <c r="F466"/>
  <c r="D467"/>
  <c r="E467"/>
  <c r="F467"/>
  <c r="D468"/>
  <c r="E468"/>
  <c r="F468"/>
  <c r="D469"/>
  <c r="E469"/>
  <c r="F469"/>
  <c r="D470"/>
  <c r="E470"/>
  <c r="F470"/>
  <c r="D471"/>
  <c r="E471"/>
  <c r="F471"/>
  <c r="D472"/>
  <c r="E472"/>
  <c r="F472"/>
  <c r="D473"/>
  <c r="E473"/>
  <c r="F473"/>
  <c r="D474"/>
  <c r="E474"/>
  <c r="F474"/>
  <c r="D475"/>
  <c r="E475"/>
  <c r="F475"/>
  <c r="D476"/>
  <c r="E476"/>
  <c r="F476"/>
  <c r="D477"/>
  <c r="E477"/>
  <c r="F477"/>
  <c r="D478"/>
  <c r="E478"/>
  <c r="F478"/>
  <c r="D479"/>
  <c r="E479"/>
  <c r="F479"/>
  <c r="D480"/>
  <c r="E480"/>
  <c r="F480"/>
  <c r="D481"/>
  <c r="E481"/>
  <c r="F481"/>
  <c r="D482"/>
  <c r="E482"/>
  <c r="F482"/>
  <c r="D483"/>
  <c r="E483"/>
  <c r="F483"/>
  <c r="D484"/>
  <c r="E484"/>
  <c r="F484"/>
  <c r="D485"/>
  <c r="E485"/>
  <c r="F485"/>
  <c r="D486"/>
  <c r="E486"/>
  <c r="F486"/>
  <c r="D487"/>
  <c r="E487"/>
  <c r="F487"/>
  <c r="D488"/>
  <c r="E488"/>
  <c r="F488"/>
  <c r="D489"/>
  <c r="E489"/>
  <c r="F489"/>
  <c r="D490"/>
  <c r="E490"/>
  <c r="F490"/>
  <c r="D491"/>
  <c r="E491"/>
  <c r="F491"/>
  <c r="D492"/>
  <c r="CY492" s="1"/>
  <c r="E492"/>
  <c r="F492"/>
  <c r="D493"/>
  <c r="E493"/>
  <c r="F493"/>
  <c r="D494"/>
  <c r="E494"/>
  <c r="F494"/>
  <c r="D495"/>
  <c r="E495"/>
  <c r="F495"/>
  <c r="D496"/>
  <c r="E496"/>
  <c r="F496"/>
  <c r="D497"/>
  <c r="E497"/>
  <c r="F497"/>
  <c r="D498"/>
  <c r="E498"/>
  <c r="F498"/>
  <c r="D499"/>
  <c r="E499"/>
  <c r="F499"/>
  <c r="D500"/>
  <c r="E500"/>
  <c r="F500"/>
  <c r="D501"/>
  <c r="E501"/>
  <c r="F501"/>
  <c r="D502"/>
  <c r="E502"/>
  <c r="F502"/>
  <c r="D503"/>
  <c r="E503"/>
  <c r="F503"/>
  <c r="D504"/>
  <c r="E504"/>
  <c r="F504"/>
  <c r="D505"/>
  <c r="E505"/>
  <c r="F505"/>
  <c r="D506"/>
  <c r="E506"/>
  <c r="F506"/>
  <c r="D507"/>
  <c r="E507"/>
  <c r="F507"/>
  <c r="D508"/>
  <c r="E508"/>
  <c r="F508"/>
  <c r="D509"/>
  <c r="E509"/>
  <c r="F509"/>
  <c r="D510"/>
  <c r="E510"/>
  <c r="F510"/>
  <c r="D511"/>
  <c r="E511"/>
  <c r="F511"/>
  <c r="D512"/>
  <c r="CC512" s="1"/>
  <c r="E512"/>
  <c r="F512"/>
  <c r="D513"/>
  <c r="E513"/>
  <c r="F513"/>
  <c r="D514"/>
  <c r="E514"/>
  <c r="F514"/>
  <c r="D515"/>
  <c r="E515"/>
  <c r="F515"/>
  <c r="D516"/>
  <c r="E516"/>
  <c r="F516"/>
  <c r="D517"/>
  <c r="E517"/>
  <c r="F517"/>
  <c r="D518"/>
  <c r="E518"/>
  <c r="F518"/>
  <c r="D519"/>
  <c r="E519"/>
  <c r="F519"/>
  <c r="D520"/>
  <c r="CS520" s="1"/>
  <c r="E520"/>
  <c r="F520"/>
  <c r="D521"/>
  <c r="E521"/>
  <c r="F521"/>
  <c r="D522"/>
  <c r="E522"/>
  <c r="F522"/>
  <c r="D523"/>
  <c r="E523"/>
  <c r="F523"/>
  <c r="D524"/>
  <c r="E524"/>
  <c r="F524"/>
  <c r="D525"/>
  <c r="E525"/>
  <c r="F525"/>
  <c r="D526"/>
  <c r="E526"/>
  <c r="F526"/>
  <c r="D527"/>
  <c r="E527"/>
  <c r="F527"/>
  <c r="D528"/>
  <c r="DI528" s="1"/>
  <c r="E528"/>
  <c r="F528"/>
  <c r="D529"/>
  <c r="E529"/>
  <c r="F529"/>
  <c r="D530"/>
  <c r="E530"/>
  <c r="F530"/>
  <c r="D531"/>
  <c r="E531"/>
  <c r="F531"/>
  <c r="D532"/>
  <c r="E532"/>
  <c r="F532"/>
  <c r="D533"/>
  <c r="E533"/>
  <c r="F533"/>
  <c r="D534"/>
  <c r="E534"/>
  <c r="F534"/>
  <c r="D535"/>
  <c r="E535"/>
  <c r="F535"/>
  <c r="D536"/>
  <c r="E536"/>
  <c r="F536"/>
  <c r="D537"/>
  <c r="E537"/>
  <c r="F537"/>
  <c r="D538"/>
  <c r="E538"/>
  <c r="F538"/>
  <c r="D539"/>
  <c r="E539"/>
  <c r="F539"/>
  <c r="D540"/>
  <c r="I540" s="1"/>
  <c r="E540"/>
  <c r="F540"/>
  <c r="D541"/>
  <c r="E541"/>
  <c r="F541"/>
  <c r="D542"/>
  <c r="E542"/>
  <c r="F542"/>
  <c r="D543"/>
  <c r="E543"/>
  <c r="F543"/>
  <c r="D544"/>
  <c r="CS544" s="1"/>
  <c r="E544"/>
  <c r="F544"/>
  <c r="D545"/>
  <c r="E545"/>
  <c r="F545"/>
  <c r="D546"/>
  <c r="E546"/>
  <c r="F546"/>
  <c r="D547"/>
  <c r="E547"/>
  <c r="F547"/>
  <c r="D548"/>
  <c r="E548"/>
  <c r="F548"/>
  <c r="D549"/>
  <c r="E549"/>
  <c r="F549"/>
  <c r="D550"/>
  <c r="E550"/>
  <c r="F550"/>
  <c r="D551"/>
  <c r="E551"/>
  <c r="F551"/>
  <c r="D552"/>
  <c r="AC552" s="1"/>
  <c r="E552"/>
  <c r="F552"/>
  <c r="D553"/>
  <c r="E553"/>
  <c r="F553"/>
  <c r="D554"/>
  <c r="E554"/>
  <c r="F554"/>
  <c r="D555"/>
  <c r="E555"/>
  <c r="F555"/>
  <c r="D556"/>
  <c r="CC556" s="1"/>
  <c r="E556"/>
  <c r="F556"/>
  <c r="D557"/>
  <c r="E557"/>
  <c r="F557"/>
  <c r="D558"/>
  <c r="E558"/>
  <c r="F558"/>
  <c r="D559"/>
  <c r="E559"/>
  <c r="F559"/>
  <c r="D560"/>
  <c r="E560"/>
  <c r="F560"/>
  <c r="D561"/>
  <c r="E561"/>
  <c r="F561"/>
  <c r="D562"/>
  <c r="E562"/>
  <c r="F562"/>
  <c r="D563"/>
  <c r="E563"/>
  <c r="F563"/>
  <c r="D564"/>
  <c r="I564" s="1"/>
  <c r="E564"/>
  <c r="F564"/>
  <c r="D565"/>
  <c r="E565"/>
  <c r="F565"/>
  <c r="D566"/>
  <c r="E566"/>
  <c r="F566"/>
  <c r="D567"/>
  <c r="E567"/>
  <c r="F567"/>
  <c r="D568"/>
  <c r="BI568" s="1"/>
  <c r="E568"/>
  <c r="F568"/>
  <c r="D569"/>
  <c r="E569"/>
  <c r="F569"/>
  <c r="D570"/>
  <c r="E570"/>
  <c r="F570"/>
  <c r="D571"/>
  <c r="E571"/>
  <c r="F571"/>
  <c r="D572"/>
  <c r="E572"/>
  <c r="F572"/>
  <c r="D573"/>
  <c r="E573"/>
  <c r="F573"/>
  <c r="D574"/>
  <c r="E574"/>
  <c r="F574"/>
  <c r="D575"/>
  <c r="E575"/>
  <c r="F575"/>
  <c r="D576"/>
  <c r="E576"/>
  <c r="F576"/>
  <c r="D577"/>
  <c r="E577"/>
  <c r="F577"/>
  <c r="D578"/>
  <c r="E578"/>
  <c r="F578"/>
  <c r="D579"/>
  <c r="E579"/>
  <c r="F579"/>
  <c r="D580"/>
  <c r="E580"/>
  <c r="F580"/>
  <c r="D581"/>
  <c r="E581"/>
  <c r="F581"/>
  <c r="D582"/>
  <c r="E582"/>
  <c r="F582"/>
  <c r="D583"/>
  <c r="E583"/>
  <c r="F583"/>
  <c r="D584"/>
  <c r="E584"/>
  <c r="F584"/>
  <c r="D585"/>
  <c r="E585"/>
  <c r="F585"/>
  <c r="D586"/>
  <c r="E586"/>
  <c r="F586"/>
  <c r="D587"/>
  <c r="E587"/>
  <c r="F587"/>
  <c r="D588"/>
  <c r="E588"/>
  <c r="F588"/>
  <c r="D589"/>
  <c r="E589"/>
  <c r="F589"/>
  <c r="D590"/>
  <c r="E590"/>
  <c r="F590"/>
  <c r="D591"/>
  <c r="E591"/>
  <c r="F591"/>
  <c r="D592"/>
  <c r="E592"/>
  <c r="F592"/>
  <c r="D593"/>
  <c r="E593"/>
  <c r="F593"/>
  <c r="D594"/>
  <c r="E594"/>
  <c r="F594"/>
  <c r="D595"/>
  <c r="E595"/>
  <c r="F595"/>
  <c r="D596"/>
  <c r="E596"/>
  <c r="F596"/>
  <c r="D597"/>
  <c r="E597"/>
  <c r="F597"/>
  <c r="D598"/>
  <c r="E598"/>
  <c r="F598"/>
  <c r="D599"/>
  <c r="E599"/>
  <c r="F599"/>
  <c r="D600"/>
  <c r="E600"/>
  <c r="F600"/>
  <c r="D601"/>
  <c r="E601"/>
  <c r="F601"/>
  <c r="D602"/>
  <c r="E602"/>
  <c r="F602"/>
  <c r="D603"/>
  <c r="E603"/>
  <c r="F603"/>
  <c r="D604"/>
  <c r="E604"/>
  <c r="F604"/>
  <c r="F5"/>
  <c r="E5"/>
  <c r="D5"/>
  <c r="C6"/>
  <c r="C7"/>
  <c r="C8"/>
  <c r="C9"/>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222"/>
  <c r="C223"/>
  <c r="C224"/>
  <c r="C225"/>
  <c r="C226"/>
  <c r="C227"/>
  <c r="C228"/>
  <c r="C229"/>
  <c r="C230"/>
  <c r="C231"/>
  <c r="C232"/>
  <c r="C233"/>
  <c r="C234"/>
  <c r="C235"/>
  <c r="C236"/>
  <c r="C237"/>
  <c r="C238"/>
  <c r="C239"/>
  <c r="C240"/>
  <c r="C241"/>
  <c r="C242"/>
  <c r="C243"/>
  <c r="C244"/>
  <c r="C245"/>
  <c r="C246"/>
  <c r="C247"/>
  <c r="C248"/>
  <c r="C249"/>
  <c r="C250"/>
  <c r="C251"/>
  <c r="C252"/>
  <c r="C253"/>
  <c r="C254"/>
  <c r="C255"/>
  <c r="C256"/>
  <c r="C257"/>
  <c r="C258"/>
  <c r="C259"/>
  <c r="C260"/>
  <c r="C261"/>
  <c r="C262"/>
  <c r="C263"/>
  <c r="C264"/>
  <c r="C265"/>
  <c r="C266"/>
  <c r="C267"/>
  <c r="C268"/>
  <c r="C269"/>
  <c r="C270"/>
  <c r="C271"/>
  <c r="C272"/>
  <c r="C273"/>
  <c r="C274"/>
  <c r="C275"/>
  <c r="C276"/>
  <c r="C277"/>
  <c r="C278"/>
  <c r="C279"/>
  <c r="C280"/>
  <c r="C281"/>
  <c r="C282"/>
  <c r="C283"/>
  <c r="C284"/>
  <c r="C285"/>
  <c r="C286"/>
  <c r="C287"/>
  <c r="C288"/>
  <c r="C289"/>
  <c r="C290"/>
  <c r="C291"/>
  <c r="C292"/>
  <c r="C293"/>
  <c r="C294"/>
  <c r="C295"/>
  <c r="C296"/>
  <c r="C297"/>
  <c r="C298"/>
  <c r="C299"/>
  <c r="C300"/>
  <c r="C301"/>
  <c r="C302"/>
  <c r="C303"/>
  <c r="C304"/>
  <c r="C305"/>
  <c r="C306"/>
  <c r="C307"/>
  <c r="C308"/>
  <c r="C309"/>
  <c r="C310"/>
  <c r="C311"/>
  <c r="C312"/>
  <c r="C313"/>
  <c r="C314"/>
  <c r="C315"/>
  <c r="C316"/>
  <c r="C317"/>
  <c r="C318"/>
  <c r="C319"/>
  <c r="C320"/>
  <c r="C321"/>
  <c r="C322"/>
  <c r="C323"/>
  <c r="C324"/>
  <c r="C325"/>
  <c r="C326"/>
  <c r="C327"/>
  <c r="C328"/>
  <c r="C329"/>
  <c r="C330"/>
  <c r="C331"/>
  <c r="C332"/>
  <c r="C333"/>
  <c r="C334"/>
  <c r="C335"/>
  <c r="C336"/>
  <c r="C337"/>
  <c r="C338"/>
  <c r="C339"/>
  <c r="C340"/>
  <c r="C341"/>
  <c r="C342"/>
  <c r="C343"/>
  <c r="C344"/>
  <c r="C345"/>
  <c r="C346"/>
  <c r="C347"/>
  <c r="C348"/>
  <c r="C349"/>
  <c r="C350"/>
  <c r="C351"/>
  <c r="C352"/>
  <c r="C353"/>
  <c r="C354"/>
  <c r="C355"/>
  <c r="C356"/>
  <c r="C357"/>
  <c r="C358"/>
  <c r="C359"/>
  <c r="C360"/>
  <c r="C361"/>
  <c r="C362"/>
  <c r="C363"/>
  <c r="C364"/>
  <c r="C365"/>
  <c r="C366"/>
  <c r="C367"/>
  <c r="C368"/>
  <c r="C369"/>
  <c r="C370"/>
  <c r="C371"/>
  <c r="C372"/>
  <c r="C373"/>
  <c r="C374"/>
  <c r="C375"/>
  <c r="C376"/>
  <c r="C377"/>
  <c r="C378"/>
  <c r="C379"/>
  <c r="C380"/>
  <c r="C381"/>
  <c r="C382"/>
  <c r="C383"/>
  <c r="C384"/>
  <c r="C385"/>
  <c r="C386"/>
  <c r="C387"/>
  <c r="C388"/>
  <c r="C389"/>
  <c r="C390"/>
  <c r="C391"/>
  <c r="C392"/>
  <c r="C393"/>
  <c r="C394"/>
  <c r="C395"/>
  <c r="C396"/>
  <c r="C397"/>
  <c r="C398"/>
  <c r="C399"/>
  <c r="C400"/>
  <c r="C401"/>
  <c r="C402"/>
  <c r="C403"/>
  <c r="C404"/>
  <c r="C405"/>
  <c r="C406"/>
  <c r="C407"/>
  <c r="C408"/>
  <c r="C409"/>
  <c r="C410"/>
  <c r="C411"/>
  <c r="C412"/>
  <c r="C413"/>
  <c r="C414"/>
  <c r="C415"/>
  <c r="C416"/>
  <c r="C417"/>
  <c r="C418"/>
  <c r="C419"/>
  <c r="C420"/>
  <c r="C421"/>
  <c r="C422"/>
  <c r="C423"/>
  <c r="C424"/>
  <c r="C425"/>
  <c r="C426"/>
  <c r="C427"/>
  <c r="C428"/>
  <c r="C429"/>
  <c r="C430"/>
  <c r="C431"/>
  <c r="C432"/>
  <c r="C433"/>
  <c r="C434"/>
  <c r="C435"/>
  <c r="C436"/>
  <c r="C437"/>
  <c r="C438"/>
  <c r="C439"/>
  <c r="C440"/>
  <c r="C441"/>
  <c r="C442"/>
  <c r="C443"/>
  <c r="C444"/>
  <c r="C445"/>
  <c r="C446"/>
  <c r="C447"/>
  <c r="C448"/>
  <c r="C449"/>
  <c r="C450"/>
  <c r="C451"/>
  <c r="C452"/>
  <c r="C453"/>
  <c r="C454"/>
  <c r="C455"/>
  <c r="C456"/>
  <c r="C457"/>
  <c r="C458"/>
  <c r="C459"/>
  <c r="C460"/>
  <c r="C461"/>
  <c r="C462"/>
  <c r="C463"/>
  <c r="C464"/>
  <c r="C465"/>
  <c r="C466"/>
  <c r="C467"/>
  <c r="C468"/>
  <c r="C469"/>
  <c r="C470"/>
  <c r="C471"/>
  <c r="C472"/>
  <c r="C473"/>
  <c r="C474"/>
  <c r="C475"/>
  <c r="C476"/>
  <c r="C477"/>
  <c r="C478"/>
  <c r="C479"/>
  <c r="C480"/>
  <c r="C481"/>
  <c r="C482"/>
  <c r="C483"/>
  <c r="C484"/>
  <c r="C485"/>
  <c r="C486"/>
  <c r="C487"/>
  <c r="C488"/>
  <c r="C489"/>
  <c r="C490"/>
  <c r="C491"/>
  <c r="C492"/>
  <c r="C493"/>
  <c r="C494"/>
  <c r="C495"/>
  <c r="C496"/>
  <c r="C497"/>
  <c r="C498"/>
  <c r="C499"/>
  <c r="C500"/>
  <c r="C501"/>
  <c r="C502"/>
  <c r="C503"/>
  <c r="C504"/>
  <c r="C505"/>
  <c r="C506"/>
  <c r="C507"/>
  <c r="C508"/>
  <c r="C509"/>
  <c r="C510"/>
  <c r="C511"/>
  <c r="C512"/>
  <c r="C513"/>
  <c r="C514"/>
  <c r="C515"/>
  <c r="C516"/>
  <c r="C517"/>
  <c r="C518"/>
  <c r="C519"/>
  <c r="C520"/>
  <c r="C521"/>
  <c r="C522"/>
  <c r="C523"/>
  <c r="C524"/>
  <c r="C525"/>
  <c r="C526"/>
  <c r="C527"/>
  <c r="C528"/>
  <c r="C529"/>
  <c r="C530"/>
  <c r="C531"/>
  <c r="C532"/>
  <c r="C533"/>
  <c r="C534"/>
  <c r="C535"/>
  <c r="C536"/>
  <c r="C537"/>
  <c r="C538"/>
  <c r="C539"/>
  <c r="C540"/>
  <c r="C541"/>
  <c r="C542"/>
  <c r="C543"/>
  <c r="C544"/>
  <c r="C545"/>
  <c r="C546"/>
  <c r="C547"/>
  <c r="C548"/>
  <c r="C549"/>
  <c r="C550"/>
  <c r="C551"/>
  <c r="C552"/>
  <c r="C553"/>
  <c r="C554"/>
  <c r="C555"/>
  <c r="C556"/>
  <c r="C557"/>
  <c r="C558"/>
  <c r="C559"/>
  <c r="C560"/>
  <c r="C561"/>
  <c r="C562"/>
  <c r="C563"/>
  <c r="C564"/>
  <c r="C565"/>
  <c r="C566"/>
  <c r="C567"/>
  <c r="C568"/>
  <c r="C569"/>
  <c r="C570"/>
  <c r="C571"/>
  <c r="C572"/>
  <c r="C573"/>
  <c r="C574"/>
  <c r="C575"/>
  <c r="C576"/>
  <c r="C577"/>
  <c r="C578"/>
  <c r="C579"/>
  <c r="C580"/>
  <c r="C581"/>
  <c r="C582"/>
  <c r="C583"/>
  <c r="C584"/>
  <c r="C585"/>
  <c r="C586"/>
  <c r="C587"/>
  <c r="C588"/>
  <c r="C589"/>
  <c r="C590"/>
  <c r="C591"/>
  <c r="C592"/>
  <c r="C593"/>
  <c r="C594"/>
  <c r="C595"/>
  <c r="C596"/>
  <c r="C597"/>
  <c r="C598"/>
  <c r="C599"/>
  <c r="C600"/>
  <c r="C601"/>
  <c r="C602"/>
  <c r="C603"/>
  <c r="C604"/>
  <c r="C5"/>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B544"/>
  <c r="B545"/>
  <c r="B546"/>
  <c r="B547"/>
  <c r="B548"/>
  <c r="B549"/>
  <c r="B550"/>
  <c r="B551"/>
  <c r="B552"/>
  <c r="B553"/>
  <c r="B554"/>
  <c r="B555"/>
  <c r="B556"/>
  <c r="B557"/>
  <c r="B558"/>
  <c r="B559"/>
  <c r="B560"/>
  <c r="B561"/>
  <c r="B562"/>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601"/>
  <c r="B602"/>
  <c r="B603"/>
  <c r="B604"/>
  <c r="B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5"/>
  <c r="B606" i="10"/>
  <c r="C606" s="1"/>
  <c r="B605"/>
  <c r="C605" s="1"/>
  <c r="B604"/>
  <c r="C604" s="1"/>
  <c r="B603"/>
  <c r="C603" s="1"/>
  <c r="B602"/>
  <c r="C602" s="1"/>
  <c r="B601"/>
  <c r="C601" s="1"/>
  <c r="B600"/>
  <c r="C600" s="1"/>
  <c r="B599"/>
  <c r="C599" s="1"/>
  <c r="B598"/>
  <c r="C598" s="1"/>
  <c r="B597"/>
  <c r="C597" s="1"/>
  <c r="B596"/>
  <c r="C596" s="1"/>
  <c r="B595"/>
  <c r="C595" s="1"/>
  <c r="B594"/>
  <c r="C594" s="1"/>
  <c r="B593"/>
  <c r="C593" s="1"/>
  <c r="B592"/>
  <c r="C592" s="1"/>
  <c r="B591"/>
  <c r="C591" s="1"/>
  <c r="B590"/>
  <c r="C590" s="1"/>
  <c r="B589"/>
  <c r="C589" s="1"/>
  <c r="B588"/>
  <c r="C588" s="1"/>
  <c r="B587"/>
  <c r="C587" s="1"/>
  <c r="B586"/>
  <c r="C586" s="1"/>
  <c r="B585"/>
  <c r="C585" s="1"/>
  <c r="B584"/>
  <c r="C584" s="1"/>
  <c r="B583"/>
  <c r="C583" s="1"/>
  <c r="B582"/>
  <c r="C582" s="1"/>
  <c r="B581"/>
  <c r="C581" s="1"/>
  <c r="B580"/>
  <c r="C580" s="1"/>
  <c r="B579"/>
  <c r="C579" s="1"/>
  <c r="B578"/>
  <c r="C578" s="1"/>
  <c r="B577"/>
  <c r="C577" s="1"/>
  <c r="B576"/>
  <c r="C576" s="1"/>
  <c r="B575"/>
  <c r="C575" s="1"/>
  <c r="B574"/>
  <c r="C574" s="1"/>
  <c r="B573"/>
  <c r="C573" s="1"/>
  <c r="B572"/>
  <c r="C572" s="1"/>
  <c r="B571"/>
  <c r="C571" s="1"/>
  <c r="B570"/>
  <c r="C570" s="1"/>
  <c r="B569"/>
  <c r="C569" s="1"/>
  <c r="B568"/>
  <c r="C568" s="1"/>
  <c r="B567"/>
  <c r="C567" s="1"/>
  <c r="B566"/>
  <c r="C566" s="1"/>
  <c r="B565"/>
  <c r="C565" s="1"/>
  <c r="B564"/>
  <c r="C564" s="1"/>
  <c r="B563"/>
  <c r="C563" s="1"/>
  <c r="B562"/>
  <c r="C562" s="1"/>
  <c r="B561"/>
  <c r="C561" s="1"/>
  <c r="B560"/>
  <c r="C560" s="1"/>
  <c r="B559"/>
  <c r="C559" s="1"/>
  <c r="B558"/>
  <c r="C558" s="1"/>
  <c r="B557"/>
  <c r="C557" s="1"/>
  <c r="B556"/>
  <c r="C556" s="1"/>
  <c r="B555"/>
  <c r="C555" s="1"/>
  <c r="B554"/>
  <c r="C554" s="1"/>
  <c r="B553"/>
  <c r="C553" s="1"/>
  <c r="B552"/>
  <c r="C552" s="1"/>
  <c r="B551"/>
  <c r="C551" s="1"/>
  <c r="B550"/>
  <c r="C550" s="1"/>
  <c r="B549"/>
  <c r="C549" s="1"/>
  <c r="B548"/>
  <c r="C548" s="1"/>
  <c r="B547"/>
  <c r="C547" s="1"/>
  <c r="B546"/>
  <c r="C546" s="1"/>
  <c r="B545"/>
  <c r="C545" s="1"/>
  <c r="B544"/>
  <c r="C544" s="1"/>
  <c r="B543"/>
  <c r="C543" s="1"/>
  <c r="B542"/>
  <c r="C542" s="1"/>
  <c r="B541"/>
  <c r="C541" s="1"/>
  <c r="B540"/>
  <c r="C540" s="1"/>
  <c r="B539"/>
  <c r="C539" s="1"/>
  <c r="B538"/>
  <c r="C538" s="1"/>
  <c r="B537"/>
  <c r="C537" s="1"/>
  <c r="B536"/>
  <c r="C536" s="1"/>
  <c r="B535"/>
  <c r="C535" s="1"/>
  <c r="B534"/>
  <c r="C534" s="1"/>
  <c r="B533"/>
  <c r="C533" s="1"/>
  <c r="B532"/>
  <c r="C532" s="1"/>
  <c r="B531"/>
  <c r="C531" s="1"/>
  <c r="B530"/>
  <c r="C530" s="1"/>
  <c r="B529"/>
  <c r="C529" s="1"/>
  <c r="B528"/>
  <c r="C528" s="1"/>
  <c r="B527"/>
  <c r="C527" s="1"/>
  <c r="B526"/>
  <c r="C526" s="1"/>
  <c r="B525"/>
  <c r="C525" s="1"/>
  <c r="B524"/>
  <c r="C524" s="1"/>
  <c r="B523"/>
  <c r="C523" s="1"/>
  <c r="B522"/>
  <c r="C522" s="1"/>
  <c r="B521"/>
  <c r="C521" s="1"/>
  <c r="B520"/>
  <c r="C520" s="1"/>
  <c r="B519"/>
  <c r="C519" s="1"/>
  <c r="B518"/>
  <c r="C518" s="1"/>
  <c r="B517"/>
  <c r="C517" s="1"/>
  <c r="B516"/>
  <c r="C516" s="1"/>
  <c r="B515"/>
  <c r="C515" s="1"/>
  <c r="B514"/>
  <c r="C514" s="1"/>
  <c r="B513"/>
  <c r="C513" s="1"/>
  <c r="B512"/>
  <c r="C512" s="1"/>
  <c r="B511"/>
  <c r="C511" s="1"/>
  <c r="B510"/>
  <c r="C510" s="1"/>
  <c r="B509"/>
  <c r="C509" s="1"/>
  <c r="B508"/>
  <c r="C508" s="1"/>
  <c r="B507"/>
  <c r="C507" s="1"/>
  <c r="B506"/>
  <c r="C506" s="1"/>
  <c r="B505"/>
  <c r="C505" s="1"/>
  <c r="B504"/>
  <c r="C504" s="1"/>
  <c r="B503"/>
  <c r="C503" s="1"/>
  <c r="B502"/>
  <c r="C502" s="1"/>
  <c r="B501"/>
  <c r="C501" s="1"/>
  <c r="B500"/>
  <c r="C500" s="1"/>
  <c r="B499"/>
  <c r="C499" s="1"/>
  <c r="B498"/>
  <c r="C498" s="1"/>
  <c r="B497"/>
  <c r="C497" s="1"/>
  <c r="B496"/>
  <c r="C496" s="1"/>
  <c r="B495"/>
  <c r="C495" s="1"/>
  <c r="B494"/>
  <c r="C494" s="1"/>
  <c r="B493"/>
  <c r="C493" s="1"/>
  <c r="B492"/>
  <c r="C492" s="1"/>
  <c r="B491"/>
  <c r="C491" s="1"/>
  <c r="B490"/>
  <c r="C490" s="1"/>
  <c r="B489"/>
  <c r="C489" s="1"/>
  <c r="B488"/>
  <c r="C488" s="1"/>
  <c r="B487"/>
  <c r="C487" s="1"/>
  <c r="B486"/>
  <c r="C486" s="1"/>
  <c r="B485"/>
  <c r="C485" s="1"/>
  <c r="B484"/>
  <c r="C484" s="1"/>
  <c r="B483"/>
  <c r="C483" s="1"/>
  <c r="B482"/>
  <c r="C482" s="1"/>
  <c r="B481"/>
  <c r="C481" s="1"/>
  <c r="B480"/>
  <c r="C480" s="1"/>
  <c r="B479"/>
  <c r="C479" s="1"/>
  <c r="B478"/>
  <c r="C478" s="1"/>
  <c r="B477"/>
  <c r="C477" s="1"/>
  <c r="B476"/>
  <c r="C476" s="1"/>
  <c r="B475"/>
  <c r="C475" s="1"/>
  <c r="B474"/>
  <c r="C474" s="1"/>
  <c r="B473"/>
  <c r="C473" s="1"/>
  <c r="B472"/>
  <c r="C472" s="1"/>
  <c r="B471"/>
  <c r="C471" s="1"/>
  <c r="B470"/>
  <c r="C470" s="1"/>
  <c r="B469"/>
  <c r="C469" s="1"/>
  <c r="B468"/>
  <c r="C468" s="1"/>
  <c r="B467"/>
  <c r="C467" s="1"/>
  <c r="B466"/>
  <c r="C466" s="1"/>
  <c r="B465"/>
  <c r="C465" s="1"/>
  <c r="B464"/>
  <c r="C464" s="1"/>
  <c r="B463"/>
  <c r="C463" s="1"/>
  <c r="B462"/>
  <c r="C462" s="1"/>
  <c r="B461"/>
  <c r="C461" s="1"/>
  <c r="B460"/>
  <c r="C460" s="1"/>
  <c r="B459"/>
  <c r="C459" s="1"/>
  <c r="B458"/>
  <c r="C458" s="1"/>
  <c r="B457"/>
  <c r="C457" s="1"/>
  <c r="B456"/>
  <c r="C456" s="1"/>
  <c r="B455"/>
  <c r="C455" s="1"/>
  <c r="B454"/>
  <c r="C454" s="1"/>
  <c r="B453"/>
  <c r="C453" s="1"/>
  <c r="B452"/>
  <c r="C452" s="1"/>
  <c r="B451"/>
  <c r="C451" s="1"/>
  <c r="B450"/>
  <c r="C450" s="1"/>
  <c r="B449"/>
  <c r="C449" s="1"/>
  <c r="B448"/>
  <c r="C448" s="1"/>
  <c r="B447"/>
  <c r="C447" s="1"/>
  <c r="B446"/>
  <c r="C446" s="1"/>
  <c r="B445"/>
  <c r="C445" s="1"/>
  <c r="B444"/>
  <c r="C444" s="1"/>
  <c r="B443"/>
  <c r="C443" s="1"/>
  <c r="B442"/>
  <c r="C442" s="1"/>
  <c r="B441"/>
  <c r="C441" s="1"/>
  <c r="B440"/>
  <c r="C440" s="1"/>
  <c r="B439"/>
  <c r="C439" s="1"/>
  <c r="B438"/>
  <c r="C438" s="1"/>
  <c r="B437"/>
  <c r="C437" s="1"/>
  <c r="B436"/>
  <c r="C436" s="1"/>
  <c r="B435"/>
  <c r="C435" s="1"/>
  <c r="B434"/>
  <c r="C434" s="1"/>
  <c r="B433"/>
  <c r="C433" s="1"/>
  <c r="B432"/>
  <c r="C432" s="1"/>
  <c r="B431"/>
  <c r="C431" s="1"/>
  <c r="B430"/>
  <c r="C430" s="1"/>
  <c r="B429"/>
  <c r="C429" s="1"/>
  <c r="B428"/>
  <c r="C428" s="1"/>
  <c r="B427"/>
  <c r="C427" s="1"/>
  <c r="B426"/>
  <c r="C426" s="1"/>
  <c r="B425"/>
  <c r="C425" s="1"/>
  <c r="B424"/>
  <c r="C424" s="1"/>
  <c r="B423"/>
  <c r="C423" s="1"/>
  <c r="B422"/>
  <c r="C422" s="1"/>
  <c r="B421"/>
  <c r="C421" s="1"/>
  <c r="B420"/>
  <c r="C420" s="1"/>
  <c r="B419"/>
  <c r="C419" s="1"/>
  <c r="B418"/>
  <c r="C418" s="1"/>
  <c r="B417"/>
  <c r="C417" s="1"/>
  <c r="B416"/>
  <c r="C416" s="1"/>
  <c r="B415"/>
  <c r="C415" s="1"/>
  <c r="B414"/>
  <c r="C414" s="1"/>
  <c r="B413"/>
  <c r="C413" s="1"/>
  <c r="B412"/>
  <c r="C412" s="1"/>
  <c r="B411"/>
  <c r="C411" s="1"/>
  <c r="B410"/>
  <c r="C410" s="1"/>
  <c r="B409"/>
  <c r="C409" s="1"/>
  <c r="B408"/>
  <c r="C408" s="1"/>
  <c r="B407"/>
  <c r="C407" s="1"/>
  <c r="B406"/>
  <c r="C406" s="1"/>
  <c r="B405"/>
  <c r="C405" s="1"/>
  <c r="B404"/>
  <c r="C404" s="1"/>
  <c r="B403"/>
  <c r="C403" s="1"/>
  <c r="B402"/>
  <c r="C402" s="1"/>
  <c r="B401"/>
  <c r="C401" s="1"/>
  <c r="B400"/>
  <c r="C400" s="1"/>
  <c r="B399"/>
  <c r="C399" s="1"/>
  <c r="B398"/>
  <c r="C398" s="1"/>
  <c r="B397"/>
  <c r="C397" s="1"/>
  <c r="B396"/>
  <c r="C396" s="1"/>
  <c r="B395"/>
  <c r="C395" s="1"/>
  <c r="B394"/>
  <c r="C394" s="1"/>
  <c r="B393"/>
  <c r="C393" s="1"/>
  <c r="B392"/>
  <c r="C392" s="1"/>
  <c r="B391"/>
  <c r="C391" s="1"/>
  <c r="B390"/>
  <c r="C390" s="1"/>
  <c r="B389"/>
  <c r="C389" s="1"/>
  <c r="B388"/>
  <c r="C388" s="1"/>
  <c r="B387"/>
  <c r="C387" s="1"/>
  <c r="B386"/>
  <c r="C386" s="1"/>
  <c r="B385"/>
  <c r="C385" s="1"/>
  <c r="B384"/>
  <c r="C384" s="1"/>
  <c r="B383"/>
  <c r="C383" s="1"/>
  <c r="B382"/>
  <c r="C382" s="1"/>
  <c r="B381"/>
  <c r="C381" s="1"/>
  <c r="B380"/>
  <c r="C380" s="1"/>
  <c r="B379"/>
  <c r="C379" s="1"/>
  <c r="B378"/>
  <c r="C378" s="1"/>
  <c r="B377"/>
  <c r="C377" s="1"/>
  <c r="B376"/>
  <c r="C376" s="1"/>
  <c r="B375"/>
  <c r="C375" s="1"/>
  <c r="B374"/>
  <c r="C374" s="1"/>
  <c r="B373"/>
  <c r="C373" s="1"/>
  <c r="B372"/>
  <c r="C372" s="1"/>
  <c r="B371"/>
  <c r="C371" s="1"/>
  <c r="B370"/>
  <c r="C370" s="1"/>
  <c r="B369"/>
  <c r="C369" s="1"/>
  <c r="B368"/>
  <c r="C368" s="1"/>
  <c r="B367"/>
  <c r="C367" s="1"/>
  <c r="B366"/>
  <c r="C366" s="1"/>
  <c r="B365"/>
  <c r="C365" s="1"/>
  <c r="B364"/>
  <c r="C364" s="1"/>
  <c r="B363"/>
  <c r="C363" s="1"/>
  <c r="B362"/>
  <c r="C362" s="1"/>
  <c r="B361"/>
  <c r="C361" s="1"/>
  <c r="B360"/>
  <c r="C360" s="1"/>
  <c r="B359"/>
  <c r="C359" s="1"/>
  <c r="B358"/>
  <c r="C358" s="1"/>
  <c r="B357"/>
  <c r="C357" s="1"/>
  <c r="B356"/>
  <c r="C356" s="1"/>
  <c r="B355"/>
  <c r="C355" s="1"/>
  <c r="B354"/>
  <c r="C354" s="1"/>
  <c r="B353"/>
  <c r="C353" s="1"/>
  <c r="B352"/>
  <c r="C352" s="1"/>
  <c r="B351"/>
  <c r="C351" s="1"/>
  <c r="B350"/>
  <c r="C350" s="1"/>
  <c r="B349"/>
  <c r="C349" s="1"/>
  <c r="B348"/>
  <c r="C348" s="1"/>
  <c r="B347"/>
  <c r="C347" s="1"/>
  <c r="B346"/>
  <c r="C346" s="1"/>
  <c r="B345"/>
  <c r="C345" s="1"/>
  <c r="B344"/>
  <c r="C344" s="1"/>
  <c r="B343"/>
  <c r="C343" s="1"/>
  <c r="B342"/>
  <c r="C342" s="1"/>
  <c r="B341"/>
  <c r="C341" s="1"/>
  <c r="B340"/>
  <c r="C340" s="1"/>
  <c r="B339"/>
  <c r="C339" s="1"/>
  <c r="B338"/>
  <c r="C338" s="1"/>
  <c r="B337"/>
  <c r="C337" s="1"/>
  <c r="B336"/>
  <c r="C336" s="1"/>
  <c r="B335"/>
  <c r="C335" s="1"/>
  <c r="B334"/>
  <c r="C334" s="1"/>
  <c r="B333"/>
  <c r="C333" s="1"/>
  <c r="B332"/>
  <c r="C332" s="1"/>
  <c r="B331"/>
  <c r="C331" s="1"/>
  <c r="B330"/>
  <c r="C330" s="1"/>
  <c r="B329"/>
  <c r="C329" s="1"/>
  <c r="B328"/>
  <c r="C328" s="1"/>
  <c r="B327"/>
  <c r="C327" s="1"/>
  <c r="B326"/>
  <c r="C326" s="1"/>
  <c r="B325"/>
  <c r="C325" s="1"/>
  <c r="B324"/>
  <c r="C324" s="1"/>
  <c r="B323"/>
  <c r="C323" s="1"/>
  <c r="B322"/>
  <c r="C322" s="1"/>
  <c r="B321"/>
  <c r="C321" s="1"/>
  <c r="B320"/>
  <c r="C320" s="1"/>
  <c r="B319"/>
  <c r="C319" s="1"/>
  <c r="B318"/>
  <c r="C318" s="1"/>
  <c r="B317"/>
  <c r="C317" s="1"/>
  <c r="B316"/>
  <c r="C316" s="1"/>
  <c r="B315"/>
  <c r="C315" s="1"/>
  <c r="B314"/>
  <c r="C314" s="1"/>
  <c r="B313"/>
  <c r="C313" s="1"/>
  <c r="B312"/>
  <c r="C312" s="1"/>
  <c r="B311"/>
  <c r="C311" s="1"/>
  <c r="B310"/>
  <c r="C310" s="1"/>
  <c r="B309"/>
  <c r="C309" s="1"/>
  <c r="B308"/>
  <c r="C308" s="1"/>
  <c r="B307"/>
  <c r="C307" s="1"/>
  <c r="B306"/>
  <c r="C306" s="1"/>
  <c r="B305"/>
  <c r="C305" s="1"/>
  <c r="B304"/>
  <c r="C304" s="1"/>
  <c r="B303"/>
  <c r="C303" s="1"/>
  <c r="B302"/>
  <c r="C302" s="1"/>
  <c r="B301"/>
  <c r="C301" s="1"/>
  <c r="B300"/>
  <c r="C300" s="1"/>
  <c r="B299"/>
  <c r="C299" s="1"/>
  <c r="B298"/>
  <c r="C298" s="1"/>
  <c r="B297"/>
  <c r="C297" s="1"/>
  <c r="B296"/>
  <c r="C296" s="1"/>
  <c r="B295"/>
  <c r="C295" s="1"/>
  <c r="B294"/>
  <c r="C294" s="1"/>
  <c r="B293"/>
  <c r="C293" s="1"/>
  <c r="B292"/>
  <c r="C292" s="1"/>
  <c r="B291"/>
  <c r="C291" s="1"/>
  <c r="B290"/>
  <c r="C290" s="1"/>
  <c r="B289"/>
  <c r="C289" s="1"/>
  <c r="B288"/>
  <c r="C288" s="1"/>
  <c r="B287"/>
  <c r="C287" s="1"/>
  <c r="B286"/>
  <c r="C286" s="1"/>
  <c r="B285"/>
  <c r="C285" s="1"/>
  <c r="B284"/>
  <c r="C284" s="1"/>
  <c r="B283"/>
  <c r="C283" s="1"/>
  <c r="B282"/>
  <c r="C282" s="1"/>
  <c r="B281"/>
  <c r="C281" s="1"/>
  <c r="B280"/>
  <c r="C280" s="1"/>
  <c r="B279"/>
  <c r="C279" s="1"/>
  <c r="B278"/>
  <c r="C278" s="1"/>
  <c r="B277"/>
  <c r="C277" s="1"/>
  <c r="B276"/>
  <c r="C276" s="1"/>
  <c r="B275"/>
  <c r="C275" s="1"/>
  <c r="B274"/>
  <c r="C274" s="1"/>
  <c r="B273"/>
  <c r="C273" s="1"/>
  <c r="B272"/>
  <c r="C272" s="1"/>
  <c r="B271"/>
  <c r="C271" s="1"/>
  <c r="B270"/>
  <c r="C270" s="1"/>
  <c r="B269"/>
  <c r="C269" s="1"/>
  <c r="B268"/>
  <c r="C268" s="1"/>
  <c r="B267"/>
  <c r="C267" s="1"/>
  <c r="B266"/>
  <c r="C266" s="1"/>
  <c r="B265"/>
  <c r="C265" s="1"/>
  <c r="B264"/>
  <c r="C264" s="1"/>
  <c r="B263"/>
  <c r="C263" s="1"/>
  <c r="B262"/>
  <c r="C262" s="1"/>
  <c r="B261"/>
  <c r="C261" s="1"/>
  <c r="B260"/>
  <c r="C260" s="1"/>
  <c r="B259"/>
  <c r="C259" s="1"/>
  <c r="B258"/>
  <c r="C258" s="1"/>
  <c r="B257"/>
  <c r="C257" s="1"/>
  <c r="B256"/>
  <c r="C256" s="1"/>
  <c r="B255"/>
  <c r="C255" s="1"/>
  <c r="B254"/>
  <c r="C254" s="1"/>
  <c r="B253"/>
  <c r="C253" s="1"/>
  <c r="B252"/>
  <c r="C252" s="1"/>
  <c r="B251"/>
  <c r="C251" s="1"/>
  <c r="B250"/>
  <c r="C250" s="1"/>
  <c r="B249"/>
  <c r="C249" s="1"/>
  <c r="B248"/>
  <c r="C248" s="1"/>
  <c r="B247"/>
  <c r="C247" s="1"/>
  <c r="B246"/>
  <c r="C246" s="1"/>
  <c r="B245"/>
  <c r="C245" s="1"/>
  <c r="B244"/>
  <c r="C244" s="1"/>
  <c r="B243"/>
  <c r="C243" s="1"/>
  <c r="B242"/>
  <c r="C242" s="1"/>
  <c r="B241"/>
  <c r="C241" s="1"/>
  <c r="B240"/>
  <c r="C240" s="1"/>
  <c r="B239"/>
  <c r="C239" s="1"/>
  <c r="B238"/>
  <c r="C238" s="1"/>
  <c r="B237"/>
  <c r="C237" s="1"/>
  <c r="B236"/>
  <c r="C236" s="1"/>
  <c r="B235"/>
  <c r="C235" s="1"/>
  <c r="B234"/>
  <c r="C234" s="1"/>
  <c r="B233"/>
  <c r="C233" s="1"/>
  <c r="B232"/>
  <c r="C232" s="1"/>
  <c r="B231"/>
  <c r="C231" s="1"/>
  <c r="B230"/>
  <c r="C230" s="1"/>
  <c r="B229"/>
  <c r="C229" s="1"/>
  <c r="B228"/>
  <c r="C228" s="1"/>
  <c r="B227"/>
  <c r="C227" s="1"/>
  <c r="B226"/>
  <c r="C226" s="1"/>
  <c r="B225"/>
  <c r="C225" s="1"/>
  <c r="B224"/>
  <c r="C224" s="1"/>
  <c r="B223"/>
  <c r="C223" s="1"/>
  <c r="B222"/>
  <c r="C222" s="1"/>
  <c r="B221"/>
  <c r="C221" s="1"/>
  <c r="B220"/>
  <c r="C220" s="1"/>
  <c r="B219"/>
  <c r="C219" s="1"/>
  <c r="B218"/>
  <c r="C218" s="1"/>
  <c r="B217"/>
  <c r="C217" s="1"/>
  <c r="B216"/>
  <c r="C216" s="1"/>
  <c r="B215"/>
  <c r="C215" s="1"/>
  <c r="B214"/>
  <c r="C214" s="1"/>
  <c r="B213"/>
  <c r="C213" s="1"/>
  <c r="B212"/>
  <c r="C212" s="1"/>
  <c r="B211"/>
  <c r="C211" s="1"/>
  <c r="B210"/>
  <c r="C210" s="1"/>
  <c r="B209"/>
  <c r="C209" s="1"/>
  <c r="B208"/>
  <c r="C208" s="1"/>
  <c r="B207"/>
  <c r="C207" s="1"/>
  <c r="B206"/>
  <c r="C206" s="1"/>
  <c r="B205"/>
  <c r="C205" s="1"/>
  <c r="B204"/>
  <c r="C204" s="1"/>
  <c r="B203"/>
  <c r="C203" s="1"/>
  <c r="B202"/>
  <c r="C202" s="1"/>
  <c r="B201"/>
  <c r="C201" s="1"/>
  <c r="B200"/>
  <c r="C200" s="1"/>
  <c r="B199"/>
  <c r="C199" s="1"/>
  <c r="B198"/>
  <c r="C198" s="1"/>
  <c r="B197"/>
  <c r="C197" s="1"/>
  <c r="B196"/>
  <c r="C196" s="1"/>
  <c r="B195"/>
  <c r="C195" s="1"/>
  <c r="B194"/>
  <c r="C194" s="1"/>
  <c r="B193"/>
  <c r="C193" s="1"/>
  <c r="B192"/>
  <c r="C192" s="1"/>
  <c r="B191"/>
  <c r="C191" s="1"/>
  <c r="B190"/>
  <c r="C190" s="1"/>
  <c r="B189"/>
  <c r="C189" s="1"/>
  <c r="B188"/>
  <c r="C188" s="1"/>
  <c r="B187"/>
  <c r="C187" s="1"/>
  <c r="B186"/>
  <c r="C186" s="1"/>
  <c r="B185"/>
  <c r="C185" s="1"/>
  <c r="B184"/>
  <c r="C184" s="1"/>
  <c r="B183"/>
  <c r="C183" s="1"/>
  <c r="B182"/>
  <c r="C182" s="1"/>
  <c r="B181"/>
  <c r="C181" s="1"/>
  <c r="B180"/>
  <c r="C180" s="1"/>
  <c r="B179"/>
  <c r="C179" s="1"/>
  <c r="B178"/>
  <c r="C178" s="1"/>
  <c r="B177"/>
  <c r="C177" s="1"/>
  <c r="B176"/>
  <c r="C176" s="1"/>
  <c r="B175"/>
  <c r="C175" s="1"/>
  <c r="B174"/>
  <c r="C174" s="1"/>
  <c r="B173"/>
  <c r="C173" s="1"/>
  <c r="B172"/>
  <c r="C172" s="1"/>
  <c r="B171"/>
  <c r="C171" s="1"/>
  <c r="B170"/>
  <c r="C170" s="1"/>
  <c r="B169"/>
  <c r="C169" s="1"/>
  <c r="B168"/>
  <c r="C168" s="1"/>
  <c r="B167"/>
  <c r="C167" s="1"/>
  <c r="B166"/>
  <c r="C166" s="1"/>
  <c r="B165"/>
  <c r="C165" s="1"/>
  <c r="B164"/>
  <c r="C164" s="1"/>
  <c r="B163"/>
  <c r="C163" s="1"/>
  <c r="B162"/>
  <c r="C162" s="1"/>
  <c r="B161"/>
  <c r="C161" s="1"/>
  <c r="B160"/>
  <c r="C160" s="1"/>
  <c r="B159"/>
  <c r="C159" s="1"/>
  <c r="B158"/>
  <c r="C158" s="1"/>
  <c r="B157"/>
  <c r="C157" s="1"/>
  <c r="B156"/>
  <c r="C156" s="1"/>
  <c r="B155"/>
  <c r="C155" s="1"/>
  <c r="B154"/>
  <c r="C154" s="1"/>
  <c r="B153"/>
  <c r="C153" s="1"/>
  <c r="B152"/>
  <c r="C152" s="1"/>
  <c r="B151"/>
  <c r="C151" s="1"/>
  <c r="B150"/>
  <c r="C150" s="1"/>
  <c r="B149"/>
  <c r="C149" s="1"/>
  <c r="B148"/>
  <c r="C148" s="1"/>
  <c r="B147"/>
  <c r="C147" s="1"/>
  <c r="B146"/>
  <c r="C146" s="1"/>
  <c r="B145"/>
  <c r="C145" s="1"/>
  <c r="B144"/>
  <c r="C144" s="1"/>
  <c r="B143"/>
  <c r="C143" s="1"/>
  <c r="B142"/>
  <c r="C142" s="1"/>
  <c r="B141"/>
  <c r="C141" s="1"/>
  <c r="B140"/>
  <c r="C140" s="1"/>
  <c r="B139"/>
  <c r="C139" s="1"/>
  <c r="B138"/>
  <c r="C138" s="1"/>
  <c r="B137"/>
  <c r="C137" s="1"/>
  <c r="B136"/>
  <c r="C136" s="1"/>
  <c r="B135"/>
  <c r="C135" s="1"/>
  <c r="B134"/>
  <c r="C134" s="1"/>
  <c r="B133"/>
  <c r="C133" s="1"/>
  <c r="B132"/>
  <c r="C132" s="1"/>
  <c r="B131"/>
  <c r="C131" s="1"/>
  <c r="B130"/>
  <c r="C130" s="1"/>
  <c r="B129"/>
  <c r="C129" s="1"/>
  <c r="B128"/>
  <c r="C128" s="1"/>
  <c r="B127"/>
  <c r="C127" s="1"/>
  <c r="B126"/>
  <c r="C126" s="1"/>
  <c r="B125"/>
  <c r="C125" s="1"/>
  <c r="B124"/>
  <c r="C124" s="1"/>
  <c r="B123"/>
  <c r="C123" s="1"/>
  <c r="B122"/>
  <c r="C122" s="1"/>
  <c r="B121"/>
  <c r="C121" s="1"/>
  <c r="B120"/>
  <c r="C120" s="1"/>
  <c r="B119"/>
  <c r="C119" s="1"/>
  <c r="B118"/>
  <c r="C118" s="1"/>
  <c r="B117"/>
  <c r="C117" s="1"/>
  <c r="B116"/>
  <c r="C116" s="1"/>
  <c r="B115"/>
  <c r="C115" s="1"/>
  <c r="B114"/>
  <c r="C114" s="1"/>
  <c r="B113"/>
  <c r="C113" s="1"/>
  <c r="B112"/>
  <c r="C112" s="1"/>
  <c r="B111"/>
  <c r="C111" s="1"/>
  <c r="B110"/>
  <c r="C110" s="1"/>
  <c r="B109"/>
  <c r="C109" s="1"/>
  <c r="B108"/>
  <c r="C108" s="1"/>
  <c r="B107"/>
  <c r="C107" s="1"/>
  <c r="B106"/>
  <c r="C106" s="1"/>
  <c r="B105"/>
  <c r="C105" s="1"/>
  <c r="B104"/>
  <c r="C104" s="1"/>
  <c r="B103"/>
  <c r="C103" s="1"/>
  <c r="B102"/>
  <c r="C102" s="1"/>
  <c r="B101"/>
  <c r="C101" s="1"/>
  <c r="B100"/>
  <c r="C100" s="1"/>
  <c r="B99"/>
  <c r="C99" s="1"/>
  <c r="B98"/>
  <c r="C98" s="1"/>
  <c r="B97"/>
  <c r="C97" s="1"/>
  <c r="B96"/>
  <c r="C96" s="1"/>
  <c r="B95"/>
  <c r="C95" s="1"/>
  <c r="C94"/>
  <c r="B94"/>
  <c r="B93"/>
  <c r="C93" s="1"/>
  <c r="B92"/>
  <c r="C92" s="1"/>
  <c r="B91"/>
  <c r="C91" s="1"/>
  <c r="C90"/>
  <c r="B90"/>
  <c r="B89"/>
  <c r="C89" s="1"/>
  <c r="B88"/>
  <c r="C88" s="1"/>
  <c r="B87"/>
  <c r="C87" s="1"/>
  <c r="C86"/>
  <c r="B86"/>
  <c r="B85"/>
  <c r="C85" s="1"/>
  <c r="B84"/>
  <c r="C84" s="1"/>
  <c r="B83"/>
  <c r="C83" s="1"/>
  <c r="C82"/>
  <c r="B82"/>
  <c r="B81"/>
  <c r="C81" s="1"/>
  <c r="B80"/>
  <c r="C80" s="1"/>
  <c r="B79"/>
  <c r="C79" s="1"/>
  <c r="C78"/>
  <c r="B78"/>
  <c r="B77"/>
  <c r="C77" s="1"/>
  <c r="B76"/>
  <c r="C76" s="1"/>
  <c r="B75"/>
  <c r="C75" s="1"/>
  <c r="C74"/>
  <c r="B74"/>
  <c r="B73"/>
  <c r="C73" s="1"/>
  <c r="B72"/>
  <c r="C72" s="1"/>
  <c r="B71"/>
  <c r="C71" s="1"/>
  <c r="C70"/>
  <c r="B70"/>
  <c r="B69"/>
  <c r="C69" s="1"/>
  <c r="B68"/>
  <c r="C68" s="1"/>
  <c r="B67"/>
  <c r="C67" s="1"/>
  <c r="C66"/>
  <c r="B66"/>
  <c r="B65"/>
  <c r="C65" s="1"/>
  <c r="B64"/>
  <c r="C64" s="1"/>
  <c r="B63"/>
  <c r="C63" s="1"/>
  <c r="C62"/>
  <c r="B62"/>
  <c r="B61"/>
  <c r="C61" s="1"/>
  <c r="B60"/>
  <c r="C60" s="1"/>
  <c r="B59"/>
  <c r="C59" s="1"/>
  <c r="C58"/>
  <c r="B58"/>
  <c r="B57"/>
  <c r="C57" s="1"/>
  <c r="B56"/>
  <c r="C56" s="1"/>
  <c r="B55"/>
  <c r="C55" s="1"/>
  <c r="C54"/>
  <c r="B54"/>
  <c r="B53"/>
  <c r="C53" s="1"/>
  <c r="B52"/>
  <c r="C52" s="1"/>
  <c r="B51"/>
  <c r="C51" s="1"/>
  <c r="C50"/>
  <c r="B50"/>
  <c r="B49"/>
  <c r="C49" s="1"/>
  <c r="B48"/>
  <c r="C48" s="1"/>
  <c r="B47"/>
  <c r="C47" s="1"/>
  <c r="C46"/>
  <c r="B46"/>
  <c r="B45"/>
  <c r="C45" s="1"/>
  <c r="B44"/>
  <c r="C44" s="1"/>
  <c r="B43"/>
  <c r="C43" s="1"/>
  <c r="C42"/>
  <c r="B42"/>
  <c r="B41"/>
  <c r="C41" s="1"/>
  <c r="B40"/>
  <c r="C40" s="1"/>
  <c r="B39"/>
  <c r="C39" s="1"/>
  <c r="C38"/>
  <c r="B38"/>
  <c r="B37"/>
  <c r="C37" s="1"/>
  <c r="B36"/>
  <c r="C36" s="1"/>
  <c r="B35"/>
  <c r="C35" s="1"/>
  <c r="C34"/>
  <c r="B34"/>
  <c r="B33"/>
  <c r="C33" s="1"/>
  <c r="B32"/>
  <c r="C32" s="1"/>
  <c r="B31"/>
  <c r="C31" s="1"/>
  <c r="C30"/>
  <c r="B30"/>
  <c r="B29"/>
  <c r="C29" s="1"/>
  <c r="B28"/>
  <c r="C28" s="1"/>
  <c r="B27"/>
  <c r="C27" s="1"/>
  <c r="C26"/>
  <c r="B26"/>
  <c r="B25"/>
  <c r="C25" s="1"/>
  <c r="B24"/>
  <c r="C24" s="1"/>
  <c r="B23"/>
  <c r="C23" s="1"/>
  <c r="C22"/>
  <c r="B22"/>
  <c r="B21"/>
  <c r="C21" s="1"/>
  <c r="B20"/>
  <c r="C20" s="1"/>
  <c r="B19"/>
  <c r="C19" s="1"/>
  <c r="C18"/>
  <c r="B18"/>
  <c r="B17"/>
  <c r="C17" s="1"/>
  <c r="B16"/>
  <c r="C16" s="1"/>
  <c r="B15"/>
  <c r="C15" s="1"/>
  <c r="C14"/>
  <c r="B14"/>
  <c r="B13"/>
  <c r="C13" s="1"/>
  <c r="B12"/>
  <c r="C12" s="1"/>
  <c r="B11"/>
  <c r="C11" s="1"/>
  <c r="C10"/>
  <c r="B10"/>
  <c r="B9"/>
  <c r="C9" s="1"/>
  <c r="B8"/>
  <c r="C8" s="1"/>
  <c r="B7"/>
  <c r="C7" s="1"/>
  <c r="C606" i="9"/>
  <c r="B606"/>
  <c r="B605"/>
  <c r="C605" s="1"/>
  <c r="B604"/>
  <c r="C604" s="1"/>
  <c r="B603"/>
  <c r="C603" s="1"/>
  <c r="C602"/>
  <c r="B602"/>
  <c r="B601"/>
  <c r="C601" s="1"/>
  <c r="B600"/>
  <c r="C600" s="1"/>
  <c r="B599"/>
  <c r="C599" s="1"/>
  <c r="C598"/>
  <c r="B598"/>
  <c r="B597"/>
  <c r="C597" s="1"/>
  <c r="B596"/>
  <c r="C596" s="1"/>
  <c r="B595"/>
  <c r="C595" s="1"/>
  <c r="C594"/>
  <c r="B594"/>
  <c r="B593"/>
  <c r="C593" s="1"/>
  <c r="B592"/>
  <c r="C592" s="1"/>
  <c r="B591"/>
  <c r="C591" s="1"/>
  <c r="C590"/>
  <c r="B590"/>
  <c r="B589"/>
  <c r="C589" s="1"/>
  <c r="B588"/>
  <c r="C588" s="1"/>
  <c r="B587"/>
  <c r="C587" s="1"/>
  <c r="C586"/>
  <c r="B586"/>
  <c r="B585"/>
  <c r="C585" s="1"/>
  <c r="B584"/>
  <c r="C584" s="1"/>
  <c r="B583"/>
  <c r="C583" s="1"/>
  <c r="C582"/>
  <c r="B582"/>
  <c r="B581"/>
  <c r="C581" s="1"/>
  <c r="B580"/>
  <c r="C580" s="1"/>
  <c r="B579"/>
  <c r="C579" s="1"/>
  <c r="C578"/>
  <c r="B578"/>
  <c r="B577"/>
  <c r="C577" s="1"/>
  <c r="B576"/>
  <c r="C576" s="1"/>
  <c r="B575"/>
  <c r="C575" s="1"/>
  <c r="C574"/>
  <c r="B574"/>
  <c r="B573"/>
  <c r="C573" s="1"/>
  <c r="B572"/>
  <c r="C572" s="1"/>
  <c r="B571"/>
  <c r="C571" s="1"/>
  <c r="C570"/>
  <c r="B570"/>
  <c r="B569"/>
  <c r="C569" s="1"/>
  <c r="B568"/>
  <c r="C568" s="1"/>
  <c r="B567"/>
  <c r="C567" s="1"/>
  <c r="C566"/>
  <c r="B566"/>
  <c r="B565"/>
  <c r="C565" s="1"/>
  <c r="B564"/>
  <c r="C564" s="1"/>
  <c r="B563"/>
  <c r="C563" s="1"/>
  <c r="C562"/>
  <c r="B562"/>
  <c r="B561"/>
  <c r="C561" s="1"/>
  <c r="B560"/>
  <c r="C560" s="1"/>
  <c r="B559"/>
  <c r="C559" s="1"/>
  <c r="C558"/>
  <c r="B558"/>
  <c r="B557"/>
  <c r="C557" s="1"/>
  <c r="B556"/>
  <c r="C556" s="1"/>
  <c r="B555"/>
  <c r="C555" s="1"/>
  <c r="C554"/>
  <c r="B554"/>
  <c r="B553"/>
  <c r="C553" s="1"/>
  <c r="B552"/>
  <c r="C552" s="1"/>
  <c r="B551"/>
  <c r="C551" s="1"/>
  <c r="C550"/>
  <c r="B550"/>
  <c r="B549"/>
  <c r="C549" s="1"/>
  <c r="B548"/>
  <c r="C548" s="1"/>
  <c r="B547"/>
  <c r="C547" s="1"/>
  <c r="C546"/>
  <c r="B546"/>
  <c r="B545"/>
  <c r="C545" s="1"/>
  <c r="B544"/>
  <c r="C544" s="1"/>
  <c r="B543"/>
  <c r="C543" s="1"/>
  <c r="C542"/>
  <c r="B542"/>
  <c r="B541"/>
  <c r="C541" s="1"/>
  <c r="B540"/>
  <c r="C540" s="1"/>
  <c r="B539"/>
  <c r="C539" s="1"/>
  <c r="C538"/>
  <c r="B538"/>
  <c r="B537"/>
  <c r="C537" s="1"/>
  <c r="B536"/>
  <c r="C536" s="1"/>
  <c r="B535"/>
  <c r="C535" s="1"/>
  <c r="C534"/>
  <c r="B534"/>
  <c r="B533"/>
  <c r="C533" s="1"/>
  <c r="B532"/>
  <c r="C532" s="1"/>
  <c r="B531"/>
  <c r="C531" s="1"/>
  <c r="C530"/>
  <c r="B530"/>
  <c r="B529"/>
  <c r="C529" s="1"/>
  <c r="B528"/>
  <c r="C528" s="1"/>
  <c r="B527"/>
  <c r="C527" s="1"/>
  <c r="C526"/>
  <c r="B526"/>
  <c r="B525"/>
  <c r="C525" s="1"/>
  <c r="B524"/>
  <c r="C524" s="1"/>
  <c r="B523"/>
  <c r="C523" s="1"/>
  <c r="C522"/>
  <c r="B522"/>
  <c r="B521"/>
  <c r="C521" s="1"/>
  <c r="B520"/>
  <c r="C520" s="1"/>
  <c r="B519"/>
  <c r="C519" s="1"/>
  <c r="C518"/>
  <c r="B518"/>
  <c r="B517"/>
  <c r="C517" s="1"/>
  <c r="B516"/>
  <c r="C516" s="1"/>
  <c r="B515"/>
  <c r="C515" s="1"/>
  <c r="C514"/>
  <c r="B514"/>
  <c r="B513"/>
  <c r="C513" s="1"/>
  <c r="B512"/>
  <c r="C512" s="1"/>
  <c r="B511"/>
  <c r="C511" s="1"/>
  <c r="C510"/>
  <c r="B510"/>
  <c r="B509"/>
  <c r="C509" s="1"/>
  <c r="B508"/>
  <c r="C508" s="1"/>
  <c r="B507"/>
  <c r="C507" s="1"/>
  <c r="C506"/>
  <c r="B506"/>
  <c r="B505"/>
  <c r="C505" s="1"/>
  <c r="B504"/>
  <c r="C504" s="1"/>
  <c r="B503"/>
  <c r="C503" s="1"/>
  <c r="C502"/>
  <c r="B502"/>
  <c r="B501"/>
  <c r="C501" s="1"/>
  <c r="B500"/>
  <c r="C500" s="1"/>
  <c r="B499"/>
  <c r="C499" s="1"/>
  <c r="B498"/>
  <c r="C498" s="1"/>
  <c r="B497"/>
  <c r="C497" s="1"/>
  <c r="B496"/>
  <c r="C496" s="1"/>
  <c r="B495"/>
  <c r="C495" s="1"/>
  <c r="C494"/>
  <c r="B494"/>
  <c r="B493"/>
  <c r="C493" s="1"/>
  <c r="B492"/>
  <c r="C492" s="1"/>
  <c r="B491"/>
  <c r="C491" s="1"/>
  <c r="B490"/>
  <c r="C490" s="1"/>
  <c r="B489"/>
  <c r="C489" s="1"/>
  <c r="B488"/>
  <c r="C488" s="1"/>
  <c r="B487"/>
  <c r="C487" s="1"/>
  <c r="C486"/>
  <c r="B486"/>
  <c r="B485"/>
  <c r="C485" s="1"/>
  <c r="B484"/>
  <c r="C484" s="1"/>
  <c r="B483"/>
  <c r="C483" s="1"/>
  <c r="B482"/>
  <c r="C482" s="1"/>
  <c r="B481"/>
  <c r="C481" s="1"/>
  <c r="B480"/>
  <c r="C480" s="1"/>
  <c r="B479"/>
  <c r="C479" s="1"/>
  <c r="C478"/>
  <c r="B478"/>
  <c r="B477"/>
  <c r="C477" s="1"/>
  <c r="B476"/>
  <c r="C476" s="1"/>
  <c r="B475"/>
  <c r="C475" s="1"/>
  <c r="B474"/>
  <c r="C474" s="1"/>
  <c r="B473"/>
  <c r="C473" s="1"/>
  <c r="B472"/>
  <c r="C472" s="1"/>
  <c r="B471"/>
  <c r="C471" s="1"/>
  <c r="C470"/>
  <c r="B470"/>
  <c r="B469"/>
  <c r="C469" s="1"/>
  <c r="B468"/>
  <c r="C468" s="1"/>
  <c r="B467"/>
  <c r="C467" s="1"/>
  <c r="B466"/>
  <c r="C466" s="1"/>
  <c r="B465"/>
  <c r="C465" s="1"/>
  <c r="B464"/>
  <c r="C464" s="1"/>
  <c r="B463"/>
  <c r="C463" s="1"/>
  <c r="C462"/>
  <c r="B462"/>
  <c r="B461"/>
  <c r="C461" s="1"/>
  <c r="B460"/>
  <c r="C460" s="1"/>
  <c r="B459"/>
  <c r="C459" s="1"/>
  <c r="B458"/>
  <c r="C458" s="1"/>
  <c r="B457"/>
  <c r="C457" s="1"/>
  <c r="B456"/>
  <c r="C456" s="1"/>
  <c r="B455"/>
  <c r="C455" s="1"/>
  <c r="C454"/>
  <c r="B454"/>
  <c r="B453"/>
  <c r="C453" s="1"/>
  <c r="B452"/>
  <c r="C452" s="1"/>
  <c r="B451"/>
  <c r="C451" s="1"/>
  <c r="B450"/>
  <c r="C450" s="1"/>
  <c r="B449"/>
  <c r="C449" s="1"/>
  <c r="B448"/>
  <c r="C448" s="1"/>
  <c r="B447"/>
  <c r="C447" s="1"/>
  <c r="C446"/>
  <c r="B446"/>
  <c r="B445"/>
  <c r="C445" s="1"/>
  <c r="B444"/>
  <c r="C444" s="1"/>
  <c r="B443"/>
  <c r="C443" s="1"/>
  <c r="B442"/>
  <c r="C442" s="1"/>
  <c r="B441"/>
  <c r="C441" s="1"/>
  <c r="B440"/>
  <c r="C440" s="1"/>
  <c r="B439"/>
  <c r="C439" s="1"/>
  <c r="C438"/>
  <c r="B438"/>
  <c r="B437"/>
  <c r="C437" s="1"/>
  <c r="B436"/>
  <c r="C436" s="1"/>
  <c r="B435"/>
  <c r="C435" s="1"/>
  <c r="B434"/>
  <c r="C434" s="1"/>
  <c r="B433"/>
  <c r="C433" s="1"/>
  <c r="B432"/>
  <c r="C432" s="1"/>
  <c r="B431"/>
  <c r="C431" s="1"/>
  <c r="C430"/>
  <c r="B430"/>
  <c r="B429"/>
  <c r="C429" s="1"/>
  <c r="B428"/>
  <c r="C428" s="1"/>
  <c r="B427"/>
  <c r="C427" s="1"/>
  <c r="B426"/>
  <c r="C426" s="1"/>
  <c r="B425"/>
  <c r="C425" s="1"/>
  <c r="B424"/>
  <c r="C424" s="1"/>
  <c r="B423"/>
  <c r="C423" s="1"/>
  <c r="C422"/>
  <c r="B422"/>
  <c r="B421"/>
  <c r="C421" s="1"/>
  <c r="B420"/>
  <c r="C420" s="1"/>
  <c r="B419"/>
  <c r="C419" s="1"/>
  <c r="B418"/>
  <c r="C418" s="1"/>
  <c r="B417"/>
  <c r="C417" s="1"/>
  <c r="B416"/>
  <c r="C416" s="1"/>
  <c r="B415"/>
  <c r="C415" s="1"/>
  <c r="C414"/>
  <c r="B414"/>
  <c r="B413"/>
  <c r="C413" s="1"/>
  <c r="B412"/>
  <c r="C412" s="1"/>
  <c r="B411"/>
  <c r="C411" s="1"/>
  <c r="B410"/>
  <c r="C410" s="1"/>
  <c r="B409"/>
  <c r="C409" s="1"/>
  <c r="B408"/>
  <c r="C408" s="1"/>
  <c r="B407"/>
  <c r="C407" s="1"/>
  <c r="C406"/>
  <c r="B406"/>
  <c r="B405"/>
  <c r="C405" s="1"/>
  <c r="B404"/>
  <c r="C404" s="1"/>
  <c r="B403"/>
  <c r="C403" s="1"/>
  <c r="B402"/>
  <c r="C402" s="1"/>
  <c r="B401"/>
  <c r="C401" s="1"/>
  <c r="B400"/>
  <c r="C400" s="1"/>
  <c r="B399"/>
  <c r="C399" s="1"/>
  <c r="C398"/>
  <c r="B398"/>
  <c r="B397"/>
  <c r="C397" s="1"/>
  <c r="B396"/>
  <c r="C396" s="1"/>
  <c r="B395"/>
  <c r="C395" s="1"/>
  <c r="B394"/>
  <c r="C394" s="1"/>
  <c r="B393"/>
  <c r="C393" s="1"/>
  <c r="B392"/>
  <c r="C392" s="1"/>
  <c r="B391"/>
  <c r="C391" s="1"/>
  <c r="C390"/>
  <c r="B390"/>
  <c r="B389"/>
  <c r="C389" s="1"/>
  <c r="B388"/>
  <c r="C388" s="1"/>
  <c r="B387"/>
  <c r="C387" s="1"/>
  <c r="B386"/>
  <c r="C386" s="1"/>
  <c r="B385"/>
  <c r="C385" s="1"/>
  <c r="B384"/>
  <c r="C384" s="1"/>
  <c r="B383"/>
  <c r="C383" s="1"/>
  <c r="C382"/>
  <c r="B382"/>
  <c r="B381"/>
  <c r="C381" s="1"/>
  <c r="B380"/>
  <c r="C380" s="1"/>
  <c r="B379"/>
  <c r="C379" s="1"/>
  <c r="B378"/>
  <c r="C378" s="1"/>
  <c r="B377"/>
  <c r="C377" s="1"/>
  <c r="B376"/>
  <c r="C376" s="1"/>
  <c r="B375"/>
  <c r="C375" s="1"/>
  <c r="C374"/>
  <c r="B374"/>
  <c r="B373"/>
  <c r="C373" s="1"/>
  <c r="B372"/>
  <c r="C372" s="1"/>
  <c r="B371"/>
  <c r="C371" s="1"/>
  <c r="B370"/>
  <c r="C370" s="1"/>
  <c r="B369"/>
  <c r="C369" s="1"/>
  <c r="B368"/>
  <c r="C368" s="1"/>
  <c r="B367"/>
  <c r="C367" s="1"/>
  <c r="C366"/>
  <c r="B366"/>
  <c r="B365"/>
  <c r="C365" s="1"/>
  <c r="B364"/>
  <c r="C364" s="1"/>
  <c r="B363"/>
  <c r="C363" s="1"/>
  <c r="B362"/>
  <c r="C362" s="1"/>
  <c r="B361"/>
  <c r="C361" s="1"/>
  <c r="B360"/>
  <c r="C360" s="1"/>
  <c r="B359"/>
  <c r="C359" s="1"/>
  <c r="C358"/>
  <c r="B358"/>
  <c r="B357"/>
  <c r="C357" s="1"/>
  <c r="B356"/>
  <c r="C356" s="1"/>
  <c r="B355"/>
  <c r="C355" s="1"/>
  <c r="B354"/>
  <c r="C354" s="1"/>
  <c r="B353"/>
  <c r="C353" s="1"/>
  <c r="B352"/>
  <c r="C352" s="1"/>
  <c r="B351"/>
  <c r="C351" s="1"/>
  <c r="C350"/>
  <c r="B350"/>
  <c r="B349"/>
  <c r="C349" s="1"/>
  <c r="B348"/>
  <c r="C348" s="1"/>
  <c r="B347"/>
  <c r="C347" s="1"/>
  <c r="B346"/>
  <c r="C346" s="1"/>
  <c r="B345"/>
  <c r="C345" s="1"/>
  <c r="B344"/>
  <c r="C344" s="1"/>
  <c r="B343"/>
  <c r="C343" s="1"/>
  <c r="C342"/>
  <c r="B342"/>
  <c r="B341"/>
  <c r="C341" s="1"/>
  <c r="B340"/>
  <c r="C340" s="1"/>
  <c r="B339"/>
  <c r="C339" s="1"/>
  <c r="B338"/>
  <c r="C338" s="1"/>
  <c r="B337"/>
  <c r="C337" s="1"/>
  <c r="B336"/>
  <c r="C336" s="1"/>
  <c r="B335"/>
  <c r="C335" s="1"/>
  <c r="C334"/>
  <c r="B334"/>
  <c r="B333"/>
  <c r="C333" s="1"/>
  <c r="B332"/>
  <c r="C332" s="1"/>
  <c r="B331"/>
  <c r="C331" s="1"/>
  <c r="B330"/>
  <c r="C330" s="1"/>
  <c r="B329"/>
  <c r="C329" s="1"/>
  <c r="B328"/>
  <c r="C328" s="1"/>
  <c r="B327"/>
  <c r="C327" s="1"/>
  <c r="C326"/>
  <c r="B326"/>
  <c r="B325"/>
  <c r="C325" s="1"/>
  <c r="B324"/>
  <c r="C324" s="1"/>
  <c r="B323"/>
  <c r="C323" s="1"/>
  <c r="B322"/>
  <c r="C322" s="1"/>
  <c r="B321"/>
  <c r="C321" s="1"/>
  <c r="B320"/>
  <c r="C320" s="1"/>
  <c r="B319"/>
  <c r="C319" s="1"/>
  <c r="C318"/>
  <c r="B318"/>
  <c r="B317"/>
  <c r="C317" s="1"/>
  <c r="B316"/>
  <c r="C316" s="1"/>
  <c r="B315"/>
  <c r="C315" s="1"/>
  <c r="B314"/>
  <c r="C314" s="1"/>
  <c r="B313"/>
  <c r="C313" s="1"/>
  <c r="B312"/>
  <c r="C312" s="1"/>
  <c r="B311"/>
  <c r="C311" s="1"/>
  <c r="C310"/>
  <c r="B310"/>
  <c r="B309"/>
  <c r="C309" s="1"/>
  <c r="B308"/>
  <c r="C308" s="1"/>
  <c r="B307"/>
  <c r="C307" s="1"/>
  <c r="B306"/>
  <c r="C306" s="1"/>
  <c r="B305"/>
  <c r="C305" s="1"/>
  <c r="B304"/>
  <c r="C304" s="1"/>
  <c r="B303"/>
  <c r="C303" s="1"/>
  <c r="C302"/>
  <c r="B302"/>
  <c r="B301"/>
  <c r="C301" s="1"/>
  <c r="B300"/>
  <c r="C300" s="1"/>
  <c r="B299"/>
  <c r="C299" s="1"/>
  <c r="B298"/>
  <c r="C298" s="1"/>
  <c r="B297"/>
  <c r="C297" s="1"/>
  <c r="B296"/>
  <c r="C296" s="1"/>
  <c r="B295"/>
  <c r="C295" s="1"/>
  <c r="C294"/>
  <c r="B294"/>
  <c r="B293"/>
  <c r="C293" s="1"/>
  <c r="B292"/>
  <c r="C292" s="1"/>
  <c r="B291"/>
  <c r="C291" s="1"/>
  <c r="B290"/>
  <c r="C290" s="1"/>
  <c r="B289"/>
  <c r="C289" s="1"/>
  <c r="B288"/>
  <c r="C288" s="1"/>
  <c r="B287"/>
  <c r="C287" s="1"/>
  <c r="C286"/>
  <c r="B286"/>
  <c r="B285"/>
  <c r="C285" s="1"/>
  <c r="B284"/>
  <c r="C284" s="1"/>
  <c r="B283"/>
  <c r="C283" s="1"/>
  <c r="B282"/>
  <c r="C282" s="1"/>
  <c r="B281"/>
  <c r="C281" s="1"/>
  <c r="B280"/>
  <c r="C280" s="1"/>
  <c r="B279"/>
  <c r="C279" s="1"/>
  <c r="C278"/>
  <c r="B278"/>
  <c r="B277"/>
  <c r="C277" s="1"/>
  <c r="B276"/>
  <c r="C276" s="1"/>
  <c r="B275"/>
  <c r="C275" s="1"/>
  <c r="B274"/>
  <c r="C274" s="1"/>
  <c r="B273"/>
  <c r="C273" s="1"/>
  <c r="B272"/>
  <c r="C272" s="1"/>
  <c r="B271"/>
  <c r="C271" s="1"/>
  <c r="C270"/>
  <c r="B270"/>
  <c r="B269"/>
  <c r="C269" s="1"/>
  <c r="B268"/>
  <c r="C268" s="1"/>
  <c r="B267"/>
  <c r="C267" s="1"/>
  <c r="B266"/>
  <c r="C266" s="1"/>
  <c r="B265"/>
  <c r="C265" s="1"/>
  <c r="B264"/>
  <c r="C264" s="1"/>
  <c r="B263"/>
  <c r="C263" s="1"/>
  <c r="C262"/>
  <c r="B262"/>
  <c r="B261"/>
  <c r="C261" s="1"/>
  <c r="B260"/>
  <c r="C260" s="1"/>
  <c r="B259"/>
  <c r="C259" s="1"/>
  <c r="B258"/>
  <c r="C258" s="1"/>
  <c r="B257"/>
  <c r="C257" s="1"/>
  <c r="B256"/>
  <c r="C256" s="1"/>
  <c r="B255"/>
  <c r="C255" s="1"/>
  <c r="C254"/>
  <c r="B254"/>
  <c r="B253"/>
  <c r="C253" s="1"/>
  <c r="B252"/>
  <c r="C252" s="1"/>
  <c r="B251"/>
  <c r="C251" s="1"/>
  <c r="B250"/>
  <c r="C250" s="1"/>
  <c r="B249"/>
  <c r="C249" s="1"/>
  <c r="B248"/>
  <c r="C248" s="1"/>
  <c r="B247"/>
  <c r="C247" s="1"/>
  <c r="C246"/>
  <c r="B246"/>
  <c r="B245"/>
  <c r="C245" s="1"/>
  <c r="B244"/>
  <c r="C244" s="1"/>
  <c r="B243"/>
  <c r="C243" s="1"/>
  <c r="B242"/>
  <c r="C242" s="1"/>
  <c r="B241"/>
  <c r="C241" s="1"/>
  <c r="B240"/>
  <c r="C240" s="1"/>
  <c r="B239"/>
  <c r="C239" s="1"/>
  <c r="C238"/>
  <c r="B238"/>
  <c r="B237"/>
  <c r="C237" s="1"/>
  <c r="B236"/>
  <c r="C236" s="1"/>
  <c r="B235"/>
  <c r="C235" s="1"/>
  <c r="B234"/>
  <c r="C234" s="1"/>
  <c r="B233"/>
  <c r="C233" s="1"/>
  <c r="B232"/>
  <c r="C232" s="1"/>
  <c r="B231"/>
  <c r="C231" s="1"/>
  <c r="C230"/>
  <c r="B230"/>
  <c r="B229"/>
  <c r="C229" s="1"/>
  <c r="B228"/>
  <c r="C228" s="1"/>
  <c r="B227"/>
  <c r="C227" s="1"/>
  <c r="B226"/>
  <c r="C226" s="1"/>
  <c r="B225"/>
  <c r="C225" s="1"/>
  <c r="B224"/>
  <c r="C224" s="1"/>
  <c r="B223"/>
  <c r="C223" s="1"/>
  <c r="C222"/>
  <c r="B222"/>
  <c r="B221"/>
  <c r="C221" s="1"/>
  <c r="B220"/>
  <c r="C220" s="1"/>
  <c r="B219"/>
  <c r="C219" s="1"/>
  <c r="B218"/>
  <c r="C218" s="1"/>
  <c r="B217"/>
  <c r="C217" s="1"/>
  <c r="B216"/>
  <c r="C216" s="1"/>
  <c r="B215"/>
  <c r="C215" s="1"/>
  <c r="C214"/>
  <c r="B214"/>
  <c r="B213"/>
  <c r="C213" s="1"/>
  <c r="B212"/>
  <c r="C212" s="1"/>
  <c r="B211"/>
  <c r="C211" s="1"/>
  <c r="B210"/>
  <c r="C210" s="1"/>
  <c r="B209"/>
  <c r="C209" s="1"/>
  <c r="B208"/>
  <c r="C208" s="1"/>
  <c r="B207"/>
  <c r="C207" s="1"/>
  <c r="C206"/>
  <c r="B206"/>
  <c r="B205"/>
  <c r="C205" s="1"/>
  <c r="B204"/>
  <c r="C204" s="1"/>
  <c r="B203"/>
  <c r="C203" s="1"/>
  <c r="B202"/>
  <c r="C202" s="1"/>
  <c r="B201"/>
  <c r="C201" s="1"/>
  <c r="B200"/>
  <c r="C200" s="1"/>
  <c r="B199"/>
  <c r="C199" s="1"/>
  <c r="C198"/>
  <c r="B198"/>
  <c r="B197"/>
  <c r="C197" s="1"/>
  <c r="B196"/>
  <c r="C196" s="1"/>
  <c r="B195"/>
  <c r="C195" s="1"/>
  <c r="B194"/>
  <c r="C194" s="1"/>
  <c r="B193"/>
  <c r="C193" s="1"/>
  <c r="B192"/>
  <c r="C192" s="1"/>
  <c r="B191"/>
  <c r="C191" s="1"/>
  <c r="C190"/>
  <c r="B190"/>
  <c r="B189"/>
  <c r="C189" s="1"/>
  <c r="B188"/>
  <c r="C188" s="1"/>
  <c r="B187"/>
  <c r="C187" s="1"/>
  <c r="B186"/>
  <c r="C186" s="1"/>
  <c r="B185"/>
  <c r="C185" s="1"/>
  <c r="B184"/>
  <c r="C184" s="1"/>
  <c r="B183"/>
  <c r="C183" s="1"/>
  <c r="C182"/>
  <c r="B182"/>
  <c r="B181"/>
  <c r="C181" s="1"/>
  <c r="B180"/>
  <c r="C180" s="1"/>
  <c r="B179"/>
  <c r="C179" s="1"/>
  <c r="B178"/>
  <c r="C178" s="1"/>
  <c r="B177"/>
  <c r="C177" s="1"/>
  <c r="B176"/>
  <c r="C176" s="1"/>
  <c r="B175"/>
  <c r="C175" s="1"/>
  <c r="C174"/>
  <c r="B174"/>
  <c r="B173"/>
  <c r="C173" s="1"/>
  <c r="B172"/>
  <c r="C172" s="1"/>
  <c r="B171"/>
  <c r="C171" s="1"/>
  <c r="B170"/>
  <c r="C170" s="1"/>
  <c r="B169"/>
  <c r="C169" s="1"/>
  <c r="B168"/>
  <c r="C168" s="1"/>
  <c r="B167"/>
  <c r="C167" s="1"/>
  <c r="C166"/>
  <c r="B166"/>
  <c r="B165"/>
  <c r="C165" s="1"/>
  <c r="B164"/>
  <c r="C164" s="1"/>
  <c r="B163"/>
  <c r="C163" s="1"/>
  <c r="B162"/>
  <c r="C162" s="1"/>
  <c r="B161"/>
  <c r="C161" s="1"/>
  <c r="B160"/>
  <c r="C160" s="1"/>
  <c r="B159"/>
  <c r="C159" s="1"/>
  <c r="C158"/>
  <c r="B158"/>
  <c r="B157"/>
  <c r="C157" s="1"/>
  <c r="B156"/>
  <c r="C156" s="1"/>
  <c r="B155"/>
  <c r="C155" s="1"/>
  <c r="B154"/>
  <c r="C154" s="1"/>
  <c r="B153"/>
  <c r="C153" s="1"/>
  <c r="B152"/>
  <c r="C152" s="1"/>
  <c r="B151"/>
  <c r="C151" s="1"/>
  <c r="C150"/>
  <c r="B150"/>
  <c r="B149"/>
  <c r="C149" s="1"/>
  <c r="B148"/>
  <c r="C148" s="1"/>
  <c r="B147"/>
  <c r="C147" s="1"/>
  <c r="B146"/>
  <c r="C146" s="1"/>
  <c r="B145"/>
  <c r="C145" s="1"/>
  <c r="B144"/>
  <c r="C144" s="1"/>
  <c r="B143"/>
  <c r="C143" s="1"/>
  <c r="C142"/>
  <c r="B142"/>
  <c r="B141"/>
  <c r="C141" s="1"/>
  <c r="B140"/>
  <c r="C140" s="1"/>
  <c r="B139"/>
  <c r="C139" s="1"/>
  <c r="B138"/>
  <c r="C138" s="1"/>
  <c r="B137"/>
  <c r="C137" s="1"/>
  <c r="B136"/>
  <c r="C136" s="1"/>
  <c r="B135"/>
  <c r="C135" s="1"/>
  <c r="C134"/>
  <c r="B134"/>
  <c r="B133"/>
  <c r="C133" s="1"/>
  <c r="B132"/>
  <c r="C132" s="1"/>
  <c r="B131"/>
  <c r="C131" s="1"/>
  <c r="B130"/>
  <c r="C130" s="1"/>
  <c r="B129"/>
  <c r="C129" s="1"/>
  <c r="B128"/>
  <c r="C128" s="1"/>
  <c r="B127"/>
  <c r="C127" s="1"/>
  <c r="C126"/>
  <c r="B126"/>
  <c r="B125"/>
  <c r="C125" s="1"/>
  <c r="B124"/>
  <c r="C124" s="1"/>
  <c r="B123"/>
  <c r="C123" s="1"/>
  <c r="B122"/>
  <c r="C122" s="1"/>
  <c r="B121"/>
  <c r="C121" s="1"/>
  <c r="B120"/>
  <c r="C120" s="1"/>
  <c r="B119"/>
  <c r="C119" s="1"/>
  <c r="C118"/>
  <c r="B118"/>
  <c r="B117"/>
  <c r="C117" s="1"/>
  <c r="B116"/>
  <c r="C116" s="1"/>
  <c r="B115"/>
  <c r="C115" s="1"/>
  <c r="B114"/>
  <c r="C114" s="1"/>
  <c r="B113"/>
  <c r="C113" s="1"/>
  <c r="B112"/>
  <c r="C112" s="1"/>
  <c r="B111"/>
  <c r="C111" s="1"/>
  <c r="C110"/>
  <c r="B110"/>
  <c r="B109"/>
  <c r="C109" s="1"/>
  <c r="B108"/>
  <c r="C108" s="1"/>
  <c r="B107"/>
  <c r="C107" s="1"/>
  <c r="B106"/>
  <c r="C106" s="1"/>
  <c r="B105"/>
  <c r="C105" s="1"/>
  <c r="B104"/>
  <c r="C104" s="1"/>
  <c r="B103"/>
  <c r="C103" s="1"/>
  <c r="C102"/>
  <c r="B102"/>
  <c r="B101"/>
  <c r="C101" s="1"/>
  <c r="B100"/>
  <c r="C100" s="1"/>
  <c r="B99"/>
  <c r="C99" s="1"/>
  <c r="B98"/>
  <c r="C98" s="1"/>
  <c r="B97"/>
  <c r="C97" s="1"/>
  <c r="B96"/>
  <c r="C96" s="1"/>
  <c r="B95"/>
  <c r="C95" s="1"/>
  <c r="C94"/>
  <c r="B94"/>
  <c r="C93"/>
  <c r="B93"/>
  <c r="C92"/>
  <c r="B92"/>
  <c r="C91"/>
  <c r="B91"/>
  <c r="C90"/>
  <c r="B90"/>
  <c r="C89"/>
  <c r="B89"/>
  <c r="C88"/>
  <c r="B88"/>
  <c r="C87"/>
  <c r="B87"/>
  <c r="C86"/>
  <c r="B86"/>
  <c r="C85"/>
  <c r="B85"/>
  <c r="C84"/>
  <c r="B84"/>
  <c r="C83"/>
  <c r="B83"/>
  <c r="C82"/>
  <c r="B82"/>
  <c r="C81"/>
  <c r="B81"/>
  <c r="C80"/>
  <c r="B80"/>
  <c r="C79"/>
  <c r="B79"/>
  <c r="C78"/>
  <c r="B78"/>
  <c r="C77"/>
  <c r="B77"/>
  <c r="C76"/>
  <c r="B76"/>
  <c r="C75"/>
  <c r="B75"/>
  <c r="C74"/>
  <c r="B74"/>
  <c r="C73"/>
  <c r="B73"/>
  <c r="C72"/>
  <c r="B72"/>
  <c r="C71"/>
  <c r="B71"/>
  <c r="C70"/>
  <c r="B70"/>
  <c r="C69"/>
  <c r="B69"/>
  <c r="C68"/>
  <c r="B68"/>
  <c r="C67"/>
  <c r="B67"/>
  <c r="C66"/>
  <c r="B66"/>
  <c r="C65"/>
  <c r="B65"/>
  <c r="C64"/>
  <c r="B64"/>
  <c r="C63"/>
  <c r="B63"/>
  <c r="C62"/>
  <c r="B62"/>
  <c r="C61"/>
  <c r="B61"/>
  <c r="C60"/>
  <c r="B60"/>
  <c r="C59"/>
  <c r="B59"/>
  <c r="C58"/>
  <c r="B58"/>
  <c r="C57"/>
  <c r="B57"/>
  <c r="C56"/>
  <c r="B56"/>
  <c r="C55"/>
  <c r="B55"/>
  <c r="C54"/>
  <c r="B54"/>
  <c r="C53"/>
  <c r="B53"/>
  <c r="C52"/>
  <c r="B52"/>
  <c r="C51"/>
  <c r="B51"/>
  <c r="C50"/>
  <c r="B50"/>
  <c r="C49"/>
  <c r="B49"/>
  <c r="C48"/>
  <c r="B48"/>
  <c r="C47"/>
  <c r="B47"/>
  <c r="C46"/>
  <c r="B46"/>
  <c r="C45"/>
  <c r="B45"/>
  <c r="C44"/>
  <c r="B44"/>
  <c r="C43"/>
  <c r="B43"/>
  <c r="C42"/>
  <c r="B42"/>
  <c r="C41"/>
  <c r="B41"/>
  <c r="C40"/>
  <c r="B40"/>
  <c r="C39"/>
  <c r="B39"/>
  <c r="C38"/>
  <c r="B38"/>
  <c r="C37"/>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AO84" i="6" s="1"/>
  <c r="AC84" s="1"/>
  <c r="B606" i="8"/>
  <c r="C606" s="1"/>
  <c r="B605"/>
  <c r="C605" s="1"/>
  <c r="B604"/>
  <c r="C604" s="1"/>
  <c r="B603"/>
  <c r="C603" s="1"/>
  <c r="B602"/>
  <c r="C602" s="1"/>
  <c r="B601"/>
  <c r="C601" s="1"/>
  <c r="B600"/>
  <c r="C600" s="1"/>
  <c r="B599"/>
  <c r="C599" s="1"/>
  <c r="B598"/>
  <c r="C598" s="1"/>
  <c r="B597"/>
  <c r="C597" s="1"/>
  <c r="B596"/>
  <c r="C596" s="1"/>
  <c r="B595"/>
  <c r="C595" s="1"/>
  <c r="B594"/>
  <c r="C594" s="1"/>
  <c r="B593"/>
  <c r="C593" s="1"/>
  <c r="B592"/>
  <c r="C592" s="1"/>
  <c r="B591"/>
  <c r="C591" s="1"/>
  <c r="B590"/>
  <c r="C590" s="1"/>
  <c r="B589"/>
  <c r="C589" s="1"/>
  <c r="B588"/>
  <c r="C588" s="1"/>
  <c r="B587"/>
  <c r="C587" s="1"/>
  <c r="B586"/>
  <c r="C586" s="1"/>
  <c r="B585"/>
  <c r="C585" s="1"/>
  <c r="B584"/>
  <c r="C584" s="1"/>
  <c r="B583"/>
  <c r="C583" s="1"/>
  <c r="B582"/>
  <c r="C582" s="1"/>
  <c r="B581"/>
  <c r="C581" s="1"/>
  <c r="B580"/>
  <c r="C580" s="1"/>
  <c r="B579"/>
  <c r="C579" s="1"/>
  <c r="B578"/>
  <c r="C578" s="1"/>
  <c r="B577"/>
  <c r="C577" s="1"/>
  <c r="B576"/>
  <c r="C576" s="1"/>
  <c r="B575"/>
  <c r="C575" s="1"/>
  <c r="B574"/>
  <c r="C574" s="1"/>
  <c r="B573"/>
  <c r="C573" s="1"/>
  <c r="B572"/>
  <c r="C572" s="1"/>
  <c r="B571"/>
  <c r="C571" s="1"/>
  <c r="B570"/>
  <c r="C570" s="1"/>
  <c r="B569"/>
  <c r="C569" s="1"/>
  <c r="B568"/>
  <c r="C568" s="1"/>
  <c r="B567"/>
  <c r="C567" s="1"/>
  <c r="B566"/>
  <c r="C566" s="1"/>
  <c r="B565"/>
  <c r="C565" s="1"/>
  <c r="B564"/>
  <c r="C564" s="1"/>
  <c r="B563"/>
  <c r="C563" s="1"/>
  <c r="B562"/>
  <c r="C562" s="1"/>
  <c r="B561"/>
  <c r="C561" s="1"/>
  <c r="B560"/>
  <c r="C560" s="1"/>
  <c r="B559"/>
  <c r="C559" s="1"/>
  <c r="B558"/>
  <c r="C558" s="1"/>
  <c r="B557"/>
  <c r="C557" s="1"/>
  <c r="B556"/>
  <c r="C556" s="1"/>
  <c r="B555"/>
  <c r="C555" s="1"/>
  <c r="B554"/>
  <c r="C554" s="1"/>
  <c r="B553"/>
  <c r="C553" s="1"/>
  <c r="B552"/>
  <c r="C552" s="1"/>
  <c r="B551"/>
  <c r="C551" s="1"/>
  <c r="B550"/>
  <c r="C550" s="1"/>
  <c r="B549"/>
  <c r="C549" s="1"/>
  <c r="B548"/>
  <c r="C548" s="1"/>
  <c r="B547"/>
  <c r="C547" s="1"/>
  <c r="B546"/>
  <c r="C546" s="1"/>
  <c r="B545"/>
  <c r="C545" s="1"/>
  <c r="B544"/>
  <c r="C544" s="1"/>
  <c r="B543"/>
  <c r="C543" s="1"/>
  <c r="B542"/>
  <c r="C542" s="1"/>
  <c r="B541"/>
  <c r="C541" s="1"/>
  <c r="B540"/>
  <c r="C540" s="1"/>
  <c r="B539"/>
  <c r="C539" s="1"/>
  <c r="B538"/>
  <c r="C538" s="1"/>
  <c r="B537"/>
  <c r="C537" s="1"/>
  <c r="B536"/>
  <c r="C536" s="1"/>
  <c r="B535"/>
  <c r="C535" s="1"/>
  <c r="B534"/>
  <c r="C534" s="1"/>
  <c r="B533"/>
  <c r="C533" s="1"/>
  <c r="B532"/>
  <c r="C532" s="1"/>
  <c r="B531"/>
  <c r="C531" s="1"/>
  <c r="B530"/>
  <c r="C530" s="1"/>
  <c r="B529"/>
  <c r="C529" s="1"/>
  <c r="B528"/>
  <c r="C528" s="1"/>
  <c r="B527"/>
  <c r="C527" s="1"/>
  <c r="B526"/>
  <c r="C526" s="1"/>
  <c r="B525"/>
  <c r="C525" s="1"/>
  <c r="B524"/>
  <c r="C524" s="1"/>
  <c r="B523"/>
  <c r="C523" s="1"/>
  <c r="B522"/>
  <c r="C522" s="1"/>
  <c r="B521"/>
  <c r="C521" s="1"/>
  <c r="B520"/>
  <c r="C520" s="1"/>
  <c r="B519"/>
  <c r="C519" s="1"/>
  <c r="B518"/>
  <c r="C518" s="1"/>
  <c r="B517"/>
  <c r="C517" s="1"/>
  <c r="B516"/>
  <c r="C516" s="1"/>
  <c r="B515"/>
  <c r="C515" s="1"/>
  <c r="B514"/>
  <c r="C514" s="1"/>
  <c r="B513"/>
  <c r="C513" s="1"/>
  <c r="B512"/>
  <c r="C512" s="1"/>
  <c r="B511"/>
  <c r="C511" s="1"/>
  <c r="B510"/>
  <c r="C510" s="1"/>
  <c r="B509"/>
  <c r="C509" s="1"/>
  <c r="B508"/>
  <c r="C508" s="1"/>
  <c r="B507"/>
  <c r="C507" s="1"/>
  <c r="B506"/>
  <c r="C506" s="1"/>
  <c r="B505"/>
  <c r="C505" s="1"/>
  <c r="B504"/>
  <c r="C504" s="1"/>
  <c r="B503"/>
  <c r="C503" s="1"/>
  <c r="B502"/>
  <c r="C502" s="1"/>
  <c r="B501"/>
  <c r="C501" s="1"/>
  <c r="B500"/>
  <c r="C500" s="1"/>
  <c r="B499"/>
  <c r="C499" s="1"/>
  <c r="B498"/>
  <c r="C498" s="1"/>
  <c r="B497"/>
  <c r="C497" s="1"/>
  <c r="B496"/>
  <c r="C496" s="1"/>
  <c r="B495"/>
  <c r="C495" s="1"/>
  <c r="B494"/>
  <c r="C494" s="1"/>
  <c r="B493"/>
  <c r="C493" s="1"/>
  <c r="B492"/>
  <c r="C492" s="1"/>
  <c r="B491"/>
  <c r="C491" s="1"/>
  <c r="B490"/>
  <c r="C490" s="1"/>
  <c r="B489"/>
  <c r="C489" s="1"/>
  <c r="B488"/>
  <c r="C488" s="1"/>
  <c r="B487"/>
  <c r="C487" s="1"/>
  <c r="B486"/>
  <c r="C486" s="1"/>
  <c r="B485"/>
  <c r="C485" s="1"/>
  <c r="B484"/>
  <c r="C484" s="1"/>
  <c r="B483"/>
  <c r="C483" s="1"/>
  <c r="B482"/>
  <c r="C482" s="1"/>
  <c r="B481"/>
  <c r="C481" s="1"/>
  <c r="B480"/>
  <c r="C480" s="1"/>
  <c r="B479"/>
  <c r="C479" s="1"/>
  <c r="B478"/>
  <c r="C478" s="1"/>
  <c r="B477"/>
  <c r="C477" s="1"/>
  <c r="B476"/>
  <c r="C476" s="1"/>
  <c r="B475"/>
  <c r="C475" s="1"/>
  <c r="B474"/>
  <c r="C474" s="1"/>
  <c r="B473"/>
  <c r="C473" s="1"/>
  <c r="B472"/>
  <c r="C472" s="1"/>
  <c r="B471"/>
  <c r="C471" s="1"/>
  <c r="B470"/>
  <c r="C470" s="1"/>
  <c r="B469"/>
  <c r="C469" s="1"/>
  <c r="B468"/>
  <c r="C468" s="1"/>
  <c r="B467"/>
  <c r="C467" s="1"/>
  <c r="B466"/>
  <c r="C466" s="1"/>
  <c r="B465"/>
  <c r="C465" s="1"/>
  <c r="B464"/>
  <c r="C464" s="1"/>
  <c r="B463"/>
  <c r="C463" s="1"/>
  <c r="B462"/>
  <c r="C462" s="1"/>
  <c r="B461"/>
  <c r="C461" s="1"/>
  <c r="B460"/>
  <c r="C460" s="1"/>
  <c r="B459"/>
  <c r="C459" s="1"/>
  <c r="B458"/>
  <c r="C458" s="1"/>
  <c r="B457"/>
  <c r="C457" s="1"/>
  <c r="B456"/>
  <c r="C456" s="1"/>
  <c r="B455"/>
  <c r="C455" s="1"/>
  <c r="B454"/>
  <c r="C454" s="1"/>
  <c r="B453"/>
  <c r="C453" s="1"/>
  <c r="B452"/>
  <c r="C452" s="1"/>
  <c r="B451"/>
  <c r="C451" s="1"/>
  <c r="B450"/>
  <c r="C450" s="1"/>
  <c r="B449"/>
  <c r="C449" s="1"/>
  <c r="B448"/>
  <c r="C448" s="1"/>
  <c r="B447"/>
  <c r="C447" s="1"/>
  <c r="B446"/>
  <c r="C446" s="1"/>
  <c r="B445"/>
  <c r="C445" s="1"/>
  <c r="B444"/>
  <c r="C444" s="1"/>
  <c r="B443"/>
  <c r="C443" s="1"/>
  <c r="B442"/>
  <c r="C442" s="1"/>
  <c r="B441"/>
  <c r="C441" s="1"/>
  <c r="B440"/>
  <c r="C440" s="1"/>
  <c r="B439"/>
  <c r="C439" s="1"/>
  <c r="B438"/>
  <c r="C438" s="1"/>
  <c r="B437"/>
  <c r="C437" s="1"/>
  <c r="B436"/>
  <c r="C436" s="1"/>
  <c r="B435"/>
  <c r="C435" s="1"/>
  <c r="B434"/>
  <c r="C434" s="1"/>
  <c r="B433"/>
  <c r="C433" s="1"/>
  <c r="B432"/>
  <c r="C432" s="1"/>
  <c r="B431"/>
  <c r="C431" s="1"/>
  <c r="B430"/>
  <c r="C430" s="1"/>
  <c r="B429"/>
  <c r="C429" s="1"/>
  <c r="B428"/>
  <c r="C428" s="1"/>
  <c r="B427"/>
  <c r="C427" s="1"/>
  <c r="B426"/>
  <c r="C426" s="1"/>
  <c r="B425"/>
  <c r="C425" s="1"/>
  <c r="B424"/>
  <c r="C424" s="1"/>
  <c r="B423"/>
  <c r="C423" s="1"/>
  <c r="B422"/>
  <c r="C422" s="1"/>
  <c r="B421"/>
  <c r="C421" s="1"/>
  <c r="B420"/>
  <c r="C420" s="1"/>
  <c r="B419"/>
  <c r="C419" s="1"/>
  <c r="B418"/>
  <c r="C418" s="1"/>
  <c r="B417"/>
  <c r="C417" s="1"/>
  <c r="B416"/>
  <c r="C416" s="1"/>
  <c r="B415"/>
  <c r="C415" s="1"/>
  <c r="B414"/>
  <c r="C414" s="1"/>
  <c r="B413"/>
  <c r="C413" s="1"/>
  <c r="B412"/>
  <c r="C412" s="1"/>
  <c r="B411"/>
  <c r="C411" s="1"/>
  <c r="B410"/>
  <c r="C410" s="1"/>
  <c r="B409"/>
  <c r="C409" s="1"/>
  <c r="B408"/>
  <c r="C408" s="1"/>
  <c r="B407"/>
  <c r="C407" s="1"/>
  <c r="B406"/>
  <c r="C406" s="1"/>
  <c r="B405"/>
  <c r="C405" s="1"/>
  <c r="B404"/>
  <c r="C404" s="1"/>
  <c r="B403"/>
  <c r="C403" s="1"/>
  <c r="B402"/>
  <c r="C402" s="1"/>
  <c r="B401"/>
  <c r="C401" s="1"/>
  <c r="B400"/>
  <c r="C400" s="1"/>
  <c r="B399"/>
  <c r="C399" s="1"/>
  <c r="B398"/>
  <c r="C398" s="1"/>
  <c r="B397"/>
  <c r="C397" s="1"/>
  <c r="B396"/>
  <c r="C396" s="1"/>
  <c r="B395"/>
  <c r="C395" s="1"/>
  <c r="B394"/>
  <c r="C394" s="1"/>
  <c r="B393"/>
  <c r="C393" s="1"/>
  <c r="B392"/>
  <c r="C392" s="1"/>
  <c r="B391"/>
  <c r="C391" s="1"/>
  <c r="B390"/>
  <c r="C390" s="1"/>
  <c r="B389"/>
  <c r="C389" s="1"/>
  <c r="B388"/>
  <c r="C388" s="1"/>
  <c r="B387"/>
  <c r="C387" s="1"/>
  <c r="B386"/>
  <c r="C386" s="1"/>
  <c r="B385"/>
  <c r="C385" s="1"/>
  <c r="B384"/>
  <c r="C384" s="1"/>
  <c r="B383"/>
  <c r="C383" s="1"/>
  <c r="B382"/>
  <c r="C382" s="1"/>
  <c r="B381"/>
  <c r="C381" s="1"/>
  <c r="B380"/>
  <c r="C380" s="1"/>
  <c r="B379"/>
  <c r="C379" s="1"/>
  <c r="B378"/>
  <c r="C378" s="1"/>
  <c r="B377"/>
  <c r="C377" s="1"/>
  <c r="B376"/>
  <c r="C376" s="1"/>
  <c r="B375"/>
  <c r="C375" s="1"/>
  <c r="B374"/>
  <c r="C374" s="1"/>
  <c r="B373"/>
  <c r="C373" s="1"/>
  <c r="B372"/>
  <c r="C372" s="1"/>
  <c r="B371"/>
  <c r="C371" s="1"/>
  <c r="B370"/>
  <c r="C370" s="1"/>
  <c r="B369"/>
  <c r="C369" s="1"/>
  <c r="B368"/>
  <c r="C368" s="1"/>
  <c r="B367"/>
  <c r="C367" s="1"/>
  <c r="B366"/>
  <c r="C366" s="1"/>
  <c r="B365"/>
  <c r="C365" s="1"/>
  <c r="B364"/>
  <c r="C364" s="1"/>
  <c r="B363"/>
  <c r="C363" s="1"/>
  <c r="B362"/>
  <c r="C362" s="1"/>
  <c r="B361"/>
  <c r="C361" s="1"/>
  <c r="B360"/>
  <c r="C360" s="1"/>
  <c r="B359"/>
  <c r="C359" s="1"/>
  <c r="B358"/>
  <c r="C358" s="1"/>
  <c r="B357"/>
  <c r="C357" s="1"/>
  <c r="B356"/>
  <c r="C356" s="1"/>
  <c r="B355"/>
  <c r="C355" s="1"/>
  <c r="B354"/>
  <c r="C354" s="1"/>
  <c r="B353"/>
  <c r="C353" s="1"/>
  <c r="B352"/>
  <c r="C352" s="1"/>
  <c r="B351"/>
  <c r="C351" s="1"/>
  <c r="B350"/>
  <c r="C350" s="1"/>
  <c r="B349"/>
  <c r="C349" s="1"/>
  <c r="B348"/>
  <c r="C348" s="1"/>
  <c r="B347"/>
  <c r="C347" s="1"/>
  <c r="B346"/>
  <c r="C346" s="1"/>
  <c r="B345"/>
  <c r="C345" s="1"/>
  <c r="B344"/>
  <c r="C344" s="1"/>
  <c r="B343"/>
  <c r="C343" s="1"/>
  <c r="B342"/>
  <c r="C342" s="1"/>
  <c r="B341"/>
  <c r="C341" s="1"/>
  <c r="B340"/>
  <c r="C340" s="1"/>
  <c r="B339"/>
  <c r="C339" s="1"/>
  <c r="B338"/>
  <c r="C338" s="1"/>
  <c r="B337"/>
  <c r="C337" s="1"/>
  <c r="B336"/>
  <c r="C336" s="1"/>
  <c r="B335"/>
  <c r="C335" s="1"/>
  <c r="B334"/>
  <c r="C334" s="1"/>
  <c r="B333"/>
  <c r="C333" s="1"/>
  <c r="B332"/>
  <c r="C332" s="1"/>
  <c r="B331"/>
  <c r="C331" s="1"/>
  <c r="B330"/>
  <c r="C330" s="1"/>
  <c r="B329"/>
  <c r="C329" s="1"/>
  <c r="B328"/>
  <c r="C328" s="1"/>
  <c r="B327"/>
  <c r="C327" s="1"/>
  <c r="B326"/>
  <c r="C326" s="1"/>
  <c r="B325"/>
  <c r="C325" s="1"/>
  <c r="B324"/>
  <c r="C324" s="1"/>
  <c r="B323"/>
  <c r="C323" s="1"/>
  <c r="B322"/>
  <c r="C322" s="1"/>
  <c r="B321"/>
  <c r="C321" s="1"/>
  <c r="B320"/>
  <c r="C320" s="1"/>
  <c r="B319"/>
  <c r="C319" s="1"/>
  <c r="B318"/>
  <c r="C318" s="1"/>
  <c r="B317"/>
  <c r="C317" s="1"/>
  <c r="B316"/>
  <c r="C316" s="1"/>
  <c r="B315"/>
  <c r="C315" s="1"/>
  <c r="B314"/>
  <c r="C314" s="1"/>
  <c r="B313"/>
  <c r="C313" s="1"/>
  <c r="B312"/>
  <c r="C312" s="1"/>
  <c r="B311"/>
  <c r="C311" s="1"/>
  <c r="B310"/>
  <c r="C310" s="1"/>
  <c r="B309"/>
  <c r="C309" s="1"/>
  <c r="B308"/>
  <c r="C308" s="1"/>
  <c r="B307"/>
  <c r="C307" s="1"/>
  <c r="B306"/>
  <c r="C306" s="1"/>
  <c r="B305"/>
  <c r="C305" s="1"/>
  <c r="B304"/>
  <c r="C304" s="1"/>
  <c r="B303"/>
  <c r="C303" s="1"/>
  <c r="B302"/>
  <c r="C302" s="1"/>
  <c r="B301"/>
  <c r="C301" s="1"/>
  <c r="B300"/>
  <c r="C300" s="1"/>
  <c r="B299"/>
  <c r="C299" s="1"/>
  <c r="B298"/>
  <c r="C298" s="1"/>
  <c r="B297"/>
  <c r="C297" s="1"/>
  <c r="B296"/>
  <c r="C296" s="1"/>
  <c r="B295"/>
  <c r="C295" s="1"/>
  <c r="B294"/>
  <c r="C294" s="1"/>
  <c r="B293"/>
  <c r="C293" s="1"/>
  <c r="B292"/>
  <c r="C292" s="1"/>
  <c r="B291"/>
  <c r="C291" s="1"/>
  <c r="B290"/>
  <c r="C290" s="1"/>
  <c r="B289"/>
  <c r="C289" s="1"/>
  <c r="B288"/>
  <c r="C288" s="1"/>
  <c r="B287"/>
  <c r="C287" s="1"/>
  <c r="B286"/>
  <c r="C286" s="1"/>
  <c r="B285"/>
  <c r="C285" s="1"/>
  <c r="B284"/>
  <c r="C284" s="1"/>
  <c r="B283"/>
  <c r="C283" s="1"/>
  <c r="B282"/>
  <c r="C282" s="1"/>
  <c r="B281"/>
  <c r="C281" s="1"/>
  <c r="B280"/>
  <c r="C280" s="1"/>
  <c r="B279"/>
  <c r="C279" s="1"/>
  <c r="B278"/>
  <c r="C278" s="1"/>
  <c r="B277"/>
  <c r="C277" s="1"/>
  <c r="B276"/>
  <c r="C276" s="1"/>
  <c r="B275"/>
  <c r="C275" s="1"/>
  <c r="B274"/>
  <c r="C274" s="1"/>
  <c r="B273"/>
  <c r="C273" s="1"/>
  <c r="B272"/>
  <c r="C272" s="1"/>
  <c r="B271"/>
  <c r="C271" s="1"/>
  <c r="B270"/>
  <c r="C270" s="1"/>
  <c r="B269"/>
  <c r="C269" s="1"/>
  <c r="B268"/>
  <c r="C268" s="1"/>
  <c r="B267"/>
  <c r="C267" s="1"/>
  <c r="B266"/>
  <c r="C266" s="1"/>
  <c r="B265"/>
  <c r="C265" s="1"/>
  <c r="B264"/>
  <c r="C264" s="1"/>
  <c r="B263"/>
  <c r="C263" s="1"/>
  <c r="B262"/>
  <c r="C262" s="1"/>
  <c r="B261"/>
  <c r="C261" s="1"/>
  <c r="B260"/>
  <c r="C260" s="1"/>
  <c r="B259"/>
  <c r="C259" s="1"/>
  <c r="B258"/>
  <c r="C258" s="1"/>
  <c r="B257"/>
  <c r="C257" s="1"/>
  <c r="B256"/>
  <c r="C256" s="1"/>
  <c r="B255"/>
  <c r="C255" s="1"/>
  <c r="B254"/>
  <c r="C254" s="1"/>
  <c r="B253"/>
  <c r="C253" s="1"/>
  <c r="B252"/>
  <c r="C252" s="1"/>
  <c r="B251"/>
  <c r="C251" s="1"/>
  <c r="B250"/>
  <c r="C250" s="1"/>
  <c r="B249"/>
  <c r="C249" s="1"/>
  <c r="B248"/>
  <c r="C248" s="1"/>
  <c r="B247"/>
  <c r="C247" s="1"/>
  <c r="B246"/>
  <c r="C246" s="1"/>
  <c r="B245"/>
  <c r="C245" s="1"/>
  <c r="B244"/>
  <c r="C244" s="1"/>
  <c r="B243"/>
  <c r="C243" s="1"/>
  <c r="B242"/>
  <c r="C242" s="1"/>
  <c r="B241"/>
  <c r="C241" s="1"/>
  <c r="B240"/>
  <c r="C240" s="1"/>
  <c r="B239"/>
  <c r="C239" s="1"/>
  <c r="B238"/>
  <c r="C238" s="1"/>
  <c r="B237"/>
  <c r="C237" s="1"/>
  <c r="B236"/>
  <c r="C236" s="1"/>
  <c r="B235"/>
  <c r="C235" s="1"/>
  <c r="B234"/>
  <c r="C234" s="1"/>
  <c r="B233"/>
  <c r="C233" s="1"/>
  <c r="B232"/>
  <c r="C232" s="1"/>
  <c r="B231"/>
  <c r="C231" s="1"/>
  <c r="B230"/>
  <c r="C230" s="1"/>
  <c r="B229"/>
  <c r="C229" s="1"/>
  <c r="B228"/>
  <c r="C228" s="1"/>
  <c r="B227"/>
  <c r="C227" s="1"/>
  <c r="B226"/>
  <c r="C226" s="1"/>
  <c r="B225"/>
  <c r="C225" s="1"/>
  <c r="B224"/>
  <c r="C224" s="1"/>
  <c r="B223"/>
  <c r="C223" s="1"/>
  <c r="B222"/>
  <c r="C222" s="1"/>
  <c r="B221"/>
  <c r="C221" s="1"/>
  <c r="B220"/>
  <c r="C220" s="1"/>
  <c r="B219"/>
  <c r="C219" s="1"/>
  <c r="B218"/>
  <c r="C218" s="1"/>
  <c r="B217"/>
  <c r="C217" s="1"/>
  <c r="B216"/>
  <c r="C216" s="1"/>
  <c r="B215"/>
  <c r="C215" s="1"/>
  <c r="B214"/>
  <c r="C214" s="1"/>
  <c r="B213"/>
  <c r="C213" s="1"/>
  <c r="B212"/>
  <c r="C212" s="1"/>
  <c r="B211"/>
  <c r="C211" s="1"/>
  <c r="B210"/>
  <c r="C210" s="1"/>
  <c r="B209"/>
  <c r="C209" s="1"/>
  <c r="B208"/>
  <c r="C208" s="1"/>
  <c r="B207"/>
  <c r="C207" s="1"/>
  <c r="B206"/>
  <c r="C206" s="1"/>
  <c r="B205"/>
  <c r="C205" s="1"/>
  <c r="B204"/>
  <c r="C204" s="1"/>
  <c r="B203"/>
  <c r="C203" s="1"/>
  <c r="B202"/>
  <c r="C202" s="1"/>
  <c r="B201"/>
  <c r="C201" s="1"/>
  <c r="B200"/>
  <c r="C200" s="1"/>
  <c r="B199"/>
  <c r="C199" s="1"/>
  <c r="B198"/>
  <c r="C198" s="1"/>
  <c r="B197"/>
  <c r="C197" s="1"/>
  <c r="B196"/>
  <c r="C196" s="1"/>
  <c r="B195"/>
  <c r="C195" s="1"/>
  <c r="B194"/>
  <c r="C194" s="1"/>
  <c r="B193"/>
  <c r="C193" s="1"/>
  <c r="B192"/>
  <c r="C192" s="1"/>
  <c r="B191"/>
  <c r="C191" s="1"/>
  <c r="B190"/>
  <c r="C190" s="1"/>
  <c r="B189"/>
  <c r="C189" s="1"/>
  <c r="B188"/>
  <c r="C188" s="1"/>
  <c r="B187"/>
  <c r="C187" s="1"/>
  <c r="B186"/>
  <c r="C186" s="1"/>
  <c r="B185"/>
  <c r="C185" s="1"/>
  <c r="B184"/>
  <c r="C184" s="1"/>
  <c r="B183"/>
  <c r="C183" s="1"/>
  <c r="B182"/>
  <c r="C182" s="1"/>
  <c r="B181"/>
  <c r="C181" s="1"/>
  <c r="B180"/>
  <c r="C180" s="1"/>
  <c r="B179"/>
  <c r="C179" s="1"/>
  <c r="B178"/>
  <c r="C178" s="1"/>
  <c r="B177"/>
  <c r="C177" s="1"/>
  <c r="B176"/>
  <c r="C176" s="1"/>
  <c r="B175"/>
  <c r="C175" s="1"/>
  <c r="B174"/>
  <c r="C174" s="1"/>
  <c r="B173"/>
  <c r="C173" s="1"/>
  <c r="B172"/>
  <c r="C172" s="1"/>
  <c r="B171"/>
  <c r="C171" s="1"/>
  <c r="B170"/>
  <c r="C170" s="1"/>
  <c r="B169"/>
  <c r="C169" s="1"/>
  <c r="B168"/>
  <c r="C168" s="1"/>
  <c r="B167"/>
  <c r="C167" s="1"/>
  <c r="B166"/>
  <c r="C166" s="1"/>
  <c r="B165"/>
  <c r="C165" s="1"/>
  <c r="B164"/>
  <c r="C164" s="1"/>
  <c r="B163"/>
  <c r="C163" s="1"/>
  <c r="B162"/>
  <c r="C162" s="1"/>
  <c r="B161"/>
  <c r="C161" s="1"/>
  <c r="B160"/>
  <c r="C160" s="1"/>
  <c r="B159"/>
  <c r="C159" s="1"/>
  <c r="B158"/>
  <c r="C158" s="1"/>
  <c r="B157"/>
  <c r="C157" s="1"/>
  <c r="B156"/>
  <c r="C156" s="1"/>
  <c r="B155"/>
  <c r="C155" s="1"/>
  <c r="B154"/>
  <c r="C154" s="1"/>
  <c r="B153"/>
  <c r="C153" s="1"/>
  <c r="B152"/>
  <c r="C152" s="1"/>
  <c r="B151"/>
  <c r="C151" s="1"/>
  <c r="B150"/>
  <c r="C150" s="1"/>
  <c r="B149"/>
  <c r="C149" s="1"/>
  <c r="B148"/>
  <c r="C148" s="1"/>
  <c r="B147"/>
  <c r="C147" s="1"/>
  <c r="B146"/>
  <c r="C146" s="1"/>
  <c r="B145"/>
  <c r="C145" s="1"/>
  <c r="B144"/>
  <c r="C144" s="1"/>
  <c r="B143"/>
  <c r="C143" s="1"/>
  <c r="B142"/>
  <c r="C142" s="1"/>
  <c r="B141"/>
  <c r="C141" s="1"/>
  <c r="B140"/>
  <c r="C140" s="1"/>
  <c r="B139"/>
  <c r="C139" s="1"/>
  <c r="B138"/>
  <c r="C138" s="1"/>
  <c r="B137"/>
  <c r="C137" s="1"/>
  <c r="B136"/>
  <c r="C136" s="1"/>
  <c r="B135"/>
  <c r="C135" s="1"/>
  <c r="B134"/>
  <c r="C134" s="1"/>
  <c r="B133"/>
  <c r="C133" s="1"/>
  <c r="B132"/>
  <c r="C132" s="1"/>
  <c r="B131"/>
  <c r="C131" s="1"/>
  <c r="B130"/>
  <c r="C130" s="1"/>
  <c r="B129"/>
  <c r="C129" s="1"/>
  <c r="B128"/>
  <c r="C128" s="1"/>
  <c r="B127"/>
  <c r="C127" s="1"/>
  <c r="B126"/>
  <c r="C126" s="1"/>
  <c r="B125"/>
  <c r="C125" s="1"/>
  <c r="B124"/>
  <c r="C124" s="1"/>
  <c r="B123"/>
  <c r="C123" s="1"/>
  <c r="B122"/>
  <c r="C122" s="1"/>
  <c r="B121"/>
  <c r="C121" s="1"/>
  <c r="B120"/>
  <c r="C120" s="1"/>
  <c r="B119"/>
  <c r="C119" s="1"/>
  <c r="B118"/>
  <c r="C118" s="1"/>
  <c r="B117"/>
  <c r="C117" s="1"/>
  <c r="B116"/>
  <c r="C116" s="1"/>
  <c r="B115"/>
  <c r="C115" s="1"/>
  <c r="B114"/>
  <c r="C114" s="1"/>
  <c r="B113"/>
  <c r="C113" s="1"/>
  <c r="B112"/>
  <c r="C112" s="1"/>
  <c r="B111"/>
  <c r="C111" s="1"/>
  <c r="B110"/>
  <c r="C110" s="1"/>
  <c r="B109"/>
  <c r="C109" s="1"/>
  <c r="B108"/>
  <c r="C108" s="1"/>
  <c r="B107"/>
  <c r="C107" s="1"/>
  <c r="B106"/>
  <c r="C106" s="1"/>
  <c r="B105"/>
  <c r="C105" s="1"/>
  <c r="B104"/>
  <c r="C104" s="1"/>
  <c r="B103"/>
  <c r="C103" s="1"/>
  <c r="B102"/>
  <c r="C102" s="1"/>
  <c r="B101"/>
  <c r="C101" s="1"/>
  <c r="B100"/>
  <c r="C100" s="1"/>
  <c r="B99"/>
  <c r="C99" s="1"/>
  <c r="B98"/>
  <c r="C98" s="1"/>
  <c r="B97"/>
  <c r="C97" s="1"/>
  <c r="B96"/>
  <c r="C96" s="1"/>
  <c r="B95"/>
  <c r="C95" s="1"/>
  <c r="B94"/>
  <c r="C94" s="1"/>
  <c r="B93"/>
  <c r="C93" s="1"/>
  <c r="B92"/>
  <c r="C92" s="1"/>
  <c r="B91"/>
  <c r="C91" s="1"/>
  <c r="B90"/>
  <c r="C90" s="1"/>
  <c r="B89"/>
  <c r="C89" s="1"/>
  <c r="B88"/>
  <c r="C88" s="1"/>
  <c r="B87"/>
  <c r="C87" s="1"/>
  <c r="B86"/>
  <c r="C86" s="1"/>
  <c r="B85"/>
  <c r="C85" s="1"/>
  <c r="B84"/>
  <c r="C84" s="1"/>
  <c r="B83"/>
  <c r="C83" s="1"/>
  <c r="B82"/>
  <c r="C82" s="1"/>
  <c r="B81"/>
  <c r="C81" s="1"/>
  <c r="B80"/>
  <c r="C80" s="1"/>
  <c r="B79"/>
  <c r="C79" s="1"/>
  <c r="B78"/>
  <c r="C78" s="1"/>
  <c r="B77"/>
  <c r="C77" s="1"/>
  <c r="B76"/>
  <c r="C76" s="1"/>
  <c r="B75"/>
  <c r="C75" s="1"/>
  <c r="B74"/>
  <c r="C74" s="1"/>
  <c r="B73"/>
  <c r="C73" s="1"/>
  <c r="B72"/>
  <c r="C72" s="1"/>
  <c r="B71"/>
  <c r="C71" s="1"/>
  <c r="B70"/>
  <c r="C70" s="1"/>
  <c r="B69"/>
  <c r="C69" s="1"/>
  <c r="B68"/>
  <c r="C68" s="1"/>
  <c r="B67"/>
  <c r="C67" s="1"/>
  <c r="B66"/>
  <c r="C66" s="1"/>
  <c r="B65"/>
  <c r="C65" s="1"/>
  <c r="B64"/>
  <c r="C64" s="1"/>
  <c r="B63"/>
  <c r="C63" s="1"/>
  <c r="B62"/>
  <c r="C62" s="1"/>
  <c r="B61"/>
  <c r="C61" s="1"/>
  <c r="B60"/>
  <c r="C60" s="1"/>
  <c r="B59"/>
  <c r="C59" s="1"/>
  <c r="B58"/>
  <c r="C58" s="1"/>
  <c r="B57"/>
  <c r="C57" s="1"/>
  <c r="B56"/>
  <c r="C56" s="1"/>
  <c r="B55"/>
  <c r="C55" s="1"/>
  <c r="B54"/>
  <c r="C54" s="1"/>
  <c r="B53"/>
  <c r="C53" s="1"/>
  <c r="B52"/>
  <c r="C52" s="1"/>
  <c r="B51"/>
  <c r="C51" s="1"/>
  <c r="B50"/>
  <c r="C50" s="1"/>
  <c r="B49"/>
  <c r="C49" s="1"/>
  <c r="B48"/>
  <c r="C48" s="1"/>
  <c r="B47"/>
  <c r="C47" s="1"/>
  <c r="B46"/>
  <c r="C46" s="1"/>
  <c r="B45"/>
  <c r="C45" s="1"/>
  <c r="B44"/>
  <c r="C44" s="1"/>
  <c r="B43"/>
  <c r="C43" s="1"/>
  <c r="B42"/>
  <c r="C42" s="1"/>
  <c r="B41"/>
  <c r="C41" s="1"/>
  <c r="B40"/>
  <c r="C40" s="1"/>
  <c r="B39"/>
  <c r="C39" s="1"/>
  <c r="B38"/>
  <c r="C38" s="1"/>
  <c r="B37"/>
  <c r="C37" s="1"/>
  <c r="B36"/>
  <c r="C36" s="1"/>
  <c r="B35"/>
  <c r="C35" s="1"/>
  <c r="B34"/>
  <c r="C34" s="1"/>
  <c r="B33"/>
  <c r="C33" s="1"/>
  <c r="B32"/>
  <c r="C32" s="1"/>
  <c r="B31"/>
  <c r="C31" s="1"/>
  <c r="B30"/>
  <c r="C30" s="1"/>
  <c r="B29"/>
  <c r="C29" s="1"/>
  <c r="B28"/>
  <c r="C28" s="1"/>
  <c r="B27"/>
  <c r="C27" s="1"/>
  <c r="B26"/>
  <c r="C26" s="1"/>
  <c r="B25"/>
  <c r="C25" s="1"/>
  <c r="B24"/>
  <c r="C24" s="1"/>
  <c r="B23"/>
  <c r="C23" s="1"/>
  <c r="B22"/>
  <c r="C22" s="1"/>
  <c r="B21"/>
  <c r="C21" s="1"/>
  <c r="B20"/>
  <c r="C20" s="1"/>
  <c r="B19"/>
  <c r="C19" s="1"/>
  <c r="B18"/>
  <c r="C18" s="1"/>
  <c r="B17"/>
  <c r="C17" s="1"/>
  <c r="B16"/>
  <c r="C16" s="1"/>
  <c r="B15"/>
  <c r="C15" s="1"/>
  <c r="B14"/>
  <c r="C14" s="1"/>
  <c r="B13"/>
  <c r="C13" s="1"/>
  <c r="B12"/>
  <c r="C12" s="1"/>
  <c r="B11"/>
  <c r="C11" s="1"/>
  <c r="B10"/>
  <c r="C10" s="1"/>
  <c r="B9"/>
  <c r="C9" s="1"/>
  <c r="B8"/>
  <c r="C8" s="1"/>
  <c r="B7"/>
  <c r="C7" s="1"/>
  <c r="B606" i="7"/>
  <c r="C606" s="1"/>
  <c r="B605"/>
  <c r="C605" s="1"/>
  <c r="B604"/>
  <c r="C604" s="1"/>
  <c r="B603"/>
  <c r="C603" s="1"/>
  <c r="B602"/>
  <c r="C602" s="1"/>
  <c r="B601"/>
  <c r="C601" s="1"/>
  <c r="B600"/>
  <c r="C600" s="1"/>
  <c r="B599"/>
  <c r="C599" s="1"/>
  <c r="B598"/>
  <c r="C598" s="1"/>
  <c r="B597"/>
  <c r="C597" s="1"/>
  <c r="B596"/>
  <c r="C596" s="1"/>
  <c r="B595"/>
  <c r="C595" s="1"/>
  <c r="B594"/>
  <c r="C594" s="1"/>
  <c r="B593"/>
  <c r="C593" s="1"/>
  <c r="B592"/>
  <c r="C592" s="1"/>
  <c r="B591"/>
  <c r="C591" s="1"/>
  <c r="B590"/>
  <c r="C590" s="1"/>
  <c r="B589"/>
  <c r="C589" s="1"/>
  <c r="B588"/>
  <c r="C588" s="1"/>
  <c r="B587"/>
  <c r="C587" s="1"/>
  <c r="B586"/>
  <c r="C586" s="1"/>
  <c r="B585"/>
  <c r="C585" s="1"/>
  <c r="B584"/>
  <c r="C584" s="1"/>
  <c r="B583"/>
  <c r="C583" s="1"/>
  <c r="B582"/>
  <c r="C582" s="1"/>
  <c r="B581"/>
  <c r="C581" s="1"/>
  <c r="B580"/>
  <c r="C580" s="1"/>
  <c r="B579"/>
  <c r="C579" s="1"/>
  <c r="B578"/>
  <c r="C578" s="1"/>
  <c r="B577"/>
  <c r="C577" s="1"/>
  <c r="B576"/>
  <c r="C576" s="1"/>
  <c r="B575"/>
  <c r="C575" s="1"/>
  <c r="B574"/>
  <c r="C574" s="1"/>
  <c r="B573"/>
  <c r="C573" s="1"/>
  <c r="B572"/>
  <c r="C572" s="1"/>
  <c r="B571"/>
  <c r="C571" s="1"/>
  <c r="B570"/>
  <c r="C570" s="1"/>
  <c r="B569"/>
  <c r="C569" s="1"/>
  <c r="B568"/>
  <c r="C568" s="1"/>
  <c r="B567"/>
  <c r="C567" s="1"/>
  <c r="B566"/>
  <c r="C566" s="1"/>
  <c r="B565"/>
  <c r="C565" s="1"/>
  <c r="B564"/>
  <c r="C564" s="1"/>
  <c r="B563"/>
  <c r="C563" s="1"/>
  <c r="B562"/>
  <c r="C562" s="1"/>
  <c r="B561"/>
  <c r="C561" s="1"/>
  <c r="B560"/>
  <c r="C560" s="1"/>
  <c r="B559"/>
  <c r="C559" s="1"/>
  <c r="B558"/>
  <c r="C558" s="1"/>
  <c r="B557"/>
  <c r="C557" s="1"/>
  <c r="B556"/>
  <c r="C556" s="1"/>
  <c r="B555"/>
  <c r="C555" s="1"/>
  <c r="B554"/>
  <c r="C554" s="1"/>
  <c r="B553"/>
  <c r="C553" s="1"/>
  <c r="B552"/>
  <c r="C552" s="1"/>
  <c r="B551"/>
  <c r="C551" s="1"/>
  <c r="B550"/>
  <c r="C550" s="1"/>
  <c r="B549"/>
  <c r="C549" s="1"/>
  <c r="B548"/>
  <c r="C548" s="1"/>
  <c r="B547"/>
  <c r="C547" s="1"/>
  <c r="B546"/>
  <c r="C546" s="1"/>
  <c r="B545"/>
  <c r="C545" s="1"/>
  <c r="B544"/>
  <c r="C544" s="1"/>
  <c r="B543"/>
  <c r="C543" s="1"/>
  <c r="B542"/>
  <c r="C542" s="1"/>
  <c r="B541"/>
  <c r="C541" s="1"/>
  <c r="B540"/>
  <c r="C540" s="1"/>
  <c r="B539"/>
  <c r="C539" s="1"/>
  <c r="B538"/>
  <c r="C538" s="1"/>
  <c r="B537"/>
  <c r="C537" s="1"/>
  <c r="B536"/>
  <c r="C536" s="1"/>
  <c r="B535"/>
  <c r="C535" s="1"/>
  <c r="B534"/>
  <c r="C534" s="1"/>
  <c r="B533"/>
  <c r="C533" s="1"/>
  <c r="B532"/>
  <c r="C532" s="1"/>
  <c r="B531"/>
  <c r="C531" s="1"/>
  <c r="B530"/>
  <c r="C530" s="1"/>
  <c r="B529"/>
  <c r="C529" s="1"/>
  <c r="B528"/>
  <c r="C528" s="1"/>
  <c r="B527"/>
  <c r="C527" s="1"/>
  <c r="B526"/>
  <c r="C526" s="1"/>
  <c r="B525"/>
  <c r="C525" s="1"/>
  <c r="B524"/>
  <c r="C524" s="1"/>
  <c r="B523"/>
  <c r="C523" s="1"/>
  <c r="B522"/>
  <c r="C522" s="1"/>
  <c r="B521"/>
  <c r="C521" s="1"/>
  <c r="B520"/>
  <c r="C520" s="1"/>
  <c r="B519"/>
  <c r="C519" s="1"/>
  <c r="B518"/>
  <c r="C518" s="1"/>
  <c r="B517"/>
  <c r="C517" s="1"/>
  <c r="B516"/>
  <c r="C516" s="1"/>
  <c r="B515"/>
  <c r="C515" s="1"/>
  <c r="B514"/>
  <c r="C514" s="1"/>
  <c r="B513"/>
  <c r="C513" s="1"/>
  <c r="B512"/>
  <c r="C512" s="1"/>
  <c r="B511"/>
  <c r="C511" s="1"/>
  <c r="B510"/>
  <c r="C510" s="1"/>
  <c r="B509"/>
  <c r="C509" s="1"/>
  <c r="B508"/>
  <c r="C508" s="1"/>
  <c r="B507"/>
  <c r="C507" s="1"/>
  <c r="B506"/>
  <c r="C506" s="1"/>
  <c r="B505"/>
  <c r="C505" s="1"/>
  <c r="B504"/>
  <c r="C504" s="1"/>
  <c r="B503"/>
  <c r="C503" s="1"/>
  <c r="B502"/>
  <c r="C502" s="1"/>
  <c r="B501"/>
  <c r="C501" s="1"/>
  <c r="B500"/>
  <c r="C500" s="1"/>
  <c r="B499"/>
  <c r="C499" s="1"/>
  <c r="B498"/>
  <c r="C498" s="1"/>
  <c r="B497"/>
  <c r="C497" s="1"/>
  <c r="B496"/>
  <c r="C496" s="1"/>
  <c r="B495"/>
  <c r="C495" s="1"/>
  <c r="B494"/>
  <c r="C494" s="1"/>
  <c r="B493"/>
  <c r="C493" s="1"/>
  <c r="B492"/>
  <c r="C492" s="1"/>
  <c r="B491"/>
  <c r="C491" s="1"/>
  <c r="B490"/>
  <c r="C490" s="1"/>
  <c r="B489"/>
  <c r="C489" s="1"/>
  <c r="B488"/>
  <c r="C488" s="1"/>
  <c r="B487"/>
  <c r="C487" s="1"/>
  <c r="B486"/>
  <c r="C486" s="1"/>
  <c r="B485"/>
  <c r="C485" s="1"/>
  <c r="B484"/>
  <c r="C484" s="1"/>
  <c r="B483"/>
  <c r="C483" s="1"/>
  <c r="B482"/>
  <c r="C482" s="1"/>
  <c r="B481"/>
  <c r="C481" s="1"/>
  <c r="B480"/>
  <c r="C480" s="1"/>
  <c r="B479"/>
  <c r="C479" s="1"/>
  <c r="B478"/>
  <c r="C478" s="1"/>
  <c r="B477"/>
  <c r="C477" s="1"/>
  <c r="B476"/>
  <c r="C476" s="1"/>
  <c r="B475"/>
  <c r="C475" s="1"/>
  <c r="B474"/>
  <c r="C474" s="1"/>
  <c r="B473"/>
  <c r="C473" s="1"/>
  <c r="B472"/>
  <c r="C472" s="1"/>
  <c r="B471"/>
  <c r="C471" s="1"/>
  <c r="B470"/>
  <c r="C470" s="1"/>
  <c r="B469"/>
  <c r="C469" s="1"/>
  <c r="B468"/>
  <c r="C468" s="1"/>
  <c r="B467"/>
  <c r="C467" s="1"/>
  <c r="B466"/>
  <c r="C466" s="1"/>
  <c r="B465"/>
  <c r="C465" s="1"/>
  <c r="B464"/>
  <c r="C464" s="1"/>
  <c r="B463"/>
  <c r="C463" s="1"/>
  <c r="B462"/>
  <c r="C462" s="1"/>
  <c r="B461"/>
  <c r="C461" s="1"/>
  <c r="B460"/>
  <c r="C460" s="1"/>
  <c r="B459"/>
  <c r="C459" s="1"/>
  <c r="B458"/>
  <c r="C458" s="1"/>
  <c r="B457"/>
  <c r="C457" s="1"/>
  <c r="B456"/>
  <c r="C456" s="1"/>
  <c r="B455"/>
  <c r="C455" s="1"/>
  <c r="B454"/>
  <c r="C454" s="1"/>
  <c r="B453"/>
  <c r="C453" s="1"/>
  <c r="B452"/>
  <c r="C452" s="1"/>
  <c r="B451"/>
  <c r="C451" s="1"/>
  <c r="B450"/>
  <c r="C450" s="1"/>
  <c r="B449"/>
  <c r="C449" s="1"/>
  <c r="B448"/>
  <c r="C448" s="1"/>
  <c r="B447"/>
  <c r="C447" s="1"/>
  <c r="B446"/>
  <c r="C446" s="1"/>
  <c r="B445"/>
  <c r="C445" s="1"/>
  <c r="B444"/>
  <c r="C444" s="1"/>
  <c r="B443"/>
  <c r="C443" s="1"/>
  <c r="B442"/>
  <c r="C442" s="1"/>
  <c r="B441"/>
  <c r="C441" s="1"/>
  <c r="B440"/>
  <c r="C440" s="1"/>
  <c r="B439"/>
  <c r="C439" s="1"/>
  <c r="B438"/>
  <c r="C438" s="1"/>
  <c r="B437"/>
  <c r="C437" s="1"/>
  <c r="B436"/>
  <c r="C436" s="1"/>
  <c r="B435"/>
  <c r="C435" s="1"/>
  <c r="B434"/>
  <c r="C434" s="1"/>
  <c r="B433"/>
  <c r="C433" s="1"/>
  <c r="B432"/>
  <c r="C432" s="1"/>
  <c r="B431"/>
  <c r="C431" s="1"/>
  <c r="B430"/>
  <c r="C430" s="1"/>
  <c r="B429"/>
  <c r="C429" s="1"/>
  <c r="B428"/>
  <c r="C428" s="1"/>
  <c r="B427"/>
  <c r="C427" s="1"/>
  <c r="B426"/>
  <c r="C426" s="1"/>
  <c r="B425"/>
  <c r="C425" s="1"/>
  <c r="B424"/>
  <c r="C424" s="1"/>
  <c r="B423"/>
  <c r="C423" s="1"/>
  <c r="B422"/>
  <c r="C422" s="1"/>
  <c r="B421"/>
  <c r="C421" s="1"/>
  <c r="B420"/>
  <c r="C420" s="1"/>
  <c r="B419"/>
  <c r="C419" s="1"/>
  <c r="B418"/>
  <c r="C418" s="1"/>
  <c r="B417"/>
  <c r="C417" s="1"/>
  <c r="B416"/>
  <c r="C416" s="1"/>
  <c r="B415"/>
  <c r="C415" s="1"/>
  <c r="B414"/>
  <c r="C414" s="1"/>
  <c r="B413"/>
  <c r="C413" s="1"/>
  <c r="B412"/>
  <c r="C412" s="1"/>
  <c r="B411"/>
  <c r="C411" s="1"/>
  <c r="B410"/>
  <c r="C410" s="1"/>
  <c r="B409"/>
  <c r="C409" s="1"/>
  <c r="B408"/>
  <c r="C408" s="1"/>
  <c r="B407"/>
  <c r="C407" s="1"/>
  <c r="B406"/>
  <c r="C406" s="1"/>
  <c r="B405"/>
  <c r="C405" s="1"/>
  <c r="B404"/>
  <c r="C404" s="1"/>
  <c r="B403"/>
  <c r="C403" s="1"/>
  <c r="B402"/>
  <c r="C402" s="1"/>
  <c r="B401"/>
  <c r="C401" s="1"/>
  <c r="B400"/>
  <c r="C400" s="1"/>
  <c r="B399"/>
  <c r="C399" s="1"/>
  <c r="B398"/>
  <c r="C398" s="1"/>
  <c r="B397"/>
  <c r="C397" s="1"/>
  <c r="B396"/>
  <c r="C396" s="1"/>
  <c r="B395"/>
  <c r="C395" s="1"/>
  <c r="B394"/>
  <c r="C394" s="1"/>
  <c r="B393"/>
  <c r="C393" s="1"/>
  <c r="B392"/>
  <c r="C392" s="1"/>
  <c r="B391"/>
  <c r="C391" s="1"/>
  <c r="B390"/>
  <c r="C390" s="1"/>
  <c r="B389"/>
  <c r="C389" s="1"/>
  <c r="B388"/>
  <c r="C388" s="1"/>
  <c r="B387"/>
  <c r="C387" s="1"/>
  <c r="B386"/>
  <c r="C386" s="1"/>
  <c r="B385"/>
  <c r="C385" s="1"/>
  <c r="B384"/>
  <c r="C384" s="1"/>
  <c r="B383"/>
  <c r="C383" s="1"/>
  <c r="B382"/>
  <c r="C382" s="1"/>
  <c r="B381"/>
  <c r="C381" s="1"/>
  <c r="B380"/>
  <c r="C380" s="1"/>
  <c r="B379"/>
  <c r="C379" s="1"/>
  <c r="B378"/>
  <c r="C378" s="1"/>
  <c r="B377"/>
  <c r="C377" s="1"/>
  <c r="B376"/>
  <c r="C376" s="1"/>
  <c r="B375"/>
  <c r="C375" s="1"/>
  <c r="B374"/>
  <c r="C374" s="1"/>
  <c r="B373"/>
  <c r="C373" s="1"/>
  <c r="B372"/>
  <c r="C372" s="1"/>
  <c r="B371"/>
  <c r="C371" s="1"/>
  <c r="B370"/>
  <c r="C370" s="1"/>
  <c r="B369"/>
  <c r="C369" s="1"/>
  <c r="B368"/>
  <c r="C368" s="1"/>
  <c r="B367"/>
  <c r="C367" s="1"/>
  <c r="B366"/>
  <c r="C366" s="1"/>
  <c r="B365"/>
  <c r="C365" s="1"/>
  <c r="B364"/>
  <c r="C364" s="1"/>
  <c r="B363"/>
  <c r="C363" s="1"/>
  <c r="B362"/>
  <c r="C362" s="1"/>
  <c r="B361"/>
  <c r="C361" s="1"/>
  <c r="B360"/>
  <c r="C360" s="1"/>
  <c r="B359"/>
  <c r="C359" s="1"/>
  <c r="B358"/>
  <c r="C358" s="1"/>
  <c r="B357"/>
  <c r="C357" s="1"/>
  <c r="B356"/>
  <c r="C356" s="1"/>
  <c r="B355"/>
  <c r="C355" s="1"/>
  <c r="B354"/>
  <c r="C354" s="1"/>
  <c r="B353"/>
  <c r="C353" s="1"/>
  <c r="B352"/>
  <c r="C352" s="1"/>
  <c r="B351"/>
  <c r="C351" s="1"/>
  <c r="B350"/>
  <c r="C350" s="1"/>
  <c r="B349"/>
  <c r="C349" s="1"/>
  <c r="B348"/>
  <c r="C348" s="1"/>
  <c r="B347"/>
  <c r="C347" s="1"/>
  <c r="B346"/>
  <c r="C346" s="1"/>
  <c r="B345"/>
  <c r="C345" s="1"/>
  <c r="B344"/>
  <c r="C344" s="1"/>
  <c r="B343"/>
  <c r="C343" s="1"/>
  <c r="B342"/>
  <c r="C342" s="1"/>
  <c r="B341"/>
  <c r="C341" s="1"/>
  <c r="B340"/>
  <c r="C340" s="1"/>
  <c r="B339"/>
  <c r="C339" s="1"/>
  <c r="B338"/>
  <c r="C338" s="1"/>
  <c r="B337"/>
  <c r="C337" s="1"/>
  <c r="B336"/>
  <c r="C336" s="1"/>
  <c r="B335"/>
  <c r="C335" s="1"/>
  <c r="B334"/>
  <c r="C334" s="1"/>
  <c r="B333"/>
  <c r="C333" s="1"/>
  <c r="B332"/>
  <c r="C332" s="1"/>
  <c r="B331"/>
  <c r="C331" s="1"/>
  <c r="B330"/>
  <c r="C330" s="1"/>
  <c r="B329"/>
  <c r="C329" s="1"/>
  <c r="B328"/>
  <c r="C328" s="1"/>
  <c r="B327"/>
  <c r="C327" s="1"/>
  <c r="B326"/>
  <c r="C326" s="1"/>
  <c r="B325"/>
  <c r="C325" s="1"/>
  <c r="B324"/>
  <c r="C324" s="1"/>
  <c r="B323"/>
  <c r="C323" s="1"/>
  <c r="B322"/>
  <c r="C322" s="1"/>
  <c r="B321"/>
  <c r="C321" s="1"/>
  <c r="B320"/>
  <c r="C320" s="1"/>
  <c r="B319"/>
  <c r="C319" s="1"/>
  <c r="B318"/>
  <c r="C318" s="1"/>
  <c r="B317"/>
  <c r="C317" s="1"/>
  <c r="B316"/>
  <c r="C316" s="1"/>
  <c r="B315"/>
  <c r="C315" s="1"/>
  <c r="B314"/>
  <c r="C314" s="1"/>
  <c r="B313"/>
  <c r="C313" s="1"/>
  <c r="B312"/>
  <c r="C312" s="1"/>
  <c r="B311"/>
  <c r="C311" s="1"/>
  <c r="B310"/>
  <c r="C310" s="1"/>
  <c r="B309"/>
  <c r="C309" s="1"/>
  <c r="B308"/>
  <c r="C308" s="1"/>
  <c r="B307"/>
  <c r="C307" s="1"/>
  <c r="B306"/>
  <c r="C306" s="1"/>
  <c r="B305"/>
  <c r="C305" s="1"/>
  <c r="B304"/>
  <c r="C304" s="1"/>
  <c r="B303"/>
  <c r="C303" s="1"/>
  <c r="B302"/>
  <c r="C302" s="1"/>
  <c r="B301"/>
  <c r="C301" s="1"/>
  <c r="B300"/>
  <c r="C300" s="1"/>
  <c r="B299"/>
  <c r="C299" s="1"/>
  <c r="B298"/>
  <c r="C298" s="1"/>
  <c r="B297"/>
  <c r="C297" s="1"/>
  <c r="B296"/>
  <c r="C296" s="1"/>
  <c r="B295"/>
  <c r="C295" s="1"/>
  <c r="B294"/>
  <c r="C294" s="1"/>
  <c r="B293"/>
  <c r="C293" s="1"/>
  <c r="B292"/>
  <c r="C292" s="1"/>
  <c r="B291"/>
  <c r="C291" s="1"/>
  <c r="B290"/>
  <c r="C290" s="1"/>
  <c r="B289"/>
  <c r="C289" s="1"/>
  <c r="B288"/>
  <c r="C288" s="1"/>
  <c r="B287"/>
  <c r="C287" s="1"/>
  <c r="B286"/>
  <c r="C286" s="1"/>
  <c r="B285"/>
  <c r="C285" s="1"/>
  <c r="B284"/>
  <c r="C284" s="1"/>
  <c r="B283"/>
  <c r="C283" s="1"/>
  <c r="B282"/>
  <c r="C282" s="1"/>
  <c r="B281"/>
  <c r="C281" s="1"/>
  <c r="B280"/>
  <c r="C280" s="1"/>
  <c r="B279"/>
  <c r="C279" s="1"/>
  <c r="B278"/>
  <c r="C278" s="1"/>
  <c r="B277"/>
  <c r="C277" s="1"/>
  <c r="B276"/>
  <c r="C276" s="1"/>
  <c r="B275"/>
  <c r="C275" s="1"/>
  <c r="B274"/>
  <c r="C274" s="1"/>
  <c r="B273"/>
  <c r="C273" s="1"/>
  <c r="B272"/>
  <c r="C272" s="1"/>
  <c r="B271"/>
  <c r="C271" s="1"/>
  <c r="B270"/>
  <c r="C270" s="1"/>
  <c r="B269"/>
  <c r="C269" s="1"/>
  <c r="B268"/>
  <c r="C268" s="1"/>
  <c r="B267"/>
  <c r="C267" s="1"/>
  <c r="B266"/>
  <c r="C266" s="1"/>
  <c r="B265"/>
  <c r="C265" s="1"/>
  <c r="B264"/>
  <c r="C264" s="1"/>
  <c r="B263"/>
  <c r="C263" s="1"/>
  <c r="B262"/>
  <c r="C262" s="1"/>
  <c r="B261"/>
  <c r="C261" s="1"/>
  <c r="B260"/>
  <c r="C260" s="1"/>
  <c r="B259"/>
  <c r="C259" s="1"/>
  <c r="B258"/>
  <c r="C258" s="1"/>
  <c r="B257"/>
  <c r="C257" s="1"/>
  <c r="B256"/>
  <c r="C256" s="1"/>
  <c r="B255"/>
  <c r="C255" s="1"/>
  <c r="B254"/>
  <c r="C254" s="1"/>
  <c r="B253"/>
  <c r="C253" s="1"/>
  <c r="B252"/>
  <c r="C252" s="1"/>
  <c r="B251"/>
  <c r="C251" s="1"/>
  <c r="B250"/>
  <c r="C250" s="1"/>
  <c r="B249"/>
  <c r="C249" s="1"/>
  <c r="B248"/>
  <c r="C248" s="1"/>
  <c r="B247"/>
  <c r="C247" s="1"/>
  <c r="B246"/>
  <c r="C246" s="1"/>
  <c r="B245"/>
  <c r="C245" s="1"/>
  <c r="B244"/>
  <c r="C244" s="1"/>
  <c r="B243"/>
  <c r="C243" s="1"/>
  <c r="B242"/>
  <c r="C242" s="1"/>
  <c r="B241"/>
  <c r="C241" s="1"/>
  <c r="B240"/>
  <c r="C240" s="1"/>
  <c r="B239"/>
  <c r="C239" s="1"/>
  <c r="B238"/>
  <c r="C238" s="1"/>
  <c r="B237"/>
  <c r="C237" s="1"/>
  <c r="B236"/>
  <c r="C236" s="1"/>
  <c r="B235"/>
  <c r="C235" s="1"/>
  <c r="B234"/>
  <c r="C234" s="1"/>
  <c r="B233"/>
  <c r="C233" s="1"/>
  <c r="B232"/>
  <c r="C232" s="1"/>
  <c r="B231"/>
  <c r="C231" s="1"/>
  <c r="B230"/>
  <c r="C230" s="1"/>
  <c r="B229"/>
  <c r="C229" s="1"/>
  <c r="B228"/>
  <c r="C228" s="1"/>
  <c r="B227"/>
  <c r="C227" s="1"/>
  <c r="B226"/>
  <c r="C226" s="1"/>
  <c r="B225"/>
  <c r="C225" s="1"/>
  <c r="B224"/>
  <c r="C224" s="1"/>
  <c r="B223"/>
  <c r="C223" s="1"/>
  <c r="B222"/>
  <c r="C222" s="1"/>
  <c r="B221"/>
  <c r="C221" s="1"/>
  <c r="B220"/>
  <c r="C220" s="1"/>
  <c r="B219"/>
  <c r="C219" s="1"/>
  <c r="B218"/>
  <c r="C218" s="1"/>
  <c r="B217"/>
  <c r="C217" s="1"/>
  <c r="B216"/>
  <c r="C216" s="1"/>
  <c r="B215"/>
  <c r="C215" s="1"/>
  <c r="B214"/>
  <c r="C214" s="1"/>
  <c r="B213"/>
  <c r="C213" s="1"/>
  <c r="B212"/>
  <c r="C212" s="1"/>
  <c r="B211"/>
  <c r="C211" s="1"/>
  <c r="B210"/>
  <c r="C210" s="1"/>
  <c r="B209"/>
  <c r="C209" s="1"/>
  <c r="B208"/>
  <c r="C208" s="1"/>
  <c r="B207"/>
  <c r="C207" s="1"/>
  <c r="B206"/>
  <c r="C206" s="1"/>
  <c r="B205"/>
  <c r="C205" s="1"/>
  <c r="B204"/>
  <c r="C204" s="1"/>
  <c r="B203"/>
  <c r="C203" s="1"/>
  <c r="B202"/>
  <c r="C202" s="1"/>
  <c r="B201"/>
  <c r="C201" s="1"/>
  <c r="B200"/>
  <c r="C200" s="1"/>
  <c r="B199"/>
  <c r="C199" s="1"/>
  <c r="B198"/>
  <c r="C198" s="1"/>
  <c r="B197"/>
  <c r="C197" s="1"/>
  <c r="B196"/>
  <c r="C196" s="1"/>
  <c r="B195"/>
  <c r="C195" s="1"/>
  <c r="B194"/>
  <c r="C194" s="1"/>
  <c r="B193"/>
  <c r="C193" s="1"/>
  <c r="B192"/>
  <c r="C192" s="1"/>
  <c r="B191"/>
  <c r="C191" s="1"/>
  <c r="B190"/>
  <c r="C190" s="1"/>
  <c r="B189"/>
  <c r="C189" s="1"/>
  <c r="B188"/>
  <c r="C188" s="1"/>
  <c r="B187"/>
  <c r="C187" s="1"/>
  <c r="B186"/>
  <c r="C186" s="1"/>
  <c r="B185"/>
  <c r="C185" s="1"/>
  <c r="B184"/>
  <c r="C184" s="1"/>
  <c r="B183"/>
  <c r="C183" s="1"/>
  <c r="B182"/>
  <c r="C182" s="1"/>
  <c r="B181"/>
  <c r="C181" s="1"/>
  <c r="B180"/>
  <c r="C180" s="1"/>
  <c r="B179"/>
  <c r="C179" s="1"/>
  <c r="B178"/>
  <c r="C178" s="1"/>
  <c r="B177"/>
  <c r="C177" s="1"/>
  <c r="B176"/>
  <c r="C176" s="1"/>
  <c r="B175"/>
  <c r="C175" s="1"/>
  <c r="B174"/>
  <c r="C174" s="1"/>
  <c r="B173"/>
  <c r="C173" s="1"/>
  <c r="B172"/>
  <c r="C172" s="1"/>
  <c r="B171"/>
  <c r="C171" s="1"/>
  <c r="B170"/>
  <c r="C170" s="1"/>
  <c r="B169"/>
  <c r="C169" s="1"/>
  <c r="B168"/>
  <c r="C168" s="1"/>
  <c r="B167"/>
  <c r="C167" s="1"/>
  <c r="B166"/>
  <c r="C166" s="1"/>
  <c r="B165"/>
  <c r="C165" s="1"/>
  <c r="B164"/>
  <c r="C164" s="1"/>
  <c r="B163"/>
  <c r="C163" s="1"/>
  <c r="B162"/>
  <c r="C162" s="1"/>
  <c r="B161"/>
  <c r="C161" s="1"/>
  <c r="B160"/>
  <c r="C160" s="1"/>
  <c r="B159"/>
  <c r="C159" s="1"/>
  <c r="B158"/>
  <c r="C158" s="1"/>
  <c r="B157"/>
  <c r="C157" s="1"/>
  <c r="B156"/>
  <c r="C156" s="1"/>
  <c r="B155"/>
  <c r="C155" s="1"/>
  <c r="B154"/>
  <c r="C154" s="1"/>
  <c r="B153"/>
  <c r="C153" s="1"/>
  <c r="B152"/>
  <c r="C152" s="1"/>
  <c r="B151"/>
  <c r="C151" s="1"/>
  <c r="B150"/>
  <c r="C150" s="1"/>
  <c r="B149"/>
  <c r="C149" s="1"/>
  <c r="B148"/>
  <c r="C148" s="1"/>
  <c r="B147"/>
  <c r="C147" s="1"/>
  <c r="B146"/>
  <c r="C146" s="1"/>
  <c r="B145"/>
  <c r="C145" s="1"/>
  <c r="B144"/>
  <c r="C144" s="1"/>
  <c r="B143"/>
  <c r="C143" s="1"/>
  <c r="B142"/>
  <c r="C142" s="1"/>
  <c r="B141"/>
  <c r="C141" s="1"/>
  <c r="B140"/>
  <c r="C140" s="1"/>
  <c r="B139"/>
  <c r="C139" s="1"/>
  <c r="B138"/>
  <c r="C138" s="1"/>
  <c r="B137"/>
  <c r="C137" s="1"/>
  <c r="B136"/>
  <c r="C136" s="1"/>
  <c r="B135"/>
  <c r="C135" s="1"/>
  <c r="B134"/>
  <c r="C134" s="1"/>
  <c r="B133"/>
  <c r="C133" s="1"/>
  <c r="B132"/>
  <c r="C132" s="1"/>
  <c r="B131"/>
  <c r="C131" s="1"/>
  <c r="B130"/>
  <c r="C130" s="1"/>
  <c r="B129"/>
  <c r="C129" s="1"/>
  <c r="B128"/>
  <c r="C128" s="1"/>
  <c r="B127"/>
  <c r="C127" s="1"/>
  <c r="B126"/>
  <c r="C126" s="1"/>
  <c r="B125"/>
  <c r="C125" s="1"/>
  <c r="B124"/>
  <c r="C124" s="1"/>
  <c r="B123"/>
  <c r="C123" s="1"/>
  <c r="B122"/>
  <c r="C122" s="1"/>
  <c r="B121"/>
  <c r="C121" s="1"/>
  <c r="B120"/>
  <c r="C120" s="1"/>
  <c r="B119"/>
  <c r="C119" s="1"/>
  <c r="B118"/>
  <c r="C118" s="1"/>
  <c r="B117"/>
  <c r="C117" s="1"/>
  <c r="B116"/>
  <c r="C116" s="1"/>
  <c r="B115"/>
  <c r="C115" s="1"/>
  <c r="B114"/>
  <c r="C114" s="1"/>
  <c r="B113"/>
  <c r="C113" s="1"/>
  <c r="B112"/>
  <c r="C112" s="1"/>
  <c r="B111"/>
  <c r="C111" s="1"/>
  <c r="B110"/>
  <c r="C110" s="1"/>
  <c r="B109"/>
  <c r="C109" s="1"/>
  <c r="B108"/>
  <c r="C108" s="1"/>
  <c r="B107"/>
  <c r="C107" s="1"/>
  <c r="B106"/>
  <c r="C106" s="1"/>
  <c r="B105"/>
  <c r="C105" s="1"/>
  <c r="B104"/>
  <c r="C104" s="1"/>
  <c r="B103"/>
  <c r="C103" s="1"/>
  <c r="B102"/>
  <c r="C102" s="1"/>
  <c r="B101"/>
  <c r="C101" s="1"/>
  <c r="B100"/>
  <c r="C100" s="1"/>
  <c r="B99"/>
  <c r="C99" s="1"/>
  <c r="B98"/>
  <c r="C98" s="1"/>
  <c r="B97"/>
  <c r="C97" s="1"/>
  <c r="B96"/>
  <c r="C96" s="1"/>
  <c r="B95"/>
  <c r="C95" s="1"/>
  <c r="B94"/>
  <c r="C94" s="1"/>
  <c r="B93"/>
  <c r="C93" s="1"/>
  <c r="B92"/>
  <c r="C92" s="1"/>
  <c r="B91"/>
  <c r="C91" s="1"/>
  <c r="B90"/>
  <c r="C90" s="1"/>
  <c r="B89"/>
  <c r="C89" s="1"/>
  <c r="B88"/>
  <c r="C88" s="1"/>
  <c r="B87"/>
  <c r="C87" s="1"/>
  <c r="B86"/>
  <c r="C86" s="1"/>
  <c r="B85"/>
  <c r="C85" s="1"/>
  <c r="B84"/>
  <c r="C84" s="1"/>
  <c r="B83"/>
  <c r="C83" s="1"/>
  <c r="B82"/>
  <c r="C82" s="1"/>
  <c r="B81"/>
  <c r="C81" s="1"/>
  <c r="B80"/>
  <c r="C80" s="1"/>
  <c r="B79"/>
  <c r="C79" s="1"/>
  <c r="B78"/>
  <c r="C78" s="1"/>
  <c r="B77"/>
  <c r="C77" s="1"/>
  <c r="B76"/>
  <c r="C76" s="1"/>
  <c r="B75"/>
  <c r="C75" s="1"/>
  <c r="B74"/>
  <c r="C74" s="1"/>
  <c r="B73"/>
  <c r="C73" s="1"/>
  <c r="B72"/>
  <c r="C72" s="1"/>
  <c r="B71"/>
  <c r="C71" s="1"/>
  <c r="B70"/>
  <c r="C70" s="1"/>
  <c r="B69"/>
  <c r="C69" s="1"/>
  <c r="B68"/>
  <c r="C68" s="1"/>
  <c r="B67"/>
  <c r="C67" s="1"/>
  <c r="B66"/>
  <c r="C66" s="1"/>
  <c r="B65"/>
  <c r="C65" s="1"/>
  <c r="B64"/>
  <c r="C64" s="1"/>
  <c r="B63"/>
  <c r="C63" s="1"/>
  <c r="B62"/>
  <c r="C62" s="1"/>
  <c r="B61"/>
  <c r="C61" s="1"/>
  <c r="B60"/>
  <c r="C60" s="1"/>
  <c r="B59"/>
  <c r="C59" s="1"/>
  <c r="B58"/>
  <c r="C58" s="1"/>
  <c r="B57"/>
  <c r="C57" s="1"/>
  <c r="B56"/>
  <c r="C56" s="1"/>
  <c r="B55"/>
  <c r="C55" s="1"/>
  <c r="B54"/>
  <c r="C54" s="1"/>
  <c r="B53"/>
  <c r="C53" s="1"/>
  <c r="B52"/>
  <c r="C52" s="1"/>
  <c r="B51"/>
  <c r="C51" s="1"/>
  <c r="B50"/>
  <c r="C50" s="1"/>
  <c r="B49"/>
  <c r="C49" s="1"/>
  <c r="B48"/>
  <c r="C48" s="1"/>
  <c r="B47"/>
  <c r="C47" s="1"/>
  <c r="B46"/>
  <c r="C46" s="1"/>
  <c r="B45"/>
  <c r="C45" s="1"/>
  <c r="B44"/>
  <c r="C44" s="1"/>
  <c r="B43"/>
  <c r="C43" s="1"/>
  <c r="B42"/>
  <c r="C42" s="1"/>
  <c r="B41"/>
  <c r="C41" s="1"/>
  <c r="B40"/>
  <c r="C40" s="1"/>
  <c r="B39"/>
  <c r="C39" s="1"/>
  <c r="B38"/>
  <c r="C38" s="1"/>
  <c r="B37"/>
  <c r="C37" s="1"/>
  <c r="B36"/>
  <c r="C36" s="1"/>
  <c r="B35"/>
  <c r="C35" s="1"/>
  <c r="B34"/>
  <c r="C34" s="1"/>
  <c r="B33"/>
  <c r="C33" s="1"/>
  <c r="B32"/>
  <c r="C32" s="1"/>
  <c r="B31"/>
  <c r="C31" s="1"/>
  <c r="B30"/>
  <c r="C30" s="1"/>
  <c r="B29"/>
  <c r="C29" s="1"/>
  <c r="B28"/>
  <c r="C28" s="1"/>
  <c r="B27"/>
  <c r="C27" s="1"/>
  <c r="B26"/>
  <c r="C26" s="1"/>
  <c r="B25"/>
  <c r="C25" s="1"/>
  <c r="B24"/>
  <c r="C24" s="1"/>
  <c r="B23"/>
  <c r="C23" s="1"/>
  <c r="B22"/>
  <c r="C22" s="1"/>
  <c r="B21"/>
  <c r="C21" s="1"/>
  <c r="B20"/>
  <c r="C20" s="1"/>
  <c r="B19"/>
  <c r="C19" s="1"/>
  <c r="B18"/>
  <c r="C18" s="1"/>
  <c r="B17"/>
  <c r="C17" s="1"/>
  <c r="B16"/>
  <c r="C16" s="1"/>
  <c r="B15"/>
  <c r="C15" s="1"/>
  <c r="B14"/>
  <c r="C14" s="1"/>
  <c r="B13"/>
  <c r="C13" s="1"/>
  <c r="B12"/>
  <c r="C12" s="1"/>
  <c r="B11"/>
  <c r="C11" s="1"/>
  <c r="B10"/>
  <c r="C10" s="1"/>
  <c r="B9"/>
  <c r="C9" s="1"/>
  <c r="B8"/>
  <c r="C8" s="1"/>
  <c r="B7"/>
  <c r="C7" s="1"/>
  <c r="AK152" i="6"/>
  <c r="AJ102"/>
  <c r="AK102"/>
  <c r="AN84"/>
  <c r="Z84" s="1"/>
  <c r="AM84"/>
  <c r="V84" s="1"/>
  <c r="AJ84"/>
  <c r="I84" s="1"/>
  <c r="AO83"/>
  <c r="AC83" s="1"/>
  <c r="AL83"/>
  <c r="S83" s="1"/>
  <c r="AK83"/>
  <c r="O83" s="1"/>
  <c r="AN82"/>
  <c r="Z82" s="1"/>
  <c r="AM82"/>
  <c r="V82" s="1"/>
  <c r="AJ82"/>
  <c r="I82" s="1"/>
  <c r="AJ77"/>
  <c r="J77" s="1"/>
  <c r="AJ73"/>
  <c r="J73" s="1"/>
  <c r="AK71"/>
  <c r="N71" s="1"/>
  <c r="AL65"/>
  <c r="AK53"/>
  <c r="V53" s="1"/>
  <c r="AK49"/>
  <c r="V49" s="1"/>
  <c r="AJ49"/>
  <c r="I49" s="1"/>
  <c r="AK47"/>
  <c r="M47" s="1"/>
  <c r="AJ47"/>
  <c r="I47" s="1"/>
  <c r="AO43"/>
  <c r="AC43" s="1"/>
  <c r="AN43"/>
  <c r="AA43" s="1"/>
  <c r="AK43"/>
  <c r="M43" s="1"/>
  <c r="AJ43"/>
  <c r="I43" s="1"/>
  <c r="AK39"/>
  <c r="Z39" s="1"/>
  <c r="AJ39"/>
  <c r="N39" s="1"/>
  <c r="AJ33"/>
  <c r="L33" s="1"/>
  <c r="AK31"/>
  <c r="Y31" s="1"/>
  <c r="AJ31"/>
  <c r="L31" s="1"/>
  <c r="AJ29"/>
  <c r="P29" s="1"/>
  <c r="AK27"/>
  <c r="X27" s="1"/>
  <c r="AJ27"/>
  <c r="L27" s="1"/>
  <c r="AM25"/>
  <c r="AB25" s="1"/>
  <c r="AL25"/>
  <c r="W25" s="1"/>
  <c r="AK25"/>
  <c r="R25" s="1"/>
  <c r="AJ25"/>
  <c r="M25" s="1"/>
  <c r="AK19"/>
  <c r="U19" s="1"/>
  <c r="AJ19"/>
  <c r="K19" s="1"/>
  <c r="AJ13"/>
  <c r="K13" s="1"/>
  <c r="AJ11"/>
  <c r="K11" s="1"/>
  <c r="AK9"/>
  <c r="U9" s="1"/>
  <c r="AJ7"/>
  <c r="K7" s="1"/>
  <c r="T104" s="1"/>
  <c r="V114" s="1"/>
  <c r="F139" s="1"/>
  <c r="AJ9"/>
  <c r="K9" s="1"/>
  <c r="AB104" s="1"/>
  <c r="AJ37"/>
  <c r="N37" s="1"/>
  <c r="AJ17"/>
  <c r="K17" s="1"/>
  <c r="AJ15"/>
  <c r="T15" s="1"/>
  <c r="AJ35"/>
  <c r="P35" s="1"/>
  <c r="AK33"/>
  <c r="U33" s="1"/>
  <c r="AJ23"/>
  <c r="R23" s="1"/>
  <c r="AJ21"/>
  <c r="K21" s="1"/>
  <c r="G5"/>
  <c r="F109" s="1"/>
  <c r="F121" s="1"/>
  <c r="F145" s="1"/>
  <c r="A606" i="10"/>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06" i="9"/>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06" i="7"/>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06" i="8"/>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J63" i="6" s="1"/>
  <c r="J63" s="1"/>
  <c r="A2" i="10"/>
  <c r="A1"/>
  <c r="A2" i="9"/>
  <c r="A1"/>
  <c r="A2" i="8"/>
  <c r="A1"/>
  <c r="A2" i="7"/>
  <c r="A1"/>
  <c r="A1" i="3"/>
  <c r="A2"/>
  <c r="J3" i="4"/>
  <c r="T5"/>
  <c r="T5" i="6"/>
  <c r="J3"/>
  <c r="AK98" l="1"/>
  <c r="K98" s="1"/>
  <c r="AJ41"/>
  <c r="K41" s="1"/>
  <c r="AM43"/>
  <c r="V43" s="1"/>
  <c r="AJ45"/>
  <c r="AM47"/>
  <c r="Z47" s="1"/>
  <c r="AJ53"/>
  <c r="G53" s="1"/>
  <c r="AL69"/>
  <c r="AB69" s="1"/>
  <c r="AK75"/>
  <c r="W75" s="1"/>
  <c r="AL82"/>
  <c r="S82" s="1"/>
  <c r="AJ83"/>
  <c r="I83" s="1"/>
  <c r="AN83"/>
  <c r="Z83" s="1"/>
  <c r="AL84"/>
  <c r="S84" s="1"/>
  <c r="AM152"/>
  <c r="AL43"/>
  <c r="Q43" s="1"/>
  <c r="AP43"/>
  <c r="AE43" s="1"/>
  <c r="AL47"/>
  <c r="Q47" s="1"/>
  <c r="AJ51"/>
  <c r="M51" s="1"/>
  <c r="AJ69"/>
  <c r="G69" s="1"/>
  <c r="AJ75"/>
  <c r="H75" s="1"/>
  <c r="AK82"/>
  <c r="O82" s="1"/>
  <c r="AO82"/>
  <c r="AC82" s="1"/>
  <c r="AM83"/>
  <c r="V83" s="1"/>
  <c r="AK84"/>
  <c r="O84" s="1"/>
  <c r="AL152"/>
  <c r="D102"/>
  <c r="X110" s="1"/>
  <c r="X122" s="1"/>
  <c r="DA568" i="11"/>
  <c r="BA564"/>
  <c r="CK560"/>
  <c r="AK556"/>
  <c r="DI552"/>
  <c r="U548"/>
  <c r="BU540"/>
  <c r="BE532"/>
  <c r="AO524"/>
  <c r="AG520"/>
  <c r="Y516"/>
  <c r="I504"/>
  <c r="BS484"/>
  <c r="AM476"/>
  <c r="DO464"/>
  <c r="BC448"/>
  <c r="W440"/>
  <c r="CY428"/>
  <c r="AM412"/>
  <c r="O392"/>
  <c r="O360"/>
  <c r="BA604"/>
  <c r="H601"/>
  <c r="M600"/>
  <c r="H597"/>
  <c r="AG596"/>
  <c r="H593"/>
  <c r="Y592"/>
  <c r="H589"/>
  <c r="BE588"/>
  <c r="H585"/>
  <c r="I584"/>
  <c r="H581"/>
  <c r="AO580"/>
  <c r="H577"/>
  <c r="AG576"/>
  <c r="H573"/>
  <c r="BQ572"/>
  <c r="DQ556"/>
  <c r="BU552"/>
  <c r="AK604"/>
  <c r="AC600"/>
  <c r="I596"/>
  <c r="AS592"/>
  <c r="AK588"/>
  <c r="AC584"/>
  <c r="U580"/>
  <c r="M576"/>
  <c r="AW572"/>
  <c r="AO568"/>
  <c r="AG564"/>
  <c r="AO548"/>
  <c r="AG544"/>
  <c r="AG536"/>
  <c r="Y532"/>
  <c r="Q528"/>
  <c r="I524"/>
  <c r="BE516"/>
  <c r="AW512"/>
  <c r="CC508"/>
  <c r="BU504"/>
  <c r="DO496"/>
  <c r="CI488"/>
  <c r="W472"/>
  <c r="BS452"/>
  <c r="AM444"/>
  <c r="DO432"/>
  <c r="BC416"/>
  <c r="W408"/>
  <c r="O376"/>
  <c r="CR320"/>
  <c r="BL316"/>
  <c r="CR308"/>
  <c r="BL300"/>
  <c r="BL284"/>
  <c r="CR276"/>
  <c r="BL268"/>
  <c r="AF264"/>
  <c r="BL252"/>
  <c r="BL236"/>
  <c r="AF232"/>
  <c r="BB224"/>
  <c r="V220"/>
  <c r="S216"/>
  <c r="CY212"/>
  <c r="CM204"/>
  <c r="AA196"/>
  <c r="DS176"/>
  <c r="CM172"/>
  <c r="N152"/>
  <c r="CS564"/>
  <c r="AS560"/>
  <c r="BM548"/>
  <c r="M544"/>
  <c r="DQ532"/>
  <c r="DA524"/>
  <c r="CK516"/>
  <c r="Q508"/>
  <c r="M569"/>
  <c r="U565"/>
  <c r="M561"/>
  <c r="M557"/>
  <c r="Q553"/>
  <c r="U549"/>
  <c r="DE545"/>
  <c r="M541"/>
  <c r="I537"/>
  <c r="I533"/>
  <c r="I529"/>
  <c r="I525"/>
  <c r="M521"/>
  <c r="I517"/>
  <c r="I513"/>
  <c r="Q509"/>
  <c r="AO505"/>
  <c r="DG501"/>
  <c r="DW497"/>
  <c r="O493"/>
  <c r="O489"/>
  <c r="O485"/>
  <c r="DG481"/>
  <c r="O477"/>
  <c r="AE473"/>
  <c r="O469"/>
  <c r="AE465"/>
  <c r="O461"/>
  <c r="CQ457"/>
  <c r="O453"/>
  <c r="O449"/>
  <c r="O445"/>
  <c r="O441"/>
  <c r="AE437"/>
  <c r="DG433"/>
  <c r="AE429"/>
  <c r="O425"/>
  <c r="CA421"/>
  <c r="O417"/>
  <c r="AE413"/>
  <c r="AE409"/>
  <c r="BC405"/>
  <c r="W401"/>
  <c r="BC397"/>
  <c r="W393"/>
  <c r="BC389"/>
  <c r="W385"/>
  <c r="BC381"/>
  <c r="W377"/>
  <c r="BC373"/>
  <c r="W369"/>
  <c r="BC365"/>
  <c r="W361"/>
  <c r="BC357"/>
  <c r="W353"/>
  <c r="BC349"/>
  <c r="W345"/>
  <c r="BC341"/>
  <c r="CT337"/>
  <c r="BN333"/>
  <c r="DP329"/>
  <c r="BT325"/>
  <c r="AN321"/>
  <c r="H317"/>
  <c r="CZ313"/>
  <c r="BT309"/>
  <c r="AN305"/>
  <c r="H301"/>
  <c r="CZ297"/>
  <c r="BT293"/>
  <c r="AN289"/>
  <c r="H285"/>
  <c r="CZ281"/>
  <c r="BT277"/>
  <c r="AN273"/>
  <c r="H269"/>
  <c r="CZ265"/>
  <c r="BT261"/>
  <c r="AN257"/>
  <c r="H253"/>
  <c r="CZ249"/>
  <c r="BT245"/>
  <c r="AN241"/>
  <c r="H237"/>
  <c r="CZ233"/>
  <c r="BT229"/>
  <c r="S225"/>
  <c r="AA217"/>
  <c r="BO185"/>
  <c r="Q568"/>
  <c r="DA548"/>
  <c r="BE544"/>
  <c r="BM536"/>
  <c r="AW528"/>
  <c r="Q512"/>
  <c r="CR232"/>
  <c r="H560"/>
  <c r="U560"/>
  <c r="AK560"/>
  <c r="BA560"/>
  <c r="BQ560"/>
  <c r="CG560"/>
  <c r="CW560"/>
  <c r="DM560"/>
  <c r="M560"/>
  <c r="AG560"/>
  <c r="BE560"/>
  <c r="BY560"/>
  <c r="CS560"/>
  <c r="DQ560"/>
  <c r="I560"/>
  <c r="AC560"/>
  <c r="AW560"/>
  <c r="BU560"/>
  <c r="CO560"/>
  <c r="DI560"/>
  <c r="H556"/>
  <c r="M556"/>
  <c r="AC556"/>
  <c r="AS556"/>
  <c r="BI556"/>
  <c r="BY556"/>
  <c r="CO556"/>
  <c r="DE556"/>
  <c r="DU556"/>
  <c r="Y556"/>
  <c r="AW556"/>
  <c r="BQ556"/>
  <c r="CK556"/>
  <c r="DI556"/>
  <c r="U556"/>
  <c r="AO556"/>
  <c r="BM556"/>
  <c r="CG556"/>
  <c r="DA556"/>
  <c r="H552"/>
  <c r="U552"/>
  <c r="AK552"/>
  <c r="BA552"/>
  <c r="BQ552"/>
  <c r="CG552"/>
  <c r="CW552"/>
  <c r="DM552"/>
  <c r="Q552"/>
  <c r="AO552"/>
  <c r="BI552"/>
  <c r="CC552"/>
  <c r="DA552"/>
  <c r="DU552"/>
  <c r="M552"/>
  <c r="AG552"/>
  <c r="BE552"/>
  <c r="BY552"/>
  <c r="CS552"/>
  <c r="DQ552"/>
  <c r="H540"/>
  <c r="U540"/>
  <c r="AK540"/>
  <c r="BA540"/>
  <c r="BQ540"/>
  <c r="CG540"/>
  <c r="CW540"/>
  <c r="DM540"/>
  <c r="M540"/>
  <c r="AC540"/>
  <c r="AS540"/>
  <c r="BI540"/>
  <c r="BY540"/>
  <c r="CO540"/>
  <c r="DE540"/>
  <c r="DU540"/>
  <c r="Y540"/>
  <c r="BE540"/>
  <c r="CK540"/>
  <c r="DQ540"/>
  <c r="Q540"/>
  <c r="AW540"/>
  <c r="CC540"/>
  <c r="DI540"/>
  <c r="H520"/>
  <c r="M520"/>
  <c r="AC520"/>
  <c r="AS520"/>
  <c r="BI520"/>
  <c r="BY520"/>
  <c r="CO520"/>
  <c r="DE520"/>
  <c r="DU520"/>
  <c r="U520"/>
  <c r="AK520"/>
  <c r="BA520"/>
  <c r="BQ520"/>
  <c r="CG520"/>
  <c r="CW520"/>
  <c r="DM520"/>
  <c r="Q520"/>
  <c r="AW520"/>
  <c r="CC520"/>
  <c r="DI520"/>
  <c r="I520"/>
  <c r="AO520"/>
  <c r="BU520"/>
  <c r="DA520"/>
  <c r="O500"/>
  <c r="BC500"/>
  <c r="DO500"/>
  <c r="W500"/>
  <c r="CI500"/>
  <c r="BS500"/>
  <c r="AM500"/>
  <c r="O480"/>
  <c r="AM480"/>
  <c r="CY480"/>
  <c r="BS480"/>
  <c r="DO480"/>
  <c r="CI480"/>
  <c r="O476"/>
  <c r="W476"/>
  <c r="CI476"/>
  <c r="BC476"/>
  <c r="DO476"/>
  <c r="CY476"/>
  <c r="BS476"/>
  <c r="O468"/>
  <c r="BC468"/>
  <c r="DO468"/>
  <c r="W468"/>
  <c r="CI468"/>
  <c r="BS468"/>
  <c r="AM468"/>
  <c r="O460"/>
  <c r="W460"/>
  <c r="CI460"/>
  <c r="BC460"/>
  <c r="DO460"/>
  <c r="AM460"/>
  <c r="O436"/>
  <c r="BC436"/>
  <c r="DO436"/>
  <c r="W436"/>
  <c r="CI436"/>
  <c r="BS436"/>
  <c r="AM436"/>
  <c r="O424"/>
  <c r="BS424"/>
  <c r="AM424"/>
  <c r="CY424"/>
  <c r="W424"/>
  <c r="DO424"/>
  <c r="O412"/>
  <c r="W412"/>
  <c r="CI412"/>
  <c r="BC412"/>
  <c r="DO412"/>
  <c r="CY412"/>
  <c r="BS412"/>
  <c r="O404"/>
  <c r="DG404"/>
  <c r="O396"/>
  <c r="DG396"/>
  <c r="AU396"/>
  <c r="O388"/>
  <c r="DG388"/>
  <c r="AU352"/>
  <c r="CA352"/>
  <c r="O352"/>
  <c r="O348"/>
  <c r="DG348"/>
  <c r="AU348"/>
  <c r="AU344"/>
  <c r="CA344"/>
  <c r="CR304"/>
  <c r="AF304"/>
  <c r="CR292"/>
  <c r="BL292"/>
  <c r="CR288"/>
  <c r="AF288"/>
  <c r="CR272"/>
  <c r="AF272"/>
  <c r="DM604"/>
  <c r="U604"/>
  <c r="BY600"/>
  <c r="CW596"/>
  <c r="BM592"/>
  <c r="CW588"/>
  <c r="Q588"/>
  <c r="CG580"/>
  <c r="BY576"/>
  <c r="DI572"/>
  <c r="Y572"/>
  <c r="CS604"/>
  <c r="BM604"/>
  <c r="CK600"/>
  <c r="Y600"/>
  <c r="AW596"/>
  <c r="CC592"/>
  <c r="BU588"/>
  <c r="BM584"/>
  <c r="BE580"/>
  <c r="CO576"/>
  <c r="I576"/>
  <c r="DQ568"/>
  <c r="AG568"/>
  <c r="Y564"/>
  <c r="BI560"/>
  <c r="CS556"/>
  <c r="I556"/>
  <c r="AS552"/>
  <c r="CC548"/>
  <c r="AC544"/>
  <c r="CK536"/>
  <c r="I528"/>
  <c r="M602"/>
  <c r="H599"/>
  <c r="H595"/>
  <c r="Q590"/>
  <c r="I586"/>
  <c r="Q582"/>
  <c r="I578"/>
  <c r="I574"/>
  <c r="M570"/>
  <c r="M566"/>
  <c r="H563"/>
  <c r="I562"/>
  <c r="M558"/>
  <c r="I550"/>
  <c r="M546"/>
  <c r="H543"/>
  <c r="M542"/>
  <c r="H539"/>
  <c r="H535"/>
  <c r="I534"/>
  <c r="I526"/>
  <c r="M518"/>
  <c r="H515"/>
  <c r="I514"/>
  <c r="H511"/>
  <c r="M507"/>
  <c r="Q506"/>
  <c r="BC498"/>
  <c r="CB278"/>
  <c r="DP275"/>
  <c r="AV274"/>
  <c r="CJ271"/>
  <c r="P270"/>
  <c r="BD267"/>
  <c r="DH266"/>
  <c r="X263"/>
  <c r="CB262"/>
  <c r="DP259"/>
  <c r="AV258"/>
  <c r="CJ255"/>
  <c r="P254"/>
  <c r="BD251"/>
  <c r="DH250"/>
  <c r="X247"/>
  <c r="CB246"/>
  <c r="AV242"/>
  <c r="P238"/>
  <c r="DH234"/>
  <c r="CB230"/>
  <c r="AV226"/>
  <c r="AL222"/>
  <c r="DO214"/>
  <c r="CQ211"/>
  <c r="CI210"/>
  <c r="BW202"/>
  <c r="K194"/>
  <c r="CE187"/>
  <c r="S179"/>
  <c r="DV134"/>
  <c r="CW604"/>
  <c r="BQ604"/>
  <c r="DU600"/>
  <c r="CO600"/>
  <c r="BI600"/>
  <c r="DM596"/>
  <c r="CG596"/>
  <c r="BA596"/>
  <c r="CK592"/>
  <c r="DQ588"/>
  <c r="CC588"/>
  <c r="DI584"/>
  <c r="BU584"/>
  <c r="DA580"/>
  <c r="BM580"/>
  <c r="CS576"/>
  <c r="BE576"/>
  <c r="CK572"/>
  <c r="DU568"/>
  <c r="CC568"/>
  <c r="DM564"/>
  <c r="BU564"/>
  <c r="DE560"/>
  <c r="BM560"/>
  <c r="Y560"/>
  <c r="CW556"/>
  <c r="BE556"/>
  <c r="Q556"/>
  <c r="CO552"/>
  <c r="AW552"/>
  <c r="I552"/>
  <c r="CG548"/>
  <c r="DQ544"/>
  <c r="BY544"/>
  <c r="DA540"/>
  <c r="AO540"/>
  <c r="CS536"/>
  <c r="CK532"/>
  <c r="CC528"/>
  <c r="BU524"/>
  <c r="BM520"/>
  <c r="DQ516"/>
  <c r="DI512"/>
  <c r="BC480"/>
  <c r="CY460"/>
  <c r="CI424"/>
  <c r="O344"/>
  <c r="BL276"/>
  <c r="H604"/>
  <c r="M604"/>
  <c r="AC604"/>
  <c r="AS604"/>
  <c r="BI604"/>
  <c r="BY604"/>
  <c r="CO604"/>
  <c r="DE604"/>
  <c r="DU604"/>
  <c r="I604"/>
  <c r="Y604"/>
  <c r="AO604"/>
  <c r="BE604"/>
  <c r="BU604"/>
  <c r="CK604"/>
  <c r="DA604"/>
  <c r="DQ604"/>
  <c r="H600"/>
  <c r="U600"/>
  <c r="AK600"/>
  <c r="BA600"/>
  <c r="BQ600"/>
  <c r="CG600"/>
  <c r="CW600"/>
  <c r="DM600"/>
  <c r="Q600"/>
  <c r="AG600"/>
  <c r="AW600"/>
  <c r="BM600"/>
  <c r="CC600"/>
  <c r="CS600"/>
  <c r="DI600"/>
  <c r="H596"/>
  <c r="M596"/>
  <c r="AC596"/>
  <c r="AS596"/>
  <c r="U596"/>
  <c r="AO596"/>
  <c r="BI596"/>
  <c r="BY596"/>
  <c r="CO596"/>
  <c r="DE596"/>
  <c r="DU596"/>
  <c r="Q596"/>
  <c r="AK596"/>
  <c r="BE596"/>
  <c r="BU596"/>
  <c r="CK596"/>
  <c r="DA596"/>
  <c r="DQ596"/>
  <c r="H592"/>
  <c r="U592"/>
  <c r="AK592"/>
  <c r="BA592"/>
  <c r="BQ592"/>
  <c r="CG592"/>
  <c r="CW592"/>
  <c r="DM592"/>
  <c r="M592"/>
  <c r="AG592"/>
  <c r="BE592"/>
  <c r="BY592"/>
  <c r="CS592"/>
  <c r="DQ592"/>
  <c r="I592"/>
  <c r="AC592"/>
  <c r="AW592"/>
  <c r="BU592"/>
  <c r="CO592"/>
  <c r="DI592"/>
  <c r="H588"/>
  <c r="M588"/>
  <c r="AC588"/>
  <c r="AS588"/>
  <c r="BI588"/>
  <c r="BY588"/>
  <c r="CO588"/>
  <c r="DE588"/>
  <c r="DU588"/>
  <c r="Y588"/>
  <c r="AW588"/>
  <c r="BQ588"/>
  <c r="CK588"/>
  <c r="DI588"/>
  <c r="U588"/>
  <c r="AO588"/>
  <c r="BM588"/>
  <c r="CG588"/>
  <c r="DA588"/>
  <c r="H584"/>
  <c r="U584"/>
  <c r="AK584"/>
  <c r="BA584"/>
  <c r="BQ584"/>
  <c r="CG584"/>
  <c r="CW584"/>
  <c r="DM584"/>
  <c r="Q584"/>
  <c r="AO584"/>
  <c r="BI584"/>
  <c r="CC584"/>
  <c r="DA584"/>
  <c r="DU584"/>
  <c r="M584"/>
  <c r="AG584"/>
  <c r="BE584"/>
  <c r="BY584"/>
  <c r="CS584"/>
  <c r="DQ584"/>
  <c r="H580"/>
  <c r="M580"/>
  <c r="AC580"/>
  <c r="AS580"/>
  <c r="BI580"/>
  <c r="BY580"/>
  <c r="CO580"/>
  <c r="DE580"/>
  <c r="DU580"/>
  <c r="I580"/>
  <c r="AG580"/>
  <c r="BA580"/>
  <c r="BU580"/>
  <c r="CS580"/>
  <c r="DM580"/>
  <c r="Y580"/>
  <c r="AW580"/>
  <c r="BQ580"/>
  <c r="CK580"/>
  <c r="DI580"/>
  <c r="H576"/>
  <c r="U576"/>
  <c r="AK576"/>
  <c r="BA576"/>
  <c r="BQ576"/>
  <c r="CG576"/>
  <c r="CW576"/>
  <c r="DM576"/>
  <c r="Y576"/>
  <c r="AS576"/>
  <c r="BM576"/>
  <c r="CK576"/>
  <c r="DE576"/>
  <c r="Q576"/>
  <c r="AO576"/>
  <c r="BI576"/>
  <c r="CC576"/>
  <c r="DA576"/>
  <c r="DU576"/>
  <c r="H572"/>
  <c r="M572"/>
  <c r="AC572"/>
  <c r="AS572"/>
  <c r="BI572"/>
  <c r="BY572"/>
  <c r="CO572"/>
  <c r="DE572"/>
  <c r="DU572"/>
  <c r="Q572"/>
  <c r="AK572"/>
  <c r="BE572"/>
  <c r="CC572"/>
  <c r="CW572"/>
  <c r="DQ572"/>
  <c r="I572"/>
  <c r="AG572"/>
  <c r="BA572"/>
  <c r="BU572"/>
  <c r="CS572"/>
  <c r="DM572"/>
  <c r="H568"/>
  <c r="U568"/>
  <c r="AK568"/>
  <c r="BA568"/>
  <c r="BQ568"/>
  <c r="CG568"/>
  <c r="CW568"/>
  <c r="DM568"/>
  <c r="I568"/>
  <c r="AC568"/>
  <c r="AW568"/>
  <c r="BU568"/>
  <c r="CO568"/>
  <c r="DI568"/>
  <c r="Y568"/>
  <c r="AS568"/>
  <c r="BM568"/>
  <c r="CK568"/>
  <c r="DE568"/>
  <c r="H564"/>
  <c r="M564"/>
  <c r="AC564"/>
  <c r="AS564"/>
  <c r="BI564"/>
  <c r="BY564"/>
  <c r="CO564"/>
  <c r="DE564"/>
  <c r="DU564"/>
  <c r="U564"/>
  <c r="AO564"/>
  <c r="BM564"/>
  <c r="CG564"/>
  <c r="DA564"/>
  <c r="Q564"/>
  <c r="AK564"/>
  <c r="BE564"/>
  <c r="CC564"/>
  <c r="CW564"/>
  <c r="DQ564"/>
  <c r="H548"/>
  <c r="M548"/>
  <c r="AC548"/>
  <c r="AS548"/>
  <c r="BI548"/>
  <c r="BY548"/>
  <c r="CO548"/>
  <c r="DE548"/>
  <c r="DU548"/>
  <c r="I548"/>
  <c r="AG548"/>
  <c r="BA548"/>
  <c r="BU548"/>
  <c r="CS548"/>
  <c r="DM548"/>
  <c r="Y548"/>
  <c r="AW548"/>
  <c r="BQ548"/>
  <c r="CK548"/>
  <c r="DI548"/>
  <c r="H544"/>
  <c r="U544"/>
  <c r="AK544"/>
  <c r="BA544"/>
  <c r="BQ544"/>
  <c r="CG544"/>
  <c r="CW544"/>
  <c r="DM544"/>
  <c r="Y544"/>
  <c r="AS544"/>
  <c r="BM544"/>
  <c r="CK544"/>
  <c r="DE544"/>
  <c r="Q544"/>
  <c r="AO544"/>
  <c r="BI544"/>
  <c r="CC544"/>
  <c r="DA544"/>
  <c r="DU544"/>
  <c r="H536"/>
  <c r="M536"/>
  <c r="AC536"/>
  <c r="AS536"/>
  <c r="BI536"/>
  <c r="BY536"/>
  <c r="CO536"/>
  <c r="DE536"/>
  <c r="DU536"/>
  <c r="U536"/>
  <c r="AK536"/>
  <c r="BA536"/>
  <c r="BQ536"/>
  <c r="CG536"/>
  <c r="CW536"/>
  <c r="DM536"/>
  <c r="Q536"/>
  <c r="AW536"/>
  <c r="CC536"/>
  <c r="DI536"/>
  <c r="I536"/>
  <c r="AO536"/>
  <c r="BU536"/>
  <c r="DA536"/>
  <c r="H532"/>
  <c r="U532"/>
  <c r="AK532"/>
  <c r="BA532"/>
  <c r="BQ532"/>
  <c r="CG532"/>
  <c r="CW532"/>
  <c r="DM532"/>
  <c r="M532"/>
  <c r="AC532"/>
  <c r="AS532"/>
  <c r="BI532"/>
  <c r="BY532"/>
  <c r="CO532"/>
  <c r="DE532"/>
  <c r="DU532"/>
  <c r="I532"/>
  <c r="AO532"/>
  <c r="BU532"/>
  <c r="DA532"/>
  <c r="AG532"/>
  <c r="BM532"/>
  <c r="CS532"/>
  <c r="H528"/>
  <c r="M528"/>
  <c r="AC528"/>
  <c r="AS528"/>
  <c r="BI528"/>
  <c r="BY528"/>
  <c r="CO528"/>
  <c r="DE528"/>
  <c r="DU528"/>
  <c r="U528"/>
  <c r="AK528"/>
  <c r="BA528"/>
  <c r="BQ528"/>
  <c r="CG528"/>
  <c r="CW528"/>
  <c r="DM528"/>
  <c r="AG528"/>
  <c r="BM528"/>
  <c r="CS528"/>
  <c r="Y528"/>
  <c r="BE528"/>
  <c r="CK528"/>
  <c r="DQ528"/>
  <c r="H524"/>
  <c r="U524"/>
  <c r="AK524"/>
  <c r="BA524"/>
  <c r="BQ524"/>
  <c r="CG524"/>
  <c r="CW524"/>
  <c r="DM524"/>
  <c r="M524"/>
  <c r="AC524"/>
  <c r="AS524"/>
  <c r="BI524"/>
  <c r="BY524"/>
  <c r="CO524"/>
  <c r="DE524"/>
  <c r="DU524"/>
  <c r="Y524"/>
  <c r="BE524"/>
  <c r="CK524"/>
  <c r="DQ524"/>
  <c r="Q524"/>
  <c r="AW524"/>
  <c r="CC524"/>
  <c r="DI524"/>
  <c r="H516"/>
  <c r="U516"/>
  <c r="AK516"/>
  <c r="BA516"/>
  <c r="BQ516"/>
  <c r="CG516"/>
  <c r="CW516"/>
  <c r="DM516"/>
  <c r="M516"/>
  <c r="AC516"/>
  <c r="AS516"/>
  <c r="BI516"/>
  <c r="BY516"/>
  <c r="CO516"/>
  <c r="DE516"/>
  <c r="DU516"/>
  <c r="I516"/>
  <c r="AO516"/>
  <c r="BU516"/>
  <c r="DA516"/>
  <c r="AG516"/>
  <c r="BM516"/>
  <c r="CS516"/>
  <c r="H512"/>
  <c r="M512"/>
  <c r="AC512"/>
  <c r="AS512"/>
  <c r="BI512"/>
  <c r="BY512"/>
  <c r="CO512"/>
  <c r="DE512"/>
  <c r="DU512"/>
  <c r="U512"/>
  <c r="AK512"/>
  <c r="BA512"/>
  <c r="BQ512"/>
  <c r="CG512"/>
  <c r="CW512"/>
  <c r="DM512"/>
  <c r="AG512"/>
  <c r="BM512"/>
  <c r="CS512"/>
  <c r="Y512"/>
  <c r="BE512"/>
  <c r="CK512"/>
  <c r="DQ512"/>
  <c r="M508"/>
  <c r="I508"/>
  <c r="AO508"/>
  <c r="BU508"/>
  <c r="DA508"/>
  <c r="Y508"/>
  <c r="BE508"/>
  <c r="CK508"/>
  <c r="DQ508"/>
  <c r="AW508"/>
  <c r="DI508"/>
  <c r="AG508"/>
  <c r="CS508"/>
  <c r="M504"/>
  <c r="AG504"/>
  <c r="BM504"/>
  <c r="CS504"/>
  <c r="Q504"/>
  <c r="AW504"/>
  <c r="CC504"/>
  <c r="DI504"/>
  <c r="AO504"/>
  <c r="DA504"/>
  <c r="Y504"/>
  <c r="CK504"/>
  <c r="O496"/>
  <c r="AM496"/>
  <c r="CY496"/>
  <c r="BS496"/>
  <c r="BC496"/>
  <c r="W496"/>
  <c r="O492"/>
  <c r="W492"/>
  <c r="CI492"/>
  <c r="BC492"/>
  <c r="DO492"/>
  <c r="AM492"/>
  <c r="O488"/>
  <c r="BS488"/>
  <c r="AM488"/>
  <c r="CY488"/>
  <c r="W488"/>
  <c r="DO488"/>
  <c r="O484"/>
  <c r="BC484"/>
  <c r="DO484"/>
  <c r="W484"/>
  <c r="CI484"/>
  <c r="CY484"/>
  <c r="O472"/>
  <c r="BS472"/>
  <c r="AM472"/>
  <c r="CY472"/>
  <c r="CI472"/>
  <c r="BC472"/>
  <c r="O464"/>
  <c r="AM464"/>
  <c r="CY464"/>
  <c r="BS464"/>
  <c r="BC464"/>
  <c r="W464"/>
  <c r="O456"/>
  <c r="BS456"/>
  <c r="AM456"/>
  <c r="CY456"/>
  <c r="W456"/>
  <c r="DO456"/>
  <c r="O452"/>
  <c r="BC452"/>
  <c r="DO452"/>
  <c r="W452"/>
  <c r="CI452"/>
  <c r="CY452"/>
  <c r="O448"/>
  <c r="AM448"/>
  <c r="CY448"/>
  <c r="BS448"/>
  <c r="DO448"/>
  <c r="CI448"/>
  <c r="O444"/>
  <c r="W444"/>
  <c r="CI444"/>
  <c r="BC444"/>
  <c r="DO444"/>
  <c r="CY444"/>
  <c r="BS444"/>
  <c r="O440"/>
  <c r="BS440"/>
  <c r="AM440"/>
  <c r="CY440"/>
  <c r="CI440"/>
  <c r="BC440"/>
  <c r="O432"/>
  <c r="AM432"/>
  <c r="CY432"/>
  <c r="BS432"/>
  <c r="BC432"/>
  <c r="W432"/>
  <c r="O428"/>
  <c r="W428"/>
  <c r="CI428"/>
  <c r="BC428"/>
  <c r="DO428"/>
  <c r="AM428"/>
  <c r="O420"/>
  <c r="BC420"/>
  <c r="DO420"/>
  <c r="W420"/>
  <c r="CI420"/>
  <c r="CY420"/>
  <c r="O416"/>
  <c r="AM416"/>
  <c r="CY416"/>
  <c r="BS416"/>
  <c r="DO416"/>
  <c r="CI416"/>
  <c r="O408"/>
  <c r="BS408"/>
  <c r="AM408"/>
  <c r="CY408"/>
  <c r="CI408"/>
  <c r="BC408"/>
  <c r="AU400"/>
  <c r="CA400"/>
  <c r="O400"/>
  <c r="AU392"/>
  <c r="CA392"/>
  <c r="AU384"/>
  <c r="CA384"/>
  <c r="O384"/>
  <c r="O380"/>
  <c r="DG380"/>
  <c r="AU380"/>
  <c r="AU376"/>
  <c r="CA376"/>
  <c r="O372"/>
  <c r="DG372"/>
  <c r="AU368"/>
  <c r="CA368"/>
  <c r="O368"/>
  <c r="O364"/>
  <c r="DG364"/>
  <c r="AU364"/>
  <c r="AU360"/>
  <c r="CA360"/>
  <c r="O356"/>
  <c r="DG356"/>
  <c r="O340"/>
  <c r="DG340"/>
  <c r="CL336"/>
  <c r="AV336"/>
  <c r="BF332"/>
  <c r="P332"/>
  <c r="CW332"/>
  <c r="Z328"/>
  <c r="BQ328"/>
  <c r="CR324"/>
  <c r="BL324"/>
  <c r="AF312"/>
  <c r="CR312"/>
  <c r="AF296"/>
  <c r="CR296"/>
  <c r="AF280"/>
  <c r="CR280"/>
  <c r="CR260"/>
  <c r="BL260"/>
  <c r="CR256"/>
  <c r="AF256"/>
  <c r="AF248"/>
  <c r="CR248"/>
  <c r="CR244"/>
  <c r="BL244"/>
  <c r="CR240"/>
  <c r="AF240"/>
  <c r="CR228"/>
  <c r="BL228"/>
  <c r="CG604"/>
  <c r="DE600"/>
  <c r="AS600"/>
  <c r="BQ596"/>
  <c r="DE592"/>
  <c r="CO584"/>
  <c r="AW584"/>
  <c r="DQ576"/>
  <c r="AG604"/>
  <c r="DQ600"/>
  <c r="BE600"/>
  <c r="DI596"/>
  <c r="CC596"/>
  <c r="DU592"/>
  <c r="AO592"/>
  <c r="DM588"/>
  <c r="AG588"/>
  <c r="DE584"/>
  <c r="Y584"/>
  <c r="CW580"/>
  <c r="Q580"/>
  <c r="AW576"/>
  <c r="CG572"/>
  <c r="AO572"/>
  <c r="BY568"/>
  <c r="DI564"/>
  <c r="BQ564"/>
  <c r="DA560"/>
  <c r="Q560"/>
  <c r="BA556"/>
  <c r="CK552"/>
  <c r="DQ548"/>
  <c r="AK548"/>
  <c r="DI544"/>
  <c r="BU544"/>
  <c r="CS540"/>
  <c r="AG540"/>
  <c r="Y536"/>
  <c r="CC532"/>
  <c r="Q532"/>
  <c r="BU528"/>
  <c r="BM524"/>
  <c r="DQ520"/>
  <c r="BE520"/>
  <c r="DI516"/>
  <c r="AW516"/>
  <c r="DA512"/>
  <c r="AO512"/>
  <c r="BM508"/>
  <c r="BE504"/>
  <c r="CI496"/>
  <c r="BC488"/>
  <c r="W480"/>
  <c r="CY468"/>
  <c r="BS460"/>
  <c r="AM452"/>
  <c r="DO440"/>
  <c r="CI432"/>
  <c r="BC424"/>
  <c r="W416"/>
  <c r="AU404"/>
  <c r="AU372"/>
  <c r="AU340"/>
  <c r="CR264"/>
  <c r="DW5"/>
  <c r="H603"/>
  <c r="I601"/>
  <c r="Q598"/>
  <c r="M597"/>
  <c r="I594"/>
  <c r="Q593"/>
  <c r="H591"/>
  <c r="M589"/>
  <c r="H587"/>
  <c r="I585"/>
  <c r="H583"/>
  <c r="AG581"/>
  <c r="H579"/>
  <c r="M577"/>
  <c r="H575"/>
  <c r="M573"/>
  <c r="H571"/>
  <c r="H567"/>
  <c r="H559"/>
  <c r="H555"/>
  <c r="I554"/>
  <c r="H551"/>
  <c r="H547"/>
  <c r="I538"/>
  <c r="H531"/>
  <c r="I530"/>
  <c r="H527"/>
  <c r="H523"/>
  <c r="M522"/>
  <c r="H519"/>
  <c r="M510"/>
  <c r="M503"/>
  <c r="AG502"/>
  <c r="W499"/>
  <c r="W495"/>
  <c r="AM494"/>
  <c r="W491"/>
  <c r="AM490"/>
  <c r="W487"/>
  <c r="W486"/>
  <c r="AM482"/>
  <c r="AM478"/>
  <c r="W474"/>
  <c r="BC470"/>
  <c r="W466"/>
  <c r="W462"/>
  <c r="W458"/>
  <c r="AM454"/>
  <c r="AM450"/>
  <c r="W446"/>
  <c r="W442"/>
  <c r="AM438"/>
  <c r="BC434"/>
  <c r="AM430"/>
  <c r="AM426"/>
  <c r="W423"/>
  <c r="W422"/>
  <c r="W419"/>
  <c r="BC418"/>
  <c r="W415"/>
  <c r="AM414"/>
  <c r="W410"/>
  <c r="BA406"/>
  <c r="CQ402"/>
  <c r="AM399"/>
  <c r="BK398"/>
  <c r="AE394"/>
  <c r="DW390"/>
  <c r="BS387"/>
  <c r="AE386"/>
  <c r="BK382"/>
  <c r="AE378"/>
  <c r="BK374"/>
  <c r="AE370"/>
  <c r="AM367"/>
  <c r="BK366"/>
  <c r="AE362"/>
  <c r="DW358"/>
  <c r="BS355"/>
  <c r="CQ354"/>
  <c r="BK350"/>
  <c r="CQ346"/>
  <c r="AM343"/>
  <c r="BK342"/>
  <c r="BS339"/>
  <c r="BL338"/>
  <c r="AN335"/>
  <c r="AF334"/>
  <c r="H331"/>
  <c r="CG330"/>
  <c r="AN327"/>
  <c r="BA326"/>
  <c r="CJ323"/>
  <c r="AV322"/>
  <c r="BD319"/>
  <c r="P318"/>
  <c r="X315"/>
  <c r="DH314"/>
  <c r="DP311"/>
  <c r="CB310"/>
  <c r="CJ307"/>
  <c r="AV306"/>
  <c r="BD303"/>
  <c r="P302"/>
  <c r="X299"/>
  <c r="DH298"/>
  <c r="DP295"/>
  <c r="CB294"/>
  <c r="DP291"/>
  <c r="AV290"/>
  <c r="CJ287"/>
  <c r="P286"/>
  <c r="BD283"/>
  <c r="DH282"/>
  <c r="X279"/>
  <c r="H602"/>
  <c r="H598"/>
  <c r="H594"/>
  <c r="H590"/>
  <c r="H586"/>
  <c r="H582"/>
  <c r="H578"/>
  <c r="H574"/>
  <c r="H570"/>
  <c r="H566"/>
  <c r="H562"/>
  <c r="H558"/>
  <c r="H554"/>
  <c r="H550"/>
  <c r="H546"/>
  <c r="H542"/>
  <c r="H538"/>
  <c r="H534"/>
  <c r="H530"/>
  <c r="H526"/>
  <c r="H522"/>
  <c r="H518"/>
  <c r="H514"/>
  <c r="H510"/>
  <c r="DI604"/>
  <c r="CC604"/>
  <c r="AW604"/>
  <c r="Q604"/>
  <c r="DA600"/>
  <c r="BU600"/>
  <c r="AO600"/>
  <c r="I600"/>
  <c r="CS596"/>
  <c r="BM596"/>
  <c r="Y596"/>
  <c r="DA592"/>
  <c r="BI592"/>
  <c r="Q592"/>
  <c r="CS588"/>
  <c r="BA588"/>
  <c r="I588"/>
  <c r="CK584"/>
  <c r="AS584"/>
  <c r="DQ580"/>
  <c r="CC580"/>
  <c r="AK580"/>
  <c r="DI576"/>
  <c r="BU576"/>
  <c r="AC576"/>
  <c r="DA572"/>
  <c r="BM572"/>
  <c r="U572"/>
  <c r="CS568"/>
  <c r="BE568"/>
  <c r="M568"/>
  <c r="CK564"/>
  <c r="AW564"/>
  <c r="DU560"/>
  <c r="CC560"/>
  <c r="AO560"/>
  <c r="DM556"/>
  <c r="BU556"/>
  <c r="AG556"/>
  <c r="DE552"/>
  <c r="BM552"/>
  <c r="Y552"/>
  <c r="CW548"/>
  <c r="BE548"/>
  <c r="Q548"/>
  <c r="CO544"/>
  <c r="AW544"/>
  <c r="I544"/>
  <c r="BM540"/>
  <c r="DQ536"/>
  <c r="BE536"/>
  <c r="DI532"/>
  <c r="AW532"/>
  <c r="DA528"/>
  <c r="AO528"/>
  <c r="CS524"/>
  <c r="AG524"/>
  <c r="CK520"/>
  <c r="Y520"/>
  <c r="CC516"/>
  <c r="Q516"/>
  <c r="BU512"/>
  <c r="I512"/>
  <c r="DQ504"/>
  <c r="CY500"/>
  <c r="BS492"/>
  <c r="AM484"/>
  <c r="DO472"/>
  <c r="CI464"/>
  <c r="BC456"/>
  <c r="W448"/>
  <c r="CY436"/>
  <c r="BS428"/>
  <c r="AM420"/>
  <c r="DO408"/>
  <c r="AU388"/>
  <c r="AU356"/>
  <c r="BL308"/>
  <c r="DC220"/>
  <c r="H569"/>
  <c r="H565"/>
  <c r="H561"/>
  <c r="H557"/>
  <c r="H553"/>
  <c r="H549"/>
  <c r="H545"/>
  <c r="H541"/>
  <c r="H537"/>
  <c r="H533"/>
  <c r="H529"/>
  <c r="H525"/>
  <c r="H521"/>
  <c r="H517"/>
  <c r="H513"/>
  <c r="K509"/>
  <c r="K505"/>
  <c r="S501"/>
  <c r="S497"/>
  <c r="S493"/>
  <c r="S489"/>
  <c r="S485"/>
  <c r="S481"/>
  <c r="S477"/>
  <c r="S473"/>
  <c r="S469"/>
  <c r="S465"/>
  <c r="S461"/>
  <c r="S457"/>
  <c r="S453"/>
  <c r="S449"/>
  <c r="S445"/>
  <c r="S441"/>
  <c r="S437"/>
  <c r="S433"/>
  <c r="S429"/>
  <c r="S425"/>
  <c r="S421"/>
  <c r="S417"/>
  <c r="S413"/>
  <c r="S409"/>
  <c r="BS405"/>
  <c r="AM401"/>
  <c r="BS397"/>
  <c r="AM393"/>
  <c r="BS389"/>
  <c r="AM385"/>
  <c r="BS381"/>
  <c r="AM377"/>
  <c r="BS373"/>
  <c r="AM369"/>
  <c r="BS365"/>
  <c r="AM361"/>
  <c r="BS357"/>
  <c r="AM353"/>
  <c r="BS349"/>
  <c r="AM345"/>
  <c r="BS341"/>
  <c r="AH337"/>
  <c r="CJ333"/>
  <c r="BD329"/>
  <c r="CZ325"/>
  <c r="BT321"/>
  <c r="AN317"/>
  <c r="H313"/>
  <c r="CZ309"/>
  <c r="BT305"/>
  <c r="AN301"/>
  <c r="H297"/>
  <c r="CZ293"/>
  <c r="BT289"/>
  <c r="AN285"/>
  <c r="H281"/>
  <c r="CZ277"/>
  <c r="BT273"/>
  <c r="AN269"/>
  <c r="H265"/>
  <c r="CZ261"/>
  <c r="BT257"/>
  <c r="AN253"/>
  <c r="H249"/>
  <c r="CZ245"/>
  <c r="BT241"/>
  <c r="AN237"/>
  <c r="H233"/>
  <c r="CZ229"/>
  <c r="BJ225"/>
  <c r="AD221"/>
  <c r="CM217"/>
  <c r="AB109"/>
  <c r="J483"/>
  <c r="N483"/>
  <c r="R483"/>
  <c r="V483"/>
  <c r="Z483"/>
  <c r="AD483"/>
  <c r="AH483"/>
  <c r="AL483"/>
  <c r="AP483"/>
  <c r="AT483"/>
  <c r="AX483"/>
  <c r="BB483"/>
  <c r="BF483"/>
  <c r="BJ483"/>
  <c r="BN483"/>
  <c r="BR483"/>
  <c r="BV483"/>
  <c r="BZ483"/>
  <c r="CD483"/>
  <c r="CH483"/>
  <c r="CL483"/>
  <c r="CP483"/>
  <c r="CT483"/>
  <c r="CX483"/>
  <c r="DB483"/>
  <c r="DF483"/>
  <c r="DJ483"/>
  <c r="DN483"/>
  <c r="DR483"/>
  <c r="DV483"/>
  <c r="I483"/>
  <c r="M483"/>
  <c r="Q483"/>
  <c r="U483"/>
  <c r="Y483"/>
  <c r="AC483"/>
  <c r="AG483"/>
  <c r="AK483"/>
  <c r="AO483"/>
  <c r="AS483"/>
  <c r="AW483"/>
  <c r="BA483"/>
  <c r="BE483"/>
  <c r="BI483"/>
  <c r="BM483"/>
  <c r="BQ483"/>
  <c r="BU483"/>
  <c r="BY483"/>
  <c r="CC483"/>
  <c r="CG483"/>
  <c r="CK483"/>
  <c r="CO483"/>
  <c r="CS483"/>
  <c r="CW483"/>
  <c r="DA483"/>
  <c r="DE483"/>
  <c r="DI483"/>
  <c r="DM483"/>
  <c r="DQ483"/>
  <c r="DU483"/>
  <c r="H483"/>
  <c r="L483"/>
  <c r="P483"/>
  <c r="T483"/>
  <c r="X483"/>
  <c r="AB483"/>
  <c r="AF483"/>
  <c r="AJ483"/>
  <c r="AN483"/>
  <c r="AR483"/>
  <c r="AV483"/>
  <c r="AZ483"/>
  <c r="BD483"/>
  <c r="BH483"/>
  <c r="BL483"/>
  <c r="BP483"/>
  <c r="BT483"/>
  <c r="BX483"/>
  <c r="CB483"/>
  <c r="CF483"/>
  <c r="CJ483"/>
  <c r="CN483"/>
  <c r="CR483"/>
  <c r="CV483"/>
  <c r="CZ483"/>
  <c r="DD483"/>
  <c r="DH483"/>
  <c r="DL483"/>
  <c r="DP483"/>
  <c r="DT483"/>
  <c r="J479"/>
  <c r="N479"/>
  <c r="R479"/>
  <c r="V479"/>
  <c r="Z479"/>
  <c r="AD479"/>
  <c r="AH479"/>
  <c r="AL479"/>
  <c r="AP479"/>
  <c r="AT479"/>
  <c r="AX479"/>
  <c r="BB479"/>
  <c r="BF479"/>
  <c r="BJ479"/>
  <c r="BN479"/>
  <c r="BR479"/>
  <c r="BV479"/>
  <c r="BZ479"/>
  <c r="CD479"/>
  <c r="CH479"/>
  <c r="CL479"/>
  <c r="CP479"/>
  <c r="CT479"/>
  <c r="CX479"/>
  <c r="DB479"/>
  <c r="DF479"/>
  <c r="DJ479"/>
  <c r="DN479"/>
  <c r="DR479"/>
  <c r="DV479"/>
  <c r="I479"/>
  <c r="M479"/>
  <c r="Q479"/>
  <c r="U479"/>
  <c r="Y479"/>
  <c r="AC479"/>
  <c r="AG479"/>
  <c r="AK479"/>
  <c r="AO479"/>
  <c r="AS479"/>
  <c r="AW479"/>
  <c r="BA479"/>
  <c r="BE479"/>
  <c r="BI479"/>
  <c r="BM479"/>
  <c r="BQ479"/>
  <c r="BU479"/>
  <c r="BY479"/>
  <c r="CC479"/>
  <c r="CG479"/>
  <c r="CK479"/>
  <c r="CO479"/>
  <c r="CS479"/>
  <c r="CW479"/>
  <c r="DA479"/>
  <c r="DE479"/>
  <c r="DI479"/>
  <c r="DM479"/>
  <c r="DQ479"/>
  <c r="DU479"/>
  <c r="H479"/>
  <c r="L479"/>
  <c r="P479"/>
  <c r="T479"/>
  <c r="X479"/>
  <c r="AB479"/>
  <c r="AF479"/>
  <c r="AJ479"/>
  <c r="AN479"/>
  <c r="AR479"/>
  <c r="AV479"/>
  <c r="AZ479"/>
  <c r="BD479"/>
  <c r="BH479"/>
  <c r="BL479"/>
  <c r="BP479"/>
  <c r="BT479"/>
  <c r="BX479"/>
  <c r="CB479"/>
  <c r="CF479"/>
  <c r="CJ479"/>
  <c r="CN479"/>
  <c r="CR479"/>
  <c r="CV479"/>
  <c r="CZ479"/>
  <c r="DD479"/>
  <c r="DH479"/>
  <c r="DL479"/>
  <c r="DP479"/>
  <c r="DT479"/>
  <c r="J475"/>
  <c r="N475"/>
  <c r="R475"/>
  <c r="V475"/>
  <c r="Z475"/>
  <c r="AD475"/>
  <c r="AH475"/>
  <c r="AL475"/>
  <c r="AP475"/>
  <c r="AT475"/>
  <c r="AX475"/>
  <c r="BB475"/>
  <c r="BF475"/>
  <c r="BJ475"/>
  <c r="BN475"/>
  <c r="BR475"/>
  <c r="BV475"/>
  <c r="BZ475"/>
  <c r="CD475"/>
  <c r="CH475"/>
  <c r="CL475"/>
  <c r="CP475"/>
  <c r="CT475"/>
  <c r="CX475"/>
  <c r="DB475"/>
  <c r="DF475"/>
  <c r="DJ475"/>
  <c r="DN475"/>
  <c r="DR475"/>
  <c r="DV475"/>
  <c r="I475"/>
  <c r="M475"/>
  <c r="Q475"/>
  <c r="U475"/>
  <c r="Y475"/>
  <c r="AC475"/>
  <c r="AG475"/>
  <c r="AK475"/>
  <c r="AO475"/>
  <c r="AS475"/>
  <c r="AW475"/>
  <c r="BA475"/>
  <c r="BE475"/>
  <c r="BI475"/>
  <c r="BM475"/>
  <c r="BQ475"/>
  <c r="BU475"/>
  <c r="BY475"/>
  <c r="CC475"/>
  <c r="CG475"/>
  <c r="CK475"/>
  <c r="CO475"/>
  <c r="CS475"/>
  <c r="CW475"/>
  <c r="DA475"/>
  <c r="DE475"/>
  <c r="DI475"/>
  <c r="DM475"/>
  <c r="DQ475"/>
  <c r="DU475"/>
  <c r="H475"/>
  <c r="L475"/>
  <c r="P475"/>
  <c r="T475"/>
  <c r="X475"/>
  <c r="AB475"/>
  <c r="AF475"/>
  <c r="AJ475"/>
  <c r="AN475"/>
  <c r="AR475"/>
  <c r="AV475"/>
  <c r="AZ475"/>
  <c r="BD475"/>
  <c r="BH475"/>
  <c r="BL475"/>
  <c r="BP475"/>
  <c r="BT475"/>
  <c r="BX475"/>
  <c r="CB475"/>
  <c r="CF475"/>
  <c r="CJ475"/>
  <c r="CN475"/>
  <c r="CR475"/>
  <c r="CV475"/>
  <c r="CZ475"/>
  <c r="DD475"/>
  <c r="DH475"/>
  <c r="DL475"/>
  <c r="DP475"/>
  <c r="DT475"/>
  <c r="J471"/>
  <c r="N471"/>
  <c r="R471"/>
  <c r="V471"/>
  <c r="Z471"/>
  <c r="AD471"/>
  <c r="AH471"/>
  <c r="AL471"/>
  <c r="AP471"/>
  <c r="AT471"/>
  <c r="AX471"/>
  <c r="BB471"/>
  <c r="BF471"/>
  <c r="BJ471"/>
  <c r="BN471"/>
  <c r="BR471"/>
  <c r="BV471"/>
  <c r="BZ471"/>
  <c r="CD471"/>
  <c r="CH471"/>
  <c r="CL471"/>
  <c r="CP471"/>
  <c r="CT471"/>
  <c r="CX471"/>
  <c r="DB471"/>
  <c r="DF471"/>
  <c r="DJ471"/>
  <c r="DN471"/>
  <c r="DR471"/>
  <c r="DV471"/>
  <c r="I471"/>
  <c r="M471"/>
  <c r="Q471"/>
  <c r="U471"/>
  <c r="Y471"/>
  <c r="AC471"/>
  <c r="AG471"/>
  <c r="AK471"/>
  <c r="AO471"/>
  <c r="AS471"/>
  <c r="AW471"/>
  <c r="BA471"/>
  <c r="BE471"/>
  <c r="BI471"/>
  <c r="BM471"/>
  <c r="BQ471"/>
  <c r="BU471"/>
  <c r="BY471"/>
  <c r="CC471"/>
  <c r="CG471"/>
  <c r="CK471"/>
  <c r="CO471"/>
  <c r="CS471"/>
  <c r="CW471"/>
  <c r="DA471"/>
  <c r="DE471"/>
  <c r="DI471"/>
  <c r="DM471"/>
  <c r="DQ471"/>
  <c r="DU471"/>
  <c r="H471"/>
  <c r="L471"/>
  <c r="P471"/>
  <c r="T471"/>
  <c r="X471"/>
  <c r="AB471"/>
  <c r="AF471"/>
  <c r="AJ471"/>
  <c r="AN471"/>
  <c r="AR471"/>
  <c r="AV471"/>
  <c r="AZ471"/>
  <c r="BD471"/>
  <c r="BH471"/>
  <c r="BL471"/>
  <c r="BP471"/>
  <c r="BT471"/>
  <c r="BX471"/>
  <c r="CB471"/>
  <c r="CF471"/>
  <c r="CJ471"/>
  <c r="CN471"/>
  <c r="CR471"/>
  <c r="CV471"/>
  <c r="CZ471"/>
  <c r="DD471"/>
  <c r="DH471"/>
  <c r="DL471"/>
  <c r="DP471"/>
  <c r="DT471"/>
  <c r="J467"/>
  <c r="N467"/>
  <c r="R467"/>
  <c r="V467"/>
  <c r="Z467"/>
  <c r="AD467"/>
  <c r="AH467"/>
  <c r="AL467"/>
  <c r="AP467"/>
  <c r="AT467"/>
  <c r="AX467"/>
  <c r="BB467"/>
  <c r="BF467"/>
  <c r="BJ467"/>
  <c r="BN467"/>
  <c r="BR467"/>
  <c r="BV467"/>
  <c r="BZ467"/>
  <c r="CD467"/>
  <c r="CH467"/>
  <c r="CL467"/>
  <c r="CP467"/>
  <c r="CT467"/>
  <c r="CX467"/>
  <c r="DB467"/>
  <c r="DF467"/>
  <c r="DJ467"/>
  <c r="DN467"/>
  <c r="DR467"/>
  <c r="DV467"/>
  <c r="I467"/>
  <c r="M467"/>
  <c r="Q467"/>
  <c r="U467"/>
  <c r="Y467"/>
  <c r="AC467"/>
  <c r="AG467"/>
  <c r="AK467"/>
  <c r="AO467"/>
  <c r="AS467"/>
  <c r="AW467"/>
  <c r="BA467"/>
  <c r="BE467"/>
  <c r="BI467"/>
  <c r="BM467"/>
  <c r="BQ467"/>
  <c r="BU467"/>
  <c r="BY467"/>
  <c r="CC467"/>
  <c r="CG467"/>
  <c r="CK467"/>
  <c r="CO467"/>
  <c r="CS467"/>
  <c r="CW467"/>
  <c r="DA467"/>
  <c r="DE467"/>
  <c r="DI467"/>
  <c r="DM467"/>
  <c r="DQ467"/>
  <c r="DU467"/>
  <c r="H467"/>
  <c r="L467"/>
  <c r="P467"/>
  <c r="T467"/>
  <c r="X467"/>
  <c r="AB467"/>
  <c r="AF467"/>
  <c r="AJ467"/>
  <c r="AN467"/>
  <c r="AR467"/>
  <c r="AV467"/>
  <c r="AZ467"/>
  <c r="BD467"/>
  <c r="BH467"/>
  <c r="BL467"/>
  <c r="BP467"/>
  <c r="BT467"/>
  <c r="BX467"/>
  <c r="CB467"/>
  <c r="CF467"/>
  <c r="CJ467"/>
  <c r="CN467"/>
  <c r="CR467"/>
  <c r="CV467"/>
  <c r="CZ467"/>
  <c r="DD467"/>
  <c r="DH467"/>
  <c r="DL467"/>
  <c r="DP467"/>
  <c r="DT467"/>
  <c r="J463"/>
  <c r="N463"/>
  <c r="R463"/>
  <c r="V463"/>
  <c r="Z463"/>
  <c r="AD463"/>
  <c r="AH463"/>
  <c r="AL463"/>
  <c r="AP463"/>
  <c r="AT463"/>
  <c r="AX463"/>
  <c r="BB463"/>
  <c r="BF463"/>
  <c r="BJ463"/>
  <c r="BN463"/>
  <c r="BR463"/>
  <c r="BV463"/>
  <c r="BZ463"/>
  <c r="CD463"/>
  <c r="CH463"/>
  <c r="CL463"/>
  <c r="CP463"/>
  <c r="CT463"/>
  <c r="CX463"/>
  <c r="DB463"/>
  <c r="DF463"/>
  <c r="DJ463"/>
  <c r="DN463"/>
  <c r="DR463"/>
  <c r="DV463"/>
  <c r="I463"/>
  <c r="M463"/>
  <c r="Q463"/>
  <c r="U463"/>
  <c r="Y463"/>
  <c r="AC463"/>
  <c r="AG463"/>
  <c r="AK463"/>
  <c r="AO463"/>
  <c r="AS463"/>
  <c r="AW463"/>
  <c r="BA463"/>
  <c r="BE463"/>
  <c r="BI463"/>
  <c r="BM463"/>
  <c r="BQ463"/>
  <c r="BU463"/>
  <c r="BY463"/>
  <c r="CC463"/>
  <c r="CG463"/>
  <c r="CK463"/>
  <c r="CO463"/>
  <c r="CS463"/>
  <c r="CW463"/>
  <c r="DA463"/>
  <c r="DE463"/>
  <c r="DI463"/>
  <c r="DM463"/>
  <c r="DQ463"/>
  <c r="DU463"/>
  <c r="H463"/>
  <c r="L463"/>
  <c r="P463"/>
  <c r="T463"/>
  <c r="X463"/>
  <c r="AB463"/>
  <c r="AF463"/>
  <c r="AJ463"/>
  <c r="AN463"/>
  <c r="AR463"/>
  <c r="AV463"/>
  <c r="AZ463"/>
  <c r="BD463"/>
  <c r="BH463"/>
  <c r="BL463"/>
  <c r="BP463"/>
  <c r="BT463"/>
  <c r="BX463"/>
  <c r="CB463"/>
  <c r="CF463"/>
  <c r="CJ463"/>
  <c r="CN463"/>
  <c r="CR463"/>
  <c r="CV463"/>
  <c r="CZ463"/>
  <c r="DD463"/>
  <c r="DH463"/>
  <c r="DL463"/>
  <c r="DP463"/>
  <c r="DT463"/>
  <c r="J459"/>
  <c r="N459"/>
  <c r="R459"/>
  <c r="V459"/>
  <c r="Z459"/>
  <c r="AD459"/>
  <c r="AH459"/>
  <c r="AL459"/>
  <c r="AP459"/>
  <c r="AT459"/>
  <c r="AX459"/>
  <c r="BB459"/>
  <c r="BF459"/>
  <c r="BJ459"/>
  <c r="BN459"/>
  <c r="BR459"/>
  <c r="BV459"/>
  <c r="BZ459"/>
  <c r="CD459"/>
  <c r="CH459"/>
  <c r="CL459"/>
  <c r="CP459"/>
  <c r="CT459"/>
  <c r="CX459"/>
  <c r="DB459"/>
  <c r="DF459"/>
  <c r="DJ459"/>
  <c r="DN459"/>
  <c r="DR459"/>
  <c r="DV459"/>
  <c r="I459"/>
  <c r="M459"/>
  <c r="Q459"/>
  <c r="U459"/>
  <c r="Y459"/>
  <c r="AC459"/>
  <c r="AG459"/>
  <c r="AK459"/>
  <c r="AO459"/>
  <c r="AS459"/>
  <c r="AW459"/>
  <c r="BA459"/>
  <c r="BE459"/>
  <c r="BI459"/>
  <c r="BM459"/>
  <c r="BQ459"/>
  <c r="BU459"/>
  <c r="BY459"/>
  <c r="CC459"/>
  <c r="CG459"/>
  <c r="CK459"/>
  <c r="CO459"/>
  <c r="CS459"/>
  <c r="CW459"/>
  <c r="DA459"/>
  <c r="DE459"/>
  <c r="DI459"/>
  <c r="DM459"/>
  <c r="DQ459"/>
  <c r="DU459"/>
  <c r="H459"/>
  <c r="L459"/>
  <c r="P459"/>
  <c r="T459"/>
  <c r="X459"/>
  <c r="AB459"/>
  <c r="AF459"/>
  <c r="AJ459"/>
  <c r="AN459"/>
  <c r="AR459"/>
  <c r="AV459"/>
  <c r="AZ459"/>
  <c r="BD459"/>
  <c r="BH459"/>
  <c r="BL459"/>
  <c r="BP459"/>
  <c r="BT459"/>
  <c r="BX459"/>
  <c r="CB459"/>
  <c r="CF459"/>
  <c r="CJ459"/>
  <c r="CN459"/>
  <c r="CR459"/>
  <c r="CV459"/>
  <c r="CZ459"/>
  <c r="DD459"/>
  <c r="DH459"/>
  <c r="DL459"/>
  <c r="DP459"/>
  <c r="DT459"/>
  <c r="J455"/>
  <c r="N455"/>
  <c r="R455"/>
  <c r="V455"/>
  <c r="Z455"/>
  <c r="AD455"/>
  <c r="AH455"/>
  <c r="AL455"/>
  <c r="AP455"/>
  <c r="AT455"/>
  <c r="AX455"/>
  <c r="BB455"/>
  <c r="BF455"/>
  <c r="BJ455"/>
  <c r="BN455"/>
  <c r="BR455"/>
  <c r="BV455"/>
  <c r="BZ455"/>
  <c r="CD455"/>
  <c r="CH455"/>
  <c r="CL455"/>
  <c r="CP455"/>
  <c r="CT455"/>
  <c r="CX455"/>
  <c r="DB455"/>
  <c r="DF455"/>
  <c r="DJ455"/>
  <c r="DN455"/>
  <c r="DR455"/>
  <c r="DV455"/>
  <c r="I455"/>
  <c r="M455"/>
  <c r="Q455"/>
  <c r="U455"/>
  <c r="Y455"/>
  <c r="AC455"/>
  <c r="AG455"/>
  <c r="AK455"/>
  <c r="AO455"/>
  <c r="AS455"/>
  <c r="AW455"/>
  <c r="BA455"/>
  <c r="BE455"/>
  <c r="BI455"/>
  <c r="BM455"/>
  <c r="BQ455"/>
  <c r="BU455"/>
  <c r="BY455"/>
  <c r="CC455"/>
  <c r="CG455"/>
  <c r="CK455"/>
  <c r="CO455"/>
  <c r="CS455"/>
  <c r="CW455"/>
  <c r="DA455"/>
  <c r="DE455"/>
  <c r="DI455"/>
  <c r="DM455"/>
  <c r="DQ455"/>
  <c r="DU455"/>
  <c r="H455"/>
  <c r="L455"/>
  <c r="P455"/>
  <c r="T455"/>
  <c r="X455"/>
  <c r="AB455"/>
  <c r="AF455"/>
  <c r="AJ455"/>
  <c r="AN455"/>
  <c r="AR455"/>
  <c r="AV455"/>
  <c r="AZ455"/>
  <c r="BD455"/>
  <c r="BH455"/>
  <c r="BL455"/>
  <c r="BP455"/>
  <c r="BT455"/>
  <c r="BX455"/>
  <c r="CB455"/>
  <c r="CF455"/>
  <c r="CJ455"/>
  <c r="CN455"/>
  <c r="CR455"/>
  <c r="CV455"/>
  <c r="CZ455"/>
  <c r="DD455"/>
  <c r="DH455"/>
  <c r="DL455"/>
  <c r="DP455"/>
  <c r="DT455"/>
  <c r="J451"/>
  <c r="N451"/>
  <c r="R451"/>
  <c r="V451"/>
  <c r="Z451"/>
  <c r="AD451"/>
  <c r="AH451"/>
  <c r="AL451"/>
  <c r="AP451"/>
  <c r="AT451"/>
  <c r="AX451"/>
  <c r="BB451"/>
  <c r="BF451"/>
  <c r="BJ451"/>
  <c r="BN451"/>
  <c r="BR451"/>
  <c r="BV451"/>
  <c r="BZ451"/>
  <c r="CD451"/>
  <c r="CH451"/>
  <c r="CL451"/>
  <c r="CP451"/>
  <c r="CT451"/>
  <c r="CX451"/>
  <c r="DB451"/>
  <c r="DF451"/>
  <c r="DJ451"/>
  <c r="DN451"/>
  <c r="DR451"/>
  <c r="DV451"/>
  <c r="I451"/>
  <c r="M451"/>
  <c r="Q451"/>
  <c r="U451"/>
  <c r="Y451"/>
  <c r="AC451"/>
  <c r="AG451"/>
  <c r="AK451"/>
  <c r="AO451"/>
  <c r="AS451"/>
  <c r="AW451"/>
  <c r="BA451"/>
  <c r="BE451"/>
  <c r="BI451"/>
  <c r="BM451"/>
  <c r="BQ451"/>
  <c r="BU451"/>
  <c r="BY451"/>
  <c r="CC451"/>
  <c r="CG451"/>
  <c r="CK451"/>
  <c r="CO451"/>
  <c r="CS451"/>
  <c r="CW451"/>
  <c r="DA451"/>
  <c r="DE451"/>
  <c r="DI451"/>
  <c r="DM451"/>
  <c r="DQ451"/>
  <c r="DU451"/>
  <c r="H451"/>
  <c r="L451"/>
  <c r="P451"/>
  <c r="T451"/>
  <c r="X451"/>
  <c r="AB451"/>
  <c r="AF451"/>
  <c r="AJ451"/>
  <c r="AN451"/>
  <c r="AR451"/>
  <c r="AV451"/>
  <c r="AZ451"/>
  <c r="BD451"/>
  <c r="BH451"/>
  <c r="BL451"/>
  <c r="BP451"/>
  <c r="BT451"/>
  <c r="BX451"/>
  <c r="CB451"/>
  <c r="CF451"/>
  <c r="CJ451"/>
  <c r="CN451"/>
  <c r="CR451"/>
  <c r="CV451"/>
  <c r="CZ451"/>
  <c r="DD451"/>
  <c r="DH451"/>
  <c r="DL451"/>
  <c r="DP451"/>
  <c r="DT451"/>
  <c r="J447"/>
  <c r="N447"/>
  <c r="R447"/>
  <c r="V447"/>
  <c r="Z447"/>
  <c r="AD447"/>
  <c r="AH447"/>
  <c r="AL447"/>
  <c r="AP447"/>
  <c r="AT447"/>
  <c r="AX447"/>
  <c r="BB447"/>
  <c r="BF447"/>
  <c r="BJ447"/>
  <c r="BN447"/>
  <c r="BR447"/>
  <c r="BV447"/>
  <c r="BZ447"/>
  <c r="CD447"/>
  <c r="CH447"/>
  <c r="CL447"/>
  <c r="CP447"/>
  <c r="CT447"/>
  <c r="CX447"/>
  <c r="DB447"/>
  <c r="DF447"/>
  <c r="DJ447"/>
  <c r="DN447"/>
  <c r="DR447"/>
  <c r="DV447"/>
  <c r="I447"/>
  <c r="M447"/>
  <c r="Q447"/>
  <c r="U447"/>
  <c r="Y447"/>
  <c r="AC447"/>
  <c r="AG447"/>
  <c r="AK447"/>
  <c r="AO447"/>
  <c r="AS447"/>
  <c r="AW447"/>
  <c r="BA447"/>
  <c r="BE447"/>
  <c r="BI447"/>
  <c r="BM447"/>
  <c r="BQ447"/>
  <c r="BU447"/>
  <c r="BY447"/>
  <c r="CC447"/>
  <c r="CG447"/>
  <c r="CK447"/>
  <c r="CO447"/>
  <c r="CS447"/>
  <c r="CW447"/>
  <c r="DA447"/>
  <c r="DE447"/>
  <c r="DI447"/>
  <c r="DM447"/>
  <c r="DQ447"/>
  <c r="DU447"/>
  <c r="H447"/>
  <c r="L447"/>
  <c r="P447"/>
  <c r="T447"/>
  <c r="X447"/>
  <c r="AB447"/>
  <c r="AF447"/>
  <c r="AJ447"/>
  <c r="AN447"/>
  <c r="AR447"/>
  <c r="AV447"/>
  <c r="AZ447"/>
  <c r="BD447"/>
  <c r="BH447"/>
  <c r="BL447"/>
  <c r="BP447"/>
  <c r="BT447"/>
  <c r="BX447"/>
  <c r="CB447"/>
  <c r="CF447"/>
  <c r="CJ447"/>
  <c r="CN447"/>
  <c r="CR447"/>
  <c r="CV447"/>
  <c r="CZ447"/>
  <c r="DD447"/>
  <c r="DH447"/>
  <c r="DL447"/>
  <c r="DP447"/>
  <c r="DT447"/>
  <c r="J443"/>
  <c r="N443"/>
  <c r="R443"/>
  <c r="V443"/>
  <c r="Z443"/>
  <c r="AD443"/>
  <c r="AH443"/>
  <c r="AL443"/>
  <c r="AP443"/>
  <c r="AT443"/>
  <c r="AX443"/>
  <c r="BB443"/>
  <c r="BF443"/>
  <c r="BJ443"/>
  <c r="BN443"/>
  <c r="BR443"/>
  <c r="BV443"/>
  <c r="BZ443"/>
  <c r="CD443"/>
  <c r="CH443"/>
  <c r="CL443"/>
  <c r="CP443"/>
  <c r="CT443"/>
  <c r="CX443"/>
  <c r="DB443"/>
  <c r="DF443"/>
  <c r="DJ443"/>
  <c r="DN443"/>
  <c r="DR443"/>
  <c r="DV443"/>
  <c r="I443"/>
  <c r="M443"/>
  <c r="Q443"/>
  <c r="U443"/>
  <c r="Y443"/>
  <c r="AC443"/>
  <c r="AG443"/>
  <c r="AK443"/>
  <c r="AO443"/>
  <c r="AS443"/>
  <c r="AW443"/>
  <c r="BA443"/>
  <c r="BE443"/>
  <c r="BI443"/>
  <c r="BM443"/>
  <c r="BQ443"/>
  <c r="BU443"/>
  <c r="BY443"/>
  <c r="CC443"/>
  <c r="CG443"/>
  <c r="CK443"/>
  <c r="CO443"/>
  <c r="CS443"/>
  <c r="CW443"/>
  <c r="DA443"/>
  <c r="DE443"/>
  <c r="DI443"/>
  <c r="DM443"/>
  <c r="DQ443"/>
  <c r="DU443"/>
  <c r="H443"/>
  <c r="L443"/>
  <c r="P443"/>
  <c r="T443"/>
  <c r="X443"/>
  <c r="AB443"/>
  <c r="AF443"/>
  <c r="AJ443"/>
  <c r="AN443"/>
  <c r="AR443"/>
  <c r="AV443"/>
  <c r="AZ443"/>
  <c r="BD443"/>
  <c r="BH443"/>
  <c r="BL443"/>
  <c r="BP443"/>
  <c r="BT443"/>
  <c r="BX443"/>
  <c r="CB443"/>
  <c r="CF443"/>
  <c r="CJ443"/>
  <c r="CN443"/>
  <c r="CR443"/>
  <c r="CV443"/>
  <c r="CZ443"/>
  <c r="DD443"/>
  <c r="DH443"/>
  <c r="DL443"/>
  <c r="DP443"/>
  <c r="DT443"/>
  <c r="J439"/>
  <c r="N439"/>
  <c r="R439"/>
  <c r="V439"/>
  <c r="Z439"/>
  <c r="AD439"/>
  <c r="AH439"/>
  <c r="AL439"/>
  <c r="AP439"/>
  <c r="AT439"/>
  <c r="AX439"/>
  <c r="BB439"/>
  <c r="BF439"/>
  <c r="BJ439"/>
  <c r="BN439"/>
  <c r="BR439"/>
  <c r="BV439"/>
  <c r="BZ439"/>
  <c r="CD439"/>
  <c r="CH439"/>
  <c r="CL439"/>
  <c r="CP439"/>
  <c r="CT439"/>
  <c r="CX439"/>
  <c r="DB439"/>
  <c r="DF439"/>
  <c r="DJ439"/>
  <c r="DN439"/>
  <c r="DR439"/>
  <c r="DV439"/>
  <c r="I439"/>
  <c r="M439"/>
  <c r="Q439"/>
  <c r="U439"/>
  <c r="Y439"/>
  <c r="AC439"/>
  <c r="AG439"/>
  <c r="AK439"/>
  <c r="AO439"/>
  <c r="AS439"/>
  <c r="AW439"/>
  <c r="BA439"/>
  <c r="BE439"/>
  <c r="BI439"/>
  <c r="BM439"/>
  <c r="BQ439"/>
  <c r="BU439"/>
  <c r="BY439"/>
  <c r="CC439"/>
  <c r="CG439"/>
  <c r="CK439"/>
  <c r="CO439"/>
  <c r="CS439"/>
  <c r="CW439"/>
  <c r="DA439"/>
  <c r="DE439"/>
  <c r="DI439"/>
  <c r="DM439"/>
  <c r="DQ439"/>
  <c r="DU439"/>
  <c r="H439"/>
  <c r="L439"/>
  <c r="P439"/>
  <c r="T439"/>
  <c r="X439"/>
  <c r="AB439"/>
  <c r="AF439"/>
  <c r="AJ439"/>
  <c r="AN439"/>
  <c r="AR439"/>
  <c r="AV439"/>
  <c r="AZ439"/>
  <c r="BD439"/>
  <c r="BH439"/>
  <c r="BL439"/>
  <c r="BP439"/>
  <c r="BT439"/>
  <c r="BX439"/>
  <c r="CB439"/>
  <c r="CF439"/>
  <c r="CJ439"/>
  <c r="CN439"/>
  <c r="CR439"/>
  <c r="CV439"/>
  <c r="CZ439"/>
  <c r="DD439"/>
  <c r="DH439"/>
  <c r="DL439"/>
  <c r="DP439"/>
  <c r="DT439"/>
  <c r="J435"/>
  <c r="N435"/>
  <c r="R435"/>
  <c r="V435"/>
  <c r="Z435"/>
  <c r="AD435"/>
  <c r="AH435"/>
  <c r="AL435"/>
  <c r="AP435"/>
  <c r="AT435"/>
  <c r="AX435"/>
  <c r="BB435"/>
  <c r="BF435"/>
  <c r="BJ435"/>
  <c r="BN435"/>
  <c r="BR435"/>
  <c r="BV435"/>
  <c r="BZ435"/>
  <c r="CD435"/>
  <c r="CH435"/>
  <c r="CL435"/>
  <c r="CP435"/>
  <c r="CT435"/>
  <c r="CX435"/>
  <c r="DB435"/>
  <c r="DF435"/>
  <c r="DJ435"/>
  <c r="DN435"/>
  <c r="DR435"/>
  <c r="DV435"/>
  <c r="I435"/>
  <c r="M435"/>
  <c r="Q435"/>
  <c r="U435"/>
  <c r="Y435"/>
  <c r="AC435"/>
  <c r="AG435"/>
  <c r="AK435"/>
  <c r="AO435"/>
  <c r="AS435"/>
  <c r="AW435"/>
  <c r="BA435"/>
  <c r="BE435"/>
  <c r="BI435"/>
  <c r="BM435"/>
  <c r="BQ435"/>
  <c r="BU435"/>
  <c r="BY435"/>
  <c r="CC435"/>
  <c r="CG435"/>
  <c r="CK435"/>
  <c r="CO435"/>
  <c r="CS435"/>
  <c r="CW435"/>
  <c r="DA435"/>
  <c r="DE435"/>
  <c r="DI435"/>
  <c r="DM435"/>
  <c r="DQ435"/>
  <c r="DU435"/>
  <c r="H435"/>
  <c r="L435"/>
  <c r="P435"/>
  <c r="T435"/>
  <c r="X435"/>
  <c r="AB435"/>
  <c r="AF435"/>
  <c r="AJ435"/>
  <c r="AN435"/>
  <c r="AR435"/>
  <c r="AV435"/>
  <c r="AZ435"/>
  <c r="BD435"/>
  <c r="BH435"/>
  <c r="BL435"/>
  <c r="BP435"/>
  <c r="BT435"/>
  <c r="BX435"/>
  <c r="CB435"/>
  <c r="CF435"/>
  <c r="CJ435"/>
  <c r="CN435"/>
  <c r="CR435"/>
  <c r="CV435"/>
  <c r="CZ435"/>
  <c r="DD435"/>
  <c r="DH435"/>
  <c r="DL435"/>
  <c r="DP435"/>
  <c r="DT435"/>
  <c r="J431"/>
  <c r="N431"/>
  <c r="R431"/>
  <c r="V431"/>
  <c r="Z431"/>
  <c r="AD431"/>
  <c r="AH431"/>
  <c r="AL431"/>
  <c r="AP431"/>
  <c r="AT431"/>
  <c r="AX431"/>
  <c r="BB431"/>
  <c r="BF431"/>
  <c r="BJ431"/>
  <c r="BN431"/>
  <c r="BR431"/>
  <c r="BV431"/>
  <c r="BZ431"/>
  <c r="CD431"/>
  <c r="CH431"/>
  <c r="CL431"/>
  <c r="CP431"/>
  <c r="CT431"/>
  <c r="CX431"/>
  <c r="DB431"/>
  <c r="DF431"/>
  <c r="DJ431"/>
  <c r="DN431"/>
  <c r="DR431"/>
  <c r="DV431"/>
  <c r="I431"/>
  <c r="M431"/>
  <c r="Q431"/>
  <c r="U431"/>
  <c r="Y431"/>
  <c r="AC431"/>
  <c r="AG431"/>
  <c r="AK431"/>
  <c r="AO431"/>
  <c r="AS431"/>
  <c r="AW431"/>
  <c r="BA431"/>
  <c r="BE431"/>
  <c r="BI431"/>
  <c r="BM431"/>
  <c r="BQ431"/>
  <c r="BU431"/>
  <c r="BY431"/>
  <c r="CC431"/>
  <c r="CG431"/>
  <c r="CK431"/>
  <c r="CO431"/>
  <c r="CS431"/>
  <c r="CW431"/>
  <c r="DA431"/>
  <c r="DE431"/>
  <c r="DI431"/>
  <c r="DM431"/>
  <c r="DQ431"/>
  <c r="DU431"/>
  <c r="H431"/>
  <c r="L431"/>
  <c r="P431"/>
  <c r="T431"/>
  <c r="X431"/>
  <c r="AB431"/>
  <c r="AF431"/>
  <c r="AJ431"/>
  <c r="AN431"/>
  <c r="AR431"/>
  <c r="AV431"/>
  <c r="AZ431"/>
  <c r="BD431"/>
  <c r="BH431"/>
  <c r="BL431"/>
  <c r="BP431"/>
  <c r="BT431"/>
  <c r="BX431"/>
  <c r="CB431"/>
  <c r="CF431"/>
  <c r="CJ431"/>
  <c r="CN431"/>
  <c r="CR431"/>
  <c r="CV431"/>
  <c r="CZ431"/>
  <c r="DD431"/>
  <c r="DH431"/>
  <c r="DL431"/>
  <c r="DP431"/>
  <c r="DT431"/>
  <c r="J427"/>
  <c r="N427"/>
  <c r="R427"/>
  <c r="V427"/>
  <c r="Z427"/>
  <c r="AD427"/>
  <c r="AH427"/>
  <c r="AL427"/>
  <c r="AP427"/>
  <c r="AT427"/>
  <c r="AX427"/>
  <c r="BB427"/>
  <c r="BF427"/>
  <c r="BJ427"/>
  <c r="BN427"/>
  <c r="BR427"/>
  <c r="BV427"/>
  <c r="BZ427"/>
  <c r="CD427"/>
  <c r="CH427"/>
  <c r="CL427"/>
  <c r="CP427"/>
  <c r="CT427"/>
  <c r="CX427"/>
  <c r="DB427"/>
  <c r="DF427"/>
  <c r="DJ427"/>
  <c r="DN427"/>
  <c r="DR427"/>
  <c r="DV427"/>
  <c r="I427"/>
  <c r="M427"/>
  <c r="Q427"/>
  <c r="U427"/>
  <c r="Y427"/>
  <c r="AC427"/>
  <c r="AG427"/>
  <c r="AK427"/>
  <c r="AO427"/>
  <c r="AS427"/>
  <c r="AW427"/>
  <c r="BA427"/>
  <c r="BE427"/>
  <c r="BI427"/>
  <c r="BM427"/>
  <c r="BQ427"/>
  <c r="BU427"/>
  <c r="BY427"/>
  <c r="CC427"/>
  <c r="CG427"/>
  <c r="CK427"/>
  <c r="CO427"/>
  <c r="CS427"/>
  <c r="CW427"/>
  <c r="DA427"/>
  <c r="DE427"/>
  <c r="DI427"/>
  <c r="DM427"/>
  <c r="DQ427"/>
  <c r="DU427"/>
  <c r="H427"/>
  <c r="L427"/>
  <c r="P427"/>
  <c r="T427"/>
  <c r="X427"/>
  <c r="AB427"/>
  <c r="AF427"/>
  <c r="AJ427"/>
  <c r="AN427"/>
  <c r="AR427"/>
  <c r="AV427"/>
  <c r="AZ427"/>
  <c r="BD427"/>
  <c r="BH427"/>
  <c r="BL427"/>
  <c r="BP427"/>
  <c r="BT427"/>
  <c r="BX427"/>
  <c r="CB427"/>
  <c r="CF427"/>
  <c r="CJ427"/>
  <c r="CN427"/>
  <c r="CR427"/>
  <c r="CV427"/>
  <c r="CZ427"/>
  <c r="DD427"/>
  <c r="DH427"/>
  <c r="DL427"/>
  <c r="DP427"/>
  <c r="DT427"/>
  <c r="J411"/>
  <c r="N411"/>
  <c r="R411"/>
  <c r="V411"/>
  <c r="Z411"/>
  <c r="AD411"/>
  <c r="AH411"/>
  <c r="AL411"/>
  <c r="AP411"/>
  <c r="AT411"/>
  <c r="AX411"/>
  <c r="BB411"/>
  <c r="BF411"/>
  <c r="BJ411"/>
  <c r="BN411"/>
  <c r="BR411"/>
  <c r="BV411"/>
  <c r="BZ411"/>
  <c r="CD411"/>
  <c r="CH411"/>
  <c r="CL411"/>
  <c r="CP411"/>
  <c r="CT411"/>
  <c r="CX411"/>
  <c r="DB411"/>
  <c r="DF411"/>
  <c r="DJ411"/>
  <c r="DN411"/>
  <c r="DR411"/>
  <c r="DV411"/>
  <c r="I411"/>
  <c r="M411"/>
  <c r="Q411"/>
  <c r="U411"/>
  <c r="Y411"/>
  <c r="AC411"/>
  <c r="AG411"/>
  <c r="AK411"/>
  <c r="AO411"/>
  <c r="AS411"/>
  <c r="AW411"/>
  <c r="BA411"/>
  <c r="BE411"/>
  <c r="BI411"/>
  <c r="BM411"/>
  <c r="BQ411"/>
  <c r="BU411"/>
  <c r="BY411"/>
  <c r="CC411"/>
  <c r="CG411"/>
  <c r="CK411"/>
  <c r="CO411"/>
  <c r="CS411"/>
  <c r="CW411"/>
  <c r="DA411"/>
  <c r="DE411"/>
  <c r="DI411"/>
  <c r="DM411"/>
  <c r="DQ411"/>
  <c r="DU411"/>
  <c r="H411"/>
  <c r="L411"/>
  <c r="P411"/>
  <c r="T411"/>
  <c r="X411"/>
  <c r="AB411"/>
  <c r="AF411"/>
  <c r="AJ411"/>
  <c r="AN411"/>
  <c r="AR411"/>
  <c r="AV411"/>
  <c r="AZ411"/>
  <c r="BD411"/>
  <c r="BH411"/>
  <c r="BL411"/>
  <c r="BP411"/>
  <c r="BT411"/>
  <c r="BX411"/>
  <c r="CB411"/>
  <c r="CF411"/>
  <c r="CJ411"/>
  <c r="CN411"/>
  <c r="CR411"/>
  <c r="CV411"/>
  <c r="CZ411"/>
  <c r="DD411"/>
  <c r="DH411"/>
  <c r="DL411"/>
  <c r="DP411"/>
  <c r="DT411"/>
  <c r="H407"/>
  <c r="L407"/>
  <c r="P407"/>
  <c r="T407"/>
  <c r="X407"/>
  <c r="AB407"/>
  <c r="AF407"/>
  <c r="AJ407"/>
  <c r="AN407"/>
  <c r="AR407"/>
  <c r="AV407"/>
  <c r="AZ407"/>
  <c r="BD407"/>
  <c r="BH407"/>
  <c r="BL407"/>
  <c r="BP407"/>
  <c r="BT407"/>
  <c r="BX407"/>
  <c r="CB407"/>
  <c r="CF407"/>
  <c r="CJ407"/>
  <c r="CN407"/>
  <c r="CR407"/>
  <c r="CV407"/>
  <c r="CZ407"/>
  <c r="DD407"/>
  <c r="DH407"/>
  <c r="DL407"/>
  <c r="DP407"/>
  <c r="DT407"/>
  <c r="K407"/>
  <c r="Q407"/>
  <c r="V407"/>
  <c r="AA407"/>
  <c r="AG407"/>
  <c r="AL407"/>
  <c r="AQ407"/>
  <c r="AW407"/>
  <c r="BB407"/>
  <c r="BG407"/>
  <c r="BM407"/>
  <c r="BR407"/>
  <c r="BW407"/>
  <c r="CC407"/>
  <c r="CH407"/>
  <c r="CM407"/>
  <c r="CS407"/>
  <c r="CX407"/>
  <c r="DC407"/>
  <c r="DI407"/>
  <c r="DN407"/>
  <c r="DS407"/>
  <c r="J407"/>
  <c r="O407"/>
  <c r="U407"/>
  <c r="Z407"/>
  <c r="AE407"/>
  <c r="AK407"/>
  <c r="AP407"/>
  <c r="AU407"/>
  <c r="BA407"/>
  <c r="BF407"/>
  <c r="BK407"/>
  <c r="BQ407"/>
  <c r="BV407"/>
  <c r="CA407"/>
  <c r="CG407"/>
  <c r="CL407"/>
  <c r="CQ407"/>
  <c r="CW407"/>
  <c r="DB407"/>
  <c r="DG407"/>
  <c r="DM407"/>
  <c r="DR407"/>
  <c r="DW407"/>
  <c r="I407"/>
  <c r="N407"/>
  <c r="S407"/>
  <c r="Y407"/>
  <c r="AD407"/>
  <c r="AI407"/>
  <c r="AO407"/>
  <c r="AT407"/>
  <c r="AY407"/>
  <c r="BE407"/>
  <c r="BJ407"/>
  <c r="BO407"/>
  <c r="BU407"/>
  <c r="BZ407"/>
  <c r="CE407"/>
  <c r="CK407"/>
  <c r="CP407"/>
  <c r="CU407"/>
  <c r="DA407"/>
  <c r="DF407"/>
  <c r="DK407"/>
  <c r="DQ407"/>
  <c r="DV407"/>
  <c r="J403"/>
  <c r="N403"/>
  <c r="R403"/>
  <c r="V403"/>
  <c r="Z403"/>
  <c r="AD403"/>
  <c r="AH403"/>
  <c r="AL403"/>
  <c r="AP403"/>
  <c r="AT403"/>
  <c r="AX403"/>
  <c r="BB403"/>
  <c r="BF403"/>
  <c r="BJ403"/>
  <c r="BN403"/>
  <c r="BR403"/>
  <c r="BV403"/>
  <c r="BZ403"/>
  <c r="CD403"/>
  <c r="CH403"/>
  <c r="CL403"/>
  <c r="CP403"/>
  <c r="CT403"/>
  <c r="CX403"/>
  <c r="DB403"/>
  <c r="DF403"/>
  <c r="DJ403"/>
  <c r="DN403"/>
  <c r="DR403"/>
  <c r="DV403"/>
  <c r="I403"/>
  <c r="M403"/>
  <c r="Q403"/>
  <c r="U403"/>
  <c r="Y403"/>
  <c r="AC403"/>
  <c r="AG403"/>
  <c r="AK403"/>
  <c r="AO403"/>
  <c r="AS403"/>
  <c r="AW403"/>
  <c r="BA403"/>
  <c r="BE403"/>
  <c r="BI403"/>
  <c r="BM403"/>
  <c r="BQ403"/>
  <c r="BU403"/>
  <c r="BY403"/>
  <c r="CC403"/>
  <c r="CG403"/>
  <c r="CK403"/>
  <c r="CO403"/>
  <c r="CS403"/>
  <c r="CW403"/>
  <c r="DA403"/>
  <c r="DE403"/>
  <c r="DI403"/>
  <c r="DM403"/>
  <c r="DQ403"/>
  <c r="DU403"/>
  <c r="H403"/>
  <c r="L403"/>
  <c r="P403"/>
  <c r="T403"/>
  <c r="X403"/>
  <c r="AB403"/>
  <c r="AF403"/>
  <c r="AJ403"/>
  <c r="AN403"/>
  <c r="AR403"/>
  <c r="AV403"/>
  <c r="AZ403"/>
  <c r="BD403"/>
  <c r="BH403"/>
  <c r="BL403"/>
  <c r="BP403"/>
  <c r="BT403"/>
  <c r="BX403"/>
  <c r="CB403"/>
  <c r="CF403"/>
  <c r="CJ403"/>
  <c r="CN403"/>
  <c r="CR403"/>
  <c r="CV403"/>
  <c r="CZ403"/>
  <c r="DD403"/>
  <c r="DH403"/>
  <c r="DL403"/>
  <c r="DP403"/>
  <c r="DT403"/>
  <c r="S403"/>
  <c r="AI403"/>
  <c r="AY403"/>
  <c r="BO403"/>
  <c r="CE403"/>
  <c r="CU403"/>
  <c r="DK403"/>
  <c r="O403"/>
  <c r="AE403"/>
  <c r="AU403"/>
  <c r="BK403"/>
  <c r="CA403"/>
  <c r="CQ403"/>
  <c r="DG403"/>
  <c r="DW403"/>
  <c r="K403"/>
  <c r="AA403"/>
  <c r="AQ403"/>
  <c r="BG403"/>
  <c r="BW403"/>
  <c r="CM403"/>
  <c r="DC403"/>
  <c r="DS403"/>
  <c r="J395"/>
  <c r="N395"/>
  <c r="R395"/>
  <c r="V395"/>
  <c r="Z395"/>
  <c r="AD395"/>
  <c r="AH395"/>
  <c r="AL395"/>
  <c r="AP395"/>
  <c r="AT395"/>
  <c r="AX395"/>
  <c r="BB395"/>
  <c r="BF395"/>
  <c r="BJ395"/>
  <c r="BN395"/>
  <c r="BR395"/>
  <c r="BV395"/>
  <c r="BZ395"/>
  <c r="CD395"/>
  <c r="CH395"/>
  <c r="CL395"/>
  <c r="CP395"/>
  <c r="CT395"/>
  <c r="CX395"/>
  <c r="DB395"/>
  <c r="DF395"/>
  <c r="DJ395"/>
  <c r="DN395"/>
  <c r="DR395"/>
  <c r="DV395"/>
  <c r="I395"/>
  <c r="M395"/>
  <c r="Q395"/>
  <c r="U395"/>
  <c r="Y395"/>
  <c r="AC395"/>
  <c r="AG395"/>
  <c r="AK395"/>
  <c r="AO395"/>
  <c r="AS395"/>
  <c r="AW395"/>
  <c r="BA395"/>
  <c r="BE395"/>
  <c r="BI395"/>
  <c r="BM395"/>
  <c r="BQ395"/>
  <c r="BU395"/>
  <c r="BY395"/>
  <c r="CC395"/>
  <c r="CG395"/>
  <c r="CK395"/>
  <c r="CO395"/>
  <c r="CS395"/>
  <c r="CW395"/>
  <c r="DA395"/>
  <c r="DE395"/>
  <c r="DI395"/>
  <c r="DM395"/>
  <c r="DQ395"/>
  <c r="DU395"/>
  <c r="H395"/>
  <c r="L395"/>
  <c r="P395"/>
  <c r="T395"/>
  <c r="X395"/>
  <c r="AB395"/>
  <c r="AF395"/>
  <c r="AJ395"/>
  <c r="AN395"/>
  <c r="AR395"/>
  <c r="AV395"/>
  <c r="AZ395"/>
  <c r="BD395"/>
  <c r="BH395"/>
  <c r="BL395"/>
  <c r="BP395"/>
  <c r="BT395"/>
  <c r="BX395"/>
  <c r="CB395"/>
  <c r="CF395"/>
  <c r="CJ395"/>
  <c r="CN395"/>
  <c r="CR395"/>
  <c r="CV395"/>
  <c r="CZ395"/>
  <c r="DD395"/>
  <c r="DH395"/>
  <c r="DL395"/>
  <c r="DP395"/>
  <c r="DT395"/>
  <c r="S395"/>
  <c r="AI395"/>
  <c r="AY395"/>
  <c r="BO395"/>
  <c r="CE395"/>
  <c r="CU395"/>
  <c r="DK395"/>
  <c r="O395"/>
  <c r="AE395"/>
  <c r="AU395"/>
  <c r="BK395"/>
  <c r="CA395"/>
  <c r="CQ395"/>
  <c r="DG395"/>
  <c r="DW395"/>
  <c r="K395"/>
  <c r="AA395"/>
  <c r="AQ395"/>
  <c r="BG395"/>
  <c r="BW395"/>
  <c r="CM395"/>
  <c r="DC395"/>
  <c r="DS395"/>
  <c r="J391"/>
  <c r="N391"/>
  <c r="R391"/>
  <c r="V391"/>
  <c r="Z391"/>
  <c r="AD391"/>
  <c r="AH391"/>
  <c r="AL391"/>
  <c r="AP391"/>
  <c r="AT391"/>
  <c r="AX391"/>
  <c r="BB391"/>
  <c r="BF391"/>
  <c r="BJ391"/>
  <c r="BN391"/>
  <c r="BR391"/>
  <c r="BV391"/>
  <c r="BZ391"/>
  <c r="CD391"/>
  <c r="CH391"/>
  <c r="CL391"/>
  <c r="CP391"/>
  <c r="CT391"/>
  <c r="CX391"/>
  <c r="DB391"/>
  <c r="DF391"/>
  <c r="DJ391"/>
  <c r="DN391"/>
  <c r="DR391"/>
  <c r="DV391"/>
  <c r="I391"/>
  <c r="M391"/>
  <c r="Q391"/>
  <c r="U391"/>
  <c r="Y391"/>
  <c r="AC391"/>
  <c r="AG391"/>
  <c r="AK391"/>
  <c r="AO391"/>
  <c r="AS391"/>
  <c r="AW391"/>
  <c r="BA391"/>
  <c r="BE391"/>
  <c r="BI391"/>
  <c r="BM391"/>
  <c r="BQ391"/>
  <c r="BU391"/>
  <c r="BY391"/>
  <c r="CC391"/>
  <c r="CG391"/>
  <c r="CK391"/>
  <c r="CO391"/>
  <c r="CS391"/>
  <c r="CW391"/>
  <c r="DA391"/>
  <c r="DE391"/>
  <c r="DI391"/>
  <c r="DM391"/>
  <c r="DQ391"/>
  <c r="DU391"/>
  <c r="H391"/>
  <c r="L391"/>
  <c r="P391"/>
  <c r="T391"/>
  <c r="X391"/>
  <c r="AB391"/>
  <c r="AF391"/>
  <c r="AJ391"/>
  <c r="AN391"/>
  <c r="AR391"/>
  <c r="AV391"/>
  <c r="AZ391"/>
  <c r="BD391"/>
  <c r="BH391"/>
  <c r="BL391"/>
  <c r="BP391"/>
  <c r="BT391"/>
  <c r="BX391"/>
  <c r="CB391"/>
  <c r="CF391"/>
  <c r="CJ391"/>
  <c r="CN391"/>
  <c r="CR391"/>
  <c r="CV391"/>
  <c r="CZ391"/>
  <c r="DD391"/>
  <c r="DH391"/>
  <c r="DL391"/>
  <c r="DP391"/>
  <c r="DT391"/>
  <c r="S391"/>
  <c r="AI391"/>
  <c r="AY391"/>
  <c r="BO391"/>
  <c r="CE391"/>
  <c r="CU391"/>
  <c r="DK391"/>
  <c r="O391"/>
  <c r="AE391"/>
  <c r="AU391"/>
  <c r="BK391"/>
  <c r="CA391"/>
  <c r="CQ391"/>
  <c r="DG391"/>
  <c r="DW391"/>
  <c r="K391"/>
  <c r="AA391"/>
  <c r="AQ391"/>
  <c r="BG391"/>
  <c r="BW391"/>
  <c r="CM391"/>
  <c r="DC391"/>
  <c r="DS391"/>
  <c r="J383"/>
  <c r="N383"/>
  <c r="R383"/>
  <c r="V383"/>
  <c r="Z383"/>
  <c r="AD383"/>
  <c r="AH383"/>
  <c r="AL383"/>
  <c r="AP383"/>
  <c r="AT383"/>
  <c r="AX383"/>
  <c r="BB383"/>
  <c r="BF383"/>
  <c r="BJ383"/>
  <c r="BN383"/>
  <c r="BR383"/>
  <c r="BV383"/>
  <c r="BZ383"/>
  <c r="CD383"/>
  <c r="CH383"/>
  <c r="CL383"/>
  <c r="CP383"/>
  <c r="CT383"/>
  <c r="CX383"/>
  <c r="DB383"/>
  <c r="DF383"/>
  <c r="DJ383"/>
  <c r="DN383"/>
  <c r="DR383"/>
  <c r="DV383"/>
  <c r="I383"/>
  <c r="M383"/>
  <c r="Q383"/>
  <c r="U383"/>
  <c r="Y383"/>
  <c r="AC383"/>
  <c r="AG383"/>
  <c r="AK383"/>
  <c r="AO383"/>
  <c r="AS383"/>
  <c r="AW383"/>
  <c r="BA383"/>
  <c r="BE383"/>
  <c r="BI383"/>
  <c r="BM383"/>
  <c r="BQ383"/>
  <c r="BU383"/>
  <c r="BY383"/>
  <c r="CC383"/>
  <c r="CG383"/>
  <c r="CK383"/>
  <c r="CO383"/>
  <c r="CS383"/>
  <c r="CW383"/>
  <c r="DA383"/>
  <c r="DE383"/>
  <c r="DI383"/>
  <c r="DM383"/>
  <c r="DQ383"/>
  <c r="DU383"/>
  <c r="H383"/>
  <c r="L383"/>
  <c r="P383"/>
  <c r="T383"/>
  <c r="X383"/>
  <c r="AB383"/>
  <c r="AF383"/>
  <c r="AJ383"/>
  <c r="AN383"/>
  <c r="AR383"/>
  <c r="AV383"/>
  <c r="AZ383"/>
  <c r="BD383"/>
  <c r="BH383"/>
  <c r="BL383"/>
  <c r="BP383"/>
  <c r="BT383"/>
  <c r="BX383"/>
  <c r="CB383"/>
  <c r="CF383"/>
  <c r="CJ383"/>
  <c r="CN383"/>
  <c r="CR383"/>
  <c r="CV383"/>
  <c r="CZ383"/>
  <c r="DD383"/>
  <c r="DH383"/>
  <c r="DL383"/>
  <c r="DP383"/>
  <c r="DT383"/>
  <c r="S383"/>
  <c r="AI383"/>
  <c r="AY383"/>
  <c r="BO383"/>
  <c r="CE383"/>
  <c r="CU383"/>
  <c r="DK383"/>
  <c r="O383"/>
  <c r="AE383"/>
  <c r="AU383"/>
  <c r="BK383"/>
  <c r="CA383"/>
  <c r="CQ383"/>
  <c r="DG383"/>
  <c r="DW383"/>
  <c r="K383"/>
  <c r="AA383"/>
  <c r="AQ383"/>
  <c r="BG383"/>
  <c r="BW383"/>
  <c r="CM383"/>
  <c r="DC383"/>
  <c r="DS383"/>
  <c r="J379"/>
  <c r="N379"/>
  <c r="R379"/>
  <c r="V379"/>
  <c r="Z379"/>
  <c r="AD379"/>
  <c r="AH379"/>
  <c r="AL379"/>
  <c r="AP379"/>
  <c r="AT379"/>
  <c r="AX379"/>
  <c r="BB379"/>
  <c r="BF379"/>
  <c r="BJ379"/>
  <c r="BN379"/>
  <c r="BR379"/>
  <c r="BV379"/>
  <c r="BZ379"/>
  <c r="CD379"/>
  <c r="CH379"/>
  <c r="CL379"/>
  <c r="CP379"/>
  <c r="CT379"/>
  <c r="CX379"/>
  <c r="DB379"/>
  <c r="DF379"/>
  <c r="DJ379"/>
  <c r="DN379"/>
  <c r="DR379"/>
  <c r="DV379"/>
  <c r="I379"/>
  <c r="M379"/>
  <c r="Q379"/>
  <c r="U379"/>
  <c r="Y379"/>
  <c r="AC379"/>
  <c r="AG379"/>
  <c r="AK379"/>
  <c r="AO379"/>
  <c r="AS379"/>
  <c r="AW379"/>
  <c r="BA379"/>
  <c r="BE379"/>
  <c r="BI379"/>
  <c r="BM379"/>
  <c r="BQ379"/>
  <c r="BU379"/>
  <c r="BY379"/>
  <c r="CC379"/>
  <c r="CG379"/>
  <c r="CK379"/>
  <c r="CO379"/>
  <c r="CS379"/>
  <c r="CW379"/>
  <c r="DA379"/>
  <c r="DE379"/>
  <c r="DI379"/>
  <c r="DM379"/>
  <c r="DQ379"/>
  <c r="DU379"/>
  <c r="H379"/>
  <c r="L379"/>
  <c r="P379"/>
  <c r="T379"/>
  <c r="X379"/>
  <c r="AB379"/>
  <c r="AF379"/>
  <c r="AJ379"/>
  <c r="AN379"/>
  <c r="AR379"/>
  <c r="AV379"/>
  <c r="AZ379"/>
  <c r="BD379"/>
  <c r="BH379"/>
  <c r="BL379"/>
  <c r="BP379"/>
  <c r="BT379"/>
  <c r="BX379"/>
  <c r="CB379"/>
  <c r="CF379"/>
  <c r="CJ379"/>
  <c r="CN379"/>
  <c r="CR379"/>
  <c r="CV379"/>
  <c r="CZ379"/>
  <c r="DD379"/>
  <c r="DH379"/>
  <c r="DL379"/>
  <c r="DP379"/>
  <c r="DT379"/>
  <c r="S379"/>
  <c r="AI379"/>
  <c r="AY379"/>
  <c r="BO379"/>
  <c r="CE379"/>
  <c r="CU379"/>
  <c r="DK379"/>
  <c r="O379"/>
  <c r="AE379"/>
  <c r="AU379"/>
  <c r="BK379"/>
  <c r="CA379"/>
  <c r="CQ379"/>
  <c r="DG379"/>
  <c r="DW379"/>
  <c r="K379"/>
  <c r="AA379"/>
  <c r="AQ379"/>
  <c r="BG379"/>
  <c r="BW379"/>
  <c r="CM379"/>
  <c r="DC379"/>
  <c r="DS379"/>
  <c r="J375"/>
  <c r="N375"/>
  <c r="R375"/>
  <c r="V375"/>
  <c r="Z375"/>
  <c r="AD375"/>
  <c r="AH375"/>
  <c r="AL375"/>
  <c r="AP375"/>
  <c r="AT375"/>
  <c r="AX375"/>
  <c r="BB375"/>
  <c r="BF375"/>
  <c r="BJ375"/>
  <c r="BN375"/>
  <c r="BR375"/>
  <c r="BV375"/>
  <c r="BZ375"/>
  <c r="CD375"/>
  <c r="CH375"/>
  <c r="CL375"/>
  <c r="CP375"/>
  <c r="CT375"/>
  <c r="CX375"/>
  <c r="DB375"/>
  <c r="DF375"/>
  <c r="DJ375"/>
  <c r="DN375"/>
  <c r="DR375"/>
  <c r="DV375"/>
  <c r="I375"/>
  <c r="M375"/>
  <c r="Q375"/>
  <c r="U375"/>
  <c r="Y375"/>
  <c r="AC375"/>
  <c r="AG375"/>
  <c r="AK375"/>
  <c r="AO375"/>
  <c r="AS375"/>
  <c r="AW375"/>
  <c r="BA375"/>
  <c r="BE375"/>
  <c r="BI375"/>
  <c r="BM375"/>
  <c r="BQ375"/>
  <c r="BU375"/>
  <c r="BY375"/>
  <c r="CC375"/>
  <c r="CG375"/>
  <c r="CK375"/>
  <c r="CO375"/>
  <c r="CS375"/>
  <c r="CW375"/>
  <c r="DA375"/>
  <c r="DE375"/>
  <c r="DI375"/>
  <c r="DM375"/>
  <c r="DQ375"/>
  <c r="DU375"/>
  <c r="H375"/>
  <c r="L375"/>
  <c r="P375"/>
  <c r="T375"/>
  <c r="X375"/>
  <c r="AB375"/>
  <c r="AF375"/>
  <c r="AJ375"/>
  <c r="AN375"/>
  <c r="AR375"/>
  <c r="AV375"/>
  <c r="AZ375"/>
  <c r="BD375"/>
  <c r="BH375"/>
  <c r="BL375"/>
  <c r="BP375"/>
  <c r="BT375"/>
  <c r="BX375"/>
  <c r="CB375"/>
  <c r="CF375"/>
  <c r="CJ375"/>
  <c r="CN375"/>
  <c r="CR375"/>
  <c r="CV375"/>
  <c r="CZ375"/>
  <c r="DD375"/>
  <c r="DH375"/>
  <c r="DL375"/>
  <c r="DP375"/>
  <c r="DT375"/>
  <c r="S375"/>
  <c r="AI375"/>
  <c r="AY375"/>
  <c r="BO375"/>
  <c r="CE375"/>
  <c r="CU375"/>
  <c r="DK375"/>
  <c r="O375"/>
  <c r="AE375"/>
  <c r="AU375"/>
  <c r="BK375"/>
  <c r="CA375"/>
  <c r="CQ375"/>
  <c r="DG375"/>
  <c r="DW375"/>
  <c r="K375"/>
  <c r="AA375"/>
  <c r="AQ375"/>
  <c r="BG375"/>
  <c r="BW375"/>
  <c r="CM375"/>
  <c r="DC375"/>
  <c r="DS375"/>
  <c r="J371"/>
  <c r="N371"/>
  <c r="R371"/>
  <c r="V371"/>
  <c r="Z371"/>
  <c r="AD371"/>
  <c r="AH371"/>
  <c r="AL371"/>
  <c r="AP371"/>
  <c r="AT371"/>
  <c r="AX371"/>
  <c r="BB371"/>
  <c r="BF371"/>
  <c r="BJ371"/>
  <c r="BN371"/>
  <c r="BR371"/>
  <c r="BV371"/>
  <c r="BZ371"/>
  <c r="CD371"/>
  <c r="CH371"/>
  <c r="CL371"/>
  <c r="CP371"/>
  <c r="CT371"/>
  <c r="CX371"/>
  <c r="DB371"/>
  <c r="DF371"/>
  <c r="DJ371"/>
  <c r="DN371"/>
  <c r="DR371"/>
  <c r="DV371"/>
  <c r="I371"/>
  <c r="M371"/>
  <c r="Q371"/>
  <c r="U371"/>
  <c r="Y371"/>
  <c r="AC371"/>
  <c r="AG371"/>
  <c r="AK371"/>
  <c r="AO371"/>
  <c r="AS371"/>
  <c r="AW371"/>
  <c r="BA371"/>
  <c r="BE371"/>
  <c r="BI371"/>
  <c r="BM371"/>
  <c r="BQ371"/>
  <c r="BU371"/>
  <c r="BY371"/>
  <c r="CC371"/>
  <c r="CG371"/>
  <c r="CK371"/>
  <c r="CO371"/>
  <c r="CS371"/>
  <c r="CW371"/>
  <c r="DA371"/>
  <c r="DE371"/>
  <c r="DI371"/>
  <c r="DM371"/>
  <c r="DQ371"/>
  <c r="DU371"/>
  <c r="H371"/>
  <c r="L371"/>
  <c r="P371"/>
  <c r="T371"/>
  <c r="X371"/>
  <c r="AB371"/>
  <c r="AF371"/>
  <c r="AJ371"/>
  <c r="AN371"/>
  <c r="AR371"/>
  <c r="AV371"/>
  <c r="AZ371"/>
  <c r="BD371"/>
  <c r="BH371"/>
  <c r="BL371"/>
  <c r="BP371"/>
  <c r="BT371"/>
  <c r="BX371"/>
  <c r="CB371"/>
  <c r="CF371"/>
  <c r="CJ371"/>
  <c r="CN371"/>
  <c r="CR371"/>
  <c r="CV371"/>
  <c r="CZ371"/>
  <c r="DD371"/>
  <c r="DH371"/>
  <c r="DL371"/>
  <c r="DP371"/>
  <c r="DT371"/>
  <c r="S371"/>
  <c r="AI371"/>
  <c r="AY371"/>
  <c r="BO371"/>
  <c r="CE371"/>
  <c r="CU371"/>
  <c r="DK371"/>
  <c r="O371"/>
  <c r="AE371"/>
  <c r="AU371"/>
  <c r="BK371"/>
  <c r="CA371"/>
  <c r="CQ371"/>
  <c r="DG371"/>
  <c r="DW371"/>
  <c r="K371"/>
  <c r="AA371"/>
  <c r="AQ371"/>
  <c r="BG371"/>
  <c r="BW371"/>
  <c r="CM371"/>
  <c r="DC371"/>
  <c r="DS371"/>
  <c r="J363"/>
  <c r="N363"/>
  <c r="R363"/>
  <c r="V363"/>
  <c r="Z363"/>
  <c r="AD363"/>
  <c r="AH363"/>
  <c r="AL363"/>
  <c r="AP363"/>
  <c r="AT363"/>
  <c r="AX363"/>
  <c r="BB363"/>
  <c r="BF363"/>
  <c r="BJ363"/>
  <c r="BN363"/>
  <c r="BR363"/>
  <c r="BV363"/>
  <c r="BZ363"/>
  <c r="CD363"/>
  <c r="CH363"/>
  <c r="CL363"/>
  <c r="CP363"/>
  <c r="CT363"/>
  <c r="CX363"/>
  <c r="DB363"/>
  <c r="DF363"/>
  <c r="DJ363"/>
  <c r="DN363"/>
  <c r="DR363"/>
  <c r="DV363"/>
  <c r="I363"/>
  <c r="M363"/>
  <c r="Q363"/>
  <c r="U363"/>
  <c r="Y363"/>
  <c r="AC363"/>
  <c r="AG363"/>
  <c r="AK363"/>
  <c r="AO363"/>
  <c r="AS363"/>
  <c r="AW363"/>
  <c r="BA363"/>
  <c r="BE363"/>
  <c r="BI363"/>
  <c r="BM363"/>
  <c r="BQ363"/>
  <c r="BU363"/>
  <c r="BY363"/>
  <c r="CC363"/>
  <c r="CG363"/>
  <c r="CK363"/>
  <c r="CO363"/>
  <c r="CS363"/>
  <c r="CW363"/>
  <c r="DA363"/>
  <c r="DE363"/>
  <c r="DI363"/>
  <c r="DM363"/>
  <c r="DQ363"/>
  <c r="DU363"/>
  <c r="H363"/>
  <c r="L363"/>
  <c r="P363"/>
  <c r="T363"/>
  <c r="X363"/>
  <c r="AB363"/>
  <c r="AF363"/>
  <c r="AJ363"/>
  <c r="AN363"/>
  <c r="AR363"/>
  <c r="AV363"/>
  <c r="AZ363"/>
  <c r="BD363"/>
  <c r="BH363"/>
  <c r="BL363"/>
  <c r="BP363"/>
  <c r="BT363"/>
  <c r="BX363"/>
  <c r="CB363"/>
  <c r="CF363"/>
  <c r="CJ363"/>
  <c r="CN363"/>
  <c r="CR363"/>
  <c r="CV363"/>
  <c r="CZ363"/>
  <c r="DD363"/>
  <c r="DH363"/>
  <c r="DL363"/>
  <c r="DP363"/>
  <c r="DT363"/>
  <c r="S363"/>
  <c r="AI363"/>
  <c r="AY363"/>
  <c r="BO363"/>
  <c r="CE363"/>
  <c r="CU363"/>
  <c r="DK363"/>
  <c r="O363"/>
  <c r="AE363"/>
  <c r="AU363"/>
  <c r="BK363"/>
  <c r="CA363"/>
  <c r="CQ363"/>
  <c r="DG363"/>
  <c r="DW363"/>
  <c r="K363"/>
  <c r="AA363"/>
  <c r="AQ363"/>
  <c r="BG363"/>
  <c r="BW363"/>
  <c r="CM363"/>
  <c r="DC363"/>
  <c r="DS363"/>
  <c r="J359"/>
  <c r="N359"/>
  <c r="R359"/>
  <c r="V359"/>
  <c r="Z359"/>
  <c r="AD359"/>
  <c r="AH359"/>
  <c r="AL359"/>
  <c r="AP359"/>
  <c r="AT359"/>
  <c r="AX359"/>
  <c r="BB359"/>
  <c r="BF359"/>
  <c r="BJ359"/>
  <c r="BN359"/>
  <c r="BR359"/>
  <c r="BV359"/>
  <c r="BZ359"/>
  <c r="CD359"/>
  <c r="CH359"/>
  <c r="CL359"/>
  <c r="CP359"/>
  <c r="CT359"/>
  <c r="CX359"/>
  <c r="DB359"/>
  <c r="DF359"/>
  <c r="DJ359"/>
  <c r="DN359"/>
  <c r="DR359"/>
  <c r="DV359"/>
  <c r="I359"/>
  <c r="M359"/>
  <c r="Q359"/>
  <c r="U359"/>
  <c r="Y359"/>
  <c r="AC359"/>
  <c r="AG359"/>
  <c r="AK359"/>
  <c r="AO359"/>
  <c r="AS359"/>
  <c r="AW359"/>
  <c r="BA359"/>
  <c r="BE359"/>
  <c r="BI359"/>
  <c r="BM359"/>
  <c r="BQ359"/>
  <c r="BU359"/>
  <c r="BY359"/>
  <c r="CC359"/>
  <c r="CG359"/>
  <c r="CK359"/>
  <c r="CO359"/>
  <c r="CS359"/>
  <c r="CW359"/>
  <c r="DA359"/>
  <c r="DE359"/>
  <c r="DI359"/>
  <c r="DM359"/>
  <c r="DQ359"/>
  <c r="DU359"/>
  <c r="H359"/>
  <c r="L359"/>
  <c r="P359"/>
  <c r="T359"/>
  <c r="X359"/>
  <c r="AB359"/>
  <c r="AF359"/>
  <c r="AJ359"/>
  <c r="AN359"/>
  <c r="AR359"/>
  <c r="AV359"/>
  <c r="AZ359"/>
  <c r="BD359"/>
  <c r="BH359"/>
  <c r="BL359"/>
  <c r="BP359"/>
  <c r="BT359"/>
  <c r="BX359"/>
  <c r="CB359"/>
  <c r="CF359"/>
  <c r="CJ359"/>
  <c r="CN359"/>
  <c r="CR359"/>
  <c r="CV359"/>
  <c r="CZ359"/>
  <c r="DD359"/>
  <c r="DH359"/>
  <c r="DL359"/>
  <c r="DP359"/>
  <c r="DT359"/>
  <c r="S359"/>
  <c r="AI359"/>
  <c r="AY359"/>
  <c r="BO359"/>
  <c r="CE359"/>
  <c r="CU359"/>
  <c r="DK359"/>
  <c r="O359"/>
  <c r="AE359"/>
  <c r="AU359"/>
  <c r="BK359"/>
  <c r="CA359"/>
  <c r="CQ359"/>
  <c r="DG359"/>
  <c r="DW359"/>
  <c r="K359"/>
  <c r="AA359"/>
  <c r="AQ359"/>
  <c r="BG359"/>
  <c r="BW359"/>
  <c r="CM359"/>
  <c r="DC359"/>
  <c r="DS359"/>
  <c r="J351"/>
  <c r="N351"/>
  <c r="R351"/>
  <c r="V351"/>
  <c r="Z351"/>
  <c r="AD351"/>
  <c r="AH351"/>
  <c r="AL351"/>
  <c r="AP351"/>
  <c r="AT351"/>
  <c r="AX351"/>
  <c r="BB351"/>
  <c r="BF351"/>
  <c r="BJ351"/>
  <c r="BN351"/>
  <c r="BR351"/>
  <c r="BV351"/>
  <c r="BZ351"/>
  <c r="CD351"/>
  <c r="CH351"/>
  <c r="CL351"/>
  <c r="CP351"/>
  <c r="CT351"/>
  <c r="CX351"/>
  <c r="DB351"/>
  <c r="DF351"/>
  <c r="DJ351"/>
  <c r="DN351"/>
  <c r="DR351"/>
  <c r="DV351"/>
  <c r="I351"/>
  <c r="M351"/>
  <c r="Q351"/>
  <c r="U351"/>
  <c r="Y351"/>
  <c r="AC351"/>
  <c r="AG351"/>
  <c r="AK351"/>
  <c r="AO351"/>
  <c r="AS351"/>
  <c r="AW351"/>
  <c r="BA351"/>
  <c r="BE351"/>
  <c r="BI351"/>
  <c r="BM351"/>
  <c r="BQ351"/>
  <c r="BU351"/>
  <c r="BY351"/>
  <c r="CC351"/>
  <c r="CG351"/>
  <c r="CK351"/>
  <c r="CO351"/>
  <c r="CS351"/>
  <c r="CW351"/>
  <c r="DA351"/>
  <c r="DE351"/>
  <c r="DI351"/>
  <c r="DM351"/>
  <c r="DQ351"/>
  <c r="DU351"/>
  <c r="H351"/>
  <c r="L351"/>
  <c r="P351"/>
  <c r="T351"/>
  <c r="X351"/>
  <c r="AB351"/>
  <c r="AF351"/>
  <c r="AJ351"/>
  <c r="AN351"/>
  <c r="AR351"/>
  <c r="AV351"/>
  <c r="AZ351"/>
  <c r="BD351"/>
  <c r="BH351"/>
  <c r="BL351"/>
  <c r="BP351"/>
  <c r="BT351"/>
  <c r="BX351"/>
  <c r="CB351"/>
  <c r="CF351"/>
  <c r="CJ351"/>
  <c r="CN351"/>
  <c r="CR351"/>
  <c r="CV351"/>
  <c r="CZ351"/>
  <c r="DD351"/>
  <c r="DH351"/>
  <c r="DL351"/>
  <c r="DP351"/>
  <c r="DT351"/>
  <c r="S351"/>
  <c r="AI351"/>
  <c r="AY351"/>
  <c r="BO351"/>
  <c r="CE351"/>
  <c r="CU351"/>
  <c r="DK351"/>
  <c r="O351"/>
  <c r="AE351"/>
  <c r="AU351"/>
  <c r="BK351"/>
  <c r="CA351"/>
  <c r="CQ351"/>
  <c r="DG351"/>
  <c r="DW351"/>
  <c r="K351"/>
  <c r="AA351"/>
  <c r="AQ351"/>
  <c r="BG351"/>
  <c r="BW351"/>
  <c r="CM351"/>
  <c r="DC351"/>
  <c r="DS351"/>
  <c r="J347"/>
  <c r="N347"/>
  <c r="R347"/>
  <c r="V347"/>
  <c r="Z347"/>
  <c r="AD347"/>
  <c r="AH347"/>
  <c r="AL347"/>
  <c r="AP347"/>
  <c r="AT347"/>
  <c r="AX347"/>
  <c r="BB347"/>
  <c r="BF347"/>
  <c r="BJ347"/>
  <c r="BN347"/>
  <c r="BR347"/>
  <c r="BV347"/>
  <c r="BZ347"/>
  <c r="CD347"/>
  <c r="CH347"/>
  <c r="CL347"/>
  <c r="CP347"/>
  <c r="CT347"/>
  <c r="CX347"/>
  <c r="DB347"/>
  <c r="DF347"/>
  <c r="DJ347"/>
  <c r="DN347"/>
  <c r="DR347"/>
  <c r="DV347"/>
  <c r="I347"/>
  <c r="M347"/>
  <c r="Q347"/>
  <c r="U347"/>
  <c r="Y347"/>
  <c r="AC347"/>
  <c r="AG347"/>
  <c r="AK347"/>
  <c r="AO347"/>
  <c r="AS347"/>
  <c r="AW347"/>
  <c r="BA347"/>
  <c r="BE347"/>
  <c r="BI347"/>
  <c r="BM347"/>
  <c r="BQ347"/>
  <c r="BU347"/>
  <c r="BY347"/>
  <c r="CC347"/>
  <c r="CG347"/>
  <c r="CK347"/>
  <c r="CO347"/>
  <c r="CS347"/>
  <c r="CW347"/>
  <c r="DA347"/>
  <c r="DE347"/>
  <c r="DI347"/>
  <c r="DM347"/>
  <c r="DQ347"/>
  <c r="DU347"/>
  <c r="H347"/>
  <c r="L347"/>
  <c r="P347"/>
  <c r="T347"/>
  <c r="X347"/>
  <c r="AB347"/>
  <c r="AF347"/>
  <c r="AJ347"/>
  <c r="AN347"/>
  <c r="AR347"/>
  <c r="AV347"/>
  <c r="AZ347"/>
  <c r="BD347"/>
  <c r="BH347"/>
  <c r="BL347"/>
  <c r="BP347"/>
  <c r="BT347"/>
  <c r="BX347"/>
  <c r="CB347"/>
  <c r="CF347"/>
  <c r="CJ347"/>
  <c r="CN347"/>
  <c r="CR347"/>
  <c r="CV347"/>
  <c r="CZ347"/>
  <c r="DD347"/>
  <c r="DH347"/>
  <c r="DL347"/>
  <c r="DP347"/>
  <c r="DT347"/>
  <c r="S347"/>
  <c r="AI347"/>
  <c r="AY347"/>
  <c r="BO347"/>
  <c r="CE347"/>
  <c r="CU347"/>
  <c r="DK347"/>
  <c r="O347"/>
  <c r="AE347"/>
  <c r="AU347"/>
  <c r="BK347"/>
  <c r="CA347"/>
  <c r="CQ347"/>
  <c r="DG347"/>
  <c r="DW347"/>
  <c r="K347"/>
  <c r="AA347"/>
  <c r="AQ347"/>
  <c r="BG347"/>
  <c r="BW347"/>
  <c r="CM347"/>
  <c r="DC347"/>
  <c r="DS347"/>
  <c r="K243"/>
  <c r="O243"/>
  <c r="S243"/>
  <c r="W243"/>
  <c r="AA243"/>
  <c r="AE243"/>
  <c r="AI243"/>
  <c r="AM243"/>
  <c r="AQ243"/>
  <c r="AU243"/>
  <c r="AY243"/>
  <c r="BC243"/>
  <c r="BG243"/>
  <c r="BK243"/>
  <c r="BO243"/>
  <c r="BS243"/>
  <c r="BW243"/>
  <c r="CA243"/>
  <c r="CE243"/>
  <c r="CI243"/>
  <c r="CM243"/>
  <c r="CQ243"/>
  <c r="CU243"/>
  <c r="CY243"/>
  <c r="DC243"/>
  <c r="DG243"/>
  <c r="DK243"/>
  <c r="DO243"/>
  <c r="DS243"/>
  <c r="DW243"/>
  <c r="J243"/>
  <c r="N243"/>
  <c r="R243"/>
  <c r="V243"/>
  <c r="Z243"/>
  <c r="AD243"/>
  <c r="AH243"/>
  <c r="AL243"/>
  <c r="AP243"/>
  <c r="AT243"/>
  <c r="AX243"/>
  <c r="BB243"/>
  <c r="BF243"/>
  <c r="BJ243"/>
  <c r="BN243"/>
  <c r="BR243"/>
  <c r="BV243"/>
  <c r="BZ243"/>
  <c r="CD243"/>
  <c r="CH243"/>
  <c r="CL243"/>
  <c r="CP243"/>
  <c r="CT243"/>
  <c r="CX243"/>
  <c r="DB243"/>
  <c r="DF243"/>
  <c r="DJ243"/>
  <c r="DN243"/>
  <c r="DR243"/>
  <c r="DV243"/>
  <c r="M243"/>
  <c r="U243"/>
  <c r="AC243"/>
  <c r="AK243"/>
  <c r="AS243"/>
  <c r="BA243"/>
  <c r="BI243"/>
  <c r="BQ243"/>
  <c r="BY243"/>
  <c r="CG243"/>
  <c r="CO243"/>
  <c r="CW243"/>
  <c r="DE243"/>
  <c r="DM243"/>
  <c r="DU243"/>
  <c r="L243"/>
  <c r="T243"/>
  <c r="AB243"/>
  <c r="AJ243"/>
  <c r="AR243"/>
  <c r="AZ243"/>
  <c r="BH243"/>
  <c r="BP243"/>
  <c r="BX243"/>
  <c r="CF243"/>
  <c r="CN243"/>
  <c r="CV243"/>
  <c r="DD243"/>
  <c r="DL243"/>
  <c r="DT243"/>
  <c r="I243"/>
  <c r="Q243"/>
  <c r="Y243"/>
  <c r="AG243"/>
  <c r="AO243"/>
  <c r="AW243"/>
  <c r="BE243"/>
  <c r="BM243"/>
  <c r="BU243"/>
  <c r="CC243"/>
  <c r="CK243"/>
  <c r="CS243"/>
  <c r="DA243"/>
  <c r="DI243"/>
  <c r="DQ243"/>
  <c r="P243"/>
  <c r="AV243"/>
  <c r="CB243"/>
  <c r="DH243"/>
  <c r="H243"/>
  <c r="AN243"/>
  <c r="BT243"/>
  <c r="CZ243"/>
  <c r="AF243"/>
  <c r="BL243"/>
  <c r="CR243"/>
  <c r="K239"/>
  <c r="O239"/>
  <c r="S239"/>
  <c r="W239"/>
  <c r="AA239"/>
  <c r="AE239"/>
  <c r="AI239"/>
  <c r="AM239"/>
  <c r="AQ239"/>
  <c r="AU239"/>
  <c r="AY239"/>
  <c r="BC239"/>
  <c r="BG239"/>
  <c r="BK239"/>
  <c r="BO239"/>
  <c r="BS239"/>
  <c r="BW239"/>
  <c r="CA239"/>
  <c r="CE239"/>
  <c r="CI239"/>
  <c r="CM239"/>
  <c r="CQ239"/>
  <c r="CU239"/>
  <c r="CY239"/>
  <c r="DC239"/>
  <c r="DG239"/>
  <c r="DK239"/>
  <c r="DO239"/>
  <c r="DS239"/>
  <c r="DW239"/>
  <c r="J239"/>
  <c r="N239"/>
  <c r="R239"/>
  <c r="V239"/>
  <c r="Z239"/>
  <c r="AD239"/>
  <c r="AH239"/>
  <c r="AL239"/>
  <c r="AP239"/>
  <c r="AT239"/>
  <c r="AX239"/>
  <c r="BB239"/>
  <c r="BF239"/>
  <c r="BJ239"/>
  <c r="BN239"/>
  <c r="BR239"/>
  <c r="BV239"/>
  <c r="BZ239"/>
  <c r="CD239"/>
  <c r="CH239"/>
  <c r="CL239"/>
  <c r="CP239"/>
  <c r="CT239"/>
  <c r="CX239"/>
  <c r="DB239"/>
  <c r="DF239"/>
  <c r="DJ239"/>
  <c r="DN239"/>
  <c r="DR239"/>
  <c r="DV239"/>
  <c r="M239"/>
  <c r="U239"/>
  <c r="AC239"/>
  <c r="AK239"/>
  <c r="AS239"/>
  <c r="BA239"/>
  <c r="BI239"/>
  <c r="BQ239"/>
  <c r="BY239"/>
  <c r="CG239"/>
  <c r="CO239"/>
  <c r="CW239"/>
  <c r="DE239"/>
  <c r="DM239"/>
  <c r="DU239"/>
  <c r="L239"/>
  <c r="T239"/>
  <c r="AB239"/>
  <c r="AJ239"/>
  <c r="AR239"/>
  <c r="AZ239"/>
  <c r="BH239"/>
  <c r="BP239"/>
  <c r="BX239"/>
  <c r="CF239"/>
  <c r="CN239"/>
  <c r="CV239"/>
  <c r="DD239"/>
  <c r="DL239"/>
  <c r="DT239"/>
  <c r="I239"/>
  <c r="Q239"/>
  <c r="Y239"/>
  <c r="AG239"/>
  <c r="AO239"/>
  <c r="AW239"/>
  <c r="BE239"/>
  <c r="BM239"/>
  <c r="BU239"/>
  <c r="CC239"/>
  <c r="CK239"/>
  <c r="CS239"/>
  <c r="DA239"/>
  <c r="DI239"/>
  <c r="DQ239"/>
  <c r="P239"/>
  <c r="AV239"/>
  <c r="CB239"/>
  <c r="DH239"/>
  <c r="H239"/>
  <c r="AN239"/>
  <c r="BT239"/>
  <c r="CZ239"/>
  <c r="AF239"/>
  <c r="BL239"/>
  <c r="CR239"/>
  <c r="K235"/>
  <c r="O235"/>
  <c r="S235"/>
  <c r="W235"/>
  <c r="AA235"/>
  <c r="AE235"/>
  <c r="AI235"/>
  <c r="AM235"/>
  <c r="AQ235"/>
  <c r="AU235"/>
  <c r="AY235"/>
  <c r="BC235"/>
  <c r="BG235"/>
  <c r="BK235"/>
  <c r="BO235"/>
  <c r="BS235"/>
  <c r="BW235"/>
  <c r="CA235"/>
  <c r="CE235"/>
  <c r="CI235"/>
  <c r="CM235"/>
  <c r="CQ235"/>
  <c r="CU235"/>
  <c r="CY235"/>
  <c r="DC235"/>
  <c r="DG235"/>
  <c r="DK235"/>
  <c r="DO235"/>
  <c r="DS235"/>
  <c r="DW235"/>
  <c r="J235"/>
  <c r="N235"/>
  <c r="R235"/>
  <c r="V235"/>
  <c r="Z235"/>
  <c r="AD235"/>
  <c r="AH235"/>
  <c r="AL235"/>
  <c r="AP235"/>
  <c r="AT235"/>
  <c r="AX235"/>
  <c r="BB235"/>
  <c r="BF235"/>
  <c r="BJ235"/>
  <c r="BN235"/>
  <c r="BR235"/>
  <c r="BV235"/>
  <c r="BZ235"/>
  <c r="CD235"/>
  <c r="CH235"/>
  <c r="CL235"/>
  <c r="CP235"/>
  <c r="CT235"/>
  <c r="CX235"/>
  <c r="DB235"/>
  <c r="DF235"/>
  <c r="DJ235"/>
  <c r="DN235"/>
  <c r="DR235"/>
  <c r="DV235"/>
  <c r="M235"/>
  <c r="U235"/>
  <c r="AC235"/>
  <c r="AK235"/>
  <c r="AS235"/>
  <c r="BA235"/>
  <c r="BI235"/>
  <c r="BQ235"/>
  <c r="BY235"/>
  <c r="CG235"/>
  <c r="CO235"/>
  <c r="CW235"/>
  <c r="DE235"/>
  <c r="DM235"/>
  <c r="DU235"/>
  <c r="L235"/>
  <c r="T235"/>
  <c r="AB235"/>
  <c r="AJ235"/>
  <c r="AR235"/>
  <c r="AZ235"/>
  <c r="BH235"/>
  <c r="BP235"/>
  <c r="BX235"/>
  <c r="CF235"/>
  <c r="CN235"/>
  <c r="CV235"/>
  <c r="DD235"/>
  <c r="DL235"/>
  <c r="DT235"/>
  <c r="I235"/>
  <c r="Q235"/>
  <c r="Y235"/>
  <c r="AG235"/>
  <c r="AO235"/>
  <c r="AW235"/>
  <c r="BE235"/>
  <c r="BM235"/>
  <c r="BU235"/>
  <c r="CC235"/>
  <c r="CK235"/>
  <c r="CS235"/>
  <c r="DA235"/>
  <c r="DI235"/>
  <c r="DQ235"/>
  <c r="P235"/>
  <c r="AV235"/>
  <c r="CB235"/>
  <c r="DH235"/>
  <c r="H235"/>
  <c r="AN235"/>
  <c r="BT235"/>
  <c r="CZ235"/>
  <c r="AF235"/>
  <c r="BL235"/>
  <c r="CR235"/>
  <c r="K231"/>
  <c r="O231"/>
  <c r="S231"/>
  <c r="W231"/>
  <c r="AA231"/>
  <c r="AE231"/>
  <c r="AI231"/>
  <c r="AM231"/>
  <c r="AQ231"/>
  <c r="AU231"/>
  <c r="AY231"/>
  <c r="BC231"/>
  <c r="BG231"/>
  <c r="BK231"/>
  <c r="BO231"/>
  <c r="BS231"/>
  <c r="BW231"/>
  <c r="CA231"/>
  <c r="CE231"/>
  <c r="CI231"/>
  <c r="CM231"/>
  <c r="CQ231"/>
  <c r="CU231"/>
  <c r="CY231"/>
  <c r="DC231"/>
  <c r="DG231"/>
  <c r="DK231"/>
  <c r="DO231"/>
  <c r="DS231"/>
  <c r="DW231"/>
  <c r="J231"/>
  <c r="N231"/>
  <c r="R231"/>
  <c r="V231"/>
  <c r="Z231"/>
  <c r="AD231"/>
  <c r="AH231"/>
  <c r="AL231"/>
  <c r="AP231"/>
  <c r="AT231"/>
  <c r="AX231"/>
  <c r="BB231"/>
  <c r="BF231"/>
  <c r="BJ231"/>
  <c r="BN231"/>
  <c r="BR231"/>
  <c r="BV231"/>
  <c r="BZ231"/>
  <c r="CD231"/>
  <c r="CH231"/>
  <c r="CL231"/>
  <c r="CP231"/>
  <c r="CT231"/>
  <c r="CX231"/>
  <c r="DB231"/>
  <c r="DF231"/>
  <c r="DJ231"/>
  <c r="DN231"/>
  <c r="DR231"/>
  <c r="DV231"/>
  <c r="M231"/>
  <c r="U231"/>
  <c r="AC231"/>
  <c r="AK231"/>
  <c r="AS231"/>
  <c r="BA231"/>
  <c r="BI231"/>
  <c r="BQ231"/>
  <c r="BY231"/>
  <c r="CG231"/>
  <c r="CO231"/>
  <c r="CW231"/>
  <c r="DE231"/>
  <c r="DM231"/>
  <c r="DU231"/>
  <c r="L231"/>
  <c r="T231"/>
  <c r="AB231"/>
  <c r="AJ231"/>
  <c r="AR231"/>
  <c r="AZ231"/>
  <c r="BH231"/>
  <c r="BP231"/>
  <c r="BX231"/>
  <c r="CF231"/>
  <c r="CN231"/>
  <c r="CV231"/>
  <c r="DD231"/>
  <c r="DL231"/>
  <c r="DT231"/>
  <c r="I231"/>
  <c r="Q231"/>
  <c r="Y231"/>
  <c r="AG231"/>
  <c r="AO231"/>
  <c r="AW231"/>
  <c r="BE231"/>
  <c r="BM231"/>
  <c r="BU231"/>
  <c r="CC231"/>
  <c r="CK231"/>
  <c r="CS231"/>
  <c r="DA231"/>
  <c r="DI231"/>
  <c r="DQ231"/>
  <c r="P231"/>
  <c r="AV231"/>
  <c r="CB231"/>
  <c r="DH231"/>
  <c r="H231"/>
  <c r="AN231"/>
  <c r="BT231"/>
  <c r="CZ231"/>
  <c r="AF231"/>
  <c r="BL231"/>
  <c r="CR231"/>
  <c r="K227"/>
  <c r="O227"/>
  <c r="S227"/>
  <c r="W227"/>
  <c r="AA227"/>
  <c r="AE227"/>
  <c r="AI227"/>
  <c r="AM227"/>
  <c r="AQ227"/>
  <c r="AU227"/>
  <c r="AY227"/>
  <c r="BC227"/>
  <c r="BG227"/>
  <c r="BK227"/>
  <c r="BO227"/>
  <c r="BS227"/>
  <c r="BW227"/>
  <c r="CA227"/>
  <c r="CE227"/>
  <c r="CI227"/>
  <c r="CM227"/>
  <c r="CQ227"/>
  <c r="CU227"/>
  <c r="CY227"/>
  <c r="DC227"/>
  <c r="DG227"/>
  <c r="DK227"/>
  <c r="DO227"/>
  <c r="DS227"/>
  <c r="DW227"/>
  <c r="J227"/>
  <c r="N227"/>
  <c r="R227"/>
  <c r="V227"/>
  <c r="Z227"/>
  <c r="AD227"/>
  <c r="AH227"/>
  <c r="AL227"/>
  <c r="AP227"/>
  <c r="AT227"/>
  <c r="AX227"/>
  <c r="BB227"/>
  <c r="BF227"/>
  <c r="BJ227"/>
  <c r="BN227"/>
  <c r="BR227"/>
  <c r="BV227"/>
  <c r="BZ227"/>
  <c r="CD227"/>
  <c r="CH227"/>
  <c r="CL227"/>
  <c r="CP227"/>
  <c r="CT227"/>
  <c r="CX227"/>
  <c r="DB227"/>
  <c r="DF227"/>
  <c r="DJ227"/>
  <c r="DN227"/>
  <c r="DR227"/>
  <c r="DV227"/>
  <c r="M227"/>
  <c r="U227"/>
  <c r="AC227"/>
  <c r="AK227"/>
  <c r="AS227"/>
  <c r="BA227"/>
  <c r="BI227"/>
  <c r="BQ227"/>
  <c r="BY227"/>
  <c r="CG227"/>
  <c r="CO227"/>
  <c r="CW227"/>
  <c r="DE227"/>
  <c r="DM227"/>
  <c r="DU227"/>
  <c r="L227"/>
  <c r="T227"/>
  <c r="AB227"/>
  <c r="AJ227"/>
  <c r="AR227"/>
  <c r="AZ227"/>
  <c r="BH227"/>
  <c r="BP227"/>
  <c r="BX227"/>
  <c r="CF227"/>
  <c r="CN227"/>
  <c r="CV227"/>
  <c r="DD227"/>
  <c r="DL227"/>
  <c r="DT227"/>
  <c r="I227"/>
  <c r="Q227"/>
  <c r="Y227"/>
  <c r="AG227"/>
  <c r="AO227"/>
  <c r="AW227"/>
  <c r="BE227"/>
  <c r="BM227"/>
  <c r="BU227"/>
  <c r="CC227"/>
  <c r="CK227"/>
  <c r="CS227"/>
  <c r="DA227"/>
  <c r="DI227"/>
  <c r="DQ227"/>
  <c r="P227"/>
  <c r="AV227"/>
  <c r="CB227"/>
  <c r="DH227"/>
  <c r="H227"/>
  <c r="AN227"/>
  <c r="BT227"/>
  <c r="CZ227"/>
  <c r="AF227"/>
  <c r="BL227"/>
  <c r="CR227"/>
  <c r="H223"/>
  <c r="L223"/>
  <c r="P223"/>
  <c r="T223"/>
  <c r="X223"/>
  <c r="AB223"/>
  <c r="AF223"/>
  <c r="AJ223"/>
  <c r="AN223"/>
  <c r="AR223"/>
  <c r="AV223"/>
  <c r="AZ223"/>
  <c r="BD223"/>
  <c r="BH223"/>
  <c r="BL223"/>
  <c r="BP223"/>
  <c r="BT223"/>
  <c r="BX223"/>
  <c r="CB223"/>
  <c r="CF223"/>
  <c r="CJ223"/>
  <c r="CN223"/>
  <c r="CR223"/>
  <c r="CV223"/>
  <c r="CZ223"/>
  <c r="DD223"/>
  <c r="DH223"/>
  <c r="DL223"/>
  <c r="DP223"/>
  <c r="DT223"/>
  <c r="M223"/>
  <c r="R223"/>
  <c r="W223"/>
  <c r="AC223"/>
  <c r="AH223"/>
  <c r="AM223"/>
  <c r="AS223"/>
  <c r="AX223"/>
  <c r="BC223"/>
  <c r="BI223"/>
  <c r="BN223"/>
  <c r="BS223"/>
  <c r="BY223"/>
  <c r="CD223"/>
  <c r="CI223"/>
  <c r="CO223"/>
  <c r="CT223"/>
  <c r="CY223"/>
  <c r="DE223"/>
  <c r="DJ223"/>
  <c r="DO223"/>
  <c r="DU223"/>
  <c r="K223"/>
  <c r="Q223"/>
  <c r="V223"/>
  <c r="AA223"/>
  <c r="AG223"/>
  <c r="AL223"/>
  <c r="AQ223"/>
  <c r="AW223"/>
  <c r="BB223"/>
  <c r="BG223"/>
  <c r="BM223"/>
  <c r="BR223"/>
  <c r="BW223"/>
  <c r="CC223"/>
  <c r="CH223"/>
  <c r="CM223"/>
  <c r="CS223"/>
  <c r="CX223"/>
  <c r="DC223"/>
  <c r="DI223"/>
  <c r="DN223"/>
  <c r="DS223"/>
  <c r="J223"/>
  <c r="U223"/>
  <c r="AE223"/>
  <c r="AP223"/>
  <c r="BA223"/>
  <c r="BK223"/>
  <c r="BV223"/>
  <c r="CG223"/>
  <c r="CQ223"/>
  <c r="DB223"/>
  <c r="DM223"/>
  <c r="DW223"/>
  <c r="I223"/>
  <c r="S223"/>
  <c r="AD223"/>
  <c r="AO223"/>
  <c r="AY223"/>
  <c r="BJ223"/>
  <c r="BU223"/>
  <c r="CE223"/>
  <c r="CP223"/>
  <c r="DA223"/>
  <c r="DK223"/>
  <c r="DV223"/>
  <c r="O223"/>
  <c r="Z223"/>
  <c r="AK223"/>
  <c r="AU223"/>
  <c r="BF223"/>
  <c r="BQ223"/>
  <c r="CA223"/>
  <c r="CL223"/>
  <c r="CW223"/>
  <c r="DG223"/>
  <c r="DR223"/>
  <c r="AI223"/>
  <c r="BZ223"/>
  <c r="DQ223"/>
  <c r="Y223"/>
  <c r="BO223"/>
  <c r="DF223"/>
  <c r="N223"/>
  <c r="BE223"/>
  <c r="CU223"/>
  <c r="I219"/>
  <c r="M219"/>
  <c r="Q219"/>
  <c r="U219"/>
  <c r="Y219"/>
  <c r="AC219"/>
  <c r="AG219"/>
  <c r="AK219"/>
  <c r="AO219"/>
  <c r="AS219"/>
  <c r="AW219"/>
  <c r="BA219"/>
  <c r="BE219"/>
  <c r="BI219"/>
  <c r="BM219"/>
  <c r="BQ219"/>
  <c r="BU219"/>
  <c r="BY219"/>
  <c r="CC219"/>
  <c r="H219"/>
  <c r="L219"/>
  <c r="P219"/>
  <c r="T219"/>
  <c r="X219"/>
  <c r="AB219"/>
  <c r="AF219"/>
  <c r="AJ219"/>
  <c r="AN219"/>
  <c r="AR219"/>
  <c r="AV219"/>
  <c r="AZ219"/>
  <c r="BD219"/>
  <c r="BH219"/>
  <c r="BL219"/>
  <c r="BP219"/>
  <c r="BT219"/>
  <c r="BX219"/>
  <c r="CB219"/>
  <c r="CF219"/>
  <c r="CJ219"/>
  <c r="CN219"/>
  <c r="CR219"/>
  <c r="CV219"/>
  <c r="CZ219"/>
  <c r="DD219"/>
  <c r="DH219"/>
  <c r="DL219"/>
  <c r="DP219"/>
  <c r="DT219"/>
  <c r="J219"/>
  <c r="R219"/>
  <c r="Z219"/>
  <c r="AH219"/>
  <c r="AP219"/>
  <c r="AX219"/>
  <c r="BF219"/>
  <c r="BN219"/>
  <c r="BV219"/>
  <c r="CD219"/>
  <c r="CI219"/>
  <c r="CO219"/>
  <c r="CT219"/>
  <c r="CY219"/>
  <c r="DE219"/>
  <c r="DJ219"/>
  <c r="DO219"/>
  <c r="DU219"/>
  <c r="O219"/>
  <c r="W219"/>
  <c r="AE219"/>
  <c r="AM219"/>
  <c r="AU219"/>
  <c r="BC219"/>
  <c r="BK219"/>
  <c r="BS219"/>
  <c r="CA219"/>
  <c r="CH219"/>
  <c r="CM219"/>
  <c r="CS219"/>
  <c r="CX219"/>
  <c r="DC219"/>
  <c r="DI219"/>
  <c r="DN219"/>
  <c r="DS219"/>
  <c r="V219"/>
  <c r="AL219"/>
  <c r="BB219"/>
  <c r="BR219"/>
  <c r="CG219"/>
  <c r="CQ219"/>
  <c r="DB219"/>
  <c r="DM219"/>
  <c r="DW219"/>
  <c r="S219"/>
  <c r="AI219"/>
  <c r="AY219"/>
  <c r="BO219"/>
  <c r="CE219"/>
  <c r="CP219"/>
  <c r="DA219"/>
  <c r="DK219"/>
  <c r="DV219"/>
  <c r="N219"/>
  <c r="AD219"/>
  <c r="AT219"/>
  <c r="BJ219"/>
  <c r="BZ219"/>
  <c r="CL219"/>
  <c r="CW219"/>
  <c r="DG219"/>
  <c r="DR219"/>
  <c r="AA219"/>
  <c r="CK219"/>
  <c r="K219"/>
  <c r="BW219"/>
  <c r="DQ219"/>
  <c r="BG219"/>
  <c r="DF219"/>
  <c r="J215"/>
  <c r="N215"/>
  <c r="R215"/>
  <c r="V215"/>
  <c r="I215"/>
  <c r="M215"/>
  <c r="Q215"/>
  <c r="U215"/>
  <c r="Y215"/>
  <c r="AC215"/>
  <c r="AG215"/>
  <c r="AK215"/>
  <c r="AO215"/>
  <c r="AS215"/>
  <c r="AW215"/>
  <c r="BA215"/>
  <c r="BE215"/>
  <c r="BI215"/>
  <c r="BM215"/>
  <c r="BQ215"/>
  <c r="BU215"/>
  <c r="BY215"/>
  <c r="CC215"/>
  <c r="CG215"/>
  <c r="CK215"/>
  <c r="CO215"/>
  <c r="CS215"/>
  <c r="CW215"/>
  <c r="DA215"/>
  <c r="DE215"/>
  <c r="DI215"/>
  <c r="DM215"/>
  <c r="DQ215"/>
  <c r="DU215"/>
  <c r="H215"/>
  <c r="L215"/>
  <c r="P215"/>
  <c r="T215"/>
  <c r="X215"/>
  <c r="AB215"/>
  <c r="AF215"/>
  <c r="AJ215"/>
  <c r="AN215"/>
  <c r="AR215"/>
  <c r="AV215"/>
  <c r="AZ215"/>
  <c r="BD215"/>
  <c r="BH215"/>
  <c r="BL215"/>
  <c r="BP215"/>
  <c r="BT215"/>
  <c r="BX215"/>
  <c r="CB215"/>
  <c r="CF215"/>
  <c r="CJ215"/>
  <c r="CN215"/>
  <c r="CR215"/>
  <c r="CV215"/>
  <c r="CZ215"/>
  <c r="DD215"/>
  <c r="DH215"/>
  <c r="DL215"/>
  <c r="DP215"/>
  <c r="DT215"/>
  <c r="K215"/>
  <c r="Z215"/>
  <c r="AH215"/>
  <c r="AP215"/>
  <c r="AX215"/>
  <c r="BF215"/>
  <c r="BN215"/>
  <c r="BV215"/>
  <c r="CD215"/>
  <c r="CL215"/>
  <c r="CT215"/>
  <c r="DB215"/>
  <c r="DJ215"/>
  <c r="DR215"/>
  <c r="W215"/>
  <c r="AE215"/>
  <c r="AM215"/>
  <c r="AU215"/>
  <c r="BC215"/>
  <c r="BK215"/>
  <c r="BS215"/>
  <c r="CA215"/>
  <c r="CI215"/>
  <c r="CQ215"/>
  <c r="CY215"/>
  <c r="DG215"/>
  <c r="DO215"/>
  <c r="DW215"/>
  <c r="S215"/>
  <c r="AL215"/>
  <c r="BB215"/>
  <c r="BR215"/>
  <c r="CH215"/>
  <c r="CX215"/>
  <c r="DN215"/>
  <c r="O215"/>
  <c r="AI215"/>
  <c r="AY215"/>
  <c r="BO215"/>
  <c r="CE215"/>
  <c r="CU215"/>
  <c r="DK215"/>
  <c r="AD215"/>
  <c r="AT215"/>
  <c r="BJ215"/>
  <c r="BZ215"/>
  <c r="CP215"/>
  <c r="DF215"/>
  <c r="DV215"/>
  <c r="BG215"/>
  <c r="DS215"/>
  <c r="AQ215"/>
  <c r="DC215"/>
  <c r="AA215"/>
  <c r="CM215"/>
  <c r="J171"/>
  <c r="N171"/>
  <c r="R171"/>
  <c r="V171"/>
  <c r="Z171"/>
  <c r="AD171"/>
  <c r="AH171"/>
  <c r="AL171"/>
  <c r="AP171"/>
  <c r="AT171"/>
  <c r="AX171"/>
  <c r="BB171"/>
  <c r="BF171"/>
  <c r="BJ171"/>
  <c r="BN171"/>
  <c r="BR171"/>
  <c r="BV171"/>
  <c r="BZ171"/>
  <c r="CD171"/>
  <c r="CH171"/>
  <c r="CL171"/>
  <c r="CP171"/>
  <c r="CT171"/>
  <c r="CX171"/>
  <c r="DB171"/>
  <c r="DF171"/>
  <c r="DJ171"/>
  <c r="DN171"/>
  <c r="DR171"/>
  <c r="DV171"/>
  <c r="I171"/>
  <c r="M171"/>
  <c r="Q171"/>
  <c r="U171"/>
  <c r="Y171"/>
  <c r="AC171"/>
  <c r="AG171"/>
  <c r="AK171"/>
  <c r="AO171"/>
  <c r="AS171"/>
  <c r="AW171"/>
  <c r="BA171"/>
  <c r="BE171"/>
  <c r="BI171"/>
  <c r="BM171"/>
  <c r="BQ171"/>
  <c r="BU171"/>
  <c r="BY171"/>
  <c r="CC171"/>
  <c r="CG171"/>
  <c r="CK171"/>
  <c r="CO171"/>
  <c r="CS171"/>
  <c r="CW171"/>
  <c r="DA171"/>
  <c r="DE171"/>
  <c r="DI171"/>
  <c r="DM171"/>
  <c r="DQ171"/>
  <c r="DU171"/>
  <c r="H171"/>
  <c r="L171"/>
  <c r="P171"/>
  <c r="T171"/>
  <c r="X171"/>
  <c r="AB171"/>
  <c r="AF171"/>
  <c r="AJ171"/>
  <c r="AN171"/>
  <c r="AR171"/>
  <c r="AV171"/>
  <c r="AZ171"/>
  <c r="BD171"/>
  <c r="BH171"/>
  <c r="BL171"/>
  <c r="BP171"/>
  <c r="BT171"/>
  <c r="BX171"/>
  <c r="CB171"/>
  <c r="CF171"/>
  <c r="CJ171"/>
  <c r="CN171"/>
  <c r="CR171"/>
  <c r="CV171"/>
  <c r="CZ171"/>
  <c r="DD171"/>
  <c r="DH171"/>
  <c r="DL171"/>
  <c r="DP171"/>
  <c r="DT171"/>
  <c r="O171"/>
  <c r="AE171"/>
  <c r="AU171"/>
  <c r="BK171"/>
  <c r="CA171"/>
  <c r="CQ171"/>
  <c r="DG171"/>
  <c r="DW171"/>
  <c r="K171"/>
  <c r="AA171"/>
  <c r="AQ171"/>
  <c r="BG171"/>
  <c r="BW171"/>
  <c r="CM171"/>
  <c r="DC171"/>
  <c r="DS171"/>
  <c r="W171"/>
  <c r="AM171"/>
  <c r="BC171"/>
  <c r="BS171"/>
  <c r="CI171"/>
  <c r="CY171"/>
  <c r="DO171"/>
  <c r="BO171"/>
  <c r="AY171"/>
  <c r="DK171"/>
  <c r="AI171"/>
  <c r="CU171"/>
  <c r="CE171"/>
  <c r="S171"/>
  <c r="I167"/>
  <c r="M167"/>
  <c r="Q167"/>
  <c r="U167"/>
  <c r="Y167"/>
  <c r="AC167"/>
  <c r="AG167"/>
  <c r="AK167"/>
  <c r="AO167"/>
  <c r="AS167"/>
  <c r="AW167"/>
  <c r="BA167"/>
  <c r="BE167"/>
  <c r="BI167"/>
  <c r="BM167"/>
  <c r="BQ167"/>
  <c r="BU167"/>
  <c r="BY167"/>
  <c r="CC167"/>
  <c r="CG167"/>
  <c r="CK167"/>
  <c r="CO167"/>
  <c r="CS167"/>
  <c r="CW167"/>
  <c r="DA167"/>
  <c r="DE167"/>
  <c r="DI167"/>
  <c r="DM167"/>
  <c r="DQ167"/>
  <c r="DU167"/>
  <c r="K167"/>
  <c r="O167"/>
  <c r="S167"/>
  <c r="W167"/>
  <c r="AA167"/>
  <c r="AE167"/>
  <c r="AI167"/>
  <c r="AM167"/>
  <c r="AQ167"/>
  <c r="AU167"/>
  <c r="AY167"/>
  <c r="BC167"/>
  <c r="BG167"/>
  <c r="BK167"/>
  <c r="BO167"/>
  <c r="BS167"/>
  <c r="BW167"/>
  <c r="CA167"/>
  <c r="CE167"/>
  <c r="CI167"/>
  <c r="CM167"/>
  <c r="CQ167"/>
  <c r="CU167"/>
  <c r="CY167"/>
  <c r="DC167"/>
  <c r="DG167"/>
  <c r="DK167"/>
  <c r="DO167"/>
  <c r="DS167"/>
  <c r="DW167"/>
  <c r="N167"/>
  <c r="V167"/>
  <c r="AD167"/>
  <c r="AL167"/>
  <c r="AT167"/>
  <c r="BB167"/>
  <c r="BJ167"/>
  <c r="BR167"/>
  <c r="BZ167"/>
  <c r="CH167"/>
  <c r="CP167"/>
  <c r="CX167"/>
  <c r="DF167"/>
  <c r="DN167"/>
  <c r="DV167"/>
  <c r="L167"/>
  <c r="T167"/>
  <c r="AB167"/>
  <c r="AJ167"/>
  <c r="AR167"/>
  <c r="AZ167"/>
  <c r="BH167"/>
  <c r="BP167"/>
  <c r="BX167"/>
  <c r="CF167"/>
  <c r="CN167"/>
  <c r="CV167"/>
  <c r="DD167"/>
  <c r="DL167"/>
  <c r="DT167"/>
  <c r="J167"/>
  <c r="R167"/>
  <c r="Z167"/>
  <c r="AH167"/>
  <c r="AP167"/>
  <c r="AX167"/>
  <c r="BF167"/>
  <c r="BN167"/>
  <c r="BV167"/>
  <c r="CD167"/>
  <c r="CL167"/>
  <c r="CT167"/>
  <c r="DB167"/>
  <c r="DJ167"/>
  <c r="DR167"/>
  <c r="X167"/>
  <c r="BD167"/>
  <c r="CJ167"/>
  <c r="DP167"/>
  <c r="P167"/>
  <c r="AV167"/>
  <c r="CB167"/>
  <c r="DH167"/>
  <c r="H167"/>
  <c r="AN167"/>
  <c r="BT167"/>
  <c r="CZ167"/>
  <c r="BL167"/>
  <c r="AF167"/>
  <c r="I143"/>
  <c r="M143"/>
  <c r="Q143"/>
  <c r="U143"/>
  <c r="Y143"/>
  <c r="AC143"/>
  <c r="AG143"/>
  <c r="AK143"/>
  <c r="AO143"/>
  <c r="AS143"/>
  <c r="AW143"/>
  <c r="BA143"/>
  <c r="BE143"/>
  <c r="BI143"/>
  <c r="BM143"/>
  <c r="BQ143"/>
  <c r="BU143"/>
  <c r="BY143"/>
  <c r="CC143"/>
  <c r="CG143"/>
  <c r="CK143"/>
  <c r="CO143"/>
  <c r="CS143"/>
  <c r="CW143"/>
  <c r="DA143"/>
  <c r="DE143"/>
  <c r="DI143"/>
  <c r="DM143"/>
  <c r="DQ143"/>
  <c r="DU143"/>
  <c r="H143"/>
  <c r="L143"/>
  <c r="P143"/>
  <c r="T143"/>
  <c r="X143"/>
  <c r="AB143"/>
  <c r="AF143"/>
  <c r="AJ143"/>
  <c r="AN143"/>
  <c r="AR143"/>
  <c r="AV143"/>
  <c r="AZ143"/>
  <c r="BD143"/>
  <c r="BH143"/>
  <c r="BL143"/>
  <c r="BP143"/>
  <c r="BT143"/>
  <c r="BX143"/>
  <c r="CB143"/>
  <c r="CF143"/>
  <c r="CJ143"/>
  <c r="CN143"/>
  <c r="CR143"/>
  <c r="CV143"/>
  <c r="CZ143"/>
  <c r="DD143"/>
  <c r="DH143"/>
  <c r="DL143"/>
  <c r="DP143"/>
  <c r="DT143"/>
  <c r="K143"/>
  <c r="O143"/>
  <c r="S143"/>
  <c r="W143"/>
  <c r="AA143"/>
  <c r="AE143"/>
  <c r="AI143"/>
  <c r="AM143"/>
  <c r="AQ143"/>
  <c r="AU143"/>
  <c r="AY143"/>
  <c r="BC143"/>
  <c r="BG143"/>
  <c r="BK143"/>
  <c r="BO143"/>
  <c r="BS143"/>
  <c r="BW143"/>
  <c r="CA143"/>
  <c r="CE143"/>
  <c r="CI143"/>
  <c r="CM143"/>
  <c r="CQ143"/>
  <c r="CU143"/>
  <c r="CY143"/>
  <c r="DC143"/>
  <c r="DG143"/>
  <c r="DK143"/>
  <c r="DO143"/>
  <c r="DS143"/>
  <c r="DW143"/>
  <c r="R143"/>
  <c r="AH143"/>
  <c r="AX143"/>
  <c r="BN143"/>
  <c r="CD143"/>
  <c r="CT143"/>
  <c r="DJ143"/>
  <c r="N143"/>
  <c r="AD143"/>
  <c r="AT143"/>
  <c r="BJ143"/>
  <c r="BZ143"/>
  <c r="CP143"/>
  <c r="DF143"/>
  <c r="DV143"/>
  <c r="J143"/>
  <c r="Z143"/>
  <c r="AP143"/>
  <c r="BF143"/>
  <c r="BV143"/>
  <c r="CL143"/>
  <c r="DB143"/>
  <c r="DR143"/>
  <c r="BB143"/>
  <c r="DN143"/>
  <c r="AL143"/>
  <c r="CX143"/>
  <c r="V143"/>
  <c r="CH143"/>
  <c r="I139"/>
  <c r="M139"/>
  <c r="Q139"/>
  <c r="U139"/>
  <c r="Y139"/>
  <c r="AC139"/>
  <c r="AG139"/>
  <c r="AK139"/>
  <c r="AO139"/>
  <c r="AS139"/>
  <c r="AW139"/>
  <c r="BA139"/>
  <c r="BE139"/>
  <c r="BI139"/>
  <c r="BM139"/>
  <c r="BQ139"/>
  <c r="BU139"/>
  <c r="BY139"/>
  <c r="CC139"/>
  <c r="CG139"/>
  <c r="CK139"/>
  <c r="CO139"/>
  <c r="CS139"/>
  <c r="CW139"/>
  <c r="DA139"/>
  <c r="DE139"/>
  <c r="DI139"/>
  <c r="DM139"/>
  <c r="DQ139"/>
  <c r="DU139"/>
  <c r="H139"/>
  <c r="L139"/>
  <c r="P139"/>
  <c r="T139"/>
  <c r="X139"/>
  <c r="AB139"/>
  <c r="AF139"/>
  <c r="AJ139"/>
  <c r="AN139"/>
  <c r="AR139"/>
  <c r="AV139"/>
  <c r="AZ139"/>
  <c r="BD139"/>
  <c r="BH139"/>
  <c r="BL139"/>
  <c r="BP139"/>
  <c r="BT139"/>
  <c r="BX139"/>
  <c r="CB139"/>
  <c r="CF139"/>
  <c r="CJ139"/>
  <c r="CN139"/>
  <c r="CR139"/>
  <c r="CV139"/>
  <c r="CZ139"/>
  <c r="DD139"/>
  <c r="DH139"/>
  <c r="DL139"/>
  <c r="DP139"/>
  <c r="DT139"/>
  <c r="K139"/>
  <c r="O139"/>
  <c r="S139"/>
  <c r="W139"/>
  <c r="AA139"/>
  <c r="AE139"/>
  <c r="AI139"/>
  <c r="AM139"/>
  <c r="AQ139"/>
  <c r="AU139"/>
  <c r="AY139"/>
  <c r="BC139"/>
  <c r="BG139"/>
  <c r="BK139"/>
  <c r="BO139"/>
  <c r="BS139"/>
  <c r="BW139"/>
  <c r="CA139"/>
  <c r="CE139"/>
  <c r="CI139"/>
  <c r="CM139"/>
  <c r="CQ139"/>
  <c r="CU139"/>
  <c r="CY139"/>
  <c r="DC139"/>
  <c r="DG139"/>
  <c r="DK139"/>
  <c r="DO139"/>
  <c r="DS139"/>
  <c r="DW139"/>
  <c r="R139"/>
  <c r="AH139"/>
  <c r="AX139"/>
  <c r="BN139"/>
  <c r="CD139"/>
  <c r="CT139"/>
  <c r="DJ139"/>
  <c r="N139"/>
  <c r="AD139"/>
  <c r="AT139"/>
  <c r="BJ139"/>
  <c r="BZ139"/>
  <c r="CP139"/>
  <c r="DF139"/>
  <c r="DV139"/>
  <c r="J139"/>
  <c r="Z139"/>
  <c r="AP139"/>
  <c r="BF139"/>
  <c r="BV139"/>
  <c r="CL139"/>
  <c r="DB139"/>
  <c r="DR139"/>
  <c r="V139"/>
  <c r="CH139"/>
  <c r="BR139"/>
  <c r="BB139"/>
  <c r="DN139"/>
  <c r="CX139"/>
  <c r="AL139"/>
  <c r="I135"/>
  <c r="M135"/>
  <c r="Q135"/>
  <c r="U135"/>
  <c r="Y135"/>
  <c r="AC135"/>
  <c r="AG135"/>
  <c r="AK135"/>
  <c r="AO135"/>
  <c r="AS135"/>
  <c r="AW135"/>
  <c r="BA135"/>
  <c r="BE135"/>
  <c r="BI135"/>
  <c r="BM135"/>
  <c r="BQ135"/>
  <c r="BU135"/>
  <c r="BY135"/>
  <c r="CC135"/>
  <c r="CG135"/>
  <c r="CK135"/>
  <c r="CO135"/>
  <c r="CS135"/>
  <c r="CW135"/>
  <c r="DA135"/>
  <c r="DE135"/>
  <c r="DI135"/>
  <c r="DM135"/>
  <c r="DQ135"/>
  <c r="DU135"/>
  <c r="H135"/>
  <c r="L135"/>
  <c r="P135"/>
  <c r="T135"/>
  <c r="X135"/>
  <c r="AB135"/>
  <c r="AF135"/>
  <c r="AJ135"/>
  <c r="AN135"/>
  <c r="AR135"/>
  <c r="AV135"/>
  <c r="AZ135"/>
  <c r="BD135"/>
  <c r="BH135"/>
  <c r="BL135"/>
  <c r="BP135"/>
  <c r="BT135"/>
  <c r="BX135"/>
  <c r="CB135"/>
  <c r="CF135"/>
  <c r="CJ135"/>
  <c r="CN135"/>
  <c r="CR135"/>
  <c r="CV135"/>
  <c r="CZ135"/>
  <c r="DD135"/>
  <c r="DH135"/>
  <c r="DL135"/>
  <c r="DP135"/>
  <c r="DT135"/>
  <c r="K135"/>
  <c r="O135"/>
  <c r="S135"/>
  <c r="W135"/>
  <c r="AA135"/>
  <c r="AE135"/>
  <c r="AI135"/>
  <c r="AM135"/>
  <c r="AQ135"/>
  <c r="AU135"/>
  <c r="AY135"/>
  <c r="BC135"/>
  <c r="BG135"/>
  <c r="BK135"/>
  <c r="BO135"/>
  <c r="BS135"/>
  <c r="BW135"/>
  <c r="CA135"/>
  <c r="CE135"/>
  <c r="CI135"/>
  <c r="CM135"/>
  <c r="CQ135"/>
  <c r="CU135"/>
  <c r="CY135"/>
  <c r="DC135"/>
  <c r="DG135"/>
  <c r="DK135"/>
  <c r="DO135"/>
  <c r="DS135"/>
  <c r="DW135"/>
  <c r="R135"/>
  <c r="AH135"/>
  <c r="AX135"/>
  <c r="BN135"/>
  <c r="CD135"/>
  <c r="CT135"/>
  <c r="DJ135"/>
  <c r="N135"/>
  <c r="AD135"/>
  <c r="AT135"/>
  <c r="BJ135"/>
  <c r="BZ135"/>
  <c r="CP135"/>
  <c r="DF135"/>
  <c r="DV135"/>
  <c r="J135"/>
  <c r="Z135"/>
  <c r="AP135"/>
  <c r="BF135"/>
  <c r="BV135"/>
  <c r="CL135"/>
  <c r="DB135"/>
  <c r="DR135"/>
  <c r="BB135"/>
  <c r="DN135"/>
  <c r="AL135"/>
  <c r="CX135"/>
  <c r="V135"/>
  <c r="CH135"/>
  <c r="BR135"/>
  <c r="I131"/>
  <c r="M131"/>
  <c r="Q131"/>
  <c r="U131"/>
  <c r="Y131"/>
  <c r="AC131"/>
  <c r="AG131"/>
  <c r="AK131"/>
  <c r="AO131"/>
  <c r="AS131"/>
  <c r="AW131"/>
  <c r="BA131"/>
  <c r="BE131"/>
  <c r="BI131"/>
  <c r="BM131"/>
  <c r="BQ131"/>
  <c r="BU131"/>
  <c r="BY131"/>
  <c r="CC131"/>
  <c r="CG131"/>
  <c r="CK131"/>
  <c r="CO131"/>
  <c r="CS131"/>
  <c r="CW131"/>
  <c r="DA131"/>
  <c r="DE131"/>
  <c r="DI131"/>
  <c r="DM131"/>
  <c r="DQ131"/>
  <c r="DU131"/>
  <c r="H131"/>
  <c r="L131"/>
  <c r="P131"/>
  <c r="T131"/>
  <c r="X131"/>
  <c r="AB131"/>
  <c r="AF131"/>
  <c r="AJ131"/>
  <c r="AN131"/>
  <c r="AR131"/>
  <c r="AV131"/>
  <c r="AZ131"/>
  <c r="BD131"/>
  <c r="BH131"/>
  <c r="BL131"/>
  <c r="BP131"/>
  <c r="BT131"/>
  <c r="BX131"/>
  <c r="CB131"/>
  <c r="CF131"/>
  <c r="CJ131"/>
  <c r="CN131"/>
  <c r="CR131"/>
  <c r="CV131"/>
  <c r="CZ131"/>
  <c r="DD131"/>
  <c r="DH131"/>
  <c r="DL131"/>
  <c r="DP131"/>
  <c r="DT131"/>
  <c r="K131"/>
  <c r="O131"/>
  <c r="S131"/>
  <c r="W131"/>
  <c r="AA131"/>
  <c r="AE131"/>
  <c r="AI131"/>
  <c r="AM131"/>
  <c r="AQ131"/>
  <c r="AU131"/>
  <c r="AY131"/>
  <c r="BC131"/>
  <c r="BG131"/>
  <c r="BK131"/>
  <c r="BO131"/>
  <c r="BS131"/>
  <c r="BW131"/>
  <c r="CA131"/>
  <c r="CE131"/>
  <c r="CI131"/>
  <c r="CM131"/>
  <c r="CQ131"/>
  <c r="CU131"/>
  <c r="CY131"/>
  <c r="DC131"/>
  <c r="DG131"/>
  <c r="DK131"/>
  <c r="DO131"/>
  <c r="DS131"/>
  <c r="DW131"/>
  <c r="R131"/>
  <c r="AH131"/>
  <c r="AX131"/>
  <c r="BN131"/>
  <c r="CD131"/>
  <c r="CT131"/>
  <c r="DJ131"/>
  <c r="N131"/>
  <c r="AD131"/>
  <c r="AT131"/>
  <c r="BJ131"/>
  <c r="BZ131"/>
  <c r="CP131"/>
  <c r="DF131"/>
  <c r="DV131"/>
  <c r="J131"/>
  <c r="Z131"/>
  <c r="AP131"/>
  <c r="BF131"/>
  <c r="BV131"/>
  <c r="CL131"/>
  <c r="DB131"/>
  <c r="DR131"/>
  <c r="V131"/>
  <c r="CH131"/>
  <c r="BR131"/>
  <c r="BB131"/>
  <c r="DN131"/>
  <c r="CX131"/>
  <c r="AL131"/>
  <c r="I127"/>
  <c r="M127"/>
  <c r="Q127"/>
  <c r="U127"/>
  <c r="Y127"/>
  <c r="AC127"/>
  <c r="AG127"/>
  <c r="AK127"/>
  <c r="AO127"/>
  <c r="AS127"/>
  <c r="AW127"/>
  <c r="BA127"/>
  <c r="BE127"/>
  <c r="BI127"/>
  <c r="BM127"/>
  <c r="BQ127"/>
  <c r="BU127"/>
  <c r="BY127"/>
  <c r="CC127"/>
  <c r="CG127"/>
  <c r="CK127"/>
  <c r="CO127"/>
  <c r="CS127"/>
  <c r="CW127"/>
  <c r="DA127"/>
  <c r="DE127"/>
  <c r="DI127"/>
  <c r="DM127"/>
  <c r="DQ127"/>
  <c r="DU127"/>
  <c r="H127"/>
  <c r="L127"/>
  <c r="P127"/>
  <c r="T127"/>
  <c r="X127"/>
  <c r="AB127"/>
  <c r="AF127"/>
  <c r="AJ127"/>
  <c r="AN127"/>
  <c r="AR127"/>
  <c r="AV127"/>
  <c r="AZ127"/>
  <c r="BD127"/>
  <c r="BH127"/>
  <c r="BL127"/>
  <c r="BP127"/>
  <c r="BT127"/>
  <c r="BX127"/>
  <c r="CB127"/>
  <c r="CF127"/>
  <c r="CJ127"/>
  <c r="CN127"/>
  <c r="CR127"/>
  <c r="CV127"/>
  <c r="CZ127"/>
  <c r="DD127"/>
  <c r="DH127"/>
  <c r="DL127"/>
  <c r="DP127"/>
  <c r="DT127"/>
  <c r="K127"/>
  <c r="O127"/>
  <c r="S127"/>
  <c r="W127"/>
  <c r="AA127"/>
  <c r="AE127"/>
  <c r="AI127"/>
  <c r="AM127"/>
  <c r="AQ127"/>
  <c r="AU127"/>
  <c r="AY127"/>
  <c r="BC127"/>
  <c r="BG127"/>
  <c r="BK127"/>
  <c r="BO127"/>
  <c r="BS127"/>
  <c r="BW127"/>
  <c r="CA127"/>
  <c r="CE127"/>
  <c r="CI127"/>
  <c r="CM127"/>
  <c r="CQ127"/>
  <c r="CU127"/>
  <c r="CY127"/>
  <c r="DC127"/>
  <c r="DG127"/>
  <c r="DK127"/>
  <c r="DO127"/>
  <c r="DS127"/>
  <c r="DW127"/>
  <c r="R127"/>
  <c r="AH127"/>
  <c r="AX127"/>
  <c r="BN127"/>
  <c r="CD127"/>
  <c r="CT127"/>
  <c r="DJ127"/>
  <c r="N127"/>
  <c r="AD127"/>
  <c r="AT127"/>
  <c r="BJ127"/>
  <c r="BZ127"/>
  <c r="CP127"/>
  <c r="DF127"/>
  <c r="DV127"/>
  <c r="J127"/>
  <c r="Z127"/>
  <c r="AP127"/>
  <c r="BF127"/>
  <c r="BV127"/>
  <c r="CL127"/>
  <c r="DB127"/>
  <c r="DR127"/>
  <c r="BB127"/>
  <c r="DN127"/>
  <c r="AL127"/>
  <c r="CX127"/>
  <c r="V127"/>
  <c r="CH127"/>
  <c r="BR127"/>
  <c r="I115"/>
  <c r="M115"/>
  <c r="Q115"/>
  <c r="U115"/>
  <c r="Y115"/>
  <c r="AC115"/>
  <c r="AG115"/>
  <c r="AK115"/>
  <c r="AO115"/>
  <c r="AS115"/>
  <c r="AW115"/>
  <c r="BA115"/>
  <c r="BE115"/>
  <c r="BI115"/>
  <c r="BM115"/>
  <c r="BQ115"/>
  <c r="BU115"/>
  <c r="BY115"/>
  <c r="CC115"/>
  <c r="CG115"/>
  <c r="CK115"/>
  <c r="CO115"/>
  <c r="CS115"/>
  <c r="CW115"/>
  <c r="DA115"/>
  <c r="DE115"/>
  <c r="DI115"/>
  <c r="DM115"/>
  <c r="DQ115"/>
  <c r="DU115"/>
  <c r="H115"/>
  <c r="L115"/>
  <c r="P115"/>
  <c r="T115"/>
  <c r="X115"/>
  <c r="AB115"/>
  <c r="AF115"/>
  <c r="AJ115"/>
  <c r="AN115"/>
  <c r="AR115"/>
  <c r="AV115"/>
  <c r="AZ115"/>
  <c r="BD115"/>
  <c r="BH115"/>
  <c r="BL115"/>
  <c r="BP115"/>
  <c r="BT115"/>
  <c r="BX115"/>
  <c r="CB115"/>
  <c r="CF115"/>
  <c r="CJ115"/>
  <c r="CN115"/>
  <c r="CR115"/>
  <c r="CV115"/>
  <c r="CZ115"/>
  <c r="DD115"/>
  <c r="DH115"/>
  <c r="DL115"/>
  <c r="DP115"/>
  <c r="DT115"/>
  <c r="K115"/>
  <c r="O115"/>
  <c r="S115"/>
  <c r="W115"/>
  <c r="AA115"/>
  <c r="AE115"/>
  <c r="AI115"/>
  <c r="AM115"/>
  <c r="AQ115"/>
  <c r="AU115"/>
  <c r="AY115"/>
  <c r="BC115"/>
  <c r="BG115"/>
  <c r="BK115"/>
  <c r="BO115"/>
  <c r="BS115"/>
  <c r="BW115"/>
  <c r="CA115"/>
  <c r="CE115"/>
  <c r="CI115"/>
  <c r="CM115"/>
  <c r="CQ115"/>
  <c r="CU115"/>
  <c r="CY115"/>
  <c r="DC115"/>
  <c r="DG115"/>
  <c r="DK115"/>
  <c r="DO115"/>
  <c r="DS115"/>
  <c r="DW115"/>
  <c r="R115"/>
  <c r="AH115"/>
  <c r="AX115"/>
  <c r="BN115"/>
  <c r="CD115"/>
  <c r="CT115"/>
  <c r="DJ115"/>
  <c r="N115"/>
  <c r="AD115"/>
  <c r="AT115"/>
  <c r="BJ115"/>
  <c r="BZ115"/>
  <c r="CP115"/>
  <c r="DF115"/>
  <c r="DV115"/>
  <c r="J115"/>
  <c r="Z115"/>
  <c r="AP115"/>
  <c r="BF115"/>
  <c r="BV115"/>
  <c r="CL115"/>
  <c r="DB115"/>
  <c r="DR115"/>
  <c r="V115"/>
  <c r="CH115"/>
  <c r="BR115"/>
  <c r="BB115"/>
  <c r="DN115"/>
  <c r="AL115"/>
  <c r="CX115"/>
  <c r="I111"/>
  <c r="M111"/>
  <c r="Q111"/>
  <c r="U111"/>
  <c r="Y111"/>
  <c r="AC111"/>
  <c r="AG111"/>
  <c r="AK111"/>
  <c r="AO111"/>
  <c r="AS111"/>
  <c r="AW111"/>
  <c r="BA111"/>
  <c r="BE111"/>
  <c r="BI111"/>
  <c r="BM111"/>
  <c r="BQ111"/>
  <c r="BU111"/>
  <c r="BY111"/>
  <c r="CC111"/>
  <c r="CG111"/>
  <c r="CK111"/>
  <c r="CO111"/>
  <c r="CS111"/>
  <c r="CW111"/>
  <c r="DA111"/>
  <c r="DE111"/>
  <c r="DI111"/>
  <c r="DM111"/>
  <c r="DQ111"/>
  <c r="DU111"/>
  <c r="H111"/>
  <c r="L111"/>
  <c r="P111"/>
  <c r="T111"/>
  <c r="X111"/>
  <c r="AB111"/>
  <c r="AF111"/>
  <c r="AJ111"/>
  <c r="AN111"/>
  <c r="AR111"/>
  <c r="AV111"/>
  <c r="AZ111"/>
  <c r="BD111"/>
  <c r="BH111"/>
  <c r="BL111"/>
  <c r="BP111"/>
  <c r="BT111"/>
  <c r="BX111"/>
  <c r="CB111"/>
  <c r="CF111"/>
  <c r="CJ111"/>
  <c r="CN111"/>
  <c r="CR111"/>
  <c r="CV111"/>
  <c r="CZ111"/>
  <c r="DD111"/>
  <c r="DH111"/>
  <c r="DL111"/>
  <c r="DP111"/>
  <c r="DT111"/>
  <c r="K111"/>
  <c r="O111"/>
  <c r="S111"/>
  <c r="W111"/>
  <c r="AA111"/>
  <c r="AE111"/>
  <c r="AI111"/>
  <c r="AM111"/>
  <c r="AQ111"/>
  <c r="AU111"/>
  <c r="AY111"/>
  <c r="BC111"/>
  <c r="BG111"/>
  <c r="BK111"/>
  <c r="BO111"/>
  <c r="BS111"/>
  <c r="BW111"/>
  <c r="CA111"/>
  <c r="CE111"/>
  <c r="CI111"/>
  <c r="CM111"/>
  <c r="CQ111"/>
  <c r="CU111"/>
  <c r="CY111"/>
  <c r="DC111"/>
  <c r="DG111"/>
  <c r="DK111"/>
  <c r="DO111"/>
  <c r="DS111"/>
  <c r="DW111"/>
  <c r="R111"/>
  <c r="AH111"/>
  <c r="AX111"/>
  <c r="BN111"/>
  <c r="CD111"/>
  <c r="CT111"/>
  <c r="DJ111"/>
  <c r="N111"/>
  <c r="AD111"/>
  <c r="AT111"/>
  <c r="BJ111"/>
  <c r="BZ111"/>
  <c r="CP111"/>
  <c r="DF111"/>
  <c r="DV111"/>
  <c r="J111"/>
  <c r="Z111"/>
  <c r="AP111"/>
  <c r="BF111"/>
  <c r="BV111"/>
  <c r="CL111"/>
  <c r="DB111"/>
  <c r="DR111"/>
  <c r="BB111"/>
  <c r="DN111"/>
  <c r="AL111"/>
  <c r="CX111"/>
  <c r="V111"/>
  <c r="CH111"/>
  <c r="BR111"/>
  <c r="K91"/>
  <c r="O91"/>
  <c r="S91"/>
  <c r="W91"/>
  <c r="AA91"/>
  <c r="AE91"/>
  <c r="AI91"/>
  <c r="AM91"/>
  <c r="AQ91"/>
  <c r="AU91"/>
  <c r="AY91"/>
  <c r="BC91"/>
  <c r="BG91"/>
  <c r="BK91"/>
  <c r="BO91"/>
  <c r="BS91"/>
  <c r="BW91"/>
  <c r="CA91"/>
  <c r="CE91"/>
  <c r="CI91"/>
  <c r="CM91"/>
  <c r="CQ91"/>
  <c r="CU91"/>
  <c r="CY91"/>
  <c r="DC91"/>
  <c r="DG91"/>
  <c r="DK91"/>
  <c r="DO91"/>
  <c r="DS91"/>
  <c r="DW91"/>
  <c r="J91"/>
  <c r="N91"/>
  <c r="R91"/>
  <c r="V91"/>
  <c r="Z91"/>
  <c r="AD91"/>
  <c r="AH91"/>
  <c r="AL91"/>
  <c r="AP91"/>
  <c r="AT91"/>
  <c r="AX91"/>
  <c r="BB91"/>
  <c r="BF91"/>
  <c r="BJ91"/>
  <c r="BN91"/>
  <c r="BR91"/>
  <c r="BV91"/>
  <c r="BZ91"/>
  <c r="CD91"/>
  <c r="CH91"/>
  <c r="CL91"/>
  <c r="CP91"/>
  <c r="CT91"/>
  <c r="CX91"/>
  <c r="DB91"/>
  <c r="DF91"/>
  <c r="DJ91"/>
  <c r="DN91"/>
  <c r="DR91"/>
  <c r="DV91"/>
  <c r="I91"/>
  <c r="M91"/>
  <c r="Q91"/>
  <c r="U91"/>
  <c r="Y91"/>
  <c r="AC91"/>
  <c r="AG91"/>
  <c r="AK91"/>
  <c r="AO91"/>
  <c r="AS91"/>
  <c r="AW91"/>
  <c r="BA91"/>
  <c r="BE91"/>
  <c r="BI91"/>
  <c r="BM91"/>
  <c r="BQ91"/>
  <c r="BU91"/>
  <c r="BY91"/>
  <c r="CC91"/>
  <c r="CG91"/>
  <c r="CK91"/>
  <c r="CO91"/>
  <c r="CS91"/>
  <c r="CW91"/>
  <c r="DA91"/>
  <c r="DE91"/>
  <c r="DI91"/>
  <c r="DM91"/>
  <c r="DQ91"/>
  <c r="DU91"/>
  <c r="H91"/>
  <c r="X91"/>
  <c r="AN91"/>
  <c r="BD91"/>
  <c r="BT91"/>
  <c r="CJ91"/>
  <c r="CZ91"/>
  <c r="DP91"/>
  <c r="T91"/>
  <c r="AJ91"/>
  <c r="AZ91"/>
  <c r="BP91"/>
  <c r="CF91"/>
  <c r="CV91"/>
  <c r="DL91"/>
  <c r="P91"/>
  <c r="AF91"/>
  <c r="AV91"/>
  <c r="BL91"/>
  <c r="CB91"/>
  <c r="CR91"/>
  <c r="DH91"/>
  <c r="BH91"/>
  <c r="DT91"/>
  <c r="AR91"/>
  <c r="DD91"/>
  <c r="AB91"/>
  <c r="CN91"/>
  <c r="BX91"/>
  <c r="L91"/>
  <c r="K87"/>
  <c r="O87"/>
  <c r="S87"/>
  <c r="W87"/>
  <c r="AA87"/>
  <c r="AE87"/>
  <c r="AI87"/>
  <c r="AM87"/>
  <c r="AQ87"/>
  <c r="AU87"/>
  <c r="AY87"/>
  <c r="BC87"/>
  <c r="BG87"/>
  <c r="BK87"/>
  <c r="BO87"/>
  <c r="BS87"/>
  <c r="BW87"/>
  <c r="CA87"/>
  <c r="CE87"/>
  <c r="CI87"/>
  <c r="CM87"/>
  <c r="CQ87"/>
  <c r="CU87"/>
  <c r="CY87"/>
  <c r="DC87"/>
  <c r="DG87"/>
  <c r="DK87"/>
  <c r="DO87"/>
  <c r="DS87"/>
  <c r="DW87"/>
  <c r="J87"/>
  <c r="N87"/>
  <c r="R87"/>
  <c r="V87"/>
  <c r="Z87"/>
  <c r="AD87"/>
  <c r="AH87"/>
  <c r="AL87"/>
  <c r="AP87"/>
  <c r="AT87"/>
  <c r="AX87"/>
  <c r="BB87"/>
  <c r="BF87"/>
  <c r="BJ87"/>
  <c r="BN87"/>
  <c r="BR87"/>
  <c r="BV87"/>
  <c r="BZ87"/>
  <c r="CD87"/>
  <c r="CH87"/>
  <c r="CL87"/>
  <c r="CP87"/>
  <c r="CT87"/>
  <c r="CX87"/>
  <c r="DB87"/>
  <c r="DF87"/>
  <c r="DJ87"/>
  <c r="DN87"/>
  <c r="DR87"/>
  <c r="DV87"/>
  <c r="I87"/>
  <c r="M87"/>
  <c r="Q87"/>
  <c r="U87"/>
  <c r="Y87"/>
  <c r="AC87"/>
  <c r="AG87"/>
  <c r="AK87"/>
  <c r="AO87"/>
  <c r="AS87"/>
  <c r="AW87"/>
  <c r="BA87"/>
  <c r="BE87"/>
  <c r="BI87"/>
  <c r="BM87"/>
  <c r="BQ87"/>
  <c r="BU87"/>
  <c r="BY87"/>
  <c r="CC87"/>
  <c r="CG87"/>
  <c r="CK87"/>
  <c r="CO87"/>
  <c r="CS87"/>
  <c r="CW87"/>
  <c r="DA87"/>
  <c r="DE87"/>
  <c r="DI87"/>
  <c r="DM87"/>
  <c r="DQ87"/>
  <c r="DU87"/>
  <c r="H87"/>
  <c r="X87"/>
  <c r="AN87"/>
  <c r="BD87"/>
  <c r="BT87"/>
  <c r="CJ87"/>
  <c r="CZ87"/>
  <c r="DP87"/>
  <c r="T87"/>
  <c r="AJ87"/>
  <c r="AZ87"/>
  <c r="BP87"/>
  <c r="CF87"/>
  <c r="CV87"/>
  <c r="DL87"/>
  <c r="P87"/>
  <c r="AF87"/>
  <c r="AV87"/>
  <c r="BL87"/>
  <c r="CB87"/>
  <c r="CR87"/>
  <c r="DH87"/>
  <c r="AB87"/>
  <c r="CN87"/>
  <c r="L87"/>
  <c r="BX87"/>
  <c r="BH87"/>
  <c r="DT87"/>
  <c r="AR87"/>
  <c r="DD87"/>
  <c r="I79"/>
  <c r="M79"/>
  <c r="Q79"/>
  <c r="U79"/>
  <c r="Y79"/>
  <c r="AC79"/>
  <c r="AG79"/>
  <c r="AK79"/>
  <c r="AO79"/>
  <c r="AS79"/>
  <c r="AW79"/>
  <c r="BA79"/>
  <c r="BE79"/>
  <c r="BI79"/>
  <c r="BM79"/>
  <c r="BQ79"/>
  <c r="BU79"/>
  <c r="BY79"/>
  <c r="CC79"/>
  <c r="CG79"/>
  <c r="CK79"/>
  <c r="CO79"/>
  <c r="CS79"/>
  <c r="CW79"/>
  <c r="DA79"/>
  <c r="DE79"/>
  <c r="DI79"/>
  <c r="DM79"/>
  <c r="DQ79"/>
  <c r="DU79"/>
  <c r="H79"/>
  <c r="L79"/>
  <c r="P79"/>
  <c r="T79"/>
  <c r="X79"/>
  <c r="AB79"/>
  <c r="AF79"/>
  <c r="AJ79"/>
  <c r="AN79"/>
  <c r="AR79"/>
  <c r="AV79"/>
  <c r="AZ79"/>
  <c r="BD79"/>
  <c r="BH79"/>
  <c r="BL79"/>
  <c r="BP79"/>
  <c r="BT79"/>
  <c r="BX79"/>
  <c r="CB79"/>
  <c r="CF79"/>
  <c r="CJ79"/>
  <c r="CN79"/>
  <c r="CR79"/>
  <c r="CV79"/>
  <c r="CZ79"/>
  <c r="DD79"/>
  <c r="DH79"/>
  <c r="DL79"/>
  <c r="DP79"/>
  <c r="DT79"/>
  <c r="K79"/>
  <c r="O79"/>
  <c r="S79"/>
  <c r="W79"/>
  <c r="AA79"/>
  <c r="AE79"/>
  <c r="AI79"/>
  <c r="AM79"/>
  <c r="AQ79"/>
  <c r="AU79"/>
  <c r="AY79"/>
  <c r="BC79"/>
  <c r="BG79"/>
  <c r="BK79"/>
  <c r="BO79"/>
  <c r="BS79"/>
  <c r="BW79"/>
  <c r="CA79"/>
  <c r="CE79"/>
  <c r="CI79"/>
  <c r="CM79"/>
  <c r="CQ79"/>
  <c r="CU79"/>
  <c r="CY79"/>
  <c r="DC79"/>
  <c r="DG79"/>
  <c r="DK79"/>
  <c r="DO79"/>
  <c r="DS79"/>
  <c r="DW79"/>
  <c r="V79"/>
  <c r="AL79"/>
  <c r="BB79"/>
  <c r="BR79"/>
  <c r="CH79"/>
  <c r="CX79"/>
  <c r="DN79"/>
  <c r="R79"/>
  <c r="AH79"/>
  <c r="AX79"/>
  <c r="BN79"/>
  <c r="CD79"/>
  <c r="CT79"/>
  <c r="DJ79"/>
  <c r="N79"/>
  <c r="AD79"/>
  <c r="AT79"/>
  <c r="BJ79"/>
  <c r="BZ79"/>
  <c r="CP79"/>
  <c r="DF79"/>
  <c r="DV79"/>
  <c r="AP79"/>
  <c r="DB79"/>
  <c r="Z79"/>
  <c r="CL79"/>
  <c r="J79"/>
  <c r="BV79"/>
  <c r="DR79"/>
  <c r="BF79"/>
  <c r="I71"/>
  <c r="M71"/>
  <c r="Q71"/>
  <c r="U71"/>
  <c r="Y71"/>
  <c r="AC71"/>
  <c r="AG71"/>
  <c r="AK71"/>
  <c r="AO71"/>
  <c r="AS71"/>
  <c r="AW71"/>
  <c r="BA71"/>
  <c r="BE71"/>
  <c r="BI71"/>
  <c r="BM71"/>
  <c r="BQ71"/>
  <c r="BU71"/>
  <c r="BY71"/>
  <c r="CC71"/>
  <c r="CG71"/>
  <c r="CK71"/>
  <c r="CO71"/>
  <c r="CS71"/>
  <c r="CW71"/>
  <c r="DA71"/>
  <c r="DE71"/>
  <c r="DI71"/>
  <c r="DM71"/>
  <c r="DQ71"/>
  <c r="DU71"/>
  <c r="H71"/>
  <c r="L71"/>
  <c r="P71"/>
  <c r="T71"/>
  <c r="X71"/>
  <c r="AB71"/>
  <c r="AF71"/>
  <c r="AJ71"/>
  <c r="AN71"/>
  <c r="AR71"/>
  <c r="AV71"/>
  <c r="AZ71"/>
  <c r="BD71"/>
  <c r="BH71"/>
  <c r="BL71"/>
  <c r="BP71"/>
  <c r="BT71"/>
  <c r="BX71"/>
  <c r="CB71"/>
  <c r="CF71"/>
  <c r="CJ71"/>
  <c r="CN71"/>
  <c r="CR71"/>
  <c r="CV71"/>
  <c r="CZ71"/>
  <c r="DD71"/>
  <c r="DH71"/>
  <c r="DL71"/>
  <c r="DP71"/>
  <c r="DT71"/>
  <c r="K71"/>
  <c r="O71"/>
  <c r="S71"/>
  <c r="W71"/>
  <c r="AA71"/>
  <c r="AE71"/>
  <c r="AI71"/>
  <c r="AM71"/>
  <c r="AQ71"/>
  <c r="AU71"/>
  <c r="AY71"/>
  <c r="BC71"/>
  <c r="BG71"/>
  <c r="BK71"/>
  <c r="BO71"/>
  <c r="BS71"/>
  <c r="BW71"/>
  <c r="CA71"/>
  <c r="CE71"/>
  <c r="CI71"/>
  <c r="CM71"/>
  <c r="CQ71"/>
  <c r="CU71"/>
  <c r="CY71"/>
  <c r="DC71"/>
  <c r="DG71"/>
  <c r="DK71"/>
  <c r="DO71"/>
  <c r="DS71"/>
  <c r="DW71"/>
  <c r="V71"/>
  <c r="AL71"/>
  <c r="BB71"/>
  <c r="BR71"/>
  <c r="CH71"/>
  <c r="CX71"/>
  <c r="DN71"/>
  <c r="R71"/>
  <c r="AH71"/>
  <c r="AX71"/>
  <c r="BN71"/>
  <c r="CD71"/>
  <c r="CT71"/>
  <c r="DJ71"/>
  <c r="N71"/>
  <c r="AD71"/>
  <c r="AT71"/>
  <c r="BJ71"/>
  <c r="BZ71"/>
  <c r="CP71"/>
  <c r="DF71"/>
  <c r="DV71"/>
  <c r="AP71"/>
  <c r="DB71"/>
  <c r="Z71"/>
  <c r="CL71"/>
  <c r="J71"/>
  <c r="BV71"/>
  <c r="DR71"/>
  <c r="BF71"/>
  <c r="I67"/>
  <c r="M67"/>
  <c r="Q67"/>
  <c r="U67"/>
  <c r="Y67"/>
  <c r="AC67"/>
  <c r="AG67"/>
  <c r="AK67"/>
  <c r="AO67"/>
  <c r="AS67"/>
  <c r="AW67"/>
  <c r="BA67"/>
  <c r="BE67"/>
  <c r="BI67"/>
  <c r="BM67"/>
  <c r="BQ67"/>
  <c r="BU67"/>
  <c r="BY67"/>
  <c r="CC67"/>
  <c r="CG67"/>
  <c r="CK67"/>
  <c r="CO67"/>
  <c r="CS67"/>
  <c r="CW67"/>
  <c r="DA67"/>
  <c r="DE67"/>
  <c r="DI67"/>
  <c r="DM67"/>
  <c r="DQ67"/>
  <c r="DU67"/>
  <c r="H67"/>
  <c r="L67"/>
  <c r="P67"/>
  <c r="T67"/>
  <c r="X67"/>
  <c r="AB67"/>
  <c r="AF67"/>
  <c r="AJ67"/>
  <c r="AN67"/>
  <c r="AR67"/>
  <c r="AV67"/>
  <c r="AZ67"/>
  <c r="BD67"/>
  <c r="BH67"/>
  <c r="BL67"/>
  <c r="BP67"/>
  <c r="BT67"/>
  <c r="BX67"/>
  <c r="CB67"/>
  <c r="CF67"/>
  <c r="CJ67"/>
  <c r="CN67"/>
  <c r="CR67"/>
  <c r="CV67"/>
  <c r="CZ67"/>
  <c r="DD67"/>
  <c r="DH67"/>
  <c r="DL67"/>
  <c r="DP67"/>
  <c r="DT67"/>
  <c r="K67"/>
  <c r="O67"/>
  <c r="S67"/>
  <c r="W67"/>
  <c r="AA67"/>
  <c r="AE67"/>
  <c r="AI67"/>
  <c r="AM67"/>
  <c r="AQ67"/>
  <c r="AU67"/>
  <c r="AY67"/>
  <c r="BC67"/>
  <c r="BG67"/>
  <c r="BK67"/>
  <c r="BO67"/>
  <c r="BS67"/>
  <c r="BW67"/>
  <c r="CA67"/>
  <c r="CE67"/>
  <c r="CI67"/>
  <c r="CM67"/>
  <c r="CQ67"/>
  <c r="CU67"/>
  <c r="CY67"/>
  <c r="DC67"/>
  <c r="DG67"/>
  <c r="DK67"/>
  <c r="DO67"/>
  <c r="DS67"/>
  <c r="DW67"/>
  <c r="V67"/>
  <c r="AL67"/>
  <c r="BB67"/>
  <c r="BR67"/>
  <c r="CH67"/>
  <c r="CX67"/>
  <c r="DN67"/>
  <c r="R67"/>
  <c r="AH67"/>
  <c r="AX67"/>
  <c r="BN67"/>
  <c r="CD67"/>
  <c r="CT67"/>
  <c r="DJ67"/>
  <c r="N67"/>
  <c r="AD67"/>
  <c r="AT67"/>
  <c r="BJ67"/>
  <c r="BZ67"/>
  <c r="CP67"/>
  <c r="DF67"/>
  <c r="DV67"/>
  <c r="J67"/>
  <c r="BV67"/>
  <c r="BF67"/>
  <c r="DR67"/>
  <c r="AP67"/>
  <c r="DB67"/>
  <c r="CL67"/>
  <c r="Z67"/>
  <c r="I63"/>
  <c r="M63"/>
  <c r="Q63"/>
  <c r="U63"/>
  <c r="Y63"/>
  <c r="AC63"/>
  <c r="AG63"/>
  <c r="AK63"/>
  <c r="AO63"/>
  <c r="AS63"/>
  <c r="AW63"/>
  <c r="BA63"/>
  <c r="BE63"/>
  <c r="BI63"/>
  <c r="BM63"/>
  <c r="BQ63"/>
  <c r="BU63"/>
  <c r="BY63"/>
  <c r="CC63"/>
  <c r="CG63"/>
  <c r="CK63"/>
  <c r="CO63"/>
  <c r="CS63"/>
  <c r="CW63"/>
  <c r="DA63"/>
  <c r="DE63"/>
  <c r="DI63"/>
  <c r="DM63"/>
  <c r="DQ63"/>
  <c r="DU63"/>
  <c r="H63"/>
  <c r="L63"/>
  <c r="P63"/>
  <c r="T63"/>
  <c r="X63"/>
  <c r="AB63"/>
  <c r="AF63"/>
  <c r="AJ63"/>
  <c r="AN63"/>
  <c r="AR63"/>
  <c r="AV63"/>
  <c r="AZ63"/>
  <c r="BD63"/>
  <c r="BH63"/>
  <c r="BL63"/>
  <c r="BP63"/>
  <c r="BT63"/>
  <c r="BX63"/>
  <c r="CB63"/>
  <c r="CF63"/>
  <c r="CJ63"/>
  <c r="CN63"/>
  <c r="CR63"/>
  <c r="CV63"/>
  <c r="CZ63"/>
  <c r="DD63"/>
  <c r="DH63"/>
  <c r="DL63"/>
  <c r="DP63"/>
  <c r="DT63"/>
  <c r="K63"/>
  <c r="O63"/>
  <c r="S63"/>
  <c r="W63"/>
  <c r="AA63"/>
  <c r="AE63"/>
  <c r="AI63"/>
  <c r="AM63"/>
  <c r="AQ63"/>
  <c r="AU63"/>
  <c r="AY63"/>
  <c r="BC63"/>
  <c r="BG63"/>
  <c r="BK63"/>
  <c r="BO63"/>
  <c r="BS63"/>
  <c r="BW63"/>
  <c r="CA63"/>
  <c r="CE63"/>
  <c r="CI63"/>
  <c r="CM63"/>
  <c r="CQ63"/>
  <c r="CU63"/>
  <c r="CY63"/>
  <c r="DC63"/>
  <c r="DG63"/>
  <c r="DK63"/>
  <c r="DO63"/>
  <c r="DS63"/>
  <c r="DW63"/>
  <c r="V63"/>
  <c r="AL63"/>
  <c r="BB63"/>
  <c r="BR63"/>
  <c r="CH63"/>
  <c r="CX63"/>
  <c r="DN63"/>
  <c r="R63"/>
  <c r="AH63"/>
  <c r="AX63"/>
  <c r="BN63"/>
  <c r="CD63"/>
  <c r="CT63"/>
  <c r="DJ63"/>
  <c r="N63"/>
  <c r="AD63"/>
  <c r="AT63"/>
  <c r="BJ63"/>
  <c r="BZ63"/>
  <c r="CP63"/>
  <c r="DF63"/>
  <c r="DV63"/>
  <c r="AP63"/>
  <c r="DB63"/>
  <c r="Z63"/>
  <c r="CL63"/>
  <c r="J63"/>
  <c r="BV63"/>
  <c r="DR63"/>
  <c r="BF63"/>
  <c r="I55"/>
  <c r="M55"/>
  <c r="Q55"/>
  <c r="U55"/>
  <c r="Y55"/>
  <c r="AC55"/>
  <c r="AG55"/>
  <c r="AK55"/>
  <c r="AO55"/>
  <c r="AS55"/>
  <c r="AW55"/>
  <c r="BA55"/>
  <c r="BE55"/>
  <c r="BI55"/>
  <c r="BM55"/>
  <c r="BQ55"/>
  <c r="BU55"/>
  <c r="BY55"/>
  <c r="CC55"/>
  <c r="CG55"/>
  <c r="CK55"/>
  <c r="CO55"/>
  <c r="CS55"/>
  <c r="CW55"/>
  <c r="DA55"/>
  <c r="DE55"/>
  <c r="DI55"/>
  <c r="DM55"/>
  <c r="DQ55"/>
  <c r="DU55"/>
  <c r="H55"/>
  <c r="L55"/>
  <c r="P55"/>
  <c r="T55"/>
  <c r="X55"/>
  <c r="AB55"/>
  <c r="AF55"/>
  <c r="AJ55"/>
  <c r="AN55"/>
  <c r="AR55"/>
  <c r="AV55"/>
  <c r="AZ55"/>
  <c r="BD55"/>
  <c r="BH55"/>
  <c r="BL55"/>
  <c r="BP55"/>
  <c r="BT55"/>
  <c r="BX55"/>
  <c r="CB55"/>
  <c r="CF55"/>
  <c r="CJ55"/>
  <c r="CN55"/>
  <c r="CR55"/>
  <c r="CV55"/>
  <c r="CZ55"/>
  <c r="DD55"/>
  <c r="DH55"/>
  <c r="DL55"/>
  <c r="DP55"/>
  <c r="DT55"/>
  <c r="K55"/>
  <c r="O55"/>
  <c r="S55"/>
  <c r="W55"/>
  <c r="AA55"/>
  <c r="AE55"/>
  <c r="AI55"/>
  <c r="AM55"/>
  <c r="AQ55"/>
  <c r="AU55"/>
  <c r="AY55"/>
  <c r="BC55"/>
  <c r="BG55"/>
  <c r="BK55"/>
  <c r="BO55"/>
  <c r="BS55"/>
  <c r="BW55"/>
  <c r="CA55"/>
  <c r="CE55"/>
  <c r="CI55"/>
  <c r="CM55"/>
  <c r="CQ55"/>
  <c r="CU55"/>
  <c r="CY55"/>
  <c r="DC55"/>
  <c r="DG55"/>
  <c r="DK55"/>
  <c r="DO55"/>
  <c r="DS55"/>
  <c r="DW55"/>
  <c r="V55"/>
  <c r="AL55"/>
  <c r="BB55"/>
  <c r="BR55"/>
  <c r="CH55"/>
  <c r="CX55"/>
  <c r="DN55"/>
  <c r="R55"/>
  <c r="AH55"/>
  <c r="AX55"/>
  <c r="BN55"/>
  <c r="CD55"/>
  <c r="CT55"/>
  <c r="DJ55"/>
  <c r="N55"/>
  <c r="AD55"/>
  <c r="AT55"/>
  <c r="BJ55"/>
  <c r="BZ55"/>
  <c r="CP55"/>
  <c r="DF55"/>
  <c r="DV55"/>
  <c r="AP55"/>
  <c r="DB55"/>
  <c r="Z55"/>
  <c r="CL55"/>
  <c r="J55"/>
  <c r="BV55"/>
  <c r="BF55"/>
  <c r="DR55"/>
  <c r="J51"/>
  <c r="N51"/>
  <c r="R51"/>
  <c r="V51"/>
  <c r="Z51"/>
  <c r="AD51"/>
  <c r="AH51"/>
  <c r="AL51"/>
  <c r="AP51"/>
  <c r="AT51"/>
  <c r="AX51"/>
  <c r="BB51"/>
  <c r="BF51"/>
  <c r="BJ51"/>
  <c r="BN51"/>
  <c r="BR51"/>
  <c r="BV51"/>
  <c r="BZ51"/>
  <c r="CD51"/>
  <c r="CH51"/>
  <c r="CL51"/>
  <c r="CP51"/>
  <c r="CT51"/>
  <c r="CX51"/>
  <c r="DB51"/>
  <c r="DF51"/>
  <c r="DJ51"/>
  <c r="DN51"/>
  <c r="DR51"/>
  <c r="DV51"/>
  <c r="I51"/>
  <c r="M51"/>
  <c r="Q51"/>
  <c r="U51"/>
  <c r="Y51"/>
  <c r="AC51"/>
  <c r="AG51"/>
  <c r="AK51"/>
  <c r="AO51"/>
  <c r="AS51"/>
  <c r="AW51"/>
  <c r="BA51"/>
  <c r="BE51"/>
  <c r="BI51"/>
  <c r="BM51"/>
  <c r="BQ51"/>
  <c r="BU51"/>
  <c r="BY51"/>
  <c r="CC51"/>
  <c r="CG51"/>
  <c r="CK51"/>
  <c r="CO51"/>
  <c r="CS51"/>
  <c r="CW51"/>
  <c r="DA51"/>
  <c r="DE51"/>
  <c r="DI51"/>
  <c r="DM51"/>
  <c r="DQ51"/>
  <c r="DU51"/>
  <c r="H51"/>
  <c r="L51"/>
  <c r="P51"/>
  <c r="T51"/>
  <c r="X51"/>
  <c r="AB51"/>
  <c r="AF51"/>
  <c r="AJ51"/>
  <c r="AN51"/>
  <c r="AR51"/>
  <c r="AV51"/>
  <c r="AZ51"/>
  <c r="BD51"/>
  <c r="BH51"/>
  <c r="BL51"/>
  <c r="BP51"/>
  <c r="BT51"/>
  <c r="BX51"/>
  <c r="CB51"/>
  <c r="CF51"/>
  <c r="CJ51"/>
  <c r="CN51"/>
  <c r="CR51"/>
  <c r="CV51"/>
  <c r="CZ51"/>
  <c r="DD51"/>
  <c r="DH51"/>
  <c r="DL51"/>
  <c r="DP51"/>
  <c r="DT51"/>
  <c r="W51"/>
  <c r="AM51"/>
  <c r="BC51"/>
  <c r="BS51"/>
  <c r="CI51"/>
  <c r="CY51"/>
  <c r="DO51"/>
  <c r="S51"/>
  <c r="AI51"/>
  <c r="AY51"/>
  <c r="BO51"/>
  <c r="CE51"/>
  <c r="CU51"/>
  <c r="DK51"/>
  <c r="O51"/>
  <c r="AE51"/>
  <c r="AU51"/>
  <c r="BK51"/>
  <c r="CA51"/>
  <c r="CQ51"/>
  <c r="DG51"/>
  <c r="DW51"/>
  <c r="AQ51"/>
  <c r="DC51"/>
  <c r="AA51"/>
  <c r="CM51"/>
  <c r="K51"/>
  <c r="BW51"/>
  <c r="DS51"/>
  <c r="BG51"/>
  <c r="K27"/>
  <c r="O27"/>
  <c r="S27"/>
  <c r="W27"/>
  <c r="AA27"/>
  <c r="AE27"/>
  <c r="AI27"/>
  <c r="AM27"/>
  <c r="AQ27"/>
  <c r="AU27"/>
  <c r="AY27"/>
  <c r="BC27"/>
  <c r="BG27"/>
  <c r="BK27"/>
  <c r="BO27"/>
  <c r="BS27"/>
  <c r="BW27"/>
  <c r="CA27"/>
  <c r="CE27"/>
  <c r="CI27"/>
  <c r="CM27"/>
  <c r="CQ27"/>
  <c r="CU27"/>
  <c r="CY27"/>
  <c r="DC27"/>
  <c r="DG27"/>
  <c r="DK27"/>
  <c r="DO27"/>
  <c r="DS27"/>
  <c r="DW27"/>
  <c r="H27"/>
  <c r="M27"/>
  <c r="R27"/>
  <c r="X27"/>
  <c r="AC27"/>
  <c r="AH27"/>
  <c r="AN27"/>
  <c r="AS27"/>
  <c r="AX27"/>
  <c r="BD27"/>
  <c r="BI27"/>
  <c r="BN27"/>
  <c r="BT27"/>
  <c r="BY27"/>
  <c r="CD27"/>
  <c r="CJ27"/>
  <c r="CO27"/>
  <c r="CT27"/>
  <c r="CZ27"/>
  <c r="DE27"/>
  <c r="DJ27"/>
  <c r="DP27"/>
  <c r="DU27"/>
  <c r="L27"/>
  <c r="Q27"/>
  <c r="V27"/>
  <c r="AB27"/>
  <c r="AG27"/>
  <c r="AL27"/>
  <c r="AR27"/>
  <c r="AW27"/>
  <c r="BB27"/>
  <c r="BH27"/>
  <c r="BM27"/>
  <c r="BR27"/>
  <c r="BX27"/>
  <c r="CC27"/>
  <c r="CH27"/>
  <c r="CN27"/>
  <c r="CS27"/>
  <c r="CX27"/>
  <c r="DD27"/>
  <c r="DI27"/>
  <c r="DN27"/>
  <c r="DT27"/>
  <c r="J27"/>
  <c r="P27"/>
  <c r="U27"/>
  <c r="Z27"/>
  <c r="AF27"/>
  <c r="AK27"/>
  <c r="AP27"/>
  <c r="AV27"/>
  <c r="BA27"/>
  <c r="BF27"/>
  <c r="BL27"/>
  <c r="BQ27"/>
  <c r="BV27"/>
  <c r="CB27"/>
  <c r="CG27"/>
  <c r="CL27"/>
  <c r="CR27"/>
  <c r="CW27"/>
  <c r="DB27"/>
  <c r="DH27"/>
  <c r="DM27"/>
  <c r="DR27"/>
  <c r="I27"/>
  <c r="AD27"/>
  <c r="AZ27"/>
  <c r="BU27"/>
  <c r="CP27"/>
  <c r="DL27"/>
  <c r="Y27"/>
  <c r="AT27"/>
  <c r="BP27"/>
  <c r="CK27"/>
  <c r="DF27"/>
  <c r="T27"/>
  <c r="AO27"/>
  <c r="BJ27"/>
  <c r="CF27"/>
  <c r="DA27"/>
  <c r="DV27"/>
  <c r="BZ27"/>
  <c r="BE27"/>
  <c r="AJ27"/>
  <c r="DQ27"/>
  <c r="CV27"/>
  <c r="N27"/>
  <c r="H19"/>
  <c r="L19"/>
  <c r="P19"/>
  <c r="T19"/>
  <c r="X19"/>
  <c r="AB19"/>
  <c r="AF19"/>
  <c r="AJ19"/>
  <c r="AN19"/>
  <c r="K19"/>
  <c r="J19"/>
  <c r="N19"/>
  <c r="R19"/>
  <c r="V19"/>
  <c r="Z19"/>
  <c r="AD19"/>
  <c r="AH19"/>
  <c r="AL19"/>
  <c r="Q19"/>
  <c r="Y19"/>
  <c r="AG19"/>
  <c r="AO19"/>
  <c r="AS19"/>
  <c r="AW19"/>
  <c r="BA19"/>
  <c r="BE19"/>
  <c r="BI19"/>
  <c r="BM19"/>
  <c r="BQ19"/>
  <c r="BU19"/>
  <c r="BY19"/>
  <c r="CC19"/>
  <c r="CG19"/>
  <c r="CK19"/>
  <c r="CO19"/>
  <c r="CS19"/>
  <c r="CW19"/>
  <c r="DA19"/>
  <c r="DE19"/>
  <c r="DI19"/>
  <c r="DM19"/>
  <c r="DQ19"/>
  <c r="DU19"/>
  <c r="O19"/>
  <c r="W19"/>
  <c r="AE19"/>
  <c r="AM19"/>
  <c r="AR19"/>
  <c r="AV19"/>
  <c r="AZ19"/>
  <c r="BD19"/>
  <c r="BH19"/>
  <c r="BL19"/>
  <c r="BP19"/>
  <c r="BT19"/>
  <c r="BX19"/>
  <c r="CB19"/>
  <c r="CF19"/>
  <c r="CJ19"/>
  <c r="CN19"/>
  <c r="CR19"/>
  <c r="CV19"/>
  <c r="CZ19"/>
  <c r="DD19"/>
  <c r="DH19"/>
  <c r="DL19"/>
  <c r="DP19"/>
  <c r="DT19"/>
  <c r="M19"/>
  <c r="U19"/>
  <c r="AC19"/>
  <c r="AK19"/>
  <c r="AQ19"/>
  <c r="AU19"/>
  <c r="AY19"/>
  <c r="BC19"/>
  <c r="BG19"/>
  <c r="BK19"/>
  <c r="BO19"/>
  <c r="BS19"/>
  <c r="BW19"/>
  <c r="CA19"/>
  <c r="CE19"/>
  <c r="CI19"/>
  <c r="CM19"/>
  <c r="CQ19"/>
  <c r="CU19"/>
  <c r="CY19"/>
  <c r="DC19"/>
  <c r="DG19"/>
  <c r="DK19"/>
  <c r="DO19"/>
  <c r="DS19"/>
  <c r="DW19"/>
  <c r="S19"/>
  <c r="AT19"/>
  <c r="BJ19"/>
  <c r="BZ19"/>
  <c r="CP19"/>
  <c r="DF19"/>
  <c r="DV19"/>
  <c r="I19"/>
  <c r="AP19"/>
  <c r="BF19"/>
  <c r="BV19"/>
  <c r="CL19"/>
  <c r="DB19"/>
  <c r="DR19"/>
  <c r="AI19"/>
  <c r="BB19"/>
  <c r="BR19"/>
  <c r="CH19"/>
  <c r="CX19"/>
  <c r="DN19"/>
  <c r="CD19"/>
  <c r="BN19"/>
  <c r="AX19"/>
  <c r="DJ19"/>
  <c r="CT19"/>
  <c r="AA19"/>
  <c r="I11"/>
  <c r="M11"/>
  <c r="Q11"/>
  <c r="U11"/>
  <c r="Y11"/>
  <c r="AC11"/>
  <c r="AG11"/>
  <c r="AK11"/>
  <c r="AO11"/>
  <c r="AS11"/>
  <c r="AW11"/>
  <c r="BA11"/>
  <c r="BE11"/>
  <c r="BI11"/>
  <c r="BM11"/>
  <c r="BQ11"/>
  <c r="BU11"/>
  <c r="BY11"/>
  <c r="CC11"/>
  <c r="CG11"/>
  <c r="CK11"/>
  <c r="CO11"/>
  <c r="CS11"/>
  <c r="CW11"/>
  <c r="DA11"/>
  <c r="DE11"/>
  <c r="DI11"/>
  <c r="DM11"/>
  <c r="DQ11"/>
  <c r="DU11"/>
  <c r="H11"/>
  <c r="L11"/>
  <c r="P11"/>
  <c r="T11"/>
  <c r="X11"/>
  <c r="AB11"/>
  <c r="AF11"/>
  <c r="AJ11"/>
  <c r="AN11"/>
  <c r="AR11"/>
  <c r="AV11"/>
  <c r="AZ11"/>
  <c r="BD11"/>
  <c r="BH11"/>
  <c r="BL11"/>
  <c r="BP11"/>
  <c r="BT11"/>
  <c r="BX11"/>
  <c r="CB11"/>
  <c r="CF11"/>
  <c r="CJ11"/>
  <c r="CN11"/>
  <c r="CR11"/>
  <c r="CV11"/>
  <c r="CZ11"/>
  <c r="DD11"/>
  <c r="DH11"/>
  <c r="DL11"/>
  <c r="DP11"/>
  <c r="DT11"/>
  <c r="K11"/>
  <c r="S11"/>
  <c r="AA11"/>
  <c r="AI11"/>
  <c r="AQ11"/>
  <c r="AY11"/>
  <c r="BG11"/>
  <c r="BO11"/>
  <c r="BW11"/>
  <c r="CE11"/>
  <c r="CM11"/>
  <c r="CU11"/>
  <c r="DC11"/>
  <c r="DK11"/>
  <c r="DS11"/>
  <c r="J11"/>
  <c r="R11"/>
  <c r="Z11"/>
  <c r="AH11"/>
  <c r="AP11"/>
  <c r="AX11"/>
  <c r="BF11"/>
  <c r="BN11"/>
  <c r="BV11"/>
  <c r="CD11"/>
  <c r="CL11"/>
  <c r="CT11"/>
  <c r="DB11"/>
  <c r="DJ11"/>
  <c r="DR11"/>
  <c r="O11"/>
  <c r="W11"/>
  <c r="AE11"/>
  <c r="AM11"/>
  <c r="AU11"/>
  <c r="BC11"/>
  <c r="BK11"/>
  <c r="BS11"/>
  <c r="CA11"/>
  <c r="CI11"/>
  <c r="CQ11"/>
  <c r="CY11"/>
  <c r="DG11"/>
  <c r="DO11"/>
  <c r="DW11"/>
  <c r="V11"/>
  <c r="BB11"/>
  <c r="CH11"/>
  <c r="DN11"/>
  <c r="N11"/>
  <c r="AT11"/>
  <c r="BZ11"/>
  <c r="DF11"/>
  <c r="AL11"/>
  <c r="BR11"/>
  <c r="CX11"/>
  <c r="DV11"/>
  <c r="CP11"/>
  <c r="BJ11"/>
  <c r="AD11"/>
  <c r="J506"/>
  <c r="N506"/>
  <c r="R506"/>
  <c r="V506"/>
  <c r="Z506"/>
  <c r="AD506"/>
  <c r="AH506"/>
  <c r="AL506"/>
  <c r="AP506"/>
  <c r="AT506"/>
  <c r="AX506"/>
  <c r="BB506"/>
  <c r="BF506"/>
  <c r="BJ506"/>
  <c r="BN506"/>
  <c r="BR506"/>
  <c r="BV506"/>
  <c r="BZ506"/>
  <c r="CD506"/>
  <c r="CH506"/>
  <c r="CL506"/>
  <c r="CP506"/>
  <c r="CT506"/>
  <c r="CX506"/>
  <c r="DB506"/>
  <c r="DF506"/>
  <c r="DJ506"/>
  <c r="DN506"/>
  <c r="DR506"/>
  <c r="DV506"/>
  <c r="H506"/>
  <c r="L506"/>
  <c r="P506"/>
  <c r="T506"/>
  <c r="X506"/>
  <c r="AB506"/>
  <c r="AF506"/>
  <c r="AJ506"/>
  <c r="AN506"/>
  <c r="AR506"/>
  <c r="AV506"/>
  <c r="AZ506"/>
  <c r="BD506"/>
  <c r="BH506"/>
  <c r="BL506"/>
  <c r="BP506"/>
  <c r="BT506"/>
  <c r="BX506"/>
  <c r="CB506"/>
  <c r="CF506"/>
  <c r="CJ506"/>
  <c r="CN506"/>
  <c r="CR506"/>
  <c r="CV506"/>
  <c r="CZ506"/>
  <c r="DD506"/>
  <c r="DH506"/>
  <c r="DL506"/>
  <c r="DP506"/>
  <c r="DT506"/>
  <c r="J502"/>
  <c r="N502"/>
  <c r="R502"/>
  <c r="V502"/>
  <c r="Z502"/>
  <c r="AD502"/>
  <c r="AH502"/>
  <c r="AL502"/>
  <c r="AP502"/>
  <c r="AT502"/>
  <c r="AX502"/>
  <c r="BB502"/>
  <c r="BF502"/>
  <c r="BJ502"/>
  <c r="BN502"/>
  <c r="BR502"/>
  <c r="BV502"/>
  <c r="BZ502"/>
  <c r="CD502"/>
  <c r="CH502"/>
  <c r="CL502"/>
  <c r="CP502"/>
  <c r="CT502"/>
  <c r="CX502"/>
  <c r="DB502"/>
  <c r="DF502"/>
  <c r="DJ502"/>
  <c r="DN502"/>
  <c r="DR502"/>
  <c r="DV502"/>
  <c r="I502"/>
  <c r="M502"/>
  <c r="Q502"/>
  <c r="U502"/>
  <c r="Y502"/>
  <c r="H502"/>
  <c r="L502"/>
  <c r="P502"/>
  <c r="T502"/>
  <c r="X502"/>
  <c r="AB502"/>
  <c r="AF502"/>
  <c r="AJ502"/>
  <c r="AN502"/>
  <c r="AR502"/>
  <c r="AV502"/>
  <c r="AZ502"/>
  <c r="BD502"/>
  <c r="BH502"/>
  <c r="BL502"/>
  <c r="BP502"/>
  <c r="BT502"/>
  <c r="BX502"/>
  <c r="CB502"/>
  <c r="CF502"/>
  <c r="CJ502"/>
  <c r="CN502"/>
  <c r="CR502"/>
  <c r="CV502"/>
  <c r="CZ502"/>
  <c r="DD502"/>
  <c r="DH502"/>
  <c r="DL502"/>
  <c r="DP502"/>
  <c r="DT502"/>
  <c r="J498"/>
  <c r="N498"/>
  <c r="R498"/>
  <c r="V498"/>
  <c r="Z498"/>
  <c r="AD498"/>
  <c r="AH498"/>
  <c r="AL498"/>
  <c r="AP498"/>
  <c r="AT498"/>
  <c r="AX498"/>
  <c r="BB498"/>
  <c r="BF498"/>
  <c r="BJ498"/>
  <c r="BN498"/>
  <c r="BR498"/>
  <c r="BV498"/>
  <c r="BZ498"/>
  <c r="CD498"/>
  <c r="CH498"/>
  <c r="CL498"/>
  <c r="CP498"/>
  <c r="CT498"/>
  <c r="CX498"/>
  <c r="DB498"/>
  <c r="DF498"/>
  <c r="DJ498"/>
  <c r="DN498"/>
  <c r="DR498"/>
  <c r="DV498"/>
  <c r="I498"/>
  <c r="M498"/>
  <c r="Q498"/>
  <c r="U498"/>
  <c r="Y498"/>
  <c r="AC498"/>
  <c r="AG498"/>
  <c r="AK498"/>
  <c r="AO498"/>
  <c r="AS498"/>
  <c r="AW498"/>
  <c r="BA498"/>
  <c r="BE498"/>
  <c r="BI498"/>
  <c r="BM498"/>
  <c r="BQ498"/>
  <c r="BU498"/>
  <c r="BY498"/>
  <c r="CC498"/>
  <c r="CG498"/>
  <c r="CK498"/>
  <c r="CO498"/>
  <c r="CS498"/>
  <c r="CW498"/>
  <c r="DA498"/>
  <c r="DE498"/>
  <c r="DI498"/>
  <c r="DM498"/>
  <c r="DQ498"/>
  <c r="DU498"/>
  <c r="H498"/>
  <c r="L498"/>
  <c r="P498"/>
  <c r="T498"/>
  <c r="X498"/>
  <c r="AB498"/>
  <c r="AF498"/>
  <c r="AJ498"/>
  <c r="AN498"/>
  <c r="AR498"/>
  <c r="AV498"/>
  <c r="AZ498"/>
  <c r="BD498"/>
  <c r="BH498"/>
  <c r="BL498"/>
  <c r="BP498"/>
  <c r="BT498"/>
  <c r="BX498"/>
  <c r="CB498"/>
  <c r="CF498"/>
  <c r="CJ498"/>
  <c r="CN498"/>
  <c r="CR498"/>
  <c r="CV498"/>
  <c r="CZ498"/>
  <c r="DD498"/>
  <c r="DH498"/>
  <c r="DL498"/>
  <c r="DP498"/>
  <c r="DT498"/>
  <c r="J494"/>
  <c r="N494"/>
  <c r="R494"/>
  <c r="V494"/>
  <c r="Z494"/>
  <c r="AD494"/>
  <c r="AH494"/>
  <c r="AL494"/>
  <c r="AP494"/>
  <c r="AT494"/>
  <c r="AX494"/>
  <c r="BB494"/>
  <c r="BF494"/>
  <c r="BJ494"/>
  <c r="BN494"/>
  <c r="BR494"/>
  <c r="BV494"/>
  <c r="BZ494"/>
  <c r="CD494"/>
  <c r="CH494"/>
  <c r="CL494"/>
  <c r="CP494"/>
  <c r="CT494"/>
  <c r="CX494"/>
  <c r="DB494"/>
  <c r="DF494"/>
  <c r="DJ494"/>
  <c r="DN494"/>
  <c r="DR494"/>
  <c r="DV494"/>
  <c r="I494"/>
  <c r="M494"/>
  <c r="Q494"/>
  <c r="U494"/>
  <c r="Y494"/>
  <c r="AC494"/>
  <c r="AG494"/>
  <c r="AK494"/>
  <c r="AO494"/>
  <c r="AS494"/>
  <c r="AW494"/>
  <c r="BA494"/>
  <c r="BE494"/>
  <c r="BI494"/>
  <c r="BM494"/>
  <c r="BQ494"/>
  <c r="BU494"/>
  <c r="BY494"/>
  <c r="CC494"/>
  <c r="CG494"/>
  <c r="CK494"/>
  <c r="CO494"/>
  <c r="CS494"/>
  <c r="CW494"/>
  <c r="DA494"/>
  <c r="DE494"/>
  <c r="DI494"/>
  <c r="DM494"/>
  <c r="DQ494"/>
  <c r="DU494"/>
  <c r="H494"/>
  <c r="L494"/>
  <c r="P494"/>
  <c r="T494"/>
  <c r="X494"/>
  <c r="AB494"/>
  <c r="AF494"/>
  <c r="AJ494"/>
  <c r="AN494"/>
  <c r="AR494"/>
  <c r="AV494"/>
  <c r="AZ494"/>
  <c r="BD494"/>
  <c r="BH494"/>
  <c r="BL494"/>
  <c r="BP494"/>
  <c r="BT494"/>
  <c r="BX494"/>
  <c r="CB494"/>
  <c r="CF494"/>
  <c r="CJ494"/>
  <c r="CN494"/>
  <c r="CR494"/>
  <c r="CV494"/>
  <c r="CZ494"/>
  <c r="DD494"/>
  <c r="DH494"/>
  <c r="DL494"/>
  <c r="DP494"/>
  <c r="DT494"/>
  <c r="J490"/>
  <c r="N490"/>
  <c r="R490"/>
  <c r="V490"/>
  <c r="Z490"/>
  <c r="AD490"/>
  <c r="AH490"/>
  <c r="AL490"/>
  <c r="AP490"/>
  <c r="AT490"/>
  <c r="AX490"/>
  <c r="BB490"/>
  <c r="BF490"/>
  <c r="BJ490"/>
  <c r="BN490"/>
  <c r="BR490"/>
  <c r="BV490"/>
  <c r="BZ490"/>
  <c r="CD490"/>
  <c r="CH490"/>
  <c r="CL490"/>
  <c r="CP490"/>
  <c r="CT490"/>
  <c r="CX490"/>
  <c r="DB490"/>
  <c r="DF490"/>
  <c r="DJ490"/>
  <c r="DN490"/>
  <c r="DR490"/>
  <c r="DV490"/>
  <c r="I490"/>
  <c r="M490"/>
  <c r="Q490"/>
  <c r="U490"/>
  <c r="Y490"/>
  <c r="AC490"/>
  <c r="AG490"/>
  <c r="AK490"/>
  <c r="AO490"/>
  <c r="AS490"/>
  <c r="AW490"/>
  <c r="BA490"/>
  <c r="BE490"/>
  <c r="BI490"/>
  <c r="BM490"/>
  <c r="BQ490"/>
  <c r="BU490"/>
  <c r="BY490"/>
  <c r="CC490"/>
  <c r="CG490"/>
  <c r="CK490"/>
  <c r="CO490"/>
  <c r="CS490"/>
  <c r="CW490"/>
  <c r="DA490"/>
  <c r="DE490"/>
  <c r="DI490"/>
  <c r="DM490"/>
  <c r="DQ490"/>
  <c r="DU490"/>
  <c r="H490"/>
  <c r="L490"/>
  <c r="P490"/>
  <c r="T490"/>
  <c r="X490"/>
  <c r="AB490"/>
  <c r="AF490"/>
  <c r="AJ490"/>
  <c r="AN490"/>
  <c r="AR490"/>
  <c r="AV490"/>
  <c r="AZ490"/>
  <c r="BD490"/>
  <c r="BH490"/>
  <c r="BL490"/>
  <c r="BP490"/>
  <c r="BT490"/>
  <c r="BX490"/>
  <c r="CB490"/>
  <c r="CF490"/>
  <c r="CJ490"/>
  <c r="CN490"/>
  <c r="CR490"/>
  <c r="CV490"/>
  <c r="CZ490"/>
  <c r="DD490"/>
  <c r="DH490"/>
  <c r="DL490"/>
  <c r="DP490"/>
  <c r="DT490"/>
  <c r="J486"/>
  <c r="N486"/>
  <c r="R486"/>
  <c r="V486"/>
  <c r="Z486"/>
  <c r="AD486"/>
  <c r="AH486"/>
  <c r="AL486"/>
  <c r="AP486"/>
  <c r="AT486"/>
  <c r="AX486"/>
  <c r="BB486"/>
  <c r="BF486"/>
  <c r="BJ486"/>
  <c r="BN486"/>
  <c r="BR486"/>
  <c r="BV486"/>
  <c r="BZ486"/>
  <c r="CD486"/>
  <c r="CH486"/>
  <c r="CL486"/>
  <c r="CP486"/>
  <c r="CT486"/>
  <c r="CX486"/>
  <c r="DB486"/>
  <c r="DF486"/>
  <c r="DJ486"/>
  <c r="DN486"/>
  <c r="DR486"/>
  <c r="DV486"/>
  <c r="I486"/>
  <c r="M486"/>
  <c r="Q486"/>
  <c r="U486"/>
  <c r="Y486"/>
  <c r="AC486"/>
  <c r="AG486"/>
  <c r="AK486"/>
  <c r="AO486"/>
  <c r="AS486"/>
  <c r="AW486"/>
  <c r="BA486"/>
  <c r="BE486"/>
  <c r="BI486"/>
  <c r="BM486"/>
  <c r="BQ486"/>
  <c r="BU486"/>
  <c r="BY486"/>
  <c r="CC486"/>
  <c r="CG486"/>
  <c r="CK486"/>
  <c r="CO486"/>
  <c r="CS486"/>
  <c r="CW486"/>
  <c r="DA486"/>
  <c r="DE486"/>
  <c r="DI486"/>
  <c r="DM486"/>
  <c r="DQ486"/>
  <c r="DU486"/>
  <c r="H486"/>
  <c r="L486"/>
  <c r="P486"/>
  <c r="T486"/>
  <c r="X486"/>
  <c r="AB486"/>
  <c r="AF486"/>
  <c r="AJ486"/>
  <c r="AN486"/>
  <c r="AR486"/>
  <c r="AV486"/>
  <c r="AZ486"/>
  <c r="BD486"/>
  <c r="BH486"/>
  <c r="BL486"/>
  <c r="BP486"/>
  <c r="BT486"/>
  <c r="BX486"/>
  <c r="CB486"/>
  <c r="CF486"/>
  <c r="CJ486"/>
  <c r="CN486"/>
  <c r="CR486"/>
  <c r="CV486"/>
  <c r="CZ486"/>
  <c r="DD486"/>
  <c r="DH486"/>
  <c r="DL486"/>
  <c r="DP486"/>
  <c r="DT486"/>
  <c r="J482"/>
  <c r="N482"/>
  <c r="R482"/>
  <c r="V482"/>
  <c r="Z482"/>
  <c r="AD482"/>
  <c r="AH482"/>
  <c r="AL482"/>
  <c r="AP482"/>
  <c r="AT482"/>
  <c r="AX482"/>
  <c r="BB482"/>
  <c r="BF482"/>
  <c r="BJ482"/>
  <c r="BN482"/>
  <c r="BR482"/>
  <c r="BV482"/>
  <c r="BZ482"/>
  <c r="CD482"/>
  <c r="CH482"/>
  <c r="CL482"/>
  <c r="CP482"/>
  <c r="CT482"/>
  <c r="CX482"/>
  <c r="DB482"/>
  <c r="DF482"/>
  <c r="DJ482"/>
  <c r="DN482"/>
  <c r="DR482"/>
  <c r="DV482"/>
  <c r="I482"/>
  <c r="M482"/>
  <c r="Q482"/>
  <c r="U482"/>
  <c r="Y482"/>
  <c r="AC482"/>
  <c r="AG482"/>
  <c r="AK482"/>
  <c r="AO482"/>
  <c r="AS482"/>
  <c r="AW482"/>
  <c r="BA482"/>
  <c r="BE482"/>
  <c r="BI482"/>
  <c r="BM482"/>
  <c r="BQ482"/>
  <c r="BU482"/>
  <c r="BY482"/>
  <c r="CC482"/>
  <c r="CG482"/>
  <c r="CK482"/>
  <c r="CO482"/>
  <c r="CS482"/>
  <c r="CW482"/>
  <c r="DA482"/>
  <c r="DE482"/>
  <c r="DI482"/>
  <c r="DM482"/>
  <c r="DQ482"/>
  <c r="DU482"/>
  <c r="H482"/>
  <c r="L482"/>
  <c r="P482"/>
  <c r="T482"/>
  <c r="X482"/>
  <c r="AB482"/>
  <c r="AF482"/>
  <c r="AJ482"/>
  <c r="AN482"/>
  <c r="AR482"/>
  <c r="AV482"/>
  <c r="AZ482"/>
  <c r="BD482"/>
  <c r="BH482"/>
  <c r="BL482"/>
  <c r="BP482"/>
  <c r="BT482"/>
  <c r="BX482"/>
  <c r="CB482"/>
  <c r="CF482"/>
  <c r="CJ482"/>
  <c r="CN482"/>
  <c r="CR482"/>
  <c r="CV482"/>
  <c r="CZ482"/>
  <c r="DD482"/>
  <c r="DH482"/>
  <c r="DL482"/>
  <c r="DP482"/>
  <c r="DT482"/>
  <c r="J478"/>
  <c r="N478"/>
  <c r="R478"/>
  <c r="V478"/>
  <c r="Z478"/>
  <c r="AD478"/>
  <c r="AH478"/>
  <c r="AL478"/>
  <c r="AP478"/>
  <c r="AT478"/>
  <c r="AX478"/>
  <c r="BB478"/>
  <c r="BF478"/>
  <c r="BJ478"/>
  <c r="BN478"/>
  <c r="BR478"/>
  <c r="BV478"/>
  <c r="BZ478"/>
  <c r="CD478"/>
  <c r="CH478"/>
  <c r="CL478"/>
  <c r="CP478"/>
  <c r="CT478"/>
  <c r="CX478"/>
  <c r="DB478"/>
  <c r="DF478"/>
  <c r="DJ478"/>
  <c r="DN478"/>
  <c r="DR478"/>
  <c r="DV478"/>
  <c r="I478"/>
  <c r="M478"/>
  <c r="Q478"/>
  <c r="U478"/>
  <c r="Y478"/>
  <c r="AC478"/>
  <c r="AG478"/>
  <c r="AK478"/>
  <c r="AO478"/>
  <c r="AS478"/>
  <c r="AW478"/>
  <c r="BA478"/>
  <c r="BE478"/>
  <c r="BI478"/>
  <c r="BM478"/>
  <c r="BQ478"/>
  <c r="BU478"/>
  <c r="BY478"/>
  <c r="CC478"/>
  <c r="CG478"/>
  <c r="CK478"/>
  <c r="CO478"/>
  <c r="CS478"/>
  <c r="CW478"/>
  <c r="DA478"/>
  <c r="DE478"/>
  <c r="DI478"/>
  <c r="DM478"/>
  <c r="DQ478"/>
  <c r="DU478"/>
  <c r="H478"/>
  <c r="L478"/>
  <c r="P478"/>
  <c r="T478"/>
  <c r="X478"/>
  <c r="AB478"/>
  <c r="AF478"/>
  <c r="AJ478"/>
  <c r="AN478"/>
  <c r="AR478"/>
  <c r="AV478"/>
  <c r="AZ478"/>
  <c r="BD478"/>
  <c r="BH478"/>
  <c r="BL478"/>
  <c r="BP478"/>
  <c r="BT478"/>
  <c r="BX478"/>
  <c r="CB478"/>
  <c r="CF478"/>
  <c r="CJ478"/>
  <c r="CN478"/>
  <c r="CR478"/>
  <c r="CV478"/>
  <c r="CZ478"/>
  <c r="DD478"/>
  <c r="DH478"/>
  <c r="DL478"/>
  <c r="DP478"/>
  <c r="DT478"/>
  <c r="J474"/>
  <c r="N474"/>
  <c r="R474"/>
  <c r="V474"/>
  <c r="Z474"/>
  <c r="AD474"/>
  <c r="AH474"/>
  <c r="AL474"/>
  <c r="AP474"/>
  <c r="AT474"/>
  <c r="AX474"/>
  <c r="BB474"/>
  <c r="BF474"/>
  <c r="BJ474"/>
  <c r="BN474"/>
  <c r="BR474"/>
  <c r="BV474"/>
  <c r="BZ474"/>
  <c r="CD474"/>
  <c r="CH474"/>
  <c r="CL474"/>
  <c r="CP474"/>
  <c r="CT474"/>
  <c r="CX474"/>
  <c r="DB474"/>
  <c r="DF474"/>
  <c r="DJ474"/>
  <c r="DN474"/>
  <c r="DR474"/>
  <c r="DV474"/>
  <c r="I474"/>
  <c r="M474"/>
  <c r="Q474"/>
  <c r="U474"/>
  <c r="Y474"/>
  <c r="AC474"/>
  <c r="AG474"/>
  <c r="AK474"/>
  <c r="AO474"/>
  <c r="AS474"/>
  <c r="AW474"/>
  <c r="BA474"/>
  <c r="BE474"/>
  <c r="BI474"/>
  <c r="BM474"/>
  <c r="BQ474"/>
  <c r="BU474"/>
  <c r="BY474"/>
  <c r="CC474"/>
  <c r="CG474"/>
  <c r="CK474"/>
  <c r="CO474"/>
  <c r="CS474"/>
  <c r="CW474"/>
  <c r="DA474"/>
  <c r="DE474"/>
  <c r="DI474"/>
  <c r="DM474"/>
  <c r="DQ474"/>
  <c r="DU474"/>
  <c r="H474"/>
  <c r="L474"/>
  <c r="P474"/>
  <c r="T474"/>
  <c r="X474"/>
  <c r="AB474"/>
  <c r="AF474"/>
  <c r="AJ474"/>
  <c r="AN474"/>
  <c r="AR474"/>
  <c r="AV474"/>
  <c r="AZ474"/>
  <c r="BD474"/>
  <c r="BH474"/>
  <c r="BL474"/>
  <c r="BP474"/>
  <c r="BT474"/>
  <c r="BX474"/>
  <c r="CB474"/>
  <c r="CF474"/>
  <c r="CJ474"/>
  <c r="CN474"/>
  <c r="CR474"/>
  <c r="CV474"/>
  <c r="CZ474"/>
  <c r="DD474"/>
  <c r="DH474"/>
  <c r="DL474"/>
  <c r="DP474"/>
  <c r="DT474"/>
  <c r="J470"/>
  <c r="N470"/>
  <c r="R470"/>
  <c r="V470"/>
  <c r="Z470"/>
  <c r="AD470"/>
  <c r="AH470"/>
  <c r="AL470"/>
  <c r="AP470"/>
  <c r="AT470"/>
  <c r="AX470"/>
  <c r="BB470"/>
  <c r="BF470"/>
  <c r="BJ470"/>
  <c r="BN470"/>
  <c r="BR470"/>
  <c r="BV470"/>
  <c r="BZ470"/>
  <c r="CD470"/>
  <c r="CH470"/>
  <c r="CL470"/>
  <c r="CP470"/>
  <c r="CT470"/>
  <c r="CX470"/>
  <c r="DB470"/>
  <c r="DF470"/>
  <c r="DJ470"/>
  <c r="DN470"/>
  <c r="DR470"/>
  <c r="DV470"/>
  <c r="I470"/>
  <c r="M470"/>
  <c r="Q470"/>
  <c r="U470"/>
  <c r="Y470"/>
  <c r="AC470"/>
  <c r="AG470"/>
  <c r="AK470"/>
  <c r="AO470"/>
  <c r="AS470"/>
  <c r="AW470"/>
  <c r="BA470"/>
  <c r="BE470"/>
  <c r="BI470"/>
  <c r="BM470"/>
  <c r="BQ470"/>
  <c r="BU470"/>
  <c r="BY470"/>
  <c r="CC470"/>
  <c r="CG470"/>
  <c r="CK470"/>
  <c r="CO470"/>
  <c r="CS470"/>
  <c r="CW470"/>
  <c r="DA470"/>
  <c r="DE470"/>
  <c r="DI470"/>
  <c r="DM470"/>
  <c r="DQ470"/>
  <c r="DU470"/>
  <c r="H470"/>
  <c r="L470"/>
  <c r="P470"/>
  <c r="T470"/>
  <c r="X470"/>
  <c r="AB470"/>
  <c r="AF470"/>
  <c r="AJ470"/>
  <c r="AN470"/>
  <c r="AR470"/>
  <c r="AV470"/>
  <c r="AZ470"/>
  <c r="BD470"/>
  <c r="BH470"/>
  <c r="BL470"/>
  <c r="BP470"/>
  <c r="BT470"/>
  <c r="BX470"/>
  <c r="CB470"/>
  <c r="CF470"/>
  <c r="CJ470"/>
  <c r="CN470"/>
  <c r="CR470"/>
  <c r="CV470"/>
  <c r="CZ470"/>
  <c r="DD470"/>
  <c r="DH470"/>
  <c r="DL470"/>
  <c r="DP470"/>
  <c r="DT470"/>
  <c r="J466"/>
  <c r="N466"/>
  <c r="R466"/>
  <c r="V466"/>
  <c r="Z466"/>
  <c r="AD466"/>
  <c r="AH466"/>
  <c r="AL466"/>
  <c r="AP466"/>
  <c r="AT466"/>
  <c r="AX466"/>
  <c r="BB466"/>
  <c r="BF466"/>
  <c r="BJ466"/>
  <c r="BN466"/>
  <c r="BR466"/>
  <c r="BV466"/>
  <c r="BZ466"/>
  <c r="CD466"/>
  <c r="CH466"/>
  <c r="CL466"/>
  <c r="CP466"/>
  <c r="CT466"/>
  <c r="CX466"/>
  <c r="DB466"/>
  <c r="DF466"/>
  <c r="DJ466"/>
  <c r="DN466"/>
  <c r="DR466"/>
  <c r="DV466"/>
  <c r="I466"/>
  <c r="M466"/>
  <c r="Q466"/>
  <c r="U466"/>
  <c r="Y466"/>
  <c r="AC466"/>
  <c r="AG466"/>
  <c r="AK466"/>
  <c r="AO466"/>
  <c r="AS466"/>
  <c r="AW466"/>
  <c r="BA466"/>
  <c r="BE466"/>
  <c r="BI466"/>
  <c r="BM466"/>
  <c r="BQ466"/>
  <c r="BU466"/>
  <c r="BY466"/>
  <c r="CC466"/>
  <c r="CG466"/>
  <c r="CK466"/>
  <c r="CO466"/>
  <c r="CS466"/>
  <c r="CW466"/>
  <c r="DA466"/>
  <c r="DE466"/>
  <c r="DI466"/>
  <c r="DM466"/>
  <c r="DQ466"/>
  <c r="DU466"/>
  <c r="H466"/>
  <c r="L466"/>
  <c r="P466"/>
  <c r="T466"/>
  <c r="X466"/>
  <c r="AB466"/>
  <c r="AF466"/>
  <c r="AJ466"/>
  <c r="AN466"/>
  <c r="AR466"/>
  <c r="AV466"/>
  <c r="AZ466"/>
  <c r="BD466"/>
  <c r="BH466"/>
  <c r="BL466"/>
  <c r="BP466"/>
  <c r="BT466"/>
  <c r="BX466"/>
  <c r="CB466"/>
  <c r="CF466"/>
  <c r="CJ466"/>
  <c r="CN466"/>
  <c r="CR466"/>
  <c r="CV466"/>
  <c r="CZ466"/>
  <c r="DD466"/>
  <c r="DH466"/>
  <c r="DL466"/>
  <c r="DP466"/>
  <c r="DT466"/>
  <c r="J462"/>
  <c r="N462"/>
  <c r="R462"/>
  <c r="V462"/>
  <c r="Z462"/>
  <c r="AD462"/>
  <c r="AH462"/>
  <c r="AL462"/>
  <c r="AP462"/>
  <c r="AT462"/>
  <c r="AX462"/>
  <c r="BB462"/>
  <c r="BF462"/>
  <c r="BJ462"/>
  <c r="BN462"/>
  <c r="BR462"/>
  <c r="BV462"/>
  <c r="BZ462"/>
  <c r="CD462"/>
  <c r="CH462"/>
  <c r="CL462"/>
  <c r="CP462"/>
  <c r="CT462"/>
  <c r="CX462"/>
  <c r="DB462"/>
  <c r="DF462"/>
  <c r="DJ462"/>
  <c r="DN462"/>
  <c r="DR462"/>
  <c r="DV462"/>
  <c r="I462"/>
  <c r="M462"/>
  <c r="Q462"/>
  <c r="U462"/>
  <c r="Y462"/>
  <c r="AC462"/>
  <c r="AG462"/>
  <c r="AK462"/>
  <c r="AO462"/>
  <c r="AS462"/>
  <c r="AW462"/>
  <c r="BA462"/>
  <c r="BE462"/>
  <c r="BI462"/>
  <c r="BM462"/>
  <c r="BQ462"/>
  <c r="BU462"/>
  <c r="BY462"/>
  <c r="CC462"/>
  <c r="CG462"/>
  <c r="CK462"/>
  <c r="CO462"/>
  <c r="CS462"/>
  <c r="CW462"/>
  <c r="DA462"/>
  <c r="DE462"/>
  <c r="DI462"/>
  <c r="DM462"/>
  <c r="DQ462"/>
  <c r="DU462"/>
  <c r="H462"/>
  <c r="L462"/>
  <c r="P462"/>
  <c r="T462"/>
  <c r="X462"/>
  <c r="AB462"/>
  <c r="AF462"/>
  <c r="AJ462"/>
  <c r="AN462"/>
  <c r="AR462"/>
  <c r="AV462"/>
  <c r="AZ462"/>
  <c r="BD462"/>
  <c r="BH462"/>
  <c r="BL462"/>
  <c r="BP462"/>
  <c r="BT462"/>
  <c r="BX462"/>
  <c r="CB462"/>
  <c r="CF462"/>
  <c r="CJ462"/>
  <c r="CN462"/>
  <c r="CR462"/>
  <c r="CV462"/>
  <c r="CZ462"/>
  <c r="DD462"/>
  <c r="DH462"/>
  <c r="DL462"/>
  <c r="DP462"/>
  <c r="DT462"/>
  <c r="J458"/>
  <c r="N458"/>
  <c r="R458"/>
  <c r="V458"/>
  <c r="Z458"/>
  <c r="AD458"/>
  <c r="AH458"/>
  <c r="AL458"/>
  <c r="AP458"/>
  <c r="AT458"/>
  <c r="AX458"/>
  <c r="BB458"/>
  <c r="BF458"/>
  <c r="BJ458"/>
  <c r="BN458"/>
  <c r="BR458"/>
  <c r="BV458"/>
  <c r="BZ458"/>
  <c r="CD458"/>
  <c r="CH458"/>
  <c r="CL458"/>
  <c r="CP458"/>
  <c r="CT458"/>
  <c r="CX458"/>
  <c r="DB458"/>
  <c r="DF458"/>
  <c r="DJ458"/>
  <c r="DN458"/>
  <c r="DR458"/>
  <c r="DV458"/>
  <c r="I458"/>
  <c r="M458"/>
  <c r="Q458"/>
  <c r="U458"/>
  <c r="Y458"/>
  <c r="AC458"/>
  <c r="AG458"/>
  <c r="AK458"/>
  <c r="AO458"/>
  <c r="AS458"/>
  <c r="AW458"/>
  <c r="BA458"/>
  <c r="BE458"/>
  <c r="BI458"/>
  <c r="BM458"/>
  <c r="BQ458"/>
  <c r="BU458"/>
  <c r="BY458"/>
  <c r="CC458"/>
  <c r="CG458"/>
  <c r="CK458"/>
  <c r="CO458"/>
  <c r="CS458"/>
  <c r="CW458"/>
  <c r="DA458"/>
  <c r="DE458"/>
  <c r="DI458"/>
  <c r="DM458"/>
  <c r="DQ458"/>
  <c r="DU458"/>
  <c r="H458"/>
  <c r="L458"/>
  <c r="P458"/>
  <c r="T458"/>
  <c r="X458"/>
  <c r="AB458"/>
  <c r="AF458"/>
  <c r="AJ458"/>
  <c r="AN458"/>
  <c r="AR458"/>
  <c r="AV458"/>
  <c r="AZ458"/>
  <c r="BD458"/>
  <c r="BH458"/>
  <c r="BL458"/>
  <c r="BP458"/>
  <c r="BT458"/>
  <c r="BX458"/>
  <c r="CB458"/>
  <c r="CF458"/>
  <c r="CJ458"/>
  <c r="CN458"/>
  <c r="CR458"/>
  <c r="CV458"/>
  <c r="CZ458"/>
  <c r="DD458"/>
  <c r="DH458"/>
  <c r="DL458"/>
  <c r="DP458"/>
  <c r="DT458"/>
  <c r="J454"/>
  <c r="N454"/>
  <c r="R454"/>
  <c r="V454"/>
  <c r="Z454"/>
  <c r="AD454"/>
  <c r="AH454"/>
  <c r="AL454"/>
  <c r="AP454"/>
  <c r="AT454"/>
  <c r="AX454"/>
  <c r="BB454"/>
  <c r="BF454"/>
  <c r="BJ454"/>
  <c r="BN454"/>
  <c r="BR454"/>
  <c r="BV454"/>
  <c r="BZ454"/>
  <c r="CD454"/>
  <c r="CH454"/>
  <c r="CL454"/>
  <c r="CP454"/>
  <c r="CT454"/>
  <c r="CX454"/>
  <c r="DB454"/>
  <c r="DF454"/>
  <c r="DJ454"/>
  <c r="DN454"/>
  <c r="DR454"/>
  <c r="DV454"/>
  <c r="I454"/>
  <c r="M454"/>
  <c r="Q454"/>
  <c r="U454"/>
  <c r="Y454"/>
  <c r="AC454"/>
  <c r="AG454"/>
  <c r="AK454"/>
  <c r="AO454"/>
  <c r="AS454"/>
  <c r="AW454"/>
  <c r="BA454"/>
  <c r="BE454"/>
  <c r="BI454"/>
  <c r="BM454"/>
  <c r="BQ454"/>
  <c r="BU454"/>
  <c r="BY454"/>
  <c r="CC454"/>
  <c r="CG454"/>
  <c r="CK454"/>
  <c r="CO454"/>
  <c r="CS454"/>
  <c r="CW454"/>
  <c r="DA454"/>
  <c r="DE454"/>
  <c r="DI454"/>
  <c r="DM454"/>
  <c r="DQ454"/>
  <c r="DU454"/>
  <c r="H454"/>
  <c r="L454"/>
  <c r="P454"/>
  <c r="T454"/>
  <c r="X454"/>
  <c r="AB454"/>
  <c r="AF454"/>
  <c r="AJ454"/>
  <c r="AN454"/>
  <c r="AR454"/>
  <c r="AV454"/>
  <c r="AZ454"/>
  <c r="BD454"/>
  <c r="BH454"/>
  <c r="BL454"/>
  <c r="BP454"/>
  <c r="BT454"/>
  <c r="BX454"/>
  <c r="CB454"/>
  <c r="CF454"/>
  <c r="CJ454"/>
  <c r="CN454"/>
  <c r="CR454"/>
  <c r="CV454"/>
  <c r="CZ454"/>
  <c r="DD454"/>
  <c r="DH454"/>
  <c r="DL454"/>
  <c r="DP454"/>
  <c r="DT454"/>
  <c r="J450"/>
  <c r="N450"/>
  <c r="R450"/>
  <c r="V450"/>
  <c r="Z450"/>
  <c r="AD450"/>
  <c r="AH450"/>
  <c r="AL450"/>
  <c r="AP450"/>
  <c r="AT450"/>
  <c r="AX450"/>
  <c r="BB450"/>
  <c r="BF450"/>
  <c r="BJ450"/>
  <c r="BN450"/>
  <c r="BR450"/>
  <c r="BV450"/>
  <c r="BZ450"/>
  <c r="CD450"/>
  <c r="CH450"/>
  <c r="CL450"/>
  <c r="CP450"/>
  <c r="CT450"/>
  <c r="CX450"/>
  <c r="DB450"/>
  <c r="DF450"/>
  <c r="DJ450"/>
  <c r="DN450"/>
  <c r="DR450"/>
  <c r="DV450"/>
  <c r="I450"/>
  <c r="M450"/>
  <c r="Q450"/>
  <c r="U450"/>
  <c r="Y450"/>
  <c r="AC450"/>
  <c r="AG450"/>
  <c r="AK450"/>
  <c r="AO450"/>
  <c r="AS450"/>
  <c r="AW450"/>
  <c r="BA450"/>
  <c r="BE450"/>
  <c r="BI450"/>
  <c r="BM450"/>
  <c r="BQ450"/>
  <c r="BU450"/>
  <c r="BY450"/>
  <c r="CC450"/>
  <c r="CG450"/>
  <c r="CK450"/>
  <c r="CO450"/>
  <c r="CS450"/>
  <c r="CW450"/>
  <c r="DA450"/>
  <c r="DE450"/>
  <c r="DI450"/>
  <c r="DM450"/>
  <c r="DQ450"/>
  <c r="DU450"/>
  <c r="H450"/>
  <c r="L450"/>
  <c r="P450"/>
  <c r="T450"/>
  <c r="X450"/>
  <c r="AB450"/>
  <c r="AF450"/>
  <c r="AJ450"/>
  <c r="AN450"/>
  <c r="AR450"/>
  <c r="AV450"/>
  <c r="AZ450"/>
  <c r="BD450"/>
  <c r="BH450"/>
  <c r="BL450"/>
  <c r="BP450"/>
  <c r="BT450"/>
  <c r="BX450"/>
  <c r="CB450"/>
  <c r="CF450"/>
  <c r="CJ450"/>
  <c r="CN450"/>
  <c r="CR450"/>
  <c r="CV450"/>
  <c r="CZ450"/>
  <c r="DD450"/>
  <c r="DH450"/>
  <c r="DL450"/>
  <c r="DP450"/>
  <c r="DT450"/>
  <c r="J446"/>
  <c r="N446"/>
  <c r="R446"/>
  <c r="V446"/>
  <c r="Z446"/>
  <c r="AD446"/>
  <c r="AH446"/>
  <c r="AL446"/>
  <c r="AP446"/>
  <c r="AT446"/>
  <c r="AX446"/>
  <c r="BB446"/>
  <c r="BF446"/>
  <c r="BJ446"/>
  <c r="BN446"/>
  <c r="BR446"/>
  <c r="BV446"/>
  <c r="BZ446"/>
  <c r="CD446"/>
  <c r="CH446"/>
  <c r="CL446"/>
  <c r="CP446"/>
  <c r="CT446"/>
  <c r="CX446"/>
  <c r="DB446"/>
  <c r="DF446"/>
  <c r="DJ446"/>
  <c r="DN446"/>
  <c r="DR446"/>
  <c r="DV446"/>
  <c r="I446"/>
  <c r="M446"/>
  <c r="Q446"/>
  <c r="U446"/>
  <c r="Y446"/>
  <c r="AC446"/>
  <c r="AG446"/>
  <c r="AK446"/>
  <c r="AO446"/>
  <c r="AS446"/>
  <c r="AW446"/>
  <c r="BA446"/>
  <c r="BE446"/>
  <c r="BI446"/>
  <c r="BM446"/>
  <c r="BQ446"/>
  <c r="BU446"/>
  <c r="BY446"/>
  <c r="CC446"/>
  <c r="CG446"/>
  <c r="CK446"/>
  <c r="CO446"/>
  <c r="CS446"/>
  <c r="CW446"/>
  <c r="DA446"/>
  <c r="DE446"/>
  <c r="DI446"/>
  <c r="DM446"/>
  <c r="DQ446"/>
  <c r="DU446"/>
  <c r="H446"/>
  <c r="L446"/>
  <c r="P446"/>
  <c r="T446"/>
  <c r="X446"/>
  <c r="AB446"/>
  <c r="AF446"/>
  <c r="AJ446"/>
  <c r="AN446"/>
  <c r="AR446"/>
  <c r="AV446"/>
  <c r="AZ446"/>
  <c r="BD446"/>
  <c r="BH446"/>
  <c r="BL446"/>
  <c r="BP446"/>
  <c r="BT446"/>
  <c r="BX446"/>
  <c r="CB446"/>
  <c r="CF446"/>
  <c r="CJ446"/>
  <c r="CN446"/>
  <c r="CR446"/>
  <c r="CV446"/>
  <c r="CZ446"/>
  <c r="DD446"/>
  <c r="DH446"/>
  <c r="DL446"/>
  <c r="DP446"/>
  <c r="DT446"/>
  <c r="J442"/>
  <c r="N442"/>
  <c r="R442"/>
  <c r="V442"/>
  <c r="Z442"/>
  <c r="AD442"/>
  <c r="AH442"/>
  <c r="AL442"/>
  <c r="AP442"/>
  <c r="AT442"/>
  <c r="AX442"/>
  <c r="BB442"/>
  <c r="BF442"/>
  <c r="BJ442"/>
  <c r="BN442"/>
  <c r="BR442"/>
  <c r="BV442"/>
  <c r="BZ442"/>
  <c r="CD442"/>
  <c r="CH442"/>
  <c r="CL442"/>
  <c r="CP442"/>
  <c r="CT442"/>
  <c r="CX442"/>
  <c r="DB442"/>
  <c r="DF442"/>
  <c r="DJ442"/>
  <c r="DN442"/>
  <c r="DR442"/>
  <c r="DV442"/>
  <c r="I442"/>
  <c r="M442"/>
  <c r="Q442"/>
  <c r="U442"/>
  <c r="Y442"/>
  <c r="AC442"/>
  <c r="AG442"/>
  <c r="AK442"/>
  <c r="AO442"/>
  <c r="AS442"/>
  <c r="AW442"/>
  <c r="BA442"/>
  <c r="BE442"/>
  <c r="BI442"/>
  <c r="BM442"/>
  <c r="BQ442"/>
  <c r="BU442"/>
  <c r="BY442"/>
  <c r="CC442"/>
  <c r="CG442"/>
  <c r="CK442"/>
  <c r="CO442"/>
  <c r="CS442"/>
  <c r="CW442"/>
  <c r="DA442"/>
  <c r="DE442"/>
  <c r="DI442"/>
  <c r="DM442"/>
  <c r="DQ442"/>
  <c r="DU442"/>
  <c r="H442"/>
  <c r="L442"/>
  <c r="P442"/>
  <c r="T442"/>
  <c r="X442"/>
  <c r="AB442"/>
  <c r="AF442"/>
  <c r="AJ442"/>
  <c r="AN442"/>
  <c r="AR442"/>
  <c r="AV442"/>
  <c r="AZ442"/>
  <c r="BD442"/>
  <c r="BH442"/>
  <c r="BL442"/>
  <c r="BP442"/>
  <c r="BT442"/>
  <c r="BX442"/>
  <c r="CB442"/>
  <c r="CF442"/>
  <c r="CJ442"/>
  <c r="CN442"/>
  <c r="CR442"/>
  <c r="CV442"/>
  <c r="CZ442"/>
  <c r="DD442"/>
  <c r="DH442"/>
  <c r="DL442"/>
  <c r="DP442"/>
  <c r="DT442"/>
  <c r="J438"/>
  <c r="N438"/>
  <c r="R438"/>
  <c r="V438"/>
  <c r="Z438"/>
  <c r="AD438"/>
  <c r="AH438"/>
  <c r="AL438"/>
  <c r="AP438"/>
  <c r="AT438"/>
  <c r="AX438"/>
  <c r="BB438"/>
  <c r="BF438"/>
  <c r="BJ438"/>
  <c r="BN438"/>
  <c r="BR438"/>
  <c r="BV438"/>
  <c r="BZ438"/>
  <c r="CD438"/>
  <c r="CH438"/>
  <c r="CL438"/>
  <c r="CP438"/>
  <c r="CT438"/>
  <c r="CX438"/>
  <c r="DB438"/>
  <c r="DF438"/>
  <c r="DJ438"/>
  <c r="DN438"/>
  <c r="DR438"/>
  <c r="DV438"/>
  <c r="I438"/>
  <c r="M438"/>
  <c r="Q438"/>
  <c r="U438"/>
  <c r="Y438"/>
  <c r="AC438"/>
  <c r="AG438"/>
  <c r="AK438"/>
  <c r="AO438"/>
  <c r="AS438"/>
  <c r="AW438"/>
  <c r="BA438"/>
  <c r="BE438"/>
  <c r="BI438"/>
  <c r="BM438"/>
  <c r="BQ438"/>
  <c r="BU438"/>
  <c r="BY438"/>
  <c r="CC438"/>
  <c r="CG438"/>
  <c r="CK438"/>
  <c r="CO438"/>
  <c r="CS438"/>
  <c r="CW438"/>
  <c r="DA438"/>
  <c r="DE438"/>
  <c r="DI438"/>
  <c r="DM438"/>
  <c r="DQ438"/>
  <c r="DU438"/>
  <c r="H438"/>
  <c r="L438"/>
  <c r="P438"/>
  <c r="T438"/>
  <c r="X438"/>
  <c r="AB438"/>
  <c r="AF438"/>
  <c r="AJ438"/>
  <c r="AN438"/>
  <c r="AR438"/>
  <c r="AV438"/>
  <c r="AZ438"/>
  <c r="BD438"/>
  <c r="BH438"/>
  <c r="BL438"/>
  <c r="BP438"/>
  <c r="BT438"/>
  <c r="BX438"/>
  <c r="CB438"/>
  <c r="CF438"/>
  <c r="CJ438"/>
  <c r="CN438"/>
  <c r="CR438"/>
  <c r="CV438"/>
  <c r="CZ438"/>
  <c r="DD438"/>
  <c r="DH438"/>
  <c r="DL438"/>
  <c r="DP438"/>
  <c r="DT438"/>
  <c r="J434"/>
  <c r="N434"/>
  <c r="R434"/>
  <c r="V434"/>
  <c r="Z434"/>
  <c r="AD434"/>
  <c r="AH434"/>
  <c r="AL434"/>
  <c r="AP434"/>
  <c r="AT434"/>
  <c r="AX434"/>
  <c r="BB434"/>
  <c r="BF434"/>
  <c r="BJ434"/>
  <c r="BN434"/>
  <c r="BR434"/>
  <c r="BV434"/>
  <c r="BZ434"/>
  <c r="CD434"/>
  <c r="CH434"/>
  <c r="CL434"/>
  <c r="CP434"/>
  <c r="CT434"/>
  <c r="CX434"/>
  <c r="DB434"/>
  <c r="DF434"/>
  <c r="DJ434"/>
  <c r="DN434"/>
  <c r="DR434"/>
  <c r="DV434"/>
  <c r="I434"/>
  <c r="M434"/>
  <c r="Q434"/>
  <c r="U434"/>
  <c r="Y434"/>
  <c r="AC434"/>
  <c r="AG434"/>
  <c r="AK434"/>
  <c r="AO434"/>
  <c r="AS434"/>
  <c r="AW434"/>
  <c r="BA434"/>
  <c r="BE434"/>
  <c r="BI434"/>
  <c r="BM434"/>
  <c r="BQ434"/>
  <c r="BU434"/>
  <c r="BY434"/>
  <c r="CC434"/>
  <c r="CG434"/>
  <c r="CK434"/>
  <c r="CO434"/>
  <c r="CS434"/>
  <c r="CW434"/>
  <c r="DA434"/>
  <c r="DE434"/>
  <c r="DI434"/>
  <c r="DM434"/>
  <c r="DQ434"/>
  <c r="DU434"/>
  <c r="H434"/>
  <c r="L434"/>
  <c r="P434"/>
  <c r="T434"/>
  <c r="X434"/>
  <c r="AB434"/>
  <c r="AF434"/>
  <c r="AJ434"/>
  <c r="AN434"/>
  <c r="AR434"/>
  <c r="AV434"/>
  <c r="AZ434"/>
  <c r="BD434"/>
  <c r="BH434"/>
  <c r="BL434"/>
  <c r="BP434"/>
  <c r="BT434"/>
  <c r="BX434"/>
  <c r="CB434"/>
  <c r="CF434"/>
  <c r="CJ434"/>
  <c r="CN434"/>
  <c r="CR434"/>
  <c r="CV434"/>
  <c r="CZ434"/>
  <c r="DD434"/>
  <c r="DH434"/>
  <c r="DL434"/>
  <c r="DP434"/>
  <c r="DT434"/>
  <c r="J430"/>
  <c r="N430"/>
  <c r="R430"/>
  <c r="V430"/>
  <c r="Z430"/>
  <c r="AD430"/>
  <c r="AH430"/>
  <c r="AL430"/>
  <c r="AP430"/>
  <c r="AT430"/>
  <c r="AX430"/>
  <c r="BB430"/>
  <c r="BF430"/>
  <c r="BJ430"/>
  <c r="BN430"/>
  <c r="BR430"/>
  <c r="BV430"/>
  <c r="BZ430"/>
  <c r="CD430"/>
  <c r="CH430"/>
  <c r="CL430"/>
  <c r="CP430"/>
  <c r="CT430"/>
  <c r="CX430"/>
  <c r="DB430"/>
  <c r="DF430"/>
  <c r="DJ430"/>
  <c r="DN430"/>
  <c r="DR430"/>
  <c r="DV430"/>
  <c r="I430"/>
  <c r="M430"/>
  <c r="Q430"/>
  <c r="U430"/>
  <c r="Y430"/>
  <c r="AC430"/>
  <c r="AG430"/>
  <c r="AK430"/>
  <c r="AO430"/>
  <c r="AS430"/>
  <c r="AW430"/>
  <c r="BA430"/>
  <c r="BE430"/>
  <c r="BI430"/>
  <c r="BM430"/>
  <c r="BQ430"/>
  <c r="BU430"/>
  <c r="BY430"/>
  <c r="CC430"/>
  <c r="CG430"/>
  <c r="CK430"/>
  <c r="CO430"/>
  <c r="CS430"/>
  <c r="CW430"/>
  <c r="DA430"/>
  <c r="DE430"/>
  <c r="DI430"/>
  <c r="DM430"/>
  <c r="DQ430"/>
  <c r="DU430"/>
  <c r="H430"/>
  <c r="L430"/>
  <c r="P430"/>
  <c r="T430"/>
  <c r="X430"/>
  <c r="AB430"/>
  <c r="AF430"/>
  <c r="AJ430"/>
  <c r="AN430"/>
  <c r="AR430"/>
  <c r="AV430"/>
  <c r="AZ430"/>
  <c r="BD430"/>
  <c r="BH430"/>
  <c r="BL430"/>
  <c r="BP430"/>
  <c r="BT430"/>
  <c r="BX430"/>
  <c r="CB430"/>
  <c r="CF430"/>
  <c r="CJ430"/>
  <c r="CN430"/>
  <c r="CR430"/>
  <c r="CV430"/>
  <c r="CZ430"/>
  <c r="DD430"/>
  <c r="DH430"/>
  <c r="DL430"/>
  <c r="DP430"/>
  <c r="DT430"/>
  <c r="J426"/>
  <c r="N426"/>
  <c r="R426"/>
  <c r="V426"/>
  <c r="Z426"/>
  <c r="AD426"/>
  <c r="AH426"/>
  <c r="AL426"/>
  <c r="AP426"/>
  <c r="AT426"/>
  <c r="AX426"/>
  <c r="BB426"/>
  <c r="BF426"/>
  <c r="BJ426"/>
  <c r="BN426"/>
  <c r="BR426"/>
  <c r="BV426"/>
  <c r="BZ426"/>
  <c r="CD426"/>
  <c r="CH426"/>
  <c r="CL426"/>
  <c r="CP426"/>
  <c r="CT426"/>
  <c r="CX426"/>
  <c r="DB426"/>
  <c r="DF426"/>
  <c r="DJ426"/>
  <c r="DN426"/>
  <c r="DR426"/>
  <c r="DV426"/>
  <c r="I426"/>
  <c r="M426"/>
  <c r="Q426"/>
  <c r="U426"/>
  <c r="Y426"/>
  <c r="AC426"/>
  <c r="AG426"/>
  <c r="AK426"/>
  <c r="AO426"/>
  <c r="AS426"/>
  <c r="AW426"/>
  <c r="BA426"/>
  <c r="BE426"/>
  <c r="BI426"/>
  <c r="BM426"/>
  <c r="BQ426"/>
  <c r="BU426"/>
  <c r="BY426"/>
  <c r="CC426"/>
  <c r="CG426"/>
  <c r="CK426"/>
  <c r="CO426"/>
  <c r="CS426"/>
  <c r="CW426"/>
  <c r="DA426"/>
  <c r="DE426"/>
  <c r="DI426"/>
  <c r="DM426"/>
  <c r="DQ426"/>
  <c r="DU426"/>
  <c r="H426"/>
  <c r="L426"/>
  <c r="P426"/>
  <c r="T426"/>
  <c r="X426"/>
  <c r="AB426"/>
  <c r="AF426"/>
  <c r="AJ426"/>
  <c r="AN426"/>
  <c r="AR426"/>
  <c r="AV426"/>
  <c r="AZ426"/>
  <c r="BD426"/>
  <c r="BH426"/>
  <c r="BL426"/>
  <c r="BP426"/>
  <c r="BT426"/>
  <c r="BX426"/>
  <c r="CB426"/>
  <c r="CF426"/>
  <c r="CJ426"/>
  <c r="CN426"/>
  <c r="CR426"/>
  <c r="CV426"/>
  <c r="CZ426"/>
  <c r="DD426"/>
  <c r="DH426"/>
  <c r="DL426"/>
  <c r="DP426"/>
  <c r="DT426"/>
  <c r="J422"/>
  <c r="N422"/>
  <c r="R422"/>
  <c r="V422"/>
  <c r="Z422"/>
  <c r="AD422"/>
  <c r="AH422"/>
  <c r="AL422"/>
  <c r="AP422"/>
  <c r="AT422"/>
  <c r="AX422"/>
  <c r="BB422"/>
  <c r="BF422"/>
  <c r="BJ422"/>
  <c r="BN422"/>
  <c r="BR422"/>
  <c r="BV422"/>
  <c r="BZ422"/>
  <c r="CD422"/>
  <c r="CH422"/>
  <c r="CL422"/>
  <c r="CP422"/>
  <c r="CT422"/>
  <c r="CX422"/>
  <c r="DB422"/>
  <c r="DF422"/>
  <c r="DJ422"/>
  <c r="DN422"/>
  <c r="DR422"/>
  <c r="DV422"/>
  <c r="I422"/>
  <c r="M422"/>
  <c r="Q422"/>
  <c r="U422"/>
  <c r="Y422"/>
  <c r="AC422"/>
  <c r="AG422"/>
  <c r="AK422"/>
  <c r="AO422"/>
  <c r="AS422"/>
  <c r="AW422"/>
  <c r="BA422"/>
  <c r="BE422"/>
  <c r="BI422"/>
  <c r="BM422"/>
  <c r="BQ422"/>
  <c r="BU422"/>
  <c r="BY422"/>
  <c r="CC422"/>
  <c r="CG422"/>
  <c r="CK422"/>
  <c r="CO422"/>
  <c r="CS422"/>
  <c r="CW422"/>
  <c r="DA422"/>
  <c r="DE422"/>
  <c r="DI422"/>
  <c r="DM422"/>
  <c r="DQ422"/>
  <c r="DU422"/>
  <c r="H422"/>
  <c r="L422"/>
  <c r="P422"/>
  <c r="T422"/>
  <c r="X422"/>
  <c r="AB422"/>
  <c r="AF422"/>
  <c r="AJ422"/>
  <c r="AN422"/>
  <c r="AR422"/>
  <c r="AV422"/>
  <c r="AZ422"/>
  <c r="BD422"/>
  <c r="BH422"/>
  <c r="BL422"/>
  <c r="BP422"/>
  <c r="BT422"/>
  <c r="BX422"/>
  <c r="CB422"/>
  <c r="CF422"/>
  <c r="CJ422"/>
  <c r="CN422"/>
  <c r="CR422"/>
  <c r="CV422"/>
  <c r="CZ422"/>
  <c r="DD422"/>
  <c r="DH422"/>
  <c r="DL422"/>
  <c r="DP422"/>
  <c r="DT422"/>
  <c r="J418"/>
  <c r="N418"/>
  <c r="R418"/>
  <c r="V418"/>
  <c r="Z418"/>
  <c r="AD418"/>
  <c r="AH418"/>
  <c r="AL418"/>
  <c r="AP418"/>
  <c r="AT418"/>
  <c r="AX418"/>
  <c r="BB418"/>
  <c r="BF418"/>
  <c r="BJ418"/>
  <c r="BN418"/>
  <c r="BR418"/>
  <c r="BV418"/>
  <c r="BZ418"/>
  <c r="CD418"/>
  <c r="CH418"/>
  <c r="CL418"/>
  <c r="CP418"/>
  <c r="CT418"/>
  <c r="CX418"/>
  <c r="DB418"/>
  <c r="DF418"/>
  <c r="DJ418"/>
  <c r="DN418"/>
  <c r="DR418"/>
  <c r="DV418"/>
  <c r="I418"/>
  <c r="M418"/>
  <c r="Q418"/>
  <c r="U418"/>
  <c r="Y418"/>
  <c r="AC418"/>
  <c r="AG418"/>
  <c r="AK418"/>
  <c r="AO418"/>
  <c r="AS418"/>
  <c r="AW418"/>
  <c r="BA418"/>
  <c r="BE418"/>
  <c r="BI418"/>
  <c r="BM418"/>
  <c r="BQ418"/>
  <c r="BU418"/>
  <c r="BY418"/>
  <c r="CC418"/>
  <c r="CG418"/>
  <c r="CK418"/>
  <c r="CO418"/>
  <c r="CS418"/>
  <c r="CW418"/>
  <c r="DA418"/>
  <c r="DE418"/>
  <c r="DI418"/>
  <c r="DM418"/>
  <c r="DQ418"/>
  <c r="DU418"/>
  <c r="H418"/>
  <c r="L418"/>
  <c r="P418"/>
  <c r="T418"/>
  <c r="X418"/>
  <c r="AB418"/>
  <c r="AF418"/>
  <c r="AJ418"/>
  <c r="AN418"/>
  <c r="AR418"/>
  <c r="AV418"/>
  <c r="AZ418"/>
  <c r="BD418"/>
  <c r="BH418"/>
  <c r="BL418"/>
  <c r="BP418"/>
  <c r="BT418"/>
  <c r="BX418"/>
  <c r="CB418"/>
  <c r="CF418"/>
  <c r="CJ418"/>
  <c r="CN418"/>
  <c r="CR418"/>
  <c r="CV418"/>
  <c r="CZ418"/>
  <c r="DD418"/>
  <c r="DH418"/>
  <c r="DL418"/>
  <c r="DP418"/>
  <c r="DT418"/>
  <c r="J414"/>
  <c r="N414"/>
  <c r="R414"/>
  <c r="V414"/>
  <c r="Z414"/>
  <c r="AD414"/>
  <c r="AH414"/>
  <c r="AL414"/>
  <c r="AP414"/>
  <c r="AT414"/>
  <c r="AX414"/>
  <c r="BB414"/>
  <c r="BF414"/>
  <c r="BJ414"/>
  <c r="BN414"/>
  <c r="BR414"/>
  <c r="BV414"/>
  <c r="BZ414"/>
  <c r="CD414"/>
  <c r="CH414"/>
  <c r="CL414"/>
  <c r="CP414"/>
  <c r="CT414"/>
  <c r="CX414"/>
  <c r="DB414"/>
  <c r="DF414"/>
  <c r="DJ414"/>
  <c r="DN414"/>
  <c r="DR414"/>
  <c r="DV414"/>
  <c r="I414"/>
  <c r="M414"/>
  <c r="Q414"/>
  <c r="U414"/>
  <c r="Y414"/>
  <c r="AC414"/>
  <c r="AG414"/>
  <c r="AK414"/>
  <c r="AO414"/>
  <c r="AS414"/>
  <c r="AW414"/>
  <c r="BA414"/>
  <c r="BE414"/>
  <c r="BI414"/>
  <c r="BM414"/>
  <c r="BQ414"/>
  <c r="BU414"/>
  <c r="BY414"/>
  <c r="CC414"/>
  <c r="CG414"/>
  <c r="CK414"/>
  <c r="CO414"/>
  <c r="CS414"/>
  <c r="CW414"/>
  <c r="DA414"/>
  <c r="DE414"/>
  <c r="DI414"/>
  <c r="DM414"/>
  <c r="DQ414"/>
  <c r="DU414"/>
  <c r="H414"/>
  <c r="L414"/>
  <c r="P414"/>
  <c r="T414"/>
  <c r="X414"/>
  <c r="AB414"/>
  <c r="AF414"/>
  <c r="AJ414"/>
  <c r="AN414"/>
  <c r="AR414"/>
  <c r="AV414"/>
  <c r="AZ414"/>
  <c r="BD414"/>
  <c r="BH414"/>
  <c r="BL414"/>
  <c r="BP414"/>
  <c r="BT414"/>
  <c r="BX414"/>
  <c r="CB414"/>
  <c r="CF414"/>
  <c r="CJ414"/>
  <c r="CN414"/>
  <c r="CR414"/>
  <c r="CV414"/>
  <c r="CZ414"/>
  <c r="DD414"/>
  <c r="DH414"/>
  <c r="DL414"/>
  <c r="DP414"/>
  <c r="DT414"/>
  <c r="J410"/>
  <c r="N410"/>
  <c r="R410"/>
  <c r="V410"/>
  <c r="Z410"/>
  <c r="AD410"/>
  <c r="AH410"/>
  <c r="AL410"/>
  <c r="AP410"/>
  <c r="AT410"/>
  <c r="AX410"/>
  <c r="BB410"/>
  <c r="BF410"/>
  <c r="BJ410"/>
  <c r="BN410"/>
  <c r="BR410"/>
  <c r="BV410"/>
  <c r="BZ410"/>
  <c r="CD410"/>
  <c r="CH410"/>
  <c r="CL410"/>
  <c r="CP410"/>
  <c r="CT410"/>
  <c r="CX410"/>
  <c r="DB410"/>
  <c r="DF410"/>
  <c r="DJ410"/>
  <c r="DN410"/>
  <c r="DR410"/>
  <c r="DV410"/>
  <c r="I410"/>
  <c r="M410"/>
  <c r="Q410"/>
  <c r="U410"/>
  <c r="Y410"/>
  <c r="AC410"/>
  <c r="AG410"/>
  <c r="AK410"/>
  <c r="AO410"/>
  <c r="AS410"/>
  <c r="AW410"/>
  <c r="BA410"/>
  <c r="BE410"/>
  <c r="BI410"/>
  <c r="BM410"/>
  <c r="BQ410"/>
  <c r="BU410"/>
  <c r="BY410"/>
  <c r="CC410"/>
  <c r="CG410"/>
  <c r="CK410"/>
  <c r="CO410"/>
  <c r="CS410"/>
  <c r="CW410"/>
  <c r="DA410"/>
  <c r="DE410"/>
  <c r="DI410"/>
  <c r="DM410"/>
  <c r="DQ410"/>
  <c r="DU410"/>
  <c r="H410"/>
  <c r="L410"/>
  <c r="P410"/>
  <c r="T410"/>
  <c r="X410"/>
  <c r="AB410"/>
  <c r="AF410"/>
  <c r="AJ410"/>
  <c r="AN410"/>
  <c r="AR410"/>
  <c r="AV410"/>
  <c r="AZ410"/>
  <c r="BD410"/>
  <c r="BH410"/>
  <c r="BL410"/>
  <c r="BP410"/>
  <c r="BT410"/>
  <c r="BX410"/>
  <c r="CB410"/>
  <c r="CF410"/>
  <c r="CJ410"/>
  <c r="CN410"/>
  <c r="CR410"/>
  <c r="CV410"/>
  <c r="CZ410"/>
  <c r="DD410"/>
  <c r="DH410"/>
  <c r="DL410"/>
  <c r="DP410"/>
  <c r="DT410"/>
  <c r="J406"/>
  <c r="N406"/>
  <c r="R406"/>
  <c r="V406"/>
  <c r="Z406"/>
  <c r="AD406"/>
  <c r="AH406"/>
  <c r="AL406"/>
  <c r="AP406"/>
  <c r="H406"/>
  <c r="L406"/>
  <c r="P406"/>
  <c r="T406"/>
  <c r="X406"/>
  <c r="AB406"/>
  <c r="AF406"/>
  <c r="AJ406"/>
  <c r="AN406"/>
  <c r="AR406"/>
  <c r="AV406"/>
  <c r="AZ406"/>
  <c r="BD406"/>
  <c r="BH406"/>
  <c r="BL406"/>
  <c r="BP406"/>
  <c r="BT406"/>
  <c r="BX406"/>
  <c r="CB406"/>
  <c r="CF406"/>
  <c r="CJ406"/>
  <c r="CN406"/>
  <c r="CR406"/>
  <c r="CV406"/>
  <c r="CZ406"/>
  <c r="DD406"/>
  <c r="DH406"/>
  <c r="DL406"/>
  <c r="DP406"/>
  <c r="DT406"/>
  <c r="O406"/>
  <c r="W406"/>
  <c r="AE406"/>
  <c r="AM406"/>
  <c r="AT406"/>
  <c r="AY406"/>
  <c r="BE406"/>
  <c r="BJ406"/>
  <c r="BO406"/>
  <c r="BU406"/>
  <c r="BZ406"/>
  <c r="CE406"/>
  <c r="CK406"/>
  <c r="CP406"/>
  <c r="CU406"/>
  <c r="DA406"/>
  <c r="DF406"/>
  <c r="DK406"/>
  <c r="DQ406"/>
  <c r="DV406"/>
  <c r="M406"/>
  <c r="U406"/>
  <c r="AC406"/>
  <c r="AK406"/>
  <c r="AS406"/>
  <c r="AX406"/>
  <c r="BC406"/>
  <c r="BI406"/>
  <c r="BN406"/>
  <c r="BS406"/>
  <c r="BY406"/>
  <c r="CD406"/>
  <c r="CI406"/>
  <c r="CO406"/>
  <c r="CT406"/>
  <c r="CY406"/>
  <c r="DE406"/>
  <c r="DJ406"/>
  <c r="DO406"/>
  <c r="DU406"/>
  <c r="K406"/>
  <c r="S406"/>
  <c r="AA406"/>
  <c r="AI406"/>
  <c r="AQ406"/>
  <c r="AW406"/>
  <c r="BB406"/>
  <c r="BG406"/>
  <c r="BM406"/>
  <c r="BR406"/>
  <c r="BW406"/>
  <c r="CC406"/>
  <c r="CH406"/>
  <c r="CM406"/>
  <c r="CS406"/>
  <c r="CX406"/>
  <c r="DC406"/>
  <c r="DI406"/>
  <c r="DN406"/>
  <c r="DS406"/>
  <c r="J402"/>
  <c r="N402"/>
  <c r="R402"/>
  <c r="V402"/>
  <c r="Z402"/>
  <c r="AD402"/>
  <c r="AH402"/>
  <c r="AL402"/>
  <c r="AP402"/>
  <c r="AT402"/>
  <c r="AX402"/>
  <c r="BB402"/>
  <c r="BF402"/>
  <c r="BJ402"/>
  <c r="BN402"/>
  <c r="BR402"/>
  <c r="BV402"/>
  <c r="BZ402"/>
  <c r="CD402"/>
  <c r="CH402"/>
  <c r="CL402"/>
  <c r="CP402"/>
  <c r="CT402"/>
  <c r="CX402"/>
  <c r="DB402"/>
  <c r="DF402"/>
  <c r="DJ402"/>
  <c r="DN402"/>
  <c r="DR402"/>
  <c r="DV402"/>
  <c r="I402"/>
  <c r="M402"/>
  <c r="Q402"/>
  <c r="U402"/>
  <c r="Y402"/>
  <c r="AC402"/>
  <c r="AG402"/>
  <c r="AK402"/>
  <c r="AO402"/>
  <c r="AS402"/>
  <c r="AW402"/>
  <c r="BA402"/>
  <c r="BE402"/>
  <c r="BI402"/>
  <c r="BM402"/>
  <c r="BQ402"/>
  <c r="BU402"/>
  <c r="BY402"/>
  <c r="CC402"/>
  <c r="CG402"/>
  <c r="CK402"/>
  <c r="CO402"/>
  <c r="CS402"/>
  <c r="CW402"/>
  <c r="DA402"/>
  <c r="DE402"/>
  <c r="DI402"/>
  <c r="DM402"/>
  <c r="DQ402"/>
  <c r="DU402"/>
  <c r="H402"/>
  <c r="L402"/>
  <c r="P402"/>
  <c r="T402"/>
  <c r="X402"/>
  <c r="AB402"/>
  <c r="AF402"/>
  <c r="AJ402"/>
  <c r="AN402"/>
  <c r="AR402"/>
  <c r="AV402"/>
  <c r="AZ402"/>
  <c r="BD402"/>
  <c r="BH402"/>
  <c r="BL402"/>
  <c r="BP402"/>
  <c r="BT402"/>
  <c r="BX402"/>
  <c r="CB402"/>
  <c r="CF402"/>
  <c r="CJ402"/>
  <c r="CN402"/>
  <c r="CR402"/>
  <c r="CV402"/>
  <c r="CZ402"/>
  <c r="DD402"/>
  <c r="DH402"/>
  <c r="DL402"/>
  <c r="DP402"/>
  <c r="DT402"/>
  <c r="K402"/>
  <c r="AA402"/>
  <c r="AQ402"/>
  <c r="BG402"/>
  <c r="BW402"/>
  <c r="CM402"/>
  <c r="DC402"/>
  <c r="DS402"/>
  <c r="W402"/>
  <c r="AM402"/>
  <c r="BC402"/>
  <c r="BS402"/>
  <c r="CI402"/>
  <c r="CY402"/>
  <c r="DO402"/>
  <c r="S402"/>
  <c r="AI402"/>
  <c r="AY402"/>
  <c r="BO402"/>
  <c r="CE402"/>
  <c r="CU402"/>
  <c r="DK402"/>
  <c r="J398"/>
  <c r="N398"/>
  <c r="R398"/>
  <c r="V398"/>
  <c r="Z398"/>
  <c r="AD398"/>
  <c r="AH398"/>
  <c r="AL398"/>
  <c r="AP398"/>
  <c r="AT398"/>
  <c r="AX398"/>
  <c r="BB398"/>
  <c r="BF398"/>
  <c r="BJ398"/>
  <c r="BN398"/>
  <c r="BR398"/>
  <c r="BV398"/>
  <c r="BZ398"/>
  <c r="CD398"/>
  <c r="CH398"/>
  <c r="CL398"/>
  <c r="CP398"/>
  <c r="CT398"/>
  <c r="CX398"/>
  <c r="DB398"/>
  <c r="DF398"/>
  <c r="DJ398"/>
  <c r="DN398"/>
  <c r="DR398"/>
  <c r="DV398"/>
  <c r="I398"/>
  <c r="M398"/>
  <c r="Q398"/>
  <c r="U398"/>
  <c r="Y398"/>
  <c r="AC398"/>
  <c r="AG398"/>
  <c r="AK398"/>
  <c r="AO398"/>
  <c r="AS398"/>
  <c r="AW398"/>
  <c r="BA398"/>
  <c r="BE398"/>
  <c r="BI398"/>
  <c r="BM398"/>
  <c r="BQ398"/>
  <c r="BU398"/>
  <c r="BY398"/>
  <c r="CC398"/>
  <c r="CG398"/>
  <c r="CK398"/>
  <c r="CO398"/>
  <c r="CS398"/>
  <c r="CW398"/>
  <c r="DA398"/>
  <c r="DE398"/>
  <c r="DI398"/>
  <c r="DM398"/>
  <c r="DQ398"/>
  <c r="DU398"/>
  <c r="H398"/>
  <c r="L398"/>
  <c r="P398"/>
  <c r="T398"/>
  <c r="X398"/>
  <c r="AB398"/>
  <c r="AF398"/>
  <c r="AJ398"/>
  <c r="AN398"/>
  <c r="AR398"/>
  <c r="AV398"/>
  <c r="AZ398"/>
  <c r="BD398"/>
  <c r="BH398"/>
  <c r="BL398"/>
  <c r="BP398"/>
  <c r="BT398"/>
  <c r="BX398"/>
  <c r="CB398"/>
  <c r="CF398"/>
  <c r="CJ398"/>
  <c r="CN398"/>
  <c r="CR398"/>
  <c r="CV398"/>
  <c r="CZ398"/>
  <c r="DD398"/>
  <c r="DH398"/>
  <c r="DL398"/>
  <c r="DP398"/>
  <c r="DT398"/>
  <c r="K398"/>
  <c r="AA398"/>
  <c r="AQ398"/>
  <c r="BG398"/>
  <c r="BW398"/>
  <c r="CM398"/>
  <c r="DC398"/>
  <c r="DS398"/>
  <c r="W398"/>
  <c r="AM398"/>
  <c r="BC398"/>
  <c r="BS398"/>
  <c r="CI398"/>
  <c r="CY398"/>
  <c r="DO398"/>
  <c r="S398"/>
  <c r="AI398"/>
  <c r="AY398"/>
  <c r="BO398"/>
  <c r="CE398"/>
  <c r="CU398"/>
  <c r="DK398"/>
  <c r="J394"/>
  <c r="N394"/>
  <c r="R394"/>
  <c r="V394"/>
  <c r="Z394"/>
  <c r="AD394"/>
  <c r="AH394"/>
  <c r="AL394"/>
  <c r="AP394"/>
  <c r="AT394"/>
  <c r="AX394"/>
  <c r="BB394"/>
  <c r="BF394"/>
  <c r="BJ394"/>
  <c r="BN394"/>
  <c r="BR394"/>
  <c r="BV394"/>
  <c r="BZ394"/>
  <c r="CD394"/>
  <c r="CH394"/>
  <c r="CL394"/>
  <c r="CP394"/>
  <c r="CT394"/>
  <c r="CX394"/>
  <c r="DB394"/>
  <c r="DF394"/>
  <c r="DJ394"/>
  <c r="DN394"/>
  <c r="DR394"/>
  <c r="DV394"/>
  <c r="I394"/>
  <c r="M394"/>
  <c r="Q394"/>
  <c r="U394"/>
  <c r="Y394"/>
  <c r="AC394"/>
  <c r="AG394"/>
  <c r="AK394"/>
  <c r="AO394"/>
  <c r="AS394"/>
  <c r="AW394"/>
  <c r="BA394"/>
  <c r="BE394"/>
  <c r="BI394"/>
  <c r="BM394"/>
  <c r="BQ394"/>
  <c r="BU394"/>
  <c r="BY394"/>
  <c r="CC394"/>
  <c r="CG394"/>
  <c r="CK394"/>
  <c r="CO394"/>
  <c r="CS394"/>
  <c r="CW394"/>
  <c r="DA394"/>
  <c r="DE394"/>
  <c r="DI394"/>
  <c r="DM394"/>
  <c r="DQ394"/>
  <c r="DU394"/>
  <c r="H394"/>
  <c r="L394"/>
  <c r="P394"/>
  <c r="T394"/>
  <c r="X394"/>
  <c r="AB394"/>
  <c r="AF394"/>
  <c r="AJ394"/>
  <c r="AN394"/>
  <c r="AR394"/>
  <c r="AV394"/>
  <c r="AZ394"/>
  <c r="BD394"/>
  <c r="BH394"/>
  <c r="BL394"/>
  <c r="BP394"/>
  <c r="BT394"/>
  <c r="BX394"/>
  <c r="CB394"/>
  <c r="CF394"/>
  <c r="CJ394"/>
  <c r="CN394"/>
  <c r="CR394"/>
  <c r="CV394"/>
  <c r="CZ394"/>
  <c r="DD394"/>
  <c r="DH394"/>
  <c r="DL394"/>
  <c r="DP394"/>
  <c r="DT394"/>
  <c r="K394"/>
  <c r="AA394"/>
  <c r="AQ394"/>
  <c r="BG394"/>
  <c r="BW394"/>
  <c r="CM394"/>
  <c r="DC394"/>
  <c r="DS394"/>
  <c r="W394"/>
  <c r="AM394"/>
  <c r="BC394"/>
  <c r="BS394"/>
  <c r="CI394"/>
  <c r="CY394"/>
  <c r="DO394"/>
  <c r="S394"/>
  <c r="AI394"/>
  <c r="AY394"/>
  <c r="BO394"/>
  <c r="CE394"/>
  <c r="CU394"/>
  <c r="DK394"/>
  <c r="J390"/>
  <c r="N390"/>
  <c r="R390"/>
  <c r="V390"/>
  <c r="Z390"/>
  <c r="AD390"/>
  <c r="AH390"/>
  <c r="AL390"/>
  <c r="AP390"/>
  <c r="AT390"/>
  <c r="AX390"/>
  <c r="BB390"/>
  <c r="BF390"/>
  <c r="BJ390"/>
  <c r="BN390"/>
  <c r="BR390"/>
  <c r="BV390"/>
  <c r="BZ390"/>
  <c r="CD390"/>
  <c r="CH390"/>
  <c r="CL390"/>
  <c r="CP390"/>
  <c r="CT390"/>
  <c r="CX390"/>
  <c r="DB390"/>
  <c r="DF390"/>
  <c r="DJ390"/>
  <c r="DN390"/>
  <c r="DR390"/>
  <c r="DV390"/>
  <c r="I390"/>
  <c r="M390"/>
  <c r="Q390"/>
  <c r="U390"/>
  <c r="Y390"/>
  <c r="AC390"/>
  <c r="AG390"/>
  <c r="AK390"/>
  <c r="AO390"/>
  <c r="AS390"/>
  <c r="AW390"/>
  <c r="BA390"/>
  <c r="BE390"/>
  <c r="BI390"/>
  <c r="BM390"/>
  <c r="BQ390"/>
  <c r="BU390"/>
  <c r="BY390"/>
  <c r="CC390"/>
  <c r="CG390"/>
  <c r="CK390"/>
  <c r="CO390"/>
  <c r="CS390"/>
  <c r="CW390"/>
  <c r="DA390"/>
  <c r="DE390"/>
  <c r="DI390"/>
  <c r="DM390"/>
  <c r="DQ390"/>
  <c r="DU390"/>
  <c r="H390"/>
  <c r="L390"/>
  <c r="P390"/>
  <c r="T390"/>
  <c r="X390"/>
  <c r="AB390"/>
  <c r="AF390"/>
  <c r="AJ390"/>
  <c r="AN390"/>
  <c r="AR390"/>
  <c r="AV390"/>
  <c r="AZ390"/>
  <c r="BD390"/>
  <c r="BH390"/>
  <c r="BL390"/>
  <c r="BP390"/>
  <c r="BT390"/>
  <c r="BX390"/>
  <c r="CB390"/>
  <c r="CF390"/>
  <c r="CJ390"/>
  <c r="CN390"/>
  <c r="CR390"/>
  <c r="CV390"/>
  <c r="CZ390"/>
  <c r="DD390"/>
  <c r="DH390"/>
  <c r="DL390"/>
  <c r="DP390"/>
  <c r="DT390"/>
  <c r="K390"/>
  <c r="AA390"/>
  <c r="AQ390"/>
  <c r="BG390"/>
  <c r="BW390"/>
  <c r="CM390"/>
  <c r="DC390"/>
  <c r="DS390"/>
  <c r="W390"/>
  <c r="AM390"/>
  <c r="BC390"/>
  <c r="BS390"/>
  <c r="CI390"/>
  <c r="CY390"/>
  <c r="DO390"/>
  <c r="S390"/>
  <c r="AI390"/>
  <c r="AY390"/>
  <c r="BO390"/>
  <c r="CE390"/>
  <c r="CU390"/>
  <c r="DK390"/>
  <c r="J386"/>
  <c r="N386"/>
  <c r="R386"/>
  <c r="V386"/>
  <c r="Z386"/>
  <c r="AD386"/>
  <c r="AH386"/>
  <c r="AL386"/>
  <c r="AP386"/>
  <c r="AT386"/>
  <c r="AX386"/>
  <c r="BB386"/>
  <c r="BF386"/>
  <c r="BJ386"/>
  <c r="BN386"/>
  <c r="BR386"/>
  <c r="BV386"/>
  <c r="BZ386"/>
  <c r="CD386"/>
  <c r="CH386"/>
  <c r="CL386"/>
  <c r="CP386"/>
  <c r="CT386"/>
  <c r="CX386"/>
  <c r="DB386"/>
  <c r="DF386"/>
  <c r="DJ386"/>
  <c r="DN386"/>
  <c r="DR386"/>
  <c r="DV386"/>
  <c r="I386"/>
  <c r="M386"/>
  <c r="Q386"/>
  <c r="U386"/>
  <c r="Y386"/>
  <c r="AC386"/>
  <c r="AG386"/>
  <c r="AK386"/>
  <c r="AO386"/>
  <c r="AS386"/>
  <c r="AW386"/>
  <c r="BA386"/>
  <c r="BE386"/>
  <c r="BI386"/>
  <c r="BM386"/>
  <c r="BQ386"/>
  <c r="BU386"/>
  <c r="BY386"/>
  <c r="CC386"/>
  <c r="CG386"/>
  <c r="CK386"/>
  <c r="CO386"/>
  <c r="CS386"/>
  <c r="CW386"/>
  <c r="DA386"/>
  <c r="DE386"/>
  <c r="DI386"/>
  <c r="DM386"/>
  <c r="DQ386"/>
  <c r="DU386"/>
  <c r="H386"/>
  <c r="L386"/>
  <c r="P386"/>
  <c r="T386"/>
  <c r="X386"/>
  <c r="AB386"/>
  <c r="AF386"/>
  <c r="AJ386"/>
  <c r="AN386"/>
  <c r="AR386"/>
  <c r="AV386"/>
  <c r="AZ386"/>
  <c r="BD386"/>
  <c r="BH386"/>
  <c r="BL386"/>
  <c r="BP386"/>
  <c r="BT386"/>
  <c r="BX386"/>
  <c r="CB386"/>
  <c r="CF386"/>
  <c r="CJ386"/>
  <c r="CN386"/>
  <c r="CR386"/>
  <c r="CV386"/>
  <c r="CZ386"/>
  <c r="DD386"/>
  <c r="DH386"/>
  <c r="DL386"/>
  <c r="DP386"/>
  <c r="DT386"/>
  <c r="K386"/>
  <c r="AA386"/>
  <c r="AQ386"/>
  <c r="BG386"/>
  <c r="BW386"/>
  <c r="CM386"/>
  <c r="DC386"/>
  <c r="DS386"/>
  <c r="W386"/>
  <c r="AM386"/>
  <c r="BC386"/>
  <c r="BS386"/>
  <c r="CI386"/>
  <c r="CY386"/>
  <c r="DO386"/>
  <c r="S386"/>
  <c r="AI386"/>
  <c r="AY386"/>
  <c r="BO386"/>
  <c r="CE386"/>
  <c r="CU386"/>
  <c r="DK386"/>
  <c r="J382"/>
  <c r="N382"/>
  <c r="R382"/>
  <c r="V382"/>
  <c r="Z382"/>
  <c r="AD382"/>
  <c r="AH382"/>
  <c r="AL382"/>
  <c r="AP382"/>
  <c r="AT382"/>
  <c r="AX382"/>
  <c r="BB382"/>
  <c r="BF382"/>
  <c r="BJ382"/>
  <c r="BN382"/>
  <c r="BR382"/>
  <c r="BV382"/>
  <c r="BZ382"/>
  <c r="CD382"/>
  <c r="CH382"/>
  <c r="CL382"/>
  <c r="CP382"/>
  <c r="CT382"/>
  <c r="CX382"/>
  <c r="DB382"/>
  <c r="DF382"/>
  <c r="DJ382"/>
  <c r="DN382"/>
  <c r="DR382"/>
  <c r="DV382"/>
  <c r="I382"/>
  <c r="M382"/>
  <c r="Q382"/>
  <c r="U382"/>
  <c r="Y382"/>
  <c r="AC382"/>
  <c r="AG382"/>
  <c r="AK382"/>
  <c r="AO382"/>
  <c r="AS382"/>
  <c r="AW382"/>
  <c r="BA382"/>
  <c r="BE382"/>
  <c r="BI382"/>
  <c r="BM382"/>
  <c r="BQ382"/>
  <c r="BU382"/>
  <c r="BY382"/>
  <c r="CC382"/>
  <c r="CG382"/>
  <c r="CK382"/>
  <c r="CO382"/>
  <c r="CS382"/>
  <c r="CW382"/>
  <c r="DA382"/>
  <c r="DE382"/>
  <c r="DI382"/>
  <c r="DM382"/>
  <c r="DQ382"/>
  <c r="DU382"/>
  <c r="H382"/>
  <c r="L382"/>
  <c r="P382"/>
  <c r="T382"/>
  <c r="X382"/>
  <c r="AB382"/>
  <c r="AF382"/>
  <c r="AJ382"/>
  <c r="AN382"/>
  <c r="AR382"/>
  <c r="AV382"/>
  <c r="AZ382"/>
  <c r="BD382"/>
  <c r="BH382"/>
  <c r="BL382"/>
  <c r="BP382"/>
  <c r="BT382"/>
  <c r="BX382"/>
  <c r="CB382"/>
  <c r="CF382"/>
  <c r="CJ382"/>
  <c r="CN382"/>
  <c r="CR382"/>
  <c r="CV382"/>
  <c r="CZ382"/>
  <c r="DD382"/>
  <c r="DH382"/>
  <c r="DL382"/>
  <c r="DP382"/>
  <c r="DT382"/>
  <c r="K382"/>
  <c r="AA382"/>
  <c r="AQ382"/>
  <c r="BG382"/>
  <c r="BW382"/>
  <c r="CM382"/>
  <c r="DC382"/>
  <c r="DS382"/>
  <c r="W382"/>
  <c r="AM382"/>
  <c r="BC382"/>
  <c r="BS382"/>
  <c r="CI382"/>
  <c r="CY382"/>
  <c r="DO382"/>
  <c r="S382"/>
  <c r="AI382"/>
  <c r="AY382"/>
  <c r="BO382"/>
  <c r="CE382"/>
  <c r="CU382"/>
  <c r="DK382"/>
  <c r="J378"/>
  <c r="N378"/>
  <c r="R378"/>
  <c r="V378"/>
  <c r="Z378"/>
  <c r="AD378"/>
  <c r="AH378"/>
  <c r="AL378"/>
  <c r="AP378"/>
  <c r="AT378"/>
  <c r="AX378"/>
  <c r="BB378"/>
  <c r="BF378"/>
  <c r="BJ378"/>
  <c r="BN378"/>
  <c r="BR378"/>
  <c r="BV378"/>
  <c r="BZ378"/>
  <c r="CD378"/>
  <c r="CH378"/>
  <c r="CL378"/>
  <c r="CP378"/>
  <c r="CT378"/>
  <c r="CX378"/>
  <c r="DB378"/>
  <c r="DF378"/>
  <c r="DJ378"/>
  <c r="DN378"/>
  <c r="DR378"/>
  <c r="DV378"/>
  <c r="I378"/>
  <c r="M378"/>
  <c r="Q378"/>
  <c r="U378"/>
  <c r="Y378"/>
  <c r="AC378"/>
  <c r="AG378"/>
  <c r="AK378"/>
  <c r="AO378"/>
  <c r="AS378"/>
  <c r="AW378"/>
  <c r="BA378"/>
  <c r="BE378"/>
  <c r="BI378"/>
  <c r="BM378"/>
  <c r="BQ378"/>
  <c r="BU378"/>
  <c r="BY378"/>
  <c r="CC378"/>
  <c r="CG378"/>
  <c r="CK378"/>
  <c r="CO378"/>
  <c r="CS378"/>
  <c r="CW378"/>
  <c r="DA378"/>
  <c r="DE378"/>
  <c r="DI378"/>
  <c r="DM378"/>
  <c r="DQ378"/>
  <c r="DU378"/>
  <c r="H378"/>
  <c r="L378"/>
  <c r="P378"/>
  <c r="T378"/>
  <c r="X378"/>
  <c r="AB378"/>
  <c r="AF378"/>
  <c r="AJ378"/>
  <c r="AN378"/>
  <c r="AR378"/>
  <c r="AV378"/>
  <c r="AZ378"/>
  <c r="BD378"/>
  <c r="BH378"/>
  <c r="BL378"/>
  <c r="BP378"/>
  <c r="BT378"/>
  <c r="BX378"/>
  <c r="CB378"/>
  <c r="CF378"/>
  <c r="CJ378"/>
  <c r="CN378"/>
  <c r="CR378"/>
  <c r="CV378"/>
  <c r="CZ378"/>
  <c r="DD378"/>
  <c r="DH378"/>
  <c r="DL378"/>
  <c r="DP378"/>
  <c r="DT378"/>
  <c r="K378"/>
  <c r="AA378"/>
  <c r="AQ378"/>
  <c r="BG378"/>
  <c r="BW378"/>
  <c r="CM378"/>
  <c r="DC378"/>
  <c r="DS378"/>
  <c r="W378"/>
  <c r="AM378"/>
  <c r="BC378"/>
  <c r="BS378"/>
  <c r="CI378"/>
  <c r="CY378"/>
  <c r="DO378"/>
  <c r="S378"/>
  <c r="AI378"/>
  <c r="AY378"/>
  <c r="BO378"/>
  <c r="CE378"/>
  <c r="CU378"/>
  <c r="DK378"/>
  <c r="J374"/>
  <c r="N374"/>
  <c r="R374"/>
  <c r="V374"/>
  <c r="Z374"/>
  <c r="AD374"/>
  <c r="AH374"/>
  <c r="AL374"/>
  <c r="AP374"/>
  <c r="AT374"/>
  <c r="AX374"/>
  <c r="BB374"/>
  <c r="BF374"/>
  <c r="BJ374"/>
  <c r="BN374"/>
  <c r="BR374"/>
  <c r="BV374"/>
  <c r="BZ374"/>
  <c r="CD374"/>
  <c r="CH374"/>
  <c r="CL374"/>
  <c r="CP374"/>
  <c r="CT374"/>
  <c r="CX374"/>
  <c r="DB374"/>
  <c r="DF374"/>
  <c r="DJ374"/>
  <c r="DN374"/>
  <c r="DR374"/>
  <c r="DV374"/>
  <c r="I374"/>
  <c r="M374"/>
  <c r="Q374"/>
  <c r="U374"/>
  <c r="Y374"/>
  <c r="AC374"/>
  <c r="AG374"/>
  <c r="AK374"/>
  <c r="AO374"/>
  <c r="AS374"/>
  <c r="AW374"/>
  <c r="BA374"/>
  <c r="BE374"/>
  <c r="BI374"/>
  <c r="BM374"/>
  <c r="BQ374"/>
  <c r="BU374"/>
  <c r="BY374"/>
  <c r="CC374"/>
  <c r="CG374"/>
  <c r="CK374"/>
  <c r="CO374"/>
  <c r="CS374"/>
  <c r="CW374"/>
  <c r="DA374"/>
  <c r="DE374"/>
  <c r="DI374"/>
  <c r="DM374"/>
  <c r="DQ374"/>
  <c r="DU374"/>
  <c r="H374"/>
  <c r="L374"/>
  <c r="P374"/>
  <c r="T374"/>
  <c r="X374"/>
  <c r="AB374"/>
  <c r="AF374"/>
  <c r="AJ374"/>
  <c r="AN374"/>
  <c r="AR374"/>
  <c r="AV374"/>
  <c r="AZ374"/>
  <c r="BD374"/>
  <c r="BH374"/>
  <c r="BL374"/>
  <c r="BP374"/>
  <c r="BT374"/>
  <c r="BX374"/>
  <c r="CB374"/>
  <c r="CF374"/>
  <c r="CJ374"/>
  <c r="CN374"/>
  <c r="CR374"/>
  <c r="CV374"/>
  <c r="CZ374"/>
  <c r="DD374"/>
  <c r="DH374"/>
  <c r="DL374"/>
  <c r="DP374"/>
  <c r="DT374"/>
  <c r="K374"/>
  <c r="AA374"/>
  <c r="AQ374"/>
  <c r="BG374"/>
  <c r="BW374"/>
  <c r="CM374"/>
  <c r="DC374"/>
  <c r="DS374"/>
  <c r="W374"/>
  <c r="AM374"/>
  <c r="BC374"/>
  <c r="BS374"/>
  <c r="CI374"/>
  <c r="CY374"/>
  <c r="DO374"/>
  <c r="S374"/>
  <c r="AI374"/>
  <c r="AY374"/>
  <c r="BO374"/>
  <c r="CE374"/>
  <c r="CU374"/>
  <c r="DK374"/>
  <c r="J370"/>
  <c r="N370"/>
  <c r="R370"/>
  <c r="V370"/>
  <c r="Z370"/>
  <c r="AD370"/>
  <c r="AH370"/>
  <c r="AL370"/>
  <c r="AP370"/>
  <c r="AT370"/>
  <c r="AX370"/>
  <c r="BB370"/>
  <c r="BF370"/>
  <c r="BJ370"/>
  <c r="BN370"/>
  <c r="BR370"/>
  <c r="BV370"/>
  <c r="BZ370"/>
  <c r="CD370"/>
  <c r="CH370"/>
  <c r="CL370"/>
  <c r="CP370"/>
  <c r="CT370"/>
  <c r="CX370"/>
  <c r="DB370"/>
  <c r="DF370"/>
  <c r="DJ370"/>
  <c r="DN370"/>
  <c r="DR370"/>
  <c r="DV370"/>
  <c r="I370"/>
  <c r="M370"/>
  <c r="Q370"/>
  <c r="U370"/>
  <c r="Y370"/>
  <c r="AC370"/>
  <c r="AG370"/>
  <c r="AK370"/>
  <c r="AO370"/>
  <c r="AS370"/>
  <c r="AW370"/>
  <c r="BA370"/>
  <c r="BE370"/>
  <c r="BI370"/>
  <c r="BM370"/>
  <c r="BQ370"/>
  <c r="BU370"/>
  <c r="BY370"/>
  <c r="CC370"/>
  <c r="CG370"/>
  <c r="CK370"/>
  <c r="CO370"/>
  <c r="CS370"/>
  <c r="CW370"/>
  <c r="DA370"/>
  <c r="DE370"/>
  <c r="DI370"/>
  <c r="DM370"/>
  <c r="DQ370"/>
  <c r="DU370"/>
  <c r="H370"/>
  <c r="L370"/>
  <c r="P370"/>
  <c r="T370"/>
  <c r="X370"/>
  <c r="AB370"/>
  <c r="AF370"/>
  <c r="AJ370"/>
  <c r="AN370"/>
  <c r="AR370"/>
  <c r="AV370"/>
  <c r="AZ370"/>
  <c r="BD370"/>
  <c r="BH370"/>
  <c r="BL370"/>
  <c r="BP370"/>
  <c r="BT370"/>
  <c r="BX370"/>
  <c r="CB370"/>
  <c r="CF370"/>
  <c r="CJ370"/>
  <c r="CN370"/>
  <c r="CR370"/>
  <c r="CV370"/>
  <c r="CZ370"/>
  <c r="DD370"/>
  <c r="DH370"/>
  <c r="DL370"/>
  <c r="DP370"/>
  <c r="DT370"/>
  <c r="K370"/>
  <c r="AA370"/>
  <c r="AQ370"/>
  <c r="BG370"/>
  <c r="BW370"/>
  <c r="CM370"/>
  <c r="DC370"/>
  <c r="DS370"/>
  <c r="W370"/>
  <c r="AM370"/>
  <c r="BC370"/>
  <c r="BS370"/>
  <c r="CI370"/>
  <c r="CY370"/>
  <c r="DO370"/>
  <c r="S370"/>
  <c r="AI370"/>
  <c r="AY370"/>
  <c r="BO370"/>
  <c r="CE370"/>
  <c r="CU370"/>
  <c r="DK370"/>
  <c r="J366"/>
  <c r="N366"/>
  <c r="R366"/>
  <c r="V366"/>
  <c r="Z366"/>
  <c r="AD366"/>
  <c r="AH366"/>
  <c r="AL366"/>
  <c r="AP366"/>
  <c r="AT366"/>
  <c r="AX366"/>
  <c r="BB366"/>
  <c r="BF366"/>
  <c r="BJ366"/>
  <c r="BN366"/>
  <c r="BR366"/>
  <c r="BV366"/>
  <c r="BZ366"/>
  <c r="CD366"/>
  <c r="CH366"/>
  <c r="CL366"/>
  <c r="CP366"/>
  <c r="CT366"/>
  <c r="CX366"/>
  <c r="DB366"/>
  <c r="DF366"/>
  <c r="DJ366"/>
  <c r="DN366"/>
  <c r="DR366"/>
  <c r="DV366"/>
  <c r="I366"/>
  <c r="M366"/>
  <c r="Q366"/>
  <c r="U366"/>
  <c r="Y366"/>
  <c r="AC366"/>
  <c r="AG366"/>
  <c r="AK366"/>
  <c r="AO366"/>
  <c r="AS366"/>
  <c r="AW366"/>
  <c r="BA366"/>
  <c r="BE366"/>
  <c r="BI366"/>
  <c r="BM366"/>
  <c r="BQ366"/>
  <c r="BU366"/>
  <c r="BY366"/>
  <c r="CC366"/>
  <c r="CG366"/>
  <c r="CK366"/>
  <c r="CO366"/>
  <c r="CS366"/>
  <c r="CW366"/>
  <c r="DA366"/>
  <c r="DE366"/>
  <c r="DI366"/>
  <c r="DM366"/>
  <c r="DQ366"/>
  <c r="DU366"/>
  <c r="H366"/>
  <c r="L366"/>
  <c r="P366"/>
  <c r="T366"/>
  <c r="X366"/>
  <c r="AB366"/>
  <c r="AF366"/>
  <c r="AJ366"/>
  <c r="AN366"/>
  <c r="AR366"/>
  <c r="AV366"/>
  <c r="AZ366"/>
  <c r="BD366"/>
  <c r="BH366"/>
  <c r="BL366"/>
  <c r="BP366"/>
  <c r="BT366"/>
  <c r="BX366"/>
  <c r="CB366"/>
  <c r="CF366"/>
  <c r="CJ366"/>
  <c r="CN366"/>
  <c r="CR366"/>
  <c r="CV366"/>
  <c r="CZ366"/>
  <c r="DD366"/>
  <c r="DH366"/>
  <c r="DL366"/>
  <c r="DP366"/>
  <c r="DT366"/>
  <c r="K366"/>
  <c r="AA366"/>
  <c r="AQ366"/>
  <c r="BG366"/>
  <c r="BW366"/>
  <c r="CM366"/>
  <c r="DC366"/>
  <c r="DS366"/>
  <c r="W366"/>
  <c r="AM366"/>
  <c r="BC366"/>
  <c r="BS366"/>
  <c r="CI366"/>
  <c r="CY366"/>
  <c r="DO366"/>
  <c r="S366"/>
  <c r="AI366"/>
  <c r="AY366"/>
  <c r="BO366"/>
  <c r="CE366"/>
  <c r="CU366"/>
  <c r="DK366"/>
  <c r="J362"/>
  <c r="N362"/>
  <c r="R362"/>
  <c r="V362"/>
  <c r="Z362"/>
  <c r="AD362"/>
  <c r="AH362"/>
  <c r="AL362"/>
  <c r="AP362"/>
  <c r="AT362"/>
  <c r="AX362"/>
  <c r="BB362"/>
  <c r="BF362"/>
  <c r="BJ362"/>
  <c r="BN362"/>
  <c r="BR362"/>
  <c r="BV362"/>
  <c r="BZ362"/>
  <c r="CD362"/>
  <c r="CH362"/>
  <c r="CL362"/>
  <c r="CP362"/>
  <c r="CT362"/>
  <c r="CX362"/>
  <c r="DB362"/>
  <c r="DF362"/>
  <c r="DJ362"/>
  <c r="DN362"/>
  <c r="DR362"/>
  <c r="DV362"/>
  <c r="I362"/>
  <c r="M362"/>
  <c r="Q362"/>
  <c r="U362"/>
  <c r="Y362"/>
  <c r="AC362"/>
  <c r="AG362"/>
  <c r="AK362"/>
  <c r="AO362"/>
  <c r="AS362"/>
  <c r="AW362"/>
  <c r="BA362"/>
  <c r="BE362"/>
  <c r="BI362"/>
  <c r="BM362"/>
  <c r="BQ362"/>
  <c r="BU362"/>
  <c r="BY362"/>
  <c r="CC362"/>
  <c r="CG362"/>
  <c r="CK362"/>
  <c r="CO362"/>
  <c r="CS362"/>
  <c r="CW362"/>
  <c r="DA362"/>
  <c r="DE362"/>
  <c r="DI362"/>
  <c r="DM362"/>
  <c r="DQ362"/>
  <c r="DU362"/>
  <c r="H362"/>
  <c r="L362"/>
  <c r="P362"/>
  <c r="T362"/>
  <c r="X362"/>
  <c r="AB362"/>
  <c r="AF362"/>
  <c r="AJ362"/>
  <c r="AN362"/>
  <c r="AR362"/>
  <c r="AV362"/>
  <c r="AZ362"/>
  <c r="BD362"/>
  <c r="BH362"/>
  <c r="BL362"/>
  <c r="BP362"/>
  <c r="BT362"/>
  <c r="BX362"/>
  <c r="CB362"/>
  <c r="CF362"/>
  <c r="CJ362"/>
  <c r="CN362"/>
  <c r="CR362"/>
  <c r="CV362"/>
  <c r="CZ362"/>
  <c r="DD362"/>
  <c r="DH362"/>
  <c r="DL362"/>
  <c r="DP362"/>
  <c r="DT362"/>
  <c r="K362"/>
  <c r="AA362"/>
  <c r="AQ362"/>
  <c r="BG362"/>
  <c r="BW362"/>
  <c r="CM362"/>
  <c r="DC362"/>
  <c r="DS362"/>
  <c r="W362"/>
  <c r="AM362"/>
  <c r="BC362"/>
  <c r="BS362"/>
  <c r="CI362"/>
  <c r="CY362"/>
  <c r="DO362"/>
  <c r="S362"/>
  <c r="AI362"/>
  <c r="AY362"/>
  <c r="BO362"/>
  <c r="CE362"/>
  <c r="CU362"/>
  <c r="DK362"/>
  <c r="J358"/>
  <c r="N358"/>
  <c r="R358"/>
  <c r="V358"/>
  <c r="Z358"/>
  <c r="AD358"/>
  <c r="AH358"/>
  <c r="AL358"/>
  <c r="AP358"/>
  <c r="AT358"/>
  <c r="AX358"/>
  <c r="BB358"/>
  <c r="BF358"/>
  <c r="BJ358"/>
  <c r="BN358"/>
  <c r="BR358"/>
  <c r="BV358"/>
  <c r="BZ358"/>
  <c r="CD358"/>
  <c r="CH358"/>
  <c r="CL358"/>
  <c r="CP358"/>
  <c r="CT358"/>
  <c r="CX358"/>
  <c r="DB358"/>
  <c r="DF358"/>
  <c r="DJ358"/>
  <c r="DN358"/>
  <c r="DR358"/>
  <c r="DV358"/>
  <c r="I358"/>
  <c r="M358"/>
  <c r="Q358"/>
  <c r="U358"/>
  <c r="Y358"/>
  <c r="AC358"/>
  <c r="AG358"/>
  <c r="AK358"/>
  <c r="AO358"/>
  <c r="AS358"/>
  <c r="AW358"/>
  <c r="BA358"/>
  <c r="BE358"/>
  <c r="BI358"/>
  <c r="BM358"/>
  <c r="BQ358"/>
  <c r="BU358"/>
  <c r="BY358"/>
  <c r="CC358"/>
  <c r="CG358"/>
  <c r="CK358"/>
  <c r="CO358"/>
  <c r="CS358"/>
  <c r="CW358"/>
  <c r="DA358"/>
  <c r="DE358"/>
  <c r="DI358"/>
  <c r="DM358"/>
  <c r="DQ358"/>
  <c r="DU358"/>
  <c r="H358"/>
  <c r="L358"/>
  <c r="P358"/>
  <c r="T358"/>
  <c r="X358"/>
  <c r="AB358"/>
  <c r="AF358"/>
  <c r="AJ358"/>
  <c r="AN358"/>
  <c r="AR358"/>
  <c r="AV358"/>
  <c r="AZ358"/>
  <c r="BD358"/>
  <c r="BH358"/>
  <c r="BL358"/>
  <c r="BP358"/>
  <c r="BT358"/>
  <c r="BX358"/>
  <c r="CB358"/>
  <c r="CF358"/>
  <c r="CJ358"/>
  <c r="CN358"/>
  <c r="CR358"/>
  <c r="CV358"/>
  <c r="CZ358"/>
  <c r="DD358"/>
  <c r="DH358"/>
  <c r="DL358"/>
  <c r="DP358"/>
  <c r="DT358"/>
  <c r="K358"/>
  <c r="AA358"/>
  <c r="AQ358"/>
  <c r="BG358"/>
  <c r="BW358"/>
  <c r="CM358"/>
  <c r="DC358"/>
  <c r="DS358"/>
  <c r="W358"/>
  <c r="AM358"/>
  <c r="BC358"/>
  <c r="BS358"/>
  <c r="CI358"/>
  <c r="CY358"/>
  <c r="DO358"/>
  <c r="S358"/>
  <c r="AI358"/>
  <c r="AY358"/>
  <c r="BO358"/>
  <c r="CE358"/>
  <c r="CU358"/>
  <c r="DK358"/>
  <c r="J354"/>
  <c r="N354"/>
  <c r="R354"/>
  <c r="V354"/>
  <c r="Z354"/>
  <c r="AD354"/>
  <c r="AH354"/>
  <c r="AL354"/>
  <c r="AP354"/>
  <c r="AT354"/>
  <c r="AX354"/>
  <c r="BB354"/>
  <c r="BF354"/>
  <c r="BJ354"/>
  <c r="BN354"/>
  <c r="BR354"/>
  <c r="BV354"/>
  <c r="BZ354"/>
  <c r="CD354"/>
  <c r="CH354"/>
  <c r="CL354"/>
  <c r="CP354"/>
  <c r="CT354"/>
  <c r="CX354"/>
  <c r="DB354"/>
  <c r="DF354"/>
  <c r="DJ354"/>
  <c r="DN354"/>
  <c r="DR354"/>
  <c r="DV354"/>
  <c r="I354"/>
  <c r="M354"/>
  <c r="Q354"/>
  <c r="U354"/>
  <c r="Y354"/>
  <c r="AC354"/>
  <c r="AG354"/>
  <c r="AK354"/>
  <c r="AO354"/>
  <c r="AS354"/>
  <c r="AW354"/>
  <c r="BA354"/>
  <c r="BE354"/>
  <c r="BI354"/>
  <c r="BM354"/>
  <c r="BQ354"/>
  <c r="BU354"/>
  <c r="BY354"/>
  <c r="CC354"/>
  <c r="CG354"/>
  <c r="CK354"/>
  <c r="CO354"/>
  <c r="CS354"/>
  <c r="CW354"/>
  <c r="DA354"/>
  <c r="DE354"/>
  <c r="DI354"/>
  <c r="DM354"/>
  <c r="DQ354"/>
  <c r="DU354"/>
  <c r="H354"/>
  <c r="L354"/>
  <c r="P354"/>
  <c r="T354"/>
  <c r="X354"/>
  <c r="AB354"/>
  <c r="AF354"/>
  <c r="AJ354"/>
  <c r="AN354"/>
  <c r="AR354"/>
  <c r="AV354"/>
  <c r="AZ354"/>
  <c r="BD354"/>
  <c r="BH354"/>
  <c r="BL354"/>
  <c r="BP354"/>
  <c r="BT354"/>
  <c r="BX354"/>
  <c r="CB354"/>
  <c r="CF354"/>
  <c r="CJ354"/>
  <c r="CN354"/>
  <c r="CR354"/>
  <c r="CV354"/>
  <c r="CZ354"/>
  <c r="DD354"/>
  <c r="DH354"/>
  <c r="DL354"/>
  <c r="DP354"/>
  <c r="DT354"/>
  <c r="K354"/>
  <c r="AA354"/>
  <c r="AQ354"/>
  <c r="BG354"/>
  <c r="BW354"/>
  <c r="CM354"/>
  <c r="DC354"/>
  <c r="DS354"/>
  <c r="W354"/>
  <c r="AM354"/>
  <c r="BC354"/>
  <c r="BS354"/>
  <c r="CI354"/>
  <c r="CY354"/>
  <c r="DO354"/>
  <c r="S354"/>
  <c r="AI354"/>
  <c r="AY354"/>
  <c r="BO354"/>
  <c r="CE354"/>
  <c r="CU354"/>
  <c r="DK354"/>
  <c r="J350"/>
  <c r="N350"/>
  <c r="R350"/>
  <c r="V350"/>
  <c r="Z350"/>
  <c r="AD350"/>
  <c r="AH350"/>
  <c r="AL350"/>
  <c r="AP350"/>
  <c r="AT350"/>
  <c r="AX350"/>
  <c r="BB350"/>
  <c r="BF350"/>
  <c r="BJ350"/>
  <c r="BN350"/>
  <c r="BR350"/>
  <c r="BV350"/>
  <c r="BZ350"/>
  <c r="CD350"/>
  <c r="CH350"/>
  <c r="CL350"/>
  <c r="CP350"/>
  <c r="CT350"/>
  <c r="CX350"/>
  <c r="DB350"/>
  <c r="DF350"/>
  <c r="DJ350"/>
  <c r="DN350"/>
  <c r="DR350"/>
  <c r="DV350"/>
  <c r="I350"/>
  <c r="M350"/>
  <c r="Q350"/>
  <c r="U350"/>
  <c r="Y350"/>
  <c r="AC350"/>
  <c r="AG350"/>
  <c r="AK350"/>
  <c r="AO350"/>
  <c r="AS350"/>
  <c r="AW350"/>
  <c r="BA350"/>
  <c r="BE350"/>
  <c r="BI350"/>
  <c r="BM350"/>
  <c r="BQ350"/>
  <c r="BU350"/>
  <c r="BY350"/>
  <c r="CC350"/>
  <c r="CG350"/>
  <c r="CK350"/>
  <c r="CO350"/>
  <c r="CS350"/>
  <c r="CW350"/>
  <c r="DA350"/>
  <c r="DE350"/>
  <c r="DI350"/>
  <c r="DM350"/>
  <c r="DQ350"/>
  <c r="DU350"/>
  <c r="H350"/>
  <c r="L350"/>
  <c r="P350"/>
  <c r="T350"/>
  <c r="X350"/>
  <c r="AB350"/>
  <c r="AF350"/>
  <c r="AJ350"/>
  <c r="AN350"/>
  <c r="AR350"/>
  <c r="AV350"/>
  <c r="AZ350"/>
  <c r="BD350"/>
  <c r="BH350"/>
  <c r="BL350"/>
  <c r="BP350"/>
  <c r="BT350"/>
  <c r="BX350"/>
  <c r="CB350"/>
  <c r="CF350"/>
  <c r="CJ350"/>
  <c r="CN350"/>
  <c r="CR350"/>
  <c r="CV350"/>
  <c r="CZ350"/>
  <c r="DD350"/>
  <c r="DH350"/>
  <c r="DL350"/>
  <c r="DP350"/>
  <c r="DT350"/>
  <c r="K350"/>
  <c r="AA350"/>
  <c r="AQ350"/>
  <c r="BG350"/>
  <c r="BW350"/>
  <c r="CM350"/>
  <c r="DC350"/>
  <c r="DS350"/>
  <c r="W350"/>
  <c r="AM350"/>
  <c r="BC350"/>
  <c r="BS350"/>
  <c r="CI350"/>
  <c r="CY350"/>
  <c r="DO350"/>
  <c r="S350"/>
  <c r="AI350"/>
  <c r="AY350"/>
  <c r="BO350"/>
  <c r="CE350"/>
  <c r="CU350"/>
  <c r="DK350"/>
  <c r="J346"/>
  <c r="N346"/>
  <c r="R346"/>
  <c r="V346"/>
  <c r="Z346"/>
  <c r="AD346"/>
  <c r="AH346"/>
  <c r="AL346"/>
  <c r="AP346"/>
  <c r="AT346"/>
  <c r="AX346"/>
  <c r="BB346"/>
  <c r="BF346"/>
  <c r="BJ346"/>
  <c r="BN346"/>
  <c r="BR346"/>
  <c r="BV346"/>
  <c r="BZ346"/>
  <c r="CD346"/>
  <c r="CH346"/>
  <c r="CL346"/>
  <c r="CP346"/>
  <c r="CT346"/>
  <c r="CX346"/>
  <c r="DB346"/>
  <c r="DF346"/>
  <c r="DJ346"/>
  <c r="DN346"/>
  <c r="DR346"/>
  <c r="DV346"/>
  <c r="I346"/>
  <c r="M346"/>
  <c r="Q346"/>
  <c r="U346"/>
  <c r="Y346"/>
  <c r="AC346"/>
  <c r="AG346"/>
  <c r="AK346"/>
  <c r="AO346"/>
  <c r="AS346"/>
  <c r="AW346"/>
  <c r="BA346"/>
  <c r="BE346"/>
  <c r="BI346"/>
  <c r="BM346"/>
  <c r="BQ346"/>
  <c r="BU346"/>
  <c r="BY346"/>
  <c r="CC346"/>
  <c r="CG346"/>
  <c r="CK346"/>
  <c r="CO346"/>
  <c r="CS346"/>
  <c r="CW346"/>
  <c r="DA346"/>
  <c r="DE346"/>
  <c r="DI346"/>
  <c r="DM346"/>
  <c r="DQ346"/>
  <c r="DU346"/>
  <c r="H346"/>
  <c r="L346"/>
  <c r="P346"/>
  <c r="T346"/>
  <c r="X346"/>
  <c r="AB346"/>
  <c r="AF346"/>
  <c r="AJ346"/>
  <c r="AN346"/>
  <c r="AR346"/>
  <c r="AV346"/>
  <c r="AZ346"/>
  <c r="BD346"/>
  <c r="BH346"/>
  <c r="BL346"/>
  <c r="BP346"/>
  <c r="BT346"/>
  <c r="BX346"/>
  <c r="CB346"/>
  <c r="CF346"/>
  <c r="CJ346"/>
  <c r="CN346"/>
  <c r="CR346"/>
  <c r="CV346"/>
  <c r="CZ346"/>
  <c r="DD346"/>
  <c r="DH346"/>
  <c r="DL346"/>
  <c r="DP346"/>
  <c r="DT346"/>
  <c r="K346"/>
  <c r="AA346"/>
  <c r="AQ346"/>
  <c r="BG346"/>
  <c r="BW346"/>
  <c r="CM346"/>
  <c r="DC346"/>
  <c r="DS346"/>
  <c r="W346"/>
  <c r="AM346"/>
  <c r="BC346"/>
  <c r="BS346"/>
  <c r="CI346"/>
  <c r="CY346"/>
  <c r="DO346"/>
  <c r="S346"/>
  <c r="AI346"/>
  <c r="AY346"/>
  <c r="BO346"/>
  <c r="CE346"/>
  <c r="CU346"/>
  <c r="DK346"/>
  <c r="J342"/>
  <c r="N342"/>
  <c r="R342"/>
  <c r="V342"/>
  <c r="Z342"/>
  <c r="AD342"/>
  <c r="AH342"/>
  <c r="AL342"/>
  <c r="AP342"/>
  <c r="AT342"/>
  <c r="AX342"/>
  <c r="BB342"/>
  <c r="BF342"/>
  <c r="BJ342"/>
  <c r="BN342"/>
  <c r="BR342"/>
  <c r="BV342"/>
  <c r="BZ342"/>
  <c r="CD342"/>
  <c r="CH342"/>
  <c r="CL342"/>
  <c r="CP342"/>
  <c r="CT342"/>
  <c r="CX342"/>
  <c r="DB342"/>
  <c r="DF342"/>
  <c r="DJ342"/>
  <c r="DN342"/>
  <c r="DR342"/>
  <c r="DV342"/>
  <c r="I342"/>
  <c r="M342"/>
  <c r="Q342"/>
  <c r="U342"/>
  <c r="Y342"/>
  <c r="AC342"/>
  <c r="AG342"/>
  <c r="AK342"/>
  <c r="AO342"/>
  <c r="AS342"/>
  <c r="AW342"/>
  <c r="BA342"/>
  <c r="BE342"/>
  <c r="BI342"/>
  <c r="BM342"/>
  <c r="BQ342"/>
  <c r="BU342"/>
  <c r="BY342"/>
  <c r="CC342"/>
  <c r="CG342"/>
  <c r="CK342"/>
  <c r="CO342"/>
  <c r="CS342"/>
  <c r="CW342"/>
  <c r="DA342"/>
  <c r="DE342"/>
  <c r="DI342"/>
  <c r="DM342"/>
  <c r="DQ342"/>
  <c r="DU342"/>
  <c r="H342"/>
  <c r="L342"/>
  <c r="P342"/>
  <c r="T342"/>
  <c r="X342"/>
  <c r="AB342"/>
  <c r="AF342"/>
  <c r="AJ342"/>
  <c r="AN342"/>
  <c r="AR342"/>
  <c r="AV342"/>
  <c r="AZ342"/>
  <c r="BD342"/>
  <c r="BH342"/>
  <c r="BL342"/>
  <c r="BP342"/>
  <c r="BT342"/>
  <c r="BX342"/>
  <c r="CB342"/>
  <c r="CF342"/>
  <c r="CJ342"/>
  <c r="CN342"/>
  <c r="CR342"/>
  <c r="CV342"/>
  <c r="CZ342"/>
  <c r="DD342"/>
  <c r="DH342"/>
  <c r="DL342"/>
  <c r="DP342"/>
  <c r="DT342"/>
  <c r="K342"/>
  <c r="AA342"/>
  <c r="AQ342"/>
  <c r="BG342"/>
  <c r="BW342"/>
  <c r="CM342"/>
  <c r="DC342"/>
  <c r="DS342"/>
  <c r="W342"/>
  <c r="AM342"/>
  <c r="BC342"/>
  <c r="BS342"/>
  <c r="CI342"/>
  <c r="CY342"/>
  <c r="DO342"/>
  <c r="S342"/>
  <c r="AI342"/>
  <c r="AY342"/>
  <c r="BO342"/>
  <c r="CE342"/>
  <c r="CU342"/>
  <c r="DK342"/>
  <c r="K338"/>
  <c r="O338"/>
  <c r="S338"/>
  <c r="W338"/>
  <c r="AA338"/>
  <c r="AE338"/>
  <c r="AI338"/>
  <c r="AM338"/>
  <c r="AQ338"/>
  <c r="AU338"/>
  <c r="AY338"/>
  <c r="BC338"/>
  <c r="BG338"/>
  <c r="BK338"/>
  <c r="BO338"/>
  <c r="BS338"/>
  <c r="BW338"/>
  <c r="CA338"/>
  <c r="CE338"/>
  <c r="CI338"/>
  <c r="CM338"/>
  <c r="CQ338"/>
  <c r="CU338"/>
  <c r="CY338"/>
  <c r="DC338"/>
  <c r="DG338"/>
  <c r="DK338"/>
  <c r="DO338"/>
  <c r="DS338"/>
  <c r="DW338"/>
  <c r="I338"/>
  <c r="N338"/>
  <c r="T338"/>
  <c r="Y338"/>
  <c r="AD338"/>
  <c r="AJ338"/>
  <c r="AO338"/>
  <c r="AT338"/>
  <c r="AZ338"/>
  <c r="BE338"/>
  <c r="BJ338"/>
  <c r="BP338"/>
  <c r="BU338"/>
  <c r="BZ338"/>
  <c r="CF338"/>
  <c r="CK338"/>
  <c r="CP338"/>
  <c r="CV338"/>
  <c r="DA338"/>
  <c r="DF338"/>
  <c r="DL338"/>
  <c r="DQ338"/>
  <c r="DV338"/>
  <c r="H338"/>
  <c r="M338"/>
  <c r="R338"/>
  <c r="X338"/>
  <c r="AC338"/>
  <c r="AH338"/>
  <c r="AN338"/>
  <c r="AS338"/>
  <c r="AX338"/>
  <c r="BD338"/>
  <c r="BI338"/>
  <c r="BN338"/>
  <c r="BT338"/>
  <c r="BY338"/>
  <c r="CD338"/>
  <c r="CJ338"/>
  <c r="CO338"/>
  <c r="CT338"/>
  <c r="CZ338"/>
  <c r="DE338"/>
  <c r="DJ338"/>
  <c r="DP338"/>
  <c r="DU338"/>
  <c r="L338"/>
  <c r="Q338"/>
  <c r="V338"/>
  <c r="AB338"/>
  <c r="AG338"/>
  <c r="AL338"/>
  <c r="AR338"/>
  <c r="AW338"/>
  <c r="BB338"/>
  <c r="BH338"/>
  <c r="BM338"/>
  <c r="BR338"/>
  <c r="BX338"/>
  <c r="CC338"/>
  <c r="CH338"/>
  <c r="CN338"/>
  <c r="CS338"/>
  <c r="CX338"/>
  <c r="DD338"/>
  <c r="DI338"/>
  <c r="DN338"/>
  <c r="DT338"/>
  <c r="P338"/>
  <c r="AK338"/>
  <c r="BF338"/>
  <c r="CB338"/>
  <c r="CW338"/>
  <c r="DR338"/>
  <c r="J338"/>
  <c r="AF338"/>
  <c r="BA338"/>
  <c r="BV338"/>
  <c r="CR338"/>
  <c r="DM338"/>
  <c r="Z338"/>
  <c r="AV338"/>
  <c r="BQ338"/>
  <c r="CL338"/>
  <c r="DH338"/>
  <c r="K334"/>
  <c r="O334"/>
  <c r="S334"/>
  <c r="W334"/>
  <c r="AA334"/>
  <c r="AE334"/>
  <c r="AI334"/>
  <c r="AM334"/>
  <c r="AQ334"/>
  <c r="AU334"/>
  <c r="AY334"/>
  <c r="BC334"/>
  <c r="BG334"/>
  <c r="BK334"/>
  <c r="BO334"/>
  <c r="BS334"/>
  <c r="BW334"/>
  <c r="CA334"/>
  <c r="CE334"/>
  <c r="CI334"/>
  <c r="CM334"/>
  <c r="CQ334"/>
  <c r="CU334"/>
  <c r="CY334"/>
  <c r="DC334"/>
  <c r="DG334"/>
  <c r="DK334"/>
  <c r="DO334"/>
  <c r="DS334"/>
  <c r="DW334"/>
  <c r="I334"/>
  <c r="N334"/>
  <c r="T334"/>
  <c r="Y334"/>
  <c r="AD334"/>
  <c r="AJ334"/>
  <c r="AO334"/>
  <c r="AT334"/>
  <c r="AZ334"/>
  <c r="BE334"/>
  <c r="BJ334"/>
  <c r="BP334"/>
  <c r="BU334"/>
  <c r="BZ334"/>
  <c r="CF334"/>
  <c r="CK334"/>
  <c r="CP334"/>
  <c r="CV334"/>
  <c r="DA334"/>
  <c r="DF334"/>
  <c r="DL334"/>
  <c r="DQ334"/>
  <c r="DV334"/>
  <c r="H334"/>
  <c r="M334"/>
  <c r="R334"/>
  <c r="X334"/>
  <c r="AC334"/>
  <c r="AH334"/>
  <c r="AN334"/>
  <c r="AS334"/>
  <c r="AX334"/>
  <c r="BD334"/>
  <c r="BI334"/>
  <c r="BN334"/>
  <c r="BT334"/>
  <c r="BY334"/>
  <c r="CD334"/>
  <c r="CJ334"/>
  <c r="CO334"/>
  <c r="CT334"/>
  <c r="CZ334"/>
  <c r="DE334"/>
  <c r="DJ334"/>
  <c r="DP334"/>
  <c r="DU334"/>
  <c r="L334"/>
  <c r="Q334"/>
  <c r="V334"/>
  <c r="AB334"/>
  <c r="AG334"/>
  <c r="AL334"/>
  <c r="AR334"/>
  <c r="AW334"/>
  <c r="BB334"/>
  <c r="BH334"/>
  <c r="BM334"/>
  <c r="BR334"/>
  <c r="BX334"/>
  <c r="CC334"/>
  <c r="CH334"/>
  <c r="CN334"/>
  <c r="CS334"/>
  <c r="CX334"/>
  <c r="DD334"/>
  <c r="DI334"/>
  <c r="DN334"/>
  <c r="DT334"/>
  <c r="Z334"/>
  <c r="AV334"/>
  <c r="BQ334"/>
  <c r="CL334"/>
  <c r="DH334"/>
  <c r="U334"/>
  <c r="AP334"/>
  <c r="BL334"/>
  <c r="CG334"/>
  <c r="DB334"/>
  <c r="P334"/>
  <c r="AK334"/>
  <c r="BF334"/>
  <c r="CB334"/>
  <c r="CW334"/>
  <c r="DR334"/>
  <c r="K330"/>
  <c r="O330"/>
  <c r="S330"/>
  <c r="W330"/>
  <c r="AA330"/>
  <c r="AE330"/>
  <c r="AI330"/>
  <c r="AM330"/>
  <c r="AQ330"/>
  <c r="AU330"/>
  <c r="AY330"/>
  <c r="BC330"/>
  <c r="BG330"/>
  <c r="BK330"/>
  <c r="BO330"/>
  <c r="BS330"/>
  <c r="BW330"/>
  <c r="CA330"/>
  <c r="CE330"/>
  <c r="CI330"/>
  <c r="CM330"/>
  <c r="CQ330"/>
  <c r="CU330"/>
  <c r="CY330"/>
  <c r="DC330"/>
  <c r="DG330"/>
  <c r="DK330"/>
  <c r="DO330"/>
  <c r="DS330"/>
  <c r="DW330"/>
  <c r="I330"/>
  <c r="N330"/>
  <c r="T330"/>
  <c r="Y330"/>
  <c r="AD330"/>
  <c r="AJ330"/>
  <c r="AO330"/>
  <c r="AT330"/>
  <c r="AZ330"/>
  <c r="BE330"/>
  <c r="BJ330"/>
  <c r="BP330"/>
  <c r="BU330"/>
  <c r="BZ330"/>
  <c r="CF330"/>
  <c r="CK330"/>
  <c r="CP330"/>
  <c r="CV330"/>
  <c r="DA330"/>
  <c r="DF330"/>
  <c r="DL330"/>
  <c r="DQ330"/>
  <c r="DV330"/>
  <c r="H330"/>
  <c r="M330"/>
  <c r="R330"/>
  <c r="X330"/>
  <c r="AC330"/>
  <c r="AH330"/>
  <c r="AN330"/>
  <c r="AS330"/>
  <c r="AX330"/>
  <c r="BD330"/>
  <c r="BI330"/>
  <c r="BN330"/>
  <c r="BT330"/>
  <c r="BY330"/>
  <c r="CD330"/>
  <c r="CJ330"/>
  <c r="CO330"/>
  <c r="CT330"/>
  <c r="CZ330"/>
  <c r="DE330"/>
  <c r="DJ330"/>
  <c r="DP330"/>
  <c r="DU330"/>
  <c r="L330"/>
  <c r="Q330"/>
  <c r="V330"/>
  <c r="AB330"/>
  <c r="AG330"/>
  <c r="AL330"/>
  <c r="AR330"/>
  <c r="AW330"/>
  <c r="BB330"/>
  <c r="BH330"/>
  <c r="BM330"/>
  <c r="BR330"/>
  <c r="BX330"/>
  <c r="CC330"/>
  <c r="CH330"/>
  <c r="CN330"/>
  <c r="CS330"/>
  <c r="CX330"/>
  <c r="DD330"/>
  <c r="DI330"/>
  <c r="DN330"/>
  <c r="DT330"/>
  <c r="P330"/>
  <c r="AK330"/>
  <c r="BF330"/>
  <c r="CB330"/>
  <c r="CW330"/>
  <c r="DR330"/>
  <c r="J330"/>
  <c r="AF330"/>
  <c r="BA330"/>
  <c r="BV330"/>
  <c r="CR330"/>
  <c r="DM330"/>
  <c r="Z330"/>
  <c r="AV330"/>
  <c r="BQ330"/>
  <c r="CL330"/>
  <c r="DH330"/>
  <c r="K326"/>
  <c r="O326"/>
  <c r="S326"/>
  <c r="W326"/>
  <c r="AA326"/>
  <c r="AE326"/>
  <c r="AI326"/>
  <c r="AM326"/>
  <c r="AQ326"/>
  <c r="AU326"/>
  <c r="AY326"/>
  <c r="BC326"/>
  <c r="BG326"/>
  <c r="BK326"/>
  <c r="BO326"/>
  <c r="BS326"/>
  <c r="BW326"/>
  <c r="CA326"/>
  <c r="CE326"/>
  <c r="CI326"/>
  <c r="CM326"/>
  <c r="CQ326"/>
  <c r="CU326"/>
  <c r="CY326"/>
  <c r="DC326"/>
  <c r="DG326"/>
  <c r="DK326"/>
  <c r="DO326"/>
  <c r="DS326"/>
  <c r="DW326"/>
  <c r="I326"/>
  <c r="N326"/>
  <c r="T326"/>
  <c r="Y326"/>
  <c r="AD326"/>
  <c r="AJ326"/>
  <c r="AO326"/>
  <c r="AT326"/>
  <c r="AZ326"/>
  <c r="BE326"/>
  <c r="BJ326"/>
  <c r="BP326"/>
  <c r="BU326"/>
  <c r="BZ326"/>
  <c r="CF326"/>
  <c r="CK326"/>
  <c r="CP326"/>
  <c r="CV326"/>
  <c r="DA326"/>
  <c r="DF326"/>
  <c r="DL326"/>
  <c r="DQ326"/>
  <c r="DV326"/>
  <c r="H326"/>
  <c r="M326"/>
  <c r="R326"/>
  <c r="X326"/>
  <c r="AC326"/>
  <c r="AH326"/>
  <c r="AN326"/>
  <c r="AS326"/>
  <c r="AX326"/>
  <c r="BD326"/>
  <c r="BI326"/>
  <c r="BN326"/>
  <c r="BT326"/>
  <c r="BY326"/>
  <c r="CD326"/>
  <c r="CJ326"/>
  <c r="CO326"/>
  <c r="CT326"/>
  <c r="CZ326"/>
  <c r="DE326"/>
  <c r="DJ326"/>
  <c r="DP326"/>
  <c r="DU326"/>
  <c r="L326"/>
  <c r="Q326"/>
  <c r="V326"/>
  <c r="AB326"/>
  <c r="AG326"/>
  <c r="AL326"/>
  <c r="AR326"/>
  <c r="AW326"/>
  <c r="BB326"/>
  <c r="BH326"/>
  <c r="BM326"/>
  <c r="BR326"/>
  <c r="BX326"/>
  <c r="CC326"/>
  <c r="CH326"/>
  <c r="CN326"/>
  <c r="CS326"/>
  <c r="CX326"/>
  <c r="DD326"/>
  <c r="DI326"/>
  <c r="DN326"/>
  <c r="DT326"/>
  <c r="Z326"/>
  <c r="AV326"/>
  <c r="BQ326"/>
  <c r="CL326"/>
  <c r="DH326"/>
  <c r="U326"/>
  <c r="AP326"/>
  <c r="BL326"/>
  <c r="CG326"/>
  <c r="DB326"/>
  <c r="P326"/>
  <c r="AK326"/>
  <c r="BF326"/>
  <c r="CB326"/>
  <c r="CW326"/>
  <c r="DR326"/>
  <c r="K322"/>
  <c r="O322"/>
  <c r="S322"/>
  <c r="W322"/>
  <c r="AA322"/>
  <c r="AE322"/>
  <c r="AI322"/>
  <c r="AM322"/>
  <c r="AQ322"/>
  <c r="AU322"/>
  <c r="AY322"/>
  <c r="BC322"/>
  <c r="BG322"/>
  <c r="BK322"/>
  <c r="BO322"/>
  <c r="BS322"/>
  <c r="BW322"/>
  <c r="CA322"/>
  <c r="CE322"/>
  <c r="CI322"/>
  <c r="CM322"/>
  <c r="CQ322"/>
  <c r="CU322"/>
  <c r="CY322"/>
  <c r="DC322"/>
  <c r="DG322"/>
  <c r="DK322"/>
  <c r="DO322"/>
  <c r="DS322"/>
  <c r="DW322"/>
  <c r="J322"/>
  <c r="N322"/>
  <c r="R322"/>
  <c r="V322"/>
  <c r="Z322"/>
  <c r="AD322"/>
  <c r="AH322"/>
  <c r="AL322"/>
  <c r="AP322"/>
  <c r="AT322"/>
  <c r="AX322"/>
  <c r="BB322"/>
  <c r="BF322"/>
  <c r="BJ322"/>
  <c r="BN322"/>
  <c r="BR322"/>
  <c r="BV322"/>
  <c r="BZ322"/>
  <c r="CD322"/>
  <c r="CH322"/>
  <c r="CL322"/>
  <c r="CP322"/>
  <c r="CT322"/>
  <c r="CX322"/>
  <c r="DB322"/>
  <c r="DF322"/>
  <c r="DJ322"/>
  <c r="DN322"/>
  <c r="DR322"/>
  <c r="DV322"/>
  <c r="M322"/>
  <c r="U322"/>
  <c r="AC322"/>
  <c r="AK322"/>
  <c r="AS322"/>
  <c r="BA322"/>
  <c r="BI322"/>
  <c r="BQ322"/>
  <c r="BY322"/>
  <c r="CG322"/>
  <c r="CO322"/>
  <c r="CW322"/>
  <c r="DE322"/>
  <c r="DM322"/>
  <c r="DU322"/>
  <c r="L322"/>
  <c r="T322"/>
  <c r="AB322"/>
  <c r="AJ322"/>
  <c r="AR322"/>
  <c r="AZ322"/>
  <c r="BH322"/>
  <c r="BP322"/>
  <c r="BX322"/>
  <c r="CF322"/>
  <c r="CN322"/>
  <c r="CV322"/>
  <c r="DD322"/>
  <c r="DL322"/>
  <c r="DT322"/>
  <c r="I322"/>
  <c r="Q322"/>
  <c r="Y322"/>
  <c r="AG322"/>
  <c r="AO322"/>
  <c r="AW322"/>
  <c r="BE322"/>
  <c r="BM322"/>
  <c r="BU322"/>
  <c r="CC322"/>
  <c r="CK322"/>
  <c r="CS322"/>
  <c r="DA322"/>
  <c r="DI322"/>
  <c r="DQ322"/>
  <c r="H322"/>
  <c r="AN322"/>
  <c r="BT322"/>
  <c r="CZ322"/>
  <c r="AF322"/>
  <c r="BL322"/>
  <c r="CR322"/>
  <c r="X322"/>
  <c r="BD322"/>
  <c r="CJ322"/>
  <c r="DP322"/>
  <c r="K318"/>
  <c r="O318"/>
  <c r="S318"/>
  <c r="W318"/>
  <c r="AA318"/>
  <c r="AE318"/>
  <c r="AI318"/>
  <c r="AM318"/>
  <c r="AQ318"/>
  <c r="AU318"/>
  <c r="AY318"/>
  <c r="BC318"/>
  <c r="BG318"/>
  <c r="BK318"/>
  <c r="BO318"/>
  <c r="BS318"/>
  <c r="BW318"/>
  <c r="CA318"/>
  <c r="CE318"/>
  <c r="CI318"/>
  <c r="CM318"/>
  <c r="CQ318"/>
  <c r="CU318"/>
  <c r="CY318"/>
  <c r="DC318"/>
  <c r="DG318"/>
  <c r="DK318"/>
  <c r="DO318"/>
  <c r="DS318"/>
  <c r="DW318"/>
  <c r="J318"/>
  <c r="N318"/>
  <c r="R318"/>
  <c r="V318"/>
  <c r="Z318"/>
  <c r="AD318"/>
  <c r="AH318"/>
  <c r="AL318"/>
  <c r="AP318"/>
  <c r="AT318"/>
  <c r="AX318"/>
  <c r="BB318"/>
  <c r="BF318"/>
  <c r="BJ318"/>
  <c r="BN318"/>
  <c r="BR318"/>
  <c r="BV318"/>
  <c r="BZ318"/>
  <c r="CD318"/>
  <c r="CH318"/>
  <c r="CL318"/>
  <c r="CP318"/>
  <c r="CT318"/>
  <c r="CX318"/>
  <c r="DB318"/>
  <c r="DF318"/>
  <c r="DJ318"/>
  <c r="DN318"/>
  <c r="DR318"/>
  <c r="DV318"/>
  <c r="M318"/>
  <c r="U318"/>
  <c r="AC318"/>
  <c r="AK318"/>
  <c r="AS318"/>
  <c r="BA318"/>
  <c r="BI318"/>
  <c r="BQ318"/>
  <c r="BY318"/>
  <c r="CG318"/>
  <c r="CO318"/>
  <c r="CW318"/>
  <c r="DE318"/>
  <c r="DM318"/>
  <c r="DU318"/>
  <c r="L318"/>
  <c r="T318"/>
  <c r="AB318"/>
  <c r="AJ318"/>
  <c r="AR318"/>
  <c r="AZ318"/>
  <c r="BH318"/>
  <c r="BP318"/>
  <c r="BX318"/>
  <c r="CF318"/>
  <c r="CN318"/>
  <c r="CV318"/>
  <c r="DD318"/>
  <c r="DL318"/>
  <c r="DT318"/>
  <c r="I318"/>
  <c r="Q318"/>
  <c r="Y318"/>
  <c r="AG318"/>
  <c r="AO318"/>
  <c r="AW318"/>
  <c r="BE318"/>
  <c r="BM318"/>
  <c r="BU318"/>
  <c r="CC318"/>
  <c r="CK318"/>
  <c r="CS318"/>
  <c r="DA318"/>
  <c r="DI318"/>
  <c r="DQ318"/>
  <c r="H318"/>
  <c r="AN318"/>
  <c r="BT318"/>
  <c r="CZ318"/>
  <c r="AF318"/>
  <c r="BL318"/>
  <c r="CR318"/>
  <c r="X318"/>
  <c r="BD318"/>
  <c r="CJ318"/>
  <c r="DP318"/>
  <c r="K314"/>
  <c r="O314"/>
  <c r="S314"/>
  <c r="W314"/>
  <c r="AA314"/>
  <c r="AE314"/>
  <c r="AI314"/>
  <c r="AM314"/>
  <c r="AQ314"/>
  <c r="AU314"/>
  <c r="AY314"/>
  <c r="BC314"/>
  <c r="BG314"/>
  <c r="BK314"/>
  <c r="BO314"/>
  <c r="BS314"/>
  <c r="BW314"/>
  <c r="CA314"/>
  <c r="CE314"/>
  <c r="CI314"/>
  <c r="CM314"/>
  <c r="CQ314"/>
  <c r="CU314"/>
  <c r="CY314"/>
  <c r="DC314"/>
  <c r="DG314"/>
  <c r="DK314"/>
  <c r="DO314"/>
  <c r="DS314"/>
  <c r="DW314"/>
  <c r="J314"/>
  <c r="N314"/>
  <c r="R314"/>
  <c r="V314"/>
  <c r="Z314"/>
  <c r="AD314"/>
  <c r="AH314"/>
  <c r="AL314"/>
  <c r="AP314"/>
  <c r="AT314"/>
  <c r="AX314"/>
  <c r="BB314"/>
  <c r="BF314"/>
  <c r="BJ314"/>
  <c r="BN314"/>
  <c r="BR314"/>
  <c r="BV314"/>
  <c r="BZ314"/>
  <c r="CD314"/>
  <c r="CH314"/>
  <c r="CL314"/>
  <c r="CP314"/>
  <c r="CT314"/>
  <c r="CX314"/>
  <c r="DB314"/>
  <c r="DF314"/>
  <c r="DJ314"/>
  <c r="DN314"/>
  <c r="DR314"/>
  <c r="DV314"/>
  <c r="M314"/>
  <c r="U314"/>
  <c r="AC314"/>
  <c r="AK314"/>
  <c r="AS314"/>
  <c r="BA314"/>
  <c r="BI314"/>
  <c r="BQ314"/>
  <c r="BY314"/>
  <c r="CG314"/>
  <c r="CO314"/>
  <c r="CW314"/>
  <c r="DE314"/>
  <c r="DM314"/>
  <c r="DU314"/>
  <c r="L314"/>
  <c r="T314"/>
  <c r="AB314"/>
  <c r="AJ314"/>
  <c r="AR314"/>
  <c r="AZ314"/>
  <c r="BH314"/>
  <c r="BP314"/>
  <c r="BX314"/>
  <c r="CF314"/>
  <c r="CN314"/>
  <c r="CV314"/>
  <c r="DD314"/>
  <c r="DL314"/>
  <c r="DT314"/>
  <c r="I314"/>
  <c r="Q314"/>
  <c r="Y314"/>
  <c r="AG314"/>
  <c r="AO314"/>
  <c r="AW314"/>
  <c r="BE314"/>
  <c r="BM314"/>
  <c r="BU314"/>
  <c r="CC314"/>
  <c r="CK314"/>
  <c r="CS314"/>
  <c r="DA314"/>
  <c r="DI314"/>
  <c r="DQ314"/>
  <c r="H314"/>
  <c r="AN314"/>
  <c r="BT314"/>
  <c r="CZ314"/>
  <c r="AF314"/>
  <c r="BL314"/>
  <c r="CR314"/>
  <c r="X314"/>
  <c r="BD314"/>
  <c r="CJ314"/>
  <c r="DP314"/>
  <c r="K310"/>
  <c r="O310"/>
  <c r="S310"/>
  <c r="W310"/>
  <c r="AA310"/>
  <c r="AE310"/>
  <c r="AI310"/>
  <c r="AM310"/>
  <c r="AQ310"/>
  <c r="AU310"/>
  <c r="AY310"/>
  <c r="BC310"/>
  <c r="BG310"/>
  <c r="BK310"/>
  <c r="BO310"/>
  <c r="BS310"/>
  <c r="BW310"/>
  <c r="CA310"/>
  <c r="CE310"/>
  <c r="CI310"/>
  <c r="CM310"/>
  <c r="CQ310"/>
  <c r="CU310"/>
  <c r="CY310"/>
  <c r="DC310"/>
  <c r="DG310"/>
  <c r="DK310"/>
  <c r="DO310"/>
  <c r="DS310"/>
  <c r="DW310"/>
  <c r="J310"/>
  <c r="N310"/>
  <c r="R310"/>
  <c r="V310"/>
  <c r="Z310"/>
  <c r="AD310"/>
  <c r="AH310"/>
  <c r="AL310"/>
  <c r="AP310"/>
  <c r="AT310"/>
  <c r="AX310"/>
  <c r="BB310"/>
  <c r="BF310"/>
  <c r="BJ310"/>
  <c r="BN310"/>
  <c r="BR310"/>
  <c r="BV310"/>
  <c r="BZ310"/>
  <c r="CD310"/>
  <c r="CH310"/>
  <c r="CL310"/>
  <c r="CP310"/>
  <c r="CT310"/>
  <c r="CX310"/>
  <c r="DB310"/>
  <c r="DF310"/>
  <c r="DJ310"/>
  <c r="DN310"/>
  <c r="DR310"/>
  <c r="DV310"/>
  <c r="M310"/>
  <c r="U310"/>
  <c r="AC310"/>
  <c r="AK310"/>
  <c r="AS310"/>
  <c r="BA310"/>
  <c r="BI310"/>
  <c r="BQ310"/>
  <c r="BY310"/>
  <c r="CG310"/>
  <c r="CO310"/>
  <c r="CW310"/>
  <c r="DE310"/>
  <c r="DM310"/>
  <c r="DU310"/>
  <c r="L310"/>
  <c r="T310"/>
  <c r="AB310"/>
  <c r="AJ310"/>
  <c r="AR310"/>
  <c r="AZ310"/>
  <c r="BH310"/>
  <c r="BP310"/>
  <c r="BX310"/>
  <c r="CF310"/>
  <c r="CN310"/>
  <c r="CV310"/>
  <c r="DD310"/>
  <c r="DL310"/>
  <c r="DT310"/>
  <c r="I310"/>
  <c r="Q310"/>
  <c r="Y310"/>
  <c r="AG310"/>
  <c r="AO310"/>
  <c r="AW310"/>
  <c r="BE310"/>
  <c r="BM310"/>
  <c r="BU310"/>
  <c r="CC310"/>
  <c r="CK310"/>
  <c r="CS310"/>
  <c r="DA310"/>
  <c r="DI310"/>
  <c r="DQ310"/>
  <c r="H310"/>
  <c r="AN310"/>
  <c r="BT310"/>
  <c r="CZ310"/>
  <c r="AF310"/>
  <c r="BL310"/>
  <c r="CR310"/>
  <c r="X310"/>
  <c r="BD310"/>
  <c r="CJ310"/>
  <c r="DP310"/>
  <c r="K306"/>
  <c r="O306"/>
  <c r="S306"/>
  <c r="W306"/>
  <c r="AA306"/>
  <c r="AE306"/>
  <c r="AI306"/>
  <c r="AM306"/>
  <c r="AQ306"/>
  <c r="AU306"/>
  <c r="AY306"/>
  <c r="BC306"/>
  <c r="BG306"/>
  <c r="BK306"/>
  <c r="BO306"/>
  <c r="BS306"/>
  <c r="BW306"/>
  <c r="CA306"/>
  <c r="CE306"/>
  <c r="CI306"/>
  <c r="CM306"/>
  <c r="CQ306"/>
  <c r="CU306"/>
  <c r="CY306"/>
  <c r="DC306"/>
  <c r="DG306"/>
  <c r="DK306"/>
  <c r="DO306"/>
  <c r="DS306"/>
  <c r="DW306"/>
  <c r="J306"/>
  <c r="N306"/>
  <c r="R306"/>
  <c r="V306"/>
  <c r="Z306"/>
  <c r="AD306"/>
  <c r="AH306"/>
  <c r="AL306"/>
  <c r="AP306"/>
  <c r="AT306"/>
  <c r="AX306"/>
  <c r="BB306"/>
  <c r="BF306"/>
  <c r="BJ306"/>
  <c r="BN306"/>
  <c r="BR306"/>
  <c r="BV306"/>
  <c r="BZ306"/>
  <c r="CD306"/>
  <c r="CH306"/>
  <c r="CL306"/>
  <c r="CP306"/>
  <c r="CT306"/>
  <c r="CX306"/>
  <c r="DB306"/>
  <c r="DF306"/>
  <c r="DJ306"/>
  <c r="DN306"/>
  <c r="DR306"/>
  <c r="DV306"/>
  <c r="M306"/>
  <c r="U306"/>
  <c r="AC306"/>
  <c r="AK306"/>
  <c r="AS306"/>
  <c r="BA306"/>
  <c r="BI306"/>
  <c r="BQ306"/>
  <c r="BY306"/>
  <c r="CG306"/>
  <c r="CO306"/>
  <c r="CW306"/>
  <c r="DE306"/>
  <c r="DM306"/>
  <c r="DU306"/>
  <c r="L306"/>
  <c r="T306"/>
  <c r="AB306"/>
  <c r="AJ306"/>
  <c r="AR306"/>
  <c r="AZ306"/>
  <c r="BH306"/>
  <c r="BP306"/>
  <c r="BX306"/>
  <c r="CF306"/>
  <c r="CN306"/>
  <c r="CV306"/>
  <c r="DD306"/>
  <c r="DL306"/>
  <c r="DT306"/>
  <c r="I306"/>
  <c r="Q306"/>
  <c r="Y306"/>
  <c r="AG306"/>
  <c r="AO306"/>
  <c r="AW306"/>
  <c r="BE306"/>
  <c r="BM306"/>
  <c r="BU306"/>
  <c r="CC306"/>
  <c r="CK306"/>
  <c r="CS306"/>
  <c r="DA306"/>
  <c r="DI306"/>
  <c r="DQ306"/>
  <c r="H306"/>
  <c r="AN306"/>
  <c r="BT306"/>
  <c r="CZ306"/>
  <c r="AF306"/>
  <c r="BL306"/>
  <c r="CR306"/>
  <c r="X306"/>
  <c r="BD306"/>
  <c r="CJ306"/>
  <c r="DP306"/>
  <c r="K302"/>
  <c r="O302"/>
  <c r="S302"/>
  <c r="W302"/>
  <c r="AA302"/>
  <c r="AE302"/>
  <c r="AI302"/>
  <c r="AM302"/>
  <c r="AQ302"/>
  <c r="AU302"/>
  <c r="AY302"/>
  <c r="BC302"/>
  <c r="BG302"/>
  <c r="BK302"/>
  <c r="BO302"/>
  <c r="BS302"/>
  <c r="BW302"/>
  <c r="CA302"/>
  <c r="CE302"/>
  <c r="CI302"/>
  <c r="CM302"/>
  <c r="CQ302"/>
  <c r="CU302"/>
  <c r="CY302"/>
  <c r="DC302"/>
  <c r="DG302"/>
  <c r="DK302"/>
  <c r="DO302"/>
  <c r="DS302"/>
  <c r="DW302"/>
  <c r="J302"/>
  <c r="N302"/>
  <c r="R302"/>
  <c r="V302"/>
  <c r="Z302"/>
  <c r="AD302"/>
  <c r="AH302"/>
  <c r="AL302"/>
  <c r="AP302"/>
  <c r="AT302"/>
  <c r="AX302"/>
  <c r="BB302"/>
  <c r="BF302"/>
  <c r="BJ302"/>
  <c r="BN302"/>
  <c r="BR302"/>
  <c r="BV302"/>
  <c r="BZ302"/>
  <c r="CD302"/>
  <c r="CH302"/>
  <c r="CL302"/>
  <c r="CP302"/>
  <c r="CT302"/>
  <c r="CX302"/>
  <c r="DB302"/>
  <c r="DF302"/>
  <c r="DJ302"/>
  <c r="DN302"/>
  <c r="DR302"/>
  <c r="DV302"/>
  <c r="M302"/>
  <c r="U302"/>
  <c r="AC302"/>
  <c r="AK302"/>
  <c r="AS302"/>
  <c r="BA302"/>
  <c r="BI302"/>
  <c r="BQ302"/>
  <c r="BY302"/>
  <c r="CG302"/>
  <c r="CO302"/>
  <c r="CW302"/>
  <c r="DE302"/>
  <c r="DM302"/>
  <c r="DU302"/>
  <c r="L302"/>
  <c r="T302"/>
  <c r="AB302"/>
  <c r="AJ302"/>
  <c r="AR302"/>
  <c r="AZ302"/>
  <c r="BH302"/>
  <c r="BP302"/>
  <c r="BX302"/>
  <c r="CF302"/>
  <c r="CN302"/>
  <c r="CV302"/>
  <c r="DD302"/>
  <c r="DL302"/>
  <c r="DT302"/>
  <c r="I302"/>
  <c r="Q302"/>
  <c r="Y302"/>
  <c r="AG302"/>
  <c r="AO302"/>
  <c r="AW302"/>
  <c r="BE302"/>
  <c r="BM302"/>
  <c r="BU302"/>
  <c r="CC302"/>
  <c r="CK302"/>
  <c r="CS302"/>
  <c r="DA302"/>
  <c r="DI302"/>
  <c r="DQ302"/>
  <c r="H302"/>
  <c r="AN302"/>
  <c r="BT302"/>
  <c r="CZ302"/>
  <c r="AF302"/>
  <c r="BL302"/>
  <c r="CR302"/>
  <c r="X302"/>
  <c r="BD302"/>
  <c r="CJ302"/>
  <c r="DP302"/>
  <c r="K298"/>
  <c r="O298"/>
  <c r="S298"/>
  <c r="W298"/>
  <c r="AA298"/>
  <c r="AE298"/>
  <c r="AI298"/>
  <c r="AM298"/>
  <c r="AQ298"/>
  <c r="AU298"/>
  <c r="AY298"/>
  <c r="BC298"/>
  <c r="BG298"/>
  <c r="BK298"/>
  <c r="BO298"/>
  <c r="BS298"/>
  <c r="BW298"/>
  <c r="CA298"/>
  <c r="CE298"/>
  <c r="CI298"/>
  <c r="CM298"/>
  <c r="CQ298"/>
  <c r="CU298"/>
  <c r="CY298"/>
  <c r="DC298"/>
  <c r="DG298"/>
  <c r="DK298"/>
  <c r="DO298"/>
  <c r="DS298"/>
  <c r="DW298"/>
  <c r="J298"/>
  <c r="N298"/>
  <c r="R298"/>
  <c r="V298"/>
  <c r="Z298"/>
  <c r="AD298"/>
  <c r="AH298"/>
  <c r="AL298"/>
  <c r="AP298"/>
  <c r="AT298"/>
  <c r="AX298"/>
  <c r="BB298"/>
  <c r="BF298"/>
  <c r="BJ298"/>
  <c r="BN298"/>
  <c r="BR298"/>
  <c r="BV298"/>
  <c r="BZ298"/>
  <c r="CD298"/>
  <c r="CH298"/>
  <c r="CL298"/>
  <c r="CP298"/>
  <c r="CT298"/>
  <c r="CX298"/>
  <c r="DB298"/>
  <c r="DF298"/>
  <c r="DJ298"/>
  <c r="DN298"/>
  <c r="DR298"/>
  <c r="DV298"/>
  <c r="M298"/>
  <c r="U298"/>
  <c r="AC298"/>
  <c r="AK298"/>
  <c r="AS298"/>
  <c r="BA298"/>
  <c r="BI298"/>
  <c r="BQ298"/>
  <c r="BY298"/>
  <c r="CG298"/>
  <c r="CO298"/>
  <c r="CW298"/>
  <c r="DE298"/>
  <c r="DM298"/>
  <c r="DU298"/>
  <c r="L298"/>
  <c r="T298"/>
  <c r="AB298"/>
  <c r="AJ298"/>
  <c r="AR298"/>
  <c r="AZ298"/>
  <c r="BH298"/>
  <c r="BP298"/>
  <c r="BX298"/>
  <c r="CF298"/>
  <c r="CN298"/>
  <c r="CV298"/>
  <c r="DD298"/>
  <c r="DL298"/>
  <c r="DT298"/>
  <c r="I298"/>
  <c r="Q298"/>
  <c r="Y298"/>
  <c r="AG298"/>
  <c r="AO298"/>
  <c r="AW298"/>
  <c r="BE298"/>
  <c r="BM298"/>
  <c r="BU298"/>
  <c r="CC298"/>
  <c r="CK298"/>
  <c r="CS298"/>
  <c r="DA298"/>
  <c r="DI298"/>
  <c r="DQ298"/>
  <c r="H298"/>
  <c r="AN298"/>
  <c r="BT298"/>
  <c r="CZ298"/>
  <c r="AF298"/>
  <c r="BL298"/>
  <c r="CR298"/>
  <c r="X298"/>
  <c r="BD298"/>
  <c r="CJ298"/>
  <c r="DP298"/>
  <c r="K294"/>
  <c r="O294"/>
  <c r="S294"/>
  <c r="W294"/>
  <c r="AA294"/>
  <c r="AE294"/>
  <c r="AI294"/>
  <c r="AM294"/>
  <c r="AQ294"/>
  <c r="AU294"/>
  <c r="AY294"/>
  <c r="BC294"/>
  <c r="BG294"/>
  <c r="BK294"/>
  <c r="BO294"/>
  <c r="BS294"/>
  <c r="BW294"/>
  <c r="CA294"/>
  <c r="CE294"/>
  <c r="CI294"/>
  <c r="CM294"/>
  <c r="CQ294"/>
  <c r="CU294"/>
  <c r="CY294"/>
  <c r="DC294"/>
  <c r="DG294"/>
  <c r="DK294"/>
  <c r="DO294"/>
  <c r="DS294"/>
  <c r="DW294"/>
  <c r="J294"/>
  <c r="N294"/>
  <c r="R294"/>
  <c r="V294"/>
  <c r="Z294"/>
  <c r="AD294"/>
  <c r="AH294"/>
  <c r="AL294"/>
  <c r="AP294"/>
  <c r="AT294"/>
  <c r="AX294"/>
  <c r="BB294"/>
  <c r="BF294"/>
  <c r="BJ294"/>
  <c r="BN294"/>
  <c r="BR294"/>
  <c r="BV294"/>
  <c r="BZ294"/>
  <c r="CD294"/>
  <c r="CH294"/>
  <c r="CL294"/>
  <c r="CP294"/>
  <c r="CT294"/>
  <c r="CX294"/>
  <c r="DB294"/>
  <c r="DF294"/>
  <c r="DJ294"/>
  <c r="DN294"/>
  <c r="DR294"/>
  <c r="DV294"/>
  <c r="M294"/>
  <c r="U294"/>
  <c r="AC294"/>
  <c r="AK294"/>
  <c r="AS294"/>
  <c r="BA294"/>
  <c r="BI294"/>
  <c r="BQ294"/>
  <c r="BY294"/>
  <c r="CG294"/>
  <c r="CO294"/>
  <c r="CW294"/>
  <c r="DE294"/>
  <c r="DM294"/>
  <c r="DU294"/>
  <c r="L294"/>
  <c r="T294"/>
  <c r="AB294"/>
  <c r="AJ294"/>
  <c r="AR294"/>
  <c r="AZ294"/>
  <c r="BH294"/>
  <c r="BP294"/>
  <c r="BX294"/>
  <c r="CF294"/>
  <c r="CN294"/>
  <c r="CV294"/>
  <c r="DD294"/>
  <c r="DL294"/>
  <c r="DT294"/>
  <c r="I294"/>
  <c r="Q294"/>
  <c r="Y294"/>
  <c r="AG294"/>
  <c r="AO294"/>
  <c r="AW294"/>
  <c r="BE294"/>
  <c r="BM294"/>
  <c r="BU294"/>
  <c r="CC294"/>
  <c r="CK294"/>
  <c r="CS294"/>
  <c r="DA294"/>
  <c r="DI294"/>
  <c r="DQ294"/>
  <c r="H294"/>
  <c r="AN294"/>
  <c r="BT294"/>
  <c r="CZ294"/>
  <c r="AF294"/>
  <c r="BL294"/>
  <c r="CR294"/>
  <c r="X294"/>
  <c r="BD294"/>
  <c r="CJ294"/>
  <c r="DP294"/>
  <c r="K290"/>
  <c r="O290"/>
  <c r="S290"/>
  <c r="W290"/>
  <c r="AA290"/>
  <c r="AE290"/>
  <c r="AI290"/>
  <c r="AM290"/>
  <c r="AQ290"/>
  <c r="AU290"/>
  <c r="AY290"/>
  <c r="BC290"/>
  <c r="BG290"/>
  <c r="BK290"/>
  <c r="BO290"/>
  <c r="BS290"/>
  <c r="BW290"/>
  <c r="CA290"/>
  <c r="CE290"/>
  <c r="CI290"/>
  <c r="CM290"/>
  <c r="CQ290"/>
  <c r="CU290"/>
  <c r="CY290"/>
  <c r="DC290"/>
  <c r="DG290"/>
  <c r="DK290"/>
  <c r="DO290"/>
  <c r="DS290"/>
  <c r="DW290"/>
  <c r="J290"/>
  <c r="N290"/>
  <c r="R290"/>
  <c r="V290"/>
  <c r="Z290"/>
  <c r="AD290"/>
  <c r="AH290"/>
  <c r="AL290"/>
  <c r="AP290"/>
  <c r="AT290"/>
  <c r="AX290"/>
  <c r="BB290"/>
  <c r="BF290"/>
  <c r="BJ290"/>
  <c r="BN290"/>
  <c r="BR290"/>
  <c r="BV290"/>
  <c r="BZ290"/>
  <c r="CD290"/>
  <c r="CH290"/>
  <c r="CL290"/>
  <c r="CP290"/>
  <c r="CT290"/>
  <c r="CX290"/>
  <c r="DB290"/>
  <c r="DF290"/>
  <c r="DJ290"/>
  <c r="DN290"/>
  <c r="DR290"/>
  <c r="DV290"/>
  <c r="M290"/>
  <c r="U290"/>
  <c r="AC290"/>
  <c r="AK290"/>
  <c r="AS290"/>
  <c r="BA290"/>
  <c r="BI290"/>
  <c r="BQ290"/>
  <c r="BY290"/>
  <c r="CG290"/>
  <c r="CO290"/>
  <c r="CW290"/>
  <c r="DE290"/>
  <c r="DM290"/>
  <c r="DU290"/>
  <c r="L290"/>
  <c r="T290"/>
  <c r="AB290"/>
  <c r="AJ290"/>
  <c r="AR290"/>
  <c r="AZ290"/>
  <c r="BH290"/>
  <c r="BP290"/>
  <c r="BX290"/>
  <c r="CF290"/>
  <c r="CN290"/>
  <c r="CV290"/>
  <c r="DD290"/>
  <c r="DL290"/>
  <c r="DT290"/>
  <c r="I290"/>
  <c r="Q290"/>
  <c r="Y290"/>
  <c r="AG290"/>
  <c r="AO290"/>
  <c r="AW290"/>
  <c r="BE290"/>
  <c r="BM290"/>
  <c r="BU290"/>
  <c r="CC290"/>
  <c r="CK290"/>
  <c r="CS290"/>
  <c r="DA290"/>
  <c r="DI290"/>
  <c r="DQ290"/>
  <c r="H290"/>
  <c r="AN290"/>
  <c r="BT290"/>
  <c r="CZ290"/>
  <c r="AF290"/>
  <c r="BL290"/>
  <c r="CR290"/>
  <c r="X290"/>
  <c r="BD290"/>
  <c r="CJ290"/>
  <c r="DP290"/>
  <c r="K286"/>
  <c r="O286"/>
  <c r="S286"/>
  <c r="W286"/>
  <c r="AA286"/>
  <c r="AE286"/>
  <c r="AI286"/>
  <c r="AM286"/>
  <c r="AQ286"/>
  <c r="AU286"/>
  <c r="AY286"/>
  <c r="BC286"/>
  <c r="BG286"/>
  <c r="BK286"/>
  <c r="BO286"/>
  <c r="BS286"/>
  <c r="BW286"/>
  <c r="CA286"/>
  <c r="CE286"/>
  <c r="CI286"/>
  <c r="CM286"/>
  <c r="CQ286"/>
  <c r="CU286"/>
  <c r="CY286"/>
  <c r="DC286"/>
  <c r="DG286"/>
  <c r="DK286"/>
  <c r="DO286"/>
  <c r="DS286"/>
  <c r="DW286"/>
  <c r="J286"/>
  <c r="N286"/>
  <c r="R286"/>
  <c r="V286"/>
  <c r="Z286"/>
  <c r="AD286"/>
  <c r="AH286"/>
  <c r="AL286"/>
  <c r="AP286"/>
  <c r="AT286"/>
  <c r="AX286"/>
  <c r="BB286"/>
  <c r="BF286"/>
  <c r="BJ286"/>
  <c r="BN286"/>
  <c r="BR286"/>
  <c r="BV286"/>
  <c r="BZ286"/>
  <c r="CD286"/>
  <c r="CH286"/>
  <c r="CL286"/>
  <c r="CP286"/>
  <c r="CT286"/>
  <c r="CX286"/>
  <c r="DB286"/>
  <c r="DF286"/>
  <c r="DJ286"/>
  <c r="DN286"/>
  <c r="DR286"/>
  <c r="DV286"/>
  <c r="M286"/>
  <c r="U286"/>
  <c r="AC286"/>
  <c r="AK286"/>
  <c r="AS286"/>
  <c r="BA286"/>
  <c r="BI286"/>
  <c r="BQ286"/>
  <c r="BY286"/>
  <c r="CG286"/>
  <c r="CO286"/>
  <c r="CW286"/>
  <c r="DE286"/>
  <c r="DM286"/>
  <c r="DU286"/>
  <c r="L286"/>
  <c r="T286"/>
  <c r="AB286"/>
  <c r="AJ286"/>
  <c r="AR286"/>
  <c r="AZ286"/>
  <c r="BH286"/>
  <c r="BP286"/>
  <c r="BX286"/>
  <c r="CF286"/>
  <c r="CN286"/>
  <c r="CV286"/>
  <c r="DD286"/>
  <c r="DL286"/>
  <c r="DT286"/>
  <c r="I286"/>
  <c r="Q286"/>
  <c r="Y286"/>
  <c r="AG286"/>
  <c r="AO286"/>
  <c r="AW286"/>
  <c r="BE286"/>
  <c r="BM286"/>
  <c r="BU286"/>
  <c r="CC286"/>
  <c r="CK286"/>
  <c r="CS286"/>
  <c r="DA286"/>
  <c r="DI286"/>
  <c r="DQ286"/>
  <c r="H286"/>
  <c r="AN286"/>
  <c r="BT286"/>
  <c r="CZ286"/>
  <c r="AF286"/>
  <c r="BL286"/>
  <c r="CR286"/>
  <c r="X286"/>
  <c r="BD286"/>
  <c r="CJ286"/>
  <c r="DP286"/>
  <c r="K282"/>
  <c r="O282"/>
  <c r="S282"/>
  <c r="W282"/>
  <c r="AA282"/>
  <c r="AE282"/>
  <c r="AI282"/>
  <c r="AM282"/>
  <c r="AQ282"/>
  <c r="AU282"/>
  <c r="AY282"/>
  <c r="BC282"/>
  <c r="BG282"/>
  <c r="BK282"/>
  <c r="BO282"/>
  <c r="BS282"/>
  <c r="BW282"/>
  <c r="CA282"/>
  <c r="CE282"/>
  <c r="CI282"/>
  <c r="CM282"/>
  <c r="CQ282"/>
  <c r="CU282"/>
  <c r="CY282"/>
  <c r="DC282"/>
  <c r="DG282"/>
  <c r="DK282"/>
  <c r="DO282"/>
  <c r="DS282"/>
  <c r="DW282"/>
  <c r="J282"/>
  <c r="N282"/>
  <c r="R282"/>
  <c r="V282"/>
  <c r="Z282"/>
  <c r="AD282"/>
  <c r="AH282"/>
  <c r="AL282"/>
  <c r="AP282"/>
  <c r="AT282"/>
  <c r="AX282"/>
  <c r="BB282"/>
  <c r="BF282"/>
  <c r="BJ282"/>
  <c r="BN282"/>
  <c r="BR282"/>
  <c r="BV282"/>
  <c r="BZ282"/>
  <c r="CD282"/>
  <c r="CH282"/>
  <c r="CL282"/>
  <c r="CP282"/>
  <c r="CT282"/>
  <c r="CX282"/>
  <c r="DB282"/>
  <c r="DF282"/>
  <c r="DJ282"/>
  <c r="DN282"/>
  <c r="DR282"/>
  <c r="DV282"/>
  <c r="M282"/>
  <c r="U282"/>
  <c r="AC282"/>
  <c r="AK282"/>
  <c r="AS282"/>
  <c r="BA282"/>
  <c r="BI282"/>
  <c r="BQ282"/>
  <c r="BY282"/>
  <c r="CG282"/>
  <c r="CO282"/>
  <c r="CW282"/>
  <c r="DE282"/>
  <c r="DM282"/>
  <c r="DU282"/>
  <c r="L282"/>
  <c r="T282"/>
  <c r="AB282"/>
  <c r="AJ282"/>
  <c r="AR282"/>
  <c r="AZ282"/>
  <c r="BH282"/>
  <c r="BP282"/>
  <c r="BX282"/>
  <c r="CF282"/>
  <c r="CN282"/>
  <c r="CV282"/>
  <c r="DD282"/>
  <c r="DL282"/>
  <c r="DT282"/>
  <c r="I282"/>
  <c r="Q282"/>
  <c r="Y282"/>
  <c r="AG282"/>
  <c r="AO282"/>
  <c r="AW282"/>
  <c r="BE282"/>
  <c r="BM282"/>
  <c r="BU282"/>
  <c r="CC282"/>
  <c r="CK282"/>
  <c r="CS282"/>
  <c r="DA282"/>
  <c r="DI282"/>
  <c r="DQ282"/>
  <c r="H282"/>
  <c r="AN282"/>
  <c r="BT282"/>
  <c r="CZ282"/>
  <c r="AF282"/>
  <c r="BL282"/>
  <c r="CR282"/>
  <c r="X282"/>
  <c r="BD282"/>
  <c r="CJ282"/>
  <c r="DP282"/>
  <c r="K278"/>
  <c r="O278"/>
  <c r="S278"/>
  <c r="W278"/>
  <c r="AA278"/>
  <c r="AE278"/>
  <c r="AI278"/>
  <c r="AM278"/>
  <c r="AQ278"/>
  <c r="AU278"/>
  <c r="AY278"/>
  <c r="BC278"/>
  <c r="BG278"/>
  <c r="BK278"/>
  <c r="BO278"/>
  <c r="BS278"/>
  <c r="BW278"/>
  <c r="CA278"/>
  <c r="CE278"/>
  <c r="CI278"/>
  <c r="CM278"/>
  <c r="CQ278"/>
  <c r="CU278"/>
  <c r="CY278"/>
  <c r="DC278"/>
  <c r="DG278"/>
  <c r="DK278"/>
  <c r="DO278"/>
  <c r="DS278"/>
  <c r="DW278"/>
  <c r="J278"/>
  <c r="N278"/>
  <c r="R278"/>
  <c r="V278"/>
  <c r="Z278"/>
  <c r="AD278"/>
  <c r="AH278"/>
  <c r="AL278"/>
  <c r="AP278"/>
  <c r="AT278"/>
  <c r="AX278"/>
  <c r="BB278"/>
  <c r="BF278"/>
  <c r="BJ278"/>
  <c r="BN278"/>
  <c r="BR278"/>
  <c r="BV278"/>
  <c r="BZ278"/>
  <c r="CD278"/>
  <c r="CH278"/>
  <c r="CL278"/>
  <c r="CP278"/>
  <c r="CT278"/>
  <c r="CX278"/>
  <c r="DB278"/>
  <c r="DF278"/>
  <c r="DJ278"/>
  <c r="DN278"/>
  <c r="DR278"/>
  <c r="DV278"/>
  <c r="M278"/>
  <c r="U278"/>
  <c r="AC278"/>
  <c r="AK278"/>
  <c r="AS278"/>
  <c r="BA278"/>
  <c r="BI278"/>
  <c r="BQ278"/>
  <c r="BY278"/>
  <c r="CG278"/>
  <c r="CO278"/>
  <c r="CW278"/>
  <c r="DE278"/>
  <c r="DM278"/>
  <c r="DU278"/>
  <c r="L278"/>
  <c r="T278"/>
  <c r="AB278"/>
  <c r="AJ278"/>
  <c r="AR278"/>
  <c r="AZ278"/>
  <c r="BH278"/>
  <c r="BP278"/>
  <c r="BX278"/>
  <c r="CF278"/>
  <c r="CN278"/>
  <c r="CV278"/>
  <c r="DD278"/>
  <c r="DL278"/>
  <c r="DT278"/>
  <c r="I278"/>
  <c r="Q278"/>
  <c r="Y278"/>
  <c r="AG278"/>
  <c r="AO278"/>
  <c r="AW278"/>
  <c r="BE278"/>
  <c r="BM278"/>
  <c r="BU278"/>
  <c r="CC278"/>
  <c r="CK278"/>
  <c r="CS278"/>
  <c r="DA278"/>
  <c r="DI278"/>
  <c r="DQ278"/>
  <c r="H278"/>
  <c r="AN278"/>
  <c r="BT278"/>
  <c r="CZ278"/>
  <c r="AF278"/>
  <c r="BL278"/>
  <c r="CR278"/>
  <c r="X278"/>
  <c r="BD278"/>
  <c r="CJ278"/>
  <c r="DP278"/>
  <c r="K274"/>
  <c r="O274"/>
  <c r="S274"/>
  <c r="W274"/>
  <c r="AA274"/>
  <c r="AE274"/>
  <c r="AI274"/>
  <c r="AM274"/>
  <c r="AQ274"/>
  <c r="AU274"/>
  <c r="AY274"/>
  <c r="BC274"/>
  <c r="BG274"/>
  <c r="BK274"/>
  <c r="BO274"/>
  <c r="BS274"/>
  <c r="BW274"/>
  <c r="CA274"/>
  <c r="CE274"/>
  <c r="CI274"/>
  <c r="CM274"/>
  <c r="CQ274"/>
  <c r="CU274"/>
  <c r="CY274"/>
  <c r="DC274"/>
  <c r="DG274"/>
  <c r="DK274"/>
  <c r="DO274"/>
  <c r="DS274"/>
  <c r="DW274"/>
  <c r="J274"/>
  <c r="N274"/>
  <c r="R274"/>
  <c r="V274"/>
  <c r="Z274"/>
  <c r="AD274"/>
  <c r="AH274"/>
  <c r="AL274"/>
  <c r="AP274"/>
  <c r="AT274"/>
  <c r="AX274"/>
  <c r="BB274"/>
  <c r="BF274"/>
  <c r="BJ274"/>
  <c r="BN274"/>
  <c r="BR274"/>
  <c r="BV274"/>
  <c r="BZ274"/>
  <c r="CD274"/>
  <c r="CH274"/>
  <c r="CL274"/>
  <c r="CP274"/>
  <c r="CT274"/>
  <c r="CX274"/>
  <c r="DB274"/>
  <c r="DF274"/>
  <c r="DJ274"/>
  <c r="DN274"/>
  <c r="DR274"/>
  <c r="DV274"/>
  <c r="M274"/>
  <c r="U274"/>
  <c r="AC274"/>
  <c r="AK274"/>
  <c r="AS274"/>
  <c r="BA274"/>
  <c r="BI274"/>
  <c r="BQ274"/>
  <c r="BY274"/>
  <c r="CG274"/>
  <c r="CO274"/>
  <c r="CW274"/>
  <c r="DE274"/>
  <c r="DM274"/>
  <c r="DU274"/>
  <c r="L274"/>
  <c r="T274"/>
  <c r="AB274"/>
  <c r="AJ274"/>
  <c r="AR274"/>
  <c r="AZ274"/>
  <c r="BH274"/>
  <c r="BP274"/>
  <c r="BX274"/>
  <c r="CF274"/>
  <c r="CN274"/>
  <c r="CV274"/>
  <c r="DD274"/>
  <c r="DL274"/>
  <c r="DT274"/>
  <c r="I274"/>
  <c r="Q274"/>
  <c r="Y274"/>
  <c r="AG274"/>
  <c r="AO274"/>
  <c r="AW274"/>
  <c r="BE274"/>
  <c r="BM274"/>
  <c r="BU274"/>
  <c r="CC274"/>
  <c r="CK274"/>
  <c r="CS274"/>
  <c r="DA274"/>
  <c r="DI274"/>
  <c r="DQ274"/>
  <c r="H274"/>
  <c r="AN274"/>
  <c r="BT274"/>
  <c r="CZ274"/>
  <c r="AF274"/>
  <c r="BL274"/>
  <c r="CR274"/>
  <c r="X274"/>
  <c r="BD274"/>
  <c r="CJ274"/>
  <c r="DP274"/>
  <c r="K270"/>
  <c r="O270"/>
  <c r="S270"/>
  <c r="W270"/>
  <c r="AA270"/>
  <c r="AE270"/>
  <c r="AI270"/>
  <c r="AM270"/>
  <c r="AQ270"/>
  <c r="AU270"/>
  <c r="AY270"/>
  <c r="BC270"/>
  <c r="BG270"/>
  <c r="BK270"/>
  <c r="BO270"/>
  <c r="BS270"/>
  <c r="BW270"/>
  <c r="CA270"/>
  <c r="CE270"/>
  <c r="CI270"/>
  <c r="CM270"/>
  <c r="CQ270"/>
  <c r="CU270"/>
  <c r="CY270"/>
  <c r="DC270"/>
  <c r="DG270"/>
  <c r="DK270"/>
  <c r="DO270"/>
  <c r="DS270"/>
  <c r="DW270"/>
  <c r="J270"/>
  <c r="N270"/>
  <c r="R270"/>
  <c r="V270"/>
  <c r="Z270"/>
  <c r="AD270"/>
  <c r="AH270"/>
  <c r="AL270"/>
  <c r="AP270"/>
  <c r="AT270"/>
  <c r="AX270"/>
  <c r="BB270"/>
  <c r="BF270"/>
  <c r="BJ270"/>
  <c r="BN270"/>
  <c r="BR270"/>
  <c r="BV270"/>
  <c r="BZ270"/>
  <c r="CD270"/>
  <c r="CH270"/>
  <c r="CL270"/>
  <c r="CP270"/>
  <c r="CT270"/>
  <c r="CX270"/>
  <c r="DB270"/>
  <c r="DF270"/>
  <c r="DJ270"/>
  <c r="DN270"/>
  <c r="DR270"/>
  <c r="DV270"/>
  <c r="M270"/>
  <c r="U270"/>
  <c r="AC270"/>
  <c r="AK270"/>
  <c r="AS270"/>
  <c r="BA270"/>
  <c r="BI270"/>
  <c r="BQ270"/>
  <c r="BY270"/>
  <c r="CG270"/>
  <c r="CO270"/>
  <c r="CW270"/>
  <c r="DE270"/>
  <c r="DM270"/>
  <c r="DU270"/>
  <c r="L270"/>
  <c r="T270"/>
  <c r="AB270"/>
  <c r="AJ270"/>
  <c r="AR270"/>
  <c r="AZ270"/>
  <c r="BH270"/>
  <c r="BP270"/>
  <c r="BX270"/>
  <c r="CF270"/>
  <c r="CN270"/>
  <c r="CV270"/>
  <c r="DD270"/>
  <c r="DL270"/>
  <c r="DT270"/>
  <c r="I270"/>
  <c r="Q270"/>
  <c r="Y270"/>
  <c r="AG270"/>
  <c r="AO270"/>
  <c r="AW270"/>
  <c r="BE270"/>
  <c r="BM270"/>
  <c r="BU270"/>
  <c r="CC270"/>
  <c r="CK270"/>
  <c r="CS270"/>
  <c r="DA270"/>
  <c r="DI270"/>
  <c r="DQ270"/>
  <c r="H270"/>
  <c r="AN270"/>
  <c r="BT270"/>
  <c r="CZ270"/>
  <c r="AF270"/>
  <c r="BL270"/>
  <c r="CR270"/>
  <c r="X270"/>
  <c r="BD270"/>
  <c r="CJ270"/>
  <c r="DP270"/>
  <c r="K266"/>
  <c r="O266"/>
  <c r="S266"/>
  <c r="W266"/>
  <c r="AA266"/>
  <c r="AE266"/>
  <c r="AI266"/>
  <c r="AM266"/>
  <c r="AQ266"/>
  <c r="AU266"/>
  <c r="AY266"/>
  <c r="BC266"/>
  <c r="BG266"/>
  <c r="BK266"/>
  <c r="BO266"/>
  <c r="BS266"/>
  <c r="BW266"/>
  <c r="CA266"/>
  <c r="CE266"/>
  <c r="CI266"/>
  <c r="CM266"/>
  <c r="CQ266"/>
  <c r="CU266"/>
  <c r="CY266"/>
  <c r="DC266"/>
  <c r="DG266"/>
  <c r="DK266"/>
  <c r="DO266"/>
  <c r="DS266"/>
  <c r="DW266"/>
  <c r="J266"/>
  <c r="N266"/>
  <c r="R266"/>
  <c r="V266"/>
  <c r="Z266"/>
  <c r="AD266"/>
  <c r="AH266"/>
  <c r="AL266"/>
  <c r="AP266"/>
  <c r="AT266"/>
  <c r="AX266"/>
  <c r="BB266"/>
  <c r="BF266"/>
  <c r="BJ266"/>
  <c r="BN266"/>
  <c r="BR266"/>
  <c r="BV266"/>
  <c r="BZ266"/>
  <c r="CD266"/>
  <c r="CH266"/>
  <c r="CL266"/>
  <c r="CP266"/>
  <c r="CT266"/>
  <c r="CX266"/>
  <c r="DB266"/>
  <c r="DF266"/>
  <c r="DJ266"/>
  <c r="DN266"/>
  <c r="DR266"/>
  <c r="DV266"/>
  <c r="M266"/>
  <c r="U266"/>
  <c r="AC266"/>
  <c r="AK266"/>
  <c r="AS266"/>
  <c r="BA266"/>
  <c r="BI266"/>
  <c r="BQ266"/>
  <c r="BY266"/>
  <c r="CG266"/>
  <c r="CO266"/>
  <c r="CW266"/>
  <c r="DE266"/>
  <c r="DM266"/>
  <c r="DU266"/>
  <c r="L266"/>
  <c r="T266"/>
  <c r="AB266"/>
  <c r="AJ266"/>
  <c r="AR266"/>
  <c r="AZ266"/>
  <c r="BH266"/>
  <c r="BP266"/>
  <c r="BX266"/>
  <c r="CF266"/>
  <c r="CN266"/>
  <c r="CV266"/>
  <c r="DD266"/>
  <c r="DL266"/>
  <c r="DT266"/>
  <c r="I266"/>
  <c r="Q266"/>
  <c r="Y266"/>
  <c r="AG266"/>
  <c r="AO266"/>
  <c r="AW266"/>
  <c r="BE266"/>
  <c r="BM266"/>
  <c r="BU266"/>
  <c r="CC266"/>
  <c r="CK266"/>
  <c r="CS266"/>
  <c r="DA266"/>
  <c r="DI266"/>
  <c r="DQ266"/>
  <c r="H266"/>
  <c r="AN266"/>
  <c r="BT266"/>
  <c r="CZ266"/>
  <c r="AF266"/>
  <c r="BL266"/>
  <c r="CR266"/>
  <c r="X266"/>
  <c r="BD266"/>
  <c r="CJ266"/>
  <c r="DP266"/>
  <c r="K262"/>
  <c r="O262"/>
  <c r="S262"/>
  <c r="W262"/>
  <c r="AA262"/>
  <c r="AE262"/>
  <c r="AI262"/>
  <c r="AM262"/>
  <c r="AQ262"/>
  <c r="AU262"/>
  <c r="AY262"/>
  <c r="BC262"/>
  <c r="BG262"/>
  <c r="BK262"/>
  <c r="BO262"/>
  <c r="BS262"/>
  <c r="BW262"/>
  <c r="CA262"/>
  <c r="CE262"/>
  <c r="CI262"/>
  <c r="CM262"/>
  <c r="CQ262"/>
  <c r="CU262"/>
  <c r="CY262"/>
  <c r="DC262"/>
  <c r="DG262"/>
  <c r="DK262"/>
  <c r="DO262"/>
  <c r="DS262"/>
  <c r="DW262"/>
  <c r="J262"/>
  <c r="N262"/>
  <c r="R262"/>
  <c r="V262"/>
  <c r="Z262"/>
  <c r="AD262"/>
  <c r="AH262"/>
  <c r="AL262"/>
  <c r="AP262"/>
  <c r="AT262"/>
  <c r="AX262"/>
  <c r="BB262"/>
  <c r="BF262"/>
  <c r="BJ262"/>
  <c r="BN262"/>
  <c r="BR262"/>
  <c r="BV262"/>
  <c r="BZ262"/>
  <c r="CD262"/>
  <c r="CH262"/>
  <c r="CL262"/>
  <c r="CP262"/>
  <c r="CT262"/>
  <c r="CX262"/>
  <c r="DB262"/>
  <c r="DF262"/>
  <c r="DJ262"/>
  <c r="DN262"/>
  <c r="DR262"/>
  <c r="DV262"/>
  <c r="M262"/>
  <c r="U262"/>
  <c r="AC262"/>
  <c r="AK262"/>
  <c r="AS262"/>
  <c r="BA262"/>
  <c r="BI262"/>
  <c r="BQ262"/>
  <c r="BY262"/>
  <c r="CG262"/>
  <c r="CO262"/>
  <c r="CW262"/>
  <c r="DE262"/>
  <c r="DM262"/>
  <c r="DU262"/>
  <c r="L262"/>
  <c r="T262"/>
  <c r="AB262"/>
  <c r="AJ262"/>
  <c r="AR262"/>
  <c r="AZ262"/>
  <c r="BH262"/>
  <c r="BP262"/>
  <c r="BX262"/>
  <c r="CF262"/>
  <c r="CN262"/>
  <c r="CV262"/>
  <c r="DD262"/>
  <c r="DL262"/>
  <c r="DT262"/>
  <c r="I262"/>
  <c r="Q262"/>
  <c r="Y262"/>
  <c r="AG262"/>
  <c r="AO262"/>
  <c r="AW262"/>
  <c r="BE262"/>
  <c r="BM262"/>
  <c r="BU262"/>
  <c r="CC262"/>
  <c r="CK262"/>
  <c r="CS262"/>
  <c r="DA262"/>
  <c r="DI262"/>
  <c r="DQ262"/>
  <c r="H262"/>
  <c r="AN262"/>
  <c r="BT262"/>
  <c r="CZ262"/>
  <c r="AF262"/>
  <c r="BL262"/>
  <c r="CR262"/>
  <c r="X262"/>
  <c r="BD262"/>
  <c r="CJ262"/>
  <c r="DP262"/>
  <c r="K258"/>
  <c r="O258"/>
  <c r="S258"/>
  <c r="W258"/>
  <c r="AA258"/>
  <c r="AE258"/>
  <c r="AI258"/>
  <c r="AM258"/>
  <c r="AQ258"/>
  <c r="AU258"/>
  <c r="AY258"/>
  <c r="BC258"/>
  <c r="BG258"/>
  <c r="BK258"/>
  <c r="BO258"/>
  <c r="BS258"/>
  <c r="BW258"/>
  <c r="CA258"/>
  <c r="CE258"/>
  <c r="CI258"/>
  <c r="CM258"/>
  <c r="CQ258"/>
  <c r="CU258"/>
  <c r="CY258"/>
  <c r="DC258"/>
  <c r="DG258"/>
  <c r="DK258"/>
  <c r="DO258"/>
  <c r="DS258"/>
  <c r="DW258"/>
  <c r="J258"/>
  <c r="N258"/>
  <c r="R258"/>
  <c r="V258"/>
  <c r="Z258"/>
  <c r="AD258"/>
  <c r="AH258"/>
  <c r="AL258"/>
  <c r="AP258"/>
  <c r="AT258"/>
  <c r="AX258"/>
  <c r="BB258"/>
  <c r="BF258"/>
  <c r="BJ258"/>
  <c r="BN258"/>
  <c r="BR258"/>
  <c r="BV258"/>
  <c r="BZ258"/>
  <c r="CD258"/>
  <c r="CH258"/>
  <c r="CL258"/>
  <c r="CP258"/>
  <c r="CT258"/>
  <c r="CX258"/>
  <c r="DB258"/>
  <c r="DF258"/>
  <c r="DJ258"/>
  <c r="DN258"/>
  <c r="DR258"/>
  <c r="DV258"/>
  <c r="M258"/>
  <c r="U258"/>
  <c r="AC258"/>
  <c r="AK258"/>
  <c r="AS258"/>
  <c r="BA258"/>
  <c r="BI258"/>
  <c r="BQ258"/>
  <c r="BY258"/>
  <c r="CG258"/>
  <c r="CO258"/>
  <c r="CW258"/>
  <c r="DE258"/>
  <c r="DM258"/>
  <c r="DU258"/>
  <c r="L258"/>
  <c r="T258"/>
  <c r="AB258"/>
  <c r="AJ258"/>
  <c r="AR258"/>
  <c r="AZ258"/>
  <c r="BH258"/>
  <c r="BP258"/>
  <c r="BX258"/>
  <c r="CF258"/>
  <c r="CN258"/>
  <c r="CV258"/>
  <c r="DD258"/>
  <c r="DL258"/>
  <c r="DT258"/>
  <c r="I258"/>
  <c r="Q258"/>
  <c r="Y258"/>
  <c r="AG258"/>
  <c r="AO258"/>
  <c r="AW258"/>
  <c r="BE258"/>
  <c r="BM258"/>
  <c r="BU258"/>
  <c r="CC258"/>
  <c r="CK258"/>
  <c r="CS258"/>
  <c r="DA258"/>
  <c r="DI258"/>
  <c r="DQ258"/>
  <c r="H258"/>
  <c r="AN258"/>
  <c r="BT258"/>
  <c r="CZ258"/>
  <c r="AF258"/>
  <c r="BL258"/>
  <c r="CR258"/>
  <c r="X258"/>
  <c r="BD258"/>
  <c r="CJ258"/>
  <c r="DP258"/>
  <c r="K254"/>
  <c r="O254"/>
  <c r="S254"/>
  <c r="W254"/>
  <c r="AA254"/>
  <c r="AE254"/>
  <c r="AI254"/>
  <c r="AM254"/>
  <c r="AQ254"/>
  <c r="AU254"/>
  <c r="AY254"/>
  <c r="BC254"/>
  <c r="BG254"/>
  <c r="BK254"/>
  <c r="BO254"/>
  <c r="BS254"/>
  <c r="BW254"/>
  <c r="CA254"/>
  <c r="CE254"/>
  <c r="CI254"/>
  <c r="CM254"/>
  <c r="CQ254"/>
  <c r="CU254"/>
  <c r="CY254"/>
  <c r="DC254"/>
  <c r="DG254"/>
  <c r="DK254"/>
  <c r="DO254"/>
  <c r="DS254"/>
  <c r="DW254"/>
  <c r="J254"/>
  <c r="N254"/>
  <c r="R254"/>
  <c r="V254"/>
  <c r="Z254"/>
  <c r="AD254"/>
  <c r="AH254"/>
  <c r="AL254"/>
  <c r="AP254"/>
  <c r="AT254"/>
  <c r="AX254"/>
  <c r="BB254"/>
  <c r="BF254"/>
  <c r="BJ254"/>
  <c r="BN254"/>
  <c r="BR254"/>
  <c r="BV254"/>
  <c r="BZ254"/>
  <c r="CD254"/>
  <c r="CH254"/>
  <c r="CL254"/>
  <c r="CP254"/>
  <c r="CT254"/>
  <c r="CX254"/>
  <c r="DB254"/>
  <c r="DF254"/>
  <c r="DJ254"/>
  <c r="DN254"/>
  <c r="DR254"/>
  <c r="DV254"/>
  <c r="M254"/>
  <c r="U254"/>
  <c r="AC254"/>
  <c r="AK254"/>
  <c r="AS254"/>
  <c r="BA254"/>
  <c r="BI254"/>
  <c r="BQ254"/>
  <c r="BY254"/>
  <c r="CG254"/>
  <c r="CO254"/>
  <c r="CW254"/>
  <c r="DE254"/>
  <c r="DM254"/>
  <c r="DU254"/>
  <c r="L254"/>
  <c r="T254"/>
  <c r="AB254"/>
  <c r="AJ254"/>
  <c r="AR254"/>
  <c r="AZ254"/>
  <c r="BH254"/>
  <c r="BP254"/>
  <c r="BX254"/>
  <c r="CF254"/>
  <c r="CN254"/>
  <c r="CV254"/>
  <c r="DD254"/>
  <c r="DL254"/>
  <c r="DT254"/>
  <c r="I254"/>
  <c r="Q254"/>
  <c r="Y254"/>
  <c r="AG254"/>
  <c r="AO254"/>
  <c r="AW254"/>
  <c r="BE254"/>
  <c r="BM254"/>
  <c r="BU254"/>
  <c r="CC254"/>
  <c r="CK254"/>
  <c r="CS254"/>
  <c r="DA254"/>
  <c r="DI254"/>
  <c r="DQ254"/>
  <c r="H254"/>
  <c r="AN254"/>
  <c r="BT254"/>
  <c r="CZ254"/>
  <c r="AF254"/>
  <c r="BL254"/>
  <c r="CR254"/>
  <c r="X254"/>
  <c r="BD254"/>
  <c r="CJ254"/>
  <c r="DP254"/>
  <c r="K250"/>
  <c r="O250"/>
  <c r="S250"/>
  <c r="W250"/>
  <c r="AA250"/>
  <c r="AE250"/>
  <c r="AI250"/>
  <c r="AM250"/>
  <c r="AQ250"/>
  <c r="AU250"/>
  <c r="AY250"/>
  <c r="BC250"/>
  <c r="BG250"/>
  <c r="BK250"/>
  <c r="BO250"/>
  <c r="BS250"/>
  <c r="BW250"/>
  <c r="CA250"/>
  <c r="CE250"/>
  <c r="CI250"/>
  <c r="CM250"/>
  <c r="CQ250"/>
  <c r="CU250"/>
  <c r="CY250"/>
  <c r="DC250"/>
  <c r="DG250"/>
  <c r="DK250"/>
  <c r="DO250"/>
  <c r="DS250"/>
  <c r="DW250"/>
  <c r="J250"/>
  <c r="N250"/>
  <c r="R250"/>
  <c r="V250"/>
  <c r="Z250"/>
  <c r="AD250"/>
  <c r="AH250"/>
  <c r="AL250"/>
  <c r="AP250"/>
  <c r="AT250"/>
  <c r="AX250"/>
  <c r="BB250"/>
  <c r="BF250"/>
  <c r="BJ250"/>
  <c r="BN250"/>
  <c r="BR250"/>
  <c r="BV250"/>
  <c r="BZ250"/>
  <c r="CD250"/>
  <c r="CH250"/>
  <c r="CL250"/>
  <c r="CP250"/>
  <c r="CT250"/>
  <c r="CX250"/>
  <c r="DB250"/>
  <c r="DF250"/>
  <c r="DJ250"/>
  <c r="DN250"/>
  <c r="DR250"/>
  <c r="DV250"/>
  <c r="M250"/>
  <c r="U250"/>
  <c r="AC250"/>
  <c r="AK250"/>
  <c r="AS250"/>
  <c r="BA250"/>
  <c r="BI250"/>
  <c r="BQ250"/>
  <c r="BY250"/>
  <c r="CG250"/>
  <c r="CO250"/>
  <c r="CW250"/>
  <c r="DE250"/>
  <c r="DM250"/>
  <c r="DU250"/>
  <c r="L250"/>
  <c r="T250"/>
  <c r="AB250"/>
  <c r="AJ250"/>
  <c r="AR250"/>
  <c r="AZ250"/>
  <c r="BH250"/>
  <c r="BP250"/>
  <c r="BX250"/>
  <c r="CF250"/>
  <c r="CN250"/>
  <c r="CV250"/>
  <c r="DD250"/>
  <c r="DL250"/>
  <c r="DT250"/>
  <c r="I250"/>
  <c r="Q250"/>
  <c r="Y250"/>
  <c r="AG250"/>
  <c r="AO250"/>
  <c r="AW250"/>
  <c r="BE250"/>
  <c r="BM250"/>
  <c r="BU250"/>
  <c r="CC250"/>
  <c r="CK250"/>
  <c r="CS250"/>
  <c r="DA250"/>
  <c r="DI250"/>
  <c r="DQ250"/>
  <c r="H250"/>
  <c r="AN250"/>
  <c r="BT250"/>
  <c r="CZ250"/>
  <c r="AF250"/>
  <c r="BL250"/>
  <c r="CR250"/>
  <c r="X250"/>
  <c r="BD250"/>
  <c r="CJ250"/>
  <c r="DP250"/>
  <c r="K246"/>
  <c r="O246"/>
  <c r="S246"/>
  <c r="W246"/>
  <c r="AA246"/>
  <c r="AE246"/>
  <c r="AI246"/>
  <c r="AM246"/>
  <c r="AQ246"/>
  <c r="AU246"/>
  <c r="AY246"/>
  <c r="BC246"/>
  <c r="BG246"/>
  <c r="BK246"/>
  <c r="BO246"/>
  <c r="BS246"/>
  <c r="BW246"/>
  <c r="CA246"/>
  <c r="CE246"/>
  <c r="CI246"/>
  <c r="CM246"/>
  <c r="CQ246"/>
  <c r="CU246"/>
  <c r="CY246"/>
  <c r="DC246"/>
  <c r="DG246"/>
  <c r="DK246"/>
  <c r="DO246"/>
  <c r="DS246"/>
  <c r="DW246"/>
  <c r="J246"/>
  <c r="N246"/>
  <c r="R246"/>
  <c r="V246"/>
  <c r="Z246"/>
  <c r="AD246"/>
  <c r="AH246"/>
  <c r="AL246"/>
  <c r="AP246"/>
  <c r="AT246"/>
  <c r="AX246"/>
  <c r="BB246"/>
  <c r="BF246"/>
  <c r="BJ246"/>
  <c r="BN246"/>
  <c r="BR246"/>
  <c r="BV246"/>
  <c r="BZ246"/>
  <c r="CD246"/>
  <c r="CH246"/>
  <c r="CL246"/>
  <c r="CP246"/>
  <c r="CT246"/>
  <c r="CX246"/>
  <c r="DB246"/>
  <c r="DF246"/>
  <c r="DJ246"/>
  <c r="DN246"/>
  <c r="DR246"/>
  <c r="DV246"/>
  <c r="M246"/>
  <c r="U246"/>
  <c r="AC246"/>
  <c r="AK246"/>
  <c r="AS246"/>
  <c r="BA246"/>
  <c r="BI246"/>
  <c r="BQ246"/>
  <c r="BY246"/>
  <c r="CG246"/>
  <c r="CO246"/>
  <c r="CW246"/>
  <c r="DE246"/>
  <c r="DM246"/>
  <c r="DU246"/>
  <c r="L246"/>
  <c r="T246"/>
  <c r="AB246"/>
  <c r="AJ246"/>
  <c r="AR246"/>
  <c r="AZ246"/>
  <c r="BH246"/>
  <c r="BP246"/>
  <c r="BX246"/>
  <c r="CF246"/>
  <c r="CN246"/>
  <c r="CV246"/>
  <c r="DD246"/>
  <c r="DL246"/>
  <c r="DT246"/>
  <c r="I246"/>
  <c r="Q246"/>
  <c r="Y246"/>
  <c r="AG246"/>
  <c r="AO246"/>
  <c r="AW246"/>
  <c r="BE246"/>
  <c r="BM246"/>
  <c r="BU246"/>
  <c r="CC246"/>
  <c r="CK246"/>
  <c r="CS246"/>
  <c r="DA246"/>
  <c r="DI246"/>
  <c r="DQ246"/>
  <c r="H246"/>
  <c r="AN246"/>
  <c r="BT246"/>
  <c r="CZ246"/>
  <c r="AF246"/>
  <c r="BL246"/>
  <c r="CR246"/>
  <c r="X246"/>
  <c r="BD246"/>
  <c r="CJ246"/>
  <c r="DP246"/>
  <c r="K242"/>
  <c r="O242"/>
  <c r="S242"/>
  <c r="W242"/>
  <c r="AA242"/>
  <c r="AE242"/>
  <c r="AI242"/>
  <c r="AM242"/>
  <c r="AQ242"/>
  <c r="AU242"/>
  <c r="AY242"/>
  <c r="BC242"/>
  <c r="BG242"/>
  <c r="BK242"/>
  <c r="BO242"/>
  <c r="BS242"/>
  <c r="BW242"/>
  <c r="CA242"/>
  <c r="CE242"/>
  <c r="CI242"/>
  <c r="CM242"/>
  <c r="CQ242"/>
  <c r="CU242"/>
  <c r="CY242"/>
  <c r="DC242"/>
  <c r="DG242"/>
  <c r="DK242"/>
  <c r="DO242"/>
  <c r="DS242"/>
  <c r="DW242"/>
  <c r="J242"/>
  <c r="N242"/>
  <c r="R242"/>
  <c r="V242"/>
  <c r="Z242"/>
  <c r="AD242"/>
  <c r="AH242"/>
  <c r="AL242"/>
  <c r="AP242"/>
  <c r="AT242"/>
  <c r="AX242"/>
  <c r="BB242"/>
  <c r="BF242"/>
  <c r="BJ242"/>
  <c r="BN242"/>
  <c r="BR242"/>
  <c r="BV242"/>
  <c r="BZ242"/>
  <c r="CD242"/>
  <c r="CH242"/>
  <c r="CL242"/>
  <c r="CP242"/>
  <c r="CT242"/>
  <c r="CX242"/>
  <c r="DB242"/>
  <c r="DF242"/>
  <c r="DJ242"/>
  <c r="DN242"/>
  <c r="DR242"/>
  <c r="DV242"/>
  <c r="M242"/>
  <c r="U242"/>
  <c r="AC242"/>
  <c r="AK242"/>
  <c r="AS242"/>
  <c r="BA242"/>
  <c r="BI242"/>
  <c r="BQ242"/>
  <c r="BY242"/>
  <c r="CG242"/>
  <c r="CO242"/>
  <c r="CW242"/>
  <c r="DE242"/>
  <c r="DM242"/>
  <c r="DU242"/>
  <c r="L242"/>
  <c r="T242"/>
  <c r="AB242"/>
  <c r="AJ242"/>
  <c r="AR242"/>
  <c r="AZ242"/>
  <c r="BH242"/>
  <c r="BP242"/>
  <c r="BX242"/>
  <c r="CF242"/>
  <c r="CN242"/>
  <c r="CV242"/>
  <c r="DD242"/>
  <c r="DL242"/>
  <c r="DT242"/>
  <c r="I242"/>
  <c r="Q242"/>
  <c r="Y242"/>
  <c r="AG242"/>
  <c r="AO242"/>
  <c r="AW242"/>
  <c r="BE242"/>
  <c r="BM242"/>
  <c r="BU242"/>
  <c r="CC242"/>
  <c r="CK242"/>
  <c r="CS242"/>
  <c r="DA242"/>
  <c r="DI242"/>
  <c r="DQ242"/>
  <c r="H242"/>
  <c r="AN242"/>
  <c r="BT242"/>
  <c r="CZ242"/>
  <c r="AF242"/>
  <c r="BL242"/>
  <c r="CR242"/>
  <c r="X242"/>
  <c r="BD242"/>
  <c r="CJ242"/>
  <c r="DP242"/>
  <c r="K238"/>
  <c r="O238"/>
  <c r="S238"/>
  <c r="W238"/>
  <c r="AA238"/>
  <c r="AE238"/>
  <c r="AI238"/>
  <c r="AM238"/>
  <c r="AQ238"/>
  <c r="AU238"/>
  <c r="AY238"/>
  <c r="BC238"/>
  <c r="BG238"/>
  <c r="BK238"/>
  <c r="BO238"/>
  <c r="BS238"/>
  <c r="BW238"/>
  <c r="CA238"/>
  <c r="CE238"/>
  <c r="CI238"/>
  <c r="CM238"/>
  <c r="CQ238"/>
  <c r="CU238"/>
  <c r="CY238"/>
  <c r="DC238"/>
  <c r="DG238"/>
  <c r="DK238"/>
  <c r="DO238"/>
  <c r="DS238"/>
  <c r="DW238"/>
  <c r="J238"/>
  <c r="N238"/>
  <c r="R238"/>
  <c r="V238"/>
  <c r="Z238"/>
  <c r="AD238"/>
  <c r="AH238"/>
  <c r="AL238"/>
  <c r="AP238"/>
  <c r="AT238"/>
  <c r="AX238"/>
  <c r="BB238"/>
  <c r="BF238"/>
  <c r="BJ238"/>
  <c r="BN238"/>
  <c r="BR238"/>
  <c r="BV238"/>
  <c r="BZ238"/>
  <c r="CD238"/>
  <c r="CH238"/>
  <c r="CL238"/>
  <c r="CP238"/>
  <c r="CT238"/>
  <c r="CX238"/>
  <c r="DB238"/>
  <c r="DF238"/>
  <c r="DJ238"/>
  <c r="DN238"/>
  <c r="DR238"/>
  <c r="DV238"/>
  <c r="M238"/>
  <c r="U238"/>
  <c r="AC238"/>
  <c r="AK238"/>
  <c r="AS238"/>
  <c r="BA238"/>
  <c r="BI238"/>
  <c r="BQ238"/>
  <c r="BY238"/>
  <c r="CG238"/>
  <c r="CO238"/>
  <c r="CW238"/>
  <c r="DE238"/>
  <c r="DM238"/>
  <c r="DU238"/>
  <c r="L238"/>
  <c r="T238"/>
  <c r="AB238"/>
  <c r="AJ238"/>
  <c r="AR238"/>
  <c r="AZ238"/>
  <c r="BH238"/>
  <c r="BP238"/>
  <c r="BX238"/>
  <c r="CF238"/>
  <c r="CN238"/>
  <c r="CV238"/>
  <c r="DD238"/>
  <c r="DL238"/>
  <c r="DT238"/>
  <c r="I238"/>
  <c r="Q238"/>
  <c r="Y238"/>
  <c r="AG238"/>
  <c r="AO238"/>
  <c r="AW238"/>
  <c r="BE238"/>
  <c r="BM238"/>
  <c r="BU238"/>
  <c r="CC238"/>
  <c r="CK238"/>
  <c r="CS238"/>
  <c r="DA238"/>
  <c r="DI238"/>
  <c r="DQ238"/>
  <c r="H238"/>
  <c r="AN238"/>
  <c r="BT238"/>
  <c r="CZ238"/>
  <c r="AF238"/>
  <c r="BL238"/>
  <c r="CR238"/>
  <c r="X238"/>
  <c r="BD238"/>
  <c r="CJ238"/>
  <c r="DP238"/>
  <c r="K234"/>
  <c r="O234"/>
  <c r="S234"/>
  <c r="W234"/>
  <c r="AA234"/>
  <c r="AE234"/>
  <c r="AI234"/>
  <c r="AM234"/>
  <c r="AQ234"/>
  <c r="AU234"/>
  <c r="AY234"/>
  <c r="BC234"/>
  <c r="BG234"/>
  <c r="BK234"/>
  <c r="BO234"/>
  <c r="BS234"/>
  <c r="BW234"/>
  <c r="CA234"/>
  <c r="CE234"/>
  <c r="CI234"/>
  <c r="CM234"/>
  <c r="CQ234"/>
  <c r="CU234"/>
  <c r="CY234"/>
  <c r="DC234"/>
  <c r="DG234"/>
  <c r="DK234"/>
  <c r="DO234"/>
  <c r="DS234"/>
  <c r="DW234"/>
  <c r="J234"/>
  <c r="N234"/>
  <c r="R234"/>
  <c r="V234"/>
  <c r="Z234"/>
  <c r="AD234"/>
  <c r="AH234"/>
  <c r="AL234"/>
  <c r="AP234"/>
  <c r="AT234"/>
  <c r="AX234"/>
  <c r="BB234"/>
  <c r="BF234"/>
  <c r="BJ234"/>
  <c r="BN234"/>
  <c r="BR234"/>
  <c r="BV234"/>
  <c r="BZ234"/>
  <c r="CD234"/>
  <c r="CH234"/>
  <c r="CL234"/>
  <c r="CP234"/>
  <c r="CT234"/>
  <c r="CX234"/>
  <c r="DB234"/>
  <c r="DF234"/>
  <c r="DJ234"/>
  <c r="DN234"/>
  <c r="DR234"/>
  <c r="DV234"/>
  <c r="M234"/>
  <c r="U234"/>
  <c r="AC234"/>
  <c r="AK234"/>
  <c r="AS234"/>
  <c r="BA234"/>
  <c r="BI234"/>
  <c r="BQ234"/>
  <c r="BY234"/>
  <c r="CG234"/>
  <c r="CO234"/>
  <c r="CW234"/>
  <c r="DE234"/>
  <c r="DM234"/>
  <c r="DU234"/>
  <c r="L234"/>
  <c r="T234"/>
  <c r="AB234"/>
  <c r="AJ234"/>
  <c r="AR234"/>
  <c r="AZ234"/>
  <c r="BH234"/>
  <c r="BP234"/>
  <c r="BX234"/>
  <c r="CF234"/>
  <c r="CN234"/>
  <c r="CV234"/>
  <c r="DD234"/>
  <c r="DL234"/>
  <c r="DT234"/>
  <c r="I234"/>
  <c r="Q234"/>
  <c r="Y234"/>
  <c r="AG234"/>
  <c r="AO234"/>
  <c r="AW234"/>
  <c r="BE234"/>
  <c r="BM234"/>
  <c r="BU234"/>
  <c r="CC234"/>
  <c r="CK234"/>
  <c r="CS234"/>
  <c r="DA234"/>
  <c r="DI234"/>
  <c r="DQ234"/>
  <c r="H234"/>
  <c r="AN234"/>
  <c r="BT234"/>
  <c r="CZ234"/>
  <c r="AF234"/>
  <c r="BL234"/>
  <c r="CR234"/>
  <c r="X234"/>
  <c r="BD234"/>
  <c r="CJ234"/>
  <c r="DP234"/>
  <c r="K230"/>
  <c r="O230"/>
  <c r="S230"/>
  <c r="W230"/>
  <c r="AA230"/>
  <c r="AE230"/>
  <c r="AI230"/>
  <c r="AM230"/>
  <c r="AQ230"/>
  <c r="AU230"/>
  <c r="AY230"/>
  <c r="BC230"/>
  <c r="BG230"/>
  <c r="BK230"/>
  <c r="BO230"/>
  <c r="BS230"/>
  <c r="BW230"/>
  <c r="CA230"/>
  <c r="CE230"/>
  <c r="CI230"/>
  <c r="CM230"/>
  <c r="CQ230"/>
  <c r="CU230"/>
  <c r="CY230"/>
  <c r="DC230"/>
  <c r="DG230"/>
  <c r="DK230"/>
  <c r="DO230"/>
  <c r="DS230"/>
  <c r="DW230"/>
  <c r="J230"/>
  <c r="N230"/>
  <c r="R230"/>
  <c r="V230"/>
  <c r="Z230"/>
  <c r="AD230"/>
  <c r="AH230"/>
  <c r="AL230"/>
  <c r="AP230"/>
  <c r="AT230"/>
  <c r="AX230"/>
  <c r="BB230"/>
  <c r="BF230"/>
  <c r="BJ230"/>
  <c r="BN230"/>
  <c r="BR230"/>
  <c r="BV230"/>
  <c r="BZ230"/>
  <c r="CD230"/>
  <c r="CH230"/>
  <c r="CL230"/>
  <c r="CP230"/>
  <c r="CT230"/>
  <c r="CX230"/>
  <c r="DB230"/>
  <c r="DF230"/>
  <c r="DJ230"/>
  <c r="DN230"/>
  <c r="DR230"/>
  <c r="DV230"/>
  <c r="M230"/>
  <c r="U230"/>
  <c r="AC230"/>
  <c r="AK230"/>
  <c r="AS230"/>
  <c r="BA230"/>
  <c r="BI230"/>
  <c r="BQ230"/>
  <c r="BY230"/>
  <c r="CG230"/>
  <c r="CO230"/>
  <c r="CW230"/>
  <c r="DE230"/>
  <c r="DM230"/>
  <c r="DU230"/>
  <c r="L230"/>
  <c r="T230"/>
  <c r="AB230"/>
  <c r="AJ230"/>
  <c r="AR230"/>
  <c r="AZ230"/>
  <c r="BH230"/>
  <c r="BP230"/>
  <c r="BX230"/>
  <c r="CF230"/>
  <c r="CN230"/>
  <c r="CV230"/>
  <c r="DD230"/>
  <c r="DL230"/>
  <c r="DT230"/>
  <c r="I230"/>
  <c r="Q230"/>
  <c r="Y230"/>
  <c r="AG230"/>
  <c r="AO230"/>
  <c r="AW230"/>
  <c r="BE230"/>
  <c r="BM230"/>
  <c r="BU230"/>
  <c r="CC230"/>
  <c r="CK230"/>
  <c r="CS230"/>
  <c r="DA230"/>
  <c r="DI230"/>
  <c r="DQ230"/>
  <c r="H230"/>
  <c r="AN230"/>
  <c r="BT230"/>
  <c r="CZ230"/>
  <c r="AF230"/>
  <c r="BL230"/>
  <c r="CR230"/>
  <c r="X230"/>
  <c r="BD230"/>
  <c r="CJ230"/>
  <c r="DP230"/>
  <c r="K226"/>
  <c r="O226"/>
  <c r="S226"/>
  <c r="W226"/>
  <c r="AA226"/>
  <c r="AE226"/>
  <c r="AI226"/>
  <c r="AM226"/>
  <c r="AQ226"/>
  <c r="AU226"/>
  <c r="AY226"/>
  <c r="BC226"/>
  <c r="BG226"/>
  <c r="BK226"/>
  <c r="BO226"/>
  <c r="BS226"/>
  <c r="BW226"/>
  <c r="CA226"/>
  <c r="CE226"/>
  <c r="CI226"/>
  <c r="CM226"/>
  <c r="CQ226"/>
  <c r="CU226"/>
  <c r="CY226"/>
  <c r="DC226"/>
  <c r="DG226"/>
  <c r="DK226"/>
  <c r="DO226"/>
  <c r="DS226"/>
  <c r="DW226"/>
  <c r="J226"/>
  <c r="N226"/>
  <c r="R226"/>
  <c r="V226"/>
  <c r="Z226"/>
  <c r="AD226"/>
  <c r="AH226"/>
  <c r="AL226"/>
  <c r="AP226"/>
  <c r="AT226"/>
  <c r="AX226"/>
  <c r="BB226"/>
  <c r="BF226"/>
  <c r="BJ226"/>
  <c r="BN226"/>
  <c r="BR226"/>
  <c r="BV226"/>
  <c r="BZ226"/>
  <c r="CD226"/>
  <c r="CH226"/>
  <c r="CL226"/>
  <c r="CP226"/>
  <c r="CT226"/>
  <c r="CX226"/>
  <c r="DB226"/>
  <c r="DF226"/>
  <c r="DJ226"/>
  <c r="DN226"/>
  <c r="DR226"/>
  <c r="DV226"/>
  <c r="M226"/>
  <c r="U226"/>
  <c r="AC226"/>
  <c r="AK226"/>
  <c r="AS226"/>
  <c r="BA226"/>
  <c r="BI226"/>
  <c r="BQ226"/>
  <c r="BY226"/>
  <c r="CG226"/>
  <c r="CO226"/>
  <c r="CW226"/>
  <c r="DE226"/>
  <c r="DM226"/>
  <c r="DU226"/>
  <c r="L226"/>
  <c r="T226"/>
  <c r="AB226"/>
  <c r="AJ226"/>
  <c r="AR226"/>
  <c r="AZ226"/>
  <c r="BH226"/>
  <c r="BP226"/>
  <c r="BX226"/>
  <c r="CF226"/>
  <c r="CN226"/>
  <c r="CV226"/>
  <c r="DD226"/>
  <c r="DL226"/>
  <c r="DT226"/>
  <c r="I226"/>
  <c r="Q226"/>
  <c r="Y226"/>
  <c r="AG226"/>
  <c r="AO226"/>
  <c r="AW226"/>
  <c r="BE226"/>
  <c r="BM226"/>
  <c r="BU226"/>
  <c r="CC226"/>
  <c r="CK226"/>
  <c r="CS226"/>
  <c r="DA226"/>
  <c r="DI226"/>
  <c r="DQ226"/>
  <c r="H226"/>
  <c r="AN226"/>
  <c r="BT226"/>
  <c r="CZ226"/>
  <c r="AF226"/>
  <c r="BL226"/>
  <c r="CR226"/>
  <c r="X226"/>
  <c r="BD226"/>
  <c r="CJ226"/>
  <c r="DP226"/>
  <c r="H222"/>
  <c r="L222"/>
  <c r="P222"/>
  <c r="T222"/>
  <c r="X222"/>
  <c r="AB222"/>
  <c r="AF222"/>
  <c r="AJ222"/>
  <c r="AN222"/>
  <c r="AR222"/>
  <c r="AV222"/>
  <c r="AZ222"/>
  <c r="BD222"/>
  <c r="BH222"/>
  <c r="BL222"/>
  <c r="BP222"/>
  <c r="BT222"/>
  <c r="BX222"/>
  <c r="CB222"/>
  <c r="CF222"/>
  <c r="CJ222"/>
  <c r="CN222"/>
  <c r="CR222"/>
  <c r="CV222"/>
  <c r="CZ222"/>
  <c r="DD222"/>
  <c r="DH222"/>
  <c r="DL222"/>
  <c r="DP222"/>
  <c r="DT222"/>
  <c r="J222"/>
  <c r="O222"/>
  <c r="U222"/>
  <c r="Z222"/>
  <c r="AE222"/>
  <c r="AK222"/>
  <c r="AP222"/>
  <c r="AU222"/>
  <c r="BA222"/>
  <c r="BF222"/>
  <c r="BK222"/>
  <c r="BQ222"/>
  <c r="BV222"/>
  <c r="CA222"/>
  <c r="CG222"/>
  <c r="CL222"/>
  <c r="CQ222"/>
  <c r="CW222"/>
  <c r="DB222"/>
  <c r="DG222"/>
  <c r="DM222"/>
  <c r="DR222"/>
  <c r="DW222"/>
  <c r="I222"/>
  <c r="N222"/>
  <c r="S222"/>
  <c r="Y222"/>
  <c r="AD222"/>
  <c r="AI222"/>
  <c r="AO222"/>
  <c r="AT222"/>
  <c r="AY222"/>
  <c r="BE222"/>
  <c r="BJ222"/>
  <c r="BO222"/>
  <c r="BU222"/>
  <c r="BZ222"/>
  <c r="CE222"/>
  <c r="CK222"/>
  <c r="CP222"/>
  <c r="CU222"/>
  <c r="DA222"/>
  <c r="DF222"/>
  <c r="DK222"/>
  <c r="DQ222"/>
  <c r="DV222"/>
  <c r="M222"/>
  <c r="W222"/>
  <c r="AH222"/>
  <c r="AS222"/>
  <c r="BC222"/>
  <c r="BN222"/>
  <c r="BY222"/>
  <c r="CI222"/>
  <c r="CT222"/>
  <c r="DE222"/>
  <c r="DO222"/>
  <c r="K222"/>
  <c r="V222"/>
  <c r="AG222"/>
  <c r="AQ222"/>
  <c r="BB222"/>
  <c r="BM222"/>
  <c r="BW222"/>
  <c r="CH222"/>
  <c r="CS222"/>
  <c r="DC222"/>
  <c r="DN222"/>
  <c r="R222"/>
  <c r="AC222"/>
  <c r="AM222"/>
  <c r="AX222"/>
  <c r="BI222"/>
  <c r="BS222"/>
  <c r="CD222"/>
  <c r="CO222"/>
  <c r="CY222"/>
  <c r="DJ222"/>
  <c r="DU222"/>
  <c r="AA222"/>
  <c r="BR222"/>
  <c r="DI222"/>
  <c r="Q222"/>
  <c r="BG222"/>
  <c r="CX222"/>
  <c r="AW222"/>
  <c r="CM222"/>
  <c r="I218"/>
  <c r="M218"/>
  <c r="Q218"/>
  <c r="U218"/>
  <c r="Y218"/>
  <c r="AC218"/>
  <c r="AG218"/>
  <c r="AK218"/>
  <c r="AO218"/>
  <c r="AS218"/>
  <c r="AW218"/>
  <c r="BA218"/>
  <c r="BE218"/>
  <c r="BI218"/>
  <c r="BM218"/>
  <c r="BQ218"/>
  <c r="BU218"/>
  <c r="BY218"/>
  <c r="CC218"/>
  <c r="CG218"/>
  <c r="CK218"/>
  <c r="CO218"/>
  <c r="CS218"/>
  <c r="CW218"/>
  <c r="DA218"/>
  <c r="DE218"/>
  <c r="DI218"/>
  <c r="DM218"/>
  <c r="DQ218"/>
  <c r="DU218"/>
  <c r="H218"/>
  <c r="L218"/>
  <c r="P218"/>
  <c r="T218"/>
  <c r="X218"/>
  <c r="AB218"/>
  <c r="AF218"/>
  <c r="AJ218"/>
  <c r="AN218"/>
  <c r="AR218"/>
  <c r="AV218"/>
  <c r="AZ218"/>
  <c r="BD218"/>
  <c r="BH218"/>
  <c r="BL218"/>
  <c r="BP218"/>
  <c r="BT218"/>
  <c r="BX218"/>
  <c r="CB218"/>
  <c r="CF218"/>
  <c r="CJ218"/>
  <c r="CN218"/>
  <c r="CR218"/>
  <c r="CV218"/>
  <c r="CZ218"/>
  <c r="DD218"/>
  <c r="DH218"/>
  <c r="DL218"/>
  <c r="DP218"/>
  <c r="DT218"/>
  <c r="J218"/>
  <c r="R218"/>
  <c r="Z218"/>
  <c r="AH218"/>
  <c r="AP218"/>
  <c r="AX218"/>
  <c r="BF218"/>
  <c r="BN218"/>
  <c r="BV218"/>
  <c r="CD218"/>
  <c r="CL218"/>
  <c r="CT218"/>
  <c r="DB218"/>
  <c r="DJ218"/>
  <c r="DR218"/>
  <c r="O218"/>
  <c r="W218"/>
  <c r="AE218"/>
  <c r="AM218"/>
  <c r="AU218"/>
  <c r="BC218"/>
  <c r="BK218"/>
  <c r="BS218"/>
  <c r="CA218"/>
  <c r="CI218"/>
  <c r="CQ218"/>
  <c r="CY218"/>
  <c r="DG218"/>
  <c r="DO218"/>
  <c r="DW218"/>
  <c r="N218"/>
  <c r="AD218"/>
  <c r="AT218"/>
  <c r="BJ218"/>
  <c r="BZ218"/>
  <c r="CP218"/>
  <c r="DF218"/>
  <c r="DV218"/>
  <c r="K218"/>
  <c r="AA218"/>
  <c r="AQ218"/>
  <c r="BG218"/>
  <c r="BW218"/>
  <c r="CM218"/>
  <c r="DC218"/>
  <c r="DS218"/>
  <c r="V218"/>
  <c r="AL218"/>
  <c r="BB218"/>
  <c r="BR218"/>
  <c r="CH218"/>
  <c r="CX218"/>
  <c r="DN218"/>
  <c r="S218"/>
  <c r="CE218"/>
  <c r="BO218"/>
  <c r="AY218"/>
  <c r="DK218"/>
  <c r="J214"/>
  <c r="N214"/>
  <c r="R214"/>
  <c r="V214"/>
  <c r="Z214"/>
  <c r="AD214"/>
  <c r="AH214"/>
  <c r="AL214"/>
  <c r="AP214"/>
  <c r="AT214"/>
  <c r="AX214"/>
  <c r="BB214"/>
  <c r="BF214"/>
  <c r="BJ214"/>
  <c r="BN214"/>
  <c r="BR214"/>
  <c r="BV214"/>
  <c r="BZ214"/>
  <c r="CD214"/>
  <c r="CH214"/>
  <c r="CL214"/>
  <c r="CP214"/>
  <c r="CT214"/>
  <c r="CX214"/>
  <c r="DB214"/>
  <c r="DF214"/>
  <c r="DJ214"/>
  <c r="DN214"/>
  <c r="DR214"/>
  <c r="DV214"/>
  <c r="I214"/>
  <c r="M214"/>
  <c r="Q214"/>
  <c r="U214"/>
  <c r="Y214"/>
  <c r="AC214"/>
  <c r="AG214"/>
  <c r="AK214"/>
  <c r="AO214"/>
  <c r="AS214"/>
  <c r="AW214"/>
  <c r="BA214"/>
  <c r="BE214"/>
  <c r="BI214"/>
  <c r="BM214"/>
  <c r="BQ214"/>
  <c r="BU214"/>
  <c r="BY214"/>
  <c r="CC214"/>
  <c r="CG214"/>
  <c r="CK214"/>
  <c r="CO214"/>
  <c r="CS214"/>
  <c r="CW214"/>
  <c r="DA214"/>
  <c r="DE214"/>
  <c r="DI214"/>
  <c r="DM214"/>
  <c r="DQ214"/>
  <c r="DU214"/>
  <c r="H214"/>
  <c r="L214"/>
  <c r="P214"/>
  <c r="T214"/>
  <c r="X214"/>
  <c r="AB214"/>
  <c r="AF214"/>
  <c r="AJ214"/>
  <c r="AN214"/>
  <c r="AR214"/>
  <c r="AV214"/>
  <c r="AZ214"/>
  <c r="BD214"/>
  <c r="BH214"/>
  <c r="BL214"/>
  <c r="BP214"/>
  <c r="BT214"/>
  <c r="BX214"/>
  <c r="CB214"/>
  <c r="CF214"/>
  <c r="CJ214"/>
  <c r="CN214"/>
  <c r="CR214"/>
  <c r="CV214"/>
  <c r="CZ214"/>
  <c r="DD214"/>
  <c r="DH214"/>
  <c r="DL214"/>
  <c r="DP214"/>
  <c r="DT214"/>
  <c r="S214"/>
  <c r="AI214"/>
  <c r="AY214"/>
  <c r="BO214"/>
  <c r="CE214"/>
  <c r="CU214"/>
  <c r="DK214"/>
  <c r="O214"/>
  <c r="AE214"/>
  <c r="AU214"/>
  <c r="BK214"/>
  <c r="CA214"/>
  <c r="CQ214"/>
  <c r="DG214"/>
  <c r="DW214"/>
  <c r="K214"/>
  <c r="AQ214"/>
  <c r="BW214"/>
  <c r="DC214"/>
  <c r="AM214"/>
  <c r="BS214"/>
  <c r="CY214"/>
  <c r="AA214"/>
  <c r="BG214"/>
  <c r="CM214"/>
  <c r="DS214"/>
  <c r="CI214"/>
  <c r="BC214"/>
  <c r="W214"/>
  <c r="J210"/>
  <c r="N210"/>
  <c r="R210"/>
  <c r="V210"/>
  <c r="Z210"/>
  <c r="AD210"/>
  <c r="AH210"/>
  <c r="AL210"/>
  <c r="AP210"/>
  <c r="AT210"/>
  <c r="AX210"/>
  <c r="BB210"/>
  <c r="BF210"/>
  <c r="BJ210"/>
  <c r="BN210"/>
  <c r="BR210"/>
  <c r="BV210"/>
  <c r="BZ210"/>
  <c r="CD210"/>
  <c r="CH210"/>
  <c r="CL210"/>
  <c r="CP210"/>
  <c r="CT210"/>
  <c r="CX210"/>
  <c r="DB210"/>
  <c r="DF210"/>
  <c r="DJ210"/>
  <c r="DN210"/>
  <c r="DR210"/>
  <c r="DV210"/>
  <c r="I210"/>
  <c r="M210"/>
  <c r="Q210"/>
  <c r="U210"/>
  <c r="Y210"/>
  <c r="AC210"/>
  <c r="AG210"/>
  <c r="AK210"/>
  <c r="AO210"/>
  <c r="AS210"/>
  <c r="AW210"/>
  <c r="BA210"/>
  <c r="BE210"/>
  <c r="BI210"/>
  <c r="BM210"/>
  <c r="BQ210"/>
  <c r="BU210"/>
  <c r="BY210"/>
  <c r="CC210"/>
  <c r="CG210"/>
  <c r="CK210"/>
  <c r="CO210"/>
  <c r="CS210"/>
  <c r="CW210"/>
  <c r="DA210"/>
  <c r="DE210"/>
  <c r="DI210"/>
  <c r="DM210"/>
  <c r="DQ210"/>
  <c r="DU210"/>
  <c r="H210"/>
  <c r="L210"/>
  <c r="P210"/>
  <c r="T210"/>
  <c r="X210"/>
  <c r="AB210"/>
  <c r="AF210"/>
  <c r="AJ210"/>
  <c r="AN210"/>
  <c r="AR210"/>
  <c r="AV210"/>
  <c r="AZ210"/>
  <c r="BD210"/>
  <c r="BH210"/>
  <c r="BL210"/>
  <c r="BP210"/>
  <c r="BT210"/>
  <c r="BX210"/>
  <c r="CB210"/>
  <c r="CF210"/>
  <c r="CJ210"/>
  <c r="CN210"/>
  <c r="CR210"/>
  <c r="CV210"/>
  <c r="CZ210"/>
  <c r="DD210"/>
  <c r="DH210"/>
  <c r="DL210"/>
  <c r="DP210"/>
  <c r="DT210"/>
  <c r="W210"/>
  <c r="S210"/>
  <c r="AI210"/>
  <c r="AY210"/>
  <c r="BO210"/>
  <c r="CE210"/>
  <c r="CU210"/>
  <c r="DK210"/>
  <c r="O210"/>
  <c r="AE210"/>
  <c r="AU210"/>
  <c r="BK210"/>
  <c r="CA210"/>
  <c r="CQ210"/>
  <c r="DG210"/>
  <c r="DW210"/>
  <c r="AQ210"/>
  <c r="BW210"/>
  <c r="DC210"/>
  <c r="AM210"/>
  <c r="BS210"/>
  <c r="CY210"/>
  <c r="AA210"/>
  <c r="BG210"/>
  <c r="CM210"/>
  <c r="DS210"/>
  <c r="BC210"/>
  <c r="K210"/>
  <c r="DO210"/>
  <c r="J206"/>
  <c r="N206"/>
  <c r="R206"/>
  <c r="V206"/>
  <c r="Z206"/>
  <c r="AD206"/>
  <c r="AH206"/>
  <c r="AL206"/>
  <c r="AP206"/>
  <c r="AT206"/>
  <c r="AX206"/>
  <c r="BB206"/>
  <c r="BF206"/>
  <c r="BJ206"/>
  <c r="BN206"/>
  <c r="BR206"/>
  <c r="BV206"/>
  <c r="BZ206"/>
  <c r="CD206"/>
  <c r="CH206"/>
  <c r="CL206"/>
  <c r="CP206"/>
  <c r="CT206"/>
  <c r="CX206"/>
  <c r="DB206"/>
  <c r="DF206"/>
  <c r="DJ206"/>
  <c r="DN206"/>
  <c r="DR206"/>
  <c r="DV206"/>
  <c r="I206"/>
  <c r="M206"/>
  <c r="Q206"/>
  <c r="U206"/>
  <c r="Y206"/>
  <c r="AC206"/>
  <c r="AG206"/>
  <c r="AK206"/>
  <c r="AO206"/>
  <c r="AS206"/>
  <c r="AW206"/>
  <c r="BA206"/>
  <c r="BE206"/>
  <c r="BI206"/>
  <c r="BM206"/>
  <c r="BQ206"/>
  <c r="BU206"/>
  <c r="BY206"/>
  <c r="CC206"/>
  <c r="CG206"/>
  <c r="CK206"/>
  <c r="CO206"/>
  <c r="CS206"/>
  <c r="CW206"/>
  <c r="DA206"/>
  <c r="DE206"/>
  <c r="DI206"/>
  <c r="DM206"/>
  <c r="DQ206"/>
  <c r="DU206"/>
  <c r="H206"/>
  <c r="L206"/>
  <c r="P206"/>
  <c r="T206"/>
  <c r="X206"/>
  <c r="AB206"/>
  <c r="AF206"/>
  <c r="AJ206"/>
  <c r="AN206"/>
  <c r="AR206"/>
  <c r="AV206"/>
  <c r="AZ206"/>
  <c r="BD206"/>
  <c r="BH206"/>
  <c r="BL206"/>
  <c r="BP206"/>
  <c r="BT206"/>
  <c r="BX206"/>
  <c r="CB206"/>
  <c r="CF206"/>
  <c r="CJ206"/>
  <c r="CN206"/>
  <c r="CR206"/>
  <c r="CV206"/>
  <c r="CZ206"/>
  <c r="DD206"/>
  <c r="DH206"/>
  <c r="DL206"/>
  <c r="DP206"/>
  <c r="DT206"/>
  <c r="W206"/>
  <c r="AM206"/>
  <c r="BC206"/>
  <c r="BS206"/>
  <c r="CI206"/>
  <c r="CY206"/>
  <c r="DO206"/>
  <c r="S206"/>
  <c r="AI206"/>
  <c r="AY206"/>
  <c r="BO206"/>
  <c r="CE206"/>
  <c r="CU206"/>
  <c r="DK206"/>
  <c r="O206"/>
  <c r="AE206"/>
  <c r="AU206"/>
  <c r="BK206"/>
  <c r="CA206"/>
  <c r="CQ206"/>
  <c r="DG206"/>
  <c r="DW206"/>
  <c r="AA206"/>
  <c r="CM206"/>
  <c r="K206"/>
  <c r="BW206"/>
  <c r="BG206"/>
  <c r="DS206"/>
  <c r="AQ206"/>
  <c r="J202"/>
  <c r="N202"/>
  <c r="R202"/>
  <c r="V202"/>
  <c r="Z202"/>
  <c r="AD202"/>
  <c r="AH202"/>
  <c r="AL202"/>
  <c r="AP202"/>
  <c r="AT202"/>
  <c r="AX202"/>
  <c r="BB202"/>
  <c r="BF202"/>
  <c r="BJ202"/>
  <c r="BN202"/>
  <c r="BR202"/>
  <c r="BV202"/>
  <c r="BZ202"/>
  <c r="CD202"/>
  <c r="CH202"/>
  <c r="CL202"/>
  <c r="CP202"/>
  <c r="CT202"/>
  <c r="CX202"/>
  <c r="DB202"/>
  <c r="DF202"/>
  <c r="DJ202"/>
  <c r="DN202"/>
  <c r="DR202"/>
  <c r="DV202"/>
  <c r="I202"/>
  <c r="M202"/>
  <c r="Q202"/>
  <c r="U202"/>
  <c r="Y202"/>
  <c r="AC202"/>
  <c r="AG202"/>
  <c r="AK202"/>
  <c r="AO202"/>
  <c r="AS202"/>
  <c r="AW202"/>
  <c r="BA202"/>
  <c r="BE202"/>
  <c r="BI202"/>
  <c r="BM202"/>
  <c r="BQ202"/>
  <c r="BU202"/>
  <c r="BY202"/>
  <c r="CC202"/>
  <c r="CG202"/>
  <c r="CK202"/>
  <c r="CO202"/>
  <c r="CS202"/>
  <c r="CW202"/>
  <c r="DA202"/>
  <c r="DE202"/>
  <c r="DI202"/>
  <c r="DM202"/>
  <c r="DQ202"/>
  <c r="DU202"/>
  <c r="H202"/>
  <c r="L202"/>
  <c r="P202"/>
  <c r="T202"/>
  <c r="X202"/>
  <c r="AB202"/>
  <c r="AF202"/>
  <c r="AJ202"/>
  <c r="AN202"/>
  <c r="AR202"/>
  <c r="AV202"/>
  <c r="AZ202"/>
  <c r="BD202"/>
  <c r="BH202"/>
  <c r="BL202"/>
  <c r="BP202"/>
  <c r="BT202"/>
  <c r="BX202"/>
  <c r="CB202"/>
  <c r="CF202"/>
  <c r="CJ202"/>
  <c r="CN202"/>
  <c r="CR202"/>
  <c r="CV202"/>
  <c r="CZ202"/>
  <c r="DD202"/>
  <c r="DH202"/>
  <c r="DL202"/>
  <c r="DP202"/>
  <c r="DT202"/>
  <c r="W202"/>
  <c r="AM202"/>
  <c r="BC202"/>
  <c r="BS202"/>
  <c r="CI202"/>
  <c r="CY202"/>
  <c r="DO202"/>
  <c r="S202"/>
  <c r="AI202"/>
  <c r="AY202"/>
  <c r="BO202"/>
  <c r="CE202"/>
  <c r="CU202"/>
  <c r="DK202"/>
  <c r="O202"/>
  <c r="AE202"/>
  <c r="AU202"/>
  <c r="BK202"/>
  <c r="CA202"/>
  <c r="CQ202"/>
  <c r="DG202"/>
  <c r="DW202"/>
  <c r="BG202"/>
  <c r="DS202"/>
  <c r="AQ202"/>
  <c r="DC202"/>
  <c r="AA202"/>
  <c r="CM202"/>
  <c r="K202"/>
  <c r="J198"/>
  <c r="N198"/>
  <c r="R198"/>
  <c r="V198"/>
  <c r="Z198"/>
  <c r="AD198"/>
  <c r="AH198"/>
  <c r="AL198"/>
  <c r="AP198"/>
  <c r="AT198"/>
  <c r="AX198"/>
  <c r="BB198"/>
  <c r="BF198"/>
  <c r="BJ198"/>
  <c r="BN198"/>
  <c r="BR198"/>
  <c r="BV198"/>
  <c r="BZ198"/>
  <c r="CD198"/>
  <c r="CH198"/>
  <c r="CL198"/>
  <c r="CP198"/>
  <c r="CT198"/>
  <c r="CX198"/>
  <c r="DB198"/>
  <c r="DF198"/>
  <c r="DJ198"/>
  <c r="DN198"/>
  <c r="DR198"/>
  <c r="DV198"/>
  <c r="I198"/>
  <c r="M198"/>
  <c r="Q198"/>
  <c r="U198"/>
  <c r="Y198"/>
  <c r="AC198"/>
  <c r="AG198"/>
  <c r="AK198"/>
  <c r="AO198"/>
  <c r="AS198"/>
  <c r="AW198"/>
  <c r="BA198"/>
  <c r="BE198"/>
  <c r="BI198"/>
  <c r="BM198"/>
  <c r="BQ198"/>
  <c r="BU198"/>
  <c r="BY198"/>
  <c r="CC198"/>
  <c r="CG198"/>
  <c r="CK198"/>
  <c r="CO198"/>
  <c r="CS198"/>
  <c r="CW198"/>
  <c r="DA198"/>
  <c r="DE198"/>
  <c r="DI198"/>
  <c r="DM198"/>
  <c r="DQ198"/>
  <c r="DU198"/>
  <c r="H198"/>
  <c r="L198"/>
  <c r="P198"/>
  <c r="T198"/>
  <c r="X198"/>
  <c r="AB198"/>
  <c r="AF198"/>
  <c r="AJ198"/>
  <c r="AN198"/>
  <c r="AR198"/>
  <c r="AV198"/>
  <c r="AZ198"/>
  <c r="BD198"/>
  <c r="BH198"/>
  <c r="BL198"/>
  <c r="BP198"/>
  <c r="BT198"/>
  <c r="BX198"/>
  <c r="CB198"/>
  <c r="CF198"/>
  <c r="CJ198"/>
  <c r="CN198"/>
  <c r="CR198"/>
  <c r="CV198"/>
  <c r="CZ198"/>
  <c r="DD198"/>
  <c r="DH198"/>
  <c r="DL198"/>
  <c r="DP198"/>
  <c r="DT198"/>
  <c r="W198"/>
  <c r="AM198"/>
  <c r="BC198"/>
  <c r="BS198"/>
  <c r="CI198"/>
  <c r="CY198"/>
  <c r="DO198"/>
  <c r="S198"/>
  <c r="AI198"/>
  <c r="AY198"/>
  <c r="BO198"/>
  <c r="CE198"/>
  <c r="CU198"/>
  <c r="DK198"/>
  <c r="O198"/>
  <c r="AE198"/>
  <c r="AU198"/>
  <c r="BK198"/>
  <c r="CA198"/>
  <c r="CQ198"/>
  <c r="DG198"/>
  <c r="DW198"/>
  <c r="AA198"/>
  <c r="CM198"/>
  <c r="K198"/>
  <c r="BW198"/>
  <c r="BG198"/>
  <c r="DS198"/>
  <c r="DC198"/>
  <c r="J194"/>
  <c r="N194"/>
  <c r="R194"/>
  <c r="V194"/>
  <c r="Z194"/>
  <c r="AD194"/>
  <c r="AH194"/>
  <c r="AL194"/>
  <c r="AP194"/>
  <c r="AT194"/>
  <c r="AX194"/>
  <c r="BB194"/>
  <c r="BF194"/>
  <c r="BJ194"/>
  <c r="BN194"/>
  <c r="BR194"/>
  <c r="BV194"/>
  <c r="BZ194"/>
  <c r="CD194"/>
  <c r="CH194"/>
  <c r="CL194"/>
  <c r="CP194"/>
  <c r="CT194"/>
  <c r="CX194"/>
  <c r="DB194"/>
  <c r="DF194"/>
  <c r="DJ194"/>
  <c r="DN194"/>
  <c r="DR194"/>
  <c r="DV194"/>
  <c r="I194"/>
  <c r="M194"/>
  <c r="Q194"/>
  <c r="U194"/>
  <c r="Y194"/>
  <c r="AC194"/>
  <c r="AG194"/>
  <c r="AK194"/>
  <c r="AO194"/>
  <c r="AS194"/>
  <c r="AW194"/>
  <c r="BA194"/>
  <c r="BE194"/>
  <c r="BI194"/>
  <c r="BM194"/>
  <c r="BQ194"/>
  <c r="BU194"/>
  <c r="BY194"/>
  <c r="CC194"/>
  <c r="CG194"/>
  <c r="CK194"/>
  <c r="CO194"/>
  <c r="CS194"/>
  <c r="CW194"/>
  <c r="DA194"/>
  <c r="DE194"/>
  <c r="DI194"/>
  <c r="DM194"/>
  <c r="DQ194"/>
  <c r="DU194"/>
  <c r="H194"/>
  <c r="L194"/>
  <c r="P194"/>
  <c r="T194"/>
  <c r="X194"/>
  <c r="AB194"/>
  <c r="AF194"/>
  <c r="AJ194"/>
  <c r="AN194"/>
  <c r="AR194"/>
  <c r="AV194"/>
  <c r="AZ194"/>
  <c r="BD194"/>
  <c r="BH194"/>
  <c r="BL194"/>
  <c r="BP194"/>
  <c r="BT194"/>
  <c r="BX194"/>
  <c r="CB194"/>
  <c r="CF194"/>
  <c r="CJ194"/>
  <c r="CN194"/>
  <c r="CR194"/>
  <c r="CV194"/>
  <c r="CZ194"/>
  <c r="DD194"/>
  <c r="DH194"/>
  <c r="DL194"/>
  <c r="DP194"/>
  <c r="DT194"/>
  <c r="W194"/>
  <c r="AM194"/>
  <c r="BC194"/>
  <c r="BS194"/>
  <c r="CI194"/>
  <c r="CY194"/>
  <c r="DO194"/>
  <c r="S194"/>
  <c r="AI194"/>
  <c r="AY194"/>
  <c r="BO194"/>
  <c r="CE194"/>
  <c r="CU194"/>
  <c r="DK194"/>
  <c r="O194"/>
  <c r="AE194"/>
  <c r="AU194"/>
  <c r="BK194"/>
  <c r="CA194"/>
  <c r="CQ194"/>
  <c r="DG194"/>
  <c r="DW194"/>
  <c r="BG194"/>
  <c r="DS194"/>
  <c r="AQ194"/>
  <c r="DC194"/>
  <c r="AA194"/>
  <c r="CM194"/>
  <c r="BW194"/>
  <c r="J190"/>
  <c r="N190"/>
  <c r="R190"/>
  <c r="V190"/>
  <c r="Z190"/>
  <c r="AD190"/>
  <c r="AH190"/>
  <c r="AL190"/>
  <c r="AP190"/>
  <c r="AT190"/>
  <c r="AX190"/>
  <c r="BB190"/>
  <c r="BF190"/>
  <c r="BJ190"/>
  <c r="BN190"/>
  <c r="BR190"/>
  <c r="BV190"/>
  <c r="BZ190"/>
  <c r="CD190"/>
  <c r="CH190"/>
  <c r="CL190"/>
  <c r="CP190"/>
  <c r="CT190"/>
  <c r="CX190"/>
  <c r="DB190"/>
  <c r="DF190"/>
  <c r="DJ190"/>
  <c r="DN190"/>
  <c r="DR190"/>
  <c r="DV190"/>
  <c r="I190"/>
  <c r="M190"/>
  <c r="Q190"/>
  <c r="U190"/>
  <c r="Y190"/>
  <c r="AC190"/>
  <c r="AG190"/>
  <c r="AK190"/>
  <c r="AO190"/>
  <c r="AS190"/>
  <c r="AW190"/>
  <c r="BA190"/>
  <c r="BE190"/>
  <c r="BI190"/>
  <c r="BM190"/>
  <c r="BQ190"/>
  <c r="BU190"/>
  <c r="BY190"/>
  <c r="CC190"/>
  <c r="CG190"/>
  <c r="CK190"/>
  <c r="CO190"/>
  <c r="CS190"/>
  <c r="CW190"/>
  <c r="DA190"/>
  <c r="DE190"/>
  <c r="DI190"/>
  <c r="DM190"/>
  <c r="DQ190"/>
  <c r="DU190"/>
  <c r="H190"/>
  <c r="L190"/>
  <c r="P190"/>
  <c r="T190"/>
  <c r="X190"/>
  <c r="AB190"/>
  <c r="AF190"/>
  <c r="AJ190"/>
  <c r="AN190"/>
  <c r="AR190"/>
  <c r="AV190"/>
  <c r="AZ190"/>
  <c r="BD190"/>
  <c r="BH190"/>
  <c r="BL190"/>
  <c r="BP190"/>
  <c r="BT190"/>
  <c r="BX190"/>
  <c r="CB190"/>
  <c r="CF190"/>
  <c r="CJ190"/>
  <c r="CN190"/>
  <c r="CR190"/>
  <c r="CV190"/>
  <c r="CZ190"/>
  <c r="DD190"/>
  <c r="DH190"/>
  <c r="DL190"/>
  <c r="DP190"/>
  <c r="DT190"/>
  <c r="W190"/>
  <c r="AM190"/>
  <c r="BC190"/>
  <c r="BS190"/>
  <c r="CI190"/>
  <c r="CY190"/>
  <c r="DO190"/>
  <c r="S190"/>
  <c r="AI190"/>
  <c r="AY190"/>
  <c r="BO190"/>
  <c r="CE190"/>
  <c r="CU190"/>
  <c r="DK190"/>
  <c r="O190"/>
  <c r="AE190"/>
  <c r="AU190"/>
  <c r="BK190"/>
  <c r="CA190"/>
  <c r="CQ190"/>
  <c r="DG190"/>
  <c r="DW190"/>
  <c r="AA190"/>
  <c r="CM190"/>
  <c r="K190"/>
  <c r="BW190"/>
  <c r="BG190"/>
  <c r="DS190"/>
  <c r="DC190"/>
  <c r="AQ190"/>
  <c r="J186"/>
  <c r="N186"/>
  <c r="R186"/>
  <c r="V186"/>
  <c r="Z186"/>
  <c r="AD186"/>
  <c r="AH186"/>
  <c r="AL186"/>
  <c r="AP186"/>
  <c r="AT186"/>
  <c r="AX186"/>
  <c r="BB186"/>
  <c r="BF186"/>
  <c r="BJ186"/>
  <c r="BN186"/>
  <c r="BR186"/>
  <c r="BV186"/>
  <c r="BZ186"/>
  <c r="CD186"/>
  <c r="CH186"/>
  <c r="CL186"/>
  <c r="CP186"/>
  <c r="CT186"/>
  <c r="CX186"/>
  <c r="DB186"/>
  <c r="DF186"/>
  <c r="DJ186"/>
  <c r="DN186"/>
  <c r="DR186"/>
  <c r="DV186"/>
  <c r="I186"/>
  <c r="M186"/>
  <c r="Q186"/>
  <c r="U186"/>
  <c r="Y186"/>
  <c r="AC186"/>
  <c r="AG186"/>
  <c r="AK186"/>
  <c r="AO186"/>
  <c r="AS186"/>
  <c r="AW186"/>
  <c r="BA186"/>
  <c r="BE186"/>
  <c r="BI186"/>
  <c r="BM186"/>
  <c r="BQ186"/>
  <c r="BU186"/>
  <c r="BY186"/>
  <c r="CC186"/>
  <c r="CG186"/>
  <c r="CK186"/>
  <c r="CO186"/>
  <c r="CS186"/>
  <c r="CW186"/>
  <c r="DA186"/>
  <c r="DE186"/>
  <c r="DI186"/>
  <c r="DM186"/>
  <c r="DQ186"/>
  <c r="DU186"/>
  <c r="H186"/>
  <c r="L186"/>
  <c r="P186"/>
  <c r="T186"/>
  <c r="X186"/>
  <c r="AB186"/>
  <c r="AF186"/>
  <c r="AJ186"/>
  <c r="AN186"/>
  <c r="AR186"/>
  <c r="AV186"/>
  <c r="AZ186"/>
  <c r="BD186"/>
  <c r="BH186"/>
  <c r="BL186"/>
  <c r="BP186"/>
  <c r="BT186"/>
  <c r="BX186"/>
  <c r="CB186"/>
  <c r="CF186"/>
  <c r="CJ186"/>
  <c r="CN186"/>
  <c r="CR186"/>
  <c r="CV186"/>
  <c r="CZ186"/>
  <c r="DD186"/>
  <c r="DH186"/>
  <c r="DL186"/>
  <c r="DP186"/>
  <c r="DT186"/>
  <c r="W186"/>
  <c r="AM186"/>
  <c r="BC186"/>
  <c r="BS186"/>
  <c r="CI186"/>
  <c r="CY186"/>
  <c r="DO186"/>
  <c r="S186"/>
  <c r="AI186"/>
  <c r="AY186"/>
  <c r="BO186"/>
  <c r="CE186"/>
  <c r="CU186"/>
  <c r="DK186"/>
  <c r="O186"/>
  <c r="AE186"/>
  <c r="AU186"/>
  <c r="BK186"/>
  <c r="CA186"/>
  <c r="CQ186"/>
  <c r="DG186"/>
  <c r="DW186"/>
  <c r="BG186"/>
  <c r="DS186"/>
  <c r="AQ186"/>
  <c r="DC186"/>
  <c r="AA186"/>
  <c r="CM186"/>
  <c r="BW186"/>
  <c r="K186"/>
  <c r="J182"/>
  <c r="N182"/>
  <c r="R182"/>
  <c r="V182"/>
  <c r="Z182"/>
  <c r="AD182"/>
  <c r="AH182"/>
  <c r="AL182"/>
  <c r="AP182"/>
  <c r="AT182"/>
  <c r="AX182"/>
  <c r="BB182"/>
  <c r="BF182"/>
  <c r="BJ182"/>
  <c r="BN182"/>
  <c r="BR182"/>
  <c r="BV182"/>
  <c r="BZ182"/>
  <c r="CD182"/>
  <c r="CH182"/>
  <c r="CL182"/>
  <c r="CP182"/>
  <c r="CT182"/>
  <c r="CX182"/>
  <c r="DB182"/>
  <c r="DF182"/>
  <c r="DJ182"/>
  <c r="DN182"/>
  <c r="DR182"/>
  <c r="DV182"/>
  <c r="I182"/>
  <c r="M182"/>
  <c r="Q182"/>
  <c r="U182"/>
  <c r="Y182"/>
  <c r="AC182"/>
  <c r="AG182"/>
  <c r="AK182"/>
  <c r="AO182"/>
  <c r="AS182"/>
  <c r="AW182"/>
  <c r="BA182"/>
  <c r="BE182"/>
  <c r="BI182"/>
  <c r="BM182"/>
  <c r="BQ182"/>
  <c r="BU182"/>
  <c r="BY182"/>
  <c r="CC182"/>
  <c r="CG182"/>
  <c r="CK182"/>
  <c r="CO182"/>
  <c r="CS182"/>
  <c r="CW182"/>
  <c r="DA182"/>
  <c r="DE182"/>
  <c r="DI182"/>
  <c r="DM182"/>
  <c r="DQ182"/>
  <c r="DU182"/>
  <c r="H182"/>
  <c r="L182"/>
  <c r="P182"/>
  <c r="T182"/>
  <c r="X182"/>
  <c r="AB182"/>
  <c r="AF182"/>
  <c r="AJ182"/>
  <c r="AN182"/>
  <c r="AR182"/>
  <c r="AV182"/>
  <c r="AZ182"/>
  <c r="BD182"/>
  <c r="BH182"/>
  <c r="BL182"/>
  <c r="BP182"/>
  <c r="BT182"/>
  <c r="BX182"/>
  <c r="CB182"/>
  <c r="CF182"/>
  <c r="CJ182"/>
  <c r="CN182"/>
  <c r="CR182"/>
  <c r="CV182"/>
  <c r="CZ182"/>
  <c r="DD182"/>
  <c r="DH182"/>
  <c r="DL182"/>
  <c r="DP182"/>
  <c r="DT182"/>
  <c r="W182"/>
  <c r="AM182"/>
  <c r="BC182"/>
  <c r="BS182"/>
  <c r="CI182"/>
  <c r="CY182"/>
  <c r="DO182"/>
  <c r="S182"/>
  <c r="AI182"/>
  <c r="AY182"/>
  <c r="BO182"/>
  <c r="CE182"/>
  <c r="CU182"/>
  <c r="DK182"/>
  <c r="O182"/>
  <c r="AE182"/>
  <c r="AU182"/>
  <c r="BK182"/>
  <c r="CA182"/>
  <c r="CQ182"/>
  <c r="DG182"/>
  <c r="DW182"/>
  <c r="AA182"/>
  <c r="CM182"/>
  <c r="K182"/>
  <c r="BW182"/>
  <c r="BG182"/>
  <c r="DS182"/>
  <c r="DC182"/>
  <c r="AQ182"/>
  <c r="J178"/>
  <c r="N178"/>
  <c r="R178"/>
  <c r="V178"/>
  <c r="Z178"/>
  <c r="AD178"/>
  <c r="AH178"/>
  <c r="AL178"/>
  <c r="AP178"/>
  <c r="AT178"/>
  <c r="AX178"/>
  <c r="BB178"/>
  <c r="BF178"/>
  <c r="BJ178"/>
  <c r="BN178"/>
  <c r="BR178"/>
  <c r="BV178"/>
  <c r="BZ178"/>
  <c r="CD178"/>
  <c r="CH178"/>
  <c r="CL178"/>
  <c r="CP178"/>
  <c r="CT178"/>
  <c r="CX178"/>
  <c r="DB178"/>
  <c r="DF178"/>
  <c r="DJ178"/>
  <c r="DN178"/>
  <c r="DR178"/>
  <c r="DV178"/>
  <c r="I178"/>
  <c r="M178"/>
  <c r="Q178"/>
  <c r="U178"/>
  <c r="Y178"/>
  <c r="AC178"/>
  <c r="AG178"/>
  <c r="AK178"/>
  <c r="AO178"/>
  <c r="AS178"/>
  <c r="AW178"/>
  <c r="BA178"/>
  <c r="BE178"/>
  <c r="BI178"/>
  <c r="BM178"/>
  <c r="BQ178"/>
  <c r="BU178"/>
  <c r="BY178"/>
  <c r="CC178"/>
  <c r="CG178"/>
  <c r="CK178"/>
  <c r="CO178"/>
  <c r="CS178"/>
  <c r="CW178"/>
  <c r="DA178"/>
  <c r="DE178"/>
  <c r="DI178"/>
  <c r="DM178"/>
  <c r="DQ178"/>
  <c r="DU178"/>
  <c r="H178"/>
  <c r="L178"/>
  <c r="P178"/>
  <c r="T178"/>
  <c r="X178"/>
  <c r="AB178"/>
  <c r="AF178"/>
  <c r="AJ178"/>
  <c r="AN178"/>
  <c r="AR178"/>
  <c r="AV178"/>
  <c r="AZ178"/>
  <c r="BD178"/>
  <c r="BH178"/>
  <c r="BL178"/>
  <c r="BP178"/>
  <c r="BT178"/>
  <c r="BX178"/>
  <c r="CB178"/>
  <c r="CF178"/>
  <c r="CJ178"/>
  <c r="CN178"/>
  <c r="CR178"/>
  <c r="CV178"/>
  <c r="CZ178"/>
  <c r="DD178"/>
  <c r="DH178"/>
  <c r="DL178"/>
  <c r="DP178"/>
  <c r="DT178"/>
  <c r="W178"/>
  <c r="AM178"/>
  <c r="BC178"/>
  <c r="BS178"/>
  <c r="CI178"/>
  <c r="CY178"/>
  <c r="DO178"/>
  <c r="S178"/>
  <c r="AI178"/>
  <c r="AY178"/>
  <c r="BO178"/>
  <c r="CE178"/>
  <c r="CU178"/>
  <c r="DK178"/>
  <c r="O178"/>
  <c r="AE178"/>
  <c r="AU178"/>
  <c r="BK178"/>
  <c r="CA178"/>
  <c r="CQ178"/>
  <c r="DG178"/>
  <c r="DW178"/>
  <c r="BG178"/>
  <c r="DS178"/>
  <c r="AQ178"/>
  <c r="DC178"/>
  <c r="AA178"/>
  <c r="CM178"/>
  <c r="BW178"/>
  <c r="K178"/>
  <c r="J174"/>
  <c r="N174"/>
  <c r="R174"/>
  <c r="V174"/>
  <c r="Z174"/>
  <c r="AD174"/>
  <c r="AH174"/>
  <c r="AL174"/>
  <c r="AP174"/>
  <c r="AT174"/>
  <c r="AX174"/>
  <c r="BB174"/>
  <c r="BF174"/>
  <c r="BJ174"/>
  <c r="BN174"/>
  <c r="BR174"/>
  <c r="BV174"/>
  <c r="BZ174"/>
  <c r="CD174"/>
  <c r="CH174"/>
  <c r="CL174"/>
  <c r="CP174"/>
  <c r="CT174"/>
  <c r="CX174"/>
  <c r="DB174"/>
  <c r="DF174"/>
  <c r="DJ174"/>
  <c r="DN174"/>
  <c r="DR174"/>
  <c r="DV174"/>
  <c r="I174"/>
  <c r="M174"/>
  <c r="Q174"/>
  <c r="U174"/>
  <c r="Y174"/>
  <c r="AC174"/>
  <c r="AG174"/>
  <c r="AK174"/>
  <c r="AO174"/>
  <c r="AS174"/>
  <c r="AW174"/>
  <c r="BA174"/>
  <c r="BE174"/>
  <c r="BI174"/>
  <c r="BM174"/>
  <c r="BQ174"/>
  <c r="BU174"/>
  <c r="BY174"/>
  <c r="CC174"/>
  <c r="CG174"/>
  <c r="CK174"/>
  <c r="CO174"/>
  <c r="CS174"/>
  <c r="CW174"/>
  <c r="DA174"/>
  <c r="DE174"/>
  <c r="DI174"/>
  <c r="DM174"/>
  <c r="DQ174"/>
  <c r="DU174"/>
  <c r="H174"/>
  <c r="L174"/>
  <c r="P174"/>
  <c r="T174"/>
  <c r="X174"/>
  <c r="AB174"/>
  <c r="AF174"/>
  <c r="AJ174"/>
  <c r="AN174"/>
  <c r="AR174"/>
  <c r="AV174"/>
  <c r="AZ174"/>
  <c r="BD174"/>
  <c r="BH174"/>
  <c r="BL174"/>
  <c r="BP174"/>
  <c r="BT174"/>
  <c r="BX174"/>
  <c r="CB174"/>
  <c r="CF174"/>
  <c r="CJ174"/>
  <c r="CN174"/>
  <c r="CR174"/>
  <c r="CV174"/>
  <c r="CZ174"/>
  <c r="DD174"/>
  <c r="DH174"/>
  <c r="DL174"/>
  <c r="DP174"/>
  <c r="DT174"/>
  <c r="W174"/>
  <c r="AM174"/>
  <c r="BC174"/>
  <c r="BS174"/>
  <c r="CI174"/>
  <c r="CY174"/>
  <c r="DO174"/>
  <c r="S174"/>
  <c r="AI174"/>
  <c r="AY174"/>
  <c r="BO174"/>
  <c r="CE174"/>
  <c r="CU174"/>
  <c r="DK174"/>
  <c r="O174"/>
  <c r="AE174"/>
  <c r="AU174"/>
  <c r="BK174"/>
  <c r="CA174"/>
  <c r="CQ174"/>
  <c r="DG174"/>
  <c r="DW174"/>
  <c r="AA174"/>
  <c r="CM174"/>
  <c r="K174"/>
  <c r="BW174"/>
  <c r="BG174"/>
  <c r="DS174"/>
  <c r="AQ174"/>
  <c r="J170"/>
  <c r="N170"/>
  <c r="R170"/>
  <c r="V170"/>
  <c r="Z170"/>
  <c r="AD170"/>
  <c r="AH170"/>
  <c r="AL170"/>
  <c r="AP170"/>
  <c r="AT170"/>
  <c r="AX170"/>
  <c r="BB170"/>
  <c r="BF170"/>
  <c r="BJ170"/>
  <c r="BN170"/>
  <c r="BR170"/>
  <c r="BV170"/>
  <c r="BZ170"/>
  <c r="CD170"/>
  <c r="CH170"/>
  <c r="CL170"/>
  <c r="CP170"/>
  <c r="CT170"/>
  <c r="CX170"/>
  <c r="DB170"/>
  <c r="DF170"/>
  <c r="DJ170"/>
  <c r="DN170"/>
  <c r="DR170"/>
  <c r="DV170"/>
  <c r="I170"/>
  <c r="M170"/>
  <c r="Q170"/>
  <c r="U170"/>
  <c r="Y170"/>
  <c r="AC170"/>
  <c r="AG170"/>
  <c r="AK170"/>
  <c r="AO170"/>
  <c r="AS170"/>
  <c r="AW170"/>
  <c r="BA170"/>
  <c r="BE170"/>
  <c r="BI170"/>
  <c r="BM170"/>
  <c r="BQ170"/>
  <c r="BU170"/>
  <c r="BY170"/>
  <c r="CC170"/>
  <c r="CG170"/>
  <c r="CK170"/>
  <c r="CO170"/>
  <c r="CS170"/>
  <c r="CW170"/>
  <c r="DA170"/>
  <c r="DE170"/>
  <c r="DI170"/>
  <c r="DM170"/>
  <c r="DQ170"/>
  <c r="DU170"/>
  <c r="H170"/>
  <c r="L170"/>
  <c r="P170"/>
  <c r="T170"/>
  <c r="X170"/>
  <c r="AB170"/>
  <c r="AF170"/>
  <c r="AJ170"/>
  <c r="AN170"/>
  <c r="AR170"/>
  <c r="AV170"/>
  <c r="AZ170"/>
  <c r="BD170"/>
  <c r="BH170"/>
  <c r="BL170"/>
  <c r="BP170"/>
  <c r="BT170"/>
  <c r="BX170"/>
  <c r="CB170"/>
  <c r="CF170"/>
  <c r="CJ170"/>
  <c r="CN170"/>
  <c r="CR170"/>
  <c r="CV170"/>
  <c r="CZ170"/>
  <c r="DD170"/>
  <c r="DH170"/>
  <c r="DL170"/>
  <c r="DP170"/>
  <c r="DT170"/>
  <c r="W170"/>
  <c r="AM170"/>
  <c r="BC170"/>
  <c r="BS170"/>
  <c r="CI170"/>
  <c r="CY170"/>
  <c r="DO170"/>
  <c r="S170"/>
  <c r="AI170"/>
  <c r="AY170"/>
  <c r="BO170"/>
  <c r="CE170"/>
  <c r="CU170"/>
  <c r="DK170"/>
  <c r="O170"/>
  <c r="AE170"/>
  <c r="AU170"/>
  <c r="BK170"/>
  <c r="CA170"/>
  <c r="CQ170"/>
  <c r="DG170"/>
  <c r="DW170"/>
  <c r="BG170"/>
  <c r="DS170"/>
  <c r="AQ170"/>
  <c r="DC170"/>
  <c r="AA170"/>
  <c r="CM170"/>
  <c r="K170"/>
  <c r="I166"/>
  <c r="M166"/>
  <c r="Q166"/>
  <c r="U166"/>
  <c r="Y166"/>
  <c r="AC166"/>
  <c r="AG166"/>
  <c r="AK166"/>
  <c r="AO166"/>
  <c r="AS166"/>
  <c r="AW166"/>
  <c r="BA166"/>
  <c r="BE166"/>
  <c r="BI166"/>
  <c r="BM166"/>
  <c r="BQ166"/>
  <c r="BU166"/>
  <c r="BY166"/>
  <c r="CC166"/>
  <c r="CG166"/>
  <c r="CK166"/>
  <c r="CO166"/>
  <c r="CS166"/>
  <c r="CW166"/>
  <c r="DA166"/>
  <c r="DE166"/>
  <c r="DI166"/>
  <c r="DM166"/>
  <c r="DQ166"/>
  <c r="DU166"/>
  <c r="H166"/>
  <c r="L166"/>
  <c r="P166"/>
  <c r="T166"/>
  <c r="X166"/>
  <c r="AB166"/>
  <c r="AF166"/>
  <c r="AJ166"/>
  <c r="AN166"/>
  <c r="AR166"/>
  <c r="AV166"/>
  <c r="K166"/>
  <c r="O166"/>
  <c r="S166"/>
  <c r="W166"/>
  <c r="AA166"/>
  <c r="AE166"/>
  <c r="AI166"/>
  <c r="AM166"/>
  <c r="AQ166"/>
  <c r="AU166"/>
  <c r="AY166"/>
  <c r="BC166"/>
  <c r="BG166"/>
  <c r="BK166"/>
  <c r="BO166"/>
  <c r="BS166"/>
  <c r="BW166"/>
  <c r="CA166"/>
  <c r="CE166"/>
  <c r="CI166"/>
  <c r="CM166"/>
  <c r="CQ166"/>
  <c r="CU166"/>
  <c r="CY166"/>
  <c r="DC166"/>
  <c r="DG166"/>
  <c r="DK166"/>
  <c r="DO166"/>
  <c r="DS166"/>
  <c r="DW166"/>
  <c r="J166"/>
  <c r="Z166"/>
  <c r="AP166"/>
  <c r="BB166"/>
  <c r="BJ166"/>
  <c r="BR166"/>
  <c r="BZ166"/>
  <c r="CH166"/>
  <c r="CP166"/>
  <c r="CX166"/>
  <c r="DF166"/>
  <c r="DN166"/>
  <c r="DV166"/>
  <c r="V166"/>
  <c r="AL166"/>
  <c r="AZ166"/>
  <c r="BH166"/>
  <c r="BP166"/>
  <c r="BX166"/>
  <c r="CF166"/>
  <c r="CN166"/>
  <c r="CV166"/>
  <c r="DD166"/>
  <c r="DL166"/>
  <c r="DT166"/>
  <c r="R166"/>
  <c r="AH166"/>
  <c r="AX166"/>
  <c r="BF166"/>
  <c r="BN166"/>
  <c r="BV166"/>
  <c r="CD166"/>
  <c r="CL166"/>
  <c r="CT166"/>
  <c r="DB166"/>
  <c r="DJ166"/>
  <c r="DR166"/>
  <c r="AT166"/>
  <c r="CB166"/>
  <c r="DH166"/>
  <c r="AD166"/>
  <c r="BT166"/>
  <c r="CZ166"/>
  <c r="N166"/>
  <c r="BL166"/>
  <c r="CR166"/>
  <c r="BD166"/>
  <c r="DP166"/>
  <c r="CJ166"/>
  <c r="I162"/>
  <c r="M162"/>
  <c r="Q162"/>
  <c r="U162"/>
  <c r="Y162"/>
  <c r="AC162"/>
  <c r="AG162"/>
  <c r="AK162"/>
  <c r="AO162"/>
  <c r="AS162"/>
  <c r="AW162"/>
  <c r="BA162"/>
  <c r="BE162"/>
  <c r="BI162"/>
  <c r="BM162"/>
  <c r="BQ162"/>
  <c r="BU162"/>
  <c r="BY162"/>
  <c r="CC162"/>
  <c r="CG162"/>
  <c r="CK162"/>
  <c r="CO162"/>
  <c r="CS162"/>
  <c r="CW162"/>
  <c r="DA162"/>
  <c r="DE162"/>
  <c r="DI162"/>
  <c r="DM162"/>
  <c r="DQ162"/>
  <c r="DU162"/>
  <c r="H162"/>
  <c r="L162"/>
  <c r="P162"/>
  <c r="T162"/>
  <c r="X162"/>
  <c r="AB162"/>
  <c r="AF162"/>
  <c r="AJ162"/>
  <c r="AN162"/>
  <c r="AR162"/>
  <c r="AV162"/>
  <c r="AZ162"/>
  <c r="BD162"/>
  <c r="BH162"/>
  <c r="BL162"/>
  <c r="BP162"/>
  <c r="BT162"/>
  <c r="BX162"/>
  <c r="CB162"/>
  <c r="CF162"/>
  <c r="CJ162"/>
  <c r="CN162"/>
  <c r="CR162"/>
  <c r="CV162"/>
  <c r="CZ162"/>
  <c r="DD162"/>
  <c r="DH162"/>
  <c r="DL162"/>
  <c r="DP162"/>
  <c r="DT162"/>
  <c r="K162"/>
  <c r="O162"/>
  <c r="S162"/>
  <c r="W162"/>
  <c r="AA162"/>
  <c r="AE162"/>
  <c r="AI162"/>
  <c r="AM162"/>
  <c r="AQ162"/>
  <c r="AU162"/>
  <c r="AY162"/>
  <c r="BC162"/>
  <c r="BG162"/>
  <c r="BK162"/>
  <c r="BO162"/>
  <c r="BS162"/>
  <c r="BW162"/>
  <c r="CA162"/>
  <c r="CE162"/>
  <c r="CI162"/>
  <c r="CM162"/>
  <c r="CQ162"/>
  <c r="CU162"/>
  <c r="CY162"/>
  <c r="DC162"/>
  <c r="DG162"/>
  <c r="DK162"/>
  <c r="DO162"/>
  <c r="DS162"/>
  <c r="DW162"/>
  <c r="J162"/>
  <c r="Z162"/>
  <c r="AP162"/>
  <c r="BF162"/>
  <c r="BV162"/>
  <c r="CL162"/>
  <c r="DB162"/>
  <c r="DR162"/>
  <c r="V162"/>
  <c r="AL162"/>
  <c r="BB162"/>
  <c r="BR162"/>
  <c r="CH162"/>
  <c r="CX162"/>
  <c r="DN162"/>
  <c r="R162"/>
  <c r="AH162"/>
  <c r="AX162"/>
  <c r="BN162"/>
  <c r="CD162"/>
  <c r="CT162"/>
  <c r="DJ162"/>
  <c r="N162"/>
  <c r="BZ162"/>
  <c r="BJ162"/>
  <c r="DV162"/>
  <c r="AT162"/>
  <c r="DF162"/>
  <c r="AD162"/>
  <c r="CP162"/>
  <c r="I158"/>
  <c r="M158"/>
  <c r="Q158"/>
  <c r="U158"/>
  <c r="Y158"/>
  <c r="AC158"/>
  <c r="AG158"/>
  <c r="AK158"/>
  <c r="AO158"/>
  <c r="AS158"/>
  <c r="AW158"/>
  <c r="BA158"/>
  <c r="BE158"/>
  <c r="BI158"/>
  <c r="BM158"/>
  <c r="BQ158"/>
  <c r="BU158"/>
  <c r="BY158"/>
  <c r="CC158"/>
  <c r="CG158"/>
  <c r="CK158"/>
  <c r="CO158"/>
  <c r="CS158"/>
  <c r="CW158"/>
  <c r="DA158"/>
  <c r="DE158"/>
  <c r="DI158"/>
  <c r="DM158"/>
  <c r="DQ158"/>
  <c r="DU158"/>
  <c r="H158"/>
  <c r="L158"/>
  <c r="P158"/>
  <c r="T158"/>
  <c r="X158"/>
  <c r="AB158"/>
  <c r="AF158"/>
  <c r="AJ158"/>
  <c r="AN158"/>
  <c r="AR158"/>
  <c r="AV158"/>
  <c r="AZ158"/>
  <c r="BD158"/>
  <c r="BH158"/>
  <c r="BL158"/>
  <c r="BP158"/>
  <c r="BT158"/>
  <c r="BX158"/>
  <c r="CB158"/>
  <c r="CF158"/>
  <c r="CJ158"/>
  <c r="CN158"/>
  <c r="CR158"/>
  <c r="CV158"/>
  <c r="CZ158"/>
  <c r="DD158"/>
  <c r="DH158"/>
  <c r="DL158"/>
  <c r="DP158"/>
  <c r="DT158"/>
  <c r="K158"/>
  <c r="O158"/>
  <c r="S158"/>
  <c r="W158"/>
  <c r="AA158"/>
  <c r="AE158"/>
  <c r="AI158"/>
  <c r="AM158"/>
  <c r="AQ158"/>
  <c r="AU158"/>
  <c r="AY158"/>
  <c r="BC158"/>
  <c r="BG158"/>
  <c r="BK158"/>
  <c r="BO158"/>
  <c r="BS158"/>
  <c r="BW158"/>
  <c r="CA158"/>
  <c r="CE158"/>
  <c r="CI158"/>
  <c r="CM158"/>
  <c r="CQ158"/>
  <c r="CU158"/>
  <c r="CY158"/>
  <c r="DC158"/>
  <c r="DG158"/>
  <c r="DK158"/>
  <c r="DO158"/>
  <c r="DS158"/>
  <c r="DW158"/>
  <c r="J158"/>
  <c r="Z158"/>
  <c r="AP158"/>
  <c r="BF158"/>
  <c r="BV158"/>
  <c r="CL158"/>
  <c r="DB158"/>
  <c r="DR158"/>
  <c r="V158"/>
  <c r="AL158"/>
  <c r="BB158"/>
  <c r="BR158"/>
  <c r="CH158"/>
  <c r="CX158"/>
  <c r="DN158"/>
  <c r="R158"/>
  <c r="AH158"/>
  <c r="AX158"/>
  <c r="BN158"/>
  <c r="CD158"/>
  <c r="CT158"/>
  <c r="DJ158"/>
  <c r="AT158"/>
  <c r="DF158"/>
  <c r="AD158"/>
  <c r="CP158"/>
  <c r="N158"/>
  <c r="BZ158"/>
  <c r="DV158"/>
  <c r="BJ158"/>
  <c r="I154"/>
  <c r="M154"/>
  <c r="Q154"/>
  <c r="U154"/>
  <c r="Y154"/>
  <c r="AC154"/>
  <c r="AG154"/>
  <c r="AK154"/>
  <c r="AO154"/>
  <c r="AS154"/>
  <c r="AW154"/>
  <c r="BA154"/>
  <c r="BE154"/>
  <c r="BI154"/>
  <c r="BM154"/>
  <c r="BQ154"/>
  <c r="BU154"/>
  <c r="BY154"/>
  <c r="CC154"/>
  <c r="CG154"/>
  <c r="CK154"/>
  <c r="CO154"/>
  <c r="CS154"/>
  <c r="CW154"/>
  <c r="DA154"/>
  <c r="DE154"/>
  <c r="DI154"/>
  <c r="DM154"/>
  <c r="DQ154"/>
  <c r="DU154"/>
  <c r="H154"/>
  <c r="L154"/>
  <c r="P154"/>
  <c r="T154"/>
  <c r="X154"/>
  <c r="AB154"/>
  <c r="AF154"/>
  <c r="AJ154"/>
  <c r="AN154"/>
  <c r="AR154"/>
  <c r="AV154"/>
  <c r="AZ154"/>
  <c r="BD154"/>
  <c r="BH154"/>
  <c r="BL154"/>
  <c r="BP154"/>
  <c r="BT154"/>
  <c r="BX154"/>
  <c r="CB154"/>
  <c r="CF154"/>
  <c r="CJ154"/>
  <c r="CN154"/>
  <c r="CR154"/>
  <c r="CV154"/>
  <c r="CZ154"/>
  <c r="DD154"/>
  <c r="DH154"/>
  <c r="DL154"/>
  <c r="DP154"/>
  <c r="DT154"/>
  <c r="K154"/>
  <c r="O154"/>
  <c r="S154"/>
  <c r="W154"/>
  <c r="AA154"/>
  <c r="AE154"/>
  <c r="AI154"/>
  <c r="AM154"/>
  <c r="AQ154"/>
  <c r="AU154"/>
  <c r="AY154"/>
  <c r="BC154"/>
  <c r="BG154"/>
  <c r="BK154"/>
  <c r="BO154"/>
  <c r="BS154"/>
  <c r="BW154"/>
  <c r="CA154"/>
  <c r="CE154"/>
  <c r="CI154"/>
  <c r="CM154"/>
  <c r="CQ154"/>
  <c r="CU154"/>
  <c r="CY154"/>
  <c r="DC154"/>
  <c r="DG154"/>
  <c r="DK154"/>
  <c r="DO154"/>
  <c r="DS154"/>
  <c r="DW154"/>
  <c r="J154"/>
  <c r="Z154"/>
  <c r="AP154"/>
  <c r="BF154"/>
  <c r="BV154"/>
  <c r="CL154"/>
  <c r="DB154"/>
  <c r="DR154"/>
  <c r="V154"/>
  <c r="AL154"/>
  <c r="BB154"/>
  <c r="BR154"/>
  <c r="CH154"/>
  <c r="CX154"/>
  <c r="DN154"/>
  <c r="R154"/>
  <c r="AH154"/>
  <c r="AX154"/>
  <c r="BN154"/>
  <c r="CD154"/>
  <c r="CT154"/>
  <c r="DJ154"/>
  <c r="N154"/>
  <c r="BZ154"/>
  <c r="BJ154"/>
  <c r="DV154"/>
  <c r="AT154"/>
  <c r="DF154"/>
  <c r="CP154"/>
  <c r="AD154"/>
  <c r="I150"/>
  <c r="M150"/>
  <c r="Q150"/>
  <c r="U150"/>
  <c r="Y150"/>
  <c r="AC150"/>
  <c r="AG150"/>
  <c r="AK150"/>
  <c r="AO150"/>
  <c r="AS150"/>
  <c r="AW150"/>
  <c r="BA150"/>
  <c r="BE150"/>
  <c r="BI150"/>
  <c r="BM150"/>
  <c r="BQ150"/>
  <c r="BU150"/>
  <c r="BY150"/>
  <c r="CC150"/>
  <c r="CG150"/>
  <c r="CK150"/>
  <c r="CO150"/>
  <c r="CS150"/>
  <c r="CW150"/>
  <c r="DA150"/>
  <c r="DE150"/>
  <c r="DI150"/>
  <c r="DM150"/>
  <c r="DQ150"/>
  <c r="DU150"/>
  <c r="H150"/>
  <c r="L150"/>
  <c r="P150"/>
  <c r="T150"/>
  <c r="X150"/>
  <c r="AB150"/>
  <c r="AF150"/>
  <c r="AJ150"/>
  <c r="AN150"/>
  <c r="AR150"/>
  <c r="AV150"/>
  <c r="AZ150"/>
  <c r="BD150"/>
  <c r="BH150"/>
  <c r="BL150"/>
  <c r="BP150"/>
  <c r="BT150"/>
  <c r="BX150"/>
  <c r="CB150"/>
  <c r="CF150"/>
  <c r="CJ150"/>
  <c r="CN150"/>
  <c r="CR150"/>
  <c r="CV150"/>
  <c r="CZ150"/>
  <c r="DD150"/>
  <c r="DH150"/>
  <c r="DL150"/>
  <c r="DP150"/>
  <c r="DT150"/>
  <c r="K150"/>
  <c r="O150"/>
  <c r="S150"/>
  <c r="W150"/>
  <c r="AA150"/>
  <c r="AE150"/>
  <c r="AI150"/>
  <c r="AM150"/>
  <c r="AQ150"/>
  <c r="AU150"/>
  <c r="AY150"/>
  <c r="BC150"/>
  <c r="BG150"/>
  <c r="BK150"/>
  <c r="BO150"/>
  <c r="BS150"/>
  <c r="BW150"/>
  <c r="CA150"/>
  <c r="CE150"/>
  <c r="CI150"/>
  <c r="CM150"/>
  <c r="CQ150"/>
  <c r="CU150"/>
  <c r="CY150"/>
  <c r="DC150"/>
  <c r="DG150"/>
  <c r="DK150"/>
  <c r="DO150"/>
  <c r="DS150"/>
  <c r="DW150"/>
  <c r="J150"/>
  <c r="Z150"/>
  <c r="AP150"/>
  <c r="BF150"/>
  <c r="BV150"/>
  <c r="CL150"/>
  <c r="DB150"/>
  <c r="DR150"/>
  <c r="V150"/>
  <c r="AL150"/>
  <c r="BB150"/>
  <c r="BR150"/>
  <c r="CH150"/>
  <c r="CX150"/>
  <c r="DN150"/>
  <c r="R150"/>
  <c r="AH150"/>
  <c r="AX150"/>
  <c r="BN150"/>
  <c r="CD150"/>
  <c r="CT150"/>
  <c r="DJ150"/>
  <c r="AT150"/>
  <c r="DF150"/>
  <c r="AD150"/>
  <c r="CP150"/>
  <c r="N150"/>
  <c r="BZ150"/>
  <c r="DV150"/>
  <c r="BJ150"/>
  <c r="I146"/>
  <c r="M146"/>
  <c r="Q146"/>
  <c r="U146"/>
  <c r="Y146"/>
  <c r="AC146"/>
  <c r="AG146"/>
  <c r="AK146"/>
  <c r="AO146"/>
  <c r="AS146"/>
  <c r="AW146"/>
  <c r="BA146"/>
  <c r="BE146"/>
  <c r="BI146"/>
  <c r="BM146"/>
  <c r="BQ146"/>
  <c r="BU146"/>
  <c r="BY146"/>
  <c r="CC146"/>
  <c r="CG146"/>
  <c r="CK146"/>
  <c r="CO146"/>
  <c r="CS146"/>
  <c r="CW146"/>
  <c r="DA146"/>
  <c r="DE146"/>
  <c r="DI146"/>
  <c r="DM146"/>
  <c r="DQ146"/>
  <c r="DU146"/>
  <c r="H146"/>
  <c r="L146"/>
  <c r="P146"/>
  <c r="T146"/>
  <c r="X146"/>
  <c r="AB146"/>
  <c r="AF146"/>
  <c r="AJ146"/>
  <c r="AN146"/>
  <c r="AR146"/>
  <c r="AV146"/>
  <c r="AZ146"/>
  <c r="BD146"/>
  <c r="BH146"/>
  <c r="BL146"/>
  <c r="BP146"/>
  <c r="BT146"/>
  <c r="BX146"/>
  <c r="CB146"/>
  <c r="CF146"/>
  <c r="CJ146"/>
  <c r="CN146"/>
  <c r="CR146"/>
  <c r="CV146"/>
  <c r="CZ146"/>
  <c r="DD146"/>
  <c r="DH146"/>
  <c r="DL146"/>
  <c r="DP146"/>
  <c r="DT146"/>
  <c r="K146"/>
  <c r="O146"/>
  <c r="S146"/>
  <c r="W146"/>
  <c r="AA146"/>
  <c r="AE146"/>
  <c r="AI146"/>
  <c r="AM146"/>
  <c r="AQ146"/>
  <c r="AU146"/>
  <c r="AY146"/>
  <c r="BC146"/>
  <c r="BG146"/>
  <c r="BK146"/>
  <c r="BO146"/>
  <c r="BS146"/>
  <c r="BW146"/>
  <c r="CA146"/>
  <c r="CE146"/>
  <c r="CI146"/>
  <c r="CM146"/>
  <c r="CQ146"/>
  <c r="CU146"/>
  <c r="CY146"/>
  <c r="DC146"/>
  <c r="DG146"/>
  <c r="DK146"/>
  <c r="DO146"/>
  <c r="DS146"/>
  <c r="DW146"/>
  <c r="J146"/>
  <c r="Z146"/>
  <c r="AP146"/>
  <c r="BF146"/>
  <c r="BV146"/>
  <c r="CL146"/>
  <c r="DB146"/>
  <c r="DR146"/>
  <c r="V146"/>
  <c r="AL146"/>
  <c r="BB146"/>
  <c r="BR146"/>
  <c r="CH146"/>
  <c r="CX146"/>
  <c r="DN146"/>
  <c r="R146"/>
  <c r="AH146"/>
  <c r="AX146"/>
  <c r="BN146"/>
  <c r="CD146"/>
  <c r="CT146"/>
  <c r="DJ146"/>
  <c r="N146"/>
  <c r="BZ146"/>
  <c r="BJ146"/>
  <c r="DV146"/>
  <c r="AT146"/>
  <c r="DF146"/>
  <c r="CP146"/>
  <c r="AD146"/>
  <c r="I142"/>
  <c r="M142"/>
  <c r="Q142"/>
  <c r="U142"/>
  <c r="Y142"/>
  <c r="AC142"/>
  <c r="AG142"/>
  <c r="AK142"/>
  <c r="AO142"/>
  <c r="AS142"/>
  <c r="AW142"/>
  <c r="BA142"/>
  <c r="BE142"/>
  <c r="BI142"/>
  <c r="BM142"/>
  <c r="BQ142"/>
  <c r="BU142"/>
  <c r="BY142"/>
  <c r="CC142"/>
  <c r="CG142"/>
  <c r="CK142"/>
  <c r="CO142"/>
  <c r="CS142"/>
  <c r="CW142"/>
  <c r="DA142"/>
  <c r="DE142"/>
  <c r="DI142"/>
  <c r="DM142"/>
  <c r="DQ142"/>
  <c r="DU142"/>
  <c r="H142"/>
  <c r="L142"/>
  <c r="P142"/>
  <c r="T142"/>
  <c r="X142"/>
  <c r="AB142"/>
  <c r="AF142"/>
  <c r="AJ142"/>
  <c r="AN142"/>
  <c r="AR142"/>
  <c r="AV142"/>
  <c r="AZ142"/>
  <c r="BD142"/>
  <c r="BH142"/>
  <c r="BL142"/>
  <c r="BP142"/>
  <c r="BT142"/>
  <c r="BX142"/>
  <c r="CB142"/>
  <c r="CF142"/>
  <c r="CJ142"/>
  <c r="CN142"/>
  <c r="CR142"/>
  <c r="CV142"/>
  <c r="CZ142"/>
  <c r="DD142"/>
  <c r="DH142"/>
  <c r="DL142"/>
  <c r="DP142"/>
  <c r="DT142"/>
  <c r="K142"/>
  <c r="O142"/>
  <c r="S142"/>
  <c r="W142"/>
  <c r="AA142"/>
  <c r="AE142"/>
  <c r="AI142"/>
  <c r="AM142"/>
  <c r="AQ142"/>
  <c r="AU142"/>
  <c r="AY142"/>
  <c r="BC142"/>
  <c r="BG142"/>
  <c r="BK142"/>
  <c r="BO142"/>
  <c r="BS142"/>
  <c r="BW142"/>
  <c r="CA142"/>
  <c r="CE142"/>
  <c r="CI142"/>
  <c r="CM142"/>
  <c r="CQ142"/>
  <c r="CU142"/>
  <c r="CY142"/>
  <c r="DC142"/>
  <c r="DG142"/>
  <c r="DK142"/>
  <c r="DO142"/>
  <c r="DS142"/>
  <c r="DW142"/>
  <c r="J142"/>
  <c r="Z142"/>
  <c r="AP142"/>
  <c r="BF142"/>
  <c r="BV142"/>
  <c r="CL142"/>
  <c r="DB142"/>
  <c r="DR142"/>
  <c r="V142"/>
  <c r="AL142"/>
  <c r="BB142"/>
  <c r="BR142"/>
  <c r="CH142"/>
  <c r="CX142"/>
  <c r="DN142"/>
  <c r="R142"/>
  <c r="AH142"/>
  <c r="AX142"/>
  <c r="BN142"/>
  <c r="CD142"/>
  <c r="CT142"/>
  <c r="DJ142"/>
  <c r="AT142"/>
  <c r="DF142"/>
  <c r="AD142"/>
  <c r="CP142"/>
  <c r="N142"/>
  <c r="BZ142"/>
  <c r="DV142"/>
  <c r="BJ142"/>
  <c r="I138"/>
  <c r="M138"/>
  <c r="Q138"/>
  <c r="U138"/>
  <c r="Y138"/>
  <c r="AC138"/>
  <c r="AG138"/>
  <c r="AK138"/>
  <c r="AO138"/>
  <c r="AS138"/>
  <c r="AW138"/>
  <c r="BA138"/>
  <c r="BE138"/>
  <c r="BI138"/>
  <c r="BM138"/>
  <c r="BQ138"/>
  <c r="BU138"/>
  <c r="BY138"/>
  <c r="CC138"/>
  <c r="CG138"/>
  <c r="CK138"/>
  <c r="CO138"/>
  <c r="CS138"/>
  <c r="CW138"/>
  <c r="DA138"/>
  <c r="DE138"/>
  <c r="DI138"/>
  <c r="DM138"/>
  <c r="DQ138"/>
  <c r="DU138"/>
  <c r="H138"/>
  <c r="L138"/>
  <c r="P138"/>
  <c r="T138"/>
  <c r="X138"/>
  <c r="AB138"/>
  <c r="AF138"/>
  <c r="AJ138"/>
  <c r="AN138"/>
  <c r="AR138"/>
  <c r="AV138"/>
  <c r="AZ138"/>
  <c r="BD138"/>
  <c r="BH138"/>
  <c r="BL138"/>
  <c r="BP138"/>
  <c r="BT138"/>
  <c r="BX138"/>
  <c r="CB138"/>
  <c r="CF138"/>
  <c r="CJ138"/>
  <c r="CN138"/>
  <c r="CR138"/>
  <c r="CV138"/>
  <c r="CZ138"/>
  <c r="DD138"/>
  <c r="DH138"/>
  <c r="DL138"/>
  <c r="DP138"/>
  <c r="DT138"/>
  <c r="K138"/>
  <c r="O138"/>
  <c r="S138"/>
  <c r="W138"/>
  <c r="AA138"/>
  <c r="AE138"/>
  <c r="AI138"/>
  <c r="AM138"/>
  <c r="AQ138"/>
  <c r="AU138"/>
  <c r="AY138"/>
  <c r="BC138"/>
  <c r="BG138"/>
  <c r="BK138"/>
  <c r="BO138"/>
  <c r="BS138"/>
  <c r="BW138"/>
  <c r="CA138"/>
  <c r="CE138"/>
  <c r="CI138"/>
  <c r="CM138"/>
  <c r="CQ138"/>
  <c r="CU138"/>
  <c r="CY138"/>
  <c r="DC138"/>
  <c r="DG138"/>
  <c r="DK138"/>
  <c r="DO138"/>
  <c r="DS138"/>
  <c r="DW138"/>
  <c r="J138"/>
  <c r="Z138"/>
  <c r="AP138"/>
  <c r="BF138"/>
  <c r="BV138"/>
  <c r="CL138"/>
  <c r="DB138"/>
  <c r="DR138"/>
  <c r="V138"/>
  <c r="AL138"/>
  <c r="BB138"/>
  <c r="BR138"/>
  <c r="CH138"/>
  <c r="CX138"/>
  <c r="DN138"/>
  <c r="R138"/>
  <c r="AH138"/>
  <c r="AX138"/>
  <c r="BN138"/>
  <c r="CD138"/>
  <c r="CT138"/>
  <c r="DJ138"/>
  <c r="N138"/>
  <c r="BZ138"/>
  <c r="BJ138"/>
  <c r="DV138"/>
  <c r="AT138"/>
  <c r="DF138"/>
  <c r="CP138"/>
  <c r="AD138"/>
  <c r="I134"/>
  <c r="M134"/>
  <c r="Q134"/>
  <c r="U134"/>
  <c r="Y134"/>
  <c r="AC134"/>
  <c r="AG134"/>
  <c r="AK134"/>
  <c r="AO134"/>
  <c r="AS134"/>
  <c r="AW134"/>
  <c r="BA134"/>
  <c r="BE134"/>
  <c r="BI134"/>
  <c r="BM134"/>
  <c r="BQ134"/>
  <c r="BU134"/>
  <c r="BY134"/>
  <c r="CC134"/>
  <c r="CG134"/>
  <c r="CK134"/>
  <c r="CO134"/>
  <c r="CS134"/>
  <c r="CW134"/>
  <c r="DA134"/>
  <c r="DE134"/>
  <c r="DI134"/>
  <c r="DM134"/>
  <c r="DQ134"/>
  <c r="DU134"/>
  <c r="H134"/>
  <c r="L134"/>
  <c r="P134"/>
  <c r="T134"/>
  <c r="X134"/>
  <c r="AB134"/>
  <c r="AF134"/>
  <c r="AJ134"/>
  <c r="AN134"/>
  <c r="AR134"/>
  <c r="AV134"/>
  <c r="AZ134"/>
  <c r="BD134"/>
  <c r="BH134"/>
  <c r="BL134"/>
  <c r="BP134"/>
  <c r="BT134"/>
  <c r="BX134"/>
  <c r="CB134"/>
  <c r="CF134"/>
  <c r="CJ134"/>
  <c r="CN134"/>
  <c r="CR134"/>
  <c r="CV134"/>
  <c r="CZ134"/>
  <c r="DD134"/>
  <c r="DH134"/>
  <c r="DL134"/>
  <c r="DP134"/>
  <c r="DT134"/>
  <c r="K134"/>
  <c r="O134"/>
  <c r="S134"/>
  <c r="W134"/>
  <c r="AA134"/>
  <c r="AE134"/>
  <c r="AI134"/>
  <c r="AM134"/>
  <c r="AQ134"/>
  <c r="AU134"/>
  <c r="AY134"/>
  <c r="BC134"/>
  <c r="BG134"/>
  <c r="BK134"/>
  <c r="BO134"/>
  <c r="BS134"/>
  <c r="BW134"/>
  <c r="CA134"/>
  <c r="CE134"/>
  <c r="CI134"/>
  <c r="CM134"/>
  <c r="CQ134"/>
  <c r="CU134"/>
  <c r="CY134"/>
  <c r="DC134"/>
  <c r="DG134"/>
  <c r="DK134"/>
  <c r="DO134"/>
  <c r="DS134"/>
  <c r="DW134"/>
  <c r="J134"/>
  <c r="Z134"/>
  <c r="AP134"/>
  <c r="BF134"/>
  <c r="BV134"/>
  <c r="CL134"/>
  <c r="DB134"/>
  <c r="DR134"/>
  <c r="V134"/>
  <c r="AL134"/>
  <c r="BB134"/>
  <c r="BR134"/>
  <c r="CH134"/>
  <c r="CX134"/>
  <c r="DN134"/>
  <c r="R134"/>
  <c r="AH134"/>
  <c r="AX134"/>
  <c r="BN134"/>
  <c r="CD134"/>
  <c r="CT134"/>
  <c r="DJ134"/>
  <c r="AT134"/>
  <c r="DF134"/>
  <c r="AD134"/>
  <c r="CP134"/>
  <c r="N134"/>
  <c r="BZ134"/>
  <c r="BJ134"/>
  <c r="I130"/>
  <c r="M130"/>
  <c r="Q130"/>
  <c r="U130"/>
  <c r="Y130"/>
  <c r="AC130"/>
  <c r="AG130"/>
  <c r="AK130"/>
  <c r="AO130"/>
  <c r="AS130"/>
  <c r="AW130"/>
  <c r="BA130"/>
  <c r="BE130"/>
  <c r="BI130"/>
  <c r="BM130"/>
  <c r="BQ130"/>
  <c r="BU130"/>
  <c r="BY130"/>
  <c r="CC130"/>
  <c r="CG130"/>
  <c r="CK130"/>
  <c r="CO130"/>
  <c r="CS130"/>
  <c r="CW130"/>
  <c r="DA130"/>
  <c r="DE130"/>
  <c r="DI130"/>
  <c r="DM130"/>
  <c r="DQ130"/>
  <c r="DU130"/>
  <c r="H130"/>
  <c r="L130"/>
  <c r="P130"/>
  <c r="T130"/>
  <c r="X130"/>
  <c r="AB130"/>
  <c r="AF130"/>
  <c r="AJ130"/>
  <c r="AN130"/>
  <c r="AR130"/>
  <c r="AV130"/>
  <c r="AZ130"/>
  <c r="BD130"/>
  <c r="BH130"/>
  <c r="BL130"/>
  <c r="BP130"/>
  <c r="BT130"/>
  <c r="BX130"/>
  <c r="CB130"/>
  <c r="CF130"/>
  <c r="CJ130"/>
  <c r="CN130"/>
  <c r="CR130"/>
  <c r="CV130"/>
  <c r="CZ130"/>
  <c r="DD130"/>
  <c r="DH130"/>
  <c r="DL130"/>
  <c r="DP130"/>
  <c r="DT130"/>
  <c r="K130"/>
  <c r="O130"/>
  <c r="S130"/>
  <c r="W130"/>
  <c r="AA130"/>
  <c r="AE130"/>
  <c r="AI130"/>
  <c r="AM130"/>
  <c r="AQ130"/>
  <c r="AU130"/>
  <c r="AY130"/>
  <c r="BC130"/>
  <c r="BG130"/>
  <c r="BK130"/>
  <c r="BO130"/>
  <c r="BS130"/>
  <c r="BW130"/>
  <c r="CA130"/>
  <c r="CE130"/>
  <c r="CI130"/>
  <c r="CM130"/>
  <c r="CQ130"/>
  <c r="CU130"/>
  <c r="CY130"/>
  <c r="DC130"/>
  <c r="DG130"/>
  <c r="DK130"/>
  <c r="DO130"/>
  <c r="DS130"/>
  <c r="DW130"/>
  <c r="J130"/>
  <c r="Z130"/>
  <c r="AP130"/>
  <c r="BF130"/>
  <c r="BV130"/>
  <c r="CL130"/>
  <c r="DB130"/>
  <c r="DR130"/>
  <c r="V130"/>
  <c r="AL130"/>
  <c r="BB130"/>
  <c r="BR130"/>
  <c r="CH130"/>
  <c r="CX130"/>
  <c r="DN130"/>
  <c r="R130"/>
  <c r="AH130"/>
  <c r="AX130"/>
  <c r="BN130"/>
  <c r="CD130"/>
  <c r="CT130"/>
  <c r="DJ130"/>
  <c r="N130"/>
  <c r="BZ130"/>
  <c r="BJ130"/>
  <c r="DV130"/>
  <c r="AT130"/>
  <c r="DF130"/>
  <c r="AD130"/>
  <c r="CP130"/>
  <c r="I126"/>
  <c r="M126"/>
  <c r="Q126"/>
  <c r="U126"/>
  <c r="Y126"/>
  <c r="AC126"/>
  <c r="AG126"/>
  <c r="AK126"/>
  <c r="AO126"/>
  <c r="AS126"/>
  <c r="AW126"/>
  <c r="BA126"/>
  <c r="BE126"/>
  <c r="BI126"/>
  <c r="BM126"/>
  <c r="BQ126"/>
  <c r="BU126"/>
  <c r="BY126"/>
  <c r="CC126"/>
  <c r="CG126"/>
  <c r="CK126"/>
  <c r="CO126"/>
  <c r="CS126"/>
  <c r="CW126"/>
  <c r="DA126"/>
  <c r="DE126"/>
  <c r="DI126"/>
  <c r="DM126"/>
  <c r="DQ126"/>
  <c r="DU126"/>
  <c r="H126"/>
  <c r="L126"/>
  <c r="P126"/>
  <c r="T126"/>
  <c r="X126"/>
  <c r="AB126"/>
  <c r="AF126"/>
  <c r="AJ126"/>
  <c r="AN126"/>
  <c r="AR126"/>
  <c r="AV126"/>
  <c r="AZ126"/>
  <c r="BD126"/>
  <c r="BH126"/>
  <c r="BL126"/>
  <c r="BP126"/>
  <c r="BT126"/>
  <c r="BX126"/>
  <c r="CB126"/>
  <c r="CF126"/>
  <c r="CJ126"/>
  <c r="CN126"/>
  <c r="CR126"/>
  <c r="CV126"/>
  <c r="CZ126"/>
  <c r="DD126"/>
  <c r="DH126"/>
  <c r="DL126"/>
  <c r="DP126"/>
  <c r="DT126"/>
  <c r="K126"/>
  <c r="O126"/>
  <c r="S126"/>
  <c r="W126"/>
  <c r="AA126"/>
  <c r="AE126"/>
  <c r="AI126"/>
  <c r="AM126"/>
  <c r="AQ126"/>
  <c r="AU126"/>
  <c r="AY126"/>
  <c r="BC126"/>
  <c r="BG126"/>
  <c r="BK126"/>
  <c r="BO126"/>
  <c r="BS126"/>
  <c r="BW126"/>
  <c r="CA126"/>
  <c r="CE126"/>
  <c r="CI126"/>
  <c r="CM126"/>
  <c r="CQ126"/>
  <c r="CU126"/>
  <c r="CY126"/>
  <c r="DC126"/>
  <c r="DG126"/>
  <c r="DK126"/>
  <c r="DO126"/>
  <c r="DS126"/>
  <c r="DW126"/>
  <c r="J126"/>
  <c r="Z126"/>
  <c r="AP126"/>
  <c r="BF126"/>
  <c r="BV126"/>
  <c r="CL126"/>
  <c r="DB126"/>
  <c r="DR126"/>
  <c r="V126"/>
  <c r="AL126"/>
  <c r="BB126"/>
  <c r="BR126"/>
  <c r="CH126"/>
  <c r="CX126"/>
  <c r="DN126"/>
  <c r="R126"/>
  <c r="AH126"/>
  <c r="AX126"/>
  <c r="BN126"/>
  <c r="CD126"/>
  <c r="CT126"/>
  <c r="DJ126"/>
  <c r="AT126"/>
  <c r="DF126"/>
  <c r="AD126"/>
  <c r="CP126"/>
  <c r="N126"/>
  <c r="BZ126"/>
  <c r="DV126"/>
  <c r="I122"/>
  <c r="M122"/>
  <c r="Q122"/>
  <c r="U122"/>
  <c r="Y122"/>
  <c r="AC122"/>
  <c r="AG122"/>
  <c r="AK122"/>
  <c r="AO122"/>
  <c r="AS122"/>
  <c r="AW122"/>
  <c r="BA122"/>
  <c r="BE122"/>
  <c r="BI122"/>
  <c r="BM122"/>
  <c r="BQ122"/>
  <c r="BU122"/>
  <c r="BY122"/>
  <c r="CC122"/>
  <c r="CG122"/>
  <c r="CK122"/>
  <c r="CO122"/>
  <c r="CS122"/>
  <c r="CW122"/>
  <c r="DA122"/>
  <c r="DE122"/>
  <c r="DI122"/>
  <c r="DM122"/>
  <c r="DQ122"/>
  <c r="DU122"/>
  <c r="H122"/>
  <c r="L122"/>
  <c r="P122"/>
  <c r="T122"/>
  <c r="X122"/>
  <c r="AB122"/>
  <c r="AF122"/>
  <c r="AJ122"/>
  <c r="AN122"/>
  <c r="AR122"/>
  <c r="AV122"/>
  <c r="AZ122"/>
  <c r="BD122"/>
  <c r="BH122"/>
  <c r="BL122"/>
  <c r="BP122"/>
  <c r="BT122"/>
  <c r="BX122"/>
  <c r="CB122"/>
  <c r="CF122"/>
  <c r="CJ122"/>
  <c r="CN122"/>
  <c r="CR122"/>
  <c r="CV122"/>
  <c r="CZ122"/>
  <c r="DD122"/>
  <c r="DH122"/>
  <c r="DL122"/>
  <c r="DP122"/>
  <c r="DT122"/>
  <c r="K122"/>
  <c r="O122"/>
  <c r="S122"/>
  <c r="W122"/>
  <c r="AA122"/>
  <c r="AE122"/>
  <c r="AI122"/>
  <c r="AM122"/>
  <c r="AQ122"/>
  <c r="AU122"/>
  <c r="AY122"/>
  <c r="BC122"/>
  <c r="BG122"/>
  <c r="BK122"/>
  <c r="BO122"/>
  <c r="BS122"/>
  <c r="BW122"/>
  <c r="CA122"/>
  <c r="CE122"/>
  <c r="CI122"/>
  <c r="CM122"/>
  <c r="CQ122"/>
  <c r="CU122"/>
  <c r="CY122"/>
  <c r="DC122"/>
  <c r="DG122"/>
  <c r="DK122"/>
  <c r="DO122"/>
  <c r="DS122"/>
  <c r="DW122"/>
  <c r="J122"/>
  <c r="Z122"/>
  <c r="AP122"/>
  <c r="BF122"/>
  <c r="BV122"/>
  <c r="CL122"/>
  <c r="DB122"/>
  <c r="DR122"/>
  <c r="V122"/>
  <c r="AL122"/>
  <c r="BB122"/>
  <c r="BR122"/>
  <c r="CH122"/>
  <c r="CX122"/>
  <c r="DN122"/>
  <c r="R122"/>
  <c r="AH122"/>
  <c r="AX122"/>
  <c r="BN122"/>
  <c r="CD122"/>
  <c r="CT122"/>
  <c r="DJ122"/>
  <c r="N122"/>
  <c r="BZ122"/>
  <c r="BJ122"/>
  <c r="DV122"/>
  <c r="AT122"/>
  <c r="DF122"/>
  <c r="CP122"/>
  <c r="AD122"/>
  <c r="I118"/>
  <c r="M118"/>
  <c r="Q118"/>
  <c r="U118"/>
  <c r="Y118"/>
  <c r="AC118"/>
  <c r="AG118"/>
  <c r="AK118"/>
  <c r="AO118"/>
  <c r="AS118"/>
  <c r="AW118"/>
  <c r="BA118"/>
  <c r="BE118"/>
  <c r="BI118"/>
  <c r="BM118"/>
  <c r="BQ118"/>
  <c r="BU118"/>
  <c r="BY118"/>
  <c r="CC118"/>
  <c r="CG118"/>
  <c r="CK118"/>
  <c r="CO118"/>
  <c r="CS118"/>
  <c r="CW118"/>
  <c r="DA118"/>
  <c r="DE118"/>
  <c r="DI118"/>
  <c r="DM118"/>
  <c r="DQ118"/>
  <c r="DU118"/>
  <c r="H118"/>
  <c r="L118"/>
  <c r="P118"/>
  <c r="T118"/>
  <c r="X118"/>
  <c r="AB118"/>
  <c r="AF118"/>
  <c r="AJ118"/>
  <c r="AN118"/>
  <c r="AR118"/>
  <c r="AV118"/>
  <c r="AZ118"/>
  <c r="BD118"/>
  <c r="BH118"/>
  <c r="BL118"/>
  <c r="BP118"/>
  <c r="BT118"/>
  <c r="BX118"/>
  <c r="CB118"/>
  <c r="CF118"/>
  <c r="CJ118"/>
  <c r="CN118"/>
  <c r="CR118"/>
  <c r="CV118"/>
  <c r="CZ118"/>
  <c r="DD118"/>
  <c r="DH118"/>
  <c r="DL118"/>
  <c r="DP118"/>
  <c r="DT118"/>
  <c r="K118"/>
  <c r="O118"/>
  <c r="S118"/>
  <c r="W118"/>
  <c r="AA118"/>
  <c r="AE118"/>
  <c r="AI118"/>
  <c r="AM118"/>
  <c r="AQ118"/>
  <c r="AU118"/>
  <c r="AY118"/>
  <c r="BC118"/>
  <c r="BG118"/>
  <c r="BK118"/>
  <c r="BO118"/>
  <c r="BS118"/>
  <c r="BW118"/>
  <c r="CA118"/>
  <c r="CE118"/>
  <c r="CI118"/>
  <c r="CM118"/>
  <c r="CQ118"/>
  <c r="CU118"/>
  <c r="CY118"/>
  <c r="DC118"/>
  <c r="DG118"/>
  <c r="DK118"/>
  <c r="DO118"/>
  <c r="DS118"/>
  <c r="DW118"/>
  <c r="J118"/>
  <c r="Z118"/>
  <c r="AP118"/>
  <c r="BF118"/>
  <c r="BV118"/>
  <c r="CL118"/>
  <c r="DB118"/>
  <c r="DR118"/>
  <c r="V118"/>
  <c r="AL118"/>
  <c r="BB118"/>
  <c r="BR118"/>
  <c r="CH118"/>
  <c r="CX118"/>
  <c r="DN118"/>
  <c r="R118"/>
  <c r="AH118"/>
  <c r="AX118"/>
  <c r="BN118"/>
  <c r="CD118"/>
  <c r="CT118"/>
  <c r="DJ118"/>
  <c r="AT118"/>
  <c r="DF118"/>
  <c r="AD118"/>
  <c r="CP118"/>
  <c r="N118"/>
  <c r="BZ118"/>
  <c r="DV118"/>
  <c r="BJ118"/>
  <c r="I114"/>
  <c r="M114"/>
  <c r="Q114"/>
  <c r="U114"/>
  <c r="Y114"/>
  <c r="AC114"/>
  <c r="AG114"/>
  <c r="AK114"/>
  <c r="AO114"/>
  <c r="AS114"/>
  <c r="AW114"/>
  <c r="BA114"/>
  <c r="BE114"/>
  <c r="BI114"/>
  <c r="BM114"/>
  <c r="BQ114"/>
  <c r="BU114"/>
  <c r="BY114"/>
  <c r="CC114"/>
  <c r="CG114"/>
  <c r="CK114"/>
  <c r="CO114"/>
  <c r="CS114"/>
  <c r="CW114"/>
  <c r="DA114"/>
  <c r="DE114"/>
  <c r="DI114"/>
  <c r="DM114"/>
  <c r="DQ114"/>
  <c r="DU114"/>
  <c r="H114"/>
  <c r="L114"/>
  <c r="P114"/>
  <c r="T114"/>
  <c r="X114"/>
  <c r="AB114"/>
  <c r="AF114"/>
  <c r="AJ114"/>
  <c r="AN114"/>
  <c r="AR114"/>
  <c r="AV114"/>
  <c r="AZ114"/>
  <c r="BD114"/>
  <c r="BH114"/>
  <c r="BL114"/>
  <c r="BP114"/>
  <c r="BT114"/>
  <c r="BX114"/>
  <c r="CB114"/>
  <c r="CF114"/>
  <c r="CJ114"/>
  <c r="CN114"/>
  <c r="CR114"/>
  <c r="CV114"/>
  <c r="CZ114"/>
  <c r="DD114"/>
  <c r="DH114"/>
  <c r="DL114"/>
  <c r="DP114"/>
  <c r="DT114"/>
  <c r="K114"/>
  <c r="O114"/>
  <c r="S114"/>
  <c r="W114"/>
  <c r="AA114"/>
  <c r="AE114"/>
  <c r="AI114"/>
  <c r="AM114"/>
  <c r="AQ114"/>
  <c r="AU114"/>
  <c r="AY114"/>
  <c r="BC114"/>
  <c r="BG114"/>
  <c r="BK114"/>
  <c r="BO114"/>
  <c r="BS114"/>
  <c r="BW114"/>
  <c r="CA114"/>
  <c r="CE114"/>
  <c r="CI114"/>
  <c r="CM114"/>
  <c r="CQ114"/>
  <c r="CU114"/>
  <c r="CY114"/>
  <c r="DC114"/>
  <c r="DG114"/>
  <c r="DK114"/>
  <c r="DO114"/>
  <c r="DS114"/>
  <c r="DW114"/>
  <c r="J114"/>
  <c r="Z114"/>
  <c r="AP114"/>
  <c r="BF114"/>
  <c r="BV114"/>
  <c r="CL114"/>
  <c r="DB114"/>
  <c r="DR114"/>
  <c r="V114"/>
  <c r="AL114"/>
  <c r="BB114"/>
  <c r="BR114"/>
  <c r="CH114"/>
  <c r="CX114"/>
  <c r="DN114"/>
  <c r="R114"/>
  <c r="AH114"/>
  <c r="AX114"/>
  <c r="BN114"/>
  <c r="CD114"/>
  <c r="CT114"/>
  <c r="DJ114"/>
  <c r="N114"/>
  <c r="BZ114"/>
  <c r="BJ114"/>
  <c r="DV114"/>
  <c r="AT114"/>
  <c r="DF114"/>
  <c r="CP114"/>
  <c r="AD114"/>
  <c r="I110"/>
  <c r="M110"/>
  <c r="Q110"/>
  <c r="U110"/>
  <c r="Y110"/>
  <c r="AC110"/>
  <c r="AG110"/>
  <c r="AK110"/>
  <c r="AO110"/>
  <c r="AS110"/>
  <c r="AW110"/>
  <c r="BA110"/>
  <c r="BE110"/>
  <c r="BI110"/>
  <c r="BM110"/>
  <c r="BQ110"/>
  <c r="BU110"/>
  <c r="BY110"/>
  <c r="CC110"/>
  <c r="CG110"/>
  <c r="CK110"/>
  <c r="CO110"/>
  <c r="CS110"/>
  <c r="CW110"/>
  <c r="DA110"/>
  <c r="DE110"/>
  <c r="DI110"/>
  <c r="DM110"/>
  <c r="DQ110"/>
  <c r="DU110"/>
  <c r="H110"/>
  <c r="L110"/>
  <c r="P110"/>
  <c r="T110"/>
  <c r="X110"/>
  <c r="AB110"/>
  <c r="AF110"/>
  <c r="AJ110"/>
  <c r="AN110"/>
  <c r="AR110"/>
  <c r="AV110"/>
  <c r="AZ110"/>
  <c r="BD110"/>
  <c r="BH110"/>
  <c r="BL110"/>
  <c r="BP110"/>
  <c r="BT110"/>
  <c r="BX110"/>
  <c r="CB110"/>
  <c r="CF110"/>
  <c r="CJ110"/>
  <c r="CN110"/>
  <c r="CR110"/>
  <c r="CV110"/>
  <c r="CZ110"/>
  <c r="DD110"/>
  <c r="DH110"/>
  <c r="DL110"/>
  <c r="DP110"/>
  <c r="DT110"/>
  <c r="K110"/>
  <c r="O110"/>
  <c r="S110"/>
  <c r="W110"/>
  <c r="AA110"/>
  <c r="AE110"/>
  <c r="AI110"/>
  <c r="AM110"/>
  <c r="AQ110"/>
  <c r="AU110"/>
  <c r="AY110"/>
  <c r="BC110"/>
  <c r="BG110"/>
  <c r="BK110"/>
  <c r="BO110"/>
  <c r="BS110"/>
  <c r="BW110"/>
  <c r="CA110"/>
  <c r="CE110"/>
  <c r="CI110"/>
  <c r="CM110"/>
  <c r="CQ110"/>
  <c r="CU110"/>
  <c r="CY110"/>
  <c r="DC110"/>
  <c r="DG110"/>
  <c r="DK110"/>
  <c r="DO110"/>
  <c r="DS110"/>
  <c r="DW110"/>
  <c r="J110"/>
  <c r="Z110"/>
  <c r="AP110"/>
  <c r="BF110"/>
  <c r="BV110"/>
  <c r="CL110"/>
  <c r="DB110"/>
  <c r="DR110"/>
  <c r="V110"/>
  <c r="AL110"/>
  <c r="BB110"/>
  <c r="BR110"/>
  <c r="CH110"/>
  <c r="CX110"/>
  <c r="DN110"/>
  <c r="R110"/>
  <c r="AH110"/>
  <c r="AX110"/>
  <c r="BN110"/>
  <c r="CD110"/>
  <c r="CT110"/>
  <c r="DJ110"/>
  <c r="AT110"/>
  <c r="DF110"/>
  <c r="AD110"/>
  <c r="CP110"/>
  <c r="N110"/>
  <c r="BZ110"/>
  <c r="DV110"/>
  <c r="BJ110"/>
  <c r="K106"/>
  <c r="O106"/>
  <c r="S106"/>
  <c r="W106"/>
  <c r="AA106"/>
  <c r="AE106"/>
  <c r="AI106"/>
  <c r="AM106"/>
  <c r="AQ106"/>
  <c r="AU106"/>
  <c r="AY106"/>
  <c r="BC106"/>
  <c r="BG106"/>
  <c r="BK106"/>
  <c r="BO106"/>
  <c r="BS106"/>
  <c r="BW106"/>
  <c r="CA106"/>
  <c r="CE106"/>
  <c r="CI106"/>
  <c r="CM106"/>
  <c r="CQ106"/>
  <c r="CU106"/>
  <c r="CY106"/>
  <c r="DC106"/>
  <c r="DG106"/>
  <c r="DK106"/>
  <c r="DO106"/>
  <c r="DS106"/>
  <c r="DW106"/>
  <c r="J106"/>
  <c r="N106"/>
  <c r="R106"/>
  <c r="V106"/>
  <c r="Z106"/>
  <c r="AD106"/>
  <c r="AH106"/>
  <c r="AL106"/>
  <c r="AP106"/>
  <c r="AT106"/>
  <c r="AX106"/>
  <c r="BB106"/>
  <c r="BF106"/>
  <c r="BJ106"/>
  <c r="BN106"/>
  <c r="BR106"/>
  <c r="BV106"/>
  <c r="BZ106"/>
  <c r="CD106"/>
  <c r="CH106"/>
  <c r="CL106"/>
  <c r="CP106"/>
  <c r="CT106"/>
  <c r="CX106"/>
  <c r="DB106"/>
  <c r="DF106"/>
  <c r="DJ106"/>
  <c r="DN106"/>
  <c r="DR106"/>
  <c r="DV106"/>
  <c r="I106"/>
  <c r="M106"/>
  <c r="Q106"/>
  <c r="U106"/>
  <c r="Y106"/>
  <c r="AC106"/>
  <c r="AG106"/>
  <c r="AK106"/>
  <c r="AO106"/>
  <c r="AS106"/>
  <c r="AW106"/>
  <c r="BA106"/>
  <c r="BE106"/>
  <c r="BI106"/>
  <c r="BM106"/>
  <c r="BQ106"/>
  <c r="BU106"/>
  <c r="BY106"/>
  <c r="CC106"/>
  <c r="CG106"/>
  <c r="CK106"/>
  <c r="CO106"/>
  <c r="CS106"/>
  <c r="CW106"/>
  <c r="DA106"/>
  <c r="DE106"/>
  <c r="DI106"/>
  <c r="DM106"/>
  <c r="DQ106"/>
  <c r="DU106"/>
  <c r="P106"/>
  <c r="AF106"/>
  <c r="AV106"/>
  <c r="BL106"/>
  <c r="CB106"/>
  <c r="CR106"/>
  <c r="DH106"/>
  <c r="L106"/>
  <c r="AB106"/>
  <c r="AR106"/>
  <c r="BH106"/>
  <c r="BX106"/>
  <c r="CN106"/>
  <c r="DD106"/>
  <c r="DT106"/>
  <c r="H106"/>
  <c r="X106"/>
  <c r="AN106"/>
  <c r="BD106"/>
  <c r="BT106"/>
  <c r="CJ106"/>
  <c r="CZ106"/>
  <c r="DP106"/>
  <c r="AZ106"/>
  <c r="DL106"/>
  <c r="AJ106"/>
  <c r="CV106"/>
  <c r="T106"/>
  <c r="CF106"/>
  <c r="BP106"/>
  <c r="K102"/>
  <c r="O102"/>
  <c r="S102"/>
  <c r="W102"/>
  <c r="AA102"/>
  <c r="AE102"/>
  <c r="AI102"/>
  <c r="AM102"/>
  <c r="AQ102"/>
  <c r="AU102"/>
  <c r="AY102"/>
  <c r="BC102"/>
  <c r="BG102"/>
  <c r="BK102"/>
  <c r="BO102"/>
  <c r="BS102"/>
  <c r="BW102"/>
  <c r="CA102"/>
  <c r="CE102"/>
  <c r="CI102"/>
  <c r="CM102"/>
  <c r="CQ102"/>
  <c r="CU102"/>
  <c r="CY102"/>
  <c r="DC102"/>
  <c r="DG102"/>
  <c r="DK102"/>
  <c r="DO102"/>
  <c r="DS102"/>
  <c r="DW102"/>
  <c r="J102"/>
  <c r="N102"/>
  <c r="R102"/>
  <c r="V102"/>
  <c r="Z102"/>
  <c r="AD102"/>
  <c r="AH102"/>
  <c r="AL102"/>
  <c r="AP102"/>
  <c r="AT102"/>
  <c r="AX102"/>
  <c r="BB102"/>
  <c r="BF102"/>
  <c r="BJ102"/>
  <c r="BN102"/>
  <c r="BR102"/>
  <c r="BV102"/>
  <c r="BZ102"/>
  <c r="CD102"/>
  <c r="CH102"/>
  <c r="CL102"/>
  <c r="CP102"/>
  <c r="CT102"/>
  <c r="CX102"/>
  <c r="DB102"/>
  <c r="DF102"/>
  <c r="DJ102"/>
  <c r="DN102"/>
  <c r="DR102"/>
  <c r="DV102"/>
  <c r="I102"/>
  <c r="M102"/>
  <c r="Q102"/>
  <c r="U102"/>
  <c r="Y102"/>
  <c r="AC102"/>
  <c r="AG102"/>
  <c r="AK102"/>
  <c r="AO102"/>
  <c r="AS102"/>
  <c r="AW102"/>
  <c r="BA102"/>
  <c r="BE102"/>
  <c r="BI102"/>
  <c r="BM102"/>
  <c r="BQ102"/>
  <c r="BU102"/>
  <c r="BY102"/>
  <c r="CC102"/>
  <c r="CG102"/>
  <c r="CK102"/>
  <c r="CO102"/>
  <c r="CS102"/>
  <c r="CW102"/>
  <c r="DA102"/>
  <c r="DE102"/>
  <c r="DI102"/>
  <c r="DM102"/>
  <c r="DQ102"/>
  <c r="DU102"/>
  <c r="P102"/>
  <c r="AF102"/>
  <c r="AV102"/>
  <c r="BL102"/>
  <c r="CB102"/>
  <c r="CR102"/>
  <c r="DH102"/>
  <c r="L102"/>
  <c r="AB102"/>
  <c r="AR102"/>
  <c r="BH102"/>
  <c r="BX102"/>
  <c r="CN102"/>
  <c r="DD102"/>
  <c r="DT102"/>
  <c r="H102"/>
  <c r="X102"/>
  <c r="AN102"/>
  <c r="BD102"/>
  <c r="BT102"/>
  <c r="CJ102"/>
  <c r="CZ102"/>
  <c r="DP102"/>
  <c r="T102"/>
  <c r="CF102"/>
  <c r="BP102"/>
  <c r="AZ102"/>
  <c r="DL102"/>
  <c r="AJ102"/>
  <c r="CV102"/>
  <c r="K98"/>
  <c r="O98"/>
  <c r="S98"/>
  <c r="W98"/>
  <c r="AA98"/>
  <c r="AE98"/>
  <c r="AI98"/>
  <c r="AM98"/>
  <c r="AQ98"/>
  <c r="AU98"/>
  <c r="AY98"/>
  <c r="BC98"/>
  <c r="BG98"/>
  <c r="BK98"/>
  <c r="BO98"/>
  <c r="BS98"/>
  <c r="BW98"/>
  <c r="CA98"/>
  <c r="CE98"/>
  <c r="CI98"/>
  <c r="CM98"/>
  <c r="CQ98"/>
  <c r="CU98"/>
  <c r="CY98"/>
  <c r="DC98"/>
  <c r="DG98"/>
  <c r="DK98"/>
  <c r="DO98"/>
  <c r="DS98"/>
  <c r="DW98"/>
  <c r="J98"/>
  <c r="N98"/>
  <c r="R98"/>
  <c r="V98"/>
  <c r="Z98"/>
  <c r="AD98"/>
  <c r="AH98"/>
  <c r="AL98"/>
  <c r="AP98"/>
  <c r="AT98"/>
  <c r="AX98"/>
  <c r="BB98"/>
  <c r="BF98"/>
  <c r="BJ98"/>
  <c r="BN98"/>
  <c r="BR98"/>
  <c r="BV98"/>
  <c r="BZ98"/>
  <c r="CD98"/>
  <c r="CH98"/>
  <c r="CL98"/>
  <c r="CP98"/>
  <c r="CT98"/>
  <c r="CX98"/>
  <c r="DB98"/>
  <c r="DF98"/>
  <c r="DJ98"/>
  <c r="DN98"/>
  <c r="DR98"/>
  <c r="DV98"/>
  <c r="I98"/>
  <c r="M98"/>
  <c r="Q98"/>
  <c r="U98"/>
  <c r="Y98"/>
  <c r="AC98"/>
  <c r="AG98"/>
  <c r="AK98"/>
  <c r="AO98"/>
  <c r="AS98"/>
  <c r="AW98"/>
  <c r="BA98"/>
  <c r="BE98"/>
  <c r="BI98"/>
  <c r="BM98"/>
  <c r="BQ98"/>
  <c r="BU98"/>
  <c r="BY98"/>
  <c r="CC98"/>
  <c r="CG98"/>
  <c r="CK98"/>
  <c r="CO98"/>
  <c r="CS98"/>
  <c r="CW98"/>
  <c r="DA98"/>
  <c r="DE98"/>
  <c r="DI98"/>
  <c r="DM98"/>
  <c r="DQ98"/>
  <c r="DU98"/>
  <c r="P98"/>
  <c r="AF98"/>
  <c r="AV98"/>
  <c r="BL98"/>
  <c r="CB98"/>
  <c r="CR98"/>
  <c r="DH98"/>
  <c r="L98"/>
  <c r="AB98"/>
  <c r="AR98"/>
  <c r="BH98"/>
  <c r="BX98"/>
  <c r="CN98"/>
  <c r="DD98"/>
  <c r="DT98"/>
  <c r="H98"/>
  <c r="X98"/>
  <c r="AN98"/>
  <c r="BD98"/>
  <c r="BT98"/>
  <c r="CJ98"/>
  <c r="CZ98"/>
  <c r="DP98"/>
  <c r="AZ98"/>
  <c r="DL98"/>
  <c r="AJ98"/>
  <c r="CV98"/>
  <c r="T98"/>
  <c r="CF98"/>
  <c r="BP98"/>
  <c r="K94"/>
  <c r="O94"/>
  <c r="S94"/>
  <c r="W94"/>
  <c r="AA94"/>
  <c r="AE94"/>
  <c r="AI94"/>
  <c r="AM94"/>
  <c r="AQ94"/>
  <c r="AU94"/>
  <c r="AY94"/>
  <c r="BC94"/>
  <c r="BG94"/>
  <c r="BK94"/>
  <c r="BO94"/>
  <c r="BS94"/>
  <c r="BW94"/>
  <c r="CA94"/>
  <c r="CE94"/>
  <c r="CI94"/>
  <c r="CM94"/>
  <c r="CQ94"/>
  <c r="CU94"/>
  <c r="CY94"/>
  <c r="DC94"/>
  <c r="DG94"/>
  <c r="DK94"/>
  <c r="DO94"/>
  <c r="DS94"/>
  <c r="DW94"/>
  <c r="J94"/>
  <c r="N94"/>
  <c r="R94"/>
  <c r="V94"/>
  <c r="Z94"/>
  <c r="AD94"/>
  <c r="AH94"/>
  <c r="AL94"/>
  <c r="AP94"/>
  <c r="AT94"/>
  <c r="AX94"/>
  <c r="BB94"/>
  <c r="BF94"/>
  <c r="BJ94"/>
  <c r="BN94"/>
  <c r="BR94"/>
  <c r="BV94"/>
  <c r="BZ94"/>
  <c r="CD94"/>
  <c r="CH94"/>
  <c r="CL94"/>
  <c r="CP94"/>
  <c r="CT94"/>
  <c r="CX94"/>
  <c r="DB94"/>
  <c r="DF94"/>
  <c r="DJ94"/>
  <c r="DN94"/>
  <c r="DR94"/>
  <c r="DV94"/>
  <c r="I94"/>
  <c r="M94"/>
  <c r="Q94"/>
  <c r="U94"/>
  <c r="Y94"/>
  <c r="AC94"/>
  <c r="AG94"/>
  <c r="AK94"/>
  <c r="AO94"/>
  <c r="AS94"/>
  <c r="AW94"/>
  <c r="BA94"/>
  <c r="BE94"/>
  <c r="BI94"/>
  <c r="BM94"/>
  <c r="BQ94"/>
  <c r="BU94"/>
  <c r="BY94"/>
  <c r="CC94"/>
  <c r="CG94"/>
  <c r="CK94"/>
  <c r="CO94"/>
  <c r="CS94"/>
  <c r="CW94"/>
  <c r="DA94"/>
  <c r="DE94"/>
  <c r="DI94"/>
  <c r="DM94"/>
  <c r="DQ94"/>
  <c r="DU94"/>
  <c r="P94"/>
  <c r="AF94"/>
  <c r="AV94"/>
  <c r="BL94"/>
  <c r="CB94"/>
  <c r="CR94"/>
  <c r="DH94"/>
  <c r="L94"/>
  <c r="AB94"/>
  <c r="AR94"/>
  <c r="BH94"/>
  <c r="BX94"/>
  <c r="CN94"/>
  <c r="DD94"/>
  <c r="DT94"/>
  <c r="H94"/>
  <c r="X94"/>
  <c r="AN94"/>
  <c r="BD94"/>
  <c r="BT94"/>
  <c r="CJ94"/>
  <c r="CZ94"/>
  <c r="DP94"/>
  <c r="T94"/>
  <c r="CF94"/>
  <c r="BP94"/>
  <c r="AZ94"/>
  <c r="DL94"/>
  <c r="CV94"/>
  <c r="AJ94"/>
  <c r="K90"/>
  <c r="O90"/>
  <c r="S90"/>
  <c r="W90"/>
  <c r="AA90"/>
  <c r="AE90"/>
  <c r="AI90"/>
  <c r="AM90"/>
  <c r="AQ90"/>
  <c r="AU90"/>
  <c r="AY90"/>
  <c r="BC90"/>
  <c r="BG90"/>
  <c r="BK90"/>
  <c r="BO90"/>
  <c r="BS90"/>
  <c r="BW90"/>
  <c r="CA90"/>
  <c r="CE90"/>
  <c r="CI90"/>
  <c r="CM90"/>
  <c r="CQ90"/>
  <c r="CU90"/>
  <c r="CY90"/>
  <c r="DC90"/>
  <c r="DG90"/>
  <c r="DK90"/>
  <c r="DO90"/>
  <c r="DS90"/>
  <c r="DW90"/>
  <c r="J90"/>
  <c r="N90"/>
  <c r="R90"/>
  <c r="V90"/>
  <c r="Z90"/>
  <c r="AD90"/>
  <c r="AH90"/>
  <c r="AL90"/>
  <c r="AP90"/>
  <c r="AT90"/>
  <c r="AX90"/>
  <c r="BB90"/>
  <c r="BF90"/>
  <c r="BJ90"/>
  <c r="BN90"/>
  <c r="BR90"/>
  <c r="BV90"/>
  <c r="BZ90"/>
  <c r="CD90"/>
  <c r="CH90"/>
  <c r="CL90"/>
  <c r="CP90"/>
  <c r="CT90"/>
  <c r="CX90"/>
  <c r="DB90"/>
  <c r="DF90"/>
  <c r="DJ90"/>
  <c r="DN90"/>
  <c r="DR90"/>
  <c r="DV90"/>
  <c r="I90"/>
  <c r="M90"/>
  <c r="Q90"/>
  <c r="U90"/>
  <c r="Y90"/>
  <c r="AC90"/>
  <c r="AG90"/>
  <c r="AK90"/>
  <c r="AO90"/>
  <c r="AS90"/>
  <c r="AW90"/>
  <c r="BA90"/>
  <c r="BE90"/>
  <c r="BI90"/>
  <c r="BM90"/>
  <c r="BQ90"/>
  <c r="BU90"/>
  <c r="BY90"/>
  <c r="CC90"/>
  <c r="CG90"/>
  <c r="CK90"/>
  <c r="CO90"/>
  <c r="CS90"/>
  <c r="CW90"/>
  <c r="DA90"/>
  <c r="DE90"/>
  <c r="DI90"/>
  <c r="DM90"/>
  <c r="DQ90"/>
  <c r="DU90"/>
  <c r="P90"/>
  <c r="AF90"/>
  <c r="AV90"/>
  <c r="BL90"/>
  <c r="CB90"/>
  <c r="CR90"/>
  <c r="DH90"/>
  <c r="L90"/>
  <c r="AB90"/>
  <c r="AR90"/>
  <c r="BH90"/>
  <c r="BX90"/>
  <c r="CN90"/>
  <c r="DD90"/>
  <c r="DT90"/>
  <c r="H90"/>
  <c r="X90"/>
  <c r="AN90"/>
  <c r="BD90"/>
  <c r="BT90"/>
  <c r="CJ90"/>
  <c r="CZ90"/>
  <c r="DP90"/>
  <c r="AZ90"/>
  <c r="DL90"/>
  <c r="AJ90"/>
  <c r="CV90"/>
  <c r="T90"/>
  <c r="CF90"/>
  <c r="BP90"/>
  <c r="K86"/>
  <c r="O86"/>
  <c r="S86"/>
  <c r="W86"/>
  <c r="AA86"/>
  <c r="AE86"/>
  <c r="AI86"/>
  <c r="AM86"/>
  <c r="AQ86"/>
  <c r="AU86"/>
  <c r="AY86"/>
  <c r="BC86"/>
  <c r="BG86"/>
  <c r="BK86"/>
  <c r="BO86"/>
  <c r="BS86"/>
  <c r="BW86"/>
  <c r="CA86"/>
  <c r="CE86"/>
  <c r="CI86"/>
  <c r="CM86"/>
  <c r="CQ86"/>
  <c r="CU86"/>
  <c r="CY86"/>
  <c r="DC86"/>
  <c r="DG86"/>
  <c r="DK86"/>
  <c r="DO86"/>
  <c r="DS86"/>
  <c r="DW86"/>
  <c r="J86"/>
  <c r="N86"/>
  <c r="R86"/>
  <c r="V86"/>
  <c r="Z86"/>
  <c r="AD86"/>
  <c r="AH86"/>
  <c r="AL86"/>
  <c r="AP86"/>
  <c r="AT86"/>
  <c r="AX86"/>
  <c r="BB86"/>
  <c r="BF86"/>
  <c r="BJ86"/>
  <c r="BN86"/>
  <c r="BR86"/>
  <c r="BV86"/>
  <c r="BZ86"/>
  <c r="CD86"/>
  <c r="CH86"/>
  <c r="CL86"/>
  <c r="CP86"/>
  <c r="CT86"/>
  <c r="CX86"/>
  <c r="DB86"/>
  <c r="DF86"/>
  <c r="DJ86"/>
  <c r="DN86"/>
  <c r="DR86"/>
  <c r="DV86"/>
  <c r="I86"/>
  <c r="M86"/>
  <c r="Q86"/>
  <c r="U86"/>
  <c r="Y86"/>
  <c r="AC86"/>
  <c r="AG86"/>
  <c r="AK86"/>
  <c r="AO86"/>
  <c r="AS86"/>
  <c r="AW86"/>
  <c r="BA86"/>
  <c r="BE86"/>
  <c r="BI86"/>
  <c r="BM86"/>
  <c r="BQ86"/>
  <c r="BU86"/>
  <c r="BY86"/>
  <c r="CC86"/>
  <c r="CG86"/>
  <c r="CK86"/>
  <c r="CO86"/>
  <c r="CS86"/>
  <c r="CW86"/>
  <c r="DA86"/>
  <c r="DE86"/>
  <c r="DI86"/>
  <c r="DM86"/>
  <c r="DQ86"/>
  <c r="DU86"/>
  <c r="P86"/>
  <c r="AF86"/>
  <c r="AV86"/>
  <c r="BL86"/>
  <c r="CB86"/>
  <c r="CR86"/>
  <c r="DH86"/>
  <c r="L86"/>
  <c r="AB86"/>
  <c r="AR86"/>
  <c r="BH86"/>
  <c r="BX86"/>
  <c r="CN86"/>
  <c r="DD86"/>
  <c r="DT86"/>
  <c r="H86"/>
  <c r="X86"/>
  <c r="AN86"/>
  <c r="BD86"/>
  <c r="BT86"/>
  <c r="CJ86"/>
  <c r="CZ86"/>
  <c r="DP86"/>
  <c r="T86"/>
  <c r="CF86"/>
  <c r="BP86"/>
  <c r="AZ86"/>
  <c r="DL86"/>
  <c r="CV86"/>
  <c r="AJ86"/>
  <c r="I82"/>
  <c r="M82"/>
  <c r="Q82"/>
  <c r="U82"/>
  <c r="Y82"/>
  <c r="AC82"/>
  <c r="AG82"/>
  <c r="AK82"/>
  <c r="AO82"/>
  <c r="AS82"/>
  <c r="AW82"/>
  <c r="BA82"/>
  <c r="BE82"/>
  <c r="BI82"/>
  <c r="BM82"/>
  <c r="BQ82"/>
  <c r="BU82"/>
  <c r="BY82"/>
  <c r="CC82"/>
  <c r="CG82"/>
  <c r="CK82"/>
  <c r="CO82"/>
  <c r="CS82"/>
  <c r="CW82"/>
  <c r="DA82"/>
  <c r="DE82"/>
  <c r="DI82"/>
  <c r="DM82"/>
  <c r="DQ82"/>
  <c r="DU82"/>
  <c r="H82"/>
  <c r="L82"/>
  <c r="P82"/>
  <c r="T82"/>
  <c r="X82"/>
  <c r="AB82"/>
  <c r="AF82"/>
  <c r="AJ82"/>
  <c r="AN82"/>
  <c r="AR82"/>
  <c r="AV82"/>
  <c r="AZ82"/>
  <c r="BD82"/>
  <c r="BH82"/>
  <c r="BL82"/>
  <c r="BP82"/>
  <c r="BT82"/>
  <c r="BX82"/>
  <c r="CB82"/>
  <c r="CF82"/>
  <c r="CJ82"/>
  <c r="CN82"/>
  <c r="CR82"/>
  <c r="CV82"/>
  <c r="CZ82"/>
  <c r="DD82"/>
  <c r="DH82"/>
  <c r="DL82"/>
  <c r="DP82"/>
  <c r="DT82"/>
  <c r="K82"/>
  <c r="O82"/>
  <c r="S82"/>
  <c r="W82"/>
  <c r="AA82"/>
  <c r="AE82"/>
  <c r="AI82"/>
  <c r="AM82"/>
  <c r="AQ82"/>
  <c r="AU82"/>
  <c r="AY82"/>
  <c r="BC82"/>
  <c r="BG82"/>
  <c r="BK82"/>
  <c r="BO82"/>
  <c r="BS82"/>
  <c r="BW82"/>
  <c r="CA82"/>
  <c r="CE82"/>
  <c r="CI82"/>
  <c r="CM82"/>
  <c r="CQ82"/>
  <c r="CU82"/>
  <c r="CY82"/>
  <c r="DC82"/>
  <c r="DG82"/>
  <c r="DK82"/>
  <c r="DO82"/>
  <c r="DS82"/>
  <c r="DW82"/>
  <c r="N82"/>
  <c r="AD82"/>
  <c r="AT82"/>
  <c r="BJ82"/>
  <c r="BZ82"/>
  <c r="CP82"/>
  <c r="DF82"/>
  <c r="DV82"/>
  <c r="J82"/>
  <c r="Z82"/>
  <c r="AP82"/>
  <c r="BF82"/>
  <c r="BV82"/>
  <c r="CL82"/>
  <c r="DB82"/>
  <c r="DR82"/>
  <c r="V82"/>
  <c r="AL82"/>
  <c r="BB82"/>
  <c r="BR82"/>
  <c r="CH82"/>
  <c r="CX82"/>
  <c r="DN82"/>
  <c r="BN82"/>
  <c r="AX82"/>
  <c r="DJ82"/>
  <c r="AH82"/>
  <c r="CT82"/>
  <c r="CD82"/>
  <c r="R82"/>
  <c r="I78"/>
  <c r="M78"/>
  <c r="Q78"/>
  <c r="U78"/>
  <c r="Y78"/>
  <c r="AC78"/>
  <c r="AG78"/>
  <c r="AK78"/>
  <c r="AO78"/>
  <c r="AS78"/>
  <c r="AW78"/>
  <c r="BA78"/>
  <c r="BE78"/>
  <c r="BI78"/>
  <c r="BM78"/>
  <c r="BQ78"/>
  <c r="BU78"/>
  <c r="BY78"/>
  <c r="CC78"/>
  <c r="CG78"/>
  <c r="CK78"/>
  <c r="CO78"/>
  <c r="CS78"/>
  <c r="CW78"/>
  <c r="DA78"/>
  <c r="DE78"/>
  <c r="DI78"/>
  <c r="DM78"/>
  <c r="DQ78"/>
  <c r="DU78"/>
  <c r="H78"/>
  <c r="L78"/>
  <c r="P78"/>
  <c r="T78"/>
  <c r="X78"/>
  <c r="AB78"/>
  <c r="AF78"/>
  <c r="AJ78"/>
  <c r="AN78"/>
  <c r="AR78"/>
  <c r="AV78"/>
  <c r="AZ78"/>
  <c r="BD78"/>
  <c r="BH78"/>
  <c r="BL78"/>
  <c r="BP78"/>
  <c r="BT78"/>
  <c r="BX78"/>
  <c r="CB78"/>
  <c r="CF78"/>
  <c r="CJ78"/>
  <c r="CN78"/>
  <c r="CR78"/>
  <c r="CV78"/>
  <c r="CZ78"/>
  <c r="DD78"/>
  <c r="DH78"/>
  <c r="DL78"/>
  <c r="DP78"/>
  <c r="DT78"/>
  <c r="K78"/>
  <c r="O78"/>
  <c r="S78"/>
  <c r="W78"/>
  <c r="AA78"/>
  <c r="AE78"/>
  <c r="AI78"/>
  <c r="AM78"/>
  <c r="AQ78"/>
  <c r="AU78"/>
  <c r="AY78"/>
  <c r="BC78"/>
  <c r="BG78"/>
  <c r="BK78"/>
  <c r="BO78"/>
  <c r="BS78"/>
  <c r="BW78"/>
  <c r="CA78"/>
  <c r="CE78"/>
  <c r="CI78"/>
  <c r="CM78"/>
  <c r="CQ78"/>
  <c r="CU78"/>
  <c r="CY78"/>
  <c r="DC78"/>
  <c r="DG78"/>
  <c r="DK78"/>
  <c r="DO78"/>
  <c r="DS78"/>
  <c r="DW78"/>
  <c r="N78"/>
  <c r="AD78"/>
  <c r="AT78"/>
  <c r="BJ78"/>
  <c r="BZ78"/>
  <c r="CP78"/>
  <c r="DF78"/>
  <c r="DV78"/>
  <c r="J78"/>
  <c r="Z78"/>
  <c r="AP78"/>
  <c r="BF78"/>
  <c r="BV78"/>
  <c r="CL78"/>
  <c r="DB78"/>
  <c r="DR78"/>
  <c r="V78"/>
  <c r="AL78"/>
  <c r="BB78"/>
  <c r="BR78"/>
  <c r="CH78"/>
  <c r="CX78"/>
  <c r="DN78"/>
  <c r="AH78"/>
  <c r="CT78"/>
  <c r="R78"/>
  <c r="CD78"/>
  <c r="BN78"/>
  <c r="DJ78"/>
  <c r="AX78"/>
  <c r="I74"/>
  <c r="M74"/>
  <c r="Q74"/>
  <c r="U74"/>
  <c r="Y74"/>
  <c r="AC74"/>
  <c r="AG74"/>
  <c r="AK74"/>
  <c r="AO74"/>
  <c r="AS74"/>
  <c r="AW74"/>
  <c r="BA74"/>
  <c r="BE74"/>
  <c r="BI74"/>
  <c r="BM74"/>
  <c r="BQ74"/>
  <c r="BU74"/>
  <c r="BY74"/>
  <c r="CC74"/>
  <c r="CG74"/>
  <c r="CK74"/>
  <c r="CO74"/>
  <c r="CS74"/>
  <c r="CW74"/>
  <c r="DA74"/>
  <c r="DE74"/>
  <c r="DI74"/>
  <c r="DM74"/>
  <c r="DQ74"/>
  <c r="DU74"/>
  <c r="H74"/>
  <c r="L74"/>
  <c r="P74"/>
  <c r="T74"/>
  <c r="X74"/>
  <c r="AB74"/>
  <c r="AF74"/>
  <c r="AJ74"/>
  <c r="AN74"/>
  <c r="AR74"/>
  <c r="AV74"/>
  <c r="AZ74"/>
  <c r="BD74"/>
  <c r="BH74"/>
  <c r="BL74"/>
  <c r="BP74"/>
  <c r="BT74"/>
  <c r="BX74"/>
  <c r="CB74"/>
  <c r="CF74"/>
  <c r="CJ74"/>
  <c r="CN74"/>
  <c r="CR74"/>
  <c r="CV74"/>
  <c r="CZ74"/>
  <c r="DD74"/>
  <c r="DH74"/>
  <c r="DL74"/>
  <c r="DP74"/>
  <c r="DT74"/>
  <c r="K74"/>
  <c r="O74"/>
  <c r="S74"/>
  <c r="W74"/>
  <c r="AA74"/>
  <c r="AE74"/>
  <c r="AI74"/>
  <c r="AM74"/>
  <c r="AQ74"/>
  <c r="AU74"/>
  <c r="AY74"/>
  <c r="BC74"/>
  <c r="BG74"/>
  <c r="BK74"/>
  <c r="BO74"/>
  <c r="BS74"/>
  <c r="BW74"/>
  <c r="CA74"/>
  <c r="CE74"/>
  <c r="CI74"/>
  <c r="CM74"/>
  <c r="CQ74"/>
  <c r="CU74"/>
  <c r="CY74"/>
  <c r="DC74"/>
  <c r="DG74"/>
  <c r="DK74"/>
  <c r="DO74"/>
  <c r="DS74"/>
  <c r="DW74"/>
  <c r="N74"/>
  <c r="AD74"/>
  <c r="AT74"/>
  <c r="BJ74"/>
  <c r="BZ74"/>
  <c r="CP74"/>
  <c r="DF74"/>
  <c r="DV74"/>
  <c r="J74"/>
  <c r="Z74"/>
  <c r="AP74"/>
  <c r="BF74"/>
  <c r="BV74"/>
  <c r="CL74"/>
  <c r="DB74"/>
  <c r="DR74"/>
  <c r="V74"/>
  <c r="AL74"/>
  <c r="BB74"/>
  <c r="BR74"/>
  <c r="CH74"/>
  <c r="CX74"/>
  <c r="DN74"/>
  <c r="BN74"/>
  <c r="AX74"/>
  <c r="DJ74"/>
  <c r="AH74"/>
  <c r="CT74"/>
  <c r="CD74"/>
  <c r="R74"/>
  <c r="I70"/>
  <c r="M70"/>
  <c r="Q70"/>
  <c r="U70"/>
  <c r="Y70"/>
  <c r="AC70"/>
  <c r="AG70"/>
  <c r="AK70"/>
  <c r="AO70"/>
  <c r="AS70"/>
  <c r="AW70"/>
  <c r="BA70"/>
  <c r="BE70"/>
  <c r="BI70"/>
  <c r="BM70"/>
  <c r="BQ70"/>
  <c r="BU70"/>
  <c r="BY70"/>
  <c r="CC70"/>
  <c r="CG70"/>
  <c r="CK70"/>
  <c r="CO70"/>
  <c r="CS70"/>
  <c r="CW70"/>
  <c r="DA70"/>
  <c r="DE70"/>
  <c r="DI70"/>
  <c r="DM70"/>
  <c r="DQ70"/>
  <c r="DU70"/>
  <c r="H70"/>
  <c r="L70"/>
  <c r="P70"/>
  <c r="T70"/>
  <c r="X70"/>
  <c r="AB70"/>
  <c r="AF70"/>
  <c r="AJ70"/>
  <c r="AN70"/>
  <c r="AR70"/>
  <c r="AV70"/>
  <c r="AZ70"/>
  <c r="BD70"/>
  <c r="BH70"/>
  <c r="BL70"/>
  <c r="BP70"/>
  <c r="BT70"/>
  <c r="BX70"/>
  <c r="CB70"/>
  <c r="CF70"/>
  <c r="CJ70"/>
  <c r="CN70"/>
  <c r="CR70"/>
  <c r="CV70"/>
  <c r="CZ70"/>
  <c r="DD70"/>
  <c r="DH70"/>
  <c r="DL70"/>
  <c r="DP70"/>
  <c r="DT70"/>
  <c r="K70"/>
  <c r="O70"/>
  <c r="S70"/>
  <c r="W70"/>
  <c r="AA70"/>
  <c r="AE70"/>
  <c r="AI70"/>
  <c r="AM70"/>
  <c r="AQ70"/>
  <c r="AU70"/>
  <c r="AY70"/>
  <c r="BC70"/>
  <c r="BG70"/>
  <c r="BK70"/>
  <c r="BO70"/>
  <c r="BS70"/>
  <c r="BW70"/>
  <c r="CA70"/>
  <c r="CE70"/>
  <c r="CI70"/>
  <c r="CM70"/>
  <c r="CQ70"/>
  <c r="CU70"/>
  <c r="CY70"/>
  <c r="DC70"/>
  <c r="DG70"/>
  <c r="DK70"/>
  <c r="DO70"/>
  <c r="DS70"/>
  <c r="DW70"/>
  <c r="N70"/>
  <c r="AD70"/>
  <c r="AT70"/>
  <c r="BJ70"/>
  <c r="BZ70"/>
  <c r="CP70"/>
  <c r="DF70"/>
  <c r="DV70"/>
  <c r="J70"/>
  <c r="Z70"/>
  <c r="AP70"/>
  <c r="BF70"/>
  <c r="BV70"/>
  <c r="CL70"/>
  <c r="DB70"/>
  <c r="DR70"/>
  <c r="V70"/>
  <c r="AL70"/>
  <c r="BB70"/>
  <c r="BR70"/>
  <c r="CH70"/>
  <c r="CX70"/>
  <c r="DN70"/>
  <c r="AH70"/>
  <c r="CT70"/>
  <c r="R70"/>
  <c r="CD70"/>
  <c r="BN70"/>
  <c r="AX70"/>
  <c r="DJ70"/>
  <c r="I66"/>
  <c r="M66"/>
  <c r="Q66"/>
  <c r="U66"/>
  <c r="Y66"/>
  <c r="AC66"/>
  <c r="AG66"/>
  <c r="AK66"/>
  <c r="AO66"/>
  <c r="AS66"/>
  <c r="AW66"/>
  <c r="BA66"/>
  <c r="BE66"/>
  <c r="BI66"/>
  <c r="BM66"/>
  <c r="BQ66"/>
  <c r="BU66"/>
  <c r="BY66"/>
  <c r="CC66"/>
  <c r="CG66"/>
  <c r="CK66"/>
  <c r="CO66"/>
  <c r="CS66"/>
  <c r="CW66"/>
  <c r="DA66"/>
  <c r="DE66"/>
  <c r="DI66"/>
  <c r="DM66"/>
  <c r="DQ66"/>
  <c r="DU66"/>
  <c r="H66"/>
  <c r="L66"/>
  <c r="P66"/>
  <c r="T66"/>
  <c r="X66"/>
  <c r="AB66"/>
  <c r="AF66"/>
  <c r="AJ66"/>
  <c r="AN66"/>
  <c r="AR66"/>
  <c r="AV66"/>
  <c r="AZ66"/>
  <c r="BD66"/>
  <c r="BH66"/>
  <c r="BL66"/>
  <c r="BP66"/>
  <c r="BT66"/>
  <c r="BX66"/>
  <c r="CB66"/>
  <c r="CF66"/>
  <c r="CJ66"/>
  <c r="CN66"/>
  <c r="CR66"/>
  <c r="CV66"/>
  <c r="CZ66"/>
  <c r="DD66"/>
  <c r="DH66"/>
  <c r="DL66"/>
  <c r="DP66"/>
  <c r="DT66"/>
  <c r="K66"/>
  <c r="O66"/>
  <c r="S66"/>
  <c r="W66"/>
  <c r="AA66"/>
  <c r="AE66"/>
  <c r="AI66"/>
  <c r="AM66"/>
  <c r="AQ66"/>
  <c r="AU66"/>
  <c r="AY66"/>
  <c r="BC66"/>
  <c r="BG66"/>
  <c r="BK66"/>
  <c r="BO66"/>
  <c r="BS66"/>
  <c r="BW66"/>
  <c r="CA66"/>
  <c r="CE66"/>
  <c r="CI66"/>
  <c r="CM66"/>
  <c r="CQ66"/>
  <c r="CU66"/>
  <c r="CY66"/>
  <c r="DC66"/>
  <c r="DG66"/>
  <c r="DK66"/>
  <c r="DO66"/>
  <c r="DS66"/>
  <c r="DW66"/>
  <c r="N66"/>
  <c r="AD66"/>
  <c r="AT66"/>
  <c r="BJ66"/>
  <c r="BZ66"/>
  <c r="CP66"/>
  <c r="DF66"/>
  <c r="DV66"/>
  <c r="J66"/>
  <c r="Z66"/>
  <c r="AP66"/>
  <c r="BF66"/>
  <c r="BV66"/>
  <c r="CL66"/>
  <c r="DB66"/>
  <c r="DR66"/>
  <c r="V66"/>
  <c r="AL66"/>
  <c r="BB66"/>
  <c r="BR66"/>
  <c r="CH66"/>
  <c r="CX66"/>
  <c r="DN66"/>
  <c r="BN66"/>
  <c r="AX66"/>
  <c r="DJ66"/>
  <c r="AH66"/>
  <c r="CT66"/>
  <c r="R66"/>
  <c r="CD66"/>
  <c r="I62"/>
  <c r="M62"/>
  <c r="Q62"/>
  <c r="U62"/>
  <c r="Y62"/>
  <c r="AC62"/>
  <c r="AG62"/>
  <c r="AK62"/>
  <c r="AO62"/>
  <c r="AS62"/>
  <c r="AW62"/>
  <c r="BA62"/>
  <c r="BE62"/>
  <c r="BI62"/>
  <c r="BM62"/>
  <c r="BQ62"/>
  <c r="BU62"/>
  <c r="BY62"/>
  <c r="CC62"/>
  <c r="CG62"/>
  <c r="CK62"/>
  <c r="CO62"/>
  <c r="CS62"/>
  <c r="CW62"/>
  <c r="DA62"/>
  <c r="DE62"/>
  <c r="DI62"/>
  <c r="DM62"/>
  <c r="DQ62"/>
  <c r="DU62"/>
  <c r="H62"/>
  <c r="L62"/>
  <c r="P62"/>
  <c r="T62"/>
  <c r="X62"/>
  <c r="AB62"/>
  <c r="AF62"/>
  <c r="AJ62"/>
  <c r="AN62"/>
  <c r="AR62"/>
  <c r="AV62"/>
  <c r="AZ62"/>
  <c r="BD62"/>
  <c r="BH62"/>
  <c r="BL62"/>
  <c r="BP62"/>
  <c r="BT62"/>
  <c r="BX62"/>
  <c r="CB62"/>
  <c r="CF62"/>
  <c r="CJ62"/>
  <c r="CN62"/>
  <c r="CR62"/>
  <c r="CV62"/>
  <c r="CZ62"/>
  <c r="DD62"/>
  <c r="DH62"/>
  <c r="DL62"/>
  <c r="DP62"/>
  <c r="DT62"/>
  <c r="K62"/>
  <c r="O62"/>
  <c r="S62"/>
  <c r="W62"/>
  <c r="AA62"/>
  <c r="AE62"/>
  <c r="AI62"/>
  <c r="AM62"/>
  <c r="AQ62"/>
  <c r="AU62"/>
  <c r="AY62"/>
  <c r="BC62"/>
  <c r="BG62"/>
  <c r="BK62"/>
  <c r="BO62"/>
  <c r="BS62"/>
  <c r="BW62"/>
  <c r="CA62"/>
  <c r="CE62"/>
  <c r="CI62"/>
  <c r="CM62"/>
  <c r="CQ62"/>
  <c r="CU62"/>
  <c r="CY62"/>
  <c r="DC62"/>
  <c r="DG62"/>
  <c r="DK62"/>
  <c r="DO62"/>
  <c r="DS62"/>
  <c r="DW62"/>
  <c r="N62"/>
  <c r="AD62"/>
  <c r="AT62"/>
  <c r="BJ62"/>
  <c r="BZ62"/>
  <c r="CP62"/>
  <c r="DF62"/>
  <c r="DV62"/>
  <c r="J62"/>
  <c r="Z62"/>
  <c r="AP62"/>
  <c r="BF62"/>
  <c r="BV62"/>
  <c r="CL62"/>
  <c r="DB62"/>
  <c r="DR62"/>
  <c r="V62"/>
  <c r="AL62"/>
  <c r="BB62"/>
  <c r="BR62"/>
  <c r="CH62"/>
  <c r="CX62"/>
  <c r="DN62"/>
  <c r="AH62"/>
  <c r="CT62"/>
  <c r="R62"/>
  <c r="CD62"/>
  <c r="BN62"/>
  <c r="DJ62"/>
  <c r="AX62"/>
  <c r="I58"/>
  <c r="M58"/>
  <c r="Q58"/>
  <c r="U58"/>
  <c r="Y58"/>
  <c r="AC58"/>
  <c r="AG58"/>
  <c r="AK58"/>
  <c r="AO58"/>
  <c r="AS58"/>
  <c r="AW58"/>
  <c r="BA58"/>
  <c r="BE58"/>
  <c r="BI58"/>
  <c r="BM58"/>
  <c r="BQ58"/>
  <c r="BU58"/>
  <c r="BY58"/>
  <c r="CC58"/>
  <c r="CG58"/>
  <c r="CK58"/>
  <c r="CO58"/>
  <c r="CS58"/>
  <c r="CW58"/>
  <c r="DA58"/>
  <c r="DE58"/>
  <c r="DI58"/>
  <c r="DM58"/>
  <c r="DQ58"/>
  <c r="DU58"/>
  <c r="H58"/>
  <c r="L58"/>
  <c r="P58"/>
  <c r="T58"/>
  <c r="X58"/>
  <c r="AB58"/>
  <c r="AF58"/>
  <c r="AJ58"/>
  <c r="AN58"/>
  <c r="AR58"/>
  <c r="AV58"/>
  <c r="AZ58"/>
  <c r="BD58"/>
  <c r="BH58"/>
  <c r="BL58"/>
  <c r="BP58"/>
  <c r="BT58"/>
  <c r="BX58"/>
  <c r="CB58"/>
  <c r="CF58"/>
  <c r="CJ58"/>
  <c r="CN58"/>
  <c r="CR58"/>
  <c r="CV58"/>
  <c r="CZ58"/>
  <c r="DD58"/>
  <c r="DH58"/>
  <c r="DL58"/>
  <c r="DP58"/>
  <c r="DT58"/>
  <c r="K58"/>
  <c r="O58"/>
  <c r="S58"/>
  <c r="W58"/>
  <c r="AA58"/>
  <c r="AE58"/>
  <c r="AI58"/>
  <c r="AM58"/>
  <c r="AQ58"/>
  <c r="AU58"/>
  <c r="AY58"/>
  <c r="BC58"/>
  <c r="BG58"/>
  <c r="BK58"/>
  <c r="BO58"/>
  <c r="BS58"/>
  <c r="BW58"/>
  <c r="CA58"/>
  <c r="CE58"/>
  <c r="CI58"/>
  <c r="CM58"/>
  <c r="CQ58"/>
  <c r="CU58"/>
  <c r="CY58"/>
  <c r="DC58"/>
  <c r="DG58"/>
  <c r="DK58"/>
  <c r="DO58"/>
  <c r="DS58"/>
  <c r="DW58"/>
  <c r="N58"/>
  <c r="AD58"/>
  <c r="AT58"/>
  <c r="BJ58"/>
  <c r="BZ58"/>
  <c r="CP58"/>
  <c r="DF58"/>
  <c r="DV58"/>
  <c r="J58"/>
  <c r="Z58"/>
  <c r="AP58"/>
  <c r="BF58"/>
  <c r="BV58"/>
  <c r="CL58"/>
  <c r="DB58"/>
  <c r="DR58"/>
  <c r="V58"/>
  <c r="AL58"/>
  <c r="BB58"/>
  <c r="BR58"/>
  <c r="CH58"/>
  <c r="CX58"/>
  <c r="DN58"/>
  <c r="BN58"/>
  <c r="AX58"/>
  <c r="DJ58"/>
  <c r="AH58"/>
  <c r="CT58"/>
  <c r="CD58"/>
  <c r="R58"/>
  <c r="J54"/>
  <c r="N54"/>
  <c r="H54"/>
  <c r="L54"/>
  <c r="P54"/>
  <c r="I54"/>
  <c r="Q54"/>
  <c r="U54"/>
  <c r="Y54"/>
  <c r="AC54"/>
  <c r="AG54"/>
  <c r="AK54"/>
  <c r="AO54"/>
  <c r="AS54"/>
  <c r="AW54"/>
  <c r="BA54"/>
  <c r="BE54"/>
  <c r="BI54"/>
  <c r="BM54"/>
  <c r="BQ54"/>
  <c r="BU54"/>
  <c r="BY54"/>
  <c r="CC54"/>
  <c r="CG54"/>
  <c r="CK54"/>
  <c r="CO54"/>
  <c r="CS54"/>
  <c r="CW54"/>
  <c r="DA54"/>
  <c r="DE54"/>
  <c r="DI54"/>
  <c r="DM54"/>
  <c r="DQ54"/>
  <c r="DU54"/>
  <c r="O54"/>
  <c r="T54"/>
  <c r="X54"/>
  <c r="AB54"/>
  <c r="AF54"/>
  <c r="AJ54"/>
  <c r="AN54"/>
  <c r="AR54"/>
  <c r="AV54"/>
  <c r="AZ54"/>
  <c r="BD54"/>
  <c r="BH54"/>
  <c r="BL54"/>
  <c r="BP54"/>
  <c r="BT54"/>
  <c r="BX54"/>
  <c r="CB54"/>
  <c r="CF54"/>
  <c r="CJ54"/>
  <c r="CN54"/>
  <c r="CR54"/>
  <c r="CV54"/>
  <c r="CZ54"/>
  <c r="DD54"/>
  <c r="DH54"/>
  <c r="DL54"/>
  <c r="DP54"/>
  <c r="DT54"/>
  <c r="M54"/>
  <c r="S54"/>
  <c r="W54"/>
  <c r="AA54"/>
  <c r="AE54"/>
  <c r="AI54"/>
  <c r="AM54"/>
  <c r="AQ54"/>
  <c r="AU54"/>
  <c r="AY54"/>
  <c r="BC54"/>
  <c r="BG54"/>
  <c r="BK54"/>
  <c r="BO54"/>
  <c r="BS54"/>
  <c r="BW54"/>
  <c r="CA54"/>
  <c r="CE54"/>
  <c r="CI54"/>
  <c r="CM54"/>
  <c r="CQ54"/>
  <c r="CU54"/>
  <c r="CY54"/>
  <c r="DC54"/>
  <c r="DG54"/>
  <c r="DK54"/>
  <c r="DO54"/>
  <c r="DS54"/>
  <c r="DW54"/>
  <c r="K54"/>
  <c r="AD54"/>
  <c r="AT54"/>
  <c r="BJ54"/>
  <c r="BZ54"/>
  <c r="CP54"/>
  <c r="DF54"/>
  <c r="DV54"/>
  <c r="Z54"/>
  <c r="AP54"/>
  <c r="BF54"/>
  <c r="BV54"/>
  <c r="CL54"/>
  <c r="DB54"/>
  <c r="DR54"/>
  <c r="V54"/>
  <c r="AL54"/>
  <c r="BB54"/>
  <c r="BR54"/>
  <c r="CH54"/>
  <c r="CX54"/>
  <c r="DN54"/>
  <c r="AH54"/>
  <c r="CT54"/>
  <c r="R54"/>
  <c r="CD54"/>
  <c r="BN54"/>
  <c r="DJ54"/>
  <c r="AX54"/>
  <c r="J50"/>
  <c r="N50"/>
  <c r="R50"/>
  <c r="V50"/>
  <c r="Z50"/>
  <c r="AD50"/>
  <c r="AH50"/>
  <c r="AL50"/>
  <c r="AP50"/>
  <c r="AT50"/>
  <c r="AX50"/>
  <c r="BB50"/>
  <c r="BF50"/>
  <c r="BJ50"/>
  <c r="BN50"/>
  <c r="BR50"/>
  <c r="BV50"/>
  <c r="BZ50"/>
  <c r="CD50"/>
  <c r="CH50"/>
  <c r="CL50"/>
  <c r="CP50"/>
  <c r="CT50"/>
  <c r="CX50"/>
  <c r="DB50"/>
  <c r="DF50"/>
  <c r="DJ50"/>
  <c r="DN50"/>
  <c r="DR50"/>
  <c r="DV50"/>
  <c r="I50"/>
  <c r="M50"/>
  <c r="Q50"/>
  <c r="U50"/>
  <c r="Y50"/>
  <c r="AC50"/>
  <c r="AG50"/>
  <c r="AK50"/>
  <c r="AO50"/>
  <c r="AS50"/>
  <c r="AW50"/>
  <c r="BA50"/>
  <c r="BE50"/>
  <c r="BI50"/>
  <c r="BM50"/>
  <c r="BQ50"/>
  <c r="BU50"/>
  <c r="BY50"/>
  <c r="CC50"/>
  <c r="CG50"/>
  <c r="CK50"/>
  <c r="CO50"/>
  <c r="CS50"/>
  <c r="CW50"/>
  <c r="DA50"/>
  <c r="DE50"/>
  <c r="DI50"/>
  <c r="DM50"/>
  <c r="DQ50"/>
  <c r="DU50"/>
  <c r="H50"/>
  <c r="L50"/>
  <c r="P50"/>
  <c r="T50"/>
  <c r="X50"/>
  <c r="AB50"/>
  <c r="AF50"/>
  <c r="AJ50"/>
  <c r="AN50"/>
  <c r="AR50"/>
  <c r="AV50"/>
  <c r="AZ50"/>
  <c r="BD50"/>
  <c r="BH50"/>
  <c r="BL50"/>
  <c r="BP50"/>
  <c r="BT50"/>
  <c r="BX50"/>
  <c r="CB50"/>
  <c r="CF50"/>
  <c r="CJ50"/>
  <c r="CN50"/>
  <c r="CR50"/>
  <c r="CV50"/>
  <c r="CZ50"/>
  <c r="DD50"/>
  <c r="DH50"/>
  <c r="DL50"/>
  <c r="DP50"/>
  <c r="DT50"/>
  <c r="O50"/>
  <c r="AE50"/>
  <c r="AU50"/>
  <c r="BK50"/>
  <c r="CA50"/>
  <c r="CQ50"/>
  <c r="DG50"/>
  <c r="DW50"/>
  <c r="K50"/>
  <c r="AA50"/>
  <c r="AQ50"/>
  <c r="BG50"/>
  <c r="BW50"/>
  <c r="CM50"/>
  <c r="DC50"/>
  <c r="DS50"/>
  <c r="W50"/>
  <c r="AM50"/>
  <c r="BC50"/>
  <c r="BS50"/>
  <c r="CI50"/>
  <c r="CY50"/>
  <c r="DO50"/>
  <c r="AI50"/>
  <c r="CU50"/>
  <c r="S50"/>
  <c r="CE50"/>
  <c r="BO50"/>
  <c r="DK50"/>
  <c r="AY50"/>
  <c r="J46"/>
  <c r="N46"/>
  <c r="R46"/>
  <c r="V46"/>
  <c r="Z46"/>
  <c r="AD46"/>
  <c r="AH46"/>
  <c r="AL46"/>
  <c r="AP46"/>
  <c r="AT46"/>
  <c r="AX46"/>
  <c r="BB46"/>
  <c r="BF46"/>
  <c r="BJ46"/>
  <c r="BN46"/>
  <c r="BR46"/>
  <c r="BV46"/>
  <c r="BZ46"/>
  <c r="CD46"/>
  <c r="CH46"/>
  <c r="CL46"/>
  <c r="CP46"/>
  <c r="CT46"/>
  <c r="CX46"/>
  <c r="DB46"/>
  <c r="DF46"/>
  <c r="DJ46"/>
  <c r="DN46"/>
  <c r="DR46"/>
  <c r="DV46"/>
  <c r="I46"/>
  <c r="M46"/>
  <c r="Q46"/>
  <c r="U46"/>
  <c r="Y46"/>
  <c r="AC46"/>
  <c r="AG46"/>
  <c r="AK46"/>
  <c r="AO46"/>
  <c r="AS46"/>
  <c r="AW46"/>
  <c r="BA46"/>
  <c r="BE46"/>
  <c r="BI46"/>
  <c r="BM46"/>
  <c r="BQ46"/>
  <c r="BU46"/>
  <c r="BY46"/>
  <c r="CC46"/>
  <c r="CG46"/>
  <c r="CK46"/>
  <c r="CO46"/>
  <c r="CS46"/>
  <c r="CW46"/>
  <c r="DA46"/>
  <c r="DE46"/>
  <c r="DI46"/>
  <c r="DM46"/>
  <c r="DQ46"/>
  <c r="DU46"/>
  <c r="H46"/>
  <c r="L46"/>
  <c r="P46"/>
  <c r="T46"/>
  <c r="X46"/>
  <c r="AB46"/>
  <c r="AF46"/>
  <c r="AJ46"/>
  <c r="AN46"/>
  <c r="AR46"/>
  <c r="AV46"/>
  <c r="AZ46"/>
  <c r="BD46"/>
  <c r="BH46"/>
  <c r="BL46"/>
  <c r="BP46"/>
  <c r="BT46"/>
  <c r="BX46"/>
  <c r="CB46"/>
  <c r="CF46"/>
  <c r="CJ46"/>
  <c r="CN46"/>
  <c r="CR46"/>
  <c r="CV46"/>
  <c r="CZ46"/>
  <c r="DD46"/>
  <c r="DH46"/>
  <c r="DL46"/>
  <c r="DP46"/>
  <c r="DT46"/>
  <c r="O46"/>
  <c r="AE46"/>
  <c r="AU46"/>
  <c r="BK46"/>
  <c r="CA46"/>
  <c r="CQ46"/>
  <c r="DG46"/>
  <c r="DW46"/>
  <c r="K46"/>
  <c r="AA46"/>
  <c r="AQ46"/>
  <c r="BG46"/>
  <c r="BW46"/>
  <c r="CM46"/>
  <c r="DC46"/>
  <c r="DS46"/>
  <c r="W46"/>
  <c r="AM46"/>
  <c r="BC46"/>
  <c r="BS46"/>
  <c r="CI46"/>
  <c r="CY46"/>
  <c r="DO46"/>
  <c r="BO46"/>
  <c r="AY46"/>
  <c r="DK46"/>
  <c r="AI46"/>
  <c r="CU46"/>
  <c r="CE46"/>
  <c r="S46"/>
  <c r="J42"/>
  <c r="N42"/>
  <c r="R42"/>
  <c r="V42"/>
  <c r="Z42"/>
  <c r="AD42"/>
  <c r="AH42"/>
  <c r="AL42"/>
  <c r="AP42"/>
  <c r="AT42"/>
  <c r="AX42"/>
  <c r="BB42"/>
  <c r="BF42"/>
  <c r="BJ42"/>
  <c r="BN42"/>
  <c r="BR42"/>
  <c r="BV42"/>
  <c r="BZ42"/>
  <c r="CD42"/>
  <c r="CH42"/>
  <c r="CL42"/>
  <c r="CP42"/>
  <c r="CT42"/>
  <c r="CX42"/>
  <c r="DB42"/>
  <c r="DF42"/>
  <c r="DJ42"/>
  <c r="DN42"/>
  <c r="DR42"/>
  <c r="DV42"/>
  <c r="I42"/>
  <c r="M42"/>
  <c r="Q42"/>
  <c r="U42"/>
  <c r="Y42"/>
  <c r="AC42"/>
  <c r="AG42"/>
  <c r="AK42"/>
  <c r="AO42"/>
  <c r="AS42"/>
  <c r="AW42"/>
  <c r="BA42"/>
  <c r="BE42"/>
  <c r="BI42"/>
  <c r="BM42"/>
  <c r="BQ42"/>
  <c r="BU42"/>
  <c r="BY42"/>
  <c r="CC42"/>
  <c r="CG42"/>
  <c r="CK42"/>
  <c r="CO42"/>
  <c r="CS42"/>
  <c r="CW42"/>
  <c r="DA42"/>
  <c r="DE42"/>
  <c r="DI42"/>
  <c r="DM42"/>
  <c r="DQ42"/>
  <c r="DU42"/>
  <c r="H42"/>
  <c r="L42"/>
  <c r="P42"/>
  <c r="T42"/>
  <c r="X42"/>
  <c r="AB42"/>
  <c r="AF42"/>
  <c r="AJ42"/>
  <c r="AN42"/>
  <c r="AR42"/>
  <c r="AV42"/>
  <c r="AZ42"/>
  <c r="BD42"/>
  <c r="BH42"/>
  <c r="BL42"/>
  <c r="BP42"/>
  <c r="BT42"/>
  <c r="BX42"/>
  <c r="CB42"/>
  <c r="CF42"/>
  <c r="CJ42"/>
  <c r="CN42"/>
  <c r="CR42"/>
  <c r="CV42"/>
  <c r="CZ42"/>
  <c r="DD42"/>
  <c r="DH42"/>
  <c r="DL42"/>
  <c r="DP42"/>
  <c r="DT42"/>
  <c r="O42"/>
  <c r="AE42"/>
  <c r="AU42"/>
  <c r="BK42"/>
  <c r="CA42"/>
  <c r="CQ42"/>
  <c r="DG42"/>
  <c r="DW42"/>
  <c r="K42"/>
  <c r="AA42"/>
  <c r="AQ42"/>
  <c r="BG42"/>
  <c r="BW42"/>
  <c r="CM42"/>
  <c r="DC42"/>
  <c r="DS42"/>
  <c r="W42"/>
  <c r="AM42"/>
  <c r="BC42"/>
  <c r="BS42"/>
  <c r="CI42"/>
  <c r="CY42"/>
  <c r="DO42"/>
  <c r="AI42"/>
  <c r="CU42"/>
  <c r="S42"/>
  <c r="CE42"/>
  <c r="BO42"/>
  <c r="AY42"/>
  <c r="DK42"/>
  <c r="H38"/>
  <c r="L38"/>
  <c r="P38"/>
  <c r="T38"/>
  <c r="X38"/>
  <c r="AB38"/>
  <c r="AF38"/>
  <c r="AJ38"/>
  <c r="AN38"/>
  <c r="AR38"/>
  <c r="AV38"/>
  <c r="AZ38"/>
  <c r="BD38"/>
  <c r="BH38"/>
  <c r="BL38"/>
  <c r="BP38"/>
  <c r="BT38"/>
  <c r="BX38"/>
  <c r="CB38"/>
  <c r="CF38"/>
  <c r="CJ38"/>
  <c r="CN38"/>
  <c r="CR38"/>
  <c r="CV38"/>
  <c r="CZ38"/>
  <c r="DD38"/>
  <c r="DH38"/>
  <c r="DL38"/>
  <c r="DP38"/>
  <c r="DT38"/>
  <c r="K38"/>
  <c r="O38"/>
  <c r="S38"/>
  <c r="W38"/>
  <c r="AA38"/>
  <c r="AE38"/>
  <c r="AI38"/>
  <c r="AM38"/>
  <c r="AQ38"/>
  <c r="AU38"/>
  <c r="AY38"/>
  <c r="BC38"/>
  <c r="BG38"/>
  <c r="BK38"/>
  <c r="BO38"/>
  <c r="BS38"/>
  <c r="BW38"/>
  <c r="CA38"/>
  <c r="CE38"/>
  <c r="CI38"/>
  <c r="CM38"/>
  <c r="CQ38"/>
  <c r="CU38"/>
  <c r="CY38"/>
  <c r="DC38"/>
  <c r="DG38"/>
  <c r="DK38"/>
  <c r="DO38"/>
  <c r="DS38"/>
  <c r="DW38"/>
  <c r="J38"/>
  <c r="N38"/>
  <c r="R38"/>
  <c r="V38"/>
  <c r="Z38"/>
  <c r="AD38"/>
  <c r="AH38"/>
  <c r="AL38"/>
  <c r="AP38"/>
  <c r="AT38"/>
  <c r="AX38"/>
  <c r="BB38"/>
  <c r="BF38"/>
  <c r="BJ38"/>
  <c r="BN38"/>
  <c r="BR38"/>
  <c r="BV38"/>
  <c r="BZ38"/>
  <c r="CD38"/>
  <c r="CH38"/>
  <c r="CL38"/>
  <c r="CP38"/>
  <c r="CT38"/>
  <c r="CX38"/>
  <c r="DB38"/>
  <c r="DF38"/>
  <c r="DJ38"/>
  <c r="DN38"/>
  <c r="DR38"/>
  <c r="DV38"/>
  <c r="U38"/>
  <c r="AK38"/>
  <c r="BA38"/>
  <c r="BQ38"/>
  <c r="CG38"/>
  <c r="CW38"/>
  <c r="DM38"/>
  <c r="Q38"/>
  <c r="AG38"/>
  <c r="AW38"/>
  <c r="BM38"/>
  <c r="CC38"/>
  <c r="CS38"/>
  <c r="DI38"/>
  <c r="M38"/>
  <c r="AC38"/>
  <c r="AS38"/>
  <c r="BI38"/>
  <c r="BY38"/>
  <c r="CO38"/>
  <c r="DE38"/>
  <c r="DU38"/>
  <c r="I38"/>
  <c r="BU38"/>
  <c r="BE38"/>
  <c r="DQ38"/>
  <c r="AO38"/>
  <c r="DA38"/>
  <c r="CK38"/>
  <c r="Y38"/>
  <c r="H34"/>
  <c r="L34"/>
  <c r="P34"/>
  <c r="T34"/>
  <c r="X34"/>
  <c r="AB34"/>
  <c r="AF34"/>
  <c r="AJ34"/>
  <c r="AN34"/>
  <c r="AR34"/>
  <c r="AV34"/>
  <c r="AZ34"/>
  <c r="BD34"/>
  <c r="BH34"/>
  <c r="BL34"/>
  <c r="BP34"/>
  <c r="BT34"/>
  <c r="BX34"/>
  <c r="CB34"/>
  <c r="CF34"/>
  <c r="CJ34"/>
  <c r="CN34"/>
  <c r="CR34"/>
  <c r="CV34"/>
  <c r="CZ34"/>
  <c r="DD34"/>
  <c r="DH34"/>
  <c r="DL34"/>
  <c r="DP34"/>
  <c r="DT34"/>
  <c r="K34"/>
  <c r="O34"/>
  <c r="S34"/>
  <c r="W34"/>
  <c r="AA34"/>
  <c r="AE34"/>
  <c r="AI34"/>
  <c r="AM34"/>
  <c r="AQ34"/>
  <c r="AU34"/>
  <c r="AY34"/>
  <c r="BC34"/>
  <c r="BG34"/>
  <c r="BK34"/>
  <c r="BO34"/>
  <c r="BS34"/>
  <c r="BW34"/>
  <c r="CA34"/>
  <c r="CE34"/>
  <c r="CI34"/>
  <c r="CM34"/>
  <c r="CQ34"/>
  <c r="CU34"/>
  <c r="CY34"/>
  <c r="DC34"/>
  <c r="DG34"/>
  <c r="DK34"/>
  <c r="DO34"/>
  <c r="DS34"/>
  <c r="DW34"/>
  <c r="J34"/>
  <c r="N34"/>
  <c r="R34"/>
  <c r="V34"/>
  <c r="Z34"/>
  <c r="AD34"/>
  <c r="AH34"/>
  <c r="AL34"/>
  <c r="AP34"/>
  <c r="AT34"/>
  <c r="AX34"/>
  <c r="BB34"/>
  <c r="BF34"/>
  <c r="BJ34"/>
  <c r="BN34"/>
  <c r="BR34"/>
  <c r="BV34"/>
  <c r="BZ34"/>
  <c r="CD34"/>
  <c r="CH34"/>
  <c r="CL34"/>
  <c r="CP34"/>
  <c r="CT34"/>
  <c r="CX34"/>
  <c r="DB34"/>
  <c r="DF34"/>
  <c r="DJ34"/>
  <c r="DN34"/>
  <c r="DR34"/>
  <c r="DV34"/>
  <c r="U34"/>
  <c r="AK34"/>
  <c r="BA34"/>
  <c r="BQ34"/>
  <c r="CG34"/>
  <c r="CW34"/>
  <c r="DM34"/>
  <c r="Q34"/>
  <c r="AG34"/>
  <c r="AW34"/>
  <c r="BM34"/>
  <c r="CC34"/>
  <c r="CS34"/>
  <c r="DI34"/>
  <c r="M34"/>
  <c r="AC34"/>
  <c r="AS34"/>
  <c r="BI34"/>
  <c r="BY34"/>
  <c r="CO34"/>
  <c r="DE34"/>
  <c r="DU34"/>
  <c r="AO34"/>
  <c r="DA34"/>
  <c r="Y34"/>
  <c r="CK34"/>
  <c r="I34"/>
  <c r="BU34"/>
  <c r="BE34"/>
  <c r="DQ34"/>
  <c r="H30"/>
  <c r="L30"/>
  <c r="P30"/>
  <c r="T30"/>
  <c r="X30"/>
  <c r="AB30"/>
  <c r="AF30"/>
  <c r="AJ30"/>
  <c r="AN30"/>
  <c r="AR30"/>
  <c r="AV30"/>
  <c r="AZ30"/>
  <c r="BD30"/>
  <c r="BH30"/>
  <c r="BL30"/>
  <c r="BP30"/>
  <c r="BT30"/>
  <c r="BX30"/>
  <c r="CB30"/>
  <c r="CF30"/>
  <c r="CJ30"/>
  <c r="CN30"/>
  <c r="CR30"/>
  <c r="CV30"/>
  <c r="CZ30"/>
  <c r="DD30"/>
  <c r="DH30"/>
  <c r="DL30"/>
  <c r="DP30"/>
  <c r="DT30"/>
  <c r="K30"/>
  <c r="O30"/>
  <c r="S30"/>
  <c r="W30"/>
  <c r="AA30"/>
  <c r="AE30"/>
  <c r="AI30"/>
  <c r="AM30"/>
  <c r="AQ30"/>
  <c r="AU30"/>
  <c r="AY30"/>
  <c r="BC30"/>
  <c r="BG30"/>
  <c r="BK30"/>
  <c r="BO30"/>
  <c r="BS30"/>
  <c r="BW30"/>
  <c r="CA30"/>
  <c r="CE30"/>
  <c r="CI30"/>
  <c r="CM30"/>
  <c r="CQ30"/>
  <c r="CU30"/>
  <c r="CY30"/>
  <c r="DC30"/>
  <c r="DG30"/>
  <c r="DK30"/>
  <c r="DO30"/>
  <c r="DS30"/>
  <c r="DW30"/>
  <c r="J30"/>
  <c r="N30"/>
  <c r="R30"/>
  <c r="V30"/>
  <c r="Z30"/>
  <c r="AD30"/>
  <c r="AH30"/>
  <c r="AL30"/>
  <c r="AP30"/>
  <c r="AT30"/>
  <c r="AX30"/>
  <c r="BB30"/>
  <c r="BF30"/>
  <c r="BJ30"/>
  <c r="BN30"/>
  <c r="BR30"/>
  <c r="BV30"/>
  <c r="BZ30"/>
  <c r="CD30"/>
  <c r="CH30"/>
  <c r="CL30"/>
  <c r="CP30"/>
  <c r="CT30"/>
  <c r="CX30"/>
  <c r="DB30"/>
  <c r="DF30"/>
  <c r="DJ30"/>
  <c r="DN30"/>
  <c r="DR30"/>
  <c r="DV30"/>
  <c r="U30"/>
  <c r="AK30"/>
  <c r="BA30"/>
  <c r="BQ30"/>
  <c r="CG30"/>
  <c r="CW30"/>
  <c r="DM30"/>
  <c r="Q30"/>
  <c r="AG30"/>
  <c r="AW30"/>
  <c r="BM30"/>
  <c r="CC30"/>
  <c r="CS30"/>
  <c r="DI30"/>
  <c r="M30"/>
  <c r="AC30"/>
  <c r="AS30"/>
  <c r="BI30"/>
  <c r="BY30"/>
  <c r="CO30"/>
  <c r="DE30"/>
  <c r="DU30"/>
  <c r="I30"/>
  <c r="BU30"/>
  <c r="BE30"/>
  <c r="DQ30"/>
  <c r="AO30"/>
  <c r="DA30"/>
  <c r="Y30"/>
  <c r="CK30"/>
  <c r="K26"/>
  <c r="O26"/>
  <c r="S26"/>
  <c r="W26"/>
  <c r="AA26"/>
  <c r="AE26"/>
  <c r="AI26"/>
  <c r="AM26"/>
  <c r="AQ26"/>
  <c r="AU26"/>
  <c r="AY26"/>
  <c r="BC26"/>
  <c r="BG26"/>
  <c r="BK26"/>
  <c r="BO26"/>
  <c r="BS26"/>
  <c r="BW26"/>
  <c r="CA26"/>
  <c r="CE26"/>
  <c r="CI26"/>
  <c r="CM26"/>
  <c r="CQ26"/>
  <c r="CU26"/>
  <c r="CY26"/>
  <c r="DC26"/>
  <c r="DG26"/>
  <c r="DK26"/>
  <c r="DO26"/>
  <c r="DS26"/>
  <c r="DW26"/>
  <c r="J26"/>
  <c r="P26"/>
  <c r="U26"/>
  <c r="Z26"/>
  <c r="AF26"/>
  <c r="AK26"/>
  <c r="AP26"/>
  <c r="AV26"/>
  <c r="BA26"/>
  <c r="BF26"/>
  <c r="BL26"/>
  <c r="BQ26"/>
  <c r="BV26"/>
  <c r="CB26"/>
  <c r="CG26"/>
  <c r="CL26"/>
  <c r="CR26"/>
  <c r="CW26"/>
  <c r="DB26"/>
  <c r="DH26"/>
  <c r="DM26"/>
  <c r="DR26"/>
  <c r="I26"/>
  <c r="N26"/>
  <c r="T26"/>
  <c r="Y26"/>
  <c r="AD26"/>
  <c r="AJ26"/>
  <c r="AO26"/>
  <c r="AT26"/>
  <c r="AZ26"/>
  <c r="BE26"/>
  <c r="BJ26"/>
  <c r="BP26"/>
  <c r="BU26"/>
  <c r="BZ26"/>
  <c r="CF26"/>
  <c r="CK26"/>
  <c r="CP26"/>
  <c r="CV26"/>
  <c r="DA26"/>
  <c r="DF26"/>
  <c r="DL26"/>
  <c r="DQ26"/>
  <c r="DV26"/>
  <c r="H26"/>
  <c r="M26"/>
  <c r="R26"/>
  <c r="X26"/>
  <c r="AC26"/>
  <c r="AH26"/>
  <c r="AN26"/>
  <c r="AS26"/>
  <c r="AX26"/>
  <c r="BD26"/>
  <c r="BI26"/>
  <c r="BN26"/>
  <c r="BT26"/>
  <c r="BY26"/>
  <c r="CD26"/>
  <c r="CJ26"/>
  <c r="CO26"/>
  <c r="CT26"/>
  <c r="CZ26"/>
  <c r="DE26"/>
  <c r="DJ26"/>
  <c r="DP26"/>
  <c r="DU26"/>
  <c r="V26"/>
  <c r="AR26"/>
  <c r="BM26"/>
  <c r="CH26"/>
  <c r="DD26"/>
  <c r="Q26"/>
  <c r="AL26"/>
  <c r="BH26"/>
  <c r="CC26"/>
  <c r="CX26"/>
  <c r="DT26"/>
  <c r="L26"/>
  <c r="AG26"/>
  <c r="BB26"/>
  <c r="BX26"/>
  <c r="CS26"/>
  <c r="DN26"/>
  <c r="AB26"/>
  <c r="DI26"/>
  <c r="CN26"/>
  <c r="BR26"/>
  <c r="AW26"/>
  <c r="I22"/>
  <c r="M22"/>
  <c r="Q22"/>
  <c r="U22"/>
  <c r="Y22"/>
  <c r="AC22"/>
  <c r="AG22"/>
  <c r="AK22"/>
  <c r="AO22"/>
  <c r="AS22"/>
  <c r="AW22"/>
  <c r="BA22"/>
  <c r="BE22"/>
  <c r="BI22"/>
  <c r="BM22"/>
  <c r="BQ22"/>
  <c r="BU22"/>
  <c r="BY22"/>
  <c r="CC22"/>
  <c r="CG22"/>
  <c r="CK22"/>
  <c r="CO22"/>
  <c r="CS22"/>
  <c r="CW22"/>
  <c r="DA22"/>
  <c r="DE22"/>
  <c r="DI22"/>
  <c r="DM22"/>
  <c r="DQ22"/>
  <c r="DU22"/>
  <c r="H22"/>
  <c r="L22"/>
  <c r="P22"/>
  <c r="T22"/>
  <c r="X22"/>
  <c r="AB22"/>
  <c r="AF22"/>
  <c r="AJ22"/>
  <c r="AN22"/>
  <c r="AR22"/>
  <c r="AV22"/>
  <c r="AZ22"/>
  <c r="BD22"/>
  <c r="BH22"/>
  <c r="BL22"/>
  <c r="BP22"/>
  <c r="BT22"/>
  <c r="BX22"/>
  <c r="CB22"/>
  <c r="CF22"/>
  <c r="CJ22"/>
  <c r="CN22"/>
  <c r="CR22"/>
  <c r="CV22"/>
  <c r="CZ22"/>
  <c r="DD22"/>
  <c r="DH22"/>
  <c r="DL22"/>
  <c r="DP22"/>
  <c r="DT22"/>
  <c r="K22"/>
  <c r="O22"/>
  <c r="S22"/>
  <c r="W22"/>
  <c r="AA22"/>
  <c r="AE22"/>
  <c r="AI22"/>
  <c r="AM22"/>
  <c r="AQ22"/>
  <c r="AU22"/>
  <c r="AY22"/>
  <c r="BC22"/>
  <c r="BG22"/>
  <c r="BK22"/>
  <c r="BO22"/>
  <c r="BS22"/>
  <c r="BW22"/>
  <c r="CA22"/>
  <c r="CE22"/>
  <c r="CI22"/>
  <c r="CM22"/>
  <c r="CQ22"/>
  <c r="CU22"/>
  <c r="CY22"/>
  <c r="DC22"/>
  <c r="DG22"/>
  <c r="DK22"/>
  <c r="DO22"/>
  <c r="DS22"/>
  <c r="DW22"/>
  <c r="V22"/>
  <c r="AL22"/>
  <c r="BB22"/>
  <c r="BR22"/>
  <c r="CH22"/>
  <c r="CX22"/>
  <c r="DN22"/>
  <c r="R22"/>
  <c r="AH22"/>
  <c r="AX22"/>
  <c r="BN22"/>
  <c r="CD22"/>
  <c r="CT22"/>
  <c r="DJ22"/>
  <c r="N22"/>
  <c r="AD22"/>
  <c r="AT22"/>
  <c r="BJ22"/>
  <c r="BZ22"/>
  <c r="CP22"/>
  <c r="DF22"/>
  <c r="DV22"/>
  <c r="AP22"/>
  <c r="DB22"/>
  <c r="Z22"/>
  <c r="CL22"/>
  <c r="J22"/>
  <c r="BV22"/>
  <c r="DR22"/>
  <c r="BF22"/>
  <c r="H18"/>
  <c r="L18"/>
  <c r="P18"/>
  <c r="T18"/>
  <c r="X18"/>
  <c r="AB18"/>
  <c r="AF18"/>
  <c r="AJ18"/>
  <c r="AN18"/>
  <c r="AR18"/>
  <c r="AV18"/>
  <c r="AZ18"/>
  <c r="BD18"/>
  <c r="BH18"/>
  <c r="BL18"/>
  <c r="BP18"/>
  <c r="BT18"/>
  <c r="BX18"/>
  <c r="CB18"/>
  <c r="CF18"/>
  <c r="CJ18"/>
  <c r="CN18"/>
  <c r="CR18"/>
  <c r="CV18"/>
  <c r="CZ18"/>
  <c r="DD18"/>
  <c r="DH18"/>
  <c r="DL18"/>
  <c r="DP18"/>
  <c r="DT18"/>
  <c r="K18"/>
  <c r="O18"/>
  <c r="S18"/>
  <c r="W18"/>
  <c r="AA18"/>
  <c r="AE18"/>
  <c r="AI18"/>
  <c r="AM18"/>
  <c r="AQ18"/>
  <c r="AU18"/>
  <c r="AY18"/>
  <c r="BC18"/>
  <c r="BG18"/>
  <c r="BK18"/>
  <c r="BO18"/>
  <c r="BS18"/>
  <c r="BW18"/>
  <c r="CA18"/>
  <c r="CE18"/>
  <c r="CI18"/>
  <c r="CM18"/>
  <c r="CQ18"/>
  <c r="CU18"/>
  <c r="CY18"/>
  <c r="DC18"/>
  <c r="DG18"/>
  <c r="DK18"/>
  <c r="DO18"/>
  <c r="DS18"/>
  <c r="DW18"/>
  <c r="J18"/>
  <c r="N18"/>
  <c r="R18"/>
  <c r="V18"/>
  <c r="Z18"/>
  <c r="AD18"/>
  <c r="AH18"/>
  <c r="AL18"/>
  <c r="AP18"/>
  <c r="AT18"/>
  <c r="AX18"/>
  <c r="BB18"/>
  <c r="BF18"/>
  <c r="BJ18"/>
  <c r="BN18"/>
  <c r="BR18"/>
  <c r="BV18"/>
  <c r="BZ18"/>
  <c r="CD18"/>
  <c r="CH18"/>
  <c r="CL18"/>
  <c r="CP18"/>
  <c r="CT18"/>
  <c r="CX18"/>
  <c r="DB18"/>
  <c r="DF18"/>
  <c r="DJ18"/>
  <c r="DN18"/>
  <c r="DR18"/>
  <c r="DV18"/>
  <c r="M18"/>
  <c r="AC18"/>
  <c r="AS18"/>
  <c r="BI18"/>
  <c r="BY18"/>
  <c r="CO18"/>
  <c r="DE18"/>
  <c r="DU18"/>
  <c r="I18"/>
  <c r="Y18"/>
  <c r="AO18"/>
  <c r="BE18"/>
  <c r="BU18"/>
  <c r="CK18"/>
  <c r="DA18"/>
  <c r="DQ18"/>
  <c r="U18"/>
  <c r="AK18"/>
  <c r="BA18"/>
  <c r="BQ18"/>
  <c r="CG18"/>
  <c r="CW18"/>
  <c r="DM18"/>
  <c r="Q18"/>
  <c r="CC18"/>
  <c r="BM18"/>
  <c r="AW18"/>
  <c r="DI18"/>
  <c r="CS18"/>
  <c r="AG18"/>
  <c r="H14"/>
  <c r="L14"/>
  <c r="P14"/>
  <c r="T14"/>
  <c r="X14"/>
  <c r="AB14"/>
  <c r="AF14"/>
  <c r="AJ14"/>
  <c r="AN14"/>
  <c r="AR14"/>
  <c r="AV14"/>
  <c r="AZ14"/>
  <c r="BD14"/>
  <c r="BH14"/>
  <c r="BL14"/>
  <c r="BP14"/>
  <c r="BT14"/>
  <c r="BX14"/>
  <c r="CB14"/>
  <c r="CF14"/>
  <c r="CJ14"/>
  <c r="CN14"/>
  <c r="CR14"/>
  <c r="CV14"/>
  <c r="CZ14"/>
  <c r="DD14"/>
  <c r="DH14"/>
  <c r="DL14"/>
  <c r="DP14"/>
  <c r="DT14"/>
  <c r="K14"/>
  <c r="O14"/>
  <c r="S14"/>
  <c r="W14"/>
  <c r="AA14"/>
  <c r="AE14"/>
  <c r="AI14"/>
  <c r="AM14"/>
  <c r="AQ14"/>
  <c r="AU14"/>
  <c r="AY14"/>
  <c r="BC14"/>
  <c r="BG14"/>
  <c r="BK14"/>
  <c r="BO14"/>
  <c r="BS14"/>
  <c r="BW14"/>
  <c r="CA14"/>
  <c r="CE14"/>
  <c r="CI14"/>
  <c r="CM14"/>
  <c r="CQ14"/>
  <c r="CU14"/>
  <c r="CY14"/>
  <c r="DC14"/>
  <c r="DG14"/>
  <c r="DK14"/>
  <c r="DO14"/>
  <c r="DS14"/>
  <c r="DW14"/>
  <c r="J14"/>
  <c r="N14"/>
  <c r="R14"/>
  <c r="V14"/>
  <c r="Z14"/>
  <c r="AD14"/>
  <c r="AH14"/>
  <c r="AL14"/>
  <c r="AP14"/>
  <c r="AT14"/>
  <c r="AX14"/>
  <c r="BB14"/>
  <c r="BF14"/>
  <c r="BJ14"/>
  <c r="BN14"/>
  <c r="BR14"/>
  <c r="BV14"/>
  <c r="BZ14"/>
  <c r="CD14"/>
  <c r="CH14"/>
  <c r="CL14"/>
  <c r="CP14"/>
  <c r="CT14"/>
  <c r="CX14"/>
  <c r="DB14"/>
  <c r="DF14"/>
  <c r="DJ14"/>
  <c r="DN14"/>
  <c r="DR14"/>
  <c r="DV14"/>
  <c r="M14"/>
  <c r="AC14"/>
  <c r="AS14"/>
  <c r="BI14"/>
  <c r="BY14"/>
  <c r="CO14"/>
  <c r="DE14"/>
  <c r="DU14"/>
  <c r="I14"/>
  <c r="Y14"/>
  <c r="AO14"/>
  <c r="BE14"/>
  <c r="BU14"/>
  <c r="CK14"/>
  <c r="DA14"/>
  <c r="DQ14"/>
  <c r="U14"/>
  <c r="AK14"/>
  <c r="BA14"/>
  <c r="BQ14"/>
  <c r="CG14"/>
  <c r="CW14"/>
  <c r="DM14"/>
  <c r="AW14"/>
  <c r="DI14"/>
  <c r="AG14"/>
  <c r="CS14"/>
  <c r="Q14"/>
  <c r="CC14"/>
  <c r="BM14"/>
  <c r="J10"/>
  <c r="N10"/>
  <c r="R10"/>
  <c r="V10"/>
  <c r="Z10"/>
  <c r="AD10"/>
  <c r="AH10"/>
  <c r="AL10"/>
  <c r="AP10"/>
  <c r="AT10"/>
  <c r="AX10"/>
  <c r="BB10"/>
  <c r="BF10"/>
  <c r="BJ10"/>
  <c r="BN10"/>
  <c r="BR10"/>
  <c r="BV10"/>
  <c r="BZ10"/>
  <c r="CD10"/>
  <c r="CH10"/>
  <c r="CL10"/>
  <c r="CP10"/>
  <c r="CT10"/>
  <c r="CX10"/>
  <c r="DB10"/>
  <c r="DF10"/>
  <c r="DJ10"/>
  <c r="DN10"/>
  <c r="I10"/>
  <c r="M10"/>
  <c r="Q10"/>
  <c r="U10"/>
  <c r="Y10"/>
  <c r="AC10"/>
  <c r="AG10"/>
  <c r="AK10"/>
  <c r="AO10"/>
  <c r="AS10"/>
  <c r="AW10"/>
  <c r="BA10"/>
  <c r="BE10"/>
  <c r="BI10"/>
  <c r="BM10"/>
  <c r="BQ10"/>
  <c r="BU10"/>
  <c r="BY10"/>
  <c r="CC10"/>
  <c r="CG10"/>
  <c r="CK10"/>
  <c r="CO10"/>
  <c r="CS10"/>
  <c r="CW10"/>
  <c r="DA10"/>
  <c r="DE10"/>
  <c r="DI10"/>
  <c r="DM10"/>
  <c r="DQ10"/>
  <c r="DU10"/>
  <c r="H10"/>
  <c r="L10"/>
  <c r="P10"/>
  <c r="T10"/>
  <c r="X10"/>
  <c r="AB10"/>
  <c r="AF10"/>
  <c r="AJ10"/>
  <c r="AN10"/>
  <c r="AR10"/>
  <c r="AV10"/>
  <c r="AZ10"/>
  <c r="BD10"/>
  <c r="BH10"/>
  <c r="BL10"/>
  <c r="BP10"/>
  <c r="BT10"/>
  <c r="BX10"/>
  <c r="CB10"/>
  <c r="CF10"/>
  <c r="CJ10"/>
  <c r="CN10"/>
  <c r="CR10"/>
  <c r="CV10"/>
  <c r="CZ10"/>
  <c r="DD10"/>
  <c r="DH10"/>
  <c r="DL10"/>
  <c r="DP10"/>
  <c r="DT10"/>
  <c r="O10"/>
  <c r="AE10"/>
  <c r="AU10"/>
  <c r="BK10"/>
  <c r="CA10"/>
  <c r="CQ10"/>
  <c r="DG10"/>
  <c r="DS10"/>
  <c r="K10"/>
  <c r="AA10"/>
  <c r="AQ10"/>
  <c r="BG10"/>
  <c r="BW10"/>
  <c r="CM10"/>
  <c r="DC10"/>
  <c r="DR10"/>
  <c r="W10"/>
  <c r="AM10"/>
  <c r="BC10"/>
  <c r="BS10"/>
  <c r="CI10"/>
  <c r="CY10"/>
  <c r="DO10"/>
  <c r="DW10"/>
  <c r="AI10"/>
  <c r="CU10"/>
  <c r="S10"/>
  <c r="CE10"/>
  <c r="BO10"/>
  <c r="DV10"/>
  <c r="DK10"/>
  <c r="AY10"/>
  <c r="J6"/>
  <c r="N6"/>
  <c r="R6"/>
  <c r="V6"/>
  <c r="Z6"/>
  <c r="AD6"/>
  <c r="AH6"/>
  <c r="AL6"/>
  <c r="AP6"/>
  <c r="AT6"/>
  <c r="AX6"/>
  <c r="BB6"/>
  <c r="BF6"/>
  <c r="BJ6"/>
  <c r="BN6"/>
  <c r="BR6"/>
  <c r="BV6"/>
  <c r="BZ6"/>
  <c r="CD6"/>
  <c r="CH6"/>
  <c r="CL6"/>
  <c r="CP6"/>
  <c r="CT6"/>
  <c r="CX6"/>
  <c r="DB6"/>
  <c r="DF6"/>
  <c r="DJ6"/>
  <c r="DN6"/>
  <c r="DR6"/>
  <c r="DV6"/>
  <c r="I6"/>
  <c r="M6"/>
  <c r="Q6"/>
  <c r="U6"/>
  <c r="Y6"/>
  <c r="AC6"/>
  <c r="AG6"/>
  <c r="AK6"/>
  <c r="AO6"/>
  <c r="AS6"/>
  <c r="AW6"/>
  <c r="BA6"/>
  <c r="BE6"/>
  <c r="BI6"/>
  <c r="BM6"/>
  <c r="BQ6"/>
  <c r="BU6"/>
  <c r="BY6"/>
  <c r="CC6"/>
  <c r="CG6"/>
  <c r="CK6"/>
  <c r="CO6"/>
  <c r="CS6"/>
  <c r="CW6"/>
  <c r="DA6"/>
  <c r="DE6"/>
  <c r="DI6"/>
  <c r="DM6"/>
  <c r="DQ6"/>
  <c r="DU6"/>
  <c r="H6"/>
  <c r="L6"/>
  <c r="P6"/>
  <c r="T6"/>
  <c r="X6"/>
  <c r="AB6"/>
  <c r="AF6"/>
  <c r="AJ6"/>
  <c r="AN6"/>
  <c r="AR6"/>
  <c r="AV6"/>
  <c r="AZ6"/>
  <c r="BD6"/>
  <c r="BH6"/>
  <c r="BL6"/>
  <c r="BP6"/>
  <c r="BT6"/>
  <c r="BX6"/>
  <c r="CB6"/>
  <c r="CF6"/>
  <c r="CJ6"/>
  <c r="CN6"/>
  <c r="CR6"/>
  <c r="CV6"/>
  <c r="CZ6"/>
  <c r="DD6"/>
  <c r="DH6"/>
  <c r="DL6"/>
  <c r="DP6"/>
  <c r="DT6"/>
  <c r="O6"/>
  <c r="AE6"/>
  <c r="AU6"/>
  <c r="BK6"/>
  <c r="CA6"/>
  <c r="CQ6"/>
  <c r="DG6"/>
  <c r="DW6"/>
  <c r="K6"/>
  <c r="AA6"/>
  <c r="AQ6"/>
  <c r="BG6"/>
  <c r="BW6"/>
  <c r="CM6"/>
  <c r="DC6"/>
  <c r="DS6"/>
  <c r="W6"/>
  <c r="AM6"/>
  <c r="BC6"/>
  <c r="BS6"/>
  <c r="CI6"/>
  <c r="CY6"/>
  <c r="DO6"/>
  <c r="BO6"/>
  <c r="AY6"/>
  <c r="DK6"/>
  <c r="AI6"/>
  <c r="CU6"/>
  <c r="CE6"/>
  <c r="S6"/>
  <c r="R5"/>
  <c r="AD5"/>
  <c r="AT5"/>
  <c r="BB5"/>
  <c r="BN5"/>
  <c r="BZ5"/>
  <c r="CL5"/>
  <c r="CX5"/>
  <c r="DN5"/>
  <c r="DI603"/>
  <c r="DA603"/>
  <c r="CO603"/>
  <c r="BY603"/>
  <c r="BM603"/>
  <c r="BE603"/>
  <c r="AS603"/>
  <c r="AG603"/>
  <c r="U603"/>
  <c r="DU602"/>
  <c r="DI602"/>
  <c r="CW602"/>
  <c r="CO602"/>
  <c r="CC602"/>
  <c r="BQ602"/>
  <c r="BI602"/>
  <c r="AW602"/>
  <c r="AK602"/>
  <c r="AC602"/>
  <c r="Q602"/>
  <c r="DU601"/>
  <c r="DM601"/>
  <c r="DA601"/>
  <c r="CO601"/>
  <c r="CC601"/>
  <c r="BU601"/>
  <c r="BI601"/>
  <c r="AW601"/>
  <c r="AO601"/>
  <c r="AC601"/>
  <c r="DQ599"/>
  <c r="DM599"/>
  <c r="DI599"/>
  <c r="DA599"/>
  <c r="CW599"/>
  <c r="CS599"/>
  <c r="CO599"/>
  <c r="CK599"/>
  <c r="CG599"/>
  <c r="CC599"/>
  <c r="BU599"/>
  <c r="BE599"/>
  <c r="AW599"/>
  <c r="AK599"/>
  <c r="U599"/>
  <c r="DU598"/>
  <c r="DI598"/>
  <c r="CW598"/>
  <c r="CO598"/>
  <c r="CC598"/>
  <c r="BU598"/>
  <c r="BE598"/>
  <c r="AS598"/>
  <c r="AK598"/>
  <c r="Y598"/>
  <c r="M598"/>
  <c r="DQ597"/>
  <c r="DI597"/>
  <c r="CW597"/>
  <c r="CO597"/>
  <c r="CC597"/>
  <c r="BQ597"/>
  <c r="BA597"/>
  <c r="AS597"/>
  <c r="AG597"/>
  <c r="Y597"/>
  <c r="Q597"/>
  <c r="I597"/>
  <c r="DU595"/>
  <c r="DI595"/>
  <c r="CW595"/>
  <c r="CK595"/>
  <c r="BU595"/>
  <c r="BI595"/>
  <c r="AW595"/>
  <c r="AK595"/>
  <c r="AG595"/>
  <c r="U595"/>
  <c r="I595"/>
  <c r="DM594"/>
  <c r="DA594"/>
  <c r="CS594"/>
  <c r="CG594"/>
  <c r="BU594"/>
  <c r="BI594"/>
  <c r="AW594"/>
  <c r="AK594"/>
  <c r="Y594"/>
  <c r="M594"/>
  <c r="DQ593"/>
  <c r="DA593"/>
  <c r="CO593"/>
  <c r="CG593"/>
  <c r="BU593"/>
  <c r="BM593"/>
  <c r="AW593"/>
  <c r="AK593"/>
  <c r="Y593"/>
  <c r="M593"/>
  <c r="DU591"/>
  <c r="DM591"/>
  <c r="CW591"/>
  <c r="CO591"/>
  <c r="CC591"/>
  <c r="BM591"/>
  <c r="BA591"/>
  <c r="AO591"/>
  <c r="AC591"/>
  <c r="U591"/>
  <c r="M591"/>
  <c r="I591"/>
  <c r="DM590"/>
  <c r="DA590"/>
  <c r="CO590"/>
  <c r="CG590"/>
  <c r="BU590"/>
  <c r="BI590"/>
  <c r="AS590"/>
  <c r="AG590"/>
  <c r="U590"/>
  <c r="I590"/>
  <c r="DM589"/>
  <c r="CW589"/>
  <c r="CO589"/>
  <c r="CC589"/>
  <c r="BU589"/>
  <c r="BI589"/>
  <c r="AS589"/>
  <c r="AG589"/>
  <c r="Y589"/>
  <c r="Q589"/>
  <c r="I589"/>
  <c r="DU587"/>
  <c r="DI587"/>
  <c r="DA587"/>
  <c r="CS587"/>
  <c r="CC587"/>
  <c r="BU587"/>
  <c r="BI587"/>
  <c r="AW587"/>
  <c r="AK587"/>
  <c r="Y587"/>
  <c r="DU586"/>
  <c r="DI586"/>
  <c r="CW586"/>
  <c r="CO586"/>
  <c r="CG586"/>
  <c r="BU586"/>
  <c r="BI586"/>
  <c r="AW586"/>
  <c r="AK586"/>
  <c r="AC586"/>
  <c r="Q586"/>
  <c r="DU585"/>
  <c r="DI585"/>
  <c r="CW585"/>
  <c r="CO585"/>
  <c r="CG585"/>
  <c r="BU585"/>
  <c r="BE585"/>
  <c r="AS585"/>
  <c r="AG585"/>
  <c r="DI583"/>
  <c r="DA583"/>
  <c r="CK583"/>
  <c r="BY583"/>
  <c r="BM583"/>
  <c r="BA583"/>
  <c r="AS583"/>
  <c r="AG583"/>
  <c r="U583"/>
  <c r="Q583"/>
  <c r="I583"/>
  <c r="DM582"/>
  <c r="DE582"/>
  <c r="CS582"/>
  <c r="CC582"/>
  <c r="BQ582"/>
  <c r="BE582"/>
  <c r="AS582"/>
  <c r="AG582"/>
  <c r="Y582"/>
  <c r="M582"/>
  <c r="DQ581"/>
  <c r="DI581"/>
  <c r="CW581"/>
  <c r="CO581"/>
  <c r="CC581"/>
  <c r="BQ581"/>
  <c r="AO581"/>
  <c r="AC581"/>
  <c r="U581"/>
  <c r="Q581"/>
  <c r="I581"/>
  <c r="DQ579"/>
  <c r="DE579"/>
  <c r="CS579"/>
  <c r="CG579"/>
  <c r="BY579"/>
  <c r="BM579"/>
  <c r="AW579"/>
  <c r="AO579"/>
  <c r="Y579"/>
  <c r="DU578"/>
  <c r="DI578"/>
  <c r="CW578"/>
  <c r="CK578"/>
  <c r="CC578"/>
  <c r="BQ578"/>
  <c r="BI578"/>
  <c r="AS578"/>
  <c r="AG578"/>
  <c r="U578"/>
  <c r="M578"/>
  <c r="DU577"/>
  <c r="DM577"/>
  <c r="CW577"/>
  <c r="CO577"/>
  <c r="CG577"/>
  <c r="BU577"/>
  <c r="BM577"/>
  <c r="BA577"/>
  <c r="AS577"/>
  <c r="AG577"/>
  <c r="Y577"/>
  <c r="Q577"/>
  <c r="I577"/>
  <c r="DQ575"/>
  <c r="DE575"/>
  <c r="CO575"/>
  <c r="CG575"/>
  <c r="BU575"/>
  <c r="BI575"/>
  <c r="BA575"/>
  <c r="AO575"/>
  <c r="AC575"/>
  <c r="U575"/>
  <c r="M575"/>
  <c r="I575"/>
  <c r="DM574"/>
  <c r="DA574"/>
  <c r="CO574"/>
  <c r="CG574"/>
  <c r="BU574"/>
  <c r="BE574"/>
  <c r="AS574"/>
  <c r="AG574"/>
  <c r="U574"/>
  <c r="M574"/>
  <c r="DM573"/>
  <c r="DA573"/>
  <c r="CO573"/>
  <c r="CC573"/>
  <c r="BQ573"/>
  <c r="BE573"/>
  <c r="AW573"/>
  <c r="AK573"/>
  <c r="Y573"/>
  <c r="Q573"/>
  <c r="I573"/>
  <c r="AG570"/>
  <c r="I522"/>
  <c r="DM521"/>
  <c r="DA521"/>
  <c r="CS521"/>
  <c r="CG521"/>
  <c r="BU521"/>
  <c r="BI521"/>
  <c r="BA521"/>
  <c r="AO521"/>
  <c r="AG521"/>
  <c r="U521"/>
  <c r="I521"/>
  <c r="DU519"/>
  <c r="DE519"/>
  <c r="CS519"/>
  <c r="CK519"/>
  <c r="BY519"/>
  <c r="BM519"/>
  <c r="AW519"/>
  <c r="AK519"/>
  <c r="Y519"/>
  <c r="DU518"/>
  <c r="DI518"/>
  <c r="CW518"/>
  <c r="CK518"/>
  <c r="CC518"/>
  <c r="BU518"/>
  <c r="BE518"/>
  <c r="AS518"/>
  <c r="AG518"/>
  <c r="U518"/>
  <c r="I518"/>
  <c r="DM517"/>
  <c r="CW517"/>
  <c r="CK517"/>
  <c r="BY517"/>
  <c r="BQ517"/>
  <c r="BE517"/>
  <c r="AS517"/>
  <c r="AG517"/>
  <c r="DQ515"/>
  <c r="DE515"/>
  <c r="CK515"/>
  <c r="BY515"/>
  <c r="BI515"/>
  <c r="BA515"/>
  <c r="AO515"/>
  <c r="AC515"/>
  <c r="Q515"/>
  <c r="M515"/>
  <c r="I515"/>
  <c r="DM514"/>
  <c r="DA514"/>
  <c r="CO514"/>
  <c r="BY514"/>
  <c r="BQ514"/>
  <c r="BI514"/>
  <c r="AW514"/>
  <c r="AK514"/>
  <c r="Y514"/>
  <c r="M514"/>
  <c r="DQ513"/>
  <c r="DI513"/>
  <c r="CW513"/>
  <c r="CK513"/>
  <c r="BY513"/>
  <c r="BI513"/>
  <c r="AW513"/>
  <c r="AK513"/>
  <c r="Y513"/>
  <c r="DU511"/>
  <c r="DM511"/>
  <c r="DA511"/>
  <c r="CO511"/>
  <c r="CC511"/>
  <c r="BU511"/>
  <c r="BM511"/>
  <c r="BA511"/>
  <c r="AK511"/>
  <c r="Y511"/>
  <c r="DU510"/>
  <c r="DI510"/>
  <c r="CW510"/>
  <c r="CO510"/>
  <c r="CC510"/>
  <c r="BU510"/>
  <c r="BI510"/>
  <c r="AW510"/>
  <c r="AK510"/>
  <c r="Y510"/>
  <c r="I510"/>
  <c r="DM509"/>
  <c r="DA509"/>
  <c r="CS509"/>
  <c r="CK509"/>
  <c r="CC509"/>
  <c r="BQ509"/>
  <c r="BE509"/>
  <c r="AO509"/>
  <c r="Y509"/>
  <c r="I509"/>
  <c r="DI507"/>
  <c r="CK507"/>
  <c r="BU507"/>
  <c r="AW507"/>
  <c r="AG507"/>
  <c r="Q507"/>
  <c r="DI506"/>
  <c r="CK506"/>
  <c r="BM506"/>
  <c r="AO506"/>
  <c r="I506"/>
  <c r="DI505"/>
  <c r="CK505"/>
  <c r="BE505"/>
  <c r="AG505"/>
  <c r="DQ503"/>
  <c r="CK503"/>
  <c r="BM503"/>
  <c r="AO503"/>
  <c r="Y503"/>
  <c r="I503"/>
  <c r="DI502"/>
  <c r="CK502"/>
  <c r="BM502"/>
  <c r="AO502"/>
  <c r="DW501"/>
  <c r="CQ501"/>
  <c r="BK501"/>
  <c r="AE501"/>
  <c r="O501"/>
  <c r="DG499"/>
  <c r="AU499"/>
  <c r="DO498"/>
  <c r="BS498"/>
  <c r="W498"/>
  <c r="CQ497"/>
  <c r="BK497"/>
  <c r="AU497"/>
  <c r="O497"/>
  <c r="DG495"/>
  <c r="CA495"/>
  <c r="DO494"/>
  <c r="BS494"/>
  <c r="W494"/>
  <c r="CQ493"/>
  <c r="DW491"/>
  <c r="CA491"/>
  <c r="DO490"/>
  <c r="CI490"/>
  <c r="BC490"/>
  <c r="DW489"/>
  <c r="CA487"/>
  <c r="AU487"/>
  <c r="O487"/>
  <c r="CI486"/>
  <c r="AM486"/>
  <c r="DG485"/>
  <c r="DW483"/>
  <c r="CQ483"/>
  <c r="DO482"/>
  <c r="CI482"/>
  <c r="BC482"/>
  <c r="DW481"/>
  <c r="CQ481"/>
  <c r="BK481"/>
  <c r="AU481"/>
  <c r="AE481"/>
  <c r="O481"/>
  <c r="DG479"/>
  <c r="BK479"/>
  <c r="AE479"/>
  <c r="O479"/>
  <c r="CI478"/>
  <c r="W478"/>
  <c r="CQ477"/>
  <c r="DW475"/>
  <c r="CA475"/>
  <c r="AU475"/>
  <c r="O475"/>
  <c r="CI474"/>
  <c r="BC474"/>
  <c r="DW473"/>
  <c r="CQ473"/>
  <c r="AU473"/>
  <c r="DW471"/>
  <c r="CQ471"/>
  <c r="DO470"/>
  <c r="CI470"/>
  <c r="AM470"/>
  <c r="DG469"/>
  <c r="CA467"/>
  <c r="AU467"/>
  <c r="O467"/>
  <c r="CI466"/>
  <c r="AM466"/>
  <c r="DW465"/>
  <c r="CA465"/>
  <c r="AU465"/>
  <c r="O465"/>
  <c r="CQ463"/>
  <c r="CY462"/>
  <c r="DG443"/>
  <c r="CQ443"/>
  <c r="BK443"/>
  <c r="AE443"/>
  <c r="O443"/>
  <c r="CY442"/>
  <c r="BS442"/>
  <c r="AM442"/>
  <c r="DW441"/>
  <c r="CQ441"/>
  <c r="AU441"/>
  <c r="DG439"/>
  <c r="CA439"/>
  <c r="AE439"/>
  <c r="CY438"/>
  <c r="BC438"/>
  <c r="W438"/>
  <c r="DG437"/>
  <c r="AU437"/>
  <c r="O437"/>
  <c r="DG435"/>
  <c r="DO434"/>
  <c r="BS434"/>
  <c r="W434"/>
  <c r="CQ433"/>
  <c r="BK433"/>
  <c r="AE433"/>
  <c r="DG431"/>
  <c r="AU431"/>
  <c r="AE431"/>
  <c r="CI430"/>
  <c r="BC430"/>
  <c r="DW429"/>
  <c r="CA429"/>
  <c r="CQ427"/>
  <c r="BK427"/>
  <c r="AE427"/>
  <c r="CY426"/>
  <c r="BC426"/>
  <c r="DW425"/>
  <c r="DG423"/>
  <c r="BK423"/>
  <c r="AE423"/>
  <c r="CY422"/>
  <c r="BC422"/>
  <c r="DW421"/>
  <c r="CQ421"/>
  <c r="AU421"/>
  <c r="O421"/>
  <c r="DW419"/>
  <c r="CA419"/>
  <c r="AE419"/>
  <c r="CI418"/>
  <c r="AM418"/>
  <c r="DG417"/>
  <c r="DG415"/>
  <c r="BK415"/>
  <c r="DO414"/>
  <c r="BS414"/>
  <c r="W414"/>
  <c r="CQ413"/>
  <c r="BK413"/>
  <c r="O413"/>
  <c r="DW411"/>
  <c r="CA411"/>
  <c r="AU411"/>
  <c r="O411"/>
  <c r="CI410"/>
  <c r="AM410"/>
  <c r="DW409"/>
  <c r="CA409"/>
  <c r="AU409"/>
  <c r="O409"/>
  <c r="CD407"/>
  <c r="DM406"/>
  <c r="BV406"/>
  <c r="Y406"/>
  <c r="DI405"/>
  <c r="CY403"/>
  <c r="AE402"/>
  <c r="CI401"/>
  <c r="DW398"/>
  <c r="DO397"/>
  <c r="CQ394"/>
  <c r="BK390"/>
  <c r="DO389"/>
  <c r="CQ386"/>
  <c r="DW382"/>
  <c r="CQ378"/>
  <c r="CI377"/>
  <c r="BS375"/>
  <c r="AM371"/>
  <c r="DW366"/>
  <c r="DO365"/>
  <c r="CQ362"/>
  <c r="BS359"/>
  <c r="BK358"/>
  <c r="DO357"/>
  <c r="CY355"/>
  <c r="AE354"/>
  <c r="CI353"/>
  <c r="DW350"/>
  <c r="CY347"/>
  <c r="AE346"/>
  <c r="CI345"/>
  <c r="DW342"/>
  <c r="M337"/>
  <c r="CD335"/>
  <c r="AH329"/>
  <c r="CZ327"/>
  <c r="BD323"/>
  <c r="CJ279"/>
  <c r="X271"/>
  <c r="CJ263"/>
  <c r="DP251"/>
  <c r="CJ247"/>
  <c r="X239"/>
  <c r="BD227"/>
  <c r="I5"/>
  <c r="M5"/>
  <c r="Q5"/>
  <c r="U5"/>
  <c r="Y5"/>
  <c r="AC5"/>
  <c r="AG5"/>
  <c r="AK5"/>
  <c r="AO5"/>
  <c r="AS5"/>
  <c r="AW5"/>
  <c r="BA5"/>
  <c r="BE5"/>
  <c r="BI5"/>
  <c r="BM5"/>
  <c r="BQ5"/>
  <c r="BU5"/>
  <c r="BY5"/>
  <c r="CC5"/>
  <c r="CG5"/>
  <c r="CK5"/>
  <c r="CO5"/>
  <c r="CS5"/>
  <c r="CW5"/>
  <c r="DA5"/>
  <c r="DE5"/>
  <c r="DI5"/>
  <c r="DM5"/>
  <c r="DQ5"/>
  <c r="DU5"/>
  <c r="DV604"/>
  <c r="DR604"/>
  <c r="DN604"/>
  <c r="DJ604"/>
  <c r="DF604"/>
  <c r="DB604"/>
  <c r="CX604"/>
  <c r="CT604"/>
  <c r="CP604"/>
  <c r="CL604"/>
  <c r="CH604"/>
  <c r="CD604"/>
  <c r="BZ604"/>
  <c r="BV604"/>
  <c r="BR604"/>
  <c r="BN604"/>
  <c r="BJ604"/>
  <c r="BF604"/>
  <c r="BB604"/>
  <c r="AX604"/>
  <c r="AT604"/>
  <c r="AP604"/>
  <c r="AL604"/>
  <c r="AH604"/>
  <c r="AD604"/>
  <c r="Z604"/>
  <c r="V604"/>
  <c r="R604"/>
  <c r="N604"/>
  <c r="J604"/>
  <c r="DV603"/>
  <c r="DR603"/>
  <c r="DN603"/>
  <c r="DJ603"/>
  <c r="DF603"/>
  <c r="DB603"/>
  <c r="CX603"/>
  <c r="CT603"/>
  <c r="CP603"/>
  <c r="CL603"/>
  <c r="CH603"/>
  <c r="CD603"/>
  <c r="BZ603"/>
  <c r="BV603"/>
  <c r="BR603"/>
  <c r="BN603"/>
  <c r="BJ603"/>
  <c r="BF603"/>
  <c r="BB603"/>
  <c r="AX603"/>
  <c r="AT603"/>
  <c r="AP603"/>
  <c r="AL603"/>
  <c r="AH603"/>
  <c r="AD603"/>
  <c r="Z603"/>
  <c r="V603"/>
  <c r="R603"/>
  <c r="N603"/>
  <c r="J603"/>
  <c r="DV602"/>
  <c r="DR602"/>
  <c r="DN602"/>
  <c r="DJ602"/>
  <c r="DF602"/>
  <c r="DB602"/>
  <c r="CX602"/>
  <c r="CT602"/>
  <c r="CP602"/>
  <c r="CL602"/>
  <c r="CH602"/>
  <c r="CD602"/>
  <c r="BZ602"/>
  <c r="BV602"/>
  <c r="BR602"/>
  <c r="BN602"/>
  <c r="BJ602"/>
  <c r="BF602"/>
  <c r="BB602"/>
  <c r="AX602"/>
  <c r="AT602"/>
  <c r="AP602"/>
  <c r="AL602"/>
  <c r="AH602"/>
  <c r="AD602"/>
  <c r="Z602"/>
  <c r="V602"/>
  <c r="R602"/>
  <c r="N602"/>
  <c r="J602"/>
  <c r="DV601"/>
  <c r="DR601"/>
  <c r="DN601"/>
  <c r="DJ601"/>
  <c r="DF601"/>
  <c r="DB601"/>
  <c r="CX601"/>
  <c r="CT601"/>
  <c r="CP601"/>
  <c r="CL601"/>
  <c r="CH601"/>
  <c r="CD601"/>
  <c r="BZ601"/>
  <c r="BV601"/>
  <c r="BR601"/>
  <c r="BN601"/>
  <c r="BJ601"/>
  <c r="BF601"/>
  <c r="BB601"/>
  <c r="AX601"/>
  <c r="AT601"/>
  <c r="AP601"/>
  <c r="AL601"/>
  <c r="AH601"/>
  <c r="AD601"/>
  <c r="Z601"/>
  <c r="V601"/>
  <c r="R601"/>
  <c r="N601"/>
  <c r="J601"/>
  <c r="DV600"/>
  <c r="DR600"/>
  <c r="DN600"/>
  <c r="DJ600"/>
  <c r="DF600"/>
  <c r="DB600"/>
  <c r="CX600"/>
  <c r="CT600"/>
  <c r="CP600"/>
  <c r="CL600"/>
  <c r="CH600"/>
  <c r="CD600"/>
  <c r="BZ600"/>
  <c r="BV600"/>
  <c r="BR600"/>
  <c r="BN600"/>
  <c r="BJ600"/>
  <c r="BF600"/>
  <c r="BB600"/>
  <c r="AX600"/>
  <c r="AT600"/>
  <c r="AP600"/>
  <c r="AL600"/>
  <c r="AH600"/>
  <c r="AD600"/>
  <c r="Z600"/>
  <c r="V600"/>
  <c r="R600"/>
  <c r="N600"/>
  <c r="J600"/>
  <c r="DV599"/>
  <c r="DR599"/>
  <c r="DN599"/>
  <c r="DJ599"/>
  <c r="DF599"/>
  <c r="DB599"/>
  <c r="CX599"/>
  <c r="CT599"/>
  <c r="CP599"/>
  <c r="CL599"/>
  <c r="CH599"/>
  <c r="CD599"/>
  <c r="BZ599"/>
  <c r="BV599"/>
  <c r="BR599"/>
  <c r="BN599"/>
  <c r="BJ599"/>
  <c r="BF599"/>
  <c r="BB599"/>
  <c r="AX599"/>
  <c r="AT599"/>
  <c r="AP599"/>
  <c r="AL599"/>
  <c r="AH599"/>
  <c r="AD599"/>
  <c r="Z599"/>
  <c r="V599"/>
  <c r="R599"/>
  <c r="N599"/>
  <c r="J599"/>
  <c r="DV598"/>
  <c r="DR598"/>
  <c r="DN598"/>
  <c r="DJ598"/>
  <c r="DF598"/>
  <c r="DB598"/>
  <c r="CX598"/>
  <c r="CT598"/>
  <c r="CP598"/>
  <c r="CL598"/>
  <c r="CH598"/>
  <c r="CD598"/>
  <c r="BZ598"/>
  <c r="BV598"/>
  <c r="BR598"/>
  <c r="BN598"/>
  <c r="BJ598"/>
  <c r="BF598"/>
  <c r="BB598"/>
  <c r="AX598"/>
  <c r="AT598"/>
  <c r="AP598"/>
  <c r="AL598"/>
  <c r="AH598"/>
  <c r="AD598"/>
  <c r="Z598"/>
  <c r="V598"/>
  <c r="R598"/>
  <c r="N598"/>
  <c r="J598"/>
  <c r="DV597"/>
  <c r="DR597"/>
  <c r="DN597"/>
  <c r="DJ597"/>
  <c r="DF597"/>
  <c r="DB597"/>
  <c r="CX597"/>
  <c r="CT597"/>
  <c r="CP597"/>
  <c r="CL597"/>
  <c r="CH597"/>
  <c r="CD597"/>
  <c r="BZ597"/>
  <c r="BV597"/>
  <c r="BR597"/>
  <c r="BN597"/>
  <c r="BJ597"/>
  <c r="BF597"/>
  <c r="BB597"/>
  <c r="AX597"/>
  <c r="AT597"/>
  <c r="AP597"/>
  <c r="AL597"/>
  <c r="AH597"/>
  <c r="AD597"/>
  <c r="Z597"/>
  <c r="V597"/>
  <c r="R597"/>
  <c r="N597"/>
  <c r="J597"/>
  <c r="DV596"/>
  <c r="DR596"/>
  <c r="DN596"/>
  <c r="DJ596"/>
  <c r="DF596"/>
  <c r="DB596"/>
  <c r="CX596"/>
  <c r="CT596"/>
  <c r="CP596"/>
  <c r="CL596"/>
  <c r="CH596"/>
  <c r="CD596"/>
  <c r="BZ596"/>
  <c r="BV596"/>
  <c r="BR596"/>
  <c r="BN596"/>
  <c r="BJ596"/>
  <c r="BF596"/>
  <c r="BB596"/>
  <c r="AX596"/>
  <c r="AT596"/>
  <c r="AP596"/>
  <c r="AL596"/>
  <c r="AH596"/>
  <c r="AD596"/>
  <c r="Z596"/>
  <c r="V596"/>
  <c r="R596"/>
  <c r="N596"/>
  <c r="J596"/>
  <c r="DV595"/>
  <c r="DR595"/>
  <c r="DN595"/>
  <c r="DJ595"/>
  <c r="DF595"/>
  <c r="DB595"/>
  <c r="CX595"/>
  <c r="CT595"/>
  <c r="CP595"/>
  <c r="CL595"/>
  <c r="CH595"/>
  <c r="CD595"/>
  <c r="BZ595"/>
  <c r="BV595"/>
  <c r="BR595"/>
  <c r="BN595"/>
  <c r="BJ595"/>
  <c r="BF595"/>
  <c r="BB595"/>
  <c r="AX595"/>
  <c r="AT595"/>
  <c r="AP595"/>
  <c r="AL595"/>
  <c r="AH595"/>
  <c r="AD595"/>
  <c r="Z595"/>
  <c r="V595"/>
  <c r="R595"/>
  <c r="N595"/>
  <c r="J595"/>
  <c r="DV594"/>
  <c r="DR594"/>
  <c r="DN594"/>
  <c r="DJ594"/>
  <c r="DF594"/>
  <c r="DB594"/>
  <c r="CX594"/>
  <c r="CT594"/>
  <c r="CP594"/>
  <c r="CL594"/>
  <c r="CH594"/>
  <c r="CD594"/>
  <c r="BZ594"/>
  <c r="BV594"/>
  <c r="BR594"/>
  <c r="BN594"/>
  <c r="BJ594"/>
  <c r="BF594"/>
  <c r="BB594"/>
  <c r="AX594"/>
  <c r="AT594"/>
  <c r="AP594"/>
  <c r="AL594"/>
  <c r="AH594"/>
  <c r="AD594"/>
  <c r="Z594"/>
  <c r="V594"/>
  <c r="R594"/>
  <c r="N594"/>
  <c r="J594"/>
  <c r="DV593"/>
  <c r="DR593"/>
  <c r="DN593"/>
  <c r="DJ593"/>
  <c r="DF593"/>
  <c r="DB593"/>
  <c r="CX593"/>
  <c r="CT593"/>
  <c r="CP593"/>
  <c r="CL593"/>
  <c r="CH593"/>
  <c r="CD593"/>
  <c r="BZ593"/>
  <c r="BV593"/>
  <c r="BR593"/>
  <c r="BN593"/>
  <c r="BJ593"/>
  <c r="BF593"/>
  <c r="BB593"/>
  <c r="AX593"/>
  <c r="AT593"/>
  <c r="AP593"/>
  <c r="AL593"/>
  <c r="AH593"/>
  <c r="AD593"/>
  <c r="Z593"/>
  <c r="V593"/>
  <c r="R593"/>
  <c r="N593"/>
  <c r="J593"/>
  <c r="DV592"/>
  <c r="DR592"/>
  <c r="DN592"/>
  <c r="DJ592"/>
  <c r="DF592"/>
  <c r="DB592"/>
  <c r="CX592"/>
  <c r="CT592"/>
  <c r="CP592"/>
  <c r="CL592"/>
  <c r="CH592"/>
  <c r="CD592"/>
  <c r="BZ592"/>
  <c r="BV592"/>
  <c r="BR592"/>
  <c r="BN592"/>
  <c r="BJ592"/>
  <c r="BF592"/>
  <c r="BB592"/>
  <c r="AX592"/>
  <c r="AT592"/>
  <c r="AP592"/>
  <c r="AL592"/>
  <c r="AH592"/>
  <c r="AD592"/>
  <c r="Z592"/>
  <c r="V592"/>
  <c r="R592"/>
  <c r="N592"/>
  <c r="J592"/>
  <c r="DV591"/>
  <c r="DR591"/>
  <c r="DN591"/>
  <c r="DJ591"/>
  <c r="DF591"/>
  <c r="DB591"/>
  <c r="CX591"/>
  <c r="CT591"/>
  <c r="CP591"/>
  <c r="CL591"/>
  <c r="CH591"/>
  <c r="CD591"/>
  <c r="BZ591"/>
  <c r="BV591"/>
  <c r="BR591"/>
  <c r="BN591"/>
  <c r="BJ591"/>
  <c r="BF591"/>
  <c r="BB591"/>
  <c r="AX591"/>
  <c r="AT591"/>
  <c r="AP591"/>
  <c r="AL591"/>
  <c r="AH591"/>
  <c r="AD591"/>
  <c r="Z591"/>
  <c r="V591"/>
  <c r="R591"/>
  <c r="N591"/>
  <c r="J591"/>
  <c r="DV590"/>
  <c r="DR590"/>
  <c r="DN590"/>
  <c r="DJ590"/>
  <c r="DF590"/>
  <c r="DB590"/>
  <c r="CX590"/>
  <c r="CT590"/>
  <c r="CP590"/>
  <c r="CL590"/>
  <c r="CH590"/>
  <c r="CD590"/>
  <c r="BZ590"/>
  <c r="BV590"/>
  <c r="BR590"/>
  <c r="BN590"/>
  <c r="BJ590"/>
  <c r="BF590"/>
  <c r="BB590"/>
  <c r="AX590"/>
  <c r="AT590"/>
  <c r="AP590"/>
  <c r="AL590"/>
  <c r="AH590"/>
  <c r="AD590"/>
  <c r="Z590"/>
  <c r="V590"/>
  <c r="R590"/>
  <c r="N590"/>
  <c r="J590"/>
  <c r="DV589"/>
  <c r="DR589"/>
  <c r="DN589"/>
  <c r="DJ589"/>
  <c r="DF589"/>
  <c r="DB589"/>
  <c r="CX589"/>
  <c r="CT589"/>
  <c r="CP589"/>
  <c r="CL589"/>
  <c r="CH589"/>
  <c r="CD589"/>
  <c r="BZ589"/>
  <c r="BV589"/>
  <c r="BR589"/>
  <c r="BN589"/>
  <c r="BJ589"/>
  <c r="BF589"/>
  <c r="BB589"/>
  <c r="AX589"/>
  <c r="AT589"/>
  <c r="AP589"/>
  <c r="AL589"/>
  <c r="AH589"/>
  <c r="AD589"/>
  <c r="Z589"/>
  <c r="V589"/>
  <c r="R589"/>
  <c r="N589"/>
  <c r="J589"/>
  <c r="DV588"/>
  <c r="DR588"/>
  <c r="DN588"/>
  <c r="DJ588"/>
  <c r="DF588"/>
  <c r="DB588"/>
  <c r="CX588"/>
  <c r="CT588"/>
  <c r="CP588"/>
  <c r="CL588"/>
  <c r="CH588"/>
  <c r="CD588"/>
  <c r="BZ588"/>
  <c r="BV588"/>
  <c r="BR588"/>
  <c r="BN588"/>
  <c r="BJ588"/>
  <c r="BF588"/>
  <c r="BB588"/>
  <c r="AX588"/>
  <c r="AT588"/>
  <c r="AP588"/>
  <c r="AL588"/>
  <c r="AH588"/>
  <c r="AD588"/>
  <c r="Z588"/>
  <c r="V588"/>
  <c r="R588"/>
  <c r="N588"/>
  <c r="J588"/>
  <c r="DV587"/>
  <c r="DR587"/>
  <c r="DN587"/>
  <c r="DJ587"/>
  <c r="DF587"/>
  <c r="DB587"/>
  <c r="CX587"/>
  <c r="CT587"/>
  <c r="CP587"/>
  <c r="CL587"/>
  <c r="CH587"/>
  <c r="CD587"/>
  <c r="BZ587"/>
  <c r="BV587"/>
  <c r="BR587"/>
  <c r="BN587"/>
  <c r="BJ587"/>
  <c r="BF587"/>
  <c r="BB587"/>
  <c r="AX587"/>
  <c r="AT587"/>
  <c r="AP587"/>
  <c r="AL587"/>
  <c r="AH587"/>
  <c r="AD587"/>
  <c r="Z587"/>
  <c r="V587"/>
  <c r="R587"/>
  <c r="N587"/>
  <c r="J587"/>
  <c r="DV586"/>
  <c r="DR586"/>
  <c r="DN586"/>
  <c r="DJ586"/>
  <c r="DF586"/>
  <c r="DB586"/>
  <c r="CX586"/>
  <c r="CT586"/>
  <c r="CP586"/>
  <c r="CL586"/>
  <c r="CH586"/>
  <c r="CD586"/>
  <c r="BZ586"/>
  <c r="BV586"/>
  <c r="BR586"/>
  <c r="BN586"/>
  <c r="BJ586"/>
  <c r="BF586"/>
  <c r="BB586"/>
  <c r="AX586"/>
  <c r="AT586"/>
  <c r="AP586"/>
  <c r="AL586"/>
  <c r="AH586"/>
  <c r="AD586"/>
  <c r="Z586"/>
  <c r="V586"/>
  <c r="R586"/>
  <c r="N586"/>
  <c r="J586"/>
  <c r="DV585"/>
  <c r="DR585"/>
  <c r="DN585"/>
  <c r="DJ585"/>
  <c r="DF585"/>
  <c r="DB585"/>
  <c r="CX585"/>
  <c r="CT585"/>
  <c r="CP585"/>
  <c r="CL585"/>
  <c r="CH585"/>
  <c r="CD585"/>
  <c r="BZ585"/>
  <c r="BV585"/>
  <c r="BR585"/>
  <c r="BN585"/>
  <c r="BJ585"/>
  <c r="BF585"/>
  <c r="BB585"/>
  <c r="AX585"/>
  <c r="AT585"/>
  <c r="AP585"/>
  <c r="AL585"/>
  <c r="AH585"/>
  <c r="AD585"/>
  <c r="Z585"/>
  <c r="V585"/>
  <c r="R585"/>
  <c r="N585"/>
  <c r="J585"/>
  <c r="DV584"/>
  <c r="DR584"/>
  <c r="DN584"/>
  <c r="DJ584"/>
  <c r="DF584"/>
  <c r="DB584"/>
  <c r="CX584"/>
  <c r="CT584"/>
  <c r="CP584"/>
  <c r="CL584"/>
  <c r="CH584"/>
  <c r="CD584"/>
  <c r="BZ584"/>
  <c r="BV584"/>
  <c r="BR584"/>
  <c r="BN584"/>
  <c r="BJ584"/>
  <c r="BF584"/>
  <c r="BB584"/>
  <c r="AX584"/>
  <c r="AT584"/>
  <c r="AP584"/>
  <c r="AL584"/>
  <c r="AH584"/>
  <c r="AD584"/>
  <c r="Z584"/>
  <c r="V584"/>
  <c r="R584"/>
  <c r="N584"/>
  <c r="J584"/>
  <c r="DV583"/>
  <c r="DR583"/>
  <c r="DN583"/>
  <c r="DJ583"/>
  <c r="DF583"/>
  <c r="DB583"/>
  <c r="CX583"/>
  <c r="CT583"/>
  <c r="CP583"/>
  <c r="CL583"/>
  <c r="CH583"/>
  <c r="CD583"/>
  <c r="BZ583"/>
  <c r="BV583"/>
  <c r="BR583"/>
  <c r="BN583"/>
  <c r="BJ583"/>
  <c r="BF583"/>
  <c r="BB583"/>
  <c r="AX583"/>
  <c r="AT583"/>
  <c r="AP583"/>
  <c r="AL583"/>
  <c r="AH583"/>
  <c r="AD583"/>
  <c r="Z583"/>
  <c r="V583"/>
  <c r="R583"/>
  <c r="N583"/>
  <c r="J583"/>
  <c r="DV582"/>
  <c r="DR582"/>
  <c r="DN582"/>
  <c r="DJ582"/>
  <c r="DF582"/>
  <c r="DB582"/>
  <c r="CX582"/>
  <c r="CT582"/>
  <c r="CP582"/>
  <c r="CL582"/>
  <c r="CH582"/>
  <c r="CD582"/>
  <c r="BZ582"/>
  <c r="BV582"/>
  <c r="BR582"/>
  <c r="BN582"/>
  <c r="BJ582"/>
  <c r="BF582"/>
  <c r="BB582"/>
  <c r="AX582"/>
  <c r="AT582"/>
  <c r="AP582"/>
  <c r="AL582"/>
  <c r="AH582"/>
  <c r="AD582"/>
  <c r="Z582"/>
  <c r="V582"/>
  <c r="R582"/>
  <c r="N582"/>
  <c r="J582"/>
  <c r="DV581"/>
  <c r="DR581"/>
  <c r="DN581"/>
  <c r="DJ581"/>
  <c r="DF581"/>
  <c r="DB581"/>
  <c r="CX581"/>
  <c r="CT581"/>
  <c r="CP581"/>
  <c r="CL581"/>
  <c r="CH581"/>
  <c r="CD581"/>
  <c r="BZ581"/>
  <c r="BV581"/>
  <c r="BR581"/>
  <c r="BN581"/>
  <c r="BJ581"/>
  <c r="BF581"/>
  <c r="BB581"/>
  <c r="AX581"/>
  <c r="AT581"/>
  <c r="AP581"/>
  <c r="AL581"/>
  <c r="AH581"/>
  <c r="AD581"/>
  <c r="Z581"/>
  <c r="V581"/>
  <c r="R581"/>
  <c r="N581"/>
  <c r="J581"/>
  <c r="DV580"/>
  <c r="DR580"/>
  <c r="DN580"/>
  <c r="DJ580"/>
  <c r="DF580"/>
  <c r="DB580"/>
  <c r="CX580"/>
  <c r="CT580"/>
  <c r="CP580"/>
  <c r="CL580"/>
  <c r="CH580"/>
  <c r="CD580"/>
  <c r="BZ580"/>
  <c r="BV580"/>
  <c r="BR580"/>
  <c r="BN580"/>
  <c r="BJ580"/>
  <c r="BF580"/>
  <c r="BB580"/>
  <c r="AX580"/>
  <c r="AT580"/>
  <c r="AP580"/>
  <c r="AL580"/>
  <c r="AH580"/>
  <c r="AD580"/>
  <c r="Z580"/>
  <c r="V580"/>
  <c r="R580"/>
  <c r="N580"/>
  <c r="J580"/>
  <c r="DV579"/>
  <c r="DR579"/>
  <c r="DN579"/>
  <c r="DJ579"/>
  <c r="DF579"/>
  <c r="DB579"/>
  <c r="CX579"/>
  <c r="CT579"/>
  <c r="CP579"/>
  <c r="CL579"/>
  <c r="CH579"/>
  <c r="CD579"/>
  <c r="BZ579"/>
  <c r="BV579"/>
  <c r="BR579"/>
  <c r="BN579"/>
  <c r="BJ579"/>
  <c r="BF579"/>
  <c r="BB579"/>
  <c r="AX579"/>
  <c r="AT579"/>
  <c r="AP579"/>
  <c r="AL579"/>
  <c r="AH579"/>
  <c r="AD579"/>
  <c r="Z579"/>
  <c r="V579"/>
  <c r="R579"/>
  <c r="N579"/>
  <c r="J579"/>
  <c r="DV578"/>
  <c r="DR578"/>
  <c r="DN578"/>
  <c r="DJ578"/>
  <c r="DF578"/>
  <c r="DB578"/>
  <c r="CX578"/>
  <c r="CT578"/>
  <c r="CP578"/>
  <c r="CL578"/>
  <c r="CH578"/>
  <c r="CD578"/>
  <c r="BZ578"/>
  <c r="BV578"/>
  <c r="BR578"/>
  <c r="BN578"/>
  <c r="BJ578"/>
  <c r="BF578"/>
  <c r="BB578"/>
  <c r="AX578"/>
  <c r="AT578"/>
  <c r="AP578"/>
  <c r="AL578"/>
  <c r="AH578"/>
  <c r="AD578"/>
  <c r="Z578"/>
  <c r="V578"/>
  <c r="R578"/>
  <c r="N578"/>
  <c r="J578"/>
  <c r="DV577"/>
  <c r="DR577"/>
  <c r="DN577"/>
  <c r="DJ577"/>
  <c r="DF577"/>
  <c r="DB577"/>
  <c r="CX577"/>
  <c r="CT577"/>
  <c r="CP577"/>
  <c r="CL577"/>
  <c r="CH577"/>
  <c r="CD577"/>
  <c r="BZ577"/>
  <c r="BV577"/>
  <c r="BR577"/>
  <c r="BN577"/>
  <c r="BJ577"/>
  <c r="BF577"/>
  <c r="BB577"/>
  <c r="AX577"/>
  <c r="AT577"/>
  <c r="AP577"/>
  <c r="AL577"/>
  <c r="AH577"/>
  <c r="AD577"/>
  <c r="Z577"/>
  <c r="V577"/>
  <c r="R577"/>
  <c r="N577"/>
  <c r="J577"/>
  <c r="DV576"/>
  <c r="DR576"/>
  <c r="DN576"/>
  <c r="DJ576"/>
  <c r="DF576"/>
  <c r="DB576"/>
  <c r="CX576"/>
  <c r="CT576"/>
  <c r="CP576"/>
  <c r="CL576"/>
  <c r="CH576"/>
  <c r="CD576"/>
  <c r="BZ576"/>
  <c r="BV576"/>
  <c r="BR576"/>
  <c r="BN576"/>
  <c r="BJ576"/>
  <c r="BF576"/>
  <c r="BB576"/>
  <c r="AX576"/>
  <c r="AT576"/>
  <c r="AP576"/>
  <c r="AL576"/>
  <c r="AH576"/>
  <c r="AD576"/>
  <c r="Z576"/>
  <c r="V576"/>
  <c r="R576"/>
  <c r="N576"/>
  <c r="J576"/>
  <c r="DV575"/>
  <c r="DR575"/>
  <c r="DN575"/>
  <c r="DJ575"/>
  <c r="DF575"/>
  <c r="DB575"/>
  <c r="CX575"/>
  <c r="CT575"/>
  <c r="CP575"/>
  <c r="CL575"/>
  <c r="CH575"/>
  <c r="CD575"/>
  <c r="BZ575"/>
  <c r="BV575"/>
  <c r="BR575"/>
  <c r="BN575"/>
  <c r="BJ575"/>
  <c r="BF575"/>
  <c r="BB575"/>
  <c r="AX575"/>
  <c r="AT575"/>
  <c r="AP575"/>
  <c r="AL575"/>
  <c r="AH575"/>
  <c r="AD575"/>
  <c r="Z575"/>
  <c r="V575"/>
  <c r="R575"/>
  <c r="N575"/>
  <c r="J575"/>
  <c r="DV574"/>
  <c r="DR574"/>
  <c r="DN574"/>
  <c r="DJ574"/>
  <c r="DF574"/>
  <c r="DB574"/>
  <c r="CX574"/>
  <c r="CT574"/>
  <c r="CP574"/>
  <c r="CL574"/>
  <c r="CH574"/>
  <c r="CD574"/>
  <c r="BZ574"/>
  <c r="BV574"/>
  <c r="BR574"/>
  <c r="BN574"/>
  <c r="BJ574"/>
  <c r="BF574"/>
  <c r="BB574"/>
  <c r="AX574"/>
  <c r="AT574"/>
  <c r="AP574"/>
  <c r="AL574"/>
  <c r="AH574"/>
  <c r="AD574"/>
  <c r="Z574"/>
  <c r="V574"/>
  <c r="R574"/>
  <c r="N574"/>
  <c r="J574"/>
  <c r="DV573"/>
  <c r="DR573"/>
  <c r="DN573"/>
  <c r="DJ573"/>
  <c r="DF573"/>
  <c r="DB573"/>
  <c r="CX573"/>
  <c r="CT573"/>
  <c r="CP573"/>
  <c r="CL573"/>
  <c r="CH573"/>
  <c r="CD573"/>
  <c r="BZ573"/>
  <c r="BV573"/>
  <c r="BR573"/>
  <c r="BN573"/>
  <c r="BJ573"/>
  <c r="BF573"/>
  <c r="BB573"/>
  <c r="AX573"/>
  <c r="AT573"/>
  <c r="AP573"/>
  <c r="AL573"/>
  <c r="AH573"/>
  <c r="AD573"/>
  <c r="Z573"/>
  <c r="V573"/>
  <c r="R573"/>
  <c r="N573"/>
  <c r="J573"/>
  <c r="DV572"/>
  <c r="DR572"/>
  <c r="DN572"/>
  <c r="DJ572"/>
  <c r="DF572"/>
  <c r="DB572"/>
  <c r="CX572"/>
  <c r="CT572"/>
  <c r="CP572"/>
  <c r="CL572"/>
  <c r="CH572"/>
  <c r="CD572"/>
  <c r="BZ572"/>
  <c r="BV572"/>
  <c r="BR572"/>
  <c r="BN572"/>
  <c r="BJ572"/>
  <c r="BF572"/>
  <c r="BB572"/>
  <c r="AX572"/>
  <c r="AT572"/>
  <c r="AP572"/>
  <c r="AL572"/>
  <c r="AH572"/>
  <c r="AD572"/>
  <c r="Z572"/>
  <c r="V572"/>
  <c r="R572"/>
  <c r="N572"/>
  <c r="J572"/>
  <c r="DV571"/>
  <c r="DR571"/>
  <c r="DN571"/>
  <c r="DJ571"/>
  <c r="DF571"/>
  <c r="DB571"/>
  <c r="CX571"/>
  <c r="CT571"/>
  <c r="CP571"/>
  <c r="CL571"/>
  <c r="CH571"/>
  <c r="CD571"/>
  <c r="BZ571"/>
  <c r="BV571"/>
  <c r="BR571"/>
  <c r="BN571"/>
  <c r="BJ571"/>
  <c r="BF571"/>
  <c r="BB571"/>
  <c r="AX571"/>
  <c r="AT571"/>
  <c r="AP571"/>
  <c r="AL571"/>
  <c r="AH571"/>
  <c r="AD571"/>
  <c r="Z571"/>
  <c r="V571"/>
  <c r="R571"/>
  <c r="N571"/>
  <c r="J571"/>
  <c r="DV570"/>
  <c r="DR570"/>
  <c r="DN570"/>
  <c r="DJ570"/>
  <c r="DF570"/>
  <c r="DB570"/>
  <c r="CX570"/>
  <c r="CT570"/>
  <c r="CP570"/>
  <c r="CL570"/>
  <c r="CH570"/>
  <c r="CD570"/>
  <c r="BZ570"/>
  <c r="BV570"/>
  <c r="BR570"/>
  <c r="BN570"/>
  <c r="BJ570"/>
  <c r="BF570"/>
  <c r="BB570"/>
  <c r="AX570"/>
  <c r="AT570"/>
  <c r="AP570"/>
  <c r="AL570"/>
  <c r="AH570"/>
  <c r="AD570"/>
  <c r="Z570"/>
  <c r="V570"/>
  <c r="R570"/>
  <c r="N570"/>
  <c r="J570"/>
  <c r="DV569"/>
  <c r="DR569"/>
  <c r="DN569"/>
  <c r="DJ569"/>
  <c r="DF569"/>
  <c r="DB569"/>
  <c r="CX569"/>
  <c r="CT569"/>
  <c r="CP569"/>
  <c r="CL569"/>
  <c r="CH569"/>
  <c r="CD569"/>
  <c r="BZ569"/>
  <c r="BV569"/>
  <c r="BR569"/>
  <c r="BN569"/>
  <c r="BJ569"/>
  <c r="BF569"/>
  <c r="BB569"/>
  <c r="AX569"/>
  <c r="AT569"/>
  <c r="AP569"/>
  <c r="AL569"/>
  <c r="AH569"/>
  <c r="AD569"/>
  <c r="Z569"/>
  <c r="V569"/>
  <c r="R569"/>
  <c r="N569"/>
  <c r="J569"/>
  <c r="DV568"/>
  <c r="DR568"/>
  <c r="DN568"/>
  <c r="DJ568"/>
  <c r="DF568"/>
  <c r="DB568"/>
  <c r="CX568"/>
  <c r="CT568"/>
  <c r="CP568"/>
  <c r="CL568"/>
  <c r="CH568"/>
  <c r="CD568"/>
  <c r="BZ568"/>
  <c r="BV568"/>
  <c r="BR568"/>
  <c r="BN568"/>
  <c r="BJ568"/>
  <c r="BF568"/>
  <c r="BB568"/>
  <c r="AX568"/>
  <c r="AT568"/>
  <c r="AP568"/>
  <c r="AL568"/>
  <c r="AH568"/>
  <c r="AD568"/>
  <c r="Z568"/>
  <c r="V568"/>
  <c r="R568"/>
  <c r="N568"/>
  <c r="J568"/>
  <c r="DV567"/>
  <c r="DR567"/>
  <c r="DN567"/>
  <c r="DJ567"/>
  <c r="DF567"/>
  <c r="DB567"/>
  <c r="CX567"/>
  <c r="CT567"/>
  <c r="CP567"/>
  <c r="CL567"/>
  <c r="CH567"/>
  <c r="CD567"/>
  <c r="BZ567"/>
  <c r="BV567"/>
  <c r="BR567"/>
  <c r="BN567"/>
  <c r="BJ567"/>
  <c r="BF567"/>
  <c r="BB567"/>
  <c r="AX567"/>
  <c r="AT567"/>
  <c r="AP567"/>
  <c r="AL567"/>
  <c r="AH567"/>
  <c r="AD567"/>
  <c r="Z567"/>
  <c r="V567"/>
  <c r="R567"/>
  <c r="N567"/>
  <c r="J567"/>
  <c r="DV566"/>
  <c r="DR566"/>
  <c r="DN566"/>
  <c r="DJ566"/>
  <c r="DF566"/>
  <c r="DB566"/>
  <c r="CX566"/>
  <c r="CT566"/>
  <c r="CP566"/>
  <c r="CL566"/>
  <c r="CH566"/>
  <c r="CD566"/>
  <c r="BZ566"/>
  <c r="BV566"/>
  <c r="BR566"/>
  <c r="BN566"/>
  <c r="BJ566"/>
  <c r="BF566"/>
  <c r="BB566"/>
  <c r="AX566"/>
  <c r="AT566"/>
  <c r="AP566"/>
  <c r="AL566"/>
  <c r="AH566"/>
  <c r="AD566"/>
  <c r="Z566"/>
  <c r="V566"/>
  <c r="R566"/>
  <c r="N566"/>
  <c r="J566"/>
  <c r="DV565"/>
  <c r="DR565"/>
  <c r="DN565"/>
  <c r="DJ565"/>
  <c r="DF565"/>
  <c r="DB565"/>
  <c r="CX565"/>
  <c r="CT565"/>
  <c r="CP565"/>
  <c r="CL565"/>
  <c r="CH565"/>
  <c r="CD565"/>
  <c r="BZ565"/>
  <c r="BV565"/>
  <c r="BR565"/>
  <c r="BN565"/>
  <c r="BJ565"/>
  <c r="BF565"/>
  <c r="BB565"/>
  <c r="AX565"/>
  <c r="AT565"/>
  <c r="AP565"/>
  <c r="AL565"/>
  <c r="AH565"/>
  <c r="AD565"/>
  <c r="Z565"/>
  <c r="V565"/>
  <c r="R565"/>
  <c r="N565"/>
  <c r="J565"/>
  <c r="DV564"/>
  <c r="DR564"/>
  <c r="DN564"/>
  <c r="DJ564"/>
  <c r="DF564"/>
  <c r="DB564"/>
  <c r="CX564"/>
  <c r="CT564"/>
  <c r="CP564"/>
  <c r="CL564"/>
  <c r="CH564"/>
  <c r="CD564"/>
  <c r="BZ564"/>
  <c r="BV564"/>
  <c r="BR564"/>
  <c r="BN564"/>
  <c r="BJ564"/>
  <c r="BF564"/>
  <c r="BB564"/>
  <c r="AX564"/>
  <c r="AT564"/>
  <c r="AP564"/>
  <c r="AL564"/>
  <c r="AH564"/>
  <c r="AD564"/>
  <c r="Z564"/>
  <c r="V564"/>
  <c r="R564"/>
  <c r="N564"/>
  <c r="J564"/>
  <c r="DV563"/>
  <c r="DR563"/>
  <c r="DN563"/>
  <c r="DJ563"/>
  <c r="DF563"/>
  <c r="DB563"/>
  <c r="CX563"/>
  <c r="CT563"/>
  <c r="CP563"/>
  <c r="CL563"/>
  <c r="CH563"/>
  <c r="CD563"/>
  <c r="BZ563"/>
  <c r="BV563"/>
  <c r="BR563"/>
  <c r="BN563"/>
  <c r="BJ563"/>
  <c r="BF563"/>
  <c r="BB563"/>
  <c r="AX563"/>
  <c r="AT563"/>
  <c r="AP563"/>
  <c r="AL563"/>
  <c r="AH563"/>
  <c r="AD563"/>
  <c r="Z563"/>
  <c r="V563"/>
  <c r="R563"/>
  <c r="N563"/>
  <c r="J563"/>
  <c r="DV562"/>
  <c r="DR562"/>
  <c r="DN562"/>
  <c r="DJ562"/>
  <c r="DF562"/>
  <c r="DB562"/>
  <c r="CX562"/>
  <c r="CT562"/>
  <c r="CP562"/>
  <c r="CL562"/>
  <c r="CH562"/>
  <c r="CD562"/>
  <c r="BZ562"/>
  <c r="BV562"/>
  <c r="BR562"/>
  <c r="BN562"/>
  <c r="BJ562"/>
  <c r="BF562"/>
  <c r="BB562"/>
  <c r="AX562"/>
  <c r="AT562"/>
  <c r="AP562"/>
  <c r="AL562"/>
  <c r="AH562"/>
  <c r="AD562"/>
  <c r="Z562"/>
  <c r="V562"/>
  <c r="R562"/>
  <c r="N562"/>
  <c r="J562"/>
  <c r="DV561"/>
  <c r="DR561"/>
  <c r="DN561"/>
  <c r="DJ561"/>
  <c r="DF561"/>
  <c r="DB561"/>
  <c r="CX561"/>
  <c r="CT561"/>
  <c r="CP561"/>
  <c r="CL561"/>
  <c r="CH561"/>
  <c r="CD561"/>
  <c r="BZ561"/>
  <c r="BV561"/>
  <c r="BR561"/>
  <c r="BN561"/>
  <c r="BJ561"/>
  <c r="BF561"/>
  <c r="BB561"/>
  <c r="AX561"/>
  <c r="AT561"/>
  <c r="AP561"/>
  <c r="AL561"/>
  <c r="AH561"/>
  <c r="AD561"/>
  <c r="Z561"/>
  <c r="V561"/>
  <c r="R561"/>
  <c r="N561"/>
  <c r="J561"/>
  <c r="DV560"/>
  <c r="DR560"/>
  <c r="DN560"/>
  <c r="DJ560"/>
  <c r="DF560"/>
  <c r="DB560"/>
  <c r="CX560"/>
  <c r="CT560"/>
  <c r="CP560"/>
  <c r="CL560"/>
  <c r="CH560"/>
  <c r="CD560"/>
  <c r="BZ560"/>
  <c r="BV560"/>
  <c r="BR560"/>
  <c r="BN560"/>
  <c r="BJ560"/>
  <c r="BF560"/>
  <c r="BB560"/>
  <c r="AX560"/>
  <c r="AT560"/>
  <c r="AP560"/>
  <c r="AL560"/>
  <c r="AH560"/>
  <c r="AD560"/>
  <c r="Z560"/>
  <c r="V560"/>
  <c r="R560"/>
  <c r="N560"/>
  <c r="J560"/>
  <c r="DV559"/>
  <c r="DR559"/>
  <c r="DN559"/>
  <c r="DJ559"/>
  <c r="DF559"/>
  <c r="DB559"/>
  <c r="CX559"/>
  <c r="CT559"/>
  <c r="CP559"/>
  <c r="CL559"/>
  <c r="CH559"/>
  <c r="CD559"/>
  <c r="BZ559"/>
  <c r="BV559"/>
  <c r="BR559"/>
  <c r="BN559"/>
  <c r="BJ559"/>
  <c r="BF559"/>
  <c r="BB559"/>
  <c r="AX559"/>
  <c r="AT559"/>
  <c r="AP559"/>
  <c r="AL559"/>
  <c r="AH559"/>
  <c r="AD559"/>
  <c r="Z559"/>
  <c r="V559"/>
  <c r="R559"/>
  <c r="N559"/>
  <c r="J559"/>
  <c r="DV558"/>
  <c r="DR558"/>
  <c r="DN558"/>
  <c r="DJ558"/>
  <c r="DF558"/>
  <c r="DB558"/>
  <c r="CX558"/>
  <c r="CT558"/>
  <c r="CP558"/>
  <c r="CL558"/>
  <c r="CH558"/>
  <c r="CD558"/>
  <c r="BZ558"/>
  <c r="BV558"/>
  <c r="BR558"/>
  <c r="BN558"/>
  <c r="BJ558"/>
  <c r="BF558"/>
  <c r="BB558"/>
  <c r="AX558"/>
  <c r="AT558"/>
  <c r="AP558"/>
  <c r="AL558"/>
  <c r="AH558"/>
  <c r="AD558"/>
  <c r="Z558"/>
  <c r="V558"/>
  <c r="R558"/>
  <c r="N558"/>
  <c r="J558"/>
  <c r="DV557"/>
  <c r="DR557"/>
  <c r="DN557"/>
  <c r="DJ557"/>
  <c r="DF557"/>
  <c r="DB557"/>
  <c r="CX557"/>
  <c r="CT557"/>
  <c r="CP557"/>
  <c r="CL557"/>
  <c r="CH557"/>
  <c r="CD557"/>
  <c r="BZ557"/>
  <c r="BV557"/>
  <c r="BR557"/>
  <c r="BN557"/>
  <c r="BJ557"/>
  <c r="BF557"/>
  <c r="BB557"/>
  <c r="AX557"/>
  <c r="AT557"/>
  <c r="AP557"/>
  <c r="AL557"/>
  <c r="AH557"/>
  <c r="AD557"/>
  <c r="Z557"/>
  <c r="V557"/>
  <c r="R557"/>
  <c r="N557"/>
  <c r="J557"/>
  <c r="DV556"/>
  <c r="DR556"/>
  <c r="DN556"/>
  <c r="DJ556"/>
  <c r="DF556"/>
  <c r="DB556"/>
  <c r="CX556"/>
  <c r="CT556"/>
  <c r="CP556"/>
  <c r="CL556"/>
  <c r="CH556"/>
  <c r="CD556"/>
  <c r="BZ556"/>
  <c r="BV556"/>
  <c r="BR556"/>
  <c r="BN556"/>
  <c r="BJ556"/>
  <c r="BF556"/>
  <c r="BB556"/>
  <c r="AX556"/>
  <c r="AT556"/>
  <c r="AP556"/>
  <c r="AL556"/>
  <c r="AH556"/>
  <c r="AD556"/>
  <c r="Z556"/>
  <c r="V556"/>
  <c r="R556"/>
  <c r="N556"/>
  <c r="J556"/>
  <c r="DV555"/>
  <c r="DR555"/>
  <c r="DN555"/>
  <c r="DJ555"/>
  <c r="DF555"/>
  <c r="DB555"/>
  <c r="CX555"/>
  <c r="CT555"/>
  <c r="CP555"/>
  <c r="CL555"/>
  <c r="CH555"/>
  <c r="CD555"/>
  <c r="BZ555"/>
  <c r="BV555"/>
  <c r="BR555"/>
  <c r="BN555"/>
  <c r="BJ555"/>
  <c r="BF555"/>
  <c r="BB555"/>
  <c r="AX555"/>
  <c r="AT555"/>
  <c r="AP555"/>
  <c r="AL555"/>
  <c r="AH555"/>
  <c r="AD555"/>
  <c r="Z555"/>
  <c r="V555"/>
  <c r="R555"/>
  <c r="N555"/>
  <c r="J555"/>
  <c r="DV554"/>
  <c r="DR554"/>
  <c r="DN554"/>
  <c r="DJ554"/>
  <c r="DF554"/>
  <c r="DB554"/>
  <c r="CX554"/>
  <c r="CT554"/>
  <c r="CP554"/>
  <c r="CL554"/>
  <c r="CH554"/>
  <c r="CD554"/>
  <c r="BZ554"/>
  <c r="BV554"/>
  <c r="BR554"/>
  <c r="BN554"/>
  <c r="BJ554"/>
  <c r="BF554"/>
  <c r="BB554"/>
  <c r="AX554"/>
  <c r="AT554"/>
  <c r="AP554"/>
  <c r="AL554"/>
  <c r="AH554"/>
  <c r="AD554"/>
  <c r="Z554"/>
  <c r="V554"/>
  <c r="R554"/>
  <c r="N554"/>
  <c r="J554"/>
  <c r="DV553"/>
  <c r="DR553"/>
  <c r="DN553"/>
  <c r="DJ553"/>
  <c r="DF553"/>
  <c r="DB553"/>
  <c r="CX553"/>
  <c r="CT553"/>
  <c r="CP553"/>
  <c r="CL553"/>
  <c r="CH553"/>
  <c r="CD553"/>
  <c r="BZ553"/>
  <c r="BV553"/>
  <c r="BR553"/>
  <c r="BN553"/>
  <c r="BJ553"/>
  <c r="BF553"/>
  <c r="BB553"/>
  <c r="AX553"/>
  <c r="AT553"/>
  <c r="AP553"/>
  <c r="AL553"/>
  <c r="AH553"/>
  <c r="AD553"/>
  <c r="Z553"/>
  <c r="V553"/>
  <c r="R553"/>
  <c r="N553"/>
  <c r="J553"/>
  <c r="DV552"/>
  <c r="DR552"/>
  <c r="DN552"/>
  <c r="DJ552"/>
  <c r="DF552"/>
  <c r="DB552"/>
  <c r="CX552"/>
  <c r="CT552"/>
  <c r="CP552"/>
  <c r="CL552"/>
  <c r="CH552"/>
  <c r="CD552"/>
  <c r="BZ552"/>
  <c r="BV552"/>
  <c r="BR552"/>
  <c r="BN552"/>
  <c r="BJ552"/>
  <c r="BF552"/>
  <c r="BB552"/>
  <c r="AX552"/>
  <c r="AT552"/>
  <c r="AP552"/>
  <c r="AL552"/>
  <c r="AH552"/>
  <c r="AD552"/>
  <c r="Z552"/>
  <c r="V552"/>
  <c r="R552"/>
  <c r="N552"/>
  <c r="J552"/>
  <c r="DV551"/>
  <c r="DR551"/>
  <c r="DN551"/>
  <c r="DJ551"/>
  <c r="DF551"/>
  <c r="DB551"/>
  <c r="CX551"/>
  <c r="CT551"/>
  <c r="CP551"/>
  <c r="CL551"/>
  <c r="CH551"/>
  <c r="CD551"/>
  <c r="BZ551"/>
  <c r="BV551"/>
  <c r="BR551"/>
  <c r="BN551"/>
  <c r="BJ551"/>
  <c r="BF551"/>
  <c r="BB551"/>
  <c r="AX551"/>
  <c r="AT551"/>
  <c r="AP551"/>
  <c r="AL551"/>
  <c r="AH551"/>
  <c r="AD551"/>
  <c r="Z551"/>
  <c r="V551"/>
  <c r="R551"/>
  <c r="N551"/>
  <c r="J551"/>
  <c r="DV550"/>
  <c r="DR550"/>
  <c r="DN550"/>
  <c r="DJ550"/>
  <c r="DF550"/>
  <c r="DB550"/>
  <c r="CX550"/>
  <c r="CT550"/>
  <c r="CP550"/>
  <c r="CL550"/>
  <c r="CH550"/>
  <c r="CD550"/>
  <c r="BZ550"/>
  <c r="BV550"/>
  <c r="BR550"/>
  <c r="BN550"/>
  <c r="BJ550"/>
  <c r="BF550"/>
  <c r="BB550"/>
  <c r="AX550"/>
  <c r="AT550"/>
  <c r="AP550"/>
  <c r="AL550"/>
  <c r="AH550"/>
  <c r="AD550"/>
  <c r="Z550"/>
  <c r="V550"/>
  <c r="R550"/>
  <c r="N550"/>
  <c r="J550"/>
  <c r="DV549"/>
  <c r="DR549"/>
  <c r="DN549"/>
  <c r="DJ549"/>
  <c r="DF549"/>
  <c r="DB549"/>
  <c r="CX549"/>
  <c r="CT549"/>
  <c r="CP549"/>
  <c r="CL549"/>
  <c r="CH549"/>
  <c r="CD549"/>
  <c r="BZ549"/>
  <c r="BV549"/>
  <c r="BR549"/>
  <c r="BN549"/>
  <c r="BJ549"/>
  <c r="BF549"/>
  <c r="BB549"/>
  <c r="AX549"/>
  <c r="AT549"/>
  <c r="AP549"/>
  <c r="AL549"/>
  <c r="AH549"/>
  <c r="AD549"/>
  <c r="Z549"/>
  <c r="V549"/>
  <c r="R549"/>
  <c r="N549"/>
  <c r="J549"/>
  <c r="DV548"/>
  <c r="DR548"/>
  <c r="DN548"/>
  <c r="DJ548"/>
  <c r="DF548"/>
  <c r="DB548"/>
  <c r="CX548"/>
  <c r="CT548"/>
  <c r="CP548"/>
  <c r="CL548"/>
  <c r="CH548"/>
  <c r="CD548"/>
  <c r="BZ548"/>
  <c r="BV548"/>
  <c r="BR548"/>
  <c r="BN548"/>
  <c r="BJ548"/>
  <c r="BF548"/>
  <c r="BB548"/>
  <c r="AX548"/>
  <c r="AT548"/>
  <c r="AP548"/>
  <c r="AL548"/>
  <c r="AH548"/>
  <c r="AD548"/>
  <c r="Z548"/>
  <c r="V548"/>
  <c r="R548"/>
  <c r="N548"/>
  <c r="J548"/>
  <c r="DV547"/>
  <c r="DR547"/>
  <c r="DN547"/>
  <c r="DJ547"/>
  <c r="DF547"/>
  <c r="DB547"/>
  <c r="CX547"/>
  <c r="CT547"/>
  <c r="CP547"/>
  <c r="CL547"/>
  <c r="CH547"/>
  <c r="CD547"/>
  <c r="BZ547"/>
  <c r="BV547"/>
  <c r="BR547"/>
  <c r="BN547"/>
  <c r="BJ547"/>
  <c r="BF547"/>
  <c r="BB547"/>
  <c r="AX547"/>
  <c r="AT547"/>
  <c r="AP547"/>
  <c r="AL547"/>
  <c r="AH547"/>
  <c r="AD547"/>
  <c r="Z547"/>
  <c r="V547"/>
  <c r="R547"/>
  <c r="N547"/>
  <c r="J547"/>
  <c r="DV546"/>
  <c r="DR546"/>
  <c r="DN546"/>
  <c r="DJ546"/>
  <c r="DF546"/>
  <c r="DB546"/>
  <c r="CX546"/>
  <c r="CT546"/>
  <c r="CP546"/>
  <c r="CL546"/>
  <c r="CH546"/>
  <c r="CD546"/>
  <c r="BZ546"/>
  <c r="BV546"/>
  <c r="BR546"/>
  <c r="BN546"/>
  <c r="BJ546"/>
  <c r="BF546"/>
  <c r="BB546"/>
  <c r="AX546"/>
  <c r="AT546"/>
  <c r="AP546"/>
  <c r="AL546"/>
  <c r="AH546"/>
  <c r="AD546"/>
  <c r="Z546"/>
  <c r="V546"/>
  <c r="R546"/>
  <c r="N546"/>
  <c r="J546"/>
  <c r="DV545"/>
  <c r="DR545"/>
  <c r="DN545"/>
  <c r="DJ545"/>
  <c r="DF545"/>
  <c r="DB545"/>
  <c r="CX545"/>
  <c r="CT545"/>
  <c r="CP545"/>
  <c r="CL545"/>
  <c r="CH545"/>
  <c r="CD545"/>
  <c r="BZ545"/>
  <c r="BV545"/>
  <c r="BR545"/>
  <c r="BN545"/>
  <c r="BJ545"/>
  <c r="BF545"/>
  <c r="BB545"/>
  <c r="AX545"/>
  <c r="AT545"/>
  <c r="AP545"/>
  <c r="AL545"/>
  <c r="AH545"/>
  <c r="AD545"/>
  <c r="Z545"/>
  <c r="V545"/>
  <c r="R545"/>
  <c r="N545"/>
  <c r="J545"/>
  <c r="DV544"/>
  <c r="DR544"/>
  <c r="DN544"/>
  <c r="DJ544"/>
  <c r="DF544"/>
  <c r="DB544"/>
  <c r="CX544"/>
  <c r="CT544"/>
  <c r="CP544"/>
  <c r="CL544"/>
  <c r="CH544"/>
  <c r="CD544"/>
  <c r="BZ544"/>
  <c r="BV544"/>
  <c r="BR544"/>
  <c r="BN544"/>
  <c r="BJ544"/>
  <c r="BF544"/>
  <c r="BB544"/>
  <c r="AX544"/>
  <c r="AT544"/>
  <c r="AP544"/>
  <c r="AL544"/>
  <c r="AH544"/>
  <c r="AD544"/>
  <c r="Z544"/>
  <c r="V544"/>
  <c r="R544"/>
  <c r="N544"/>
  <c r="J544"/>
  <c r="DV543"/>
  <c r="DR543"/>
  <c r="DN543"/>
  <c r="DJ543"/>
  <c r="DF543"/>
  <c r="DB543"/>
  <c r="CX543"/>
  <c r="CT543"/>
  <c r="CP543"/>
  <c r="CL543"/>
  <c r="CH543"/>
  <c r="CD543"/>
  <c r="BZ543"/>
  <c r="BV543"/>
  <c r="BR543"/>
  <c r="BN543"/>
  <c r="BJ543"/>
  <c r="BF543"/>
  <c r="BB543"/>
  <c r="AX543"/>
  <c r="AT543"/>
  <c r="AP543"/>
  <c r="AL543"/>
  <c r="AH543"/>
  <c r="AD543"/>
  <c r="Z543"/>
  <c r="V543"/>
  <c r="R543"/>
  <c r="N543"/>
  <c r="J543"/>
  <c r="DV542"/>
  <c r="DR542"/>
  <c r="DN542"/>
  <c r="DJ542"/>
  <c r="DF542"/>
  <c r="DB542"/>
  <c r="CX542"/>
  <c r="CT542"/>
  <c r="CP542"/>
  <c r="CL542"/>
  <c r="CH542"/>
  <c r="CD542"/>
  <c r="BZ542"/>
  <c r="BV542"/>
  <c r="BR542"/>
  <c r="BN542"/>
  <c r="BJ542"/>
  <c r="BF542"/>
  <c r="BB542"/>
  <c r="AX542"/>
  <c r="AT542"/>
  <c r="AP542"/>
  <c r="AL542"/>
  <c r="AH542"/>
  <c r="AD542"/>
  <c r="Z542"/>
  <c r="V542"/>
  <c r="R542"/>
  <c r="N542"/>
  <c r="J542"/>
  <c r="DV541"/>
  <c r="DR541"/>
  <c r="DN541"/>
  <c r="DJ541"/>
  <c r="DF541"/>
  <c r="DB541"/>
  <c r="CX541"/>
  <c r="CT541"/>
  <c r="CP541"/>
  <c r="CL541"/>
  <c r="CH541"/>
  <c r="CD541"/>
  <c r="BZ541"/>
  <c r="BV541"/>
  <c r="BR541"/>
  <c r="BN541"/>
  <c r="BJ541"/>
  <c r="BF541"/>
  <c r="BB541"/>
  <c r="AX541"/>
  <c r="AT541"/>
  <c r="AP541"/>
  <c r="AL541"/>
  <c r="AH541"/>
  <c r="AD541"/>
  <c r="Z541"/>
  <c r="V541"/>
  <c r="R541"/>
  <c r="N541"/>
  <c r="J541"/>
  <c r="DV540"/>
  <c r="DR540"/>
  <c r="DN540"/>
  <c r="DJ540"/>
  <c r="DF540"/>
  <c r="DB540"/>
  <c r="CX540"/>
  <c r="CT540"/>
  <c r="CP540"/>
  <c r="CL540"/>
  <c r="CH540"/>
  <c r="CD540"/>
  <c r="BZ540"/>
  <c r="BV540"/>
  <c r="BR540"/>
  <c r="BN540"/>
  <c r="BJ540"/>
  <c r="BF540"/>
  <c r="BB540"/>
  <c r="AX540"/>
  <c r="AT540"/>
  <c r="AP540"/>
  <c r="AL540"/>
  <c r="AH540"/>
  <c r="AD540"/>
  <c r="Z540"/>
  <c r="V540"/>
  <c r="R540"/>
  <c r="N540"/>
  <c r="J540"/>
  <c r="DV539"/>
  <c r="DR539"/>
  <c r="DN539"/>
  <c r="DJ539"/>
  <c r="DF539"/>
  <c r="DB539"/>
  <c r="CX539"/>
  <c r="CT539"/>
  <c r="CP539"/>
  <c r="CL539"/>
  <c r="CH539"/>
  <c r="CD539"/>
  <c r="BZ539"/>
  <c r="BV539"/>
  <c r="BR539"/>
  <c r="BN539"/>
  <c r="BJ539"/>
  <c r="BF539"/>
  <c r="BB539"/>
  <c r="AX539"/>
  <c r="AT539"/>
  <c r="AP539"/>
  <c r="AL539"/>
  <c r="AH539"/>
  <c r="AD539"/>
  <c r="Z539"/>
  <c r="V539"/>
  <c r="R539"/>
  <c r="N539"/>
  <c r="J539"/>
  <c r="DV538"/>
  <c r="DR538"/>
  <c r="DN538"/>
  <c r="DJ538"/>
  <c r="DF538"/>
  <c r="DB538"/>
  <c r="CX538"/>
  <c r="CT538"/>
  <c r="CP538"/>
  <c r="CL538"/>
  <c r="CH538"/>
  <c r="CD538"/>
  <c r="BZ538"/>
  <c r="BV538"/>
  <c r="BR538"/>
  <c r="BN538"/>
  <c r="BJ538"/>
  <c r="BF538"/>
  <c r="BB538"/>
  <c r="AX538"/>
  <c r="AT538"/>
  <c r="AP538"/>
  <c r="AL538"/>
  <c r="AH538"/>
  <c r="AD538"/>
  <c r="Z538"/>
  <c r="V538"/>
  <c r="R538"/>
  <c r="N538"/>
  <c r="J538"/>
  <c r="DV537"/>
  <c r="DR537"/>
  <c r="DN537"/>
  <c r="DJ537"/>
  <c r="DF537"/>
  <c r="DB537"/>
  <c r="CX537"/>
  <c r="CT537"/>
  <c r="CP537"/>
  <c r="CL537"/>
  <c r="CH537"/>
  <c r="CD537"/>
  <c r="BZ537"/>
  <c r="BV537"/>
  <c r="BR537"/>
  <c r="BN537"/>
  <c r="BJ537"/>
  <c r="BF537"/>
  <c r="BB537"/>
  <c r="AX537"/>
  <c r="AT537"/>
  <c r="AP537"/>
  <c r="AL537"/>
  <c r="AH537"/>
  <c r="AD537"/>
  <c r="Z537"/>
  <c r="V537"/>
  <c r="R537"/>
  <c r="N537"/>
  <c r="J537"/>
  <c r="DV536"/>
  <c r="DR536"/>
  <c r="DN536"/>
  <c r="DJ536"/>
  <c r="DF536"/>
  <c r="DB536"/>
  <c r="CX536"/>
  <c r="CT536"/>
  <c r="CP536"/>
  <c r="CL536"/>
  <c r="CH536"/>
  <c r="CD536"/>
  <c r="BZ536"/>
  <c r="BV536"/>
  <c r="BR536"/>
  <c r="BN536"/>
  <c r="BJ536"/>
  <c r="BF536"/>
  <c r="BB536"/>
  <c r="AX536"/>
  <c r="AT536"/>
  <c r="AP536"/>
  <c r="AL536"/>
  <c r="AH536"/>
  <c r="AD536"/>
  <c r="Z536"/>
  <c r="V536"/>
  <c r="R536"/>
  <c r="N536"/>
  <c r="J536"/>
  <c r="DV535"/>
  <c r="DR535"/>
  <c r="DN535"/>
  <c r="DJ535"/>
  <c r="DF535"/>
  <c r="DB535"/>
  <c r="CX535"/>
  <c r="CT535"/>
  <c r="CP535"/>
  <c r="CL535"/>
  <c r="CH535"/>
  <c r="CD535"/>
  <c r="BZ535"/>
  <c r="BV535"/>
  <c r="BR535"/>
  <c r="BN535"/>
  <c r="BJ535"/>
  <c r="BF535"/>
  <c r="BB535"/>
  <c r="AX535"/>
  <c r="AT535"/>
  <c r="AP535"/>
  <c r="AL535"/>
  <c r="AH535"/>
  <c r="AD535"/>
  <c r="Z535"/>
  <c r="V535"/>
  <c r="R535"/>
  <c r="N535"/>
  <c r="J535"/>
  <c r="DV534"/>
  <c r="DR534"/>
  <c r="DN534"/>
  <c r="DJ534"/>
  <c r="DF534"/>
  <c r="DB534"/>
  <c r="CX534"/>
  <c r="CT534"/>
  <c r="CP534"/>
  <c r="CL534"/>
  <c r="CH534"/>
  <c r="CD534"/>
  <c r="BZ534"/>
  <c r="BV534"/>
  <c r="BR534"/>
  <c r="BN534"/>
  <c r="BJ534"/>
  <c r="BF534"/>
  <c r="BB534"/>
  <c r="AX534"/>
  <c r="AT534"/>
  <c r="AP534"/>
  <c r="AL534"/>
  <c r="AH534"/>
  <c r="AD534"/>
  <c r="Z534"/>
  <c r="V534"/>
  <c r="R534"/>
  <c r="N534"/>
  <c r="J534"/>
  <c r="DV533"/>
  <c r="DR533"/>
  <c r="DN533"/>
  <c r="DJ533"/>
  <c r="DF533"/>
  <c r="DB533"/>
  <c r="CX533"/>
  <c r="CT533"/>
  <c r="CP533"/>
  <c r="CL533"/>
  <c r="CH533"/>
  <c r="CD533"/>
  <c r="BZ533"/>
  <c r="BV533"/>
  <c r="BR533"/>
  <c r="BN533"/>
  <c r="BJ533"/>
  <c r="BF533"/>
  <c r="BB533"/>
  <c r="AX533"/>
  <c r="AT533"/>
  <c r="AP533"/>
  <c r="AL533"/>
  <c r="AH533"/>
  <c r="AD533"/>
  <c r="Z533"/>
  <c r="V533"/>
  <c r="R533"/>
  <c r="N533"/>
  <c r="J533"/>
  <c r="DV532"/>
  <c r="DR532"/>
  <c r="DN532"/>
  <c r="DJ532"/>
  <c r="DF532"/>
  <c r="DB532"/>
  <c r="CX532"/>
  <c r="CT532"/>
  <c r="CP532"/>
  <c r="CL532"/>
  <c r="CH532"/>
  <c r="CD532"/>
  <c r="BZ532"/>
  <c r="BV532"/>
  <c r="BR532"/>
  <c r="BN532"/>
  <c r="BJ532"/>
  <c r="BF532"/>
  <c r="BB532"/>
  <c r="AX532"/>
  <c r="AT532"/>
  <c r="AP532"/>
  <c r="AL532"/>
  <c r="AH532"/>
  <c r="AD532"/>
  <c r="Z532"/>
  <c r="V532"/>
  <c r="R532"/>
  <c r="N532"/>
  <c r="J532"/>
  <c r="DV531"/>
  <c r="DR531"/>
  <c r="DN531"/>
  <c r="DJ531"/>
  <c r="DF531"/>
  <c r="DB531"/>
  <c r="CX531"/>
  <c r="CT531"/>
  <c r="CP531"/>
  <c r="CL531"/>
  <c r="CH531"/>
  <c r="CD531"/>
  <c r="BZ531"/>
  <c r="BV531"/>
  <c r="BR531"/>
  <c r="BN531"/>
  <c r="BJ531"/>
  <c r="BF531"/>
  <c r="BB531"/>
  <c r="AX531"/>
  <c r="AT531"/>
  <c r="AP531"/>
  <c r="AL531"/>
  <c r="AH531"/>
  <c r="AD531"/>
  <c r="Z531"/>
  <c r="V531"/>
  <c r="R531"/>
  <c r="N531"/>
  <c r="J531"/>
  <c r="DV530"/>
  <c r="DR530"/>
  <c r="DN530"/>
  <c r="DJ530"/>
  <c r="DF530"/>
  <c r="DB530"/>
  <c r="CX530"/>
  <c r="CT530"/>
  <c r="CP530"/>
  <c r="CL530"/>
  <c r="CH530"/>
  <c r="CD530"/>
  <c r="BZ530"/>
  <c r="BV530"/>
  <c r="BR530"/>
  <c r="BN530"/>
  <c r="BJ530"/>
  <c r="BF530"/>
  <c r="BB530"/>
  <c r="AX530"/>
  <c r="AT530"/>
  <c r="AP530"/>
  <c r="AL530"/>
  <c r="AH530"/>
  <c r="AD530"/>
  <c r="Z530"/>
  <c r="V530"/>
  <c r="R530"/>
  <c r="N530"/>
  <c r="J530"/>
  <c r="DV529"/>
  <c r="DR529"/>
  <c r="DN529"/>
  <c r="DJ529"/>
  <c r="DF529"/>
  <c r="DB529"/>
  <c r="CX529"/>
  <c r="CT529"/>
  <c r="CP529"/>
  <c r="CL529"/>
  <c r="CH529"/>
  <c r="CD529"/>
  <c r="BZ529"/>
  <c r="BV529"/>
  <c r="BR529"/>
  <c r="BN529"/>
  <c r="BJ529"/>
  <c r="BF529"/>
  <c r="BB529"/>
  <c r="AX529"/>
  <c r="AT529"/>
  <c r="AP529"/>
  <c r="AL529"/>
  <c r="AH529"/>
  <c r="AD529"/>
  <c r="Z529"/>
  <c r="V529"/>
  <c r="R529"/>
  <c r="N529"/>
  <c r="J529"/>
  <c r="DV528"/>
  <c r="DR528"/>
  <c r="DN528"/>
  <c r="DJ528"/>
  <c r="DF528"/>
  <c r="DB528"/>
  <c r="CX528"/>
  <c r="CT528"/>
  <c r="CP528"/>
  <c r="CL528"/>
  <c r="CH528"/>
  <c r="CD528"/>
  <c r="BZ528"/>
  <c r="BV528"/>
  <c r="BR528"/>
  <c r="BN528"/>
  <c r="BJ528"/>
  <c r="BF528"/>
  <c r="BB528"/>
  <c r="AX528"/>
  <c r="AT528"/>
  <c r="AP528"/>
  <c r="AL528"/>
  <c r="AH528"/>
  <c r="AD528"/>
  <c r="Z528"/>
  <c r="V528"/>
  <c r="R528"/>
  <c r="N528"/>
  <c r="J528"/>
  <c r="DV527"/>
  <c r="DR527"/>
  <c r="DN527"/>
  <c r="DJ527"/>
  <c r="DF527"/>
  <c r="DB527"/>
  <c r="CX527"/>
  <c r="CT527"/>
  <c r="CP527"/>
  <c r="CL527"/>
  <c r="CH527"/>
  <c r="CD527"/>
  <c r="BZ527"/>
  <c r="BV527"/>
  <c r="BR527"/>
  <c r="BN527"/>
  <c r="BJ527"/>
  <c r="BF527"/>
  <c r="BB527"/>
  <c r="AX527"/>
  <c r="AT527"/>
  <c r="AP527"/>
  <c r="AL527"/>
  <c r="AH527"/>
  <c r="AD527"/>
  <c r="Z527"/>
  <c r="V527"/>
  <c r="R527"/>
  <c r="N527"/>
  <c r="J527"/>
  <c r="DV526"/>
  <c r="DR526"/>
  <c r="DN526"/>
  <c r="DJ526"/>
  <c r="DF526"/>
  <c r="DB526"/>
  <c r="CX526"/>
  <c r="CT526"/>
  <c r="CP526"/>
  <c r="CL526"/>
  <c r="CH526"/>
  <c r="CD526"/>
  <c r="BZ526"/>
  <c r="BV526"/>
  <c r="BR526"/>
  <c r="BN526"/>
  <c r="BJ526"/>
  <c r="BF526"/>
  <c r="BB526"/>
  <c r="AX526"/>
  <c r="AT526"/>
  <c r="AP526"/>
  <c r="AL526"/>
  <c r="AH526"/>
  <c r="AD526"/>
  <c r="Z526"/>
  <c r="V526"/>
  <c r="R526"/>
  <c r="N526"/>
  <c r="J526"/>
  <c r="DV525"/>
  <c r="DR525"/>
  <c r="DN525"/>
  <c r="DJ525"/>
  <c r="DF525"/>
  <c r="DB525"/>
  <c r="CX525"/>
  <c r="CT525"/>
  <c r="CP525"/>
  <c r="CL525"/>
  <c r="CH525"/>
  <c r="CD525"/>
  <c r="BZ525"/>
  <c r="BV525"/>
  <c r="BR525"/>
  <c r="BN525"/>
  <c r="BJ525"/>
  <c r="BF525"/>
  <c r="BB525"/>
  <c r="AX525"/>
  <c r="AT525"/>
  <c r="AP525"/>
  <c r="AL525"/>
  <c r="AH525"/>
  <c r="AD525"/>
  <c r="Z525"/>
  <c r="V525"/>
  <c r="R525"/>
  <c r="N525"/>
  <c r="J525"/>
  <c r="DV524"/>
  <c r="DR524"/>
  <c r="DN524"/>
  <c r="DJ524"/>
  <c r="DF524"/>
  <c r="DB524"/>
  <c r="CX524"/>
  <c r="CT524"/>
  <c r="CP524"/>
  <c r="CL524"/>
  <c r="CH524"/>
  <c r="CD524"/>
  <c r="BZ524"/>
  <c r="BV524"/>
  <c r="BR524"/>
  <c r="BN524"/>
  <c r="BJ524"/>
  <c r="BF524"/>
  <c r="BB524"/>
  <c r="AX524"/>
  <c r="AT524"/>
  <c r="AP524"/>
  <c r="AL524"/>
  <c r="AH524"/>
  <c r="AD524"/>
  <c r="Z524"/>
  <c r="V524"/>
  <c r="R524"/>
  <c r="N524"/>
  <c r="J524"/>
  <c r="DV523"/>
  <c r="DR523"/>
  <c r="DN523"/>
  <c r="DJ523"/>
  <c r="DF523"/>
  <c r="DB523"/>
  <c r="CX523"/>
  <c r="CT523"/>
  <c r="CP523"/>
  <c r="CL523"/>
  <c r="CH523"/>
  <c r="CD523"/>
  <c r="BZ523"/>
  <c r="BV523"/>
  <c r="BR523"/>
  <c r="BN523"/>
  <c r="BJ523"/>
  <c r="BF523"/>
  <c r="BB523"/>
  <c r="AX523"/>
  <c r="AT523"/>
  <c r="AP523"/>
  <c r="AL523"/>
  <c r="AH523"/>
  <c r="AD523"/>
  <c r="Z523"/>
  <c r="V523"/>
  <c r="R523"/>
  <c r="N523"/>
  <c r="J523"/>
  <c r="DV522"/>
  <c r="DR522"/>
  <c r="DN522"/>
  <c r="DJ522"/>
  <c r="DF522"/>
  <c r="DB522"/>
  <c r="CX522"/>
  <c r="CT522"/>
  <c r="CP522"/>
  <c r="CL522"/>
  <c r="CH522"/>
  <c r="CD522"/>
  <c r="BZ522"/>
  <c r="BV522"/>
  <c r="BR522"/>
  <c r="BN522"/>
  <c r="BJ522"/>
  <c r="BF522"/>
  <c r="BB522"/>
  <c r="AX522"/>
  <c r="AT522"/>
  <c r="AP522"/>
  <c r="AL522"/>
  <c r="AH522"/>
  <c r="AD522"/>
  <c r="Z522"/>
  <c r="V522"/>
  <c r="R522"/>
  <c r="N522"/>
  <c r="J522"/>
  <c r="DV521"/>
  <c r="DR521"/>
  <c r="DN521"/>
  <c r="DJ521"/>
  <c r="DF521"/>
  <c r="DB521"/>
  <c r="CX521"/>
  <c r="CT521"/>
  <c r="CP521"/>
  <c r="CL521"/>
  <c r="CH521"/>
  <c r="CD521"/>
  <c r="BZ521"/>
  <c r="BV521"/>
  <c r="BR521"/>
  <c r="BN521"/>
  <c r="BJ521"/>
  <c r="BF521"/>
  <c r="BB521"/>
  <c r="AX521"/>
  <c r="AT521"/>
  <c r="AP521"/>
  <c r="AL521"/>
  <c r="AH521"/>
  <c r="AD521"/>
  <c r="Z521"/>
  <c r="V521"/>
  <c r="R521"/>
  <c r="N521"/>
  <c r="J521"/>
  <c r="DV520"/>
  <c r="DR520"/>
  <c r="DN520"/>
  <c r="DJ520"/>
  <c r="DF520"/>
  <c r="DB520"/>
  <c r="CX520"/>
  <c r="CT520"/>
  <c r="CP520"/>
  <c r="CL520"/>
  <c r="CH520"/>
  <c r="CD520"/>
  <c r="BZ520"/>
  <c r="BV520"/>
  <c r="BR520"/>
  <c r="BN520"/>
  <c r="BJ520"/>
  <c r="BF520"/>
  <c r="BB520"/>
  <c r="AX520"/>
  <c r="AT520"/>
  <c r="AP520"/>
  <c r="AL520"/>
  <c r="AH520"/>
  <c r="AD520"/>
  <c r="Z520"/>
  <c r="V520"/>
  <c r="R520"/>
  <c r="N520"/>
  <c r="J520"/>
  <c r="DV519"/>
  <c r="DR519"/>
  <c r="DN519"/>
  <c r="DJ519"/>
  <c r="DF519"/>
  <c r="DB519"/>
  <c r="CX519"/>
  <c r="CT519"/>
  <c r="CP519"/>
  <c r="CL519"/>
  <c r="CH519"/>
  <c r="CD519"/>
  <c r="BZ519"/>
  <c r="BV519"/>
  <c r="BR519"/>
  <c r="BN519"/>
  <c r="BJ519"/>
  <c r="BF519"/>
  <c r="BB519"/>
  <c r="AX519"/>
  <c r="AT519"/>
  <c r="AP519"/>
  <c r="AL519"/>
  <c r="AH519"/>
  <c r="AD519"/>
  <c r="Z519"/>
  <c r="V519"/>
  <c r="R519"/>
  <c r="N519"/>
  <c r="J519"/>
  <c r="DV518"/>
  <c r="DR518"/>
  <c r="DN518"/>
  <c r="DJ518"/>
  <c r="DF518"/>
  <c r="DB518"/>
  <c r="CX518"/>
  <c r="CT518"/>
  <c r="CP518"/>
  <c r="CL518"/>
  <c r="CH518"/>
  <c r="CD518"/>
  <c r="BZ518"/>
  <c r="BV518"/>
  <c r="BR518"/>
  <c r="BN518"/>
  <c r="BJ518"/>
  <c r="BF518"/>
  <c r="BB518"/>
  <c r="AX518"/>
  <c r="AT518"/>
  <c r="AP518"/>
  <c r="AL518"/>
  <c r="AH518"/>
  <c r="AD518"/>
  <c r="Z518"/>
  <c r="V518"/>
  <c r="R518"/>
  <c r="N518"/>
  <c r="J518"/>
  <c r="DV517"/>
  <c r="DR517"/>
  <c r="DN517"/>
  <c r="DJ517"/>
  <c r="DF517"/>
  <c r="DB517"/>
  <c r="CX517"/>
  <c r="CT517"/>
  <c r="CP517"/>
  <c r="CL517"/>
  <c r="CH517"/>
  <c r="CD517"/>
  <c r="BZ517"/>
  <c r="BV517"/>
  <c r="BR517"/>
  <c r="BN517"/>
  <c r="BJ517"/>
  <c r="BF517"/>
  <c r="BB517"/>
  <c r="AX517"/>
  <c r="AT517"/>
  <c r="AP517"/>
  <c r="AL517"/>
  <c r="AH517"/>
  <c r="AD517"/>
  <c r="Z517"/>
  <c r="V517"/>
  <c r="R517"/>
  <c r="N517"/>
  <c r="J517"/>
  <c r="DV516"/>
  <c r="DR516"/>
  <c r="DN516"/>
  <c r="DJ516"/>
  <c r="DF516"/>
  <c r="DB516"/>
  <c r="CX516"/>
  <c r="CT516"/>
  <c r="CP516"/>
  <c r="CL516"/>
  <c r="CH516"/>
  <c r="CD516"/>
  <c r="BZ516"/>
  <c r="BV516"/>
  <c r="BR516"/>
  <c r="BN516"/>
  <c r="BJ516"/>
  <c r="BF516"/>
  <c r="BB516"/>
  <c r="AX516"/>
  <c r="AT516"/>
  <c r="AP516"/>
  <c r="AL516"/>
  <c r="AH516"/>
  <c r="AD516"/>
  <c r="Z516"/>
  <c r="V516"/>
  <c r="R516"/>
  <c r="N516"/>
  <c r="J516"/>
  <c r="DV515"/>
  <c r="DR515"/>
  <c r="DN515"/>
  <c r="DJ515"/>
  <c r="DF515"/>
  <c r="DB515"/>
  <c r="CX515"/>
  <c r="CT515"/>
  <c r="CP515"/>
  <c r="CL515"/>
  <c r="CH515"/>
  <c r="CD515"/>
  <c r="BZ515"/>
  <c r="BV515"/>
  <c r="BR515"/>
  <c r="BN515"/>
  <c r="BJ515"/>
  <c r="BF515"/>
  <c r="BB515"/>
  <c r="AX515"/>
  <c r="AT515"/>
  <c r="AP515"/>
  <c r="AL515"/>
  <c r="AH515"/>
  <c r="AD515"/>
  <c r="Z515"/>
  <c r="V515"/>
  <c r="R515"/>
  <c r="N515"/>
  <c r="J515"/>
  <c r="DV514"/>
  <c r="DR514"/>
  <c r="DN514"/>
  <c r="DJ514"/>
  <c r="DF514"/>
  <c r="DB514"/>
  <c r="CX514"/>
  <c r="CT514"/>
  <c r="CP514"/>
  <c r="CL514"/>
  <c r="CH514"/>
  <c r="CD514"/>
  <c r="BZ514"/>
  <c r="BV514"/>
  <c r="BR514"/>
  <c r="BN514"/>
  <c r="BJ514"/>
  <c r="BF514"/>
  <c r="BB514"/>
  <c r="AX514"/>
  <c r="AT514"/>
  <c r="AP514"/>
  <c r="AL514"/>
  <c r="AH514"/>
  <c r="AD514"/>
  <c r="Z514"/>
  <c r="V514"/>
  <c r="R514"/>
  <c r="N514"/>
  <c r="J514"/>
  <c r="DV513"/>
  <c r="DR513"/>
  <c r="DN513"/>
  <c r="DJ513"/>
  <c r="DF513"/>
  <c r="DB513"/>
  <c r="CX513"/>
  <c r="CT513"/>
  <c r="CP513"/>
  <c r="CL513"/>
  <c r="CH513"/>
  <c r="CD513"/>
  <c r="BZ513"/>
  <c r="BV513"/>
  <c r="BR513"/>
  <c r="BN513"/>
  <c r="BJ513"/>
  <c r="BF513"/>
  <c r="BB513"/>
  <c r="AX513"/>
  <c r="AT513"/>
  <c r="AP513"/>
  <c r="AL513"/>
  <c r="AH513"/>
  <c r="AD513"/>
  <c r="Z513"/>
  <c r="V513"/>
  <c r="R513"/>
  <c r="N513"/>
  <c r="J513"/>
  <c r="DV512"/>
  <c r="DR512"/>
  <c r="DN512"/>
  <c r="DJ512"/>
  <c r="DF512"/>
  <c r="DB512"/>
  <c r="CX512"/>
  <c r="CT512"/>
  <c r="CP512"/>
  <c r="CL512"/>
  <c r="CH512"/>
  <c r="CD512"/>
  <c r="BZ512"/>
  <c r="BV512"/>
  <c r="BR512"/>
  <c r="BN512"/>
  <c r="BJ512"/>
  <c r="BF512"/>
  <c r="BB512"/>
  <c r="AX512"/>
  <c r="AT512"/>
  <c r="AP512"/>
  <c r="AL512"/>
  <c r="AH512"/>
  <c r="AD512"/>
  <c r="Z512"/>
  <c r="V512"/>
  <c r="R512"/>
  <c r="N512"/>
  <c r="J512"/>
  <c r="DV511"/>
  <c r="DR511"/>
  <c r="DN511"/>
  <c r="DJ511"/>
  <c r="DF511"/>
  <c r="DB511"/>
  <c r="CX511"/>
  <c r="CT511"/>
  <c r="CP511"/>
  <c r="CL511"/>
  <c r="CH511"/>
  <c r="CD511"/>
  <c r="BZ511"/>
  <c r="BV511"/>
  <c r="BR511"/>
  <c r="BN511"/>
  <c r="BJ511"/>
  <c r="BF511"/>
  <c r="BB511"/>
  <c r="AX511"/>
  <c r="AT511"/>
  <c r="AP511"/>
  <c r="AL511"/>
  <c r="AH511"/>
  <c r="AD511"/>
  <c r="Z511"/>
  <c r="V511"/>
  <c r="R511"/>
  <c r="N511"/>
  <c r="J511"/>
  <c r="DV510"/>
  <c r="DR510"/>
  <c r="DN510"/>
  <c r="DJ510"/>
  <c r="DF510"/>
  <c r="DB510"/>
  <c r="CX510"/>
  <c r="CT510"/>
  <c r="CP510"/>
  <c r="CL510"/>
  <c r="CH510"/>
  <c r="CD510"/>
  <c r="BZ510"/>
  <c r="BV510"/>
  <c r="BR510"/>
  <c r="BN510"/>
  <c r="BJ510"/>
  <c r="BF510"/>
  <c r="BB510"/>
  <c r="AX510"/>
  <c r="AT510"/>
  <c r="AP510"/>
  <c r="AL510"/>
  <c r="AH510"/>
  <c r="AD510"/>
  <c r="Z510"/>
  <c r="V510"/>
  <c r="R510"/>
  <c r="N510"/>
  <c r="J510"/>
  <c r="DV509"/>
  <c r="DR509"/>
  <c r="DN509"/>
  <c r="DJ509"/>
  <c r="DF509"/>
  <c r="DB509"/>
  <c r="CX509"/>
  <c r="CT509"/>
  <c r="CP509"/>
  <c r="CL509"/>
  <c r="CH509"/>
  <c r="CD509"/>
  <c r="BZ509"/>
  <c r="BV509"/>
  <c r="BR509"/>
  <c r="BN509"/>
  <c r="BG509"/>
  <c r="AY509"/>
  <c r="AQ509"/>
  <c r="AI509"/>
  <c r="AA509"/>
  <c r="S509"/>
  <c r="DS508"/>
  <c r="DK508"/>
  <c r="DC508"/>
  <c r="CU508"/>
  <c r="CM508"/>
  <c r="CE508"/>
  <c r="BW508"/>
  <c r="BO508"/>
  <c r="BG508"/>
  <c r="AY508"/>
  <c r="AQ508"/>
  <c r="AI508"/>
  <c r="AA508"/>
  <c r="S508"/>
  <c r="K508"/>
  <c r="DS507"/>
  <c r="DK507"/>
  <c r="DC507"/>
  <c r="CU507"/>
  <c r="CM507"/>
  <c r="CE507"/>
  <c r="BW507"/>
  <c r="BO507"/>
  <c r="BG507"/>
  <c r="AY507"/>
  <c r="AQ507"/>
  <c r="AI507"/>
  <c r="AA507"/>
  <c r="S507"/>
  <c r="K507"/>
  <c r="DS506"/>
  <c r="DK506"/>
  <c r="DC506"/>
  <c r="CU506"/>
  <c r="CM506"/>
  <c r="CE506"/>
  <c r="BW506"/>
  <c r="BO506"/>
  <c r="BG506"/>
  <c r="AY506"/>
  <c r="AQ506"/>
  <c r="AI506"/>
  <c r="AA506"/>
  <c r="S506"/>
  <c r="K506"/>
  <c r="DS505"/>
  <c r="DK505"/>
  <c r="DC505"/>
  <c r="CU505"/>
  <c r="CM505"/>
  <c r="CE505"/>
  <c r="BW505"/>
  <c r="BO505"/>
  <c r="BG505"/>
  <c r="AY505"/>
  <c r="AQ505"/>
  <c r="AI505"/>
  <c r="AA505"/>
  <c r="S505"/>
  <c r="DS504"/>
  <c r="DK504"/>
  <c r="DC504"/>
  <c r="CU504"/>
  <c r="CM504"/>
  <c r="CE504"/>
  <c r="BW504"/>
  <c r="BO504"/>
  <c r="BG504"/>
  <c r="AY504"/>
  <c r="AQ504"/>
  <c r="AI504"/>
  <c r="AA504"/>
  <c r="S504"/>
  <c r="K504"/>
  <c r="DS503"/>
  <c r="DK503"/>
  <c r="DC503"/>
  <c r="CU503"/>
  <c r="CM503"/>
  <c r="CE503"/>
  <c r="BW503"/>
  <c r="BO503"/>
  <c r="BG503"/>
  <c r="AY503"/>
  <c r="AQ503"/>
  <c r="AI503"/>
  <c r="AA503"/>
  <c r="S503"/>
  <c r="K503"/>
  <c r="DS502"/>
  <c r="DK502"/>
  <c r="DC502"/>
  <c r="CU502"/>
  <c r="CM502"/>
  <c r="CE502"/>
  <c r="BW502"/>
  <c r="BO502"/>
  <c r="BG502"/>
  <c r="AY502"/>
  <c r="AQ502"/>
  <c r="AI502"/>
  <c r="AA502"/>
  <c r="K502"/>
  <c r="DK501"/>
  <c r="CU501"/>
  <c r="CE501"/>
  <c r="BO501"/>
  <c r="AY501"/>
  <c r="AI501"/>
  <c r="DS500"/>
  <c r="DC500"/>
  <c r="CM500"/>
  <c r="BW500"/>
  <c r="BG500"/>
  <c r="AQ500"/>
  <c r="AA500"/>
  <c r="K500"/>
  <c r="DK499"/>
  <c r="CU499"/>
  <c r="CE499"/>
  <c r="BO499"/>
  <c r="AY499"/>
  <c r="AI499"/>
  <c r="S499"/>
  <c r="DS498"/>
  <c r="DC498"/>
  <c r="CM498"/>
  <c r="BW498"/>
  <c r="BG498"/>
  <c r="AQ498"/>
  <c r="AA498"/>
  <c r="K498"/>
  <c r="DK497"/>
  <c r="CU497"/>
  <c r="CE497"/>
  <c r="BO497"/>
  <c r="AY497"/>
  <c r="AI497"/>
  <c r="DS496"/>
  <c r="DC496"/>
  <c r="CM496"/>
  <c r="BW496"/>
  <c r="BG496"/>
  <c r="AQ496"/>
  <c r="AA496"/>
  <c r="K496"/>
  <c r="DK495"/>
  <c r="CU495"/>
  <c r="CE495"/>
  <c r="BO495"/>
  <c r="AY495"/>
  <c r="AI495"/>
  <c r="S495"/>
  <c r="DS494"/>
  <c r="DC494"/>
  <c r="CM494"/>
  <c r="BW494"/>
  <c r="BG494"/>
  <c r="AQ494"/>
  <c r="AA494"/>
  <c r="K494"/>
  <c r="DK493"/>
  <c r="CU493"/>
  <c r="CE493"/>
  <c r="BO493"/>
  <c r="AY493"/>
  <c r="AI493"/>
  <c r="DS492"/>
  <c r="DC492"/>
  <c r="CM492"/>
  <c r="BW492"/>
  <c r="BG492"/>
  <c r="AQ492"/>
  <c r="AA492"/>
  <c r="K492"/>
  <c r="DK491"/>
  <c r="CU491"/>
  <c r="CE491"/>
  <c r="BO491"/>
  <c r="AY491"/>
  <c r="AI491"/>
  <c r="S491"/>
  <c r="DS490"/>
  <c r="DC490"/>
  <c r="CM490"/>
  <c r="BW490"/>
  <c r="BG490"/>
  <c r="AQ490"/>
  <c r="AA490"/>
  <c r="K490"/>
  <c r="DK489"/>
  <c r="CU489"/>
  <c r="CE489"/>
  <c r="BO489"/>
  <c r="AY489"/>
  <c r="AI489"/>
  <c r="DS488"/>
  <c r="DC488"/>
  <c r="CM488"/>
  <c r="BW488"/>
  <c r="BG488"/>
  <c r="AQ488"/>
  <c r="AA488"/>
  <c r="K488"/>
  <c r="DK487"/>
  <c r="CU487"/>
  <c r="CE487"/>
  <c r="BO487"/>
  <c r="AY487"/>
  <c r="AI487"/>
  <c r="S487"/>
  <c r="DS486"/>
  <c r="DC486"/>
  <c r="CM486"/>
  <c r="BW486"/>
  <c r="BG486"/>
  <c r="AQ486"/>
  <c r="AA486"/>
  <c r="K486"/>
  <c r="DK485"/>
  <c r="CU485"/>
  <c r="CE485"/>
  <c r="BO485"/>
  <c r="AY485"/>
  <c r="AI485"/>
  <c r="DS484"/>
  <c r="DC484"/>
  <c r="CM484"/>
  <c r="BW484"/>
  <c r="BG484"/>
  <c r="AQ484"/>
  <c r="AA484"/>
  <c r="K484"/>
  <c r="DK483"/>
  <c r="CU483"/>
  <c r="CE483"/>
  <c r="BO483"/>
  <c r="AY483"/>
  <c r="AI483"/>
  <c r="S483"/>
  <c r="DS482"/>
  <c r="DC482"/>
  <c r="CM482"/>
  <c r="BW482"/>
  <c r="BG482"/>
  <c r="AQ482"/>
  <c r="AA482"/>
  <c r="K482"/>
  <c r="DK481"/>
  <c r="CU481"/>
  <c r="CE481"/>
  <c r="BO481"/>
  <c r="AY481"/>
  <c r="AI481"/>
  <c r="DS480"/>
  <c r="DC480"/>
  <c r="CM480"/>
  <c r="BW480"/>
  <c r="BG480"/>
  <c r="AQ480"/>
  <c r="AA480"/>
  <c r="K480"/>
  <c r="DK479"/>
  <c r="CU479"/>
  <c r="CE479"/>
  <c r="BO479"/>
  <c r="AY479"/>
  <c r="AI479"/>
  <c r="S479"/>
  <c r="DS478"/>
  <c r="DC478"/>
  <c r="CM478"/>
  <c r="BW478"/>
  <c r="BG478"/>
  <c r="AQ478"/>
  <c r="AA478"/>
  <c r="K478"/>
  <c r="DK477"/>
  <c r="CU477"/>
  <c r="CE477"/>
  <c r="BO477"/>
  <c r="AY477"/>
  <c r="AI477"/>
  <c r="DS476"/>
  <c r="DC476"/>
  <c r="CM476"/>
  <c r="BW476"/>
  <c r="BG476"/>
  <c r="AQ476"/>
  <c r="AA476"/>
  <c r="K476"/>
  <c r="DK475"/>
  <c r="CU475"/>
  <c r="CE475"/>
  <c r="BO475"/>
  <c r="AY475"/>
  <c r="AI475"/>
  <c r="S475"/>
  <c r="DS474"/>
  <c r="DC474"/>
  <c r="CM474"/>
  <c r="BW474"/>
  <c r="BG474"/>
  <c r="AQ474"/>
  <c r="AA474"/>
  <c r="K474"/>
  <c r="DK473"/>
  <c r="CU473"/>
  <c r="CE473"/>
  <c r="BO473"/>
  <c r="AY473"/>
  <c r="AI473"/>
  <c r="DS472"/>
  <c r="DC472"/>
  <c r="CM472"/>
  <c r="BW472"/>
  <c r="BG472"/>
  <c r="AQ472"/>
  <c r="AA472"/>
  <c r="K472"/>
  <c r="DK471"/>
  <c r="CU471"/>
  <c r="CE471"/>
  <c r="BO471"/>
  <c r="AY471"/>
  <c r="AI471"/>
  <c r="S471"/>
  <c r="DS470"/>
  <c r="DC470"/>
  <c r="CM470"/>
  <c r="BW470"/>
  <c r="BG470"/>
  <c r="AQ470"/>
  <c r="AA470"/>
  <c r="K470"/>
  <c r="DK469"/>
  <c r="CU469"/>
  <c r="CE469"/>
  <c r="BO469"/>
  <c r="AY469"/>
  <c r="AI469"/>
  <c r="DS468"/>
  <c r="DC468"/>
  <c r="CM468"/>
  <c r="BW468"/>
  <c r="BG468"/>
  <c r="AQ468"/>
  <c r="AA468"/>
  <c r="K468"/>
  <c r="DK467"/>
  <c r="CU467"/>
  <c r="CE467"/>
  <c r="BO467"/>
  <c r="AY467"/>
  <c r="AI467"/>
  <c r="S467"/>
  <c r="DS466"/>
  <c r="DC466"/>
  <c r="CM466"/>
  <c r="BW466"/>
  <c r="BG466"/>
  <c r="AQ466"/>
  <c r="AA466"/>
  <c r="K466"/>
  <c r="DK465"/>
  <c r="CU465"/>
  <c r="CE465"/>
  <c r="BO465"/>
  <c r="AY465"/>
  <c r="AI465"/>
  <c r="DS464"/>
  <c r="DC464"/>
  <c r="CM464"/>
  <c r="BW464"/>
  <c r="BG464"/>
  <c r="AQ464"/>
  <c r="AA464"/>
  <c r="K464"/>
  <c r="DK463"/>
  <c r="CU463"/>
  <c r="CE463"/>
  <c r="BO463"/>
  <c r="AY463"/>
  <c r="AI463"/>
  <c r="S463"/>
  <c r="DS462"/>
  <c r="DC462"/>
  <c r="CM462"/>
  <c r="BW462"/>
  <c r="BG462"/>
  <c r="AQ462"/>
  <c r="AA462"/>
  <c r="K462"/>
  <c r="DK461"/>
  <c r="CU461"/>
  <c r="CE461"/>
  <c r="BO461"/>
  <c r="AY461"/>
  <c r="AI461"/>
  <c r="DS460"/>
  <c r="DC460"/>
  <c r="CM460"/>
  <c r="BW460"/>
  <c r="BG460"/>
  <c r="AQ460"/>
  <c r="AA460"/>
  <c r="K460"/>
  <c r="DK459"/>
  <c r="CU459"/>
  <c r="CE459"/>
  <c r="BO459"/>
  <c r="AY459"/>
  <c r="AI459"/>
  <c r="S459"/>
  <c r="DS458"/>
  <c r="DC458"/>
  <c r="CM458"/>
  <c r="BW458"/>
  <c r="BG458"/>
  <c r="AQ458"/>
  <c r="AA458"/>
  <c r="K458"/>
  <c r="DK457"/>
  <c r="CU457"/>
  <c r="CE457"/>
  <c r="BO457"/>
  <c r="AY457"/>
  <c r="AI457"/>
  <c r="DS456"/>
  <c r="DC456"/>
  <c r="CM456"/>
  <c r="BW456"/>
  <c r="BG456"/>
  <c r="AQ456"/>
  <c r="AA456"/>
  <c r="K456"/>
  <c r="DK455"/>
  <c r="CU455"/>
  <c r="CE455"/>
  <c r="BO455"/>
  <c r="AY455"/>
  <c r="AI455"/>
  <c r="S455"/>
  <c r="DS454"/>
  <c r="DC454"/>
  <c r="CM454"/>
  <c r="BW454"/>
  <c r="BG454"/>
  <c r="AQ454"/>
  <c r="AA454"/>
  <c r="K454"/>
  <c r="DK453"/>
  <c r="CU453"/>
  <c r="CE453"/>
  <c r="BO453"/>
  <c r="AY453"/>
  <c r="AI453"/>
  <c r="DS452"/>
  <c r="DC452"/>
  <c r="CM452"/>
  <c r="BW452"/>
  <c r="BG452"/>
  <c r="AQ452"/>
  <c r="AA452"/>
  <c r="K452"/>
  <c r="DK451"/>
  <c r="CU451"/>
  <c r="CE451"/>
  <c r="BO451"/>
  <c r="AY451"/>
  <c r="AI451"/>
  <c r="S451"/>
  <c r="DS450"/>
  <c r="DC450"/>
  <c r="CM450"/>
  <c r="BW450"/>
  <c r="BG450"/>
  <c r="AQ450"/>
  <c r="AA450"/>
  <c r="K450"/>
  <c r="DK449"/>
  <c r="CU449"/>
  <c r="CE449"/>
  <c r="BO449"/>
  <c r="AY449"/>
  <c r="AI449"/>
  <c r="DS448"/>
  <c r="DC448"/>
  <c r="CM448"/>
  <c r="BW448"/>
  <c r="BG448"/>
  <c r="AQ448"/>
  <c r="AA448"/>
  <c r="K448"/>
  <c r="DK447"/>
  <c r="CU447"/>
  <c r="CE447"/>
  <c r="BO447"/>
  <c r="AY447"/>
  <c r="AI447"/>
  <c r="S447"/>
  <c r="DS446"/>
  <c r="DC446"/>
  <c r="CM446"/>
  <c r="BW446"/>
  <c r="BG446"/>
  <c r="AQ446"/>
  <c r="AA446"/>
  <c r="K446"/>
  <c r="DK445"/>
  <c r="CU445"/>
  <c r="CE445"/>
  <c r="BO445"/>
  <c r="AY445"/>
  <c r="AI445"/>
  <c r="DS444"/>
  <c r="DC444"/>
  <c r="CM444"/>
  <c r="BW444"/>
  <c r="BG444"/>
  <c r="AQ444"/>
  <c r="AA444"/>
  <c r="K444"/>
  <c r="DK443"/>
  <c r="CU443"/>
  <c r="CE443"/>
  <c r="BO443"/>
  <c r="AY443"/>
  <c r="AI443"/>
  <c r="S443"/>
  <c r="DS442"/>
  <c r="DC442"/>
  <c r="CM442"/>
  <c r="BW442"/>
  <c r="BG442"/>
  <c r="AQ442"/>
  <c r="AA442"/>
  <c r="K442"/>
  <c r="DK441"/>
  <c r="CU441"/>
  <c r="CE441"/>
  <c r="BO441"/>
  <c r="AY441"/>
  <c r="AI441"/>
  <c r="DS440"/>
  <c r="DC440"/>
  <c r="CM440"/>
  <c r="BW440"/>
  <c r="BG440"/>
  <c r="AQ440"/>
  <c r="AA440"/>
  <c r="K440"/>
  <c r="DK439"/>
  <c r="CU439"/>
  <c r="CE439"/>
  <c r="BO439"/>
  <c r="AY439"/>
  <c r="AI439"/>
  <c r="S439"/>
  <c r="DS438"/>
  <c r="DC438"/>
  <c r="CM438"/>
  <c r="BW438"/>
  <c r="BG438"/>
  <c r="AQ438"/>
  <c r="AA438"/>
  <c r="K438"/>
  <c r="DK437"/>
  <c r="CU437"/>
  <c r="CE437"/>
  <c r="BO437"/>
  <c r="AY437"/>
  <c r="AI437"/>
  <c r="DS436"/>
  <c r="DC436"/>
  <c r="CM436"/>
  <c r="BW436"/>
  <c r="BG436"/>
  <c r="AQ436"/>
  <c r="AA436"/>
  <c r="K436"/>
  <c r="DK435"/>
  <c r="CU435"/>
  <c r="CE435"/>
  <c r="BO435"/>
  <c r="AY435"/>
  <c r="AI435"/>
  <c r="S435"/>
  <c r="DS434"/>
  <c r="DC434"/>
  <c r="CM434"/>
  <c r="BW434"/>
  <c r="BG434"/>
  <c r="AQ434"/>
  <c r="AA434"/>
  <c r="K434"/>
  <c r="DK433"/>
  <c r="CU433"/>
  <c r="CE433"/>
  <c r="BO433"/>
  <c r="AY433"/>
  <c r="AI433"/>
  <c r="DS432"/>
  <c r="DC432"/>
  <c r="CM432"/>
  <c r="BW432"/>
  <c r="BG432"/>
  <c r="AQ432"/>
  <c r="AA432"/>
  <c r="K432"/>
  <c r="DK431"/>
  <c r="CU431"/>
  <c r="CE431"/>
  <c r="BO431"/>
  <c r="AY431"/>
  <c r="AI431"/>
  <c r="S431"/>
  <c r="DS430"/>
  <c r="DC430"/>
  <c r="CM430"/>
  <c r="BW430"/>
  <c r="BG430"/>
  <c r="AQ430"/>
  <c r="AA430"/>
  <c r="K430"/>
  <c r="DK429"/>
  <c r="CU429"/>
  <c r="CE429"/>
  <c r="BO429"/>
  <c r="AY429"/>
  <c r="AI429"/>
  <c r="DS428"/>
  <c r="DC428"/>
  <c r="CM428"/>
  <c r="BW428"/>
  <c r="BG428"/>
  <c r="AQ428"/>
  <c r="AA428"/>
  <c r="K428"/>
  <c r="DK427"/>
  <c r="CU427"/>
  <c r="CE427"/>
  <c r="BO427"/>
  <c r="AY427"/>
  <c r="AI427"/>
  <c r="S427"/>
  <c r="DS426"/>
  <c r="DC426"/>
  <c r="CM426"/>
  <c r="BW426"/>
  <c r="BG426"/>
  <c r="AQ426"/>
  <c r="AA426"/>
  <c r="K426"/>
  <c r="DK425"/>
  <c r="CU425"/>
  <c r="CE425"/>
  <c r="BO425"/>
  <c r="AY425"/>
  <c r="AI425"/>
  <c r="DS424"/>
  <c r="DC424"/>
  <c r="CM424"/>
  <c r="BW424"/>
  <c r="BG424"/>
  <c r="AQ424"/>
  <c r="AA424"/>
  <c r="K424"/>
  <c r="DK423"/>
  <c r="CU423"/>
  <c r="CE423"/>
  <c r="BO423"/>
  <c r="AY423"/>
  <c r="AI423"/>
  <c r="S423"/>
  <c r="DS422"/>
  <c r="DC422"/>
  <c r="CM422"/>
  <c r="BW422"/>
  <c r="BG422"/>
  <c r="AQ422"/>
  <c r="AA422"/>
  <c r="K422"/>
  <c r="DK421"/>
  <c r="CU421"/>
  <c r="CE421"/>
  <c r="BO421"/>
  <c r="AY421"/>
  <c r="AI421"/>
  <c r="DS420"/>
  <c r="DC420"/>
  <c r="CM420"/>
  <c r="BW420"/>
  <c r="BG420"/>
  <c r="AQ420"/>
  <c r="AA420"/>
  <c r="K420"/>
  <c r="DK419"/>
  <c r="CU419"/>
  <c r="CE419"/>
  <c r="BO419"/>
  <c r="AY419"/>
  <c r="AI419"/>
  <c r="S419"/>
  <c r="DS418"/>
  <c r="DC418"/>
  <c r="CM418"/>
  <c r="BW418"/>
  <c r="BG418"/>
  <c r="AQ418"/>
  <c r="AA418"/>
  <c r="K418"/>
  <c r="DK417"/>
  <c r="CU417"/>
  <c r="CE417"/>
  <c r="BO417"/>
  <c r="AY417"/>
  <c r="AI417"/>
  <c r="DS416"/>
  <c r="DC416"/>
  <c r="CM416"/>
  <c r="BW416"/>
  <c r="BG416"/>
  <c r="AQ416"/>
  <c r="AA416"/>
  <c r="K416"/>
  <c r="DK415"/>
  <c r="CU415"/>
  <c r="CE415"/>
  <c r="BO415"/>
  <c r="AY415"/>
  <c r="AI415"/>
  <c r="S415"/>
  <c r="DS414"/>
  <c r="DC414"/>
  <c r="CM414"/>
  <c r="BW414"/>
  <c r="BG414"/>
  <c r="AQ414"/>
  <c r="AA414"/>
  <c r="K414"/>
  <c r="DK413"/>
  <c r="CU413"/>
  <c r="CE413"/>
  <c r="BO413"/>
  <c r="AY413"/>
  <c r="AI413"/>
  <c r="DS412"/>
  <c r="DC412"/>
  <c r="CM412"/>
  <c r="BW412"/>
  <c r="BG412"/>
  <c r="AQ412"/>
  <c r="AA412"/>
  <c r="K412"/>
  <c r="DK411"/>
  <c r="CU411"/>
  <c r="CE411"/>
  <c r="BO411"/>
  <c r="AY411"/>
  <c r="AI411"/>
  <c r="S411"/>
  <c r="DS410"/>
  <c r="DC410"/>
  <c r="CM410"/>
  <c r="BW410"/>
  <c r="BG410"/>
  <c r="AQ410"/>
  <c r="AA410"/>
  <c r="K410"/>
  <c r="DK409"/>
  <c r="CU409"/>
  <c r="CE409"/>
  <c r="BO409"/>
  <c r="AY409"/>
  <c r="AI409"/>
  <c r="DS408"/>
  <c r="DC408"/>
  <c r="CM408"/>
  <c r="BW408"/>
  <c r="BG408"/>
  <c r="AQ408"/>
  <c r="AA408"/>
  <c r="J408"/>
  <c r="DE407"/>
  <c r="CI407"/>
  <c r="BN407"/>
  <c r="AS407"/>
  <c r="W407"/>
  <c r="DR406"/>
  <c r="CW406"/>
  <c r="CA406"/>
  <c r="BF406"/>
  <c r="AG406"/>
  <c r="DQ405"/>
  <c r="DW404"/>
  <c r="BK404"/>
  <c r="DO403"/>
  <c r="BC403"/>
  <c r="DG402"/>
  <c r="AU402"/>
  <c r="CY401"/>
  <c r="CQ400"/>
  <c r="AE400"/>
  <c r="CI399"/>
  <c r="W399"/>
  <c r="CA398"/>
  <c r="O398"/>
  <c r="DW396"/>
  <c r="BK396"/>
  <c r="DO395"/>
  <c r="BC395"/>
  <c r="DG394"/>
  <c r="AU394"/>
  <c r="CY393"/>
  <c r="CQ392"/>
  <c r="AE392"/>
  <c r="CI391"/>
  <c r="W391"/>
  <c r="CA390"/>
  <c r="O390"/>
  <c r="DW388"/>
  <c r="BK388"/>
  <c r="DO387"/>
  <c r="BC387"/>
  <c r="DG386"/>
  <c r="AU386"/>
  <c r="CY385"/>
  <c r="CQ384"/>
  <c r="AE384"/>
  <c r="CI383"/>
  <c r="W383"/>
  <c r="CA382"/>
  <c r="O382"/>
  <c r="DW380"/>
  <c r="BK380"/>
  <c r="DO379"/>
  <c r="BC379"/>
  <c r="DG378"/>
  <c r="AU378"/>
  <c r="CY377"/>
  <c r="CQ376"/>
  <c r="AE376"/>
  <c r="CI375"/>
  <c r="W375"/>
  <c r="CA374"/>
  <c r="O374"/>
  <c r="DW372"/>
  <c r="BK372"/>
  <c r="DO371"/>
  <c r="BC371"/>
  <c r="DG370"/>
  <c r="AU370"/>
  <c r="CY369"/>
  <c r="CQ368"/>
  <c r="AE368"/>
  <c r="CI367"/>
  <c r="W367"/>
  <c r="CA366"/>
  <c r="O366"/>
  <c r="DW364"/>
  <c r="BK364"/>
  <c r="DO363"/>
  <c r="BC363"/>
  <c r="DG362"/>
  <c r="AU362"/>
  <c r="CY361"/>
  <c r="CQ360"/>
  <c r="AE360"/>
  <c r="CI359"/>
  <c r="W359"/>
  <c r="CA358"/>
  <c r="O358"/>
  <c r="DW356"/>
  <c r="BK356"/>
  <c r="DO355"/>
  <c r="BC355"/>
  <c r="DG354"/>
  <c r="AU354"/>
  <c r="CY353"/>
  <c r="CQ352"/>
  <c r="AE352"/>
  <c r="CI351"/>
  <c r="W351"/>
  <c r="CA350"/>
  <c r="O350"/>
  <c r="DW348"/>
  <c r="BK348"/>
  <c r="DO347"/>
  <c r="BC347"/>
  <c r="DG346"/>
  <c r="AU346"/>
  <c r="CY345"/>
  <c r="CQ344"/>
  <c r="AE344"/>
  <c r="CI343"/>
  <c r="W343"/>
  <c r="CA342"/>
  <c r="O342"/>
  <c r="DW340"/>
  <c r="BK340"/>
  <c r="DO339"/>
  <c r="AX339"/>
  <c r="CG338"/>
  <c r="DP337"/>
  <c r="BQ336"/>
  <c r="CZ335"/>
  <c r="R335"/>
  <c r="BA334"/>
  <c r="DR332"/>
  <c r="AK332"/>
  <c r="BT331"/>
  <c r="DB330"/>
  <c r="U330"/>
  <c r="CL328"/>
  <c r="DU327"/>
  <c r="BV326"/>
  <c r="CB322"/>
  <c r="BL320"/>
  <c r="AV318"/>
  <c r="AF316"/>
  <c r="P314"/>
  <c r="DH310"/>
  <c r="CB306"/>
  <c r="BL304"/>
  <c r="AV302"/>
  <c r="AF300"/>
  <c r="P298"/>
  <c r="DH294"/>
  <c r="CJ291"/>
  <c r="CB290"/>
  <c r="BL288"/>
  <c r="BD287"/>
  <c r="AV286"/>
  <c r="AF284"/>
  <c r="X283"/>
  <c r="P282"/>
  <c r="DP279"/>
  <c r="DH278"/>
  <c r="CJ275"/>
  <c r="CB274"/>
  <c r="BL272"/>
  <c r="BD271"/>
  <c r="AV270"/>
  <c r="AF268"/>
  <c r="X267"/>
  <c r="P266"/>
  <c r="DP263"/>
  <c r="DH262"/>
  <c r="CJ259"/>
  <c r="CB258"/>
  <c r="BL256"/>
  <c r="BD255"/>
  <c r="AV254"/>
  <c r="AF252"/>
  <c r="X251"/>
  <c r="P250"/>
  <c r="DP247"/>
  <c r="DH246"/>
  <c r="CJ243"/>
  <c r="CB242"/>
  <c r="BL240"/>
  <c r="BD239"/>
  <c r="AV238"/>
  <c r="AF236"/>
  <c r="X235"/>
  <c r="P234"/>
  <c r="DP231"/>
  <c r="DH230"/>
  <c r="CJ227"/>
  <c r="CB226"/>
  <c r="K224"/>
  <c r="CC222"/>
  <c r="CU219"/>
  <c r="BW215"/>
  <c r="BW170"/>
  <c r="BR143"/>
  <c r="K327"/>
  <c r="O327"/>
  <c r="S327"/>
  <c r="W327"/>
  <c r="AA327"/>
  <c r="AE327"/>
  <c r="AI327"/>
  <c r="AM327"/>
  <c r="AQ327"/>
  <c r="AU327"/>
  <c r="AY327"/>
  <c r="BC327"/>
  <c r="BG327"/>
  <c r="BK327"/>
  <c r="BO327"/>
  <c r="BS327"/>
  <c r="BW327"/>
  <c r="CA327"/>
  <c r="CE327"/>
  <c r="CI327"/>
  <c r="CM327"/>
  <c r="CQ327"/>
  <c r="CU327"/>
  <c r="CY327"/>
  <c r="DC327"/>
  <c r="DG327"/>
  <c r="DK327"/>
  <c r="DO327"/>
  <c r="DS327"/>
  <c r="DW327"/>
  <c r="L327"/>
  <c r="Q327"/>
  <c r="V327"/>
  <c r="AB327"/>
  <c r="AG327"/>
  <c r="AL327"/>
  <c r="AR327"/>
  <c r="AW327"/>
  <c r="BB327"/>
  <c r="BH327"/>
  <c r="BM327"/>
  <c r="BR327"/>
  <c r="BX327"/>
  <c r="CC327"/>
  <c r="CH327"/>
  <c r="CN327"/>
  <c r="CS327"/>
  <c r="CX327"/>
  <c r="DD327"/>
  <c r="DI327"/>
  <c r="DN327"/>
  <c r="DT327"/>
  <c r="J327"/>
  <c r="P327"/>
  <c r="U327"/>
  <c r="Z327"/>
  <c r="AF327"/>
  <c r="AK327"/>
  <c r="AP327"/>
  <c r="AV327"/>
  <c r="BA327"/>
  <c r="BF327"/>
  <c r="BL327"/>
  <c r="BQ327"/>
  <c r="BV327"/>
  <c r="CB327"/>
  <c r="CG327"/>
  <c r="CL327"/>
  <c r="CR327"/>
  <c r="CW327"/>
  <c r="DB327"/>
  <c r="DH327"/>
  <c r="DM327"/>
  <c r="DR327"/>
  <c r="I327"/>
  <c r="N327"/>
  <c r="T327"/>
  <c r="Y327"/>
  <c r="AD327"/>
  <c r="AJ327"/>
  <c r="AO327"/>
  <c r="AT327"/>
  <c r="AZ327"/>
  <c r="BE327"/>
  <c r="BJ327"/>
  <c r="BP327"/>
  <c r="BU327"/>
  <c r="BZ327"/>
  <c r="CF327"/>
  <c r="CK327"/>
  <c r="CP327"/>
  <c r="CV327"/>
  <c r="DA327"/>
  <c r="DF327"/>
  <c r="DL327"/>
  <c r="DQ327"/>
  <c r="DV327"/>
  <c r="M327"/>
  <c r="AH327"/>
  <c r="BD327"/>
  <c r="BY327"/>
  <c r="CT327"/>
  <c r="DP327"/>
  <c r="H327"/>
  <c r="AC327"/>
  <c r="AX327"/>
  <c r="BT327"/>
  <c r="CO327"/>
  <c r="DJ327"/>
  <c r="X327"/>
  <c r="AS327"/>
  <c r="BN327"/>
  <c r="CJ327"/>
  <c r="DE327"/>
  <c r="K323"/>
  <c r="O323"/>
  <c r="S323"/>
  <c r="W323"/>
  <c r="AA323"/>
  <c r="AE323"/>
  <c r="AI323"/>
  <c r="AM323"/>
  <c r="AQ323"/>
  <c r="AU323"/>
  <c r="AY323"/>
  <c r="BC323"/>
  <c r="BG323"/>
  <c r="BK323"/>
  <c r="BO323"/>
  <c r="BS323"/>
  <c r="BW323"/>
  <c r="CA323"/>
  <c r="CE323"/>
  <c r="CI323"/>
  <c r="CM323"/>
  <c r="CQ323"/>
  <c r="CU323"/>
  <c r="CY323"/>
  <c r="DC323"/>
  <c r="DG323"/>
  <c r="DK323"/>
  <c r="DO323"/>
  <c r="DS323"/>
  <c r="DW323"/>
  <c r="J323"/>
  <c r="N323"/>
  <c r="R323"/>
  <c r="V323"/>
  <c r="Z323"/>
  <c r="AD323"/>
  <c r="AH323"/>
  <c r="AL323"/>
  <c r="AP323"/>
  <c r="AT323"/>
  <c r="AX323"/>
  <c r="BB323"/>
  <c r="BF323"/>
  <c r="BJ323"/>
  <c r="BN323"/>
  <c r="BR323"/>
  <c r="BV323"/>
  <c r="BZ323"/>
  <c r="CD323"/>
  <c r="CH323"/>
  <c r="CL323"/>
  <c r="CP323"/>
  <c r="CT323"/>
  <c r="CX323"/>
  <c r="DB323"/>
  <c r="DF323"/>
  <c r="DJ323"/>
  <c r="DN323"/>
  <c r="DR323"/>
  <c r="DV323"/>
  <c r="M323"/>
  <c r="U323"/>
  <c r="AC323"/>
  <c r="AK323"/>
  <c r="AS323"/>
  <c r="BA323"/>
  <c r="BI323"/>
  <c r="BQ323"/>
  <c r="BY323"/>
  <c r="CG323"/>
  <c r="CO323"/>
  <c r="CW323"/>
  <c r="DE323"/>
  <c r="DM323"/>
  <c r="DU323"/>
  <c r="L323"/>
  <c r="T323"/>
  <c r="AB323"/>
  <c r="AJ323"/>
  <c r="AR323"/>
  <c r="AZ323"/>
  <c r="BH323"/>
  <c r="BP323"/>
  <c r="BX323"/>
  <c r="CF323"/>
  <c r="CN323"/>
  <c r="CV323"/>
  <c r="DD323"/>
  <c r="DL323"/>
  <c r="DT323"/>
  <c r="I323"/>
  <c r="Q323"/>
  <c r="Y323"/>
  <c r="AG323"/>
  <c r="AO323"/>
  <c r="AW323"/>
  <c r="BE323"/>
  <c r="BM323"/>
  <c r="BU323"/>
  <c r="CC323"/>
  <c r="CK323"/>
  <c r="CS323"/>
  <c r="DA323"/>
  <c r="DI323"/>
  <c r="DQ323"/>
  <c r="P323"/>
  <c r="AV323"/>
  <c r="CB323"/>
  <c r="DH323"/>
  <c r="H323"/>
  <c r="AN323"/>
  <c r="BT323"/>
  <c r="CZ323"/>
  <c r="AF323"/>
  <c r="BL323"/>
  <c r="CR323"/>
  <c r="K319"/>
  <c r="O319"/>
  <c r="S319"/>
  <c r="W319"/>
  <c r="AA319"/>
  <c r="AE319"/>
  <c r="AI319"/>
  <c r="AM319"/>
  <c r="AQ319"/>
  <c r="AU319"/>
  <c r="AY319"/>
  <c r="BC319"/>
  <c r="BG319"/>
  <c r="BK319"/>
  <c r="BO319"/>
  <c r="BS319"/>
  <c r="BW319"/>
  <c r="CA319"/>
  <c r="CE319"/>
  <c r="CI319"/>
  <c r="CM319"/>
  <c r="CQ319"/>
  <c r="CU319"/>
  <c r="CY319"/>
  <c r="DC319"/>
  <c r="DG319"/>
  <c r="DK319"/>
  <c r="DO319"/>
  <c r="DS319"/>
  <c r="DW319"/>
  <c r="J319"/>
  <c r="N319"/>
  <c r="R319"/>
  <c r="V319"/>
  <c r="Z319"/>
  <c r="AD319"/>
  <c r="AH319"/>
  <c r="AL319"/>
  <c r="AP319"/>
  <c r="AT319"/>
  <c r="AX319"/>
  <c r="BB319"/>
  <c r="BF319"/>
  <c r="BJ319"/>
  <c r="BN319"/>
  <c r="BR319"/>
  <c r="BV319"/>
  <c r="BZ319"/>
  <c r="CD319"/>
  <c r="CH319"/>
  <c r="CL319"/>
  <c r="CP319"/>
  <c r="CT319"/>
  <c r="CX319"/>
  <c r="DB319"/>
  <c r="DF319"/>
  <c r="DJ319"/>
  <c r="DN319"/>
  <c r="DR319"/>
  <c r="DV319"/>
  <c r="M319"/>
  <c r="U319"/>
  <c r="AC319"/>
  <c r="AK319"/>
  <c r="AS319"/>
  <c r="BA319"/>
  <c r="BI319"/>
  <c r="BQ319"/>
  <c r="BY319"/>
  <c r="CG319"/>
  <c r="CO319"/>
  <c r="CW319"/>
  <c r="DE319"/>
  <c r="DM319"/>
  <c r="DU319"/>
  <c r="L319"/>
  <c r="T319"/>
  <c r="AB319"/>
  <c r="AJ319"/>
  <c r="AR319"/>
  <c r="AZ319"/>
  <c r="BH319"/>
  <c r="BP319"/>
  <c r="BX319"/>
  <c r="CF319"/>
  <c r="CN319"/>
  <c r="CV319"/>
  <c r="DD319"/>
  <c r="DL319"/>
  <c r="DT319"/>
  <c r="I319"/>
  <c r="Q319"/>
  <c r="Y319"/>
  <c r="AG319"/>
  <c r="AO319"/>
  <c r="AW319"/>
  <c r="BE319"/>
  <c r="BM319"/>
  <c r="BU319"/>
  <c r="CC319"/>
  <c r="CK319"/>
  <c r="CS319"/>
  <c r="DA319"/>
  <c r="DI319"/>
  <c r="DQ319"/>
  <c r="P319"/>
  <c r="AV319"/>
  <c r="CB319"/>
  <c r="DH319"/>
  <c r="H319"/>
  <c r="AN319"/>
  <c r="BT319"/>
  <c r="CZ319"/>
  <c r="AF319"/>
  <c r="BL319"/>
  <c r="CR319"/>
  <c r="K315"/>
  <c r="O315"/>
  <c r="S315"/>
  <c r="W315"/>
  <c r="AA315"/>
  <c r="AE315"/>
  <c r="AI315"/>
  <c r="AM315"/>
  <c r="AQ315"/>
  <c r="AU315"/>
  <c r="AY315"/>
  <c r="BC315"/>
  <c r="BG315"/>
  <c r="BK315"/>
  <c r="BO315"/>
  <c r="BS315"/>
  <c r="BW315"/>
  <c r="CA315"/>
  <c r="CE315"/>
  <c r="CI315"/>
  <c r="CM315"/>
  <c r="CQ315"/>
  <c r="CU315"/>
  <c r="CY315"/>
  <c r="DC315"/>
  <c r="DG315"/>
  <c r="DK315"/>
  <c r="DO315"/>
  <c r="DS315"/>
  <c r="DW315"/>
  <c r="J315"/>
  <c r="N315"/>
  <c r="R315"/>
  <c r="V315"/>
  <c r="Z315"/>
  <c r="AD315"/>
  <c r="AH315"/>
  <c r="AL315"/>
  <c r="AP315"/>
  <c r="AT315"/>
  <c r="AX315"/>
  <c r="BB315"/>
  <c r="BF315"/>
  <c r="BJ315"/>
  <c r="BN315"/>
  <c r="BR315"/>
  <c r="BV315"/>
  <c r="BZ315"/>
  <c r="CD315"/>
  <c r="CH315"/>
  <c r="CL315"/>
  <c r="CP315"/>
  <c r="CT315"/>
  <c r="CX315"/>
  <c r="DB315"/>
  <c r="DF315"/>
  <c r="DJ315"/>
  <c r="DN315"/>
  <c r="DR315"/>
  <c r="DV315"/>
  <c r="M315"/>
  <c r="U315"/>
  <c r="AC315"/>
  <c r="AK315"/>
  <c r="AS315"/>
  <c r="BA315"/>
  <c r="BI315"/>
  <c r="BQ315"/>
  <c r="BY315"/>
  <c r="CG315"/>
  <c r="CO315"/>
  <c r="CW315"/>
  <c r="DE315"/>
  <c r="DM315"/>
  <c r="DU315"/>
  <c r="L315"/>
  <c r="T315"/>
  <c r="AB315"/>
  <c r="AJ315"/>
  <c r="AR315"/>
  <c r="AZ315"/>
  <c r="BH315"/>
  <c r="BP315"/>
  <c r="BX315"/>
  <c r="CF315"/>
  <c r="CN315"/>
  <c r="CV315"/>
  <c r="DD315"/>
  <c r="DL315"/>
  <c r="DT315"/>
  <c r="I315"/>
  <c r="Q315"/>
  <c r="Y315"/>
  <c r="AG315"/>
  <c r="AO315"/>
  <c r="AW315"/>
  <c r="BE315"/>
  <c r="BM315"/>
  <c r="BU315"/>
  <c r="CC315"/>
  <c r="CK315"/>
  <c r="CS315"/>
  <c r="DA315"/>
  <c r="DI315"/>
  <c r="DQ315"/>
  <c r="P315"/>
  <c r="AV315"/>
  <c r="CB315"/>
  <c r="DH315"/>
  <c r="H315"/>
  <c r="AN315"/>
  <c r="BT315"/>
  <c r="CZ315"/>
  <c r="AF315"/>
  <c r="BL315"/>
  <c r="CR315"/>
  <c r="K311"/>
  <c r="O311"/>
  <c r="S311"/>
  <c r="W311"/>
  <c r="AA311"/>
  <c r="AE311"/>
  <c r="AI311"/>
  <c r="AM311"/>
  <c r="AQ311"/>
  <c r="AU311"/>
  <c r="AY311"/>
  <c r="BC311"/>
  <c r="BG311"/>
  <c r="BK311"/>
  <c r="BO311"/>
  <c r="BS311"/>
  <c r="BW311"/>
  <c r="CA311"/>
  <c r="CE311"/>
  <c r="CI311"/>
  <c r="CM311"/>
  <c r="CQ311"/>
  <c r="CU311"/>
  <c r="CY311"/>
  <c r="DC311"/>
  <c r="DG311"/>
  <c r="DK311"/>
  <c r="DO311"/>
  <c r="DS311"/>
  <c r="DW311"/>
  <c r="J311"/>
  <c r="N311"/>
  <c r="R311"/>
  <c r="V311"/>
  <c r="Z311"/>
  <c r="AD311"/>
  <c r="AH311"/>
  <c r="AL311"/>
  <c r="AP311"/>
  <c r="AT311"/>
  <c r="AX311"/>
  <c r="BB311"/>
  <c r="BF311"/>
  <c r="BJ311"/>
  <c r="BN311"/>
  <c r="BR311"/>
  <c r="BV311"/>
  <c r="BZ311"/>
  <c r="CD311"/>
  <c r="CH311"/>
  <c r="CL311"/>
  <c r="CP311"/>
  <c r="CT311"/>
  <c r="CX311"/>
  <c r="DB311"/>
  <c r="DF311"/>
  <c r="DJ311"/>
  <c r="DN311"/>
  <c r="DR311"/>
  <c r="DV311"/>
  <c r="M311"/>
  <c r="U311"/>
  <c r="AC311"/>
  <c r="AK311"/>
  <c r="AS311"/>
  <c r="BA311"/>
  <c r="BI311"/>
  <c r="BQ311"/>
  <c r="BY311"/>
  <c r="CG311"/>
  <c r="CO311"/>
  <c r="CW311"/>
  <c r="DE311"/>
  <c r="DM311"/>
  <c r="DU311"/>
  <c r="L311"/>
  <c r="T311"/>
  <c r="AB311"/>
  <c r="AJ311"/>
  <c r="AR311"/>
  <c r="AZ311"/>
  <c r="BH311"/>
  <c r="BP311"/>
  <c r="BX311"/>
  <c r="CF311"/>
  <c r="CN311"/>
  <c r="CV311"/>
  <c r="DD311"/>
  <c r="DL311"/>
  <c r="DT311"/>
  <c r="I311"/>
  <c r="Q311"/>
  <c r="Y311"/>
  <c r="AG311"/>
  <c r="AO311"/>
  <c r="AW311"/>
  <c r="BE311"/>
  <c r="BM311"/>
  <c r="BU311"/>
  <c r="CC311"/>
  <c r="CK311"/>
  <c r="CS311"/>
  <c r="DA311"/>
  <c r="DI311"/>
  <c r="DQ311"/>
  <c r="P311"/>
  <c r="AV311"/>
  <c r="CB311"/>
  <c r="DH311"/>
  <c r="H311"/>
  <c r="AN311"/>
  <c r="BT311"/>
  <c r="CZ311"/>
  <c r="AF311"/>
  <c r="BL311"/>
  <c r="CR311"/>
  <c r="K307"/>
  <c r="O307"/>
  <c r="S307"/>
  <c r="W307"/>
  <c r="AA307"/>
  <c r="AE307"/>
  <c r="AI307"/>
  <c r="AM307"/>
  <c r="AQ307"/>
  <c r="AU307"/>
  <c r="AY307"/>
  <c r="BC307"/>
  <c r="BG307"/>
  <c r="BK307"/>
  <c r="BO307"/>
  <c r="BS307"/>
  <c r="BW307"/>
  <c r="CA307"/>
  <c r="CE307"/>
  <c r="CI307"/>
  <c r="CM307"/>
  <c r="CQ307"/>
  <c r="CU307"/>
  <c r="CY307"/>
  <c r="DC307"/>
  <c r="DG307"/>
  <c r="DK307"/>
  <c r="DO307"/>
  <c r="DS307"/>
  <c r="DW307"/>
  <c r="J307"/>
  <c r="N307"/>
  <c r="R307"/>
  <c r="V307"/>
  <c r="Z307"/>
  <c r="AD307"/>
  <c r="AH307"/>
  <c r="AL307"/>
  <c r="AP307"/>
  <c r="AT307"/>
  <c r="AX307"/>
  <c r="BB307"/>
  <c r="BF307"/>
  <c r="BJ307"/>
  <c r="BN307"/>
  <c r="BR307"/>
  <c r="BV307"/>
  <c r="BZ307"/>
  <c r="CD307"/>
  <c r="CH307"/>
  <c r="CL307"/>
  <c r="CP307"/>
  <c r="CT307"/>
  <c r="CX307"/>
  <c r="DB307"/>
  <c r="DF307"/>
  <c r="DJ307"/>
  <c r="DN307"/>
  <c r="DR307"/>
  <c r="DV307"/>
  <c r="M307"/>
  <c r="U307"/>
  <c r="AC307"/>
  <c r="AK307"/>
  <c r="AS307"/>
  <c r="BA307"/>
  <c r="BI307"/>
  <c r="BQ307"/>
  <c r="BY307"/>
  <c r="CG307"/>
  <c r="CO307"/>
  <c r="CW307"/>
  <c r="DE307"/>
  <c r="DM307"/>
  <c r="DU307"/>
  <c r="L307"/>
  <c r="T307"/>
  <c r="AB307"/>
  <c r="AJ307"/>
  <c r="AR307"/>
  <c r="AZ307"/>
  <c r="BH307"/>
  <c r="BP307"/>
  <c r="BX307"/>
  <c r="CF307"/>
  <c r="CN307"/>
  <c r="CV307"/>
  <c r="DD307"/>
  <c r="DL307"/>
  <c r="DT307"/>
  <c r="I307"/>
  <c r="Q307"/>
  <c r="Y307"/>
  <c r="AG307"/>
  <c r="AO307"/>
  <c r="AW307"/>
  <c r="BE307"/>
  <c r="BM307"/>
  <c r="BU307"/>
  <c r="CC307"/>
  <c r="CK307"/>
  <c r="CS307"/>
  <c r="DA307"/>
  <c r="DI307"/>
  <c r="DQ307"/>
  <c r="P307"/>
  <c r="AV307"/>
  <c r="CB307"/>
  <c r="DH307"/>
  <c r="H307"/>
  <c r="AN307"/>
  <c r="BT307"/>
  <c r="CZ307"/>
  <c r="AF307"/>
  <c r="BL307"/>
  <c r="CR307"/>
  <c r="K303"/>
  <c r="O303"/>
  <c r="S303"/>
  <c r="W303"/>
  <c r="AA303"/>
  <c r="AE303"/>
  <c r="AI303"/>
  <c r="AM303"/>
  <c r="AQ303"/>
  <c r="AU303"/>
  <c r="AY303"/>
  <c r="BC303"/>
  <c r="BG303"/>
  <c r="BK303"/>
  <c r="BO303"/>
  <c r="BS303"/>
  <c r="BW303"/>
  <c r="CA303"/>
  <c r="CE303"/>
  <c r="CI303"/>
  <c r="CM303"/>
  <c r="CQ303"/>
  <c r="CU303"/>
  <c r="CY303"/>
  <c r="DC303"/>
  <c r="DG303"/>
  <c r="DK303"/>
  <c r="DO303"/>
  <c r="DS303"/>
  <c r="DW303"/>
  <c r="J303"/>
  <c r="N303"/>
  <c r="R303"/>
  <c r="V303"/>
  <c r="Z303"/>
  <c r="AD303"/>
  <c r="AH303"/>
  <c r="AL303"/>
  <c r="AP303"/>
  <c r="AT303"/>
  <c r="AX303"/>
  <c r="BB303"/>
  <c r="BF303"/>
  <c r="BJ303"/>
  <c r="BN303"/>
  <c r="BR303"/>
  <c r="BV303"/>
  <c r="BZ303"/>
  <c r="CD303"/>
  <c r="CH303"/>
  <c r="CL303"/>
  <c r="CP303"/>
  <c r="CT303"/>
  <c r="CX303"/>
  <c r="DB303"/>
  <c r="DF303"/>
  <c r="DJ303"/>
  <c r="DN303"/>
  <c r="DR303"/>
  <c r="DV303"/>
  <c r="M303"/>
  <c r="U303"/>
  <c r="AC303"/>
  <c r="AK303"/>
  <c r="AS303"/>
  <c r="BA303"/>
  <c r="BI303"/>
  <c r="BQ303"/>
  <c r="BY303"/>
  <c r="CG303"/>
  <c r="CO303"/>
  <c r="CW303"/>
  <c r="DE303"/>
  <c r="DM303"/>
  <c r="DU303"/>
  <c r="L303"/>
  <c r="T303"/>
  <c r="AB303"/>
  <c r="AJ303"/>
  <c r="AR303"/>
  <c r="AZ303"/>
  <c r="BH303"/>
  <c r="BP303"/>
  <c r="BX303"/>
  <c r="CF303"/>
  <c r="CN303"/>
  <c r="CV303"/>
  <c r="DD303"/>
  <c r="DL303"/>
  <c r="DT303"/>
  <c r="I303"/>
  <c r="Q303"/>
  <c r="Y303"/>
  <c r="AG303"/>
  <c r="AO303"/>
  <c r="AW303"/>
  <c r="BE303"/>
  <c r="BM303"/>
  <c r="BU303"/>
  <c r="CC303"/>
  <c r="CK303"/>
  <c r="CS303"/>
  <c r="DA303"/>
  <c r="DI303"/>
  <c r="DQ303"/>
  <c r="P303"/>
  <c r="AV303"/>
  <c r="CB303"/>
  <c r="DH303"/>
  <c r="H303"/>
  <c r="AN303"/>
  <c r="BT303"/>
  <c r="CZ303"/>
  <c r="AF303"/>
  <c r="BL303"/>
  <c r="CR303"/>
  <c r="K299"/>
  <c r="O299"/>
  <c r="S299"/>
  <c r="W299"/>
  <c r="AA299"/>
  <c r="AE299"/>
  <c r="AI299"/>
  <c r="AM299"/>
  <c r="AQ299"/>
  <c r="AU299"/>
  <c r="AY299"/>
  <c r="BC299"/>
  <c r="BG299"/>
  <c r="BK299"/>
  <c r="BO299"/>
  <c r="BS299"/>
  <c r="BW299"/>
  <c r="CA299"/>
  <c r="CE299"/>
  <c r="CI299"/>
  <c r="CM299"/>
  <c r="CQ299"/>
  <c r="CU299"/>
  <c r="CY299"/>
  <c r="DC299"/>
  <c r="DG299"/>
  <c r="DK299"/>
  <c r="DO299"/>
  <c r="DS299"/>
  <c r="DW299"/>
  <c r="J299"/>
  <c r="N299"/>
  <c r="R299"/>
  <c r="V299"/>
  <c r="Z299"/>
  <c r="AD299"/>
  <c r="AH299"/>
  <c r="AL299"/>
  <c r="AP299"/>
  <c r="AT299"/>
  <c r="AX299"/>
  <c r="BB299"/>
  <c r="BF299"/>
  <c r="BJ299"/>
  <c r="BN299"/>
  <c r="BR299"/>
  <c r="BV299"/>
  <c r="BZ299"/>
  <c r="CD299"/>
  <c r="CH299"/>
  <c r="CL299"/>
  <c r="CP299"/>
  <c r="CT299"/>
  <c r="CX299"/>
  <c r="DB299"/>
  <c r="DF299"/>
  <c r="DJ299"/>
  <c r="DN299"/>
  <c r="DR299"/>
  <c r="DV299"/>
  <c r="M299"/>
  <c r="U299"/>
  <c r="AC299"/>
  <c r="AK299"/>
  <c r="AS299"/>
  <c r="BA299"/>
  <c r="BI299"/>
  <c r="BQ299"/>
  <c r="BY299"/>
  <c r="CG299"/>
  <c r="CO299"/>
  <c r="CW299"/>
  <c r="DE299"/>
  <c r="DM299"/>
  <c r="DU299"/>
  <c r="L299"/>
  <c r="T299"/>
  <c r="AB299"/>
  <c r="AJ299"/>
  <c r="AR299"/>
  <c r="AZ299"/>
  <c r="BH299"/>
  <c r="BP299"/>
  <c r="BX299"/>
  <c r="CF299"/>
  <c r="CN299"/>
  <c r="CV299"/>
  <c r="DD299"/>
  <c r="DL299"/>
  <c r="DT299"/>
  <c r="I299"/>
  <c r="Q299"/>
  <c r="Y299"/>
  <c r="AG299"/>
  <c r="AO299"/>
  <c r="AW299"/>
  <c r="BE299"/>
  <c r="BM299"/>
  <c r="BU299"/>
  <c r="CC299"/>
  <c r="CK299"/>
  <c r="CS299"/>
  <c r="DA299"/>
  <c r="DI299"/>
  <c r="DQ299"/>
  <c r="P299"/>
  <c r="AV299"/>
  <c r="CB299"/>
  <c r="DH299"/>
  <c r="H299"/>
  <c r="AN299"/>
  <c r="BT299"/>
  <c r="CZ299"/>
  <c r="AF299"/>
  <c r="BL299"/>
  <c r="CR299"/>
  <c r="K295"/>
  <c r="O295"/>
  <c r="S295"/>
  <c r="W295"/>
  <c r="AA295"/>
  <c r="AE295"/>
  <c r="AI295"/>
  <c r="AM295"/>
  <c r="AQ295"/>
  <c r="AU295"/>
  <c r="AY295"/>
  <c r="BC295"/>
  <c r="BG295"/>
  <c r="BK295"/>
  <c r="BO295"/>
  <c r="BS295"/>
  <c r="BW295"/>
  <c r="CA295"/>
  <c r="CE295"/>
  <c r="CI295"/>
  <c r="CM295"/>
  <c r="CQ295"/>
  <c r="CU295"/>
  <c r="CY295"/>
  <c r="DC295"/>
  <c r="DG295"/>
  <c r="DK295"/>
  <c r="DO295"/>
  <c r="DS295"/>
  <c r="DW295"/>
  <c r="J295"/>
  <c r="N295"/>
  <c r="R295"/>
  <c r="V295"/>
  <c r="Z295"/>
  <c r="AD295"/>
  <c r="AH295"/>
  <c r="AL295"/>
  <c r="AP295"/>
  <c r="AT295"/>
  <c r="AX295"/>
  <c r="BB295"/>
  <c r="BF295"/>
  <c r="BJ295"/>
  <c r="BN295"/>
  <c r="BR295"/>
  <c r="BV295"/>
  <c r="BZ295"/>
  <c r="CD295"/>
  <c r="CH295"/>
  <c r="CL295"/>
  <c r="CP295"/>
  <c r="CT295"/>
  <c r="CX295"/>
  <c r="DB295"/>
  <c r="DF295"/>
  <c r="DJ295"/>
  <c r="DN295"/>
  <c r="DR295"/>
  <c r="DV295"/>
  <c r="M295"/>
  <c r="U295"/>
  <c r="AC295"/>
  <c r="AK295"/>
  <c r="AS295"/>
  <c r="BA295"/>
  <c r="BI295"/>
  <c r="BQ295"/>
  <c r="BY295"/>
  <c r="CG295"/>
  <c r="CO295"/>
  <c r="CW295"/>
  <c r="DE295"/>
  <c r="DM295"/>
  <c r="DU295"/>
  <c r="L295"/>
  <c r="T295"/>
  <c r="AB295"/>
  <c r="AJ295"/>
  <c r="AR295"/>
  <c r="AZ295"/>
  <c r="BH295"/>
  <c r="BP295"/>
  <c r="BX295"/>
  <c r="CF295"/>
  <c r="CN295"/>
  <c r="CV295"/>
  <c r="DD295"/>
  <c r="DL295"/>
  <c r="DT295"/>
  <c r="I295"/>
  <c r="Q295"/>
  <c r="Y295"/>
  <c r="AG295"/>
  <c r="AO295"/>
  <c r="AW295"/>
  <c r="BE295"/>
  <c r="BM295"/>
  <c r="BU295"/>
  <c r="CC295"/>
  <c r="CK295"/>
  <c r="CS295"/>
  <c r="DA295"/>
  <c r="DI295"/>
  <c r="DQ295"/>
  <c r="P295"/>
  <c r="AV295"/>
  <c r="CB295"/>
  <c r="DH295"/>
  <c r="H295"/>
  <c r="AN295"/>
  <c r="BT295"/>
  <c r="CZ295"/>
  <c r="AF295"/>
  <c r="BL295"/>
  <c r="CR295"/>
  <c r="I123"/>
  <c r="M123"/>
  <c r="Q123"/>
  <c r="U123"/>
  <c r="Y123"/>
  <c r="AC123"/>
  <c r="AG123"/>
  <c r="AK123"/>
  <c r="AO123"/>
  <c r="AS123"/>
  <c r="AW123"/>
  <c r="BA123"/>
  <c r="BE123"/>
  <c r="BI123"/>
  <c r="BM123"/>
  <c r="BQ123"/>
  <c r="BU123"/>
  <c r="BY123"/>
  <c r="CC123"/>
  <c r="CG123"/>
  <c r="CK123"/>
  <c r="CO123"/>
  <c r="CS123"/>
  <c r="CW123"/>
  <c r="DA123"/>
  <c r="DE123"/>
  <c r="DI123"/>
  <c r="DM123"/>
  <c r="DQ123"/>
  <c r="DU123"/>
  <c r="H123"/>
  <c r="L123"/>
  <c r="P123"/>
  <c r="T123"/>
  <c r="X123"/>
  <c r="AB123"/>
  <c r="AF123"/>
  <c r="AJ123"/>
  <c r="AN123"/>
  <c r="AR123"/>
  <c r="AV123"/>
  <c r="AZ123"/>
  <c r="BD123"/>
  <c r="BH123"/>
  <c r="BL123"/>
  <c r="BP123"/>
  <c r="BT123"/>
  <c r="BX123"/>
  <c r="CB123"/>
  <c r="CF123"/>
  <c r="CJ123"/>
  <c r="CN123"/>
  <c r="CR123"/>
  <c r="CV123"/>
  <c r="CZ123"/>
  <c r="DD123"/>
  <c r="DH123"/>
  <c r="DL123"/>
  <c r="DP123"/>
  <c r="DT123"/>
  <c r="K123"/>
  <c r="O123"/>
  <c r="S123"/>
  <c r="W123"/>
  <c r="AA123"/>
  <c r="AE123"/>
  <c r="AI123"/>
  <c r="AM123"/>
  <c r="AQ123"/>
  <c r="AU123"/>
  <c r="AY123"/>
  <c r="BC123"/>
  <c r="BG123"/>
  <c r="BK123"/>
  <c r="BO123"/>
  <c r="BS123"/>
  <c r="BW123"/>
  <c r="CA123"/>
  <c r="CE123"/>
  <c r="CI123"/>
  <c r="CM123"/>
  <c r="CQ123"/>
  <c r="CU123"/>
  <c r="CY123"/>
  <c r="DC123"/>
  <c r="DG123"/>
  <c r="DK123"/>
  <c r="DO123"/>
  <c r="DS123"/>
  <c r="DW123"/>
  <c r="R123"/>
  <c r="AH123"/>
  <c r="AX123"/>
  <c r="BN123"/>
  <c r="CD123"/>
  <c r="CT123"/>
  <c r="DJ123"/>
  <c r="N123"/>
  <c r="AD123"/>
  <c r="AT123"/>
  <c r="BJ123"/>
  <c r="BZ123"/>
  <c r="CP123"/>
  <c r="DF123"/>
  <c r="DV123"/>
  <c r="J123"/>
  <c r="Z123"/>
  <c r="AP123"/>
  <c r="BF123"/>
  <c r="BV123"/>
  <c r="CL123"/>
  <c r="DB123"/>
  <c r="DR123"/>
  <c r="V123"/>
  <c r="CH123"/>
  <c r="BR123"/>
  <c r="BB123"/>
  <c r="DN123"/>
  <c r="CX123"/>
  <c r="AL123"/>
  <c r="K107"/>
  <c r="O107"/>
  <c r="S107"/>
  <c r="W107"/>
  <c r="AA107"/>
  <c r="AE107"/>
  <c r="AI107"/>
  <c r="AM107"/>
  <c r="AQ107"/>
  <c r="AU107"/>
  <c r="AY107"/>
  <c r="BC107"/>
  <c r="BG107"/>
  <c r="BK107"/>
  <c r="BO107"/>
  <c r="BS107"/>
  <c r="BW107"/>
  <c r="CA107"/>
  <c r="CE107"/>
  <c r="CI107"/>
  <c r="CM107"/>
  <c r="CQ107"/>
  <c r="CU107"/>
  <c r="CY107"/>
  <c r="DC107"/>
  <c r="DG107"/>
  <c r="DK107"/>
  <c r="DO107"/>
  <c r="DS107"/>
  <c r="DW107"/>
  <c r="J107"/>
  <c r="N107"/>
  <c r="R107"/>
  <c r="V107"/>
  <c r="Z107"/>
  <c r="AD107"/>
  <c r="AH107"/>
  <c r="AL107"/>
  <c r="AP107"/>
  <c r="AT107"/>
  <c r="AX107"/>
  <c r="BB107"/>
  <c r="BF107"/>
  <c r="BJ107"/>
  <c r="BN107"/>
  <c r="BR107"/>
  <c r="BV107"/>
  <c r="BZ107"/>
  <c r="CD107"/>
  <c r="CH107"/>
  <c r="CL107"/>
  <c r="CP107"/>
  <c r="CT107"/>
  <c r="CX107"/>
  <c r="DB107"/>
  <c r="DF107"/>
  <c r="DJ107"/>
  <c r="DN107"/>
  <c r="DR107"/>
  <c r="DV107"/>
  <c r="I107"/>
  <c r="M107"/>
  <c r="Q107"/>
  <c r="U107"/>
  <c r="Y107"/>
  <c r="AC107"/>
  <c r="AG107"/>
  <c r="AK107"/>
  <c r="AO107"/>
  <c r="AS107"/>
  <c r="AW107"/>
  <c r="BA107"/>
  <c r="BE107"/>
  <c r="BI107"/>
  <c r="BM107"/>
  <c r="BQ107"/>
  <c r="BU107"/>
  <c r="BY107"/>
  <c r="CC107"/>
  <c r="CG107"/>
  <c r="CK107"/>
  <c r="CO107"/>
  <c r="CS107"/>
  <c r="CW107"/>
  <c r="DA107"/>
  <c r="DE107"/>
  <c r="DI107"/>
  <c r="DM107"/>
  <c r="DQ107"/>
  <c r="DU107"/>
  <c r="H107"/>
  <c r="X107"/>
  <c r="AN107"/>
  <c r="BD107"/>
  <c r="BT107"/>
  <c r="CJ107"/>
  <c r="CZ107"/>
  <c r="DP107"/>
  <c r="T107"/>
  <c r="AJ107"/>
  <c r="AZ107"/>
  <c r="BP107"/>
  <c r="CF107"/>
  <c r="CV107"/>
  <c r="DL107"/>
  <c r="P107"/>
  <c r="AF107"/>
  <c r="AV107"/>
  <c r="BL107"/>
  <c r="CB107"/>
  <c r="CR107"/>
  <c r="DH107"/>
  <c r="BH107"/>
  <c r="DT107"/>
  <c r="AR107"/>
  <c r="DD107"/>
  <c r="AB107"/>
  <c r="CN107"/>
  <c r="BX107"/>
  <c r="L107"/>
  <c r="K103"/>
  <c r="O103"/>
  <c r="S103"/>
  <c r="W103"/>
  <c r="AA103"/>
  <c r="AE103"/>
  <c r="AI103"/>
  <c r="AM103"/>
  <c r="AQ103"/>
  <c r="AU103"/>
  <c r="AY103"/>
  <c r="BC103"/>
  <c r="BG103"/>
  <c r="BK103"/>
  <c r="BO103"/>
  <c r="BS103"/>
  <c r="BW103"/>
  <c r="CA103"/>
  <c r="CE103"/>
  <c r="CI103"/>
  <c r="CM103"/>
  <c r="CQ103"/>
  <c r="CU103"/>
  <c r="CY103"/>
  <c r="DC103"/>
  <c r="DG103"/>
  <c r="DK103"/>
  <c r="DO103"/>
  <c r="DS103"/>
  <c r="DW103"/>
  <c r="J103"/>
  <c r="N103"/>
  <c r="R103"/>
  <c r="V103"/>
  <c r="Z103"/>
  <c r="AD103"/>
  <c r="AH103"/>
  <c r="AL103"/>
  <c r="AP103"/>
  <c r="AT103"/>
  <c r="AX103"/>
  <c r="BB103"/>
  <c r="BF103"/>
  <c r="BJ103"/>
  <c r="BN103"/>
  <c r="BR103"/>
  <c r="BV103"/>
  <c r="BZ103"/>
  <c r="CD103"/>
  <c r="CH103"/>
  <c r="CL103"/>
  <c r="CP103"/>
  <c r="CT103"/>
  <c r="CX103"/>
  <c r="DB103"/>
  <c r="DF103"/>
  <c r="DJ103"/>
  <c r="DN103"/>
  <c r="DR103"/>
  <c r="DV103"/>
  <c r="I103"/>
  <c r="M103"/>
  <c r="Q103"/>
  <c r="U103"/>
  <c r="Y103"/>
  <c r="AC103"/>
  <c r="AG103"/>
  <c r="AK103"/>
  <c r="AO103"/>
  <c r="AS103"/>
  <c r="AW103"/>
  <c r="BA103"/>
  <c r="BE103"/>
  <c r="BI103"/>
  <c r="BM103"/>
  <c r="BQ103"/>
  <c r="BU103"/>
  <c r="BY103"/>
  <c r="CC103"/>
  <c r="CG103"/>
  <c r="CK103"/>
  <c r="CO103"/>
  <c r="CS103"/>
  <c r="CW103"/>
  <c r="DA103"/>
  <c r="DE103"/>
  <c r="DI103"/>
  <c r="DM103"/>
  <c r="DQ103"/>
  <c r="DU103"/>
  <c r="H103"/>
  <c r="X103"/>
  <c r="AN103"/>
  <c r="BD103"/>
  <c r="BT103"/>
  <c r="CJ103"/>
  <c r="CZ103"/>
  <c r="DP103"/>
  <c r="T103"/>
  <c r="AJ103"/>
  <c r="AZ103"/>
  <c r="BP103"/>
  <c r="CF103"/>
  <c r="CV103"/>
  <c r="DL103"/>
  <c r="P103"/>
  <c r="AF103"/>
  <c r="AV103"/>
  <c r="BL103"/>
  <c r="CB103"/>
  <c r="CR103"/>
  <c r="DH103"/>
  <c r="AB103"/>
  <c r="CN103"/>
  <c r="L103"/>
  <c r="BX103"/>
  <c r="BH103"/>
  <c r="DT103"/>
  <c r="DD103"/>
  <c r="AR103"/>
  <c r="K99"/>
  <c r="O99"/>
  <c r="S99"/>
  <c r="W99"/>
  <c r="AA99"/>
  <c r="AE99"/>
  <c r="AI99"/>
  <c r="AM99"/>
  <c r="AQ99"/>
  <c r="AU99"/>
  <c r="AY99"/>
  <c r="BC99"/>
  <c r="BG99"/>
  <c r="BK99"/>
  <c r="BO99"/>
  <c r="BS99"/>
  <c r="BW99"/>
  <c r="CA99"/>
  <c r="CE99"/>
  <c r="CI99"/>
  <c r="CM99"/>
  <c r="CQ99"/>
  <c r="CU99"/>
  <c r="CY99"/>
  <c r="DC99"/>
  <c r="DG99"/>
  <c r="DK99"/>
  <c r="DO99"/>
  <c r="DS99"/>
  <c r="DW99"/>
  <c r="J99"/>
  <c r="N99"/>
  <c r="R99"/>
  <c r="V99"/>
  <c r="Z99"/>
  <c r="AD99"/>
  <c r="AH99"/>
  <c r="AL99"/>
  <c r="AP99"/>
  <c r="AT99"/>
  <c r="AX99"/>
  <c r="BB99"/>
  <c r="BF99"/>
  <c r="BJ99"/>
  <c r="BN99"/>
  <c r="BR99"/>
  <c r="BV99"/>
  <c r="BZ99"/>
  <c r="CD99"/>
  <c r="CH99"/>
  <c r="CL99"/>
  <c r="CP99"/>
  <c r="CT99"/>
  <c r="CX99"/>
  <c r="DB99"/>
  <c r="DF99"/>
  <c r="DJ99"/>
  <c r="DN99"/>
  <c r="DR99"/>
  <c r="DV99"/>
  <c r="I99"/>
  <c r="M99"/>
  <c r="Q99"/>
  <c r="U99"/>
  <c r="Y99"/>
  <c r="AC99"/>
  <c r="AG99"/>
  <c r="AK99"/>
  <c r="AO99"/>
  <c r="AS99"/>
  <c r="AW99"/>
  <c r="BA99"/>
  <c r="BE99"/>
  <c r="BI99"/>
  <c r="BM99"/>
  <c r="BQ99"/>
  <c r="BU99"/>
  <c r="BY99"/>
  <c r="CC99"/>
  <c r="CG99"/>
  <c r="CK99"/>
  <c r="CO99"/>
  <c r="CS99"/>
  <c r="CW99"/>
  <c r="DA99"/>
  <c r="DE99"/>
  <c r="DI99"/>
  <c r="DM99"/>
  <c r="DQ99"/>
  <c r="DU99"/>
  <c r="H99"/>
  <c r="X99"/>
  <c r="AN99"/>
  <c r="BD99"/>
  <c r="BT99"/>
  <c r="CJ99"/>
  <c r="CZ99"/>
  <c r="DP99"/>
  <c r="T99"/>
  <c r="AJ99"/>
  <c r="AZ99"/>
  <c r="BP99"/>
  <c r="CF99"/>
  <c r="CV99"/>
  <c r="DL99"/>
  <c r="P99"/>
  <c r="AF99"/>
  <c r="AV99"/>
  <c r="BL99"/>
  <c r="CB99"/>
  <c r="CR99"/>
  <c r="DH99"/>
  <c r="BH99"/>
  <c r="DT99"/>
  <c r="AR99"/>
  <c r="DD99"/>
  <c r="AB99"/>
  <c r="CN99"/>
  <c r="BX99"/>
  <c r="L99"/>
  <c r="H35"/>
  <c r="L35"/>
  <c r="P35"/>
  <c r="T35"/>
  <c r="X35"/>
  <c r="AB35"/>
  <c r="AF35"/>
  <c r="AJ35"/>
  <c r="AN35"/>
  <c r="AR35"/>
  <c r="AV35"/>
  <c r="AZ35"/>
  <c r="BD35"/>
  <c r="BH35"/>
  <c r="BL35"/>
  <c r="BP35"/>
  <c r="BT35"/>
  <c r="BX35"/>
  <c r="CB35"/>
  <c r="CF35"/>
  <c r="CJ35"/>
  <c r="CN35"/>
  <c r="CR35"/>
  <c r="CV35"/>
  <c r="CZ35"/>
  <c r="DD35"/>
  <c r="DH35"/>
  <c r="DL35"/>
  <c r="DP35"/>
  <c r="DT35"/>
  <c r="K35"/>
  <c r="O35"/>
  <c r="S35"/>
  <c r="W35"/>
  <c r="AA35"/>
  <c r="AE35"/>
  <c r="AI35"/>
  <c r="AM35"/>
  <c r="AQ35"/>
  <c r="AU35"/>
  <c r="AY35"/>
  <c r="BC35"/>
  <c r="BG35"/>
  <c r="BK35"/>
  <c r="BO35"/>
  <c r="BS35"/>
  <c r="BW35"/>
  <c r="CA35"/>
  <c r="CE35"/>
  <c r="CI35"/>
  <c r="CM35"/>
  <c r="CQ35"/>
  <c r="CU35"/>
  <c r="CY35"/>
  <c r="DC35"/>
  <c r="DG35"/>
  <c r="DK35"/>
  <c r="DO35"/>
  <c r="DS35"/>
  <c r="DW35"/>
  <c r="J35"/>
  <c r="N35"/>
  <c r="R35"/>
  <c r="V35"/>
  <c r="Z35"/>
  <c r="AD35"/>
  <c r="AH35"/>
  <c r="AL35"/>
  <c r="AP35"/>
  <c r="AT35"/>
  <c r="AX35"/>
  <c r="BB35"/>
  <c r="BF35"/>
  <c r="BJ35"/>
  <c r="BN35"/>
  <c r="BR35"/>
  <c r="BV35"/>
  <c r="BZ35"/>
  <c r="CD35"/>
  <c r="CH35"/>
  <c r="CL35"/>
  <c r="CP35"/>
  <c r="CT35"/>
  <c r="CX35"/>
  <c r="DB35"/>
  <c r="DF35"/>
  <c r="DJ35"/>
  <c r="DN35"/>
  <c r="DR35"/>
  <c r="DV35"/>
  <c r="M35"/>
  <c r="AC35"/>
  <c r="AS35"/>
  <c r="BI35"/>
  <c r="BY35"/>
  <c r="CO35"/>
  <c r="DE35"/>
  <c r="DU35"/>
  <c r="I35"/>
  <c r="Y35"/>
  <c r="AO35"/>
  <c r="BE35"/>
  <c r="BU35"/>
  <c r="CK35"/>
  <c r="DA35"/>
  <c r="DQ35"/>
  <c r="U35"/>
  <c r="AK35"/>
  <c r="BA35"/>
  <c r="BQ35"/>
  <c r="CG35"/>
  <c r="CW35"/>
  <c r="DM35"/>
  <c r="AW35"/>
  <c r="DI35"/>
  <c r="AG35"/>
  <c r="CS35"/>
  <c r="Q35"/>
  <c r="CC35"/>
  <c r="BM35"/>
  <c r="J7"/>
  <c r="N7"/>
  <c r="R7"/>
  <c r="V7"/>
  <c r="Z7"/>
  <c r="AD7"/>
  <c r="AH7"/>
  <c r="AL7"/>
  <c r="AP7"/>
  <c r="AT7"/>
  <c r="AX7"/>
  <c r="BB7"/>
  <c r="BF7"/>
  <c r="BJ7"/>
  <c r="BN7"/>
  <c r="BR7"/>
  <c r="BV7"/>
  <c r="BZ7"/>
  <c r="CD7"/>
  <c r="CH7"/>
  <c r="CL7"/>
  <c r="CP7"/>
  <c r="CT7"/>
  <c r="CX7"/>
  <c r="DB7"/>
  <c r="DF7"/>
  <c r="DJ7"/>
  <c r="DN7"/>
  <c r="DR7"/>
  <c r="DV7"/>
  <c r="I7"/>
  <c r="M7"/>
  <c r="Q7"/>
  <c r="U7"/>
  <c r="Y7"/>
  <c r="AC7"/>
  <c r="AG7"/>
  <c r="AK7"/>
  <c r="AO7"/>
  <c r="AS7"/>
  <c r="AW7"/>
  <c r="BA7"/>
  <c r="BE7"/>
  <c r="BI7"/>
  <c r="BM7"/>
  <c r="BQ7"/>
  <c r="BU7"/>
  <c r="BY7"/>
  <c r="CC7"/>
  <c r="CG7"/>
  <c r="CK7"/>
  <c r="CO7"/>
  <c r="CS7"/>
  <c r="CW7"/>
  <c r="DA7"/>
  <c r="DE7"/>
  <c r="DI7"/>
  <c r="DM7"/>
  <c r="DQ7"/>
  <c r="DU7"/>
  <c r="H7"/>
  <c r="L7"/>
  <c r="P7"/>
  <c r="T7"/>
  <c r="X7"/>
  <c r="AB7"/>
  <c r="AF7"/>
  <c r="AJ7"/>
  <c r="AN7"/>
  <c r="AR7"/>
  <c r="AV7"/>
  <c r="AZ7"/>
  <c r="BD7"/>
  <c r="BH7"/>
  <c r="BL7"/>
  <c r="BP7"/>
  <c r="BT7"/>
  <c r="BX7"/>
  <c r="CB7"/>
  <c r="CF7"/>
  <c r="CJ7"/>
  <c r="CN7"/>
  <c r="CR7"/>
  <c r="CV7"/>
  <c r="CZ7"/>
  <c r="DD7"/>
  <c r="DH7"/>
  <c r="DL7"/>
  <c r="DP7"/>
  <c r="DT7"/>
  <c r="W7"/>
  <c r="AM7"/>
  <c r="BC7"/>
  <c r="BS7"/>
  <c r="CI7"/>
  <c r="CY7"/>
  <c r="DO7"/>
  <c r="S7"/>
  <c r="AI7"/>
  <c r="AY7"/>
  <c r="BO7"/>
  <c r="CE7"/>
  <c r="CU7"/>
  <c r="DK7"/>
  <c r="O7"/>
  <c r="AE7"/>
  <c r="AU7"/>
  <c r="BK7"/>
  <c r="CA7"/>
  <c r="CQ7"/>
  <c r="DG7"/>
  <c r="DW7"/>
  <c r="K7"/>
  <c r="BW7"/>
  <c r="BG7"/>
  <c r="DS7"/>
  <c r="AQ7"/>
  <c r="DC7"/>
  <c r="CM7"/>
  <c r="AA7"/>
  <c r="J509"/>
  <c r="N509"/>
  <c r="R509"/>
  <c r="V509"/>
  <c r="Z509"/>
  <c r="AD509"/>
  <c r="AH509"/>
  <c r="AL509"/>
  <c r="AP509"/>
  <c r="AT509"/>
  <c r="AX509"/>
  <c r="BB509"/>
  <c r="BF509"/>
  <c r="BJ509"/>
  <c r="H509"/>
  <c r="L509"/>
  <c r="P509"/>
  <c r="T509"/>
  <c r="X509"/>
  <c r="AB509"/>
  <c r="AF509"/>
  <c r="AJ509"/>
  <c r="AN509"/>
  <c r="AR509"/>
  <c r="AV509"/>
  <c r="AZ509"/>
  <c r="BD509"/>
  <c r="BH509"/>
  <c r="BL509"/>
  <c r="J505"/>
  <c r="N505"/>
  <c r="R505"/>
  <c r="V505"/>
  <c r="Z505"/>
  <c r="AD505"/>
  <c r="AH505"/>
  <c r="AL505"/>
  <c r="AP505"/>
  <c r="AT505"/>
  <c r="AX505"/>
  <c r="BB505"/>
  <c r="BF505"/>
  <c r="BJ505"/>
  <c r="BN505"/>
  <c r="BR505"/>
  <c r="BV505"/>
  <c r="BZ505"/>
  <c r="CD505"/>
  <c r="CH505"/>
  <c r="CL505"/>
  <c r="CP505"/>
  <c r="CT505"/>
  <c r="CX505"/>
  <c r="DB505"/>
  <c r="DF505"/>
  <c r="DJ505"/>
  <c r="DN505"/>
  <c r="DR505"/>
  <c r="DV505"/>
  <c r="H505"/>
  <c r="L505"/>
  <c r="P505"/>
  <c r="T505"/>
  <c r="X505"/>
  <c r="AB505"/>
  <c r="AF505"/>
  <c r="AJ505"/>
  <c r="AN505"/>
  <c r="AR505"/>
  <c r="AV505"/>
  <c r="AZ505"/>
  <c r="BD505"/>
  <c r="BH505"/>
  <c r="BL505"/>
  <c r="BP505"/>
  <c r="BT505"/>
  <c r="BX505"/>
  <c r="CB505"/>
  <c r="CF505"/>
  <c r="CJ505"/>
  <c r="CN505"/>
  <c r="CR505"/>
  <c r="CV505"/>
  <c r="CZ505"/>
  <c r="DD505"/>
  <c r="DH505"/>
  <c r="DL505"/>
  <c r="DP505"/>
  <c r="DT505"/>
  <c r="J501"/>
  <c r="N501"/>
  <c r="R501"/>
  <c r="V501"/>
  <c r="Z501"/>
  <c r="AD501"/>
  <c r="AH501"/>
  <c r="AL501"/>
  <c r="AP501"/>
  <c r="AT501"/>
  <c r="AX501"/>
  <c r="BB501"/>
  <c r="BF501"/>
  <c r="BJ501"/>
  <c r="BN501"/>
  <c r="BR501"/>
  <c r="BV501"/>
  <c r="BZ501"/>
  <c r="CD501"/>
  <c r="CH501"/>
  <c r="CL501"/>
  <c r="CP501"/>
  <c r="CT501"/>
  <c r="CX501"/>
  <c r="DB501"/>
  <c r="DF501"/>
  <c r="DJ501"/>
  <c r="DN501"/>
  <c r="DR501"/>
  <c r="DV501"/>
  <c r="I501"/>
  <c r="M501"/>
  <c r="Q501"/>
  <c r="U501"/>
  <c r="Y501"/>
  <c r="AC501"/>
  <c r="AG501"/>
  <c r="AK501"/>
  <c r="AO501"/>
  <c r="AS501"/>
  <c r="AW501"/>
  <c r="BA501"/>
  <c r="BE501"/>
  <c r="BI501"/>
  <c r="BM501"/>
  <c r="BQ501"/>
  <c r="BU501"/>
  <c r="BY501"/>
  <c r="CC501"/>
  <c r="CG501"/>
  <c r="CK501"/>
  <c r="CO501"/>
  <c r="CS501"/>
  <c r="CW501"/>
  <c r="DA501"/>
  <c r="DE501"/>
  <c r="DI501"/>
  <c r="DM501"/>
  <c r="DQ501"/>
  <c r="DU501"/>
  <c r="H501"/>
  <c r="L501"/>
  <c r="P501"/>
  <c r="T501"/>
  <c r="X501"/>
  <c r="AB501"/>
  <c r="AF501"/>
  <c r="AJ501"/>
  <c r="AN501"/>
  <c r="AR501"/>
  <c r="AV501"/>
  <c r="AZ501"/>
  <c r="BD501"/>
  <c r="BH501"/>
  <c r="BL501"/>
  <c r="BP501"/>
  <c r="BT501"/>
  <c r="BX501"/>
  <c r="CB501"/>
  <c r="CF501"/>
  <c r="CJ501"/>
  <c r="CN501"/>
  <c r="CR501"/>
  <c r="CV501"/>
  <c r="CZ501"/>
  <c r="DD501"/>
  <c r="DH501"/>
  <c r="DL501"/>
  <c r="DP501"/>
  <c r="DT501"/>
  <c r="J497"/>
  <c r="N497"/>
  <c r="R497"/>
  <c r="V497"/>
  <c r="Z497"/>
  <c r="AD497"/>
  <c r="AH497"/>
  <c r="AL497"/>
  <c r="AP497"/>
  <c r="AT497"/>
  <c r="AX497"/>
  <c r="BB497"/>
  <c r="BF497"/>
  <c r="BJ497"/>
  <c r="BN497"/>
  <c r="BR497"/>
  <c r="BV497"/>
  <c r="BZ497"/>
  <c r="CD497"/>
  <c r="CH497"/>
  <c r="CL497"/>
  <c r="CP497"/>
  <c r="CT497"/>
  <c r="CX497"/>
  <c r="DB497"/>
  <c r="DF497"/>
  <c r="DJ497"/>
  <c r="DN497"/>
  <c r="DR497"/>
  <c r="DV497"/>
  <c r="I497"/>
  <c r="M497"/>
  <c r="Q497"/>
  <c r="U497"/>
  <c r="Y497"/>
  <c r="AC497"/>
  <c r="AG497"/>
  <c r="AK497"/>
  <c r="AO497"/>
  <c r="AS497"/>
  <c r="AW497"/>
  <c r="BA497"/>
  <c r="BE497"/>
  <c r="BI497"/>
  <c r="BM497"/>
  <c r="BQ497"/>
  <c r="BU497"/>
  <c r="BY497"/>
  <c r="CC497"/>
  <c r="CG497"/>
  <c r="CK497"/>
  <c r="CO497"/>
  <c r="CS497"/>
  <c r="CW497"/>
  <c r="DA497"/>
  <c r="DE497"/>
  <c r="DI497"/>
  <c r="DM497"/>
  <c r="DQ497"/>
  <c r="DU497"/>
  <c r="H497"/>
  <c r="L497"/>
  <c r="P497"/>
  <c r="T497"/>
  <c r="X497"/>
  <c r="AB497"/>
  <c r="AF497"/>
  <c r="AJ497"/>
  <c r="AN497"/>
  <c r="AR497"/>
  <c r="AV497"/>
  <c r="AZ497"/>
  <c r="BD497"/>
  <c r="BH497"/>
  <c r="BL497"/>
  <c r="BP497"/>
  <c r="BT497"/>
  <c r="BX497"/>
  <c r="CB497"/>
  <c r="CF497"/>
  <c r="CJ497"/>
  <c r="CN497"/>
  <c r="CR497"/>
  <c r="CV497"/>
  <c r="CZ497"/>
  <c r="DD497"/>
  <c r="DH497"/>
  <c r="DL497"/>
  <c r="DP497"/>
  <c r="DT497"/>
  <c r="J493"/>
  <c r="N493"/>
  <c r="R493"/>
  <c r="V493"/>
  <c r="Z493"/>
  <c r="AD493"/>
  <c r="AH493"/>
  <c r="AL493"/>
  <c r="AP493"/>
  <c r="AT493"/>
  <c r="AX493"/>
  <c r="BB493"/>
  <c r="BF493"/>
  <c r="BJ493"/>
  <c r="BN493"/>
  <c r="BR493"/>
  <c r="BV493"/>
  <c r="BZ493"/>
  <c r="CD493"/>
  <c r="CH493"/>
  <c r="CL493"/>
  <c r="CP493"/>
  <c r="CT493"/>
  <c r="CX493"/>
  <c r="DB493"/>
  <c r="DF493"/>
  <c r="DJ493"/>
  <c r="DN493"/>
  <c r="DR493"/>
  <c r="DV493"/>
  <c r="I493"/>
  <c r="M493"/>
  <c r="Q493"/>
  <c r="U493"/>
  <c r="Y493"/>
  <c r="AC493"/>
  <c r="AG493"/>
  <c r="AK493"/>
  <c r="AO493"/>
  <c r="AS493"/>
  <c r="AW493"/>
  <c r="BA493"/>
  <c r="BE493"/>
  <c r="BI493"/>
  <c r="BM493"/>
  <c r="BQ493"/>
  <c r="BU493"/>
  <c r="BY493"/>
  <c r="CC493"/>
  <c r="CG493"/>
  <c r="CK493"/>
  <c r="CO493"/>
  <c r="CS493"/>
  <c r="CW493"/>
  <c r="DA493"/>
  <c r="DE493"/>
  <c r="DI493"/>
  <c r="DM493"/>
  <c r="DQ493"/>
  <c r="DU493"/>
  <c r="H493"/>
  <c r="L493"/>
  <c r="P493"/>
  <c r="T493"/>
  <c r="X493"/>
  <c r="AB493"/>
  <c r="AF493"/>
  <c r="AJ493"/>
  <c r="AN493"/>
  <c r="AR493"/>
  <c r="AV493"/>
  <c r="AZ493"/>
  <c r="BD493"/>
  <c r="BH493"/>
  <c r="BL493"/>
  <c r="BP493"/>
  <c r="BT493"/>
  <c r="BX493"/>
  <c r="CB493"/>
  <c r="CF493"/>
  <c r="CJ493"/>
  <c r="CN493"/>
  <c r="CR493"/>
  <c r="CV493"/>
  <c r="CZ493"/>
  <c r="DD493"/>
  <c r="DH493"/>
  <c r="DL493"/>
  <c r="DP493"/>
  <c r="DT493"/>
  <c r="J489"/>
  <c r="N489"/>
  <c r="R489"/>
  <c r="V489"/>
  <c r="Z489"/>
  <c r="AD489"/>
  <c r="AH489"/>
  <c r="AL489"/>
  <c r="AP489"/>
  <c r="AT489"/>
  <c r="AX489"/>
  <c r="BB489"/>
  <c r="BF489"/>
  <c r="BJ489"/>
  <c r="BN489"/>
  <c r="BR489"/>
  <c r="BV489"/>
  <c r="BZ489"/>
  <c r="CD489"/>
  <c r="CH489"/>
  <c r="CL489"/>
  <c r="CP489"/>
  <c r="CT489"/>
  <c r="CX489"/>
  <c r="DB489"/>
  <c r="DF489"/>
  <c r="DJ489"/>
  <c r="DN489"/>
  <c r="DR489"/>
  <c r="DV489"/>
  <c r="I489"/>
  <c r="M489"/>
  <c r="Q489"/>
  <c r="U489"/>
  <c r="Y489"/>
  <c r="AC489"/>
  <c r="AG489"/>
  <c r="AK489"/>
  <c r="AO489"/>
  <c r="AS489"/>
  <c r="AW489"/>
  <c r="BA489"/>
  <c r="BE489"/>
  <c r="BI489"/>
  <c r="BM489"/>
  <c r="BQ489"/>
  <c r="BU489"/>
  <c r="BY489"/>
  <c r="CC489"/>
  <c r="CG489"/>
  <c r="CK489"/>
  <c r="CO489"/>
  <c r="CS489"/>
  <c r="CW489"/>
  <c r="DA489"/>
  <c r="DE489"/>
  <c r="DI489"/>
  <c r="DM489"/>
  <c r="DQ489"/>
  <c r="DU489"/>
  <c r="H489"/>
  <c r="L489"/>
  <c r="P489"/>
  <c r="T489"/>
  <c r="X489"/>
  <c r="AB489"/>
  <c r="AF489"/>
  <c r="AJ489"/>
  <c r="AN489"/>
  <c r="AR489"/>
  <c r="AV489"/>
  <c r="AZ489"/>
  <c r="BD489"/>
  <c r="BH489"/>
  <c r="BL489"/>
  <c r="BP489"/>
  <c r="BT489"/>
  <c r="BX489"/>
  <c r="CB489"/>
  <c r="CF489"/>
  <c r="CJ489"/>
  <c r="CN489"/>
  <c r="CR489"/>
  <c r="CV489"/>
  <c r="CZ489"/>
  <c r="DD489"/>
  <c r="DH489"/>
  <c r="DL489"/>
  <c r="DP489"/>
  <c r="DT489"/>
  <c r="J485"/>
  <c r="N485"/>
  <c r="R485"/>
  <c r="V485"/>
  <c r="Z485"/>
  <c r="AD485"/>
  <c r="AH485"/>
  <c r="AL485"/>
  <c r="AP485"/>
  <c r="AT485"/>
  <c r="AX485"/>
  <c r="BB485"/>
  <c r="BF485"/>
  <c r="BJ485"/>
  <c r="BN485"/>
  <c r="BR485"/>
  <c r="BV485"/>
  <c r="BZ485"/>
  <c r="CD485"/>
  <c r="CH485"/>
  <c r="CL485"/>
  <c r="CP485"/>
  <c r="CT485"/>
  <c r="CX485"/>
  <c r="DB485"/>
  <c r="DF485"/>
  <c r="DJ485"/>
  <c r="DN485"/>
  <c r="DR485"/>
  <c r="DV485"/>
  <c r="I485"/>
  <c r="M485"/>
  <c r="Q485"/>
  <c r="U485"/>
  <c r="Y485"/>
  <c r="AC485"/>
  <c r="AG485"/>
  <c r="AK485"/>
  <c r="AO485"/>
  <c r="AS485"/>
  <c r="AW485"/>
  <c r="BA485"/>
  <c r="BE485"/>
  <c r="BI485"/>
  <c r="BM485"/>
  <c r="BQ485"/>
  <c r="BU485"/>
  <c r="BY485"/>
  <c r="CC485"/>
  <c r="CG485"/>
  <c r="CK485"/>
  <c r="CO485"/>
  <c r="CS485"/>
  <c r="CW485"/>
  <c r="DA485"/>
  <c r="DE485"/>
  <c r="DI485"/>
  <c r="DM485"/>
  <c r="DQ485"/>
  <c r="DU485"/>
  <c r="H485"/>
  <c r="L485"/>
  <c r="P485"/>
  <c r="T485"/>
  <c r="X485"/>
  <c r="AB485"/>
  <c r="AF485"/>
  <c r="AJ485"/>
  <c r="AN485"/>
  <c r="AR485"/>
  <c r="AV485"/>
  <c r="AZ485"/>
  <c r="BD485"/>
  <c r="BH485"/>
  <c r="BL485"/>
  <c r="BP485"/>
  <c r="BT485"/>
  <c r="BX485"/>
  <c r="CB485"/>
  <c r="CF485"/>
  <c r="CJ485"/>
  <c r="CN485"/>
  <c r="CR485"/>
  <c r="CV485"/>
  <c r="CZ485"/>
  <c r="DD485"/>
  <c r="DH485"/>
  <c r="DL485"/>
  <c r="DP485"/>
  <c r="DT485"/>
  <c r="J481"/>
  <c r="N481"/>
  <c r="R481"/>
  <c r="V481"/>
  <c r="Z481"/>
  <c r="AD481"/>
  <c r="AH481"/>
  <c r="AL481"/>
  <c r="AP481"/>
  <c r="AT481"/>
  <c r="AX481"/>
  <c r="BB481"/>
  <c r="BF481"/>
  <c r="BJ481"/>
  <c r="BN481"/>
  <c r="BR481"/>
  <c r="BV481"/>
  <c r="BZ481"/>
  <c r="CD481"/>
  <c r="CH481"/>
  <c r="CL481"/>
  <c r="CP481"/>
  <c r="CT481"/>
  <c r="CX481"/>
  <c r="DB481"/>
  <c r="DF481"/>
  <c r="DJ481"/>
  <c r="DN481"/>
  <c r="DR481"/>
  <c r="DV481"/>
  <c r="I481"/>
  <c r="M481"/>
  <c r="Q481"/>
  <c r="U481"/>
  <c r="Y481"/>
  <c r="AC481"/>
  <c r="AG481"/>
  <c r="AK481"/>
  <c r="AO481"/>
  <c r="AS481"/>
  <c r="AW481"/>
  <c r="BA481"/>
  <c r="BE481"/>
  <c r="BI481"/>
  <c r="BM481"/>
  <c r="BQ481"/>
  <c r="BU481"/>
  <c r="BY481"/>
  <c r="CC481"/>
  <c r="CG481"/>
  <c r="CK481"/>
  <c r="CO481"/>
  <c r="CS481"/>
  <c r="CW481"/>
  <c r="DA481"/>
  <c r="DE481"/>
  <c r="DI481"/>
  <c r="DM481"/>
  <c r="DQ481"/>
  <c r="DU481"/>
  <c r="H481"/>
  <c r="L481"/>
  <c r="P481"/>
  <c r="T481"/>
  <c r="X481"/>
  <c r="AB481"/>
  <c r="AF481"/>
  <c r="AJ481"/>
  <c r="AN481"/>
  <c r="AR481"/>
  <c r="AV481"/>
  <c r="AZ481"/>
  <c r="BD481"/>
  <c r="BH481"/>
  <c r="BL481"/>
  <c r="BP481"/>
  <c r="BT481"/>
  <c r="BX481"/>
  <c r="CB481"/>
  <c r="CF481"/>
  <c r="CJ481"/>
  <c r="CN481"/>
  <c r="CR481"/>
  <c r="CV481"/>
  <c r="CZ481"/>
  <c r="DD481"/>
  <c r="DH481"/>
  <c r="DL481"/>
  <c r="DP481"/>
  <c r="DT481"/>
  <c r="J477"/>
  <c r="N477"/>
  <c r="R477"/>
  <c r="V477"/>
  <c r="Z477"/>
  <c r="AD477"/>
  <c r="AH477"/>
  <c r="AL477"/>
  <c r="AP477"/>
  <c r="AT477"/>
  <c r="AX477"/>
  <c r="BB477"/>
  <c r="BF477"/>
  <c r="BJ477"/>
  <c r="BN477"/>
  <c r="BR477"/>
  <c r="BV477"/>
  <c r="BZ477"/>
  <c r="CD477"/>
  <c r="CH477"/>
  <c r="CL477"/>
  <c r="CP477"/>
  <c r="CT477"/>
  <c r="CX477"/>
  <c r="DB477"/>
  <c r="DF477"/>
  <c r="DJ477"/>
  <c r="DN477"/>
  <c r="DR477"/>
  <c r="DV477"/>
  <c r="I477"/>
  <c r="M477"/>
  <c r="Q477"/>
  <c r="U477"/>
  <c r="Y477"/>
  <c r="AC477"/>
  <c r="AG477"/>
  <c r="AK477"/>
  <c r="AO477"/>
  <c r="AS477"/>
  <c r="AW477"/>
  <c r="BA477"/>
  <c r="BE477"/>
  <c r="BI477"/>
  <c r="BM477"/>
  <c r="BQ477"/>
  <c r="BU477"/>
  <c r="BY477"/>
  <c r="CC477"/>
  <c r="CG477"/>
  <c r="CK477"/>
  <c r="CO477"/>
  <c r="CS477"/>
  <c r="CW477"/>
  <c r="DA477"/>
  <c r="DE477"/>
  <c r="DI477"/>
  <c r="DM477"/>
  <c r="DQ477"/>
  <c r="DU477"/>
  <c r="H477"/>
  <c r="L477"/>
  <c r="P477"/>
  <c r="T477"/>
  <c r="X477"/>
  <c r="AB477"/>
  <c r="AF477"/>
  <c r="AJ477"/>
  <c r="AN477"/>
  <c r="AR477"/>
  <c r="AV477"/>
  <c r="AZ477"/>
  <c r="BD477"/>
  <c r="BH477"/>
  <c r="BL477"/>
  <c r="BP477"/>
  <c r="BT477"/>
  <c r="BX477"/>
  <c r="CB477"/>
  <c r="CF477"/>
  <c r="CJ477"/>
  <c r="CN477"/>
  <c r="CR477"/>
  <c r="CV477"/>
  <c r="CZ477"/>
  <c r="DD477"/>
  <c r="DH477"/>
  <c r="DL477"/>
  <c r="DP477"/>
  <c r="DT477"/>
  <c r="J473"/>
  <c r="N473"/>
  <c r="R473"/>
  <c r="V473"/>
  <c r="Z473"/>
  <c r="AD473"/>
  <c r="AH473"/>
  <c r="AL473"/>
  <c r="AP473"/>
  <c r="AT473"/>
  <c r="AX473"/>
  <c r="BB473"/>
  <c r="BF473"/>
  <c r="BJ473"/>
  <c r="BN473"/>
  <c r="BR473"/>
  <c r="BV473"/>
  <c r="BZ473"/>
  <c r="CD473"/>
  <c r="CH473"/>
  <c r="CL473"/>
  <c r="CP473"/>
  <c r="CT473"/>
  <c r="CX473"/>
  <c r="DB473"/>
  <c r="DF473"/>
  <c r="DJ473"/>
  <c r="DN473"/>
  <c r="DR473"/>
  <c r="DV473"/>
  <c r="I473"/>
  <c r="M473"/>
  <c r="Q473"/>
  <c r="U473"/>
  <c r="Y473"/>
  <c r="AC473"/>
  <c r="AG473"/>
  <c r="AK473"/>
  <c r="AO473"/>
  <c r="AS473"/>
  <c r="AW473"/>
  <c r="BA473"/>
  <c r="BE473"/>
  <c r="BI473"/>
  <c r="BM473"/>
  <c r="BQ473"/>
  <c r="BU473"/>
  <c r="BY473"/>
  <c r="CC473"/>
  <c r="CG473"/>
  <c r="CK473"/>
  <c r="CO473"/>
  <c r="CS473"/>
  <c r="CW473"/>
  <c r="DA473"/>
  <c r="DE473"/>
  <c r="DI473"/>
  <c r="DM473"/>
  <c r="DQ473"/>
  <c r="DU473"/>
  <c r="H473"/>
  <c r="L473"/>
  <c r="P473"/>
  <c r="T473"/>
  <c r="X473"/>
  <c r="AB473"/>
  <c r="AF473"/>
  <c r="AJ473"/>
  <c r="AN473"/>
  <c r="AR473"/>
  <c r="AV473"/>
  <c r="AZ473"/>
  <c r="BD473"/>
  <c r="BH473"/>
  <c r="BL473"/>
  <c r="BP473"/>
  <c r="BT473"/>
  <c r="BX473"/>
  <c r="CB473"/>
  <c r="CF473"/>
  <c r="CJ473"/>
  <c r="CN473"/>
  <c r="CR473"/>
  <c r="CV473"/>
  <c r="CZ473"/>
  <c r="DD473"/>
  <c r="DH473"/>
  <c r="DL473"/>
  <c r="DP473"/>
  <c r="DT473"/>
  <c r="J469"/>
  <c r="N469"/>
  <c r="R469"/>
  <c r="V469"/>
  <c r="Z469"/>
  <c r="AD469"/>
  <c r="AH469"/>
  <c r="AL469"/>
  <c r="AP469"/>
  <c r="AT469"/>
  <c r="AX469"/>
  <c r="BB469"/>
  <c r="BF469"/>
  <c r="BJ469"/>
  <c r="BN469"/>
  <c r="BR469"/>
  <c r="BV469"/>
  <c r="BZ469"/>
  <c r="CD469"/>
  <c r="CH469"/>
  <c r="CL469"/>
  <c r="CP469"/>
  <c r="CT469"/>
  <c r="CX469"/>
  <c r="DB469"/>
  <c r="DF469"/>
  <c r="DJ469"/>
  <c r="DN469"/>
  <c r="DR469"/>
  <c r="DV469"/>
  <c r="I469"/>
  <c r="M469"/>
  <c r="Q469"/>
  <c r="U469"/>
  <c r="Y469"/>
  <c r="AC469"/>
  <c r="AG469"/>
  <c r="AK469"/>
  <c r="AO469"/>
  <c r="AS469"/>
  <c r="AW469"/>
  <c r="BA469"/>
  <c r="BE469"/>
  <c r="BI469"/>
  <c r="BM469"/>
  <c r="BQ469"/>
  <c r="BU469"/>
  <c r="BY469"/>
  <c r="CC469"/>
  <c r="CG469"/>
  <c r="CK469"/>
  <c r="CO469"/>
  <c r="CS469"/>
  <c r="CW469"/>
  <c r="DA469"/>
  <c r="DE469"/>
  <c r="DI469"/>
  <c r="DM469"/>
  <c r="DQ469"/>
  <c r="DU469"/>
  <c r="H469"/>
  <c r="L469"/>
  <c r="P469"/>
  <c r="T469"/>
  <c r="X469"/>
  <c r="AB469"/>
  <c r="AF469"/>
  <c r="AJ469"/>
  <c r="AN469"/>
  <c r="AR469"/>
  <c r="AV469"/>
  <c r="AZ469"/>
  <c r="BD469"/>
  <c r="BH469"/>
  <c r="BL469"/>
  <c r="BP469"/>
  <c r="BT469"/>
  <c r="BX469"/>
  <c r="CB469"/>
  <c r="CF469"/>
  <c r="CJ469"/>
  <c r="CN469"/>
  <c r="CR469"/>
  <c r="CV469"/>
  <c r="CZ469"/>
  <c r="DD469"/>
  <c r="DH469"/>
  <c r="DL469"/>
  <c r="DP469"/>
  <c r="DT469"/>
  <c r="J465"/>
  <c r="N465"/>
  <c r="R465"/>
  <c r="V465"/>
  <c r="Z465"/>
  <c r="AD465"/>
  <c r="AH465"/>
  <c r="AL465"/>
  <c r="AP465"/>
  <c r="AT465"/>
  <c r="AX465"/>
  <c r="BB465"/>
  <c r="BF465"/>
  <c r="BJ465"/>
  <c r="BN465"/>
  <c r="BR465"/>
  <c r="BV465"/>
  <c r="BZ465"/>
  <c r="CD465"/>
  <c r="CH465"/>
  <c r="CL465"/>
  <c r="CP465"/>
  <c r="CT465"/>
  <c r="CX465"/>
  <c r="DB465"/>
  <c r="DF465"/>
  <c r="DJ465"/>
  <c r="DN465"/>
  <c r="DR465"/>
  <c r="DV465"/>
  <c r="I465"/>
  <c r="M465"/>
  <c r="Q465"/>
  <c r="U465"/>
  <c r="Y465"/>
  <c r="AC465"/>
  <c r="AG465"/>
  <c r="AK465"/>
  <c r="AO465"/>
  <c r="AS465"/>
  <c r="AW465"/>
  <c r="BA465"/>
  <c r="BE465"/>
  <c r="BI465"/>
  <c r="BM465"/>
  <c r="BQ465"/>
  <c r="BU465"/>
  <c r="BY465"/>
  <c r="CC465"/>
  <c r="CG465"/>
  <c r="CK465"/>
  <c r="CO465"/>
  <c r="CS465"/>
  <c r="CW465"/>
  <c r="DA465"/>
  <c r="DE465"/>
  <c r="DI465"/>
  <c r="DM465"/>
  <c r="DQ465"/>
  <c r="DU465"/>
  <c r="H465"/>
  <c r="L465"/>
  <c r="P465"/>
  <c r="T465"/>
  <c r="X465"/>
  <c r="AB465"/>
  <c r="AF465"/>
  <c r="AJ465"/>
  <c r="AN465"/>
  <c r="AR465"/>
  <c r="AV465"/>
  <c r="AZ465"/>
  <c r="BD465"/>
  <c r="BH465"/>
  <c r="BL465"/>
  <c r="BP465"/>
  <c r="BT465"/>
  <c r="BX465"/>
  <c r="CB465"/>
  <c r="CF465"/>
  <c r="CJ465"/>
  <c r="CN465"/>
  <c r="CR465"/>
  <c r="CV465"/>
  <c r="CZ465"/>
  <c r="DD465"/>
  <c r="DH465"/>
  <c r="DL465"/>
  <c r="DP465"/>
  <c r="DT465"/>
  <c r="J461"/>
  <c r="N461"/>
  <c r="R461"/>
  <c r="V461"/>
  <c r="Z461"/>
  <c r="AD461"/>
  <c r="AH461"/>
  <c r="AL461"/>
  <c r="AP461"/>
  <c r="AT461"/>
  <c r="AX461"/>
  <c r="BB461"/>
  <c r="BF461"/>
  <c r="BJ461"/>
  <c r="BN461"/>
  <c r="BR461"/>
  <c r="BV461"/>
  <c r="BZ461"/>
  <c r="CD461"/>
  <c r="CH461"/>
  <c r="CL461"/>
  <c r="CP461"/>
  <c r="CT461"/>
  <c r="CX461"/>
  <c r="DB461"/>
  <c r="DF461"/>
  <c r="DJ461"/>
  <c r="DN461"/>
  <c r="DR461"/>
  <c r="DV461"/>
  <c r="I461"/>
  <c r="M461"/>
  <c r="Q461"/>
  <c r="U461"/>
  <c r="Y461"/>
  <c r="AC461"/>
  <c r="AG461"/>
  <c r="AK461"/>
  <c r="AO461"/>
  <c r="AS461"/>
  <c r="AW461"/>
  <c r="BA461"/>
  <c r="BE461"/>
  <c r="BI461"/>
  <c r="BM461"/>
  <c r="BQ461"/>
  <c r="BU461"/>
  <c r="BY461"/>
  <c r="CC461"/>
  <c r="CG461"/>
  <c r="CK461"/>
  <c r="CO461"/>
  <c r="CS461"/>
  <c r="CW461"/>
  <c r="DA461"/>
  <c r="DE461"/>
  <c r="DI461"/>
  <c r="DM461"/>
  <c r="DQ461"/>
  <c r="DU461"/>
  <c r="H461"/>
  <c r="L461"/>
  <c r="P461"/>
  <c r="T461"/>
  <c r="X461"/>
  <c r="AB461"/>
  <c r="AF461"/>
  <c r="AJ461"/>
  <c r="AN461"/>
  <c r="AR461"/>
  <c r="AV461"/>
  <c r="AZ461"/>
  <c r="BD461"/>
  <c r="BH461"/>
  <c r="BL461"/>
  <c r="BP461"/>
  <c r="BT461"/>
  <c r="BX461"/>
  <c r="CB461"/>
  <c r="CF461"/>
  <c r="CJ461"/>
  <c r="CN461"/>
  <c r="CR461"/>
  <c r="CV461"/>
  <c r="CZ461"/>
  <c r="DD461"/>
  <c r="DH461"/>
  <c r="DL461"/>
  <c r="DP461"/>
  <c r="DT461"/>
  <c r="J457"/>
  <c r="N457"/>
  <c r="R457"/>
  <c r="V457"/>
  <c r="Z457"/>
  <c r="AD457"/>
  <c r="AH457"/>
  <c r="AL457"/>
  <c r="AP457"/>
  <c r="AT457"/>
  <c r="AX457"/>
  <c r="BB457"/>
  <c r="BF457"/>
  <c r="BJ457"/>
  <c r="BN457"/>
  <c r="BR457"/>
  <c r="BV457"/>
  <c r="BZ457"/>
  <c r="CD457"/>
  <c r="CH457"/>
  <c r="CL457"/>
  <c r="CP457"/>
  <c r="CT457"/>
  <c r="CX457"/>
  <c r="DB457"/>
  <c r="DF457"/>
  <c r="DJ457"/>
  <c r="DN457"/>
  <c r="DR457"/>
  <c r="DV457"/>
  <c r="I457"/>
  <c r="M457"/>
  <c r="Q457"/>
  <c r="U457"/>
  <c r="Y457"/>
  <c r="AC457"/>
  <c r="AG457"/>
  <c r="AK457"/>
  <c r="AO457"/>
  <c r="AS457"/>
  <c r="AW457"/>
  <c r="BA457"/>
  <c r="BE457"/>
  <c r="BI457"/>
  <c r="BM457"/>
  <c r="BQ457"/>
  <c r="BU457"/>
  <c r="BY457"/>
  <c r="CC457"/>
  <c r="CG457"/>
  <c r="CK457"/>
  <c r="CO457"/>
  <c r="CS457"/>
  <c r="CW457"/>
  <c r="DA457"/>
  <c r="DE457"/>
  <c r="DI457"/>
  <c r="DM457"/>
  <c r="DQ457"/>
  <c r="DU457"/>
  <c r="H457"/>
  <c r="L457"/>
  <c r="P457"/>
  <c r="T457"/>
  <c r="X457"/>
  <c r="AB457"/>
  <c r="AF457"/>
  <c r="AJ457"/>
  <c r="AN457"/>
  <c r="AR457"/>
  <c r="AV457"/>
  <c r="AZ457"/>
  <c r="BD457"/>
  <c r="BH457"/>
  <c r="BL457"/>
  <c r="BP457"/>
  <c r="BT457"/>
  <c r="BX457"/>
  <c r="CB457"/>
  <c r="CF457"/>
  <c r="CJ457"/>
  <c r="CN457"/>
  <c r="CR457"/>
  <c r="CV457"/>
  <c r="CZ457"/>
  <c r="DD457"/>
  <c r="DH457"/>
  <c r="DL457"/>
  <c r="DP457"/>
  <c r="DT457"/>
  <c r="J453"/>
  <c r="N453"/>
  <c r="R453"/>
  <c r="V453"/>
  <c r="Z453"/>
  <c r="AD453"/>
  <c r="AH453"/>
  <c r="AL453"/>
  <c r="AP453"/>
  <c r="AT453"/>
  <c r="AX453"/>
  <c r="BB453"/>
  <c r="BF453"/>
  <c r="BJ453"/>
  <c r="BN453"/>
  <c r="BR453"/>
  <c r="BV453"/>
  <c r="BZ453"/>
  <c r="CD453"/>
  <c r="CH453"/>
  <c r="CL453"/>
  <c r="CP453"/>
  <c r="CT453"/>
  <c r="CX453"/>
  <c r="DB453"/>
  <c r="DF453"/>
  <c r="DJ453"/>
  <c r="DN453"/>
  <c r="DR453"/>
  <c r="DV453"/>
  <c r="I453"/>
  <c r="M453"/>
  <c r="Q453"/>
  <c r="U453"/>
  <c r="Y453"/>
  <c r="AC453"/>
  <c r="AG453"/>
  <c r="AK453"/>
  <c r="AO453"/>
  <c r="AS453"/>
  <c r="AW453"/>
  <c r="BA453"/>
  <c r="BE453"/>
  <c r="BI453"/>
  <c r="BM453"/>
  <c r="BQ453"/>
  <c r="BU453"/>
  <c r="BY453"/>
  <c r="CC453"/>
  <c r="CG453"/>
  <c r="CK453"/>
  <c r="CO453"/>
  <c r="CS453"/>
  <c r="CW453"/>
  <c r="DA453"/>
  <c r="DE453"/>
  <c r="DI453"/>
  <c r="DM453"/>
  <c r="DQ453"/>
  <c r="DU453"/>
  <c r="H453"/>
  <c r="L453"/>
  <c r="P453"/>
  <c r="T453"/>
  <c r="X453"/>
  <c r="AB453"/>
  <c r="AF453"/>
  <c r="AJ453"/>
  <c r="AN453"/>
  <c r="AR453"/>
  <c r="AV453"/>
  <c r="AZ453"/>
  <c r="BD453"/>
  <c r="BH453"/>
  <c r="BL453"/>
  <c r="BP453"/>
  <c r="BT453"/>
  <c r="BX453"/>
  <c r="CB453"/>
  <c r="CF453"/>
  <c r="CJ453"/>
  <c r="CN453"/>
  <c r="CR453"/>
  <c r="CV453"/>
  <c r="CZ453"/>
  <c r="DD453"/>
  <c r="DH453"/>
  <c r="DL453"/>
  <c r="DP453"/>
  <c r="DT453"/>
  <c r="J449"/>
  <c r="N449"/>
  <c r="R449"/>
  <c r="V449"/>
  <c r="Z449"/>
  <c r="AD449"/>
  <c r="AH449"/>
  <c r="AL449"/>
  <c r="AP449"/>
  <c r="AT449"/>
  <c r="AX449"/>
  <c r="BB449"/>
  <c r="BF449"/>
  <c r="BJ449"/>
  <c r="BN449"/>
  <c r="BR449"/>
  <c r="BV449"/>
  <c r="BZ449"/>
  <c r="CD449"/>
  <c r="CH449"/>
  <c r="CL449"/>
  <c r="CP449"/>
  <c r="CT449"/>
  <c r="CX449"/>
  <c r="DB449"/>
  <c r="DF449"/>
  <c r="DJ449"/>
  <c r="DN449"/>
  <c r="DR449"/>
  <c r="DV449"/>
  <c r="I449"/>
  <c r="M449"/>
  <c r="Q449"/>
  <c r="U449"/>
  <c r="Y449"/>
  <c r="AC449"/>
  <c r="AG449"/>
  <c r="AK449"/>
  <c r="AO449"/>
  <c r="AS449"/>
  <c r="AW449"/>
  <c r="BA449"/>
  <c r="BE449"/>
  <c r="BI449"/>
  <c r="BM449"/>
  <c r="BQ449"/>
  <c r="BU449"/>
  <c r="BY449"/>
  <c r="CC449"/>
  <c r="CG449"/>
  <c r="CK449"/>
  <c r="CO449"/>
  <c r="CS449"/>
  <c r="CW449"/>
  <c r="DA449"/>
  <c r="DE449"/>
  <c r="DI449"/>
  <c r="DM449"/>
  <c r="DQ449"/>
  <c r="DU449"/>
  <c r="H449"/>
  <c r="L449"/>
  <c r="P449"/>
  <c r="T449"/>
  <c r="X449"/>
  <c r="AB449"/>
  <c r="AF449"/>
  <c r="AJ449"/>
  <c r="AN449"/>
  <c r="AR449"/>
  <c r="AV449"/>
  <c r="AZ449"/>
  <c r="BD449"/>
  <c r="BH449"/>
  <c r="BL449"/>
  <c r="BP449"/>
  <c r="BT449"/>
  <c r="BX449"/>
  <c r="CB449"/>
  <c r="CF449"/>
  <c r="CJ449"/>
  <c r="CN449"/>
  <c r="CR449"/>
  <c r="CV449"/>
  <c r="CZ449"/>
  <c r="DD449"/>
  <c r="DH449"/>
  <c r="DL449"/>
  <c r="DP449"/>
  <c r="DT449"/>
  <c r="J445"/>
  <c r="N445"/>
  <c r="R445"/>
  <c r="V445"/>
  <c r="Z445"/>
  <c r="AD445"/>
  <c r="AH445"/>
  <c r="AL445"/>
  <c r="AP445"/>
  <c r="AT445"/>
  <c r="AX445"/>
  <c r="BB445"/>
  <c r="BF445"/>
  <c r="BJ445"/>
  <c r="BN445"/>
  <c r="BR445"/>
  <c r="BV445"/>
  <c r="BZ445"/>
  <c r="CD445"/>
  <c r="CH445"/>
  <c r="CL445"/>
  <c r="CP445"/>
  <c r="CT445"/>
  <c r="CX445"/>
  <c r="DB445"/>
  <c r="DF445"/>
  <c r="DJ445"/>
  <c r="DN445"/>
  <c r="DR445"/>
  <c r="DV445"/>
  <c r="I445"/>
  <c r="M445"/>
  <c r="Q445"/>
  <c r="U445"/>
  <c r="Y445"/>
  <c r="AC445"/>
  <c r="AG445"/>
  <c r="AK445"/>
  <c r="AO445"/>
  <c r="AS445"/>
  <c r="AW445"/>
  <c r="BA445"/>
  <c r="BE445"/>
  <c r="BI445"/>
  <c r="BM445"/>
  <c r="BQ445"/>
  <c r="BU445"/>
  <c r="BY445"/>
  <c r="CC445"/>
  <c r="CG445"/>
  <c r="CK445"/>
  <c r="CO445"/>
  <c r="CS445"/>
  <c r="CW445"/>
  <c r="DA445"/>
  <c r="DE445"/>
  <c r="DI445"/>
  <c r="DM445"/>
  <c r="DQ445"/>
  <c r="DU445"/>
  <c r="H445"/>
  <c r="L445"/>
  <c r="P445"/>
  <c r="T445"/>
  <c r="X445"/>
  <c r="AB445"/>
  <c r="AF445"/>
  <c r="AJ445"/>
  <c r="AN445"/>
  <c r="AR445"/>
  <c r="AV445"/>
  <c r="AZ445"/>
  <c r="BD445"/>
  <c r="BH445"/>
  <c r="BL445"/>
  <c r="BP445"/>
  <c r="BT445"/>
  <c r="BX445"/>
  <c r="CB445"/>
  <c r="CF445"/>
  <c r="CJ445"/>
  <c r="CN445"/>
  <c r="CR445"/>
  <c r="CV445"/>
  <c r="CZ445"/>
  <c r="DD445"/>
  <c r="DH445"/>
  <c r="DL445"/>
  <c r="DP445"/>
  <c r="DT445"/>
  <c r="J441"/>
  <c r="N441"/>
  <c r="R441"/>
  <c r="V441"/>
  <c r="Z441"/>
  <c r="AD441"/>
  <c r="AH441"/>
  <c r="AL441"/>
  <c r="AP441"/>
  <c r="AT441"/>
  <c r="AX441"/>
  <c r="BB441"/>
  <c r="BF441"/>
  <c r="BJ441"/>
  <c r="BN441"/>
  <c r="BR441"/>
  <c r="BV441"/>
  <c r="BZ441"/>
  <c r="CD441"/>
  <c r="CH441"/>
  <c r="CL441"/>
  <c r="CP441"/>
  <c r="CT441"/>
  <c r="CX441"/>
  <c r="DB441"/>
  <c r="DF441"/>
  <c r="DJ441"/>
  <c r="DN441"/>
  <c r="DR441"/>
  <c r="DV441"/>
  <c r="I441"/>
  <c r="M441"/>
  <c r="Q441"/>
  <c r="U441"/>
  <c r="Y441"/>
  <c r="AC441"/>
  <c r="AG441"/>
  <c r="AK441"/>
  <c r="AO441"/>
  <c r="AS441"/>
  <c r="AW441"/>
  <c r="BA441"/>
  <c r="BE441"/>
  <c r="BI441"/>
  <c r="BM441"/>
  <c r="BQ441"/>
  <c r="BU441"/>
  <c r="BY441"/>
  <c r="CC441"/>
  <c r="CG441"/>
  <c r="CK441"/>
  <c r="CO441"/>
  <c r="CS441"/>
  <c r="CW441"/>
  <c r="DA441"/>
  <c r="DE441"/>
  <c r="DI441"/>
  <c r="DM441"/>
  <c r="DQ441"/>
  <c r="DU441"/>
  <c r="H441"/>
  <c r="L441"/>
  <c r="P441"/>
  <c r="T441"/>
  <c r="X441"/>
  <c r="AB441"/>
  <c r="AF441"/>
  <c r="AJ441"/>
  <c r="AN441"/>
  <c r="AR441"/>
  <c r="AV441"/>
  <c r="AZ441"/>
  <c r="BD441"/>
  <c r="BH441"/>
  <c r="BL441"/>
  <c r="BP441"/>
  <c r="BT441"/>
  <c r="BX441"/>
  <c r="CB441"/>
  <c r="CF441"/>
  <c r="CJ441"/>
  <c r="CN441"/>
  <c r="CR441"/>
  <c r="CV441"/>
  <c r="CZ441"/>
  <c r="DD441"/>
  <c r="DH441"/>
  <c r="DL441"/>
  <c r="DP441"/>
  <c r="DT441"/>
  <c r="J437"/>
  <c r="N437"/>
  <c r="R437"/>
  <c r="V437"/>
  <c r="Z437"/>
  <c r="AD437"/>
  <c r="AH437"/>
  <c r="AL437"/>
  <c r="AP437"/>
  <c r="AT437"/>
  <c r="AX437"/>
  <c r="BB437"/>
  <c r="BF437"/>
  <c r="BJ437"/>
  <c r="BN437"/>
  <c r="BR437"/>
  <c r="BV437"/>
  <c r="BZ437"/>
  <c r="CD437"/>
  <c r="CH437"/>
  <c r="CL437"/>
  <c r="CP437"/>
  <c r="CT437"/>
  <c r="CX437"/>
  <c r="DB437"/>
  <c r="DF437"/>
  <c r="DJ437"/>
  <c r="DN437"/>
  <c r="DR437"/>
  <c r="DV437"/>
  <c r="I437"/>
  <c r="M437"/>
  <c r="Q437"/>
  <c r="U437"/>
  <c r="Y437"/>
  <c r="AC437"/>
  <c r="AG437"/>
  <c r="AK437"/>
  <c r="AO437"/>
  <c r="AS437"/>
  <c r="AW437"/>
  <c r="BA437"/>
  <c r="BE437"/>
  <c r="BI437"/>
  <c r="BM437"/>
  <c r="BQ437"/>
  <c r="BU437"/>
  <c r="BY437"/>
  <c r="CC437"/>
  <c r="CG437"/>
  <c r="CK437"/>
  <c r="CO437"/>
  <c r="CS437"/>
  <c r="CW437"/>
  <c r="DA437"/>
  <c r="DE437"/>
  <c r="DI437"/>
  <c r="DM437"/>
  <c r="DQ437"/>
  <c r="DU437"/>
  <c r="H437"/>
  <c r="L437"/>
  <c r="P437"/>
  <c r="T437"/>
  <c r="X437"/>
  <c r="AB437"/>
  <c r="AF437"/>
  <c r="AJ437"/>
  <c r="AN437"/>
  <c r="AR437"/>
  <c r="AV437"/>
  <c r="AZ437"/>
  <c r="BD437"/>
  <c r="BH437"/>
  <c r="BL437"/>
  <c r="BP437"/>
  <c r="BT437"/>
  <c r="BX437"/>
  <c r="CB437"/>
  <c r="CF437"/>
  <c r="CJ437"/>
  <c r="CN437"/>
  <c r="CR437"/>
  <c r="CV437"/>
  <c r="CZ437"/>
  <c r="DD437"/>
  <c r="DH437"/>
  <c r="DL437"/>
  <c r="DP437"/>
  <c r="DT437"/>
  <c r="J433"/>
  <c r="N433"/>
  <c r="R433"/>
  <c r="V433"/>
  <c r="Z433"/>
  <c r="AD433"/>
  <c r="AH433"/>
  <c r="AL433"/>
  <c r="AP433"/>
  <c r="AT433"/>
  <c r="AX433"/>
  <c r="BB433"/>
  <c r="BF433"/>
  <c r="BJ433"/>
  <c r="BN433"/>
  <c r="BR433"/>
  <c r="BV433"/>
  <c r="BZ433"/>
  <c r="CD433"/>
  <c r="CH433"/>
  <c r="CL433"/>
  <c r="CP433"/>
  <c r="CT433"/>
  <c r="CX433"/>
  <c r="DB433"/>
  <c r="DF433"/>
  <c r="DJ433"/>
  <c r="DN433"/>
  <c r="DR433"/>
  <c r="DV433"/>
  <c r="I433"/>
  <c r="M433"/>
  <c r="Q433"/>
  <c r="U433"/>
  <c r="Y433"/>
  <c r="AC433"/>
  <c r="AG433"/>
  <c r="AK433"/>
  <c r="AO433"/>
  <c r="AS433"/>
  <c r="AW433"/>
  <c r="BA433"/>
  <c r="BE433"/>
  <c r="BI433"/>
  <c r="BM433"/>
  <c r="BQ433"/>
  <c r="BU433"/>
  <c r="BY433"/>
  <c r="CC433"/>
  <c r="CG433"/>
  <c r="CK433"/>
  <c r="CO433"/>
  <c r="CS433"/>
  <c r="CW433"/>
  <c r="DA433"/>
  <c r="DE433"/>
  <c r="DI433"/>
  <c r="DM433"/>
  <c r="DQ433"/>
  <c r="DU433"/>
  <c r="H433"/>
  <c r="L433"/>
  <c r="P433"/>
  <c r="T433"/>
  <c r="X433"/>
  <c r="AB433"/>
  <c r="AF433"/>
  <c r="AJ433"/>
  <c r="AN433"/>
  <c r="AR433"/>
  <c r="AV433"/>
  <c r="AZ433"/>
  <c r="BD433"/>
  <c r="BH433"/>
  <c r="BL433"/>
  <c r="BP433"/>
  <c r="BT433"/>
  <c r="BX433"/>
  <c r="CB433"/>
  <c r="CF433"/>
  <c r="CJ433"/>
  <c r="CN433"/>
  <c r="CR433"/>
  <c r="CV433"/>
  <c r="CZ433"/>
  <c r="DD433"/>
  <c r="DH433"/>
  <c r="DL433"/>
  <c r="DP433"/>
  <c r="DT433"/>
  <c r="J429"/>
  <c r="N429"/>
  <c r="R429"/>
  <c r="V429"/>
  <c r="Z429"/>
  <c r="AD429"/>
  <c r="AH429"/>
  <c r="AL429"/>
  <c r="AP429"/>
  <c r="AT429"/>
  <c r="AX429"/>
  <c r="BB429"/>
  <c r="BF429"/>
  <c r="BJ429"/>
  <c r="BN429"/>
  <c r="BR429"/>
  <c r="BV429"/>
  <c r="BZ429"/>
  <c r="CD429"/>
  <c r="CH429"/>
  <c r="CL429"/>
  <c r="CP429"/>
  <c r="CT429"/>
  <c r="CX429"/>
  <c r="DB429"/>
  <c r="DF429"/>
  <c r="DJ429"/>
  <c r="DN429"/>
  <c r="DR429"/>
  <c r="DV429"/>
  <c r="I429"/>
  <c r="M429"/>
  <c r="Q429"/>
  <c r="U429"/>
  <c r="Y429"/>
  <c r="AC429"/>
  <c r="AG429"/>
  <c r="AK429"/>
  <c r="AO429"/>
  <c r="AS429"/>
  <c r="AW429"/>
  <c r="BA429"/>
  <c r="BE429"/>
  <c r="BI429"/>
  <c r="BM429"/>
  <c r="BQ429"/>
  <c r="BU429"/>
  <c r="BY429"/>
  <c r="CC429"/>
  <c r="CG429"/>
  <c r="CK429"/>
  <c r="CO429"/>
  <c r="CS429"/>
  <c r="CW429"/>
  <c r="DA429"/>
  <c r="DE429"/>
  <c r="DI429"/>
  <c r="DM429"/>
  <c r="DQ429"/>
  <c r="DU429"/>
  <c r="H429"/>
  <c r="L429"/>
  <c r="P429"/>
  <c r="T429"/>
  <c r="X429"/>
  <c r="AB429"/>
  <c r="AF429"/>
  <c r="AJ429"/>
  <c r="AN429"/>
  <c r="AR429"/>
  <c r="AV429"/>
  <c r="AZ429"/>
  <c r="BD429"/>
  <c r="BH429"/>
  <c r="BL429"/>
  <c r="BP429"/>
  <c r="BT429"/>
  <c r="BX429"/>
  <c r="CB429"/>
  <c r="CF429"/>
  <c r="CJ429"/>
  <c r="CN429"/>
  <c r="CR429"/>
  <c r="CV429"/>
  <c r="CZ429"/>
  <c r="DD429"/>
  <c r="DH429"/>
  <c r="DL429"/>
  <c r="DP429"/>
  <c r="DT429"/>
  <c r="J425"/>
  <c r="N425"/>
  <c r="R425"/>
  <c r="V425"/>
  <c r="Z425"/>
  <c r="AD425"/>
  <c r="AH425"/>
  <c r="AL425"/>
  <c r="AP425"/>
  <c r="AT425"/>
  <c r="AX425"/>
  <c r="BB425"/>
  <c r="BF425"/>
  <c r="BJ425"/>
  <c r="BN425"/>
  <c r="BR425"/>
  <c r="BV425"/>
  <c r="BZ425"/>
  <c r="CD425"/>
  <c r="CH425"/>
  <c r="CL425"/>
  <c r="CP425"/>
  <c r="CT425"/>
  <c r="CX425"/>
  <c r="DB425"/>
  <c r="DF425"/>
  <c r="DJ425"/>
  <c r="DN425"/>
  <c r="DR425"/>
  <c r="DV425"/>
  <c r="I425"/>
  <c r="M425"/>
  <c r="Q425"/>
  <c r="U425"/>
  <c r="Y425"/>
  <c r="AC425"/>
  <c r="AG425"/>
  <c r="AK425"/>
  <c r="AO425"/>
  <c r="AS425"/>
  <c r="AW425"/>
  <c r="BA425"/>
  <c r="BE425"/>
  <c r="BI425"/>
  <c r="BM425"/>
  <c r="BQ425"/>
  <c r="BU425"/>
  <c r="BY425"/>
  <c r="CC425"/>
  <c r="CG425"/>
  <c r="CK425"/>
  <c r="CO425"/>
  <c r="CS425"/>
  <c r="CW425"/>
  <c r="DA425"/>
  <c r="DE425"/>
  <c r="DI425"/>
  <c r="DM425"/>
  <c r="DQ425"/>
  <c r="DU425"/>
  <c r="H425"/>
  <c r="L425"/>
  <c r="P425"/>
  <c r="T425"/>
  <c r="X425"/>
  <c r="AB425"/>
  <c r="AF425"/>
  <c r="AJ425"/>
  <c r="AN425"/>
  <c r="AR425"/>
  <c r="AV425"/>
  <c r="AZ425"/>
  <c r="BD425"/>
  <c r="BH425"/>
  <c r="BL425"/>
  <c r="BP425"/>
  <c r="BT425"/>
  <c r="BX425"/>
  <c r="CB425"/>
  <c r="CF425"/>
  <c r="CJ425"/>
  <c r="CN425"/>
  <c r="CR425"/>
  <c r="CV425"/>
  <c r="CZ425"/>
  <c r="DD425"/>
  <c r="DH425"/>
  <c r="DL425"/>
  <c r="DP425"/>
  <c r="DT425"/>
  <c r="J421"/>
  <c r="N421"/>
  <c r="R421"/>
  <c r="V421"/>
  <c r="Z421"/>
  <c r="AD421"/>
  <c r="AH421"/>
  <c r="AL421"/>
  <c r="AP421"/>
  <c r="AT421"/>
  <c r="AX421"/>
  <c r="BB421"/>
  <c r="BF421"/>
  <c r="BJ421"/>
  <c r="BN421"/>
  <c r="BR421"/>
  <c r="BV421"/>
  <c r="BZ421"/>
  <c r="CD421"/>
  <c r="CH421"/>
  <c r="CL421"/>
  <c r="CP421"/>
  <c r="CT421"/>
  <c r="CX421"/>
  <c r="DB421"/>
  <c r="DF421"/>
  <c r="DJ421"/>
  <c r="DN421"/>
  <c r="DR421"/>
  <c r="DV421"/>
  <c r="I421"/>
  <c r="M421"/>
  <c r="Q421"/>
  <c r="U421"/>
  <c r="Y421"/>
  <c r="AC421"/>
  <c r="AG421"/>
  <c r="AK421"/>
  <c r="AO421"/>
  <c r="AS421"/>
  <c r="AW421"/>
  <c r="BA421"/>
  <c r="BE421"/>
  <c r="BI421"/>
  <c r="BM421"/>
  <c r="BQ421"/>
  <c r="BU421"/>
  <c r="BY421"/>
  <c r="CC421"/>
  <c r="CG421"/>
  <c r="CK421"/>
  <c r="CO421"/>
  <c r="CS421"/>
  <c r="CW421"/>
  <c r="DA421"/>
  <c r="DE421"/>
  <c r="DI421"/>
  <c r="DM421"/>
  <c r="DQ421"/>
  <c r="DU421"/>
  <c r="H421"/>
  <c r="L421"/>
  <c r="P421"/>
  <c r="T421"/>
  <c r="X421"/>
  <c r="AB421"/>
  <c r="AF421"/>
  <c r="AJ421"/>
  <c r="AN421"/>
  <c r="AR421"/>
  <c r="AV421"/>
  <c r="AZ421"/>
  <c r="BD421"/>
  <c r="BH421"/>
  <c r="BL421"/>
  <c r="BP421"/>
  <c r="BT421"/>
  <c r="BX421"/>
  <c r="CB421"/>
  <c r="CF421"/>
  <c r="CJ421"/>
  <c r="CN421"/>
  <c r="CR421"/>
  <c r="CV421"/>
  <c r="CZ421"/>
  <c r="DD421"/>
  <c r="DH421"/>
  <c r="DL421"/>
  <c r="DP421"/>
  <c r="DT421"/>
  <c r="J417"/>
  <c r="N417"/>
  <c r="R417"/>
  <c r="V417"/>
  <c r="Z417"/>
  <c r="AD417"/>
  <c r="AH417"/>
  <c r="AL417"/>
  <c r="AP417"/>
  <c r="AT417"/>
  <c r="AX417"/>
  <c r="BB417"/>
  <c r="BF417"/>
  <c r="BJ417"/>
  <c r="BN417"/>
  <c r="BR417"/>
  <c r="BV417"/>
  <c r="BZ417"/>
  <c r="CD417"/>
  <c r="CH417"/>
  <c r="CL417"/>
  <c r="CP417"/>
  <c r="CT417"/>
  <c r="CX417"/>
  <c r="DB417"/>
  <c r="DF417"/>
  <c r="DJ417"/>
  <c r="DN417"/>
  <c r="DR417"/>
  <c r="DV417"/>
  <c r="I417"/>
  <c r="M417"/>
  <c r="Q417"/>
  <c r="U417"/>
  <c r="Y417"/>
  <c r="AC417"/>
  <c r="AG417"/>
  <c r="AK417"/>
  <c r="AO417"/>
  <c r="AS417"/>
  <c r="AW417"/>
  <c r="BA417"/>
  <c r="BE417"/>
  <c r="BI417"/>
  <c r="BM417"/>
  <c r="BQ417"/>
  <c r="BU417"/>
  <c r="BY417"/>
  <c r="CC417"/>
  <c r="CG417"/>
  <c r="CK417"/>
  <c r="CO417"/>
  <c r="CS417"/>
  <c r="CW417"/>
  <c r="DA417"/>
  <c r="DE417"/>
  <c r="DI417"/>
  <c r="DM417"/>
  <c r="DQ417"/>
  <c r="DU417"/>
  <c r="H417"/>
  <c r="L417"/>
  <c r="P417"/>
  <c r="T417"/>
  <c r="X417"/>
  <c r="AB417"/>
  <c r="AF417"/>
  <c r="AJ417"/>
  <c r="AN417"/>
  <c r="AR417"/>
  <c r="AV417"/>
  <c r="AZ417"/>
  <c r="BD417"/>
  <c r="BH417"/>
  <c r="BL417"/>
  <c r="BP417"/>
  <c r="BT417"/>
  <c r="BX417"/>
  <c r="CB417"/>
  <c r="CF417"/>
  <c r="CJ417"/>
  <c r="CN417"/>
  <c r="CR417"/>
  <c r="CV417"/>
  <c r="CZ417"/>
  <c r="DD417"/>
  <c r="DH417"/>
  <c r="DL417"/>
  <c r="DP417"/>
  <c r="DT417"/>
  <c r="J413"/>
  <c r="N413"/>
  <c r="R413"/>
  <c r="V413"/>
  <c r="Z413"/>
  <c r="AD413"/>
  <c r="AH413"/>
  <c r="AL413"/>
  <c r="AP413"/>
  <c r="AT413"/>
  <c r="AX413"/>
  <c r="BB413"/>
  <c r="BF413"/>
  <c r="BJ413"/>
  <c r="BN413"/>
  <c r="BR413"/>
  <c r="BV413"/>
  <c r="BZ413"/>
  <c r="CD413"/>
  <c r="CH413"/>
  <c r="CL413"/>
  <c r="CP413"/>
  <c r="CT413"/>
  <c r="CX413"/>
  <c r="DB413"/>
  <c r="DF413"/>
  <c r="DJ413"/>
  <c r="DN413"/>
  <c r="DR413"/>
  <c r="DV413"/>
  <c r="I413"/>
  <c r="M413"/>
  <c r="Q413"/>
  <c r="U413"/>
  <c r="Y413"/>
  <c r="AC413"/>
  <c r="AG413"/>
  <c r="AK413"/>
  <c r="AO413"/>
  <c r="AS413"/>
  <c r="AW413"/>
  <c r="BA413"/>
  <c r="BE413"/>
  <c r="BI413"/>
  <c r="BM413"/>
  <c r="BQ413"/>
  <c r="BU413"/>
  <c r="BY413"/>
  <c r="CC413"/>
  <c r="CG413"/>
  <c r="CK413"/>
  <c r="CO413"/>
  <c r="CS413"/>
  <c r="CW413"/>
  <c r="DA413"/>
  <c r="DE413"/>
  <c r="DI413"/>
  <c r="DM413"/>
  <c r="DQ413"/>
  <c r="DU413"/>
  <c r="H413"/>
  <c r="L413"/>
  <c r="P413"/>
  <c r="T413"/>
  <c r="X413"/>
  <c r="AB413"/>
  <c r="AF413"/>
  <c r="AJ413"/>
  <c r="AN413"/>
  <c r="AR413"/>
  <c r="AV413"/>
  <c r="AZ413"/>
  <c r="BD413"/>
  <c r="BH413"/>
  <c r="BL413"/>
  <c r="BP413"/>
  <c r="BT413"/>
  <c r="BX413"/>
  <c r="CB413"/>
  <c r="CF413"/>
  <c r="CJ413"/>
  <c r="CN413"/>
  <c r="CR413"/>
  <c r="CV413"/>
  <c r="CZ413"/>
  <c r="DD413"/>
  <c r="DH413"/>
  <c r="DL413"/>
  <c r="DP413"/>
  <c r="DT413"/>
  <c r="J409"/>
  <c r="N409"/>
  <c r="R409"/>
  <c r="V409"/>
  <c r="Z409"/>
  <c r="AD409"/>
  <c r="AH409"/>
  <c r="AL409"/>
  <c r="AP409"/>
  <c r="AT409"/>
  <c r="AX409"/>
  <c r="BB409"/>
  <c r="BF409"/>
  <c r="BJ409"/>
  <c r="BN409"/>
  <c r="BR409"/>
  <c r="BV409"/>
  <c r="BZ409"/>
  <c r="CD409"/>
  <c r="CH409"/>
  <c r="CL409"/>
  <c r="CP409"/>
  <c r="CT409"/>
  <c r="CX409"/>
  <c r="DB409"/>
  <c r="DF409"/>
  <c r="DJ409"/>
  <c r="DN409"/>
  <c r="DR409"/>
  <c r="DV409"/>
  <c r="I409"/>
  <c r="M409"/>
  <c r="Q409"/>
  <c r="U409"/>
  <c r="Y409"/>
  <c r="AC409"/>
  <c r="AG409"/>
  <c r="AK409"/>
  <c r="AO409"/>
  <c r="AS409"/>
  <c r="AW409"/>
  <c r="BA409"/>
  <c r="BE409"/>
  <c r="BI409"/>
  <c r="BM409"/>
  <c r="BQ409"/>
  <c r="BU409"/>
  <c r="BY409"/>
  <c r="CC409"/>
  <c r="CG409"/>
  <c r="CK409"/>
  <c r="CO409"/>
  <c r="CS409"/>
  <c r="CW409"/>
  <c r="DA409"/>
  <c r="DE409"/>
  <c r="DI409"/>
  <c r="DM409"/>
  <c r="DQ409"/>
  <c r="DU409"/>
  <c r="H409"/>
  <c r="L409"/>
  <c r="P409"/>
  <c r="T409"/>
  <c r="X409"/>
  <c r="AB409"/>
  <c r="AF409"/>
  <c r="AJ409"/>
  <c r="AN409"/>
  <c r="AR409"/>
  <c r="AV409"/>
  <c r="AZ409"/>
  <c r="BD409"/>
  <c r="BH409"/>
  <c r="BL409"/>
  <c r="BP409"/>
  <c r="BT409"/>
  <c r="BX409"/>
  <c r="CB409"/>
  <c r="CF409"/>
  <c r="CJ409"/>
  <c r="CN409"/>
  <c r="CR409"/>
  <c r="CV409"/>
  <c r="CZ409"/>
  <c r="DD409"/>
  <c r="DH409"/>
  <c r="DL409"/>
  <c r="DP409"/>
  <c r="DT409"/>
  <c r="J405"/>
  <c r="N405"/>
  <c r="R405"/>
  <c r="V405"/>
  <c r="Z405"/>
  <c r="AD405"/>
  <c r="AH405"/>
  <c r="AL405"/>
  <c r="AP405"/>
  <c r="AT405"/>
  <c r="AX405"/>
  <c r="BB405"/>
  <c r="BF405"/>
  <c r="BJ405"/>
  <c r="BN405"/>
  <c r="BR405"/>
  <c r="BV405"/>
  <c r="BZ405"/>
  <c r="CD405"/>
  <c r="CH405"/>
  <c r="CL405"/>
  <c r="CP405"/>
  <c r="CT405"/>
  <c r="CX405"/>
  <c r="DB405"/>
  <c r="DF405"/>
  <c r="DJ405"/>
  <c r="DN405"/>
  <c r="DR405"/>
  <c r="DV405"/>
  <c r="I405"/>
  <c r="M405"/>
  <c r="Q405"/>
  <c r="U405"/>
  <c r="Y405"/>
  <c r="AC405"/>
  <c r="AG405"/>
  <c r="AK405"/>
  <c r="AO405"/>
  <c r="AS405"/>
  <c r="AW405"/>
  <c r="BA405"/>
  <c r="BE405"/>
  <c r="BI405"/>
  <c r="BM405"/>
  <c r="BQ405"/>
  <c r="BU405"/>
  <c r="BY405"/>
  <c r="CC405"/>
  <c r="CG405"/>
  <c r="CK405"/>
  <c r="CO405"/>
  <c r="CS405"/>
  <c r="CW405"/>
  <c r="DA405"/>
  <c r="H405"/>
  <c r="L405"/>
  <c r="P405"/>
  <c r="T405"/>
  <c r="X405"/>
  <c r="AB405"/>
  <c r="AF405"/>
  <c r="AJ405"/>
  <c r="AN405"/>
  <c r="AR405"/>
  <c r="AV405"/>
  <c r="AZ405"/>
  <c r="BD405"/>
  <c r="BH405"/>
  <c r="BL405"/>
  <c r="BP405"/>
  <c r="BT405"/>
  <c r="BX405"/>
  <c r="CB405"/>
  <c r="CF405"/>
  <c r="CJ405"/>
  <c r="CN405"/>
  <c r="CR405"/>
  <c r="CV405"/>
  <c r="CZ405"/>
  <c r="DD405"/>
  <c r="DH405"/>
  <c r="DL405"/>
  <c r="DP405"/>
  <c r="DT405"/>
  <c r="S405"/>
  <c r="AI405"/>
  <c r="AY405"/>
  <c r="BO405"/>
  <c r="CE405"/>
  <c r="CU405"/>
  <c r="DG405"/>
  <c r="DO405"/>
  <c r="DW405"/>
  <c r="O405"/>
  <c r="AE405"/>
  <c r="AU405"/>
  <c r="BK405"/>
  <c r="CA405"/>
  <c r="CQ405"/>
  <c r="DE405"/>
  <c r="DM405"/>
  <c r="DU405"/>
  <c r="K405"/>
  <c r="AA405"/>
  <c r="AQ405"/>
  <c r="BG405"/>
  <c r="BW405"/>
  <c r="CM405"/>
  <c r="DC405"/>
  <c r="DK405"/>
  <c r="DS405"/>
  <c r="J401"/>
  <c r="N401"/>
  <c r="R401"/>
  <c r="V401"/>
  <c r="Z401"/>
  <c r="AD401"/>
  <c r="AH401"/>
  <c r="AL401"/>
  <c r="AP401"/>
  <c r="AT401"/>
  <c r="AX401"/>
  <c r="BB401"/>
  <c r="BF401"/>
  <c r="BJ401"/>
  <c r="BN401"/>
  <c r="BR401"/>
  <c r="BV401"/>
  <c r="BZ401"/>
  <c r="CD401"/>
  <c r="CH401"/>
  <c r="CL401"/>
  <c r="CP401"/>
  <c r="CT401"/>
  <c r="CX401"/>
  <c r="DB401"/>
  <c r="DF401"/>
  <c r="DJ401"/>
  <c r="DN401"/>
  <c r="DR401"/>
  <c r="DV401"/>
  <c r="I401"/>
  <c r="M401"/>
  <c r="Q401"/>
  <c r="U401"/>
  <c r="Y401"/>
  <c r="AC401"/>
  <c r="AG401"/>
  <c r="AK401"/>
  <c r="AO401"/>
  <c r="AS401"/>
  <c r="AW401"/>
  <c r="BA401"/>
  <c r="BE401"/>
  <c r="BI401"/>
  <c r="BM401"/>
  <c r="BQ401"/>
  <c r="BU401"/>
  <c r="BY401"/>
  <c r="CC401"/>
  <c r="CG401"/>
  <c r="CK401"/>
  <c r="CO401"/>
  <c r="CS401"/>
  <c r="CW401"/>
  <c r="DA401"/>
  <c r="DE401"/>
  <c r="DI401"/>
  <c r="DM401"/>
  <c r="DQ401"/>
  <c r="DU401"/>
  <c r="H401"/>
  <c r="L401"/>
  <c r="P401"/>
  <c r="T401"/>
  <c r="X401"/>
  <c r="AB401"/>
  <c r="AF401"/>
  <c r="AJ401"/>
  <c r="AN401"/>
  <c r="AR401"/>
  <c r="AV401"/>
  <c r="AZ401"/>
  <c r="BD401"/>
  <c r="BH401"/>
  <c r="BL401"/>
  <c r="BP401"/>
  <c r="BT401"/>
  <c r="BX401"/>
  <c r="CB401"/>
  <c r="CF401"/>
  <c r="CJ401"/>
  <c r="CN401"/>
  <c r="CR401"/>
  <c r="CV401"/>
  <c r="CZ401"/>
  <c r="DD401"/>
  <c r="DH401"/>
  <c r="DL401"/>
  <c r="DP401"/>
  <c r="DT401"/>
  <c r="S401"/>
  <c r="AI401"/>
  <c r="AY401"/>
  <c r="BO401"/>
  <c r="CE401"/>
  <c r="CU401"/>
  <c r="DK401"/>
  <c r="O401"/>
  <c r="AE401"/>
  <c r="AU401"/>
  <c r="BK401"/>
  <c r="CA401"/>
  <c r="CQ401"/>
  <c r="DG401"/>
  <c r="DW401"/>
  <c r="K401"/>
  <c r="AA401"/>
  <c r="AQ401"/>
  <c r="BG401"/>
  <c r="BW401"/>
  <c r="CM401"/>
  <c r="DC401"/>
  <c r="DS401"/>
  <c r="J397"/>
  <c r="N397"/>
  <c r="R397"/>
  <c r="V397"/>
  <c r="Z397"/>
  <c r="AD397"/>
  <c r="AH397"/>
  <c r="AL397"/>
  <c r="AP397"/>
  <c r="AT397"/>
  <c r="AX397"/>
  <c r="BB397"/>
  <c r="BF397"/>
  <c r="BJ397"/>
  <c r="BN397"/>
  <c r="BR397"/>
  <c r="BV397"/>
  <c r="BZ397"/>
  <c r="CD397"/>
  <c r="CH397"/>
  <c r="CL397"/>
  <c r="CP397"/>
  <c r="CT397"/>
  <c r="CX397"/>
  <c r="DB397"/>
  <c r="DF397"/>
  <c r="DJ397"/>
  <c r="DN397"/>
  <c r="DR397"/>
  <c r="DV397"/>
  <c r="I397"/>
  <c r="M397"/>
  <c r="Q397"/>
  <c r="U397"/>
  <c r="Y397"/>
  <c r="AC397"/>
  <c r="AG397"/>
  <c r="AK397"/>
  <c r="AO397"/>
  <c r="AS397"/>
  <c r="AW397"/>
  <c r="BA397"/>
  <c r="BE397"/>
  <c r="BI397"/>
  <c r="BM397"/>
  <c r="BQ397"/>
  <c r="BU397"/>
  <c r="BY397"/>
  <c r="CC397"/>
  <c r="CG397"/>
  <c r="CK397"/>
  <c r="CO397"/>
  <c r="CS397"/>
  <c r="CW397"/>
  <c r="DA397"/>
  <c r="DE397"/>
  <c r="DI397"/>
  <c r="DM397"/>
  <c r="DQ397"/>
  <c r="DU397"/>
  <c r="H397"/>
  <c r="L397"/>
  <c r="P397"/>
  <c r="T397"/>
  <c r="X397"/>
  <c r="AB397"/>
  <c r="AF397"/>
  <c r="AJ397"/>
  <c r="AN397"/>
  <c r="AR397"/>
  <c r="AV397"/>
  <c r="AZ397"/>
  <c r="BD397"/>
  <c r="BH397"/>
  <c r="BL397"/>
  <c r="BP397"/>
  <c r="BT397"/>
  <c r="BX397"/>
  <c r="CB397"/>
  <c r="CF397"/>
  <c r="CJ397"/>
  <c r="CN397"/>
  <c r="CR397"/>
  <c r="CV397"/>
  <c r="CZ397"/>
  <c r="DD397"/>
  <c r="DH397"/>
  <c r="DL397"/>
  <c r="DP397"/>
  <c r="DT397"/>
  <c r="S397"/>
  <c r="AI397"/>
  <c r="AY397"/>
  <c r="BO397"/>
  <c r="CE397"/>
  <c r="CU397"/>
  <c r="DK397"/>
  <c r="O397"/>
  <c r="AE397"/>
  <c r="AU397"/>
  <c r="BK397"/>
  <c r="CA397"/>
  <c r="CQ397"/>
  <c r="DG397"/>
  <c r="DW397"/>
  <c r="K397"/>
  <c r="AA397"/>
  <c r="AQ397"/>
  <c r="BG397"/>
  <c r="BW397"/>
  <c r="CM397"/>
  <c r="DC397"/>
  <c r="DS397"/>
  <c r="J393"/>
  <c r="N393"/>
  <c r="R393"/>
  <c r="V393"/>
  <c r="Z393"/>
  <c r="AD393"/>
  <c r="AH393"/>
  <c r="AL393"/>
  <c r="AP393"/>
  <c r="AT393"/>
  <c r="AX393"/>
  <c r="BB393"/>
  <c r="BF393"/>
  <c r="BJ393"/>
  <c r="BN393"/>
  <c r="BR393"/>
  <c r="BV393"/>
  <c r="BZ393"/>
  <c r="CD393"/>
  <c r="CH393"/>
  <c r="CL393"/>
  <c r="CP393"/>
  <c r="CT393"/>
  <c r="CX393"/>
  <c r="DB393"/>
  <c r="DF393"/>
  <c r="DJ393"/>
  <c r="DN393"/>
  <c r="DR393"/>
  <c r="DV393"/>
  <c r="I393"/>
  <c r="M393"/>
  <c r="Q393"/>
  <c r="U393"/>
  <c r="Y393"/>
  <c r="AC393"/>
  <c r="AG393"/>
  <c r="AK393"/>
  <c r="AO393"/>
  <c r="AS393"/>
  <c r="AW393"/>
  <c r="BA393"/>
  <c r="BE393"/>
  <c r="BI393"/>
  <c r="BM393"/>
  <c r="BQ393"/>
  <c r="BU393"/>
  <c r="BY393"/>
  <c r="CC393"/>
  <c r="CG393"/>
  <c r="CK393"/>
  <c r="CO393"/>
  <c r="CS393"/>
  <c r="CW393"/>
  <c r="DA393"/>
  <c r="DE393"/>
  <c r="DI393"/>
  <c r="DM393"/>
  <c r="DQ393"/>
  <c r="DU393"/>
  <c r="H393"/>
  <c r="L393"/>
  <c r="P393"/>
  <c r="T393"/>
  <c r="X393"/>
  <c r="AB393"/>
  <c r="AF393"/>
  <c r="AJ393"/>
  <c r="AN393"/>
  <c r="AR393"/>
  <c r="AV393"/>
  <c r="AZ393"/>
  <c r="BD393"/>
  <c r="BH393"/>
  <c r="BL393"/>
  <c r="BP393"/>
  <c r="BT393"/>
  <c r="BX393"/>
  <c r="CB393"/>
  <c r="CF393"/>
  <c r="CJ393"/>
  <c r="CN393"/>
  <c r="CR393"/>
  <c r="CV393"/>
  <c r="CZ393"/>
  <c r="DD393"/>
  <c r="DH393"/>
  <c r="DL393"/>
  <c r="DP393"/>
  <c r="DT393"/>
  <c r="S393"/>
  <c r="AI393"/>
  <c r="AY393"/>
  <c r="BO393"/>
  <c r="CE393"/>
  <c r="CU393"/>
  <c r="DK393"/>
  <c r="O393"/>
  <c r="AE393"/>
  <c r="AU393"/>
  <c r="BK393"/>
  <c r="CA393"/>
  <c r="CQ393"/>
  <c r="DG393"/>
  <c r="DW393"/>
  <c r="K393"/>
  <c r="AA393"/>
  <c r="AQ393"/>
  <c r="BG393"/>
  <c r="BW393"/>
  <c r="CM393"/>
  <c r="DC393"/>
  <c r="DS393"/>
  <c r="J389"/>
  <c r="N389"/>
  <c r="R389"/>
  <c r="V389"/>
  <c r="Z389"/>
  <c r="AD389"/>
  <c r="AH389"/>
  <c r="AL389"/>
  <c r="AP389"/>
  <c r="AT389"/>
  <c r="AX389"/>
  <c r="BB389"/>
  <c r="BF389"/>
  <c r="BJ389"/>
  <c r="BN389"/>
  <c r="BR389"/>
  <c r="BV389"/>
  <c r="BZ389"/>
  <c r="CD389"/>
  <c r="CH389"/>
  <c r="CL389"/>
  <c r="CP389"/>
  <c r="CT389"/>
  <c r="CX389"/>
  <c r="DB389"/>
  <c r="DF389"/>
  <c r="DJ389"/>
  <c r="DN389"/>
  <c r="DR389"/>
  <c r="DV389"/>
  <c r="I389"/>
  <c r="M389"/>
  <c r="Q389"/>
  <c r="U389"/>
  <c r="Y389"/>
  <c r="AC389"/>
  <c r="AG389"/>
  <c r="AK389"/>
  <c r="AO389"/>
  <c r="AS389"/>
  <c r="AW389"/>
  <c r="BA389"/>
  <c r="BE389"/>
  <c r="BI389"/>
  <c r="BM389"/>
  <c r="BQ389"/>
  <c r="BU389"/>
  <c r="BY389"/>
  <c r="CC389"/>
  <c r="CG389"/>
  <c r="CK389"/>
  <c r="CO389"/>
  <c r="CS389"/>
  <c r="CW389"/>
  <c r="DA389"/>
  <c r="DE389"/>
  <c r="DI389"/>
  <c r="DM389"/>
  <c r="DQ389"/>
  <c r="DU389"/>
  <c r="H389"/>
  <c r="L389"/>
  <c r="P389"/>
  <c r="T389"/>
  <c r="X389"/>
  <c r="AB389"/>
  <c r="AF389"/>
  <c r="AJ389"/>
  <c r="AN389"/>
  <c r="AR389"/>
  <c r="AV389"/>
  <c r="AZ389"/>
  <c r="BD389"/>
  <c r="BH389"/>
  <c r="BL389"/>
  <c r="BP389"/>
  <c r="BT389"/>
  <c r="BX389"/>
  <c r="CB389"/>
  <c r="CF389"/>
  <c r="CJ389"/>
  <c r="CN389"/>
  <c r="CR389"/>
  <c r="CV389"/>
  <c r="CZ389"/>
  <c r="DD389"/>
  <c r="DH389"/>
  <c r="DL389"/>
  <c r="DP389"/>
  <c r="DT389"/>
  <c r="S389"/>
  <c r="AI389"/>
  <c r="AY389"/>
  <c r="BO389"/>
  <c r="CE389"/>
  <c r="CU389"/>
  <c r="DK389"/>
  <c r="O389"/>
  <c r="AE389"/>
  <c r="AU389"/>
  <c r="BK389"/>
  <c r="CA389"/>
  <c r="CQ389"/>
  <c r="DG389"/>
  <c r="DW389"/>
  <c r="K389"/>
  <c r="AA389"/>
  <c r="AQ389"/>
  <c r="BG389"/>
  <c r="BW389"/>
  <c r="CM389"/>
  <c r="DC389"/>
  <c r="DS389"/>
  <c r="J385"/>
  <c r="N385"/>
  <c r="R385"/>
  <c r="V385"/>
  <c r="Z385"/>
  <c r="AD385"/>
  <c r="AH385"/>
  <c r="AL385"/>
  <c r="AP385"/>
  <c r="AT385"/>
  <c r="AX385"/>
  <c r="BB385"/>
  <c r="BF385"/>
  <c r="BJ385"/>
  <c r="BN385"/>
  <c r="BR385"/>
  <c r="BV385"/>
  <c r="BZ385"/>
  <c r="CD385"/>
  <c r="CH385"/>
  <c r="CL385"/>
  <c r="CP385"/>
  <c r="CT385"/>
  <c r="CX385"/>
  <c r="DB385"/>
  <c r="DF385"/>
  <c r="DJ385"/>
  <c r="DN385"/>
  <c r="DR385"/>
  <c r="DV385"/>
  <c r="I385"/>
  <c r="M385"/>
  <c r="Q385"/>
  <c r="U385"/>
  <c r="Y385"/>
  <c r="AC385"/>
  <c r="AG385"/>
  <c r="AK385"/>
  <c r="AO385"/>
  <c r="AS385"/>
  <c r="AW385"/>
  <c r="BA385"/>
  <c r="BE385"/>
  <c r="BI385"/>
  <c r="BM385"/>
  <c r="BQ385"/>
  <c r="BU385"/>
  <c r="BY385"/>
  <c r="CC385"/>
  <c r="CG385"/>
  <c r="CK385"/>
  <c r="CO385"/>
  <c r="CS385"/>
  <c r="CW385"/>
  <c r="DA385"/>
  <c r="DE385"/>
  <c r="DI385"/>
  <c r="DM385"/>
  <c r="DQ385"/>
  <c r="DU385"/>
  <c r="H385"/>
  <c r="L385"/>
  <c r="P385"/>
  <c r="T385"/>
  <c r="X385"/>
  <c r="AB385"/>
  <c r="AF385"/>
  <c r="AJ385"/>
  <c r="AN385"/>
  <c r="AR385"/>
  <c r="AV385"/>
  <c r="AZ385"/>
  <c r="BD385"/>
  <c r="BH385"/>
  <c r="BL385"/>
  <c r="BP385"/>
  <c r="BT385"/>
  <c r="BX385"/>
  <c r="CB385"/>
  <c r="CF385"/>
  <c r="CJ385"/>
  <c r="CN385"/>
  <c r="CR385"/>
  <c r="CV385"/>
  <c r="CZ385"/>
  <c r="DD385"/>
  <c r="DH385"/>
  <c r="DL385"/>
  <c r="DP385"/>
  <c r="DT385"/>
  <c r="S385"/>
  <c r="AI385"/>
  <c r="AY385"/>
  <c r="BO385"/>
  <c r="CE385"/>
  <c r="CU385"/>
  <c r="DK385"/>
  <c r="O385"/>
  <c r="AE385"/>
  <c r="AU385"/>
  <c r="BK385"/>
  <c r="CA385"/>
  <c r="CQ385"/>
  <c r="DG385"/>
  <c r="DW385"/>
  <c r="K385"/>
  <c r="AA385"/>
  <c r="AQ385"/>
  <c r="BG385"/>
  <c r="BW385"/>
  <c r="CM385"/>
  <c r="DC385"/>
  <c r="DS385"/>
  <c r="J381"/>
  <c r="N381"/>
  <c r="R381"/>
  <c r="V381"/>
  <c r="Z381"/>
  <c r="AD381"/>
  <c r="AH381"/>
  <c r="AL381"/>
  <c r="AP381"/>
  <c r="AT381"/>
  <c r="AX381"/>
  <c r="BB381"/>
  <c r="BF381"/>
  <c r="BJ381"/>
  <c r="BN381"/>
  <c r="BR381"/>
  <c r="BV381"/>
  <c r="BZ381"/>
  <c r="CD381"/>
  <c r="CH381"/>
  <c r="CL381"/>
  <c r="CP381"/>
  <c r="CT381"/>
  <c r="CX381"/>
  <c r="DB381"/>
  <c r="DF381"/>
  <c r="DJ381"/>
  <c r="DN381"/>
  <c r="DR381"/>
  <c r="DV381"/>
  <c r="I381"/>
  <c r="M381"/>
  <c r="Q381"/>
  <c r="U381"/>
  <c r="Y381"/>
  <c r="AC381"/>
  <c r="AG381"/>
  <c r="AK381"/>
  <c r="AO381"/>
  <c r="AS381"/>
  <c r="AW381"/>
  <c r="BA381"/>
  <c r="BE381"/>
  <c r="BI381"/>
  <c r="BM381"/>
  <c r="BQ381"/>
  <c r="BU381"/>
  <c r="BY381"/>
  <c r="CC381"/>
  <c r="CG381"/>
  <c r="CK381"/>
  <c r="CO381"/>
  <c r="CS381"/>
  <c r="CW381"/>
  <c r="DA381"/>
  <c r="DE381"/>
  <c r="DI381"/>
  <c r="DM381"/>
  <c r="DQ381"/>
  <c r="DU381"/>
  <c r="H381"/>
  <c r="L381"/>
  <c r="P381"/>
  <c r="T381"/>
  <c r="X381"/>
  <c r="AB381"/>
  <c r="AF381"/>
  <c r="AJ381"/>
  <c r="AN381"/>
  <c r="AR381"/>
  <c r="AV381"/>
  <c r="AZ381"/>
  <c r="BD381"/>
  <c r="BH381"/>
  <c r="BL381"/>
  <c r="BP381"/>
  <c r="BT381"/>
  <c r="BX381"/>
  <c r="CB381"/>
  <c r="CF381"/>
  <c r="CJ381"/>
  <c r="CN381"/>
  <c r="CR381"/>
  <c r="CV381"/>
  <c r="CZ381"/>
  <c r="DD381"/>
  <c r="DH381"/>
  <c r="DL381"/>
  <c r="DP381"/>
  <c r="DT381"/>
  <c r="S381"/>
  <c r="AI381"/>
  <c r="AY381"/>
  <c r="BO381"/>
  <c r="CE381"/>
  <c r="CU381"/>
  <c r="DK381"/>
  <c r="O381"/>
  <c r="AE381"/>
  <c r="AU381"/>
  <c r="BK381"/>
  <c r="CA381"/>
  <c r="CQ381"/>
  <c r="DG381"/>
  <c r="DW381"/>
  <c r="K381"/>
  <c r="AA381"/>
  <c r="AQ381"/>
  <c r="BG381"/>
  <c r="BW381"/>
  <c r="CM381"/>
  <c r="DC381"/>
  <c r="DS381"/>
  <c r="J377"/>
  <c r="N377"/>
  <c r="R377"/>
  <c r="V377"/>
  <c r="Z377"/>
  <c r="AD377"/>
  <c r="AH377"/>
  <c r="AL377"/>
  <c r="AP377"/>
  <c r="AT377"/>
  <c r="AX377"/>
  <c r="BB377"/>
  <c r="BF377"/>
  <c r="BJ377"/>
  <c r="BN377"/>
  <c r="BR377"/>
  <c r="BV377"/>
  <c r="BZ377"/>
  <c r="CD377"/>
  <c r="CH377"/>
  <c r="CL377"/>
  <c r="CP377"/>
  <c r="CT377"/>
  <c r="CX377"/>
  <c r="DB377"/>
  <c r="DF377"/>
  <c r="DJ377"/>
  <c r="DN377"/>
  <c r="DR377"/>
  <c r="DV377"/>
  <c r="I377"/>
  <c r="M377"/>
  <c r="Q377"/>
  <c r="U377"/>
  <c r="Y377"/>
  <c r="AC377"/>
  <c r="AG377"/>
  <c r="AK377"/>
  <c r="AO377"/>
  <c r="AS377"/>
  <c r="AW377"/>
  <c r="BA377"/>
  <c r="BE377"/>
  <c r="BI377"/>
  <c r="BM377"/>
  <c r="BQ377"/>
  <c r="BU377"/>
  <c r="BY377"/>
  <c r="CC377"/>
  <c r="CG377"/>
  <c r="CK377"/>
  <c r="CO377"/>
  <c r="CS377"/>
  <c r="CW377"/>
  <c r="DA377"/>
  <c r="DE377"/>
  <c r="DI377"/>
  <c r="DM377"/>
  <c r="DQ377"/>
  <c r="DU377"/>
  <c r="H377"/>
  <c r="L377"/>
  <c r="P377"/>
  <c r="T377"/>
  <c r="X377"/>
  <c r="AB377"/>
  <c r="AF377"/>
  <c r="AJ377"/>
  <c r="AN377"/>
  <c r="AR377"/>
  <c r="AV377"/>
  <c r="AZ377"/>
  <c r="BD377"/>
  <c r="BH377"/>
  <c r="BL377"/>
  <c r="BP377"/>
  <c r="BT377"/>
  <c r="BX377"/>
  <c r="CB377"/>
  <c r="CF377"/>
  <c r="CJ377"/>
  <c r="CN377"/>
  <c r="CR377"/>
  <c r="CV377"/>
  <c r="CZ377"/>
  <c r="DD377"/>
  <c r="DH377"/>
  <c r="DL377"/>
  <c r="DP377"/>
  <c r="DT377"/>
  <c r="S377"/>
  <c r="AI377"/>
  <c r="AY377"/>
  <c r="BO377"/>
  <c r="CE377"/>
  <c r="CU377"/>
  <c r="DK377"/>
  <c r="O377"/>
  <c r="AE377"/>
  <c r="AU377"/>
  <c r="BK377"/>
  <c r="CA377"/>
  <c r="CQ377"/>
  <c r="DG377"/>
  <c r="DW377"/>
  <c r="K377"/>
  <c r="AA377"/>
  <c r="AQ377"/>
  <c r="BG377"/>
  <c r="BW377"/>
  <c r="CM377"/>
  <c r="DC377"/>
  <c r="DS377"/>
  <c r="J373"/>
  <c r="N373"/>
  <c r="R373"/>
  <c r="V373"/>
  <c r="Z373"/>
  <c r="AD373"/>
  <c r="AH373"/>
  <c r="AL373"/>
  <c r="AP373"/>
  <c r="AT373"/>
  <c r="AX373"/>
  <c r="BB373"/>
  <c r="BF373"/>
  <c r="BJ373"/>
  <c r="BN373"/>
  <c r="BR373"/>
  <c r="BV373"/>
  <c r="BZ373"/>
  <c r="CD373"/>
  <c r="CH373"/>
  <c r="CL373"/>
  <c r="CP373"/>
  <c r="CT373"/>
  <c r="CX373"/>
  <c r="DB373"/>
  <c r="DF373"/>
  <c r="DJ373"/>
  <c r="DN373"/>
  <c r="DR373"/>
  <c r="DV373"/>
  <c r="I373"/>
  <c r="M373"/>
  <c r="Q373"/>
  <c r="U373"/>
  <c r="Y373"/>
  <c r="AC373"/>
  <c r="AG373"/>
  <c r="AK373"/>
  <c r="AO373"/>
  <c r="AS373"/>
  <c r="AW373"/>
  <c r="BA373"/>
  <c r="BE373"/>
  <c r="BI373"/>
  <c r="BM373"/>
  <c r="BQ373"/>
  <c r="BU373"/>
  <c r="BY373"/>
  <c r="CC373"/>
  <c r="CG373"/>
  <c r="CK373"/>
  <c r="CO373"/>
  <c r="CS373"/>
  <c r="CW373"/>
  <c r="DA373"/>
  <c r="DE373"/>
  <c r="DI373"/>
  <c r="DM373"/>
  <c r="DQ373"/>
  <c r="DU373"/>
  <c r="H373"/>
  <c r="L373"/>
  <c r="P373"/>
  <c r="T373"/>
  <c r="X373"/>
  <c r="AB373"/>
  <c r="AF373"/>
  <c r="AJ373"/>
  <c r="AN373"/>
  <c r="AR373"/>
  <c r="AV373"/>
  <c r="AZ373"/>
  <c r="BD373"/>
  <c r="BH373"/>
  <c r="BL373"/>
  <c r="BP373"/>
  <c r="BT373"/>
  <c r="BX373"/>
  <c r="CB373"/>
  <c r="CF373"/>
  <c r="CJ373"/>
  <c r="CN373"/>
  <c r="CR373"/>
  <c r="CV373"/>
  <c r="CZ373"/>
  <c r="DD373"/>
  <c r="DH373"/>
  <c r="DL373"/>
  <c r="DP373"/>
  <c r="DT373"/>
  <c r="S373"/>
  <c r="AI373"/>
  <c r="AY373"/>
  <c r="BO373"/>
  <c r="CE373"/>
  <c r="CU373"/>
  <c r="DK373"/>
  <c r="O373"/>
  <c r="AE373"/>
  <c r="AU373"/>
  <c r="BK373"/>
  <c r="CA373"/>
  <c r="CQ373"/>
  <c r="DG373"/>
  <c r="DW373"/>
  <c r="K373"/>
  <c r="AA373"/>
  <c r="AQ373"/>
  <c r="BG373"/>
  <c r="BW373"/>
  <c r="CM373"/>
  <c r="DC373"/>
  <c r="DS373"/>
  <c r="J369"/>
  <c r="N369"/>
  <c r="R369"/>
  <c r="V369"/>
  <c r="Z369"/>
  <c r="AD369"/>
  <c r="AH369"/>
  <c r="AL369"/>
  <c r="AP369"/>
  <c r="AT369"/>
  <c r="AX369"/>
  <c r="BB369"/>
  <c r="BF369"/>
  <c r="BJ369"/>
  <c r="BN369"/>
  <c r="BR369"/>
  <c r="BV369"/>
  <c r="BZ369"/>
  <c r="CD369"/>
  <c r="CH369"/>
  <c r="CL369"/>
  <c r="CP369"/>
  <c r="CT369"/>
  <c r="CX369"/>
  <c r="DB369"/>
  <c r="DF369"/>
  <c r="DJ369"/>
  <c r="DN369"/>
  <c r="DR369"/>
  <c r="DV369"/>
  <c r="I369"/>
  <c r="M369"/>
  <c r="Q369"/>
  <c r="U369"/>
  <c r="Y369"/>
  <c r="AC369"/>
  <c r="AG369"/>
  <c r="AK369"/>
  <c r="AO369"/>
  <c r="AS369"/>
  <c r="AW369"/>
  <c r="BA369"/>
  <c r="BE369"/>
  <c r="BI369"/>
  <c r="BM369"/>
  <c r="BQ369"/>
  <c r="BU369"/>
  <c r="BY369"/>
  <c r="CC369"/>
  <c r="CG369"/>
  <c r="CK369"/>
  <c r="CO369"/>
  <c r="CS369"/>
  <c r="CW369"/>
  <c r="DA369"/>
  <c r="DE369"/>
  <c r="DI369"/>
  <c r="DM369"/>
  <c r="DQ369"/>
  <c r="DU369"/>
  <c r="H369"/>
  <c r="L369"/>
  <c r="P369"/>
  <c r="T369"/>
  <c r="X369"/>
  <c r="AB369"/>
  <c r="AF369"/>
  <c r="AJ369"/>
  <c r="AN369"/>
  <c r="AR369"/>
  <c r="AV369"/>
  <c r="AZ369"/>
  <c r="BD369"/>
  <c r="BH369"/>
  <c r="BL369"/>
  <c r="BP369"/>
  <c r="BT369"/>
  <c r="BX369"/>
  <c r="CB369"/>
  <c r="CF369"/>
  <c r="CJ369"/>
  <c r="CN369"/>
  <c r="CR369"/>
  <c r="CV369"/>
  <c r="CZ369"/>
  <c r="DD369"/>
  <c r="DH369"/>
  <c r="DL369"/>
  <c r="DP369"/>
  <c r="DT369"/>
  <c r="S369"/>
  <c r="AI369"/>
  <c r="AY369"/>
  <c r="BO369"/>
  <c r="CE369"/>
  <c r="CU369"/>
  <c r="DK369"/>
  <c r="O369"/>
  <c r="AE369"/>
  <c r="AU369"/>
  <c r="BK369"/>
  <c r="CA369"/>
  <c r="CQ369"/>
  <c r="DG369"/>
  <c r="DW369"/>
  <c r="K369"/>
  <c r="AA369"/>
  <c r="AQ369"/>
  <c r="BG369"/>
  <c r="BW369"/>
  <c r="CM369"/>
  <c r="DC369"/>
  <c r="DS369"/>
  <c r="J365"/>
  <c r="N365"/>
  <c r="R365"/>
  <c r="V365"/>
  <c r="Z365"/>
  <c r="AD365"/>
  <c r="AH365"/>
  <c r="AL365"/>
  <c r="AP365"/>
  <c r="AT365"/>
  <c r="AX365"/>
  <c r="BB365"/>
  <c r="BF365"/>
  <c r="BJ365"/>
  <c r="BN365"/>
  <c r="BR365"/>
  <c r="BV365"/>
  <c r="BZ365"/>
  <c r="CD365"/>
  <c r="CH365"/>
  <c r="CL365"/>
  <c r="CP365"/>
  <c r="CT365"/>
  <c r="CX365"/>
  <c r="DB365"/>
  <c r="DF365"/>
  <c r="DJ365"/>
  <c r="DN365"/>
  <c r="DR365"/>
  <c r="DV365"/>
  <c r="I365"/>
  <c r="M365"/>
  <c r="Q365"/>
  <c r="U365"/>
  <c r="Y365"/>
  <c r="AC365"/>
  <c r="AG365"/>
  <c r="AK365"/>
  <c r="AO365"/>
  <c r="AS365"/>
  <c r="AW365"/>
  <c r="BA365"/>
  <c r="BE365"/>
  <c r="BI365"/>
  <c r="BM365"/>
  <c r="BQ365"/>
  <c r="BU365"/>
  <c r="BY365"/>
  <c r="CC365"/>
  <c r="CG365"/>
  <c r="CK365"/>
  <c r="CO365"/>
  <c r="CS365"/>
  <c r="CW365"/>
  <c r="DA365"/>
  <c r="DE365"/>
  <c r="DI365"/>
  <c r="DM365"/>
  <c r="DQ365"/>
  <c r="DU365"/>
  <c r="H365"/>
  <c r="L365"/>
  <c r="P365"/>
  <c r="T365"/>
  <c r="X365"/>
  <c r="AB365"/>
  <c r="AF365"/>
  <c r="AJ365"/>
  <c r="AN365"/>
  <c r="AR365"/>
  <c r="AV365"/>
  <c r="AZ365"/>
  <c r="BD365"/>
  <c r="BH365"/>
  <c r="BL365"/>
  <c r="BP365"/>
  <c r="BT365"/>
  <c r="BX365"/>
  <c r="CB365"/>
  <c r="CF365"/>
  <c r="CJ365"/>
  <c r="CN365"/>
  <c r="CR365"/>
  <c r="CV365"/>
  <c r="CZ365"/>
  <c r="DD365"/>
  <c r="DH365"/>
  <c r="DL365"/>
  <c r="DP365"/>
  <c r="DT365"/>
  <c r="S365"/>
  <c r="AI365"/>
  <c r="AY365"/>
  <c r="BO365"/>
  <c r="CE365"/>
  <c r="CU365"/>
  <c r="DK365"/>
  <c r="O365"/>
  <c r="AE365"/>
  <c r="AU365"/>
  <c r="BK365"/>
  <c r="CA365"/>
  <c r="CQ365"/>
  <c r="DG365"/>
  <c r="DW365"/>
  <c r="K365"/>
  <c r="AA365"/>
  <c r="AQ365"/>
  <c r="BG365"/>
  <c r="BW365"/>
  <c r="CM365"/>
  <c r="DC365"/>
  <c r="DS365"/>
  <c r="J361"/>
  <c r="N361"/>
  <c r="R361"/>
  <c r="V361"/>
  <c r="Z361"/>
  <c r="AD361"/>
  <c r="AH361"/>
  <c r="AL361"/>
  <c r="AP361"/>
  <c r="AT361"/>
  <c r="AX361"/>
  <c r="BB361"/>
  <c r="BF361"/>
  <c r="BJ361"/>
  <c r="BN361"/>
  <c r="BR361"/>
  <c r="BV361"/>
  <c r="BZ361"/>
  <c r="CD361"/>
  <c r="CH361"/>
  <c r="CL361"/>
  <c r="CP361"/>
  <c r="CT361"/>
  <c r="CX361"/>
  <c r="DB361"/>
  <c r="DF361"/>
  <c r="DJ361"/>
  <c r="DN361"/>
  <c r="DR361"/>
  <c r="DV361"/>
  <c r="I361"/>
  <c r="M361"/>
  <c r="Q361"/>
  <c r="U361"/>
  <c r="Y361"/>
  <c r="AC361"/>
  <c r="AG361"/>
  <c r="AK361"/>
  <c r="AO361"/>
  <c r="AS361"/>
  <c r="AW361"/>
  <c r="BA361"/>
  <c r="BE361"/>
  <c r="BI361"/>
  <c r="BM361"/>
  <c r="BQ361"/>
  <c r="BU361"/>
  <c r="BY361"/>
  <c r="CC361"/>
  <c r="CG361"/>
  <c r="CK361"/>
  <c r="CO361"/>
  <c r="CS361"/>
  <c r="CW361"/>
  <c r="DA361"/>
  <c r="DE361"/>
  <c r="DI361"/>
  <c r="DM361"/>
  <c r="DQ361"/>
  <c r="DU361"/>
  <c r="H361"/>
  <c r="L361"/>
  <c r="P361"/>
  <c r="T361"/>
  <c r="X361"/>
  <c r="AB361"/>
  <c r="AF361"/>
  <c r="AJ361"/>
  <c r="AN361"/>
  <c r="AR361"/>
  <c r="AV361"/>
  <c r="AZ361"/>
  <c r="BD361"/>
  <c r="BH361"/>
  <c r="BL361"/>
  <c r="BP361"/>
  <c r="BT361"/>
  <c r="BX361"/>
  <c r="CB361"/>
  <c r="CF361"/>
  <c r="CJ361"/>
  <c r="CN361"/>
  <c r="CR361"/>
  <c r="CV361"/>
  <c r="CZ361"/>
  <c r="DD361"/>
  <c r="DH361"/>
  <c r="DL361"/>
  <c r="DP361"/>
  <c r="DT361"/>
  <c r="S361"/>
  <c r="AI361"/>
  <c r="AY361"/>
  <c r="BO361"/>
  <c r="CE361"/>
  <c r="CU361"/>
  <c r="DK361"/>
  <c r="O361"/>
  <c r="AE361"/>
  <c r="AU361"/>
  <c r="BK361"/>
  <c r="CA361"/>
  <c r="CQ361"/>
  <c r="DG361"/>
  <c r="DW361"/>
  <c r="K361"/>
  <c r="AA361"/>
  <c r="AQ361"/>
  <c r="BG361"/>
  <c r="BW361"/>
  <c r="CM361"/>
  <c r="DC361"/>
  <c r="DS361"/>
  <c r="J357"/>
  <c r="N357"/>
  <c r="R357"/>
  <c r="V357"/>
  <c r="Z357"/>
  <c r="AD357"/>
  <c r="AH357"/>
  <c r="AL357"/>
  <c r="AP357"/>
  <c r="AT357"/>
  <c r="AX357"/>
  <c r="BB357"/>
  <c r="BF357"/>
  <c r="BJ357"/>
  <c r="BN357"/>
  <c r="BR357"/>
  <c r="BV357"/>
  <c r="BZ357"/>
  <c r="CD357"/>
  <c r="CH357"/>
  <c r="CL357"/>
  <c r="CP357"/>
  <c r="CT357"/>
  <c r="CX357"/>
  <c r="DB357"/>
  <c r="DF357"/>
  <c r="DJ357"/>
  <c r="DN357"/>
  <c r="DR357"/>
  <c r="DV357"/>
  <c r="I357"/>
  <c r="M357"/>
  <c r="Q357"/>
  <c r="U357"/>
  <c r="Y357"/>
  <c r="AC357"/>
  <c r="AG357"/>
  <c r="AK357"/>
  <c r="AO357"/>
  <c r="AS357"/>
  <c r="AW357"/>
  <c r="BA357"/>
  <c r="BE357"/>
  <c r="BI357"/>
  <c r="BM357"/>
  <c r="BQ357"/>
  <c r="BU357"/>
  <c r="BY357"/>
  <c r="CC357"/>
  <c r="CG357"/>
  <c r="CK357"/>
  <c r="CO357"/>
  <c r="CS357"/>
  <c r="CW357"/>
  <c r="DA357"/>
  <c r="DE357"/>
  <c r="DI357"/>
  <c r="DM357"/>
  <c r="DQ357"/>
  <c r="DU357"/>
  <c r="H357"/>
  <c r="L357"/>
  <c r="P357"/>
  <c r="T357"/>
  <c r="X357"/>
  <c r="AB357"/>
  <c r="AF357"/>
  <c r="AJ357"/>
  <c r="AN357"/>
  <c r="AR357"/>
  <c r="AV357"/>
  <c r="AZ357"/>
  <c r="BD357"/>
  <c r="BH357"/>
  <c r="BL357"/>
  <c r="BP357"/>
  <c r="BT357"/>
  <c r="BX357"/>
  <c r="CB357"/>
  <c r="CF357"/>
  <c r="CJ357"/>
  <c r="CN357"/>
  <c r="CR357"/>
  <c r="CV357"/>
  <c r="CZ357"/>
  <c r="DD357"/>
  <c r="DH357"/>
  <c r="DL357"/>
  <c r="DP357"/>
  <c r="DT357"/>
  <c r="S357"/>
  <c r="AI357"/>
  <c r="AY357"/>
  <c r="BO357"/>
  <c r="CE357"/>
  <c r="CU357"/>
  <c r="DK357"/>
  <c r="O357"/>
  <c r="AE357"/>
  <c r="AU357"/>
  <c r="BK357"/>
  <c r="CA357"/>
  <c r="CQ357"/>
  <c r="DG357"/>
  <c r="DW357"/>
  <c r="K357"/>
  <c r="AA357"/>
  <c r="AQ357"/>
  <c r="BG357"/>
  <c r="BW357"/>
  <c r="CM357"/>
  <c r="DC357"/>
  <c r="DS357"/>
  <c r="J353"/>
  <c r="N353"/>
  <c r="R353"/>
  <c r="V353"/>
  <c r="Z353"/>
  <c r="AD353"/>
  <c r="AH353"/>
  <c r="AL353"/>
  <c r="AP353"/>
  <c r="AT353"/>
  <c r="AX353"/>
  <c r="BB353"/>
  <c r="BF353"/>
  <c r="BJ353"/>
  <c r="BN353"/>
  <c r="BR353"/>
  <c r="BV353"/>
  <c r="BZ353"/>
  <c r="CD353"/>
  <c r="CH353"/>
  <c r="CL353"/>
  <c r="CP353"/>
  <c r="CT353"/>
  <c r="CX353"/>
  <c r="DB353"/>
  <c r="DF353"/>
  <c r="DJ353"/>
  <c r="DN353"/>
  <c r="DR353"/>
  <c r="DV353"/>
  <c r="I353"/>
  <c r="M353"/>
  <c r="Q353"/>
  <c r="U353"/>
  <c r="Y353"/>
  <c r="AC353"/>
  <c r="AG353"/>
  <c r="AK353"/>
  <c r="AO353"/>
  <c r="AS353"/>
  <c r="AW353"/>
  <c r="BA353"/>
  <c r="BE353"/>
  <c r="BI353"/>
  <c r="BM353"/>
  <c r="BQ353"/>
  <c r="BU353"/>
  <c r="BY353"/>
  <c r="CC353"/>
  <c r="CG353"/>
  <c r="CK353"/>
  <c r="CO353"/>
  <c r="CS353"/>
  <c r="CW353"/>
  <c r="DA353"/>
  <c r="DE353"/>
  <c r="DI353"/>
  <c r="DM353"/>
  <c r="DQ353"/>
  <c r="DU353"/>
  <c r="H353"/>
  <c r="L353"/>
  <c r="P353"/>
  <c r="T353"/>
  <c r="X353"/>
  <c r="AB353"/>
  <c r="AF353"/>
  <c r="AJ353"/>
  <c r="AN353"/>
  <c r="AR353"/>
  <c r="AV353"/>
  <c r="AZ353"/>
  <c r="BD353"/>
  <c r="BH353"/>
  <c r="BL353"/>
  <c r="BP353"/>
  <c r="BT353"/>
  <c r="BX353"/>
  <c r="CB353"/>
  <c r="CF353"/>
  <c r="CJ353"/>
  <c r="CN353"/>
  <c r="CR353"/>
  <c r="CV353"/>
  <c r="CZ353"/>
  <c r="DD353"/>
  <c r="DH353"/>
  <c r="DL353"/>
  <c r="DP353"/>
  <c r="DT353"/>
  <c r="S353"/>
  <c r="AI353"/>
  <c r="AY353"/>
  <c r="BO353"/>
  <c r="CE353"/>
  <c r="CU353"/>
  <c r="DK353"/>
  <c r="O353"/>
  <c r="AE353"/>
  <c r="AU353"/>
  <c r="BK353"/>
  <c r="CA353"/>
  <c r="CQ353"/>
  <c r="DG353"/>
  <c r="DW353"/>
  <c r="K353"/>
  <c r="AA353"/>
  <c r="AQ353"/>
  <c r="BG353"/>
  <c r="BW353"/>
  <c r="CM353"/>
  <c r="DC353"/>
  <c r="DS353"/>
  <c r="J349"/>
  <c r="N349"/>
  <c r="R349"/>
  <c r="V349"/>
  <c r="Z349"/>
  <c r="AD349"/>
  <c r="AH349"/>
  <c r="AL349"/>
  <c r="AP349"/>
  <c r="AT349"/>
  <c r="AX349"/>
  <c r="BB349"/>
  <c r="BF349"/>
  <c r="BJ349"/>
  <c r="BN349"/>
  <c r="BR349"/>
  <c r="BV349"/>
  <c r="BZ349"/>
  <c r="CD349"/>
  <c r="CH349"/>
  <c r="CL349"/>
  <c r="CP349"/>
  <c r="CT349"/>
  <c r="CX349"/>
  <c r="DB349"/>
  <c r="DF349"/>
  <c r="DJ349"/>
  <c r="DN349"/>
  <c r="DR349"/>
  <c r="DV349"/>
  <c r="I349"/>
  <c r="M349"/>
  <c r="Q349"/>
  <c r="U349"/>
  <c r="Y349"/>
  <c r="AC349"/>
  <c r="AG349"/>
  <c r="AK349"/>
  <c r="AO349"/>
  <c r="AS349"/>
  <c r="AW349"/>
  <c r="BA349"/>
  <c r="BE349"/>
  <c r="BI349"/>
  <c r="BM349"/>
  <c r="BQ349"/>
  <c r="BU349"/>
  <c r="BY349"/>
  <c r="CC349"/>
  <c r="CG349"/>
  <c r="CK349"/>
  <c r="CO349"/>
  <c r="CS349"/>
  <c r="CW349"/>
  <c r="DA349"/>
  <c r="DE349"/>
  <c r="DI349"/>
  <c r="DM349"/>
  <c r="DQ349"/>
  <c r="DU349"/>
  <c r="H349"/>
  <c r="L349"/>
  <c r="P349"/>
  <c r="T349"/>
  <c r="X349"/>
  <c r="AB349"/>
  <c r="AF349"/>
  <c r="AJ349"/>
  <c r="AN349"/>
  <c r="AR349"/>
  <c r="AV349"/>
  <c r="AZ349"/>
  <c r="BD349"/>
  <c r="BH349"/>
  <c r="BL349"/>
  <c r="BP349"/>
  <c r="BT349"/>
  <c r="BX349"/>
  <c r="CB349"/>
  <c r="CF349"/>
  <c r="CJ349"/>
  <c r="CN349"/>
  <c r="CR349"/>
  <c r="CV349"/>
  <c r="CZ349"/>
  <c r="DD349"/>
  <c r="DH349"/>
  <c r="DL349"/>
  <c r="DP349"/>
  <c r="DT349"/>
  <c r="S349"/>
  <c r="AI349"/>
  <c r="AY349"/>
  <c r="BO349"/>
  <c r="CE349"/>
  <c r="CU349"/>
  <c r="DK349"/>
  <c r="O349"/>
  <c r="AE349"/>
  <c r="AU349"/>
  <c r="BK349"/>
  <c r="CA349"/>
  <c r="CQ349"/>
  <c r="DG349"/>
  <c r="DW349"/>
  <c r="K349"/>
  <c r="AA349"/>
  <c r="AQ349"/>
  <c r="BG349"/>
  <c r="BW349"/>
  <c r="CM349"/>
  <c r="DC349"/>
  <c r="DS349"/>
  <c r="J345"/>
  <c r="N345"/>
  <c r="R345"/>
  <c r="V345"/>
  <c r="Z345"/>
  <c r="AD345"/>
  <c r="AH345"/>
  <c r="AL345"/>
  <c r="AP345"/>
  <c r="AT345"/>
  <c r="AX345"/>
  <c r="BB345"/>
  <c r="BF345"/>
  <c r="BJ345"/>
  <c r="BN345"/>
  <c r="BR345"/>
  <c r="BV345"/>
  <c r="BZ345"/>
  <c r="CD345"/>
  <c r="CH345"/>
  <c r="CL345"/>
  <c r="CP345"/>
  <c r="CT345"/>
  <c r="CX345"/>
  <c r="DB345"/>
  <c r="DF345"/>
  <c r="DJ345"/>
  <c r="DN345"/>
  <c r="DR345"/>
  <c r="DV345"/>
  <c r="I345"/>
  <c r="M345"/>
  <c r="Q345"/>
  <c r="U345"/>
  <c r="Y345"/>
  <c r="AC345"/>
  <c r="AG345"/>
  <c r="AK345"/>
  <c r="AO345"/>
  <c r="AS345"/>
  <c r="AW345"/>
  <c r="BA345"/>
  <c r="BE345"/>
  <c r="BI345"/>
  <c r="BM345"/>
  <c r="BQ345"/>
  <c r="BU345"/>
  <c r="BY345"/>
  <c r="CC345"/>
  <c r="CG345"/>
  <c r="CK345"/>
  <c r="CO345"/>
  <c r="CS345"/>
  <c r="CW345"/>
  <c r="DA345"/>
  <c r="DE345"/>
  <c r="DI345"/>
  <c r="DM345"/>
  <c r="DQ345"/>
  <c r="DU345"/>
  <c r="H345"/>
  <c r="L345"/>
  <c r="P345"/>
  <c r="T345"/>
  <c r="X345"/>
  <c r="AB345"/>
  <c r="AF345"/>
  <c r="AJ345"/>
  <c r="AN345"/>
  <c r="AR345"/>
  <c r="AV345"/>
  <c r="AZ345"/>
  <c r="BD345"/>
  <c r="BH345"/>
  <c r="BL345"/>
  <c r="BP345"/>
  <c r="BT345"/>
  <c r="BX345"/>
  <c r="CB345"/>
  <c r="CF345"/>
  <c r="CJ345"/>
  <c r="CN345"/>
  <c r="CR345"/>
  <c r="CV345"/>
  <c r="CZ345"/>
  <c r="DD345"/>
  <c r="DH345"/>
  <c r="DL345"/>
  <c r="DP345"/>
  <c r="DT345"/>
  <c r="S345"/>
  <c r="AI345"/>
  <c r="AY345"/>
  <c r="BO345"/>
  <c r="CE345"/>
  <c r="CU345"/>
  <c r="DK345"/>
  <c r="O345"/>
  <c r="AE345"/>
  <c r="AU345"/>
  <c r="BK345"/>
  <c r="CA345"/>
  <c r="CQ345"/>
  <c r="DG345"/>
  <c r="DW345"/>
  <c r="K345"/>
  <c r="AA345"/>
  <c r="AQ345"/>
  <c r="BG345"/>
  <c r="BW345"/>
  <c r="CM345"/>
  <c r="DC345"/>
  <c r="DS345"/>
  <c r="J341"/>
  <c r="N341"/>
  <c r="R341"/>
  <c r="V341"/>
  <c r="Z341"/>
  <c r="AD341"/>
  <c r="AH341"/>
  <c r="AL341"/>
  <c r="AP341"/>
  <c r="AT341"/>
  <c r="AX341"/>
  <c r="BB341"/>
  <c r="BF341"/>
  <c r="BJ341"/>
  <c r="BN341"/>
  <c r="BR341"/>
  <c r="BV341"/>
  <c r="BZ341"/>
  <c r="CD341"/>
  <c r="CH341"/>
  <c r="CL341"/>
  <c r="CP341"/>
  <c r="CT341"/>
  <c r="CX341"/>
  <c r="DB341"/>
  <c r="DF341"/>
  <c r="DJ341"/>
  <c r="DN341"/>
  <c r="DR341"/>
  <c r="DV341"/>
  <c r="I341"/>
  <c r="M341"/>
  <c r="Q341"/>
  <c r="U341"/>
  <c r="Y341"/>
  <c r="AC341"/>
  <c r="AG341"/>
  <c r="AK341"/>
  <c r="AO341"/>
  <c r="AS341"/>
  <c r="AW341"/>
  <c r="BA341"/>
  <c r="BE341"/>
  <c r="BI341"/>
  <c r="BM341"/>
  <c r="BQ341"/>
  <c r="BU341"/>
  <c r="BY341"/>
  <c r="CC341"/>
  <c r="CG341"/>
  <c r="CK341"/>
  <c r="CO341"/>
  <c r="CS341"/>
  <c r="CW341"/>
  <c r="DA341"/>
  <c r="DE341"/>
  <c r="DI341"/>
  <c r="DM341"/>
  <c r="DQ341"/>
  <c r="DU341"/>
  <c r="H341"/>
  <c r="L341"/>
  <c r="P341"/>
  <c r="T341"/>
  <c r="X341"/>
  <c r="AB341"/>
  <c r="AF341"/>
  <c r="AJ341"/>
  <c r="AN341"/>
  <c r="AR341"/>
  <c r="AV341"/>
  <c r="AZ341"/>
  <c r="BD341"/>
  <c r="BH341"/>
  <c r="BL341"/>
  <c r="BP341"/>
  <c r="BT341"/>
  <c r="BX341"/>
  <c r="CB341"/>
  <c r="CF341"/>
  <c r="CJ341"/>
  <c r="CN341"/>
  <c r="CR341"/>
  <c r="CV341"/>
  <c r="CZ341"/>
  <c r="DD341"/>
  <c r="DH341"/>
  <c r="DL341"/>
  <c r="DP341"/>
  <c r="DT341"/>
  <c r="S341"/>
  <c r="AI341"/>
  <c r="AY341"/>
  <c r="BO341"/>
  <c r="CE341"/>
  <c r="CU341"/>
  <c r="DK341"/>
  <c r="O341"/>
  <c r="AE341"/>
  <c r="AU341"/>
  <c r="BK341"/>
  <c r="CA341"/>
  <c r="CQ341"/>
  <c r="DG341"/>
  <c r="DW341"/>
  <c r="K341"/>
  <c r="AA341"/>
  <c r="AQ341"/>
  <c r="BG341"/>
  <c r="BW341"/>
  <c r="CM341"/>
  <c r="DC341"/>
  <c r="DS341"/>
  <c r="K337"/>
  <c r="O337"/>
  <c r="S337"/>
  <c r="W337"/>
  <c r="AA337"/>
  <c r="AE337"/>
  <c r="AI337"/>
  <c r="AM337"/>
  <c r="AQ337"/>
  <c r="AU337"/>
  <c r="AY337"/>
  <c r="BC337"/>
  <c r="BG337"/>
  <c r="BK337"/>
  <c r="BO337"/>
  <c r="BS337"/>
  <c r="BW337"/>
  <c r="CA337"/>
  <c r="CE337"/>
  <c r="CI337"/>
  <c r="CM337"/>
  <c r="CQ337"/>
  <c r="CU337"/>
  <c r="CY337"/>
  <c r="DC337"/>
  <c r="DG337"/>
  <c r="DK337"/>
  <c r="DO337"/>
  <c r="DS337"/>
  <c r="DW337"/>
  <c r="L337"/>
  <c r="Q337"/>
  <c r="V337"/>
  <c r="AB337"/>
  <c r="AG337"/>
  <c r="AL337"/>
  <c r="AR337"/>
  <c r="AW337"/>
  <c r="BB337"/>
  <c r="BH337"/>
  <c r="BM337"/>
  <c r="BR337"/>
  <c r="BX337"/>
  <c r="CC337"/>
  <c r="CH337"/>
  <c r="CN337"/>
  <c r="CS337"/>
  <c r="CX337"/>
  <c r="DD337"/>
  <c r="DI337"/>
  <c r="DN337"/>
  <c r="DT337"/>
  <c r="J337"/>
  <c r="P337"/>
  <c r="U337"/>
  <c r="Z337"/>
  <c r="AF337"/>
  <c r="AK337"/>
  <c r="AP337"/>
  <c r="AV337"/>
  <c r="BA337"/>
  <c r="BF337"/>
  <c r="BL337"/>
  <c r="BQ337"/>
  <c r="BV337"/>
  <c r="CB337"/>
  <c r="CG337"/>
  <c r="CL337"/>
  <c r="CR337"/>
  <c r="CW337"/>
  <c r="DB337"/>
  <c r="DH337"/>
  <c r="DM337"/>
  <c r="DR337"/>
  <c r="I337"/>
  <c r="N337"/>
  <c r="T337"/>
  <c r="Y337"/>
  <c r="AD337"/>
  <c r="AJ337"/>
  <c r="AO337"/>
  <c r="AT337"/>
  <c r="AZ337"/>
  <c r="BE337"/>
  <c r="BJ337"/>
  <c r="BP337"/>
  <c r="BU337"/>
  <c r="BZ337"/>
  <c r="CF337"/>
  <c r="CK337"/>
  <c r="CP337"/>
  <c r="CV337"/>
  <c r="DA337"/>
  <c r="DF337"/>
  <c r="DL337"/>
  <c r="DQ337"/>
  <c r="DV337"/>
  <c r="H337"/>
  <c r="AC337"/>
  <c r="AX337"/>
  <c r="BT337"/>
  <c r="CO337"/>
  <c r="DJ337"/>
  <c r="X337"/>
  <c r="AS337"/>
  <c r="BN337"/>
  <c r="CJ337"/>
  <c r="DE337"/>
  <c r="R337"/>
  <c r="AN337"/>
  <c r="BI337"/>
  <c r="CD337"/>
  <c r="CZ337"/>
  <c r="DU337"/>
  <c r="K333"/>
  <c r="O333"/>
  <c r="S333"/>
  <c r="W333"/>
  <c r="AA333"/>
  <c r="AE333"/>
  <c r="AI333"/>
  <c r="AM333"/>
  <c r="AQ333"/>
  <c r="AU333"/>
  <c r="AY333"/>
  <c r="BC333"/>
  <c r="BG333"/>
  <c r="BK333"/>
  <c r="BO333"/>
  <c r="BS333"/>
  <c r="BW333"/>
  <c r="CA333"/>
  <c r="CE333"/>
  <c r="CI333"/>
  <c r="CM333"/>
  <c r="CQ333"/>
  <c r="CU333"/>
  <c r="CY333"/>
  <c r="DC333"/>
  <c r="DG333"/>
  <c r="DK333"/>
  <c r="DO333"/>
  <c r="DS333"/>
  <c r="DW333"/>
  <c r="L333"/>
  <c r="Q333"/>
  <c r="V333"/>
  <c r="AB333"/>
  <c r="AG333"/>
  <c r="AL333"/>
  <c r="AR333"/>
  <c r="AW333"/>
  <c r="BB333"/>
  <c r="BH333"/>
  <c r="BM333"/>
  <c r="BR333"/>
  <c r="BX333"/>
  <c r="CC333"/>
  <c r="CH333"/>
  <c r="CN333"/>
  <c r="CS333"/>
  <c r="CX333"/>
  <c r="DD333"/>
  <c r="DI333"/>
  <c r="DN333"/>
  <c r="DT333"/>
  <c r="J333"/>
  <c r="P333"/>
  <c r="U333"/>
  <c r="Z333"/>
  <c r="AF333"/>
  <c r="AK333"/>
  <c r="AP333"/>
  <c r="AV333"/>
  <c r="BA333"/>
  <c r="BF333"/>
  <c r="BL333"/>
  <c r="BQ333"/>
  <c r="BV333"/>
  <c r="CB333"/>
  <c r="CG333"/>
  <c r="CL333"/>
  <c r="CR333"/>
  <c r="CW333"/>
  <c r="DB333"/>
  <c r="DH333"/>
  <c r="DM333"/>
  <c r="DR333"/>
  <c r="I333"/>
  <c r="N333"/>
  <c r="T333"/>
  <c r="Y333"/>
  <c r="AD333"/>
  <c r="AJ333"/>
  <c r="AO333"/>
  <c r="AT333"/>
  <c r="AZ333"/>
  <c r="BE333"/>
  <c r="BJ333"/>
  <c r="BP333"/>
  <c r="BU333"/>
  <c r="BZ333"/>
  <c r="CF333"/>
  <c r="CK333"/>
  <c r="CP333"/>
  <c r="CV333"/>
  <c r="DA333"/>
  <c r="DF333"/>
  <c r="DL333"/>
  <c r="DQ333"/>
  <c r="DV333"/>
  <c r="R333"/>
  <c r="AN333"/>
  <c r="BI333"/>
  <c r="CD333"/>
  <c r="CZ333"/>
  <c r="DU333"/>
  <c r="M333"/>
  <c r="AH333"/>
  <c r="BD333"/>
  <c r="BY333"/>
  <c r="CT333"/>
  <c r="DP333"/>
  <c r="H333"/>
  <c r="AC333"/>
  <c r="AX333"/>
  <c r="BT333"/>
  <c r="CO333"/>
  <c r="DJ333"/>
  <c r="K329"/>
  <c r="O329"/>
  <c r="S329"/>
  <c r="W329"/>
  <c r="AA329"/>
  <c r="AE329"/>
  <c r="AI329"/>
  <c r="AM329"/>
  <c r="AQ329"/>
  <c r="AU329"/>
  <c r="AY329"/>
  <c r="BC329"/>
  <c r="BG329"/>
  <c r="BK329"/>
  <c r="BO329"/>
  <c r="BS329"/>
  <c r="BW329"/>
  <c r="CA329"/>
  <c r="CE329"/>
  <c r="CI329"/>
  <c r="CM329"/>
  <c r="CQ329"/>
  <c r="CU329"/>
  <c r="CY329"/>
  <c r="DC329"/>
  <c r="DG329"/>
  <c r="DK329"/>
  <c r="DO329"/>
  <c r="DS329"/>
  <c r="DW329"/>
  <c r="L329"/>
  <c r="Q329"/>
  <c r="V329"/>
  <c r="AB329"/>
  <c r="AG329"/>
  <c r="AL329"/>
  <c r="AR329"/>
  <c r="AW329"/>
  <c r="BB329"/>
  <c r="BH329"/>
  <c r="BM329"/>
  <c r="BR329"/>
  <c r="BX329"/>
  <c r="CC329"/>
  <c r="CH329"/>
  <c r="CN329"/>
  <c r="CS329"/>
  <c r="CX329"/>
  <c r="DD329"/>
  <c r="DI329"/>
  <c r="DN329"/>
  <c r="DT329"/>
  <c r="J329"/>
  <c r="P329"/>
  <c r="U329"/>
  <c r="Z329"/>
  <c r="AF329"/>
  <c r="AK329"/>
  <c r="AP329"/>
  <c r="AV329"/>
  <c r="BA329"/>
  <c r="BF329"/>
  <c r="BL329"/>
  <c r="BQ329"/>
  <c r="BV329"/>
  <c r="CB329"/>
  <c r="CG329"/>
  <c r="CL329"/>
  <c r="CR329"/>
  <c r="CW329"/>
  <c r="DB329"/>
  <c r="DH329"/>
  <c r="DM329"/>
  <c r="DR329"/>
  <c r="I329"/>
  <c r="N329"/>
  <c r="T329"/>
  <c r="Y329"/>
  <c r="AD329"/>
  <c r="AJ329"/>
  <c r="AO329"/>
  <c r="AT329"/>
  <c r="AZ329"/>
  <c r="BE329"/>
  <c r="BJ329"/>
  <c r="BP329"/>
  <c r="BU329"/>
  <c r="BZ329"/>
  <c r="CF329"/>
  <c r="CK329"/>
  <c r="CP329"/>
  <c r="CV329"/>
  <c r="DA329"/>
  <c r="DF329"/>
  <c r="DL329"/>
  <c r="DQ329"/>
  <c r="DV329"/>
  <c r="H329"/>
  <c r="AC329"/>
  <c r="AX329"/>
  <c r="BT329"/>
  <c r="CO329"/>
  <c r="DJ329"/>
  <c r="X329"/>
  <c r="AS329"/>
  <c r="BN329"/>
  <c r="CJ329"/>
  <c r="DE329"/>
  <c r="R329"/>
  <c r="AN329"/>
  <c r="BI329"/>
  <c r="CD329"/>
  <c r="CZ329"/>
  <c r="DU329"/>
  <c r="K325"/>
  <c r="O325"/>
  <c r="S325"/>
  <c r="W325"/>
  <c r="AA325"/>
  <c r="AE325"/>
  <c r="AI325"/>
  <c r="AM325"/>
  <c r="AQ325"/>
  <c r="AU325"/>
  <c r="AY325"/>
  <c r="BC325"/>
  <c r="BG325"/>
  <c r="BK325"/>
  <c r="BO325"/>
  <c r="BS325"/>
  <c r="BW325"/>
  <c r="CA325"/>
  <c r="CE325"/>
  <c r="CI325"/>
  <c r="CM325"/>
  <c r="CQ325"/>
  <c r="CU325"/>
  <c r="CY325"/>
  <c r="DC325"/>
  <c r="DG325"/>
  <c r="DK325"/>
  <c r="DO325"/>
  <c r="DS325"/>
  <c r="DW325"/>
  <c r="J325"/>
  <c r="N325"/>
  <c r="R325"/>
  <c r="V325"/>
  <c r="Z325"/>
  <c r="AD325"/>
  <c r="AH325"/>
  <c r="AL325"/>
  <c r="AP325"/>
  <c r="AT325"/>
  <c r="AX325"/>
  <c r="BB325"/>
  <c r="BF325"/>
  <c r="BJ325"/>
  <c r="BN325"/>
  <c r="BR325"/>
  <c r="BV325"/>
  <c r="BZ325"/>
  <c r="CD325"/>
  <c r="CH325"/>
  <c r="CL325"/>
  <c r="CP325"/>
  <c r="CT325"/>
  <c r="CX325"/>
  <c r="DB325"/>
  <c r="DF325"/>
  <c r="DJ325"/>
  <c r="DN325"/>
  <c r="M325"/>
  <c r="U325"/>
  <c r="AC325"/>
  <c r="AK325"/>
  <c r="AS325"/>
  <c r="BA325"/>
  <c r="BI325"/>
  <c r="BQ325"/>
  <c r="BY325"/>
  <c r="CG325"/>
  <c r="CO325"/>
  <c r="CW325"/>
  <c r="DE325"/>
  <c r="DM325"/>
  <c r="DT325"/>
  <c r="L325"/>
  <c r="T325"/>
  <c r="AB325"/>
  <c r="AJ325"/>
  <c r="AR325"/>
  <c r="AZ325"/>
  <c r="BH325"/>
  <c r="BP325"/>
  <c r="BX325"/>
  <c r="CF325"/>
  <c r="CN325"/>
  <c r="CV325"/>
  <c r="DD325"/>
  <c r="DL325"/>
  <c r="DR325"/>
  <c r="I325"/>
  <c r="Q325"/>
  <c r="Y325"/>
  <c r="AG325"/>
  <c r="AO325"/>
  <c r="AW325"/>
  <c r="BE325"/>
  <c r="BM325"/>
  <c r="BU325"/>
  <c r="CC325"/>
  <c r="CK325"/>
  <c r="CS325"/>
  <c r="DA325"/>
  <c r="DI325"/>
  <c r="DQ325"/>
  <c r="DV325"/>
  <c r="AF325"/>
  <c r="BL325"/>
  <c r="CR325"/>
  <c r="DU325"/>
  <c r="X325"/>
  <c r="BD325"/>
  <c r="CJ325"/>
  <c r="DP325"/>
  <c r="P325"/>
  <c r="AV325"/>
  <c r="CB325"/>
  <c r="DH325"/>
  <c r="K321"/>
  <c r="O321"/>
  <c r="S321"/>
  <c r="W321"/>
  <c r="AA321"/>
  <c r="AE321"/>
  <c r="AI321"/>
  <c r="AM321"/>
  <c r="AQ321"/>
  <c r="AU321"/>
  <c r="AY321"/>
  <c r="BC321"/>
  <c r="BG321"/>
  <c r="BK321"/>
  <c r="BO321"/>
  <c r="BS321"/>
  <c r="BW321"/>
  <c r="CA321"/>
  <c r="CE321"/>
  <c r="CI321"/>
  <c r="CM321"/>
  <c r="CQ321"/>
  <c r="CU321"/>
  <c r="CY321"/>
  <c r="DC321"/>
  <c r="DG321"/>
  <c r="DK321"/>
  <c r="DO321"/>
  <c r="DS321"/>
  <c r="DW321"/>
  <c r="J321"/>
  <c r="N321"/>
  <c r="R321"/>
  <c r="V321"/>
  <c r="Z321"/>
  <c r="AD321"/>
  <c r="AH321"/>
  <c r="AL321"/>
  <c r="AP321"/>
  <c r="AT321"/>
  <c r="AX321"/>
  <c r="BB321"/>
  <c r="BF321"/>
  <c r="BJ321"/>
  <c r="BN321"/>
  <c r="BR321"/>
  <c r="BV321"/>
  <c r="BZ321"/>
  <c r="CD321"/>
  <c r="CH321"/>
  <c r="CL321"/>
  <c r="CP321"/>
  <c r="CT321"/>
  <c r="CX321"/>
  <c r="DB321"/>
  <c r="DF321"/>
  <c r="DJ321"/>
  <c r="DN321"/>
  <c r="DR321"/>
  <c r="DV321"/>
  <c r="M321"/>
  <c r="U321"/>
  <c r="AC321"/>
  <c r="AK321"/>
  <c r="AS321"/>
  <c r="BA321"/>
  <c r="BI321"/>
  <c r="BQ321"/>
  <c r="BY321"/>
  <c r="CG321"/>
  <c r="CO321"/>
  <c r="CW321"/>
  <c r="DE321"/>
  <c r="DM321"/>
  <c r="DU321"/>
  <c r="L321"/>
  <c r="T321"/>
  <c r="AB321"/>
  <c r="AJ321"/>
  <c r="AR321"/>
  <c r="AZ321"/>
  <c r="BH321"/>
  <c r="BP321"/>
  <c r="BX321"/>
  <c r="CF321"/>
  <c r="CN321"/>
  <c r="CV321"/>
  <c r="DD321"/>
  <c r="DL321"/>
  <c r="DT321"/>
  <c r="I321"/>
  <c r="Q321"/>
  <c r="Y321"/>
  <c r="AG321"/>
  <c r="AO321"/>
  <c r="AW321"/>
  <c r="BE321"/>
  <c r="BM321"/>
  <c r="BU321"/>
  <c r="CC321"/>
  <c r="CK321"/>
  <c r="CS321"/>
  <c r="DA321"/>
  <c r="DI321"/>
  <c r="DQ321"/>
  <c r="AF321"/>
  <c r="BL321"/>
  <c r="CR321"/>
  <c r="X321"/>
  <c r="BD321"/>
  <c r="CJ321"/>
  <c r="DP321"/>
  <c r="P321"/>
  <c r="AV321"/>
  <c r="CB321"/>
  <c r="DH321"/>
  <c r="K317"/>
  <c r="O317"/>
  <c r="S317"/>
  <c r="W317"/>
  <c r="AA317"/>
  <c r="AE317"/>
  <c r="AI317"/>
  <c r="AM317"/>
  <c r="AQ317"/>
  <c r="AU317"/>
  <c r="AY317"/>
  <c r="BC317"/>
  <c r="BG317"/>
  <c r="BK317"/>
  <c r="BO317"/>
  <c r="BS317"/>
  <c r="BW317"/>
  <c r="CA317"/>
  <c r="CE317"/>
  <c r="CI317"/>
  <c r="CM317"/>
  <c r="CQ317"/>
  <c r="CU317"/>
  <c r="CY317"/>
  <c r="DC317"/>
  <c r="DG317"/>
  <c r="DK317"/>
  <c r="DO317"/>
  <c r="DS317"/>
  <c r="DW317"/>
  <c r="J317"/>
  <c r="N317"/>
  <c r="R317"/>
  <c r="V317"/>
  <c r="Z317"/>
  <c r="AD317"/>
  <c r="AH317"/>
  <c r="AL317"/>
  <c r="AP317"/>
  <c r="AT317"/>
  <c r="AX317"/>
  <c r="BB317"/>
  <c r="BF317"/>
  <c r="BJ317"/>
  <c r="BN317"/>
  <c r="BR317"/>
  <c r="BV317"/>
  <c r="BZ317"/>
  <c r="CD317"/>
  <c r="CH317"/>
  <c r="CL317"/>
  <c r="CP317"/>
  <c r="CT317"/>
  <c r="CX317"/>
  <c r="DB317"/>
  <c r="DF317"/>
  <c r="DJ317"/>
  <c r="DN317"/>
  <c r="DR317"/>
  <c r="DV317"/>
  <c r="M317"/>
  <c r="U317"/>
  <c r="AC317"/>
  <c r="AK317"/>
  <c r="AS317"/>
  <c r="BA317"/>
  <c r="BI317"/>
  <c r="BQ317"/>
  <c r="BY317"/>
  <c r="CG317"/>
  <c r="CO317"/>
  <c r="CW317"/>
  <c r="DE317"/>
  <c r="DM317"/>
  <c r="DU317"/>
  <c r="L317"/>
  <c r="T317"/>
  <c r="AB317"/>
  <c r="AJ317"/>
  <c r="AR317"/>
  <c r="AZ317"/>
  <c r="BH317"/>
  <c r="BP317"/>
  <c r="BX317"/>
  <c r="CF317"/>
  <c r="CN317"/>
  <c r="CV317"/>
  <c r="DD317"/>
  <c r="DL317"/>
  <c r="DT317"/>
  <c r="I317"/>
  <c r="Q317"/>
  <c r="Y317"/>
  <c r="AG317"/>
  <c r="AO317"/>
  <c r="AW317"/>
  <c r="BE317"/>
  <c r="BM317"/>
  <c r="BU317"/>
  <c r="CC317"/>
  <c r="CK317"/>
  <c r="CS317"/>
  <c r="DA317"/>
  <c r="DI317"/>
  <c r="DQ317"/>
  <c r="AF317"/>
  <c r="BL317"/>
  <c r="CR317"/>
  <c r="X317"/>
  <c r="BD317"/>
  <c r="CJ317"/>
  <c r="DP317"/>
  <c r="P317"/>
  <c r="AV317"/>
  <c r="CB317"/>
  <c r="DH317"/>
  <c r="K313"/>
  <c r="O313"/>
  <c r="S313"/>
  <c r="W313"/>
  <c r="AA313"/>
  <c r="AE313"/>
  <c r="AI313"/>
  <c r="AM313"/>
  <c r="AQ313"/>
  <c r="AU313"/>
  <c r="AY313"/>
  <c r="BC313"/>
  <c r="BG313"/>
  <c r="BK313"/>
  <c r="BO313"/>
  <c r="BS313"/>
  <c r="BW313"/>
  <c r="CA313"/>
  <c r="CE313"/>
  <c r="CI313"/>
  <c r="CM313"/>
  <c r="CQ313"/>
  <c r="CU313"/>
  <c r="CY313"/>
  <c r="DC313"/>
  <c r="DG313"/>
  <c r="DK313"/>
  <c r="DO313"/>
  <c r="DS313"/>
  <c r="DW313"/>
  <c r="J313"/>
  <c r="N313"/>
  <c r="R313"/>
  <c r="V313"/>
  <c r="Z313"/>
  <c r="AD313"/>
  <c r="AH313"/>
  <c r="AL313"/>
  <c r="AP313"/>
  <c r="AT313"/>
  <c r="AX313"/>
  <c r="BB313"/>
  <c r="BF313"/>
  <c r="BJ313"/>
  <c r="BN313"/>
  <c r="BR313"/>
  <c r="BV313"/>
  <c r="BZ313"/>
  <c r="CD313"/>
  <c r="CH313"/>
  <c r="CL313"/>
  <c r="CP313"/>
  <c r="CT313"/>
  <c r="CX313"/>
  <c r="DB313"/>
  <c r="DF313"/>
  <c r="DJ313"/>
  <c r="DN313"/>
  <c r="DR313"/>
  <c r="DV313"/>
  <c r="M313"/>
  <c r="U313"/>
  <c r="AC313"/>
  <c r="AK313"/>
  <c r="AS313"/>
  <c r="BA313"/>
  <c r="BI313"/>
  <c r="BQ313"/>
  <c r="BY313"/>
  <c r="CG313"/>
  <c r="CO313"/>
  <c r="CW313"/>
  <c r="DE313"/>
  <c r="DM313"/>
  <c r="DU313"/>
  <c r="L313"/>
  <c r="T313"/>
  <c r="AB313"/>
  <c r="AJ313"/>
  <c r="AR313"/>
  <c r="AZ313"/>
  <c r="BH313"/>
  <c r="BP313"/>
  <c r="BX313"/>
  <c r="CF313"/>
  <c r="CN313"/>
  <c r="CV313"/>
  <c r="DD313"/>
  <c r="DL313"/>
  <c r="DT313"/>
  <c r="I313"/>
  <c r="Q313"/>
  <c r="Y313"/>
  <c r="AG313"/>
  <c r="AO313"/>
  <c r="AW313"/>
  <c r="BE313"/>
  <c r="BM313"/>
  <c r="BU313"/>
  <c r="CC313"/>
  <c r="CK313"/>
  <c r="CS313"/>
  <c r="DA313"/>
  <c r="DI313"/>
  <c r="DQ313"/>
  <c r="AF313"/>
  <c r="BL313"/>
  <c r="CR313"/>
  <c r="X313"/>
  <c r="BD313"/>
  <c r="CJ313"/>
  <c r="DP313"/>
  <c r="P313"/>
  <c r="AV313"/>
  <c r="CB313"/>
  <c r="DH313"/>
  <c r="K309"/>
  <c r="O309"/>
  <c r="S309"/>
  <c r="W309"/>
  <c r="AA309"/>
  <c r="AE309"/>
  <c r="AI309"/>
  <c r="AM309"/>
  <c r="AQ309"/>
  <c r="AU309"/>
  <c r="AY309"/>
  <c r="BC309"/>
  <c r="BG309"/>
  <c r="BK309"/>
  <c r="BO309"/>
  <c r="BS309"/>
  <c r="BW309"/>
  <c r="CA309"/>
  <c r="CE309"/>
  <c r="CI309"/>
  <c r="CM309"/>
  <c r="CQ309"/>
  <c r="CU309"/>
  <c r="CY309"/>
  <c r="DC309"/>
  <c r="DG309"/>
  <c r="DK309"/>
  <c r="DO309"/>
  <c r="DS309"/>
  <c r="DW309"/>
  <c r="J309"/>
  <c r="N309"/>
  <c r="R309"/>
  <c r="V309"/>
  <c r="Z309"/>
  <c r="AD309"/>
  <c r="AH309"/>
  <c r="AL309"/>
  <c r="AP309"/>
  <c r="AT309"/>
  <c r="AX309"/>
  <c r="BB309"/>
  <c r="BF309"/>
  <c r="BJ309"/>
  <c r="BN309"/>
  <c r="BR309"/>
  <c r="BV309"/>
  <c r="BZ309"/>
  <c r="CD309"/>
  <c r="CH309"/>
  <c r="CL309"/>
  <c r="CP309"/>
  <c r="CT309"/>
  <c r="CX309"/>
  <c r="DB309"/>
  <c r="DF309"/>
  <c r="DJ309"/>
  <c r="DN309"/>
  <c r="DR309"/>
  <c r="DV309"/>
  <c r="M309"/>
  <c r="U309"/>
  <c r="AC309"/>
  <c r="AK309"/>
  <c r="AS309"/>
  <c r="BA309"/>
  <c r="BI309"/>
  <c r="BQ309"/>
  <c r="BY309"/>
  <c r="CG309"/>
  <c r="CO309"/>
  <c r="CW309"/>
  <c r="DE309"/>
  <c r="DM309"/>
  <c r="DU309"/>
  <c r="L309"/>
  <c r="T309"/>
  <c r="AB309"/>
  <c r="AJ309"/>
  <c r="AR309"/>
  <c r="AZ309"/>
  <c r="BH309"/>
  <c r="BP309"/>
  <c r="BX309"/>
  <c r="CF309"/>
  <c r="CN309"/>
  <c r="CV309"/>
  <c r="DD309"/>
  <c r="DL309"/>
  <c r="DT309"/>
  <c r="I309"/>
  <c r="Q309"/>
  <c r="Y309"/>
  <c r="AG309"/>
  <c r="AO309"/>
  <c r="AW309"/>
  <c r="BE309"/>
  <c r="BM309"/>
  <c r="BU309"/>
  <c r="CC309"/>
  <c r="CK309"/>
  <c r="CS309"/>
  <c r="DA309"/>
  <c r="DI309"/>
  <c r="DQ309"/>
  <c r="AF309"/>
  <c r="BL309"/>
  <c r="CR309"/>
  <c r="X309"/>
  <c r="BD309"/>
  <c r="CJ309"/>
  <c r="DP309"/>
  <c r="P309"/>
  <c r="AV309"/>
  <c r="CB309"/>
  <c r="DH309"/>
  <c r="K305"/>
  <c r="O305"/>
  <c r="S305"/>
  <c r="W305"/>
  <c r="AA305"/>
  <c r="AE305"/>
  <c r="AI305"/>
  <c r="AM305"/>
  <c r="AQ305"/>
  <c r="AU305"/>
  <c r="AY305"/>
  <c r="BC305"/>
  <c r="BG305"/>
  <c r="BK305"/>
  <c r="BO305"/>
  <c r="BS305"/>
  <c r="BW305"/>
  <c r="CA305"/>
  <c r="CE305"/>
  <c r="CI305"/>
  <c r="CM305"/>
  <c r="CQ305"/>
  <c r="CU305"/>
  <c r="CY305"/>
  <c r="DC305"/>
  <c r="DG305"/>
  <c r="DK305"/>
  <c r="DO305"/>
  <c r="DS305"/>
  <c r="DW305"/>
  <c r="J305"/>
  <c r="N305"/>
  <c r="R305"/>
  <c r="V305"/>
  <c r="Z305"/>
  <c r="AD305"/>
  <c r="AH305"/>
  <c r="AL305"/>
  <c r="AP305"/>
  <c r="AT305"/>
  <c r="AX305"/>
  <c r="BB305"/>
  <c r="BF305"/>
  <c r="BJ305"/>
  <c r="BN305"/>
  <c r="BR305"/>
  <c r="BV305"/>
  <c r="BZ305"/>
  <c r="CD305"/>
  <c r="CH305"/>
  <c r="CL305"/>
  <c r="CP305"/>
  <c r="CT305"/>
  <c r="CX305"/>
  <c r="DB305"/>
  <c r="DF305"/>
  <c r="DJ305"/>
  <c r="DN305"/>
  <c r="DR305"/>
  <c r="DV305"/>
  <c r="M305"/>
  <c r="U305"/>
  <c r="AC305"/>
  <c r="AK305"/>
  <c r="AS305"/>
  <c r="BA305"/>
  <c r="BI305"/>
  <c r="BQ305"/>
  <c r="BY305"/>
  <c r="CG305"/>
  <c r="CO305"/>
  <c r="CW305"/>
  <c r="DE305"/>
  <c r="DM305"/>
  <c r="DU305"/>
  <c r="L305"/>
  <c r="T305"/>
  <c r="AB305"/>
  <c r="AJ305"/>
  <c r="AR305"/>
  <c r="AZ305"/>
  <c r="BH305"/>
  <c r="BP305"/>
  <c r="BX305"/>
  <c r="CF305"/>
  <c r="CN305"/>
  <c r="CV305"/>
  <c r="DD305"/>
  <c r="DL305"/>
  <c r="DT305"/>
  <c r="I305"/>
  <c r="Q305"/>
  <c r="Y305"/>
  <c r="AG305"/>
  <c r="AO305"/>
  <c r="AW305"/>
  <c r="BE305"/>
  <c r="BM305"/>
  <c r="BU305"/>
  <c r="CC305"/>
  <c r="CK305"/>
  <c r="CS305"/>
  <c r="DA305"/>
  <c r="DI305"/>
  <c r="DQ305"/>
  <c r="AF305"/>
  <c r="BL305"/>
  <c r="CR305"/>
  <c r="X305"/>
  <c r="BD305"/>
  <c r="CJ305"/>
  <c r="DP305"/>
  <c r="P305"/>
  <c r="AV305"/>
  <c r="CB305"/>
  <c r="DH305"/>
  <c r="K301"/>
  <c r="O301"/>
  <c r="S301"/>
  <c r="W301"/>
  <c r="AA301"/>
  <c r="AE301"/>
  <c r="AI301"/>
  <c r="AM301"/>
  <c r="AQ301"/>
  <c r="AU301"/>
  <c r="AY301"/>
  <c r="BC301"/>
  <c r="BG301"/>
  <c r="BK301"/>
  <c r="BO301"/>
  <c r="BS301"/>
  <c r="BW301"/>
  <c r="CA301"/>
  <c r="CE301"/>
  <c r="CI301"/>
  <c r="CM301"/>
  <c r="CQ301"/>
  <c r="CU301"/>
  <c r="CY301"/>
  <c r="DC301"/>
  <c r="DG301"/>
  <c r="DK301"/>
  <c r="DO301"/>
  <c r="DS301"/>
  <c r="DW301"/>
  <c r="J301"/>
  <c r="N301"/>
  <c r="R301"/>
  <c r="V301"/>
  <c r="Z301"/>
  <c r="AD301"/>
  <c r="AH301"/>
  <c r="AL301"/>
  <c r="AP301"/>
  <c r="AT301"/>
  <c r="AX301"/>
  <c r="BB301"/>
  <c r="BF301"/>
  <c r="BJ301"/>
  <c r="BN301"/>
  <c r="BR301"/>
  <c r="BV301"/>
  <c r="BZ301"/>
  <c r="CD301"/>
  <c r="CH301"/>
  <c r="CL301"/>
  <c r="CP301"/>
  <c r="CT301"/>
  <c r="CX301"/>
  <c r="DB301"/>
  <c r="DF301"/>
  <c r="DJ301"/>
  <c r="DN301"/>
  <c r="DR301"/>
  <c r="DV301"/>
  <c r="M301"/>
  <c r="U301"/>
  <c r="AC301"/>
  <c r="AK301"/>
  <c r="AS301"/>
  <c r="BA301"/>
  <c r="BI301"/>
  <c r="BQ301"/>
  <c r="BY301"/>
  <c r="CG301"/>
  <c r="CO301"/>
  <c r="CW301"/>
  <c r="DE301"/>
  <c r="DM301"/>
  <c r="DU301"/>
  <c r="L301"/>
  <c r="T301"/>
  <c r="AB301"/>
  <c r="AJ301"/>
  <c r="AR301"/>
  <c r="AZ301"/>
  <c r="BH301"/>
  <c r="BP301"/>
  <c r="BX301"/>
  <c r="CF301"/>
  <c r="CN301"/>
  <c r="CV301"/>
  <c r="DD301"/>
  <c r="DL301"/>
  <c r="DT301"/>
  <c r="I301"/>
  <c r="Q301"/>
  <c r="Y301"/>
  <c r="AG301"/>
  <c r="AO301"/>
  <c r="AW301"/>
  <c r="BE301"/>
  <c r="BM301"/>
  <c r="BU301"/>
  <c r="CC301"/>
  <c r="CK301"/>
  <c r="CS301"/>
  <c r="DA301"/>
  <c r="DI301"/>
  <c r="DQ301"/>
  <c r="AF301"/>
  <c r="BL301"/>
  <c r="CR301"/>
  <c r="X301"/>
  <c r="BD301"/>
  <c r="CJ301"/>
  <c r="DP301"/>
  <c r="P301"/>
  <c r="AV301"/>
  <c r="CB301"/>
  <c r="DH301"/>
  <c r="K297"/>
  <c r="O297"/>
  <c r="S297"/>
  <c r="W297"/>
  <c r="AA297"/>
  <c r="AE297"/>
  <c r="AI297"/>
  <c r="AM297"/>
  <c r="AQ297"/>
  <c r="AU297"/>
  <c r="AY297"/>
  <c r="BC297"/>
  <c r="BG297"/>
  <c r="BK297"/>
  <c r="BO297"/>
  <c r="BS297"/>
  <c r="BW297"/>
  <c r="CA297"/>
  <c r="CE297"/>
  <c r="CI297"/>
  <c r="CM297"/>
  <c r="CQ297"/>
  <c r="CU297"/>
  <c r="CY297"/>
  <c r="DC297"/>
  <c r="DG297"/>
  <c r="DK297"/>
  <c r="DO297"/>
  <c r="DS297"/>
  <c r="DW297"/>
  <c r="J297"/>
  <c r="N297"/>
  <c r="R297"/>
  <c r="V297"/>
  <c r="Z297"/>
  <c r="AD297"/>
  <c r="AH297"/>
  <c r="AL297"/>
  <c r="AP297"/>
  <c r="AT297"/>
  <c r="AX297"/>
  <c r="BB297"/>
  <c r="BF297"/>
  <c r="BJ297"/>
  <c r="BN297"/>
  <c r="BR297"/>
  <c r="BV297"/>
  <c r="BZ297"/>
  <c r="CD297"/>
  <c r="CH297"/>
  <c r="CL297"/>
  <c r="CP297"/>
  <c r="CT297"/>
  <c r="CX297"/>
  <c r="DB297"/>
  <c r="DF297"/>
  <c r="DJ297"/>
  <c r="DN297"/>
  <c r="DR297"/>
  <c r="DV297"/>
  <c r="M297"/>
  <c r="U297"/>
  <c r="AC297"/>
  <c r="AK297"/>
  <c r="AS297"/>
  <c r="BA297"/>
  <c r="BI297"/>
  <c r="BQ297"/>
  <c r="BY297"/>
  <c r="CG297"/>
  <c r="CO297"/>
  <c r="CW297"/>
  <c r="DE297"/>
  <c r="DM297"/>
  <c r="DU297"/>
  <c r="L297"/>
  <c r="T297"/>
  <c r="AB297"/>
  <c r="AJ297"/>
  <c r="AR297"/>
  <c r="AZ297"/>
  <c r="BH297"/>
  <c r="BP297"/>
  <c r="BX297"/>
  <c r="CF297"/>
  <c r="CN297"/>
  <c r="CV297"/>
  <c r="DD297"/>
  <c r="DL297"/>
  <c r="DT297"/>
  <c r="I297"/>
  <c r="Q297"/>
  <c r="Y297"/>
  <c r="AG297"/>
  <c r="AO297"/>
  <c r="AW297"/>
  <c r="BE297"/>
  <c r="BM297"/>
  <c r="BU297"/>
  <c r="CC297"/>
  <c r="CK297"/>
  <c r="CS297"/>
  <c r="DA297"/>
  <c r="DI297"/>
  <c r="DQ297"/>
  <c r="AF297"/>
  <c r="BL297"/>
  <c r="CR297"/>
  <c r="X297"/>
  <c r="BD297"/>
  <c r="CJ297"/>
  <c r="DP297"/>
  <c r="P297"/>
  <c r="AV297"/>
  <c r="CB297"/>
  <c r="DH297"/>
  <c r="K293"/>
  <c r="O293"/>
  <c r="S293"/>
  <c r="W293"/>
  <c r="AA293"/>
  <c r="AE293"/>
  <c r="AI293"/>
  <c r="AM293"/>
  <c r="AQ293"/>
  <c r="AU293"/>
  <c r="AY293"/>
  <c r="BC293"/>
  <c r="BG293"/>
  <c r="BK293"/>
  <c r="BO293"/>
  <c r="BS293"/>
  <c r="BW293"/>
  <c r="CA293"/>
  <c r="CE293"/>
  <c r="CI293"/>
  <c r="CM293"/>
  <c r="CQ293"/>
  <c r="CU293"/>
  <c r="CY293"/>
  <c r="DC293"/>
  <c r="DG293"/>
  <c r="DK293"/>
  <c r="DO293"/>
  <c r="DS293"/>
  <c r="DW293"/>
  <c r="J293"/>
  <c r="N293"/>
  <c r="R293"/>
  <c r="V293"/>
  <c r="Z293"/>
  <c r="AD293"/>
  <c r="AH293"/>
  <c r="AL293"/>
  <c r="AP293"/>
  <c r="AT293"/>
  <c r="AX293"/>
  <c r="BB293"/>
  <c r="BF293"/>
  <c r="BJ293"/>
  <c r="BN293"/>
  <c r="BR293"/>
  <c r="BV293"/>
  <c r="BZ293"/>
  <c r="CD293"/>
  <c r="CH293"/>
  <c r="CL293"/>
  <c r="CP293"/>
  <c r="CT293"/>
  <c r="CX293"/>
  <c r="DB293"/>
  <c r="DF293"/>
  <c r="DJ293"/>
  <c r="DN293"/>
  <c r="DR293"/>
  <c r="DV293"/>
  <c r="M293"/>
  <c r="U293"/>
  <c r="AC293"/>
  <c r="AK293"/>
  <c r="AS293"/>
  <c r="BA293"/>
  <c r="BI293"/>
  <c r="BQ293"/>
  <c r="BY293"/>
  <c r="CG293"/>
  <c r="CO293"/>
  <c r="CW293"/>
  <c r="DE293"/>
  <c r="DM293"/>
  <c r="DU293"/>
  <c r="L293"/>
  <c r="T293"/>
  <c r="AB293"/>
  <c r="AJ293"/>
  <c r="AR293"/>
  <c r="AZ293"/>
  <c r="BH293"/>
  <c r="BP293"/>
  <c r="BX293"/>
  <c r="CF293"/>
  <c r="CN293"/>
  <c r="CV293"/>
  <c r="DD293"/>
  <c r="DL293"/>
  <c r="DT293"/>
  <c r="I293"/>
  <c r="Q293"/>
  <c r="Y293"/>
  <c r="AG293"/>
  <c r="AO293"/>
  <c r="AW293"/>
  <c r="BE293"/>
  <c r="BM293"/>
  <c r="BU293"/>
  <c r="CC293"/>
  <c r="CK293"/>
  <c r="CS293"/>
  <c r="DA293"/>
  <c r="DI293"/>
  <c r="DQ293"/>
  <c r="AF293"/>
  <c r="BL293"/>
  <c r="CR293"/>
  <c r="X293"/>
  <c r="BD293"/>
  <c r="CJ293"/>
  <c r="DP293"/>
  <c r="P293"/>
  <c r="AV293"/>
  <c r="CB293"/>
  <c r="DH293"/>
  <c r="K289"/>
  <c r="O289"/>
  <c r="S289"/>
  <c r="W289"/>
  <c r="AA289"/>
  <c r="AE289"/>
  <c r="AI289"/>
  <c r="AM289"/>
  <c r="AQ289"/>
  <c r="AU289"/>
  <c r="AY289"/>
  <c r="BC289"/>
  <c r="BG289"/>
  <c r="BK289"/>
  <c r="BO289"/>
  <c r="BS289"/>
  <c r="BW289"/>
  <c r="CA289"/>
  <c r="CE289"/>
  <c r="CI289"/>
  <c r="CM289"/>
  <c r="CQ289"/>
  <c r="CU289"/>
  <c r="CY289"/>
  <c r="DC289"/>
  <c r="DG289"/>
  <c r="DK289"/>
  <c r="DO289"/>
  <c r="DS289"/>
  <c r="DW289"/>
  <c r="J289"/>
  <c r="N289"/>
  <c r="R289"/>
  <c r="V289"/>
  <c r="Z289"/>
  <c r="AD289"/>
  <c r="AH289"/>
  <c r="AL289"/>
  <c r="AP289"/>
  <c r="AT289"/>
  <c r="AX289"/>
  <c r="BB289"/>
  <c r="BF289"/>
  <c r="BJ289"/>
  <c r="BN289"/>
  <c r="BR289"/>
  <c r="BV289"/>
  <c r="BZ289"/>
  <c r="CD289"/>
  <c r="CH289"/>
  <c r="CL289"/>
  <c r="CP289"/>
  <c r="CT289"/>
  <c r="CX289"/>
  <c r="DB289"/>
  <c r="DF289"/>
  <c r="DJ289"/>
  <c r="DN289"/>
  <c r="DR289"/>
  <c r="DV289"/>
  <c r="M289"/>
  <c r="U289"/>
  <c r="AC289"/>
  <c r="AK289"/>
  <c r="AS289"/>
  <c r="BA289"/>
  <c r="BI289"/>
  <c r="BQ289"/>
  <c r="BY289"/>
  <c r="CG289"/>
  <c r="CO289"/>
  <c r="CW289"/>
  <c r="DE289"/>
  <c r="DM289"/>
  <c r="DU289"/>
  <c r="L289"/>
  <c r="T289"/>
  <c r="AB289"/>
  <c r="AJ289"/>
  <c r="AR289"/>
  <c r="AZ289"/>
  <c r="BH289"/>
  <c r="BP289"/>
  <c r="BX289"/>
  <c r="CF289"/>
  <c r="CN289"/>
  <c r="CV289"/>
  <c r="DD289"/>
  <c r="DL289"/>
  <c r="DT289"/>
  <c r="I289"/>
  <c r="Q289"/>
  <c r="Y289"/>
  <c r="AG289"/>
  <c r="AO289"/>
  <c r="AW289"/>
  <c r="BE289"/>
  <c r="BM289"/>
  <c r="BU289"/>
  <c r="CC289"/>
  <c r="CK289"/>
  <c r="CS289"/>
  <c r="DA289"/>
  <c r="DI289"/>
  <c r="DQ289"/>
  <c r="AF289"/>
  <c r="BL289"/>
  <c r="CR289"/>
  <c r="X289"/>
  <c r="BD289"/>
  <c r="CJ289"/>
  <c r="DP289"/>
  <c r="P289"/>
  <c r="AV289"/>
  <c r="CB289"/>
  <c r="DH289"/>
  <c r="K285"/>
  <c r="O285"/>
  <c r="S285"/>
  <c r="W285"/>
  <c r="AA285"/>
  <c r="AE285"/>
  <c r="AI285"/>
  <c r="AM285"/>
  <c r="AQ285"/>
  <c r="AU285"/>
  <c r="AY285"/>
  <c r="BC285"/>
  <c r="BG285"/>
  <c r="BK285"/>
  <c r="BO285"/>
  <c r="BS285"/>
  <c r="BW285"/>
  <c r="CA285"/>
  <c r="CE285"/>
  <c r="CI285"/>
  <c r="CM285"/>
  <c r="CQ285"/>
  <c r="CU285"/>
  <c r="CY285"/>
  <c r="DC285"/>
  <c r="DG285"/>
  <c r="DK285"/>
  <c r="DO285"/>
  <c r="DS285"/>
  <c r="DW285"/>
  <c r="J285"/>
  <c r="N285"/>
  <c r="R285"/>
  <c r="V285"/>
  <c r="Z285"/>
  <c r="AD285"/>
  <c r="AH285"/>
  <c r="AL285"/>
  <c r="AP285"/>
  <c r="AT285"/>
  <c r="AX285"/>
  <c r="BB285"/>
  <c r="BF285"/>
  <c r="BJ285"/>
  <c r="BN285"/>
  <c r="BR285"/>
  <c r="BV285"/>
  <c r="BZ285"/>
  <c r="CD285"/>
  <c r="CH285"/>
  <c r="CL285"/>
  <c r="CP285"/>
  <c r="CT285"/>
  <c r="CX285"/>
  <c r="DB285"/>
  <c r="DF285"/>
  <c r="DJ285"/>
  <c r="DN285"/>
  <c r="DR285"/>
  <c r="DV285"/>
  <c r="M285"/>
  <c r="U285"/>
  <c r="AC285"/>
  <c r="AK285"/>
  <c r="AS285"/>
  <c r="BA285"/>
  <c r="BI285"/>
  <c r="BQ285"/>
  <c r="BY285"/>
  <c r="CG285"/>
  <c r="CO285"/>
  <c r="CW285"/>
  <c r="DE285"/>
  <c r="DM285"/>
  <c r="DU285"/>
  <c r="L285"/>
  <c r="T285"/>
  <c r="AB285"/>
  <c r="AJ285"/>
  <c r="AR285"/>
  <c r="AZ285"/>
  <c r="BH285"/>
  <c r="BP285"/>
  <c r="BX285"/>
  <c r="CF285"/>
  <c r="CN285"/>
  <c r="CV285"/>
  <c r="DD285"/>
  <c r="DL285"/>
  <c r="DT285"/>
  <c r="I285"/>
  <c r="Q285"/>
  <c r="Y285"/>
  <c r="AG285"/>
  <c r="AO285"/>
  <c r="AW285"/>
  <c r="BE285"/>
  <c r="BM285"/>
  <c r="BU285"/>
  <c r="CC285"/>
  <c r="CK285"/>
  <c r="CS285"/>
  <c r="DA285"/>
  <c r="DI285"/>
  <c r="DQ285"/>
  <c r="AF285"/>
  <c r="BL285"/>
  <c r="CR285"/>
  <c r="X285"/>
  <c r="BD285"/>
  <c r="CJ285"/>
  <c r="DP285"/>
  <c r="P285"/>
  <c r="AV285"/>
  <c r="CB285"/>
  <c r="DH285"/>
  <c r="K281"/>
  <c r="O281"/>
  <c r="S281"/>
  <c r="W281"/>
  <c r="AA281"/>
  <c r="AE281"/>
  <c r="AI281"/>
  <c r="AM281"/>
  <c r="AQ281"/>
  <c r="AU281"/>
  <c r="AY281"/>
  <c r="BC281"/>
  <c r="BG281"/>
  <c r="BK281"/>
  <c r="BO281"/>
  <c r="BS281"/>
  <c r="BW281"/>
  <c r="CA281"/>
  <c r="CE281"/>
  <c r="CI281"/>
  <c r="CM281"/>
  <c r="CQ281"/>
  <c r="CU281"/>
  <c r="CY281"/>
  <c r="DC281"/>
  <c r="DG281"/>
  <c r="DK281"/>
  <c r="DO281"/>
  <c r="DS281"/>
  <c r="DW281"/>
  <c r="J281"/>
  <c r="N281"/>
  <c r="R281"/>
  <c r="V281"/>
  <c r="Z281"/>
  <c r="AD281"/>
  <c r="AH281"/>
  <c r="AL281"/>
  <c r="AP281"/>
  <c r="AT281"/>
  <c r="AX281"/>
  <c r="BB281"/>
  <c r="BF281"/>
  <c r="BJ281"/>
  <c r="BN281"/>
  <c r="BR281"/>
  <c r="BV281"/>
  <c r="BZ281"/>
  <c r="CD281"/>
  <c r="CH281"/>
  <c r="CL281"/>
  <c r="CP281"/>
  <c r="CT281"/>
  <c r="CX281"/>
  <c r="DB281"/>
  <c r="DF281"/>
  <c r="DJ281"/>
  <c r="DN281"/>
  <c r="DR281"/>
  <c r="DV281"/>
  <c r="M281"/>
  <c r="U281"/>
  <c r="AC281"/>
  <c r="AK281"/>
  <c r="AS281"/>
  <c r="BA281"/>
  <c r="BI281"/>
  <c r="BQ281"/>
  <c r="BY281"/>
  <c r="CG281"/>
  <c r="CO281"/>
  <c r="CW281"/>
  <c r="DE281"/>
  <c r="DM281"/>
  <c r="DU281"/>
  <c r="L281"/>
  <c r="T281"/>
  <c r="AB281"/>
  <c r="AJ281"/>
  <c r="AR281"/>
  <c r="AZ281"/>
  <c r="BH281"/>
  <c r="BP281"/>
  <c r="BX281"/>
  <c r="CF281"/>
  <c r="CN281"/>
  <c r="CV281"/>
  <c r="DD281"/>
  <c r="DL281"/>
  <c r="DT281"/>
  <c r="I281"/>
  <c r="Q281"/>
  <c r="Y281"/>
  <c r="AG281"/>
  <c r="AO281"/>
  <c r="AW281"/>
  <c r="BE281"/>
  <c r="BM281"/>
  <c r="BU281"/>
  <c r="CC281"/>
  <c r="CK281"/>
  <c r="CS281"/>
  <c r="DA281"/>
  <c r="DI281"/>
  <c r="DQ281"/>
  <c r="AF281"/>
  <c r="BL281"/>
  <c r="CR281"/>
  <c r="X281"/>
  <c r="BD281"/>
  <c r="CJ281"/>
  <c r="DP281"/>
  <c r="P281"/>
  <c r="AV281"/>
  <c r="CB281"/>
  <c r="DH281"/>
  <c r="K277"/>
  <c r="O277"/>
  <c r="S277"/>
  <c r="W277"/>
  <c r="AA277"/>
  <c r="AE277"/>
  <c r="AI277"/>
  <c r="AM277"/>
  <c r="AQ277"/>
  <c r="AU277"/>
  <c r="AY277"/>
  <c r="BC277"/>
  <c r="BG277"/>
  <c r="BK277"/>
  <c r="BO277"/>
  <c r="BS277"/>
  <c r="BW277"/>
  <c r="CA277"/>
  <c r="CE277"/>
  <c r="CI277"/>
  <c r="CM277"/>
  <c r="CQ277"/>
  <c r="CU277"/>
  <c r="CY277"/>
  <c r="DC277"/>
  <c r="DG277"/>
  <c r="DK277"/>
  <c r="DO277"/>
  <c r="DS277"/>
  <c r="DW277"/>
  <c r="J277"/>
  <c r="N277"/>
  <c r="R277"/>
  <c r="V277"/>
  <c r="Z277"/>
  <c r="AD277"/>
  <c r="AH277"/>
  <c r="AL277"/>
  <c r="AP277"/>
  <c r="AT277"/>
  <c r="AX277"/>
  <c r="BB277"/>
  <c r="BF277"/>
  <c r="BJ277"/>
  <c r="BN277"/>
  <c r="BR277"/>
  <c r="BV277"/>
  <c r="BZ277"/>
  <c r="CD277"/>
  <c r="CH277"/>
  <c r="CL277"/>
  <c r="CP277"/>
  <c r="CT277"/>
  <c r="CX277"/>
  <c r="DB277"/>
  <c r="DF277"/>
  <c r="DJ277"/>
  <c r="DN277"/>
  <c r="DR277"/>
  <c r="DV277"/>
  <c r="M277"/>
  <c r="U277"/>
  <c r="AC277"/>
  <c r="AK277"/>
  <c r="AS277"/>
  <c r="BA277"/>
  <c r="BI277"/>
  <c r="BQ277"/>
  <c r="BY277"/>
  <c r="CG277"/>
  <c r="CO277"/>
  <c r="CW277"/>
  <c r="DE277"/>
  <c r="DM277"/>
  <c r="DU277"/>
  <c r="L277"/>
  <c r="T277"/>
  <c r="AB277"/>
  <c r="AJ277"/>
  <c r="AR277"/>
  <c r="AZ277"/>
  <c r="BH277"/>
  <c r="BP277"/>
  <c r="BX277"/>
  <c r="CF277"/>
  <c r="CN277"/>
  <c r="CV277"/>
  <c r="DD277"/>
  <c r="DL277"/>
  <c r="DT277"/>
  <c r="I277"/>
  <c r="Q277"/>
  <c r="Y277"/>
  <c r="AG277"/>
  <c r="AO277"/>
  <c r="AW277"/>
  <c r="BE277"/>
  <c r="BM277"/>
  <c r="BU277"/>
  <c r="CC277"/>
  <c r="CK277"/>
  <c r="CS277"/>
  <c r="DA277"/>
  <c r="DI277"/>
  <c r="DQ277"/>
  <c r="AF277"/>
  <c r="BL277"/>
  <c r="CR277"/>
  <c r="X277"/>
  <c r="BD277"/>
  <c r="CJ277"/>
  <c r="DP277"/>
  <c r="P277"/>
  <c r="AV277"/>
  <c r="CB277"/>
  <c r="DH277"/>
  <c r="K273"/>
  <c r="O273"/>
  <c r="S273"/>
  <c r="W273"/>
  <c r="AA273"/>
  <c r="AE273"/>
  <c r="AI273"/>
  <c r="AM273"/>
  <c r="AQ273"/>
  <c r="AU273"/>
  <c r="AY273"/>
  <c r="BC273"/>
  <c r="BG273"/>
  <c r="BK273"/>
  <c r="BO273"/>
  <c r="BS273"/>
  <c r="BW273"/>
  <c r="CA273"/>
  <c r="CE273"/>
  <c r="CI273"/>
  <c r="CM273"/>
  <c r="CQ273"/>
  <c r="CU273"/>
  <c r="CY273"/>
  <c r="DC273"/>
  <c r="DG273"/>
  <c r="DK273"/>
  <c r="DO273"/>
  <c r="DS273"/>
  <c r="DW273"/>
  <c r="J273"/>
  <c r="N273"/>
  <c r="R273"/>
  <c r="V273"/>
  <c r="Z273"/>
  <c r="AD273"/>
  <c r="AH273"/>
  <c r="AL273"/>
  <c r="AP273"/>
  <c r="AT273"/>
  <c r="AX273"/>
  <c r="BB273"/>
  <c r="BF273"/>
  <c r="BJ273"/>
  <c r="BN273"/>
  <c r="BR273"/>
  <c r="BV273"/>
  <c r="BZ273"/>
  <c r="CD273"/>
  <c r="CH273"/>
  <c r="CL273"/>
  <c r="CP273"/>
  <c r="CT273"/>
  <c r="CX273"/>
  <c r="DB273"/>
  <c r="DF273"/>
  <c r="DJ273"/>
  <c r="DN273"/>
  <c r="DR273"/>
  <c r="DV273"/>
  <c r="M273"/>
  <c r="U273"/>
  <c r="AC273"/>
  <c r="AK273"/>
  <c r="AS273"/>
  <c r="BA273"/>
  <c r="BI273"/>
  <c r="BQ273"/>
  <c r="BY273"/>
  <c r="CG273"/>
  <c r="CO273"/>
  <c r="CW273"/>
  <c r="DE273"/>
  <c r="DM273"/>
  <c r="DU273"/>
  <c r="L273"/>
  <c r="T273"/>
  <c r="AB273"/>
  <c r="AJ273"/>
  <c r="AR273"/>
  <c r="AZ273"/>
  <c r="BH273"/>
  <c r="BP273"/>
  <c r="BX273"/>
  <c r="CF273"/>
  <c r="CN273"/>
  <c r="CV273"/>
  <c r="DD273"/>
  <c r="DL273"/>
  <c r="DT273"/>
  <c r="I273"/>
  <c r="Q273"/>
  <c r="Y273"/>
  <c r="AG273"/>
  <c r="AO273"/>
  <c r="AW273"/>
  <c r="BE273"/>
  <c r="BM273"/>
  <c r="BU273"/>
  <c r="CC273"/>
  <c r="CK273"/>
  <c r="CS273"/>
  <c r="DA273"/>
  <c r="DI273"/>
  <c r="DQ273"/>
  <c r="AF273"/>
  <c r="BL273"/>
  <c r="CR273"/>
  <c r="X273"/>
  <c r="BD273"/>
  <c r="CJ273"/>
  <c r="DP273"/>
  <c r="P273"/>
  <c r="AV273"/>
  <c r="CB273"/>
  <c r="DH273"/>
  <c r="K269"/>
  <c r="O269"/>
  <c r="S269"/>
  <c r="W269"/>
  <c r="AA269"/>
  <c r="AE269"/>
  <c r="AI269"/>
  <c r="AM269"/>
  <c r="AQ269"/>
  <c r="AU269"/>
  <c r="AY269"/>
  <c r="BC269"/>
  <c r="BG269"/>
  <c r="BK269"/>
  <c r="BO269"/>
  <c r="BS269"/>
  <c r="BW269"/>
  <c r="CA269"/>
  <c r="CE269"/>
  <c r="CI269"/>
  <c r="CM269"/>
  <c r="CQ269"/>
  <c r="CU269"/>
  <c r="CY269"/>
  <c r="DC269"/>
  <c r="DG269"/>
  <c r="DK269"/>
  <c r="DO269"/>
  <c r="DS269"/>
  <c r="DW269"/>
  <c r="J269"/>
  <c r="N269"/>
  <c r="R269"/>
  <c r="V269"/>
  <c r="Z269"/>
  <c r="AD269"/>
  <c r="AH269"/>
  <c r="AL269"/>
  <c r="AP269"/>
  <c r="AT269"/>
  <c r="AX269"/>
  <c r="BB269"/>
  <c r="BF269"/>
  <c r="BJ269"/>
  <c r="BN269"/>
  <c r="BR269"/>
  <c r="BV269"/>
  <c r="BZ269"/>
  <c r="CD269"/>
  <c r="CH269"/>
  <c r="CL269"/>
  <c r="CP269"/>
  <c r="CT269"/>
  <c r="CX269"/>
  <c r="DB269"/>
  <c r="DF269"/>
  <c r="DJ269"/>
  <c r="DN269"/>
  <c r="DR269"/>
  <c r="DV269"/>
  <c r="M269"/>
  <c r="U269"/>
  <c r="AC269"/>
  <c r="AK269"/>
  <c r="AS269"/>
  <c r="BA269"/>
  <c r="BI269"/>
  <c r="BQ269"/>
  <c r="BY269"/>
  <c r="CG269"/>
  <c r="CO269"/>
  <c r="CW269"/>
  <c r="DE269"/>
  <c r="DM269"/>
  <c r="DU269"/>
  <c r="L269"/>
  <c r="T269"/>
  <c r="AB269"/>
  <c r="AJ269"/>
  <c r="AR269"/>
  <c r="AZ269"/>
  <c r="BH269"/>
  <c r="BP269"/>
  <c r="BX269"/>
  <c r="CF269"/>
  <c r="CN269"/>
  <c r="CV269"/>
  <c r="DD269"/>
  <c r="DL269"/>
  <c r="DT269"/>
  <c r="I269"/>
  <c r="Q269"/>
  <c r="Y269"/>
  <c r="AG269"/>
  <c r="AO269"/>
  <c r="AW269"/>
  <c r="BE269"/>
  <c r="BM269"/>
  <c r="BU269"/>
  <c r="CC269"/>
  <c r="CK269"/>
  <c r="CS269"/>
  <c r="DA269"/>
  <c r="DI269"/>
  <c r="DQ269"/>
  <c r="AF269"/>
  <c r="BL269"/>
  <c r="CR269"/>
  <c r="X269"/>
  <c r="BD269"/>
  <c r="CJ269"/>
  <c r="DP269"/>
  <c r="P269"/>
  <c r="AV269"/>
  <c r="CB269"/>
  <c r="DH269"/>
  <c r="K265"/>
  <c r="O265"/>
  <c r="S265"/>
  <c r="W265"/>
  <c r="AA265"/>
  <c r="AE265"/>
  <c r="AI265"/>
  <c r="AM265"/>
  <c r="AQ265"/>
  <c r="AU265"/>
  <c r="AY265"/>
  <c r="BC265"/>
  <c r="BG265"/>
  <c r="BK265"/>
  <c r="BO265"/>
  <c r="BS265"/>
  <c r="BW265"/>
  <c r="CA265"/>
  <c r="CE265"/>
  <c r="CI265"/>
  <c r="CM265"/>
  <c r="CQ265"/>
  <c r="CU265"/>
  <c r="CY265"/>
  <c r="DC265"/>
  <c r="DG265"/>
  <c r="DK265"/>
  <c r="DO265"/>
  <c r="DS265"/>
  <c r="DW265"/>
  <c r="J265"/>
  <c r="N265"/>
  <c r="R265"/>
  <c r="V265"/>
  <c r="Z265"/>
  <c r="AD265"/>
  <c r="AH265"/>
  <c r="AL265"/>
  <c r="AP265"/>
  <c r="AT265"/>
  <c r="AX265"/>
  <c r="BB265"/>
  <c r="BF265"/>
  <c r="BJ265"/>
  <c r="BN265"/>
  <c r="BR265"/>
  <c r="BV265"/>
  <c r="BZ265"/>
  <c r="CD265"/>
  <c r="CH265"/>
  <c r="CL265"/>
  <c r="CP265"/>
  <c r="CT265"/>
  <c r="CX265"/>
  <c r="DB265"/>
  <c r="DF265"/>
  <c r="DJ265"/>
  <c r="DN265"/>
  <c r="DR265"/>
  <c r="DV265"/>
  <c r="M265"/>
  <c r="U265"/>
  <c r="AC265"/>
  <c r="AK265"/>
  <c r="AS265"/>
  <c r="BA265"/>
  <c r="BI265"/>
  <c r="BQ265"/>
  <c r="BY265"/>
  <c r="CG265"/>
  <c r="CO265"/>
  <c r="CW265"/>
  <c r="DE265"/>
  <c r="DM265"/>
  <c r="DU265"/>
  <c r="L265"/>
  <c r="T265"/>
  <c r="AB265"/>
  <c r="AJ265"/>
  <c r="AR265"/>
  <c r="AZ265"/>
  <c r="BH265"/>
  <c r="BP265"/>
  <c r="BX265"/>
  <c r="CF265"/>
  <c r="CN265"/>
  <c r="CV265"/>
  <c r="DD265"/>
  <c r="DL265"/>
  <c r="DT265"/>
  <c r="I265"/>
  <c r="Q265"/>
  <c r="Y265"/>
  <c r="AG265"/>
  <c r="AO265"/>
  <c r="AW265"/>
  <c r="BE265"/>
  <c r="BM265"/>
  <c r="BU265"/>
  <c r="CC265"/>
  <c r="CK265"/>
  <c r="CS265"/>
  <c r="DA265"/>
  <c r="DI265"/>
  <c r="DQ265"/>
  <c r="AF265"/>
  <c r="BL265"/>
  <c r="CR265"/>
  <c r="X265"/>
  <c r="BD265"/>
  <c r="CJ265"/>
  <c r="DP265"/>
  <c r="P265"/>
  <c r="AV265"/>
  <c r="CB265"/>
  <c r="DH265"/>
  <c r="K261"/>
  <c r="O261"/>
  <c r="S261"/>
  <c r="W261"/>
  <c r="AA261"/>
  <c r="AE261"/>
  <c r="AI261"/>
  <c r="AM261"/>
  <c r="AQ261"/>
  <c r="AU261"/>
  <c r="AY261"/>
  <c r="BC261"/>
  <c r="BG261"/>
  <c r="BK261"/>
  <c r="BO261"/>
  <c r="BS261"/>
  <c r="BW261"/>
  <c r="CA261"/>
  <c r="CE261"/>
  <c r="CI261"/>
  <c r="CM261"/>
  <c r="CQ261"/>
  <c r="CU261"/>
  <c r="CY261"/>
  <c r="DC261"/>
  <c r="DG261"/>
  <c r="DK261"/>
  <c r="DO261"/>
  <c r="DS261"/>
  <c r="DW261"/>
  <c r="J261"/>
  <c r="N261"/>
  <c r="R261"/>
  <c r="V261"/>
  <c r="Z261"/>
  <c r="AD261"/>
  <c r="AH261"/>
  <c r="AL261"/>
  <c r="AP261"/>
  <c r="AT261"/>
  <c r="AX261"/>
  <c r="BB261"/>
  <c r="BF261"/>
  <c r="BJ261"/>
  <c r="BN261"/>
  <c r="BR261"/>
  <c r="BV261"/>
  <c r="BZ261"/>
  <c r="CD261"/>
  <c r="CH261"/>
  <c r="CL261"/>
  <c r="CP261"/>
  <c r="CT261"/>
  <c r="CX261"/>
  <c r="DB261"/>
  <c r="DF261"/>
  <c r="DJ261"/>
  <c r="DN261"/>
  <c r="DR261"/>
  <c r="DV261"/>
  <c r="M261"/>
  <c r="U261"/>
  <c r="AC261"/>
  <c r="AK261"/>
  <c r="AS261"/>
  <c r="BA261"/>
  <c r="BI261"/>
  <c r="BQ261"/>
  <c r="BY261"/>
  <c r="CG261"/>
  <c r="CO261"/>
  <c r="CW261"/>
  <c r="DE261"/>
  <c r="DM261"/>
  <c r="DU261"/>
  <c r="L261"/>
  <c r="T261"/>
  <c r="AB261"/>
  <c r="AJ261"/>
  <c r="AR261"/>
  <c r="AZ261"/>
  <c r="BH261"/>
  <c r="BP261"/>
  <c r="BX261"/>
  <c r="CF261"/>
  <c r="CN261"/>
  <c r="CV261"/>
  <c r="DD261"/>
  <c r="DL261"/>
  <c r="DT261"/>
  <c r="I261"/>
  <c r="Q261"/>
  <c r="Y261"/>
  <c r="AG261"/>
  <c r="AO261"/>
  <c r="AW261"/>
  <c r="BE261"/>
  <c r="BM261"/>
  <c r="BU261"/>
  <c r="CC261"/>
  <c r="CK261"/>
  <c r="CS261"/>
  <c r="DA261"/>
  <c r="DI261"/>
  <c r="DQ261"/>
  <c r="AF261"/>
  <c r="BL261"/>
  <c r="CR261"/>
  <c r="X261"/>
  <c r="BD261"/>
  <c r="CJ261"/>
  <c r="DP261"/>
  <c r="P261"/>
  <c r="AV261"/>
  <c r="CB261"/>
  <c r="DH261"/>
  <c r="K257"/>
  <c r="O257"/>
  <c r="S257"/>
  <c r="W257"/>
  <c r="AA257"/>
  <c r="AE257"/>
  <c r="AI257"/>
  <c r="AM257"/>
  <c r="AQ257"/>
  <c r="AU257"/>
  <c r="AY257"/>
  <c r="BC257"/>
  <c r="BG257"/>
  <c r="BK257"/>
  <c r="BO257"/>
  <c r="BS257"/>
  <c r="BW257"/>
  <c r="CA257"/>
  <c r="CE257"/>
  <c r="CI257"/>
  <c r="CM257"/>
  <c r="CQ257"/>
  <c r="CU257"/>
  <c r="CY257"/>
  <c r="DC257"/>
  <c r="DG257"/>
  <c r="DK257"/>
  <c r="DO257"/>
  <c r="DS257"/>
  <c r="DW257"/>
  <c r="J257"/>
  <c r="N257"/>
  <c r="R257"/>
  <c r="V257"/>
  <c r="Z257"/>
  <c r="AD257"/>
  <c r="AH257"/>
  <c r="AL257"/>
  <c r="AP257"/>
  <c r="AT257"/>
  <c r="AX257"/>
  <c r="BB257"/>
  <c r="BF257"/>
  <c r="BJ257"/>
  <c r="BN257"/>
  <c r="BR257"/>
  <c r="BV257"/>
  <c r="BZ257"/>
  <c r="CD257"/>
  <c r="CH257"/>
  <c r="CL257"/>
  <c r="CP257"/>
  <c r="CT257"/>
  <c r="CX257"/>
  <c r="DB257"/>
  <c r="DF257"/>
  <c r="DJ257"/>
  <c r="DN257"/>
  <c r="DR257"/>
  <c r="DV257"/>
  <c r="M257"/>
  <c r="U257"/>
  <c r="AC257"/>
  <c r="AK257"/>
  <c r="AS257"/>
  <c r="BA257"/>
  <c r="BI257"/>
  <c r="BQ257"/>
  <c r="BY257"/>
  <c r="CG257"/>
  <c r="CO257"/>
  <c r="CW257"/>
  <c r="DE257"/>
  <c r="DM257"/>
  <c r="DU257"/>
  <c r="L257"/>
  <c r="T257"/>
  <c r="AB257"/>
  <c r="AJ257"/>
  <c r="AR257"/>
  <c r="AZ257"/>
  <c r="BH257"/>
  <c r="BP257"/>
  <c r="BX257"/>
  <c r="CF257"/>
  <c r="CN257"/>
  <c r="CV257"/>
  <c r="DD257"/>
  <c r="DL257"/>
  <c r="DT257"/>
  <c r="I257"/>
  <c r="Q257"/>
  <c r="Y257"/>
  <c r="AG257"/>
  <c r="AO257"/>
  <c r="AW257"/>
  <c r="BE257"/>
  <c r="BM257"/>
  <c r="BU257"/>
  <c r="CC257"/>
  <c r="CK257"/>
  <c r="CS257"/>
  <c r="DA257"/>
  <c r="DI257"/>
  <c r="DQ257"/>
  <c r="AF257"/>
  <c r="BL257"/>
  <c r="CR257"/>
  <c r="X257"/>
  <c r="BD257"/>
  <c r="CJ257"/>
  <c r="DP257"/>
  <c r="P257"/>
  <c r="AV257"/>
  <c r="CB257"/>
  <c r="DH257"/>
  <c r="K253"/>
  <c r="O253"/>
  <c r="S253"/>
  <c r="W253"/>
  <c r="AA253"/>
  <c r="AE253"/>
  <c r="AI253"/>
  <c r="AM253"/>
  <c r="AQ253"/>
  <c r="AU253"/>
  <c r="AY253"/>
  <c r="BC253"/>
  <c r="BG253"/>
  <c r="BK253"/>
  <c r="BO253"/>
  <c r="BS253"/>
  <c r="BW253"/>
  <c r="CA253"/>
  <c r="CE253"/>
  <c r="CI253"/>
  <c r="CM253"/>
  <c r="CQ253"/>
  <c r="CU253"/>
  <c r="CY253"/>
  <c r="DC253"/>
  <c r="DG253"/>
  <c r="DK253"/>
  <c r="DO253"/>
  <c r="DS253"/>
  <c r="DW253"/>
  <c r="J253"/>
  <c r="N253"/>
  <c r="R253"/>
  <c r="V253"/>
  <c r="Z253"/>
  <c r="AD253"/>
  <c r="AH253"/>
  <c r="AL253"/>
  <c r="AP253"/>
  <c r="AT253"/>
  <c r="AX253"/>
  <c r="BB253"/>
  <c r="BF253"/>
  <c r="BJ253"/>
  <c r="BN253"/>
  <c r="BR253"/>
  <c r="BV253"/>
  <c r="BZ253"/>
  <c r="CD253"/>
  <c r="CH253"/>
  <c r="CL253"/>
  <c r="CP253"/>
  <c r="CT253"/>
  <c r="CX253"/>
  <c r="DB253"/>
  <c r="DF253"/>
  <c r="DJ253"/>
  <c r="DN253"/>
  <c r="DR253"/>
  <c r="DV253"/>
  <c r="M253"/>
  <c r="U253"/>
  <c r="AC253"/>
  <c r="AK253"/>
  <c r="AS253"/>
  <c r="BA253"/>
  <c r="BI253"/>
  <c r="BQ253"/>
  <c r="BY253"/>
  <c r="CG253"/>
  <c r="CO253"/>
  <c r="CW253"/>
  <c r="DE253"/>
  <c r="DM253"/>
  <c r="DU253"/>
  <c r="L253"/>
  <c r="T253"/>
  <c r="AB253"/>
  <c r="AJ253"/>
  <c r="AR253"/>
  <c r="AZ253"/>
  <c r="BH253"/>
  <c r="BP253"/>
  <c r="BX253"/>
  <c r="CF253"/>
  <c r="CN253"/>
  <c r="CV253"/>
  <c r="DD253"/>
  <c r="DL253"/>
  <c r="DT253"/>
  <c r="I253"/>
  <c r="Q253"/>
  <c r="Y253"/>
  <c r="AG253"/>
  <c r="AO253"/>
  <c r="AW253"/>
  <c r="BE253"/>
  <c r="BM253"/>
  <c r="BU253"/>
  <c r="CC253"/>
  <c r="CK253"/>
  <c r="CS253"/>
  <c r="DA253"/>
  <c r="DI253"/>
  <c r="DQ253"/>
  <c r="AF253"/>
  <c r="BL253"/>
  <c r="CR253"/>
  <c r="X253"/>
  <c r="BD253"/>
  <c r="CJ253"/>
  <c r="DP253"/>
  <c r="P253"/>
  <c r="AV253"/>
  <c r="CB253"/>
  <c r="DH253"/>
  <c r="K249"/>
  <c r="O249"/>
  <c r="S249"/>
  <c r="W249"/>
  <c r="AA249"/>
  <c r="AE249"/>
  <c r="AI249"/>
  <c r="AM249"/>
  <c r="AQ249"/>
  <c r="AU249"/>
  <c r="AY249"/>
  <c r="BC249"/>
  <c r="BG249"/>
  <c r="BK249"/>
  <c r="BO249"/>
  <c r="BS249"/>
  <c r="BW249"/>
  <c r="CA249"/>
  <c r="CE249"/>
  <c r="CI249"/>
  <c r="CM249"/>
  <c r="CQ249"/>
  <c r="CU249"/>
  <c r="CY249"/>
  <c r="DC249"/>
  <c r="DG249"/>
  <c r="DK249"/>
  <c r="DO249"/>
  <c r="DS249"/>
  <c r="DW249"/>
  <c r="J249"/>
  <c r="N249"/>
  <c r="R249"/>
  <c r="V249"/>
  <c r="Z249"/>
  <c r="AD249"/>
  <c r="AH249"/>
  <c r="AL249"/>
  <c r="AP249"/>
  <c r="AT249"/>
  <c r="AX249"/>
  <c r="BB249"/>
  <c r="BF249"/>
  <c r="BJ249"/>
  <c r="BN249"/>
  <c r="BR249"/>
  <c r="BV249"/>
  <c r="BZ249"/>
  <c r="CD249"/>
  <c r="CH249"/>
  <c r="CL249"/>
  <c r="CP249"/>
  <c r="CT249"/>
  <c r="CX249"/>
  <c r="DB249"/>
  <c r="DF249"/>
  <c r="DJ249"/>
  <c r="DN249"/>
  <c r="DR249"/>
  <c r="DV249"/>
  <c r="M249"/>
  <c r="U249"/>
  <c r="AC249"/>
  <c r="AK249"/>
  <c r="AS249"/>
  <c r="BA249"/>
  <c r="BI249"/>
  <c r="BQ249"/>
  <c r="BY249"/>
  <c r="CG249"/>
  <c r="CO249"/>
  <c r="CW249"/>
  <c r="DE249"/>
  <c r="DM249"/>
  <c r="DU249"/>
  <c r="L249"/>
  <c r="T249"/>
  <c r="AB249"/>
  <c r="AJ249"/>
  <c r="AR249"/>
  <c r="AZ249"/>
  <c r="BH249"/>
  <c r="BP249"/>
  <c r="BX249"/>
  <c r="CF249"/>
  <c r="CN249"/>
  <c r="CV249"/>
  <c r="DD249"/>
  <c r="DL249"/>
  <c r="DT249"/>
  <c r="I249"/>
  <c r="Q249"/>
  <c r="Y249"/>
  <c r="AG249"/>
  <c r="AO249"/>
  <c r="AW249"/>
  <c r="BE249"/>
  <c r="BM249"/>
  <c r="BU249"/>
  <c r="CC249"/>
  <c r="CK249"/>
  <c r="CS249"/>
  <c r="DA249"/>
  <c r="DI249"/>
  <c r="DQ249"/>
  <c r="AF249"/>
  <c r="BL249"/>
  <c r="CR249"/>
  <c r="X249"/>
  <c r="BD249"/>
  <c r="CJ249"/>
  <c r="DP249"/>
  <c r="P249"/>
  <c r="AV249"/>
  <c r="CB249"/>
  <c r="DH249"/>
  <c r="K245"/>
  <c r="O245"/>
  <c r="S245"/>
  <c r="W245"/>
  <c r="AA245"/>
  <c r="AE245"/>
  <c r="AI245"/>
  <c r="AM245"/>
  <c r="AQ245"/>
  <c r="AU245"/>
  <c r="AY245"/>
  <c r="BC245"/>
  <c r="BG245"/>
  <c r="BK245"/>
  <c r="BO245"/>
  <c r="BS245"/>
  <c r="BW245"/>
  <c r="CA245"/>
  <c r="CE245"/>
  <c r="CI245"/>
  <c r="CM245"/>
  <c r="CQ245"/>
  <c r="CU245"/>
  <c r="CY245"/>
  <c r="DC245"/>
  <c r="DG245"/>
  <c r="DK245"/>
  <c r="DO245"/>
  <c r="DS245"/>
  <c r="DW245"/>
  <c r="J245"/>
  <c r="N245"/>
  <c r="R245"/>
  <c r="V245"/>
  <c r="Z245"/>
  <c r="AD245"/>
  <c r="AH245"/>
  <c r="AL245"/>
  <c r="AP245"/>
  <c r="AT245"/>
  <c r="AX245"/>
  <c r="BB245"/>
  <c r="BF245"/>
  <c r="BJ245"/>
  <c r="BN245"/>
  <c r="BR245"/>
  <c r="BV245"/>
  <c r="BZ245"/>
  <c r="CD245"/>
  <c r="CH245"/>
  <c r="CL245"/>
  <c r="CP245"/>
  <c r="CT245"/>
  <c r="CX245"/>
  <c r="DB245"/>
  <c r="DF245"/>
  <c r="DJ245"/>
  <c r="DN245"/>
  <c r="DR245"/>
  <c r="DV245"/>
  <c r="M245"/>
  <c r="U245"/>
  <c r="AC245"/>
  <c r="AK245"/>
  <c r="AS245"/>
  <c r="BA245"/>
  <c r="BI245"/>
  <c r="BQ245"/>
  <c r="BY245"/>
  <c r="CG245"/>
  <c r="CO245"/>
  <c r="CW245"/>
  <c r="DE245"/>
  <c r="DM245"/>
  <c r="DU245"/>
  <c r="L245"/>
  <c r="T245"/>
  <c r="AB245"/>
  <c r="AJ245"/>
  <c r="AR245"/>
  <c r="AZ245"/>
  <c r="BH245"/>
  <c r="BP245"/>
  <c r="BX245"/>
  <c r="CF245"/>
  <c r="CN245"/>
  <c r="CV245"/>
  <c r="DD245"/>
  <c r="DL245"/>
  <c r="DT245"/>
  <c r="I245"/>
  <c r="Q245"/>
  <c r="Y245"/>
  <c r="AG245"/>
  <c r="AO245"/>
  <c r="AW245"/>
  <c r="BE245"/>
  <c r="BM245"/>
  <c r="BU245"/>
  <c r="CC245"/>
  <c r="CK245"/>
  <c r="CS245"/>
  <c r="DA245"/>
  <c r="DI245"/>
  <c r="DQ245"/>
  <c r="AF245"/>
  <c r="BL245"/>
  <c r="CR245"/>
  <c r="X245"/>
  <c r="BD245"/>
  <c r="CJ245"/>
  <c r="DP245"/>
  <c r="P245"/>
  <c r="AV245"/>
  <c r="CB245"/>
  <c r="DH245"/>
  <c r="K241"/>
  <c r="O241"/>
  <c r="S241"/>
  <c r="W241"/>
  <c r="AA241"/>
  <c r="AE241"/>
  <c r="AI241"/>
  <c r="AM241"/>
  <c r="AQ241"/>
  <c r="AU241"/>
  <c r="AY241"/>
  <c r="BC241"/>
  <c r="BG241"/>
  <c r="BK241"/>
  <c r="BO241"/>
  <c r="BS241"/>
  <c r="BW241"/>
  <c r="CA241"/>
  <c r="CE241"/>
  <c r="CI241"/>
  <c r="CM241"/>
  <c r="CQ241"/>
  <c r="CU241"/>
  <c r="CY241"/>
  <c r="DC241"/>
  <c r="DG241"/>
  <c r="DK241"/>
  <c r="DO241"/>
  <c r="DS241"/>
  <c r="DW241"/>
  <c r="J241"/>
  <c r="N241"/>
  <c r="R241"/>
  <c r="V241"/>
  <c r="Z241"/>
  <c r="AD241"/>
  <c r="AH241"/>
  <c r="AL241"/>
  <c r="AP241"/>
  <c r="AT241"/>
  <c r="AX241"/>
  <c r="BB241"/>
  <c r="BF241"/>
  <c r="BJ241"/>
  <c r="BN241"/>
  <c r="BR241"/>
  <c r="BV241"/>
  <c r="BZ241"/>
  <c r="CD241"/>
  <c r="CH241"/>
  <c r="CL241"/>
  <c r="CP241"/>
  <c r="CT241"/>
  <c r="CX241"/>
  <c r="DB241"/>
  <c r="DF241"/>
  <c r="DJ241"/>
  <c r="DN241"/>
  <c r="DR241"/>
  <c r="DV241"/>
  <c r="M241"/>
  <c r="U241"/>
  <c r="AC241"/>
  <c r="AK241"/>
  <c r="AS241"/>
  <c r="BA241"/>
  <c r="BI241"/>
  <c r="BQ241"/>
  <c r="BY241"/>
  <c r="CG241"/>
  <c r="CO241"/>
  <c r="CW241"/>
  <c r="DE241"/>
  <c r="DM241"/>
  <c r="DU241"/>
  <c r="L241"/>
  <c r="T241"/>
  <c r="AB241"/>
  <c r="AJ241"/>
  <c r="AR241"/>
  <c r="AZ241"/>
  <c r="BH241"/>
  <c r="BP241"/>
  <c r="BX241"/>
  <c r="CF241"/>
  <c r="CN241"/>
  <c r="CV241"/>
  <c r="DD241"/>
  <c r="DL241"/>
  <c r="DT241"/>
  <c r="I241"/>
  <c r="Q241"/>
  <c r="Y241"/>
  <c r="AG241"/>
  <c r="AO241"/>
  <c r="AW241"/>
  <c r="BE241"/>
  <c r="BM241"/>
  <c r="BU241"/>
  <c r="CC241"/>
  <c r="CK241"/>
  <c r="CS241"/>
  <c r="DA241"/>
  <c r="DI241"/>
  <c r="DQ241"/>
  <c r="AF241"/>
  <c r="BL241"/>
  <c r="CR241"/>
  <c r="X241"/>
  <c r="BD241"/>
  <c r="CJ241"/>
  <c r="DP241"/>
  <c r="P241"/>
  <c r="AV241"/>
  <c r="CB241"/>
  <c r="DH241"/>
  <c r="K237"/>
  <c r="O237"/>
  <c r="S237"/>
  <c r="W237"/>
  <c r="AA237"/>
  <c r="AE237"/>
  <c r="AI237"/>
  <c r="AM237"/>
  <c r="AQ237"/>
  <c r="AU237"/>
  <c r="AY237"/>
  <c r="BC237"/>
  <c r="BG237"/>
  <c r="BK237"/>
  <c r="BO237"/>
  <c r="BS237"/>
  <c r="BW237"/>
  <c r="CA237"/>
  <c r="CE237"/>
  <c r="CI237"/>
  <c r="CM237"/>
  <c r="CQ237"/>
  <c r="CU237"/>
  <c r="CY237"/>
  <c r="DC237"/>
  <c r="DG237"/>
  <c r="DK237"/>
  <c r="DO237"/>
  <c r="DS237"/>
  <c r="DW237"/>
  <c r="J237"/>
  <c r="N237"/>
  <c r="R237"/>
  <c r="V237"/>
  <c r="Z237"/>
  <c r="AD237"/>
  <c r="AH237"/>
  <c r="AL237"/>
  <c r="AP237"/>
  <c r="AT237"/>
  <c r="AX237"/>
  <c r="BB237"/>
  <c r="BF237"/>
  <c r="BJ237"/>
  <c r="BN237"/>
  <c r="BR237"/>
  <c r="BV237"/>
  <c r="BZ237"/>
  <c r="CD237"/>
  <c r="CH237"/>
  <c r="CL237"/>
  <c r="CP237"/>
  <c r="CT237"/>
  <c r="CX237"/>
  <c r="DB237"/>
  <c r="DF237"/>
  <c r="DJ237"/>
  <c r="DN237"/>
  <c r="DR237"/>
  <c r="DV237"/>
  <c r="M237"/>
  <c r="U237"/>
  <c r="AC237"/>
  <c r="AK237"/>
  <c r="AS237"/>
  <c r="BA237"/>
  <c r="BI237"/>
  <c r="BQ237"/>
  <c r="BY237"/>
  <c r="CG237"/>
  <c r="CO237"/>
  <c r="CW237"/>
  <c r="DE237"/>
  <c r="DM237"/>
  <c r="DU237"/>
  <c r="L237"/>
  <c r="T237"/>
  <c r="AB237"/>
  <c r="AJ237"/>
  <c r="AR237"/>
  <c r="AZ237"/>
  <c r="BH237"/>
  <c r="BP237"/>
  <c r="BX237"/>
  <c r="CF237"/>
  <c r="CN237"/>
  <c r="CV237"/>
  <c r="DD237"/>
  <c r="DL237"/>
  <c r="DT237"/>
  <c r="I237"/>
  <c r="Q237"/>
  <c r="Y237"/>
  <c r="AG237"/>
  <c r="AO237"/>
  <c r="AW237"/>
  <c r="BE237"/>
  <c r="BM237"/>
  <c r="BU237"/>
  <c r="CC237"/>
  <c r="CK237"/>
  <c r="CS237"/>
  <c r="DA237"/>
  <c r="DI237"/>
  <c r="DQ237"/>
  <c r="AF237"/>
  <c r="BL237"/>
  <c r="CR237"/>
  <c r="X237"/>
  <c r="BD237"/>
  <c r="CJ237"/>
  <c r="DP237"/>
  <c r="P237"/>
  <c r="AV237"/>
  <c r="CB237"/>
  <c r="DH237"/>
  <c r="K233"/>
  <c r="O233"/>
  <c r="S233"/>
  <c r="W233"/>
  <c r="AA233"/>
  <c r="AE233"/>
  <c r="AI233"/>
  <c r="AM233"/>
  <c r="AQ233"/>
  <c r="AU233"/>
  <c r="AY233"/>
  <c r="BC233"/>
  <c r="BG233"/>
  <c r="BK233"/>
  <c r="BO233"/>
  <c r="BS233"/>
  <c r="BW233"/>
  <c r="CA233"/>
  <c r="CE233"/>
  <c r="CI233"/>
  <c r="CM233"/>
  <c r="CQ233"/>
  <c r="CU233"/>
  <c r="CY233"/>
  <c r="DC233"/>
  <c r="DG233"/>
  <c r="DK233"/>
  <c r="DO233"/>
  <c r="DS233"/>
  <c r="DW233"/>
  <c r="J233"/>
  <c r="N233"/>
  <c r="R233"/>
  <c r="V233"/>
  <c r="Z233"/>
  <c r="AD233"/>
  <c r="AH233"/>
  <c r="AL233"/>
  <c r="AP233"/>
  <c r="AT233"/>
  <c r="AX233"/>
  <c r="BB233"/>
  <c r="BF233"/>
  <c r="BJ233"/>
  <c r="BN233"/>
  <c r="BR233"/>
  <c r="BV233"/>
  <c r="BZ233"/>
  <c r="CD233"/>
  <c r="CH233"/>
  <c r="CL233"/>
  <c r="CP233"/>
  <c r="CT233"/>
  <c r="CX233"/>
  <c r="DB233"/>
  <c r="DF233"/>
  <c r="DJ233"/>
  <c r="DN233"/>
  <c r="DR233"/>
  <c r="DV233"/>
  <c r="M233"/>
  <c r="U233"/>
  <c r="AC233"/>
  <c r="AK233"/>
  <c r="AS233"/>
  <c r="BA233"/>
  <c r="BI233"/>
  <c r="BQ233"/>
  <c r="BY233"/>
  <c r="CG233"/>
  <c r="CO233"/>
  <c r="CW233"/>
  <c r="DE233"/>
  <c r="DM233"/>
  <c r="DU233"/>
  <c r="L233"/>
  <c r="T233"/>
  <c r="AB233"/>
  <c r="AJ233"/>
  <c r="AR233"/>
  <c r="AZ233"/>
  <c r="BH233"/>
  <c r="BP233"/>
  <c r="BX233"/>
  <c r="CF233"/>
  <c r="CN233"/>
  <c r="CV233"/>
  <c r="DD233"/>
  <c r="DL233"/>
  <c r="DT233"/>
  <c r="I233"/>
  <c r="Q233"/>
  <c r="Y233"/>
  <c r="AG233"/>
  <c r="AO233"/>
  <c r="AW233"/>
  <c r="BE233"/>
  <c r="BM233"/>
  <c r="BU233"/>
  <c r="CC233"/>
  <c r="CK233"/>
  <c r="CS233"/>
  <c r="DA233"/>
  <c r="DI233"/>
  <c r="DQ233"/>
  <c r="AF233"/>
  <c r="BL233"/>
  <c r="CR233"/>
  <c r="X233"/>
  <c r="BD233"/>
  <c r="CJ233"/>
  <c r="DP233"/>
  <c r="P233"/>
  <c r="AV233"/>
  <c r="CB233"/>
  <c r="DH233"/>
  <c r="K229"/>
  <c r="O229"/>
  <c r="S229"/>
  <c r="W229"/>
  <c r="AA229"/>
  <c r="AE229"/>
  <c r="AI229"/>
  <c r="AM229"/>
  <c r="AQ229"/>
  <c r="AU229"/>
  <c r="AY229"/>
  <c r="BC229"/>
  <c r="BG229"/>
  <c r="BK229"/>
  <c r="BO229"/>
  <c r="BS229"/>
  <c r="BW229"/>
  <c r="CA229"/>
  <c r="CE229"/>
  <c r="CI229"/>
  <c r="CM229"/>
  <c r="CQ229"/>
  <c r="CU229"/>
  <c r="CY229"/>
  <c r="DC229"/>
  <c r="DG229"/>
  <c r="DK229"/>
  <c r="DO229"/>
  <c r="DS229"/>
  <c r="DW229"/>
  <c r="J229"/>
  <c r="N229"/>
  <c r="R229"/>
  <c r="V229"/>
  <c r="Z229"/>
  <c r="AD229"/>
  <c r="AH229"/>
  <c r="AL229"/>
  <c r="AP229"/>
  <c r="AT229"/>
  <c r="AX229"/>
  <c r="BB229"/>
  <c r="BF229"/>
  <c r="BJ229"/>
  <c r="BN229"/>
  <c r="BR229"/>
  <c r="BV229"/>
  <c r="BZ229"/>
  <c r="CD229"/>
  <c r="CH229"/>
  <c r="CL229"/>
  <c r="CP229"/>
  <c r="CT229"/>
  <c r="CX229"/>
  <c r="DB229"/>
  <c r="DF229"/>
  <c r="DJ229"/>
  <c r="DN229"/>
  <c r="DR229"/>
  <c r="DV229"/>
  <c r="M229"/>
  <c r="U229"/>
  <c r="AC229"/>
  <c r="AK229"/>
  <c r="AS229"/>
  <c r="BA229"/>
  <c r="BI229"/>
  <c r="BQ229"/>
  <c r="BY229"/>
  <c r="CG229"/>
  <c r="CO229"/>
  <c r="CW229"/>
  <c r="DE229"/>
  <c r="DM229"/>
  <c r="DU229"/>
  <c r="L229"/>
  <c r="T229"/>
  <c r="AB229"/>
  <c r="AJ229"/>
  <c r="AR229"/>
  <c r="AZ229"/>
  <c r="BH229"/>
  <c r="BP229"/>
  <c r="BX229"/>
  <c r="CF229"/>
  <c r="CN229"/>
  <c r="CV229"/>
  <c r="DD229"/>
  <c r="DL229"/>
  <c r="DT229"/>
  <c r="I229"/>
  <c r="Q229"/>
  <c r="Y229"/>
  <c r="AG229"/>
  <c r="AO229"/>
  <c r="AW229"/>
  <c r="BE229"/>
  <c r="BM229"/>
  <c r="BU229"/>
  <c r="CC229"/>
  <c r="CK229"/>
  <c r="CS229"/>
  <c r="DA229"/>
  <c r="DI229"/>
  <c r="DQ229"/>
  <c r="AF229"/>
  <c r="BL229"/>
  <c r="CR229"/>
  <c r="X229"/>
  <c r="BD229"/>
  <c r="CJ229"/>
  <c r="DP229"/>
  <c r="P229"/>
  <c r="AV229"/>
  <c r="CB229"/>
  <c r="DH229"/>
  <c r="H225"/>
  <c r="L225"/>
  <c r="P225"/>
  <c r="T225"/>
  <c r="X225"/>
  <c r="AB225"/>
  <c r="AF225"/>
  <c r="AJ225"/>
  <c r="AN225"/>
  <c r="AR225"/>
  <c r="AV225"/>
  <c r="AZ225"/>
  <c r="BD225"/>
  <c r="BH225"/>
  <c r="BL225"/>
  <c r="BP225"/>
  <c r="BT225"/>
  <c r="BX225"/>
  <c r="CB225"/>
  <c r="CF225"/>
  <c r="CJ225"/>
  <c r="CN225"/>
  <c r="CR225"/>
  <c r="CV225"/>
  <c r="M225"/>
  <c r="R225"/>
  <c r="W225"/>
  <c r="AC225"/>
  <c r="AH225"/>
  <c r="AM225"/>
  <c r="AS225"/>
  <c r="AX225"/>
  <c r="BC225"/>
  <c r="BI225"/>
  <c r="BN225"/>
  <c r="BS225"/>
  <c r="BY225"/>
  <c r="CD225"/>
  <c r="CI225"/>
  <c r="CO225"/>
  <c r="CT225"/>
  <c r="CY225"/>
  <c r="DC225"/>
  <c r="DG225"/>
  <c r="DK225"/>
  <c r="DO225"/>
  <c r="DS225"/>
  <c r="DW225"/>
  <c r="K225"/>
  <c r="Q225"/>
  <c r="V225"/>
  <c r="AA225"/>
  <c r="AG225"/>
  <c r="AL225"/>
  <c r="AQ225"/>
  <c r="AW225"/>
  <c r="BB225"/>
  <c r="BG225"/>
  <c r="BM225"/>
  <c r="BR225"/>
  <c r="BW225"/>
  <c r="CC225"/>
  <c r="CH225"/>
  <c r="CM225"/>
  <c r="CS225"/>
  <c r="CX225"/>
  <c r="DB225"/>
  <c r="DF225"/>
  <c r="DJ225"/>
  <c r="DN225"/>
  <c r="DR225"/>
  <c r="DV225"/>
  <c r="O225"/>
  <c r="Z225"/>
  <c r="AK225"/>
  <c r="AU225"/>
  <c r="BF225"/>
  <c r="BQ225"/>
  <c r="CA225"/>
  <c r="CL225"/>
  <c r="CW225"/>
  <c r="DE225"/>
  <c r="DM225"/>
  <c r="DU225"/>
  <c r="N225"/>
  <c r="Y225"/>
  <c r="AI225"/>
  <c r="AT225"/>
  <c r="BE225"/>
  <c r="BO225"/>
  <c r="BZ225"/>
  <c r="CK225"/>
  <c r="CU225"/>
  <c r="DD225"/>
  <c r="DL225"/>
  <c r="DT225"/>
  <c r="J225"/>
  <c r="U225"/>
  <c r="AE225"/>
  <c r="AP225"/>
  <c r="BA225"/>
  <c r="BK225"/>
  <c r="BV225"/>
  <c r="CG225"/>
  <c r="CQ225"/>
  <c r="DA225"/>
  <c r="DI225"/>
  <c r="DQ225"/>
  <c r="I225"/>
  <c r="AY225"/>
  <c r="CP225"/>
  <c r="AO225"/>
  <c r="CE225"/>
  <c r="DP225"/>
  <c r="AD225"/>
  <c r="BU225"/>
  <c r="DH225"/>
  <c r="H221"/>
  <c r="L221"/>
  <c r="P221"/>
  <c r="T221"/>
  <c r="X221"/>
  <c r="AB221"/>
  <c r="AF221"/>
  <c r="AJ221"/>
  <c r="AN221"/>
  <c r="AR221"/>
  <c r="AV221"/>
  <c r="AZ221"/>
  <c r="BD221"/>
  <c r="BH221"/>
  <c r="BL221"/>
  <c r="BP221"/>
  <c r="BT221"/>
  <c r="BX221"/>
  <c r="CB221"/>
  <c r="CF221"/>
  <c r="CJ221"/>
  <c r="CN221"/>
  <c r="CR221"/>
  <c r="CV221"/>
  <c r="CZ221"/>
  <c r="DD221"/>
  <c r="DH221"/>
  <c r="DL221"/>
  <c r="DP221"/>
  <c r="DT221"/>
  <c r="M221"/>
  <c r="R221"/>
  <c r="W221"/>
  <c r="AC221"/>
  <c r="AH221"/>
  <c r="AM221"/>
  <c r="AS221"/>
  <c r="AX221"/>
  <c r="BC221"/>
  <c r="BI221"/>
  <c r="BN221"/>
  <c r="BS221"/>
  <c r="BY221"/>
  <c r="CD221"/>
  <c r="CI221"/>
  <c r="CO221"/>
  <c r="CT221"/>
  <c r="CY221"/>
  <c r="DE221"/>
  <c r="DJ221"/>
  <c r="DO221"/>
  <c r="DU221"/>
  <c r="K221"/>
  <c r="Q221"/>
  <c r="V221"/>
  <c r="AA221"/>
  <c r="AG221"/>
  <c r="AL221"/>
  <c r="AQ221"/>
  <c r="AW221"/>
  <c r="BB221"/>
  <c r="BG221"/>
  <c r="BM221"/>
  <c r="BR221"/>
  <c r="BW221"/>
  <c r="CC221"/>
  <c r="CH221"/>
  <c r="CM221"/>
  <c r="CS221"/>
  <c r="CX221"/>
  <c r="DC221"/>
  <c r="DI221"/>
  <c r="DN221"/>
  <c r="DS221"/>
  <c r="O221"/>
  <c r="Z221"/>
  <c r="AK221"/>
  <c r="AU221"/>
  <c r="BF221"/>
  <c r="BQ221"/>
  <c r="CA221"/>
  <c r="CL221"/>
  <c r="CW221"/>
  <c r="DG221"/>
  <c r="DR221"/>
  <c r="N221"/>
  <c r="Y221"/>
  <c r="AI221"/>
  <c r="AT221"/>
  <c r="BE221"/>
  <c r="BO221"/>
  <c r="BZ221"/>
  <c r="CK221"/>
  <c r="CU221"/>
  <c r="DF221"/>
  <c r="DQ221"/>
  <c r="J221"/>
  <c r="U221"/>
  <c r="AE221"/>
  <c r="AP221"/>
  <c r="BA221"/>
  <c r="BK221"/>
  <c r="BV221"/>
  <c r="CG221"/>
  <c r="CQ221"/>
  <c r="DB221"/>
  <c r="DM221"/>
  <c r="DW221"/>
  <c r="S221"/>
  <c r="BJ221"/>
  <c r="DA221"/>
  <c r="I221"/>
  <c r="AY221"/>
  <c r="CP221"/>
  <c r="AO221"/>
  <c r="CE221"/>
  <c r="DV221"/>
  <c r="I217"/>
  <c r="M217"/>
  <c r="Q217"/>
  <c r="U217"/>
  <c r="Y217"/>
  <c r="AC217"/>
  <c r="AG217"/>
  <c r="AK217"/>
  <c r="AO217"/>
  <c r="AS217"/>
  <c r="AW217"/>
  <c r="BA217"/>
  <c r="BE217"/>
  <c r="BI217"/>
  <c r="BM217"/>
  <c r="BQ217"/>
  <c r="BU217"/>
  <c r="BY217"/>
  <c r="CC217"/>
  <c r="CG217"/>
  <c r="CK217"/>
  <c r="CO217"/>
  <c r="CS217"/>
  <c r="CW217"/>
  <c r="DA217"/>
  <c r="DE217"/>
  <c r="DI217"/>
  <c r="DM217"/>
  <c r="DQ217"/>
  <c r="DU217"/>
  <c r="H217"/>
  <c r="L217"/>
  <c r="P217"/>
  <c r="T217"/>
  <c r="X217"/>
  <c r="AB217"/>
  <c r="AF217"/>
  <c r="AJ217"/>
  <c r="AN217"/>
  <c r="AR217"/>
  <c r="AV217"/>
  <c r="AZ217"/>
  <c r="BD217"/>
  <c r="BH217"/>
  <c r="BL217"/>
  <c r="BP217"/>
  <c r="BT217"/>
  <c r="BX217"/>
  <c r="CB217"/>
  <c r="CF217"/>
  <c r="CJ217"/>
  <c r="CN217"/>
  <c r="CR217"/>
  <c r="CV217"/>
  <c r="CZ217"/>
  <c r="DD217"/>
  <c r="DH217"/>
  <c r="DL217"/>
  <c r="DP217"/>
  <c r="DT217"/>
  <c r="J217"/>
  <c r="R217"/>
  <c r="Z217"/>
  <c r="AH217"/>
  <c r="AP217"/>
  <c r="AX217"/>
  <c r="BF217"/>
  <c r="BN217"/>
  <c r="BV217"/>
  <c r="CD217"/>
  <c r="CL217"/>
  <c r="CT217"/>
  <c r="DB217"/>
  <c r="DJ217"/>
  <c r="DR217"/>
  <c r="O217"/>
  <c r="W217"/>
  <c r="AE217"/>
  <c r="AM217"/>
  <c r="AU217"/>
  <c r="BC217"/>
  <c r="BK217"/>
  <c r="BS217"/>
  <c r="CA217"/>
  <c r="CI217"/>
  <c r="CQ217"/>
  <c r="CY217"/>
  <c r="DG217"/>
  <c r="DO217"/>
  <c r="DW217"/>
  <c r="V217"/>
  <c r="AL217"/>
  <c r="BB217"/>
  <c r="BR217"/>
  <c r="CH217"/>
  <c r="CX217"/>
  <c r="DN217"/>
  <c r="S217"/>
  <c r="AI217"/>
  <c r="AY217"/>
  <c r="BO217"/>
  <c r="CE217"/>
  <c r="CU217"/>
  <c r="DK217"/>
  <c r="N217"/>
  <c r="AD217"/>
  <c r="AT217"/>
  <c r="BJ217"/>
  <c r="BZ217"/>
  <c r="CP217"/>
  <c r="DF217"/>
  <c r="DV217"/>
  <c r="K217"/>
  <c r="BW217"/>
  <c r="BG217"/>
  <c r="DS217"/>
  <c r="AQ217"/>
  <c r="DC217"/>
  <c r="J213"/>
  <c r="N213"/>
  <c r="R213"/>
  <c r="V213"/>
  <c r="Z213"/>
  <c r="AD213"/>
  <c r="AH213"/>
  <c r="AL213"/>
  <c r="AP213"/>
  <c r="AT213"/>
  <c r="AX213"/>
  <c r="BB213"/>
  <c r="BF213"/>
  <c r="BJ213"/>
  <c r="BN213"/>
  <c r="BR213"/>
  <c r="BV213"/>
  <c r="BZ213"/>
  <c r="CD213"/>
  <c r="CH213"/>
  <c r="CL213"/>
  <c r="CP213"/>
  <c r="CT213"/>
  <c r="CX213"/>
  <c r="DB213"/>
  <c r="DF213"/>
  <c r="DJ213"/>
  <c r="DN213"/>
  <c r="DR213"/>
  <c r="DV213"/>
  <c r="I213"/>
  <c r="M213"/>
  <c r="Q213"/>
  <c r="U213"/>
  <c r="Y213"/>
  <c r="AC213"/>
  <c r="AG213"/>
  <c r="AK213"/>
  <c r="AO213"/>
  <c r="AS213"/>
  <c r="AW213"/>
  <c r="BA213"/>
  <c r="BE213"/>
  <c r="BI213"/>
  <c r="BM213"/>
  <c r="BQ213"/>
  <c r="BU213"/>
  <c r="BY213"/>
  <c r="CC213"/>
  <c r="CG213"/>
  <c r="CK213"/>
  <c r="CO213"/>
  <c r="CS213"/>
  <c r="CW213"/>
  <c r="DA213"/>
  <c r="DE213"/>
  <c r="DI213"/>
  <c r="DM213"/>
  <c r="DQ213"/>
  <c r="DU213"/>
  <c r="H213"/>
  <c r="L213"/>
  <c r="P213"/>
  <c r="T213"/>
  <c r="X213"/>
  <c r="AB213"/>
  <c r="AF213"/>
  <c r="AJ213"/>
  <c r="AN213"/>
  <c r="AR213"/>
  <c r="AV213"/>
  <c r="AZ213"/>
  <c r="BD213"/>
  <c r="BH213"/>
  <c r="BL213"/>
  <c r="BP213"/>
  <c r="BT213"/>
  <c r="BX213"/>
  <c r="CB213"/>
  <c r="CF213"/>
  <c r="CJ213"/>
  <c r="CN213"/>
  <c r="CR213"/>
  <c r="CV213"/>
  <c r="CZ213"/>
  <c r="DD213"/>
  <c r="DH213"/>
  <c r="DL213"/>
  <c r="DP213"/>
  <c r="DT213"/>
  <c r="K213"/>
  <c r="AA213"/>
  <c r="AQ213"/>
  <c r="BG213"/>
  <c r="BW213"/>
  <c r="CM213"/>
  <c r="DC213"/>
  <c r="DS213"/>
  <c r="W213"/>
  <c r="AM213"/>
  <c r="BC213"/>
  <c r="BS213"/>
  <c r="CI213"/>
  <c r="CY213"/>
  <c r="DO213"/>
  <c r="AI213"/>
  <c r="BO213"/>
  <c r="CU213"/>
  <c r="AE213"/>
  <c r="BK213"/>
  <c r="CQ213"/>
  <c r="DW213"/>
  <c r="S213"/>
  <c r="AY213"/>
  <c r="CE213"/>
  <c r="DK213"/>
  <c r="CA213"/>
  <c r="AU213"/>
  <c r="O213"/>
  <c r="J209"/>
  <c r="N209"/>
  <c r="R209"/>
  <c r="V209"/>
  <c r="Z209"/>
  <c r="AD209"/>
  <c r="AH209"/>
  <c r="AL209"/>
  <c r="AP209"/>
  <c r="AT209"/>
  <c r="AX209"/>
  <c r="BB209"/>
  <c r="BF209"/>
  <c r="BJ209"/>
  <c r="BN209"/>
  <c r="BR209"/>
  <c r="BV209"/>
  <c r="BZ209"/>
  <c r="CD209"/>
  <c r="CH209"/>
  <c r="CL209"/>
  <c r="CP209"/>
  <c r="CT209"/>
  <c r="CX209"/>
  <c r="DB209"/>
  <c r="DF209"/>
  <c r="DJ209"/>
  <c r="DN209"/>
  <c r="DR209"/>
  <c r="DV209"/>
  <c r="I209"/>
  <c r="M209"/>
  <c r="Q209"/>
  <c r="U209"/>
  <c r="Y209"/>
  <c r="AC209"/>
  <c r="AG209"/>
  <c r="AK209"/>
  <c r="AO209"/>
  <c r="AS209"/>
  <c r="AW209"/>
  <c r="BA209"/>
  <c r="BE209"/>
  <c r="BI209"/>
  <c r="BM209"/>
  <c r="BQ209"/>
  <c r="BU209"/>
  <c r="BY209"/>
  <c r="CC209"/>
  <c r="CG209"/>
  <c r="CK209"/>
  <c r="CO209"/>
  <c r="CS209"/>
  <c r="CW209"/>
  <c r="DA209"/>
  <c r="DE209"/>
  <c r="DI209"/>
  <c r="DM209"/>
  <c r="DQ209"/>
  <c r="DU209"/>
  <c r="H209"/>
  <c r="L209"/>
  <c r="P209"/>
  <c r="T209"/>
  <c r="X209"/>
  <c r="AB209"/>
  <c r="AF209"/>
  <c r="AJ209"/>
  <c r="AN209"/>
  <c r="AR209"/>
  <c r="AV209"/>
  <c r="AZ209"/>
  <c r="BD209"/>
  <c r="BH209"/>
  <c r="BL209"/>
  <c r="BP209"/>
  <c r="BT209"/>
  <c r="BX209"/>
  <c r="CB209"/>
  <c r="CF209"/>
  <c r="CJ209"/>
  <c r="CN209"/>
  <c r="CR209"/>
  <c r="CV209"/>
  <c r="CZ209"/>
  <c r="DD209"/>
  <c r="DH209"/>
  <c r="DL209"/>
  <c r="DP209"/>
  <c r="DT209"/>
  <c r="O209"/>
  <c r="AE209"/>
  <c r="AU209"/>
  <c r="BK209"/>
  <c r="CA209"/>
  <c r="CQ209"/>
  <c r="DG209"/>
  <c r="DW209"/>
  <c r="K209"/>
  <c r="AA209"/>
  <c r="AQ209"/>
  <c r="BG209"/>
  <c r="BW209"/>
  <c r="CM209"/>
  <c r="DC209"/>
  <c r="DS209"/>
  <c r="W209"/>
  <c r="AM209"/>
  <c r="BC209"/>
  <c r="BS209"/>
  <c r="CI209"/>
  <c r="CY209"/>
  <c r="DO209"/>
  <c r="AY209"/>
  <c r="DK209"/>
  <c r="AI209"/>
  <c r="CU209"/>
  <c r="S209"/>
  <c r="CE209"/>
  <c r="BO209"/>
  <c r="J205"/>
  <c r="N205"/>
  <c r="R205"/>
  <c r="V205"/>
  <c r="Z205"/>
  <c r="AD205"/>
  <c r="AH205"/>
  <c r="AL205"/>
  <c r="AP205"/>
  <c r="AT205"/>
  <c r="AX205"/>
  <c r="BB205"/>
  <c r="BF205"/>
  <c r="BJ205"/>
  <c r="BN205"/>
  <c r="BR205"/>
  <c r="BV205"/>
  <c r="BZ205"/>
  <c r="CD205"/>
  <c r="CH205"/>
  <c r="CL205"/>
  <c r="CP205"/>
  <c r="CT205"/>
  <c r="CX205"/>
  <c r="DB205"/>
  <c r="DF205"/>
  <c r="DJ205"/>
  <c r="DN205"/>
  <c r="DR205"/>
  <c r="DV205"/>
  <c r="I205"/>
  <c r="M205"/>
  <c r="Q205"/>
  <c r="U205"/>
  <c r="Y205"/>
  <c r="AC205"/>
  <c r="AG205"/>
  <c r="AK205"/>
  <c r="AO205"/>
  <c r="AS205"/>
  <c r="AW205"/>
  <c r="BA205"/>
  <c r="BE205"/>
  <c r="BI205"/>
  <c r="BM205"/>
  <c r="BQ205"/>
  <c r="BU205"/>
  <c r="BY205"/>
  <c r="CC205"/>
  <c r="CG205"/>
  <c r="CK205"/>
  <c r="CO205"/>
  <c r="CS205"/>
  <c r="CW205"/>
  <c r="DA205"/>
  <c r="DE205"/>
  <c r="DI205"/>
  <c r="DM205"/>
  <c r="DQ205"/>
  <c r="DU205"/>
  <c r="H205"/>
  <c r="L205"/>
  <c r="P205"/>
  <c r="T205"/>
  <c r="X205"/>
  <c r="AB205"/>
  <c r="AF205"/>
  <c r="AJ205"/>
  <c r="AN205"/>
  <c r="AR205"/>
  <c r="AV205"/>
  <c r="AZ205"/>
  <c r="BD205"/>
  <c r="BH205"/>
  <c r="BL205"/>
  <c r="BP205"/>
  <c r="BT205"/>
  <c r="BX205"/>
  <c r="CB205"/>
  <c r="CF205"/>
  <c r="CJ205"/>
  <c r="CN205"/>
  <c r="CR205"/>
  <c r="CV205"/>
  <c r="CZ205"/>
  <c r="DD205"/>
  <c r="DH205"/>
  <c r="DL205"/>
  <c r="DP205"/>
  <c r="DT205"/>
  <c r="O205"/>
  <c r="AE205"/>
  <c r="AU205"/>
  <c r="BK205"/>
  <c r="CA205"/>
  <c r="CQ205"/>
  <c r="DG205"/>
  <c r="DW205"/>
  <c r="K205"/>
  <c r="AA205"/>
  <c r="AQ205"/>
  <c r="BG205"/>
  <c r="BW205"/>
  <c r="CM205"/>
  <c r="DC205"/>
  <c r="DS205"/>
  <c r="W205"/>
  <c r="AM205"/>
  <c r="BC205"/>
  <c r="BS205"/>
  <c r="CI205"/>
  <c r="CY205"/>
  <c r="DO205"/>
  <c r="S205"/>
  <c r="CE205"/>
  <c r="BO205"/>
  <c r="AY205"/>
  <c r="DK205"/>
  <c r="CU205"/>
  <c r="AI205"/>
  <c r="J201"/>
  <c r="N201"/>
  <c r="R201"/>
  <c r="V201"/>
  <c r="Z201"/>
  <c r="AD201"/>
  <c r="AH201"/>
  <c r="AL201"/>
  <c r="AP201"/>
  <c r="AT201"/>
  <c r="AX201"/>
  <c r="BB201"/>
  <c r="BF201"/>
  <c r="BJ201"/>
  <c r="BN201"/>
  <c r="BR201"/>
  <c r="BV201"/>
  <c r="BZ201"/>
  <c r="CD201"/>
  <c r="CH201"/>
  <c r="CL201"/>
  <c r="CP201"/>
  <c r="CT201"/>
  <c r="CX201"/>
  <c r="DB201"/>
  <c r="DF201"/>
  <c r="DJ201"/>
  <c r="DN201"/>
  <c r="DR201"/>
  <c r="DV201"/>
  <c r="I201"/>
  <c r="M201"/>
  <c r="Q201"/>
  <c r="U201"/>
  <c r="Y201"/>
  <c r="AC201"/>
  <c r="AG201"/>
  <c r="AK201"/>
  <c r="AO201"/>
  <c r="AS201"/>
  <c r="AW201"/>
  <c r="BA201"/>
  <c r="BE201"/>
  <c r="BI201"/>
  <c r="BM201"/>
  <c r="BQ201"/>
  <c r="BU201"/>
  <c r="BY201"/>
  <c r="CC201"/>
  <c r="CG201"/>
  <c r="CK201"/>
  <c r="CO201"/>
  <c r="CS201"/>
  <c r="CW201"/>
  <c r="DA201"/>
  <c r="DE201"/>
  <c r="DI201"/>
  <c r="DM201"/>
  <c r="DQ201"/>
  <c r="DU201"/>
  <c r="H201"/>
  <c r="L201"/>
  <c r="P201"/>
  <c r="T201"/>
  <c r="X201"/>
  <c r="AB201"/>
  <c r="AF201"/>
  <c r="AJ201"/>
  <c r="AN201"/>
  <c r="AR201"/>
  <c r="AV201"/>
  <c r="AZ201"/>
  <c r="BD201"/>
  <c r="BH201"/>
  <c r="BL201"/>
  <c r="BP201"/>
  <c r="BT201"/>
  <c r="BX201"/>
  <c r="CB201"/>
  <c r="CF201"/>
  <c r="CJ201"/>
  <c r="CN201"/>
  <c r="CR201"/>
  <c r="CV201"/>
  <c r="CZ201"/>
  <c r="DD201"/>
  <c r="DH201"/>
  <c r="DL201"/>
  <c r="DP201"/>
  <c r="DT201"/>
  <c r="O201"/>
  <c r="AE201"/>
  <c r="AU201"/>
  <c r="BK201"/>
  <c r="CA201"/>
  <c r="CQ201"/>
  <c r="DG201"/>
  <c r="DW201"/>
  <c r="K201"/>
  <c r="AA201"/>
  <c r="AQ201"/>
  <c r="BG201"/>
  <c r="BW201"/>
  <c r="CM201"/>
  <c r="DC201"/>
  <c r="DS201"/>
  <c r="W201"/>
  <c r="AM201"/>
  <c r="BC201"/>
  <c r="BS201"/>
  <c r="CI201"/>
  <c r="CY201"/>
  <c r="DO201"/>
  <c r="AY201"/>
  <c r="DK201"/>
  <c r="AI201"/>
  <c r="CU201"/>
  <c r="S201"/>
  <c r="CE201"/>
  <c r="BO201"/>
  <c r="J197"/>
  <c r="N197"/>
  <c r="R197"/>
  <c r="V197"/>
  <c r="Z197"/>
  <c r="AD197"/>
  <c r="AH197"/>
  <c r="AL197"/>
  <c r="AP197"/>
  <c r="AT197"/>
  <c r="AX197"/>
  <c r="BB197"/>
  <c r="BF197"/>
  <c r="BJ197"/>
  <c r="BN197"/>
  <c r="BR197"/>
  <c r="BV197"/>
  <c r="BZ197"/>
  <c r="CD197"/>
  <c r="CH197"/>
  <c r="CL197"/>
  <c r="CP197"/>
  <c r="CT197"/>
  <c r="CX197"/>
  <c r="DB197"/>
  <c r="DF197"/>
  <c r="DJ197"/>
  <c r="DN197"/>
  <c r="DR197"/>
  <c r="DV197"/>
  <c r="I197"/>
  <c r="M197"/>
  <c r="Q197"/>
  <c r="U197"/>
  <c r="Y197"/>
  <c r="AC197"/>
  <c r="AG197"/>
  <c r="AK197"/>
  <c r="AO197"/>
  <c r="AS197"/>
  <c r="AW197"/>
  <c r="BA197"/>
  <c r="BE197"/>
  <c r="BI197"/>
  <c r="BM197"/>
  <c r="BQ197"/>
  <c r="BU197"/>
  <c r="BY197"/>
  <c r="CC197"/>
  <c r="CG197"/>
  <c r="CK197"/>
  <c r="CO197"/>
  <c r="CS197"/>
  <c r="CW197"/>
  <c r="DA197"/>
  <c r="DE197"/>
  <c r="DI197"/>
  <c r="DM197"/>
  <c r="DQ197"/>
  <c r="DU197"/>
  <c r="H197"/>
  <c r="L197"/>
  <c r="P197"/>
  <c r="T197"/>
  <c r="X197"/>
  <c r="AB197"/>
  <c r="AF197"/>
  <c r="AJ197"/>
  <c r="AN197"/>
  <c r="AR197"/>
  <c r="AV197"/>
  <c r="AZ197"/>
  <c r="BD197"/>
  <c r="BH197"/>
  <c r="BL197"/>
  <c r="BP197"/>
  <c r="BT197"/>
  <c r="BX197"/>
  <c r="CB197"/>
  <c r="CF197"/>
  <c r="CJ197"/>
  <c r="CN197"/>
  <c r="CR197"/>
  <c r="CV197"/>
  <c r="CZ197"/>
  <c r="DD197"/>
  <c r="DH197"/>
  <c r="DL197"/>
  <c r="DP197"/>
  <c r="DT197"/>
  <c r="O197"/>
  <c r="AE197"/>
  <c r="AU197"/>
  <c r="BK197"/>
  <c r="CA197"/>
  <c r="CQ197"/>
  <c r="DG197"/>
  <c r="DW197"/>
  <c r="K197"/>
  <c r="AA197"/>
  <c r="AQ197"/>
  <c r="BG197"/>
  <c r="BW197"/>
  <c r="CM197"/>
  <c r="DC197"/>
  <c r="DS197"/>
  <c r="W197"/>
  <c r="AM197"/>
  <c r="BC197"/>
  <c r="BS197"/>
  <c r="CI197"/>
  <c r="CY197"/>
  <c r="DO197"/>
  <c r="S197"/>
  <c r="CE197"/>
  <c r="BO197"/>
  <c r="AY197"/>
  <c r="DK197"/>
  <c r="CU197"/>
  <c r="AI197"/>
  <c r="J193"/>
  <c r="N193"/>
  <c r="R193"/>
  <c r="V193"/>
  <c r="Z193"/>
  <c r="AD193"/>
  <c r="AH193"/>
  <c r="AL193"/>
  <c r="AP193"/>
  <c r="AT193"/>
  <c r="AX193"/>
  <c r="BB193"/>
  <c r="BF193"/>
  <c r="BJ193"/>
  <c r="BN193"/>
  <c r="BR193"/>
  <c r="BV193"/>
  <c r="BZ193"/>
  <c r="CD193"/>
  <c r="CH193"/>
  <c r="CL193"/>
  <c r="CP193"/>
  <c r="CT193"/>
  <c r="CX193"/>
  <c r="DB193"/>
  <c r="DF193"/>
  <c r="DJ193"/>
  <c r="DN193"/>
  <c r="DR193"/>
  <c r="DV193"/>
  <c r="I193"/>
  <c r="M193"/>
  <c r="Q193"/>
  <c r="U193"/>
  <c r="Y193"/>
  <c r="AC193"/>
  <c r="AG193"/>
  <c r="AK193"/>
  <c r="AO193"/>
  <c r="AS193"/>
  <c r="AW193"/>
  <c r="BA193"/>
  <c r="BE193"/>
  <c r="BI193"/>
  <c r="BM193"/>
  <c r="BQ193"/>
  <c r="BU193"/>
  <c r="BY193"/>
  <c r="CC193"/>
  <c r="CG193"/>
  <c r="CK193"/>
  <c r="CO193"/>
  <c r="CS193"/>
  <c r="CW193"/>
  <c r="DA193"/>
  <c r="DE193"/>
  <c r="DI193"/>
  <c r="DM193"/>
  <c r="DQ193"/>
  <c r="DU193"/>
  <c r="H193"/>
  <c r="L193"/>
  <c r="P193"/>
  <c r="T193"/>
  <c r="X193"/>
  <c r="AB193"/>
  <c r="AF193"/>
  <c r="AJ193"/>
  <c r="AN193"/>
  <c r="AR193"/>
  <c r="AV193"/>
  <c r="AZ193"/>
  <c r="BD193"/>
  <c r="BH193"/>
  <c r="BL193"/>
  <c r="BP193"/>
  <c r="BT193"/>
  <c r="BX193"/>
  <c r="CB193"/>
  <c r="CF193"/>
  <c r="CJ193"/>
  <c r="CN193"/>
  <c r="CR193"/>
  <c r="CV193"/>
  <c r="CZ193"/>
  <c r="DD193"/>
  <c r="DH193"/>
  <c r="DL193"/>
  <c r="DP193"/>
  <c r="DT193"/>
  <c r="O193"/>
  <c r="AE193"/>
  <c r="AU193"/>
  <c r="BK193"/>
  <c r="CA193"/>
  <c r="CQ193"/>
  <c r="DG193"/>
  <c r="DW193"/>
  <c r="K193"/>
  <c r="AA193"/>
  <c r="AQ193"/>
  <c r="BG193"/>
  <c r="BW193"/>
  <c r="CM193"/>
  <c r="DC193"/>
  <c r="DS193"/>
  <c r="W193"/>
  <c r="AM193"/>
  <c r="BC193"/>
  <c r="BS193"/>
  <c r="CI193"/>
  <c r="CY193"/>
  <c r="DO193"/>
  <c r="AY193"/>
  <c r="DK193"/>
  <c r="AI193"/>
  <c r="CU193"/>
  <c r="S193"/>
  <c r="CE193"/>
  <c r="BO193"/>
  <c r="J189"/>
  <c r="N189"/>
  <c r="R189"/>
  <c r="V189"/>
  <c r="Z189"/>
  <c r="AD189"/>
  <c r="AH189"/>
  <c r="AL189"/>
  <c r="AP189"/>
  <c r="AT189"/>
  <c r="AX189"/>
  <c r="BB189"/>
  <c r="BF189"/>
  <c r="BJ189"/>
  <c r="BN189"/>
  <c r="BR189"/>
  <c r="BV189"/>
  <c r="BZ189"/>
  <c r="CD189"/>
  <c r="CH189"/>
  <c r="CL189"/>
  <c r="CP189"/>
  <c r="CT189"/>
  <c r="CX189"/>
  <c r="DB189"/>
  <c r="DF189"/>
  <c r="DJ189"/>
  <c r="DN189"/>
  <c r="DR189"/>
  <c r="DV189"/>
  <c r="I189"/>
  <c r="M189"/>
  <c r="Q189"/>
  <c r="U189"/>
  <c r="Y189"/>
  <c r="AC189"/>
  <c r="AG189"/>
  <c r="AK189"/>
  <c r="AO189"/>
  <c r="AS189"/>
  <c r="AW189"/>
  <c r="BA189"/>
  <c r="BE189"/>
  <c r="BI189"/>
  <c r="BM189"/>
  <c r="BQ189"/>
  <c r="BU189"/>
  <c r="BY189"/>
  <c r="CC189"/>
  <c r="CG189"/>
  <c r="CK189"/>
  <c r="CO189"/>
  <c r="CS189"/>
  <c r="CW189"/>
  <c r="DA189"/>
  <c r="DE189"/>
  <c r="DI189"/>
  <c r="DM189"/>
  <c r="DQ189"/>
  <c r="DU189"/>
  <c r="H189"/>
  <c r="L189"/>
  <c r="P189"/>
  <c r="T189"/>
  <c r="X189"/>
  <c r="AB189"/>
  <c r="AF189"/>
  <c r="AJ189"/>
  <c r="AN189"/>
  <c r="AR189"/>
  <c r="AV189"/>
  <c r="AZ189"/>
  <c r="BD189"/>
  <c r="BH189"/>
  <c r="BL189"/>
  <c r="BP189"/>
  <c r="BT189"/>
  <c r="BX189"/>
  <c r="CB189"/>
  <c r="CF189"/>
  <c r="CJ189"/>
  <c r="CN189"/>
  <c r="CR189"/>
  <c r="CV189"/>
  <c r="CZ189"/>
  <c r="DD189"/>
  <c r="DH189"/>
  <c r="DL189"/>
  <c r="DP189"/>
  <c r="DT189"/>
  <c r="O189"/>
  <c r="AE189"/>
  <c r="AU189"/>
  <c r="BK189"/>
  <c r="CA189"/>
  <c r="CQ189"/>
  <c r="DG189"/>
  <c r="DW189"/>
  <c r="K189"/>
  <c r="AA189"/>
  <c r="AQ189"/>
  <c r="BG189"/>
  <c r="BW189"/>
  <c r="CM189"/>
  <c r="DC189"/>
  <c r="DS189"/>
  <c r="W189"/>
  <c r="AM189"/>
  <c r="BC189"/>
  <c r="BS189"/>
  <c r="CI189"/>
  <c r="CY189"/>
  <c r="DO189"/>
  <c r="S189"/>
  <c r="CE189"/>
  <c r="BO189"/>
  <c r="AY189"/>
  <c r="DK189"/>
  <c r="AI189"/>
  <c r="J185"/>
  <c r="N185"/>
  <c r="R185"/>
  <c r="V185"/>
  <c r="Z185"/>
  <c r="AD185"/>
  <c r="AH185"/>
  <c r="AL185"/>
  <c r="AP185"/>
  <c r="AT185"/>
  <c r="AX185"/>
  <c r="BB185"/>
  <c r="BF185"/>
  <c r="BJ185"/>
  <c r="BN185"/>
  <c r="BR185"/>
  <c r="BV185"/>
  <c r="BZ185"/>
  <c r="CD185"/>
  <c r="CH185"/>
  <c r="CL185"/>
  <c r="CP185"/>
  <c r="CT185"/>
  <c r="CX185"/>
  <c r="DB185"/>
  <c r="DF185"/>
  <c r="DJ185"/>
  <c r="DN185"/>
  <c r="DR185"/>
  <c r="DV185"/>
  <c r="I185"/>
  <c r="M185"/>
  <c r="Q185"/>
  <c r="U185"/>
  <c r="Y185"/>
  <c r="AC185"/>
  <c r="AG185"/>
  <c r="AK185"/>
  <c r="AO185"/>
  <c r="AS185"/>
  <c r="AW185"/>
  <c r="BA185"/>
  <c r="BE185"/>
  <c r="BI185"/>
  <c r="BM185"/>
  <c r="BQ185"/>
  <c r="BU185"/>
  <c r="BY185"/>
  <c r="CC185"/>
  <c r="CG185"/>
  <c r="CK185"/>
  <c r="CO185"/>
  <c r="CS185"/>
  <c r="CW185"/>
  <c r="DA185"/>
  <c r="DE185"/>
  <c r="DI185"/>
  <c r="DM185"/>
  <c r="DQ185"/>
  <c r="DU185"/>
  <c r="H185"/>
  <c r="L185"/>
  <c r="P185"/>
  <c r="T185"/>
  <c r="X185"/>
  <c r="AB185"/>
  <c r="AF185"/>
  <c r="AJ185"/>
  <c r="AN185"/>
  <c r="AR185"/>
  <c r="AV185"/>
  <c r="AZ185"/>
  <c r="BD185"/>
  <c r="BH185"/>
  <c r="BL185"/>
  <c r="BP185"/>
  <c r="BT185"/>
  <c r="BX185"/>
  <c r="CB185"/>
  <c r="CF185"/>
  <c r="CJ185"/>
  <c r="CN185"/>
  <c r="CR185"/>
  <c r="CV185"/>
  <c r="CZ185"/>
  <c r="DD185"/>
  <c r="DH185"/>
  <c r="DL185"/>
  <c r="DP185"/>
  <c r="DT185"/>
  <c r="O185"/>
  <c r="AE185"/>
  <c r="AU185"/>
  <c r="BK185"/>
  <c r="CA185"/>
  <c r="CQ185"/>
  <c r="DG185"/>
  <c r="DW185"/>
  <c r="K185"/>
  <c r="AA185"/>
  <c r="AQ185"/>
  <c r="BG185"/>
  <c r="BW185"/>
  <c r="CM185"/>
  <c r="DC185"/>
  <c r="DS185"/>
  <c r="W185"/>
  <c r="AM185"/>
  <c r="BC185"/>
  <c r="BS185"/>
  <c r="CI185"/>
  <c r="CY185"/>
  <c r="DO185"/>
  <c r="AY185"/>
  <c r="DK185"/>
  <c r="AI185"/>
  <c r="CU185"/>
  <c r="S185"/>
  <c r="CE185"/>
  <c r="J181"/>
  <c r="N181"/>
  <c r="R181"/>
  <c r="V181"/>
  <c r="Z181"/>
  <c r="AD181"/>
  <c r="AH181"/>
  <c r="AL181"/>
  <c r="AP181"/>
  <c r="AT181"/>
  <c r="AX181"/>
  <c r="BB181"/>
  <c r="BF181"/>
  <c r="BJ181"/>
  <c r="BN181"/>
  <c r="BR181"/>
  <c r="BV181"/>
  <c r="BZ181"/>
  <c r="CD181"/>
  <c r="CH181"/>
  <c r="CL181"/>
  <c r="CP181"/>
  <c r="CT181"/>
  <c r="CX181"/>
  <c r="DB181"/>
  <c r="DF181"/>
  <c r="DJ181"/>
  <c r="DN181"/>
  <c r="DR181"/>
  <c r="DV181"/>
  <c r="I181"/>
  <c r="M181"/>
  <c r="Q181"/>
  <c r="U181"/>
  <c r="Y181"/>
  <c r="AC181"/>
  <c r="AG181"/>
  <c r="AK181"/>
  <c r="AO181"/>
  <c r="AS181"/>
  <c r="AW181"/>
  <c r="BA181"/>
  <c r="BE181"/>
  <c r="BI181"/>
  <c r="BM181"/>
  <c r="BQ181"/>
  <c r="BU181"/>
  <c r="BY181"/>
  <c r="CC181"/>
  <c r="CG181"/>
  <c r="CK181"/>
  <c r="CO181"/>
  <c r="CS181"/>
  <c r="CW181"/>
  <c r="DA181"/>
  <c r="DE181"/>
  <c r="DI181"/>
  <c r="DM181"/>
  <c r="DQ181"/>
  <c r="DU181"/>
  <c r="H181"/>
  <c r="L181"/>
  <c r="P181"/>
  <c r="T181"/>
  <c r="X181"/>
  <c r="AB181"/>
  <c r="AF181"/>
  <c r="AJ181"/>
  <c r="AN181"/>
  <c r="AR181"/>
  <c r="AV181"/>
  <c r="AZ181"/>
  <c r="BD181"/>
  <c r="BH181"/>
  <c r="BL181"/>
  <c r="BP181"/>
  <c r="BT181"/>
  <c r="BX181"/>
  <c r="CB181"/>
  <c r="CF181"/>
  <c r="CJ181"/>
  <c r="CN181"/>
  <c r="CR181"/>
  <c r="CV181"/>
  <c r="CZ181"/>
  <c r="DD181"/>
  <c r="DH181"/>
  <c r="DL181"/>
  <c r="DP181"/>
  <c r="DT181"/>
  <c r="O181"/>
  <c r="AE181"/>
  <c r="AU181"/>
  <c r="BK181"/>
  <c r="CA181"/>
  <c r="CQ181"/>
  <c r="DG181"/>
  <c r="DW181"/>
  <c r="K181"/>
  <c r="AA181"/>
  <c r="AQ181"/>
  <c r="BG181"/>
  <c r="BW181"/>
  <c r="CM181"/>
  <c r="DC181"/>
  <c r="DS181"/>
  <c r="W181"/>
  <c r="AM181"/>
  <c r="BC181"/>
  <c r="BS181"/>
  <c r="CI181"/>
  <c r="CY181"/>
  <c r="DO181"/>
  <c r="S181"/>
  <c r="CE181"/>
  <c r="BO181"/>
  <c r="AY181"/>
  <c r="DK181"/>
  <c r="CU181"/>
  <c r="J177"/>
  <c r="N177"/>
  <c r="R177"/>
  <c r="V177"/>
  <c r="Z177"/>
  <c r="AD177"/>
  <c r="AH177"/>
  <c r="AL177"/>
  <c r="AP177"/>
  <c r="AT177"/>
  <c r="AX177"/>
  <c r="BB177"/>
  <c r="BF177"/>
  <c r="BJ177"/>
  <c r="BN177"/>
  <c r="BR177"/>
  <c r="BV177"/>
  <c r="BZ177"/>
  <c r="CD177"/>
  <c r="CH177"/>
  <c r="CL177"/>
  <c r="CP177"/>
  <c r="CT177"/>
  <c r="CX177"/>
  <c r="DB177"/>
  <c r="DF177"/>
  <c r="DJ177"/>
  <c r="DN177"/>
  <c r="DR177"/>
  <c r="DV177"/>
  <c r="I177"/>
  <c r="M177"/>
  <c r="Q177"/>
  <c r="U177"/>
  <c r="Y177"/>
  <c r="AC177"/>
  <c r="AG177"/>
  <c r="AK177"/>
  <c r="AO177"/>
  <c r="AS177"/>
  <c r="AW177"/>
  <c r="BA177"/>
  <c r="BE177"/>
  <c r="BI177"/>
  <c r="BM177"/>
  <c r="BQ177"/>
  <c r="BU177"/>
  <c r="BY177"/>
  <c r="CC177"/>
  <c r="CG177"/>
  <c r="CK177"/>
  <c r="CO177"/>
  <c r="CS177"/>
  <c r="CW177"/>
  <c r="DA177"/>
  <c r="DE177"/>
  <c r="DI177"/>
  <c r="DM177"/>
  <c r="DQ177"/>
  <c r="DU177"/>
  <c r="H177"/>
  <c r="L177"/>
  <c r="P177"/>
  <c r="T177"/>
  <c r="X177"/>
  <c r="AB177"/>
  <c r="AF177"/>
  <c r="AJ177"/>
  <c r="AN177"/>
  <c r="AR177"/>
  <c r="AV177"/>
  <c r="AZ177"/>
  <c r="BD177"/>
  <c r="BH177"/>
  <c r="BL177"/>
  <c r="BP177"/>
  <c r="BT177"/>
  <c r="BX177"/>
  <c r="CB177"/>
  <c r="CF177"/>
  <c r="CJ177"/>
  <c r="CN177"/>
  <c r="CR177"/>
  <c r="CV177"/>
  <c r="CZ177"/>
  <c r="DD177"/>
  <c r="DH177"/>
  <c r="DL177"/>
  <c r="DP177"/>
  <c r="DT177"/>
  <c r="O177"/>
  <c r="AE177"/>
  <c r="AU177"/>
  <c r="BK177"/>
  <c r="CA177"/>
  <c r="CQ177"/>
  <c r="DG177"/>
  <c r="DW177"/>
  <c r="K177"/>
  <c r="AA177"/>
  <c r="AQ177"/>
  <c r="BG177"/>
  <c r="BW177"/>
  <c r="CM177"/>
  <c r="DC177"/>
  <c r="DS177"/>
  <c r="W177"/>
  <c r="AM177"/>
  <c r="BC177"/>
  <c r="BS177"/>
  <c r="CI177"/>
  <c r="CY177"/>
  <c r="DO177"/>
  <c r="AY177"/>
  <c r="DK177"/>
  <c r="AI177"/>
  <c r="CU177"/>
  <c r="S177"/>
  <c r="CE177"/>
  <c r="BO177"/>
  <c r="J173"/>
  <c r="N173"/>
  <c r="R173"/>
  <c r="V173"/>
  <c r="Z173"/>
  <c r="AD173"/>
  <c r="AH173"/>
  <c r="AL173"/>
  <c r="AP173"/>
  <c r="AT173"/>
  <c r="AX173"/>
  <c r="BB173"/>
  <c r="BF173"/>
  <c r="BJ173"/>
  <c r="BN173"/>
  <c r="BR173"/>
  <c r="BV173"/>
  <c r="BZ173"/>
  <c r="CD173"/>
  <c r="CH173"/>
  <c r="CL173"/>
  <c r="CP173"/>
  <c r="CT173"/>
  <c r="CX173"/>
  <c r="DB173"/>
  <c r="DF173"/>
  <c r="DJ173"/>
  <c r="DN173"/>
  <c r="DR173"/>
  <c r="DV173"/>
  <c r="I173"/>
  <c r="M173"/>
  <c r="Q173"/>
  <c r="U173"/>
  <c r="Y173"/>
  <c r="AC173"/>
  <c r="AG173"/>
  <c r="AK173"/>
  <c r="AO173"/>
  <c r="AS173"/>
  <c r="AW173"/>
  <c r="BA173"/>
  <c r="BE173"/>
  <c r="BI173"/>
  <c r="BM173"/>
  <c r="BQ173"/>
  <c r="BU173"/>
  <c r="BY173"/>
  <c r="CC173"/>
  <c r="CG173"/>
  <c r="CK173"/>
  <c r="CO173"/>
  <c r="CS173"/>
  <c r="CW173"/>
  <c r="DA173"/>
  <c r="DE173"/>
  <c r="DI173"/>
  <c r="DM173"/>
  <c r="DQ173"/>
  <c r="DU173"/>
  <c r="H173"/>
  <c r="L173"/>
  <c r="P173"/>
  <c r="T173"/>
  <c r="X173"/>
  <c r="AB173"/>
  <c r="AF173"/>
  <c r="AJ173"/>
  <c r="AN173"/>
  <c r="AR173"/>
  <c r="AV173"/>
  <c r="AZ173"/>
  <c r="BD173"/>
  <c r="BH173"/>
  <c r="BL173"/>
  <c r="BP173"/>
  <c r="BT173"/>
  <c r="BX173"/>
  <c r="CB173"/>
  <c r="CF173"/>
  <c r="CJ173"/>
  <c r="CN173"/>
  <c r="CR173"/>
  <c r="CV173"/>
  <c r="CZ173"/>
  <c r="DD173"/>
  <c r="DH173"/>
  <c r="DL173"/>
  <c r="DP173"/>
  <c r="DT173"/>
  <c r="O173"/>
  <c r="AE173"/>
  <c r="AU173"/>
  <c r="BK173"/>
  <c r="CA173"/>
  <c r="CQ173"/>
  <c r="DG173"/>
  <c r="DW173"/>
  <c r="K173"/>
  <c r="AA173"/>
  <c r="AQ173"/>
  <c r="BG173"/>
  <c r="BW173"/>
  <c r="CM173"/>
  <c r="DC173"/>
  <c r="DS173"/>
  <c r="W173"/>
  <c r="AM173"/>
  <c r="BC173"/>
  <c r="BS173"/>
  <c r="CI173"/>
  <c r="CY173"/>
  <c r="DO173"/>
  <c r="S173"/>
  <c r="CE173"/>
  <c r="BO173"/>
  <c r="AY173"/>
  <c r="DK173"/>
  <c r="CU173"/>
  <c r="AI173"/>
  <c r="I169"/>
  <c r="M169"/>
  <c r="Q169"/>
  <c r="U169"/>
  <c r="K169"/>
  <c r="O169"/>
  <c r="S169"/>
  <c r="N169"/>
  <c r="V169"/>
  <c r="Z169"/>
  <c r="AD169"/>
  <c r="AH169"/>
  <c r="AL169"/>
  <c r="AP169"/>
  <c r="AT169"/>
  <c r="AX169"/>
  <c r="BB169"/>
  <c r="BF169"/>
  <c r="BJ169"/>
  <c r="BN169"/>
  <c r="BR169"/>
  <c r="BV169"/>
  <c r="BZ169"/>
  <c r="CD169"/>
  <c r="CH169"/>
  <c r="CL169"/>
  <c r="CP169"/>
  <c r="CT169"/>
  <c r="CX169"/>
  <c r="DB169"/>
  <c r="DF169"/>
  <c r="DJ169"/>
  <c r="DN169"/>
  <c r="DR169"/>
  <c r="DV169"/>
  <c r="L169"/>
  <c r="T169"/>
  <c r="Y169"/>
  <c r="AC169"/>
  <c r="AG169"/>
  <c r="AK169"/>
  <c r="AO169"/>
  <c r="AS169"/>
  <c r="AW169"/>
  <c r="BA169"/>
  <c r="BE169"/>
  <c r="BI169"/>
  <c r="BM169"/>
  <c r="BQ169"/>
  <c r="BU169"/>
  <c r="BY169"/>
  <c r="CC169"/>
  <c r="CG169"/>
  <c r="CK169"/>
  <c r="CO169"/>
  <c r="CS169"/>
  <c r="CW169"/>
  <c r="DA169"/>
  <c r="DE169"/>
  <c r="DI169"/>
  <c r="DM169"/>
  <c r="DQ169"/>
  <c r="DU169"/>
  <c r="J169"/>
  <c r="R169"/>
  <c r="X169"/>
  <c r="AB169"/>
  <c r="AF169"/>
  <c r="AJ169"/>
  <c r="AN169"/>
  <c r="AR169"/>
  <c r="AV169"/>
  <c r="AZ169"/>
  <c r="BD169"/>
  <c r="BH169"/>
  <c r="BL169"/>
  <c r="BP169"/>
  <c r="BT169"/>
  <c r="BX169"/>
  <c r="CB169"/>
  <c r="CF169"/>
  <c r="CJ169"/>
  <c r="CN169"/>
  <c r="CR169"/>
  <c r="CV169"/>
  <c r="CZ169"/>
  <c r="DD169"/>
  <c r="DH169"/>
  <c r="DL169"/>
  <c r="DP169"/>
  <c r="DT169"/>
  <c r="H169"/>
  <c r="AE169"/>
  <c r="AU169"/>
  <c r="BK169"/>
  <c r="CA169"/>
  <c r="CQ169"/>
  <c r="DG169"/>
  <c r="DW169"/>
  <c r="AA169"/>
  <c r="AQ169"/>
  <c r="BG169"/>
  <c r="BW169"/>
  <c r="CM169"/>
  <c r="DC169"/>
  <c r="DS169"/>
  <c r="W169"/>
  <c r="AM169"/>
  <c r="BC169"/>
  <c r="BS169"/>
  <c r="CI169"/>
  <c r="CY169"/>
  <c r="DO169"/>
  <c r="AY169"/>
  <c r="DK169"/>
  <c r="AI169"/>
  <c r="CU169"/>
  <c r="P169"/>
  <c r="CE169"/>
  <c r="BO169"/>
  <c r="I165"/>
  <c r="M165"/>
  <c r="Q165"/>
  <c r="U165"/>
  <c r="Y165"/>
  <c r="AC165"/>
  <c r="AG165"/>
  <c r="AK165"/>
  <c r="AO165"/>
  <c r="AS165"/>
  <c r="AW165"/>
  <c r="BA165"/>
  <c r="BE165"/>
  <c r="BI165"/>
  <c r="BM165"/>
  <c r="BQ165"/>
  <c r="BU165"/>
  <c r="BY165"/>
  <c r="CC165"/>
  <c r="CG165"/>
  <c r="CK165"/>
  <c r="CO165"/>
  <c r="CS165"/>
  <c r="CW165"/>
  <c r="DA165"/>
  <c r="DE165"/>
  <c r="DI165"/>
  <c r="DM165"/>
  <c r="DQ165"/>
  <c r="DU165"/>
  <c r="H165"/>
  <c r="L165"/>
  <c r="P165"/>
  <c r="T165"/>
  <c r="X165"/>
  <c r="AB165"/>
  <c r="AF165"/>
  <c r="AJ165"/>
  <c r="AN165"/>
  <c r="AR165"/>
  <c r="AV165"/>
  <c r="AZ165"/>
  <c r="BD165"/>
  <c r="BH165"/>
  <c r="BL165"/>
  <c r="BP165"/>
  <c r="BT165"/>
  <c r="BX165"/>
  <c r="CB165"/>
  <c r="CF165"/>
  <c r="CJ165"/>
  <c r="CN165"/>
  <c r="CR165"/>
  <c r="CV165"/>
  <c r="CZ165"/>
  <c r="DD165"/>
  <c r="DH165"/>
  <c r="DL165"/>
  <c r="DP165"/>
  <c r="DT165"/>
  <c r="K165"/>
  <c r="O165"/>
  <c r="S165"/>
  <c r="W165"/>
  <c r="AA165"/>
  <c r="AE165"/>
  <c r="AI165"/>
  <c r="AM165"/>
  <c r="AQ165"/>
  <c r="AU165"/>
  <c r="AY165"/>
  <c r="BC165"/>
  <c r="BG165"/>
  <c r="BK165"/>
  <c r="BO165"/>
  <c r="BS165"/>
  <c r="BW165"/>
  <c r="CA165"/>
  <c r="CE165"/>
  <c r="CI165"/>
  <c r="CM165"/>
  <c r="CQ165"/>
  <c r="CU165"/>
  <c r="CY165"/>
  <c r="DC165"/>
  <c r="DG165"/>
  <c r="DK165"/>
  <c r="DO165"/>
  <c r="DS165"/>
  <c r="DW165"/>
  <c r="R165"/>
  <c r="AH165"/>
  <c r="AX165"/>
  <c r="BN165"/>
  <c r="CD165"/>
  <c r="CT165"/>
  <c r="DJ165"/>
  <c r="N165"/>
  <c r="AD165"/>
  <c r="AT165"/>
  <c r="BJ165"/>
  <c r="BZ165"/>
  <c r="CP165"/>
  <c r="DF165"/>
  <c r="DV165"/>
  <c r="J165"/>
  <c r="Z165"/>
  <c r="AP165"/>
  <c r="BF165"/>
  <c r="BV165"/>
  <c r="CL165"/>
  <c r="DB165"/>
  <c r="DR165"/>
  <c r="AL165"/>
  <c r="CX165"/>
  <c r="V165"/>
  <c r="CH165"/>
  <c r="BR165"/>
  <c r="DN165"/>
  <c r="BB165"/>
  <c r="I161"/>
  <c r="M161"/>
  <c r="Q161"/>
  <c r="U161"/>
  <c r="Y161"/>
  <c r="AC161"/>
  <c r="AG161"/>
  <c r="AK161"/>
  <c r="AO161"/>
  <c r="AS161"/>
  <c r="AW161"/>
  <c r="BA161"/>
  <c r="BE161"/>
  <c r="BI161"/>
  <c r="BM161"/>
  <c r="BQ161"/>
  <c r="BU161"/>
  <c r="BY161"/>
  <c r="CC161"/>
  <c r="CG161"/>
  <c r="CK161"/>
  <c r="CO161"/>
  <c r="CS161"/>
  <c r="CW161"/>
  <c r="DA161"/>
  <c r="DE161"/>
  <c r="DI161"/>
  <c r="DM161"/>
  <c r="DQ161"/>
  <c r="DU161"/>
  <c r="H161"/>
  <c r="L161"/>
  <c r="P161"/>
  <c r="T161"/>
  <c r="X161"/>
  <c r="AB161"/>
  <c r="AF161"/>
  <c r="AJ161"/>
  <c r="AN161"/>
  <c r="AR161"/>
  <c r="AV161"/>
  <c r="AZ161"/>
  <c r="BD161"/>
  <c r="BH161"/>
  <c r="BL161"/>
  <c r="BP161"/>
  <c r="BT161"/>
  <c r="BX161"/>
  <c r="CB161"/>
  <c r="CF161"/>
  <c r="CJ161"/>
  <c r="CN161"/>
  <c r="CR161"/>
  <c r="CV161"/>
  <c r="CZ161"/>
  <c r="DD161"/>
  <c r="DH161"/>
  <c r="DL161"/>
  <c r="DP161"/>
  <c r="DT161"/>
  <c r="K161"/>
  <c r="O161"/>
  <c r="S161"/>
  <c r="W161"/>
  <c r="AA161"/>
  <c r="AE161"/>
  <c r="AI161"/>
  <c r="AM161"/>
  <c r="AQ161"/>
  <c r="AU161"/>
  <c r="AY161"/>
  <c r="BC161"/>
  <c r="BG161"/>
  <c r="BK161"/>
  <c r="BO161"/>
  <c r="BS161"/>
  <c r="BW161"/>
  <c r="CA161"/>
  <c r="CE161"/>
  <c r="CI161"/>
  <c r="CM161"/>
  <c r="CQ161"/>
  <c r="CU161"/>
  <c r="CY161"/>
  <c r="DC161"/>
  <c r="DG161"/>
  <c r="DK161"/>
  <c r="DO161"/>
  <c r="DS161"/>
  <c r="DW161"/>
  <c r="R161"/>
  <c r="AH161"/>
  <c r="AX161"/>
  <c r="BN161"/>
  <c r="CD161"/>
  <c r="CT161"/>
  <c r="DJ161"/>
  <c r="N161"/>
  <c r="AD161"/>
  <c r="AT161"/>
  <c r="BJ161"/>
  <c r="BZ161"/>
  <c r="CP161"/>
  <c r="DF161"/>
  <c r="DV161"/>
  <c r="J161"/>
  <c r="Z161"/>
  <c r="AP161"/>
  <c r="BF161"/>
  <c r="BV161"/>
  <c r="CL161"/>
  <c r="DB161"/>
  <c r="DR161"/>
  <c r="BR161"/>
  <c r="BB161"/>
  <c r="DN161"/>
  <c r="AL161"/>
  <c r="CX161"/>
  <c r="CH161"/>
  <c r="V161"/>
  <c r="I157"/>
  <c r="M157"/>
  <c r="Q157"/>
  <c r="U157"/>
  <c r="Y157"/>
  <c r="AC157"/>
  <c r="AG157"/>
  <c r="AK157"/>
  <c r="AO157"/>
  <c r="AS157"/>
  <c r="AW157"/>
  <c r="BA157"/>
  <c r="BE157"/>
  <c r="BI157"/>
  <c r="BM157"/>
  <c r="BQ157"/>
  <c r="BU157"/>
  <c r="BY157"/>
  <c r="CC157"/>
  <c r="CG157"/>
  <c r="CK157"/>
  <c r="CO157"/>
  <c r="CS157"/>
  <c r="CW157"/>
  <c r="DA157"/>
  <c r="DE157"/>
  <c r="DI157"/>
  <c r="DM157"/>
  <c r="DQ157"/>
  <c r="DU157"/>
  <c r="H157"/>
  <c r="L157"/>
  <c r="P157"/>
  <c r="T157"/>
  <c r="X157"/>
  <c r="AB157"/>
  <c r="AF157"/>
  <c r="AJ157"/>
  <c r="AN157"/>
  <c r="AR157"/>
  <c r="AV157"/>
  <c r="AZ157"/>
  <c r="BD157"/>
  <c r="BH157"/>
  <c r="BL157"/>
  <c r="BP157"/>
  <c r="BT157"/>
  <c r="BX157"/>
  <c r="CB157"/>
  <c r="CF157"/>
  <c r="CJ157"/>
  <c r="CN157"/>
  <c r="CR157"/>
  <c r="CV157"/>
  <c r="CZ157"/>
  <c r="DD157"/>
  <c r="DH157"/>
  <c r="DL157"/>
  <c r="DP157"/>
  <c r="DT157"/>
  <c r="K157"/>
  <c r="O157"/>
  <c r="S157"/>
  <c r="W157"/>
  <c r="AA157"/>
  <c r="AE157"/>
  <c r="AI157"/>
  <c r="AM157"/>
  <c r="AQ157"/>
  <c r="AU157"/>
  <c r="AY157"/>
  <c r="BC157"/>
  <c r="BG157"/>
  <c r="BK157"/>
  <c r="BO157"/>
  <c r="BS157"/>
  <c r="BW157"/>
  <c r="CA157"/>
  <c r="CE157"/>
  <c r="CI157"/>
  <c r="CM157"/>
  <c r="CQ157"/>
  <c r="CU157"/>
  <c r="CY157"/>
  <c r="DC157"/>
  <c r="DG157"/>
  <c r="DK157"/>
  <c r="DO157"/>
  <c r="DS157"/>
  <c r="DW157"/>
  <c r="R157"/>
  <c r="AH157"/>
  <c r="AX157"/>
  <c r="BN157"/>
  <c r="CD157"/>
  <c r="CT157"/>
  <c r="DJ157"/>
  <c r="N157"/>
  <c r="AD157"/>
  <c r="AT157"/>
  <c r="BJ157"/>
  <c r="BZ157"/>
  <c r="CP157"/>
  <c r="DF157"/>
  <c r="DV157"/>
  <c r="J157"/>
  <c r="Z157"/>
  <c r="AP157"/>
  <c r="BF157"/>
  <c r="BV157"/>
  <c r="CL157"/>
  <c r="DB157"/>
  <c r="DR157"/>
  <c r="AL157"/>
  <c r="CX157"/>
  <c r="V157"/>
  <c r="CH157"/>
  <c r="BR157"/>
  <c r="DN157"/>
  <c r="BB157"/>
  <c r="I153"/>
  <c r="M153"/>
  <c r="Q153"/>
  <c r="U153"/>
  <c r="Y153"/>
  <c r="AC153"/>
  <c r="AG153"/>
  <c r="AK153"/>
  <c r="AO153"/>
  <c r="AS153"/>
  <c r="AW153"/>
  <c r="BA153"/>
  <c r="BE153"/>
  <c r="BI153"/>
  <c r="BM153"/>
  <c r="BQ153"/>
  <c r="BU153"/>
  <c r="BY153"/>
  <c r="CC153"/>
  <c r="CG153"/>
  <c r="CK153"/>
  <c r="CO153"/>
  <c r="CS153"/>
  <c r="CW153"/>
  <c r="DA153"/>
  <c r="DE153"/>
  <c r="DI153"/>
  <c r="DM153"/>
  <c r="DQ153"/>
  <c r="DU153"/>
  <c r="H153"/>
  <c r="L153"/>
  <c r="P153"/>
  <c r="T153"/>
  <c r="X153"/>
  <c r="AB153"/>
  <c r="AF153"/>
  <c r="AJ153"/>
  <c r="AN153"/>
  <c r="AR153"/>
  <c r="AV153"/>
  <c r="AZ153"/>
  <c r="BD153"/>
  <c r="BH153"/>
  <c r="BL153"/>
  <c r="BP153"/>
  <c r="BT153"/>
  <c r="BX153"/>
  <c r="CB153"/>
  <c r="CF153"/>
  <c r="CJ153"/>
  <c r="CN153"/>
  <c r="CR153"/>
  <c r="CV153"/>
  <c r="CZ153"/>
  <c r="DD153"/>
  <c r="DH153"/>
  <c r="DL153"/>
  <c r="DP153"/>
  <c r="DT153"/>
  <c r="K153"/>
  <c r="O153"/>
  <c r="S153"/>
  <c r="W153"/>
  <c r="AA153"/>
  <c r="AE153"/>
  <c r="AI153"/>
  <c r="AM153"/>
  <c r="AQ153"/>
  <c r="AU153"/>
  <c r="AY153"/>
  <c r="BC153"/>
  <c r="BG153"/>
  <c r="BK153"/>
  <c r="BO153"/>
  <c r="BS153"/>
  <c r="BW153"/>
  <c r="CA153"/>
  <c r="CE153"/>
  <c r="CI153"/>
  <c r="CM153"/>
  <c r="CQ153"/>
  <c r="CU153"/>
  <c r="CY153"/>
  <c r="DC153"/>
  <c r="DG153"/>
  <c r="DK153"/>
  <c r="DO153"/>
  <c r="DS153"/>
  <c r="DW153"/>
  <c r="R153"/>
  <c r="AH153"/>
  <c r="AX153"/>
  <c r="BN153"/>
  <c r="CD153"/>
  <c r="CT153"/>
  <c r="DJ153"/>
  <c r="N153"/>
  <c r="AD153"/>
  <c r="AT153"/>
  <c r="BJ153"/>
  <c r="BZ153"/>
  <c r="CP153"/>
  <c r="DF153"/>
  <c r="DV153"/>
  <c r="J153"/>
  <c r="Z153"/>
  <c r="AP153"/>
  <c r="BF153"/>
  <c r="BV153"/>
  <c r="CL153"/>
  <c r="DB153"/>
  <c r="DR153"/>
  <c r="BR153"/>
  <c r="BB153"/>
  <c r="DN153"/>
  <c r="AL153"/>
  <c r="CX153"/>
  <c r="CH153"/>
  <c r="V153"/>
  <c r="I149"/>
  <c r="M149"/>
  <c r="Q149"/>
  <c r="U149"/>
  <c r="Y149"/>
  <c r="AC149"/>
  <c r="AG149"/>
  <c r="AK149"/>
  <c r="AO149"/>
  <c r="AS149"/>
  <c r="AW149"/>
  <c r="BA149"/>
  <c r="BE149"/>
  <c r="BI149"/>
  <c r="BM149"/>
  <c r="BQ149"/>
  <c r="BU149"/>
  <c r="BY149"/>
  <c r="CC149"/>
  <c r="CG149"/>
  <c r="CK149"/>
  <c r="CO149"/>
  <c r="CS149"/>
  <c r="CW149"/>
  <c r="DA149"/>
  <c r="DE149"/>
  <c r="DI149"/>
  <c r="DM149"/>
  <c r="DQ149"/>
  <c r="DU149"/>
  <c r="H149"/>
  <c r="L149"/>
  <c r="P149"/>
  <c r="T149"/>
  <c r="X149"/>
  <c r="AB149"/>
  <c r="AF149"/>
  <c r="AJ149"/>
  <c r="AN149"/>
  <c r="AR149"/>
  <c r="AV149"/>
  <c r="AZ149"/>
  <c r="BD149"/>
  <c r="BH149"/>
  <c r="BL149"/>
  <c r="BP149"/>
  <c r="BT149"/>
  <c r="BX149"/>
  <c r="CB149"/>
  <c r="CF149"/>
  <c r="CJ149"/>
  <c r="CN149"/>
  <c r="CR149"/>
  <c r="CV149"/>
  <c r="CZ149"/>
  <c r="DD149"/>
  <c r="DH149"/>
  <c r="DL149"/>
  <c r="DP149"/>
  <c r="DT149"/>
  <c r="K149"/>
  <c r="O149"/>
  <c r="S149"/>
  <c r="W149"/>
  <c r="AA149"/>
  <c r="AE149"/>
  <c r="AI149"/>
  <c r="AM149"/>
  <c r="AQ149"/>
  <c r="AU149"/>
  <c r="AY149"/>
  <c r="BC149"/>
  <c r="BG149"/>
  <c r="BK149"/>
  <c r="BO149"/>
  <c r="BS149"/>
  <c r="BW149"/>
  <c r="CA149"/>
  <c r="CE149"/>
  <c r="CI149"/>
  <c r="CM149"/>
  <c r="CQ149"/>
  <c r="CU149"/>
  <c r="CY149"/>
  <c r="DC149"/>
  <c r="DG149"/>
  <c r="DK149"/>
  <c r="DO149"/>
  <c r="DS149"/>
  <c r="DW149"/>
  <c r="R149"/>
  <c r="AH149"/>
  <c r="AX149"/>
  <c r="BN149"/>
  <c r="CD149"/>
  <c r="CT149"/>
  <c r="DJ149"/>
  <c r="N149"/>
  <c r="AD149"/>
  <c r="AT149"/>
  <c r="BJ149"/>
  <c r="BZ149"/>
  <c r="CP149"/>
  <c r="DF149"/>
  <c r="DV149"/>
  <c r="J149"/>
  <c r="Z149"/>
  <c r="AP149"/>
  <c r="BF149"/>
  <c r="BV149"/>
  <c r="CL149"/>
  <c r="DB149"/>
  <c r="DR149"/>
  <c r="AL149"/>
  <c r="CX149"/>
  <c r="V149"/>
  <c r="CH149"/>
  <c r="BR149"/>
  <c r="BB149"/>
  <c r="DN149"/>
  <c r="I145"/>
  <c r="M145"/>
  <c r="Q145"/>
  <c r="U145"/>
  <c r="Y145"/>
  <c r="AC145"/>
  <c r="AG145"/>
  <c r="AK145"/>
  <c r="AO145"/>
  <c r="AS145"/>
  <c r="AW145"/>
  <c r="BA145"/>
  <c r="BE145"/>
  <c r="BI145"/>
  <c r="BM145"/>
  <c r="BQ145"/>
  <c r="BU145"/>
  <c r="BY145"/>
  <c r="CC145"/>
  <c r="CG145"/>
  <c r="CK145"/>
  <c r="CO145"/>
  <c r="CS145"/>
  <c r="CW145"/>
  <c r="DA145"/>
  <c r="DE145"/>
  <c r="DI145"/>
  <c r="DM145"/>
  <c r="DQ145"/>
  <c r="DU145"/>
  <c r="H145"/>
  <c r="L145"/>
  <c r="P145"/>
  <c r="T145"/>
  <c r="X145"/>
  <c r="AB145"/>
  <c r="AF145"/>
  <c r="AJ145"/>
  <c r="AN145"/>
  <c r="AR145"/>
  <c r="AV145"/>
  <c r="AZ145"/>
  <c r="BD145"/>
  <c r="BH145"/>
  <c r="BL145"/>
  <c r="BP145"/>
  <c r="BT145"/>
  <c r="BX145"/>
  <c r="CB145"/>
  <c r="CF145"/>
  <c r="CJ145"/>
  <c r="CN145"/>
  <c r="CR145"/>
  <c r="CV145"/>
  <c r="CZ145"/>
  <c r="DD145"/>
  <c r="DH145"/>
  <c r="DL145"/>
  <c r="DP145"/>
  <c r="DT145"/>
  <c r="K145"/>
  <c r="O145"/>
  <c r="S145"/>
  <c r="W145"/>
  <c r="AA145"/>
  <c r="AE145"/>
  <c r="AI145"/>
  <c r="AM145"/>
  <c r="AQ145"/>
  <c r="AU145"/>
  <c r="AY145"/>
  <c r="BC145"/>
  <c r="BG145"/>
  <c r="BK145"/>
  <c r="BO145"/>
  <c r="BS145"/>
  <c r="BW145"/>
  <c r="CA145"/>
  <c r="CE145"/>
  <c r="CI145"/>
  <c r="CM145"/>
  <c r="CQ145"/>
  <c r="CU145"/>
  <c r="CY145"/>
  <c r="DC145"/>
  <c r="DG145"/>
  <c r="DK145"/>
  <c r="DO145"/>
  <c r="DS145"/>
  <c r="DW145"/>
  <c r="R145"/>
  <c r="AH145"/>
  <c r="AX145"/>
  <c r="BN145"/>
  <c r="CD145"/>
  <c r="CT145"/>
  <c r="DJ145"/>
  <c r="N145"/>
  <c r="AD145"/>
  <c r="AT145"/>
  <c r="BJ145"/>
  <c r="BZ145"/>
  <c r="CP145"/>
  <c r="DF145"/>
  <c r="DV145"/>
  <c r="J145"/>
  <c r="Z145"/>
  <c r="AP145"/>
  <c r="BF145"/>
  <c r="BV145"/>
  <c r="CL145"/>
  <c r="DB145"/>
  <c r="DR145"/>
  <c r="BR145"/>
  <c r="BB145"/>
  <c r="DN145"/>
  <c r="AL145"/>
  <c r="CX145"/>
  <c r="V145"/>
  <c r="CH145"/>
  <c r="I141"/>
  <c r="M141"/>
  <c r="Q141"/>
  <c r="U141"/>
  <c r="Y141"/>
  <c r="AC141"/>
  <c r="AG141"/>
  <c r="AK141"/>
  <c r="AO141"/>
  <c r="AS141"/>
  <c r="AW141"/>
  <c r="BA141"/>
  <c r="BE141"/>
  <c r="BI141"/>
  <c r="BM141"/>
  <c r="BQ141"/>
  <c r="BU141"/>
  <c r="BY141"/>
  <c r="CC141"/>
  <c r="CG141"/>
  <c r="CK141"/>
  <c r="CO141"/>
  <c r="CS141"/>
  <c r="CW141"/>
  <c r="DA141"/>
  <c r="DE141"/>
  <c r="DI141"/>
  <c r="DM141"/>
  <c r="DQ141"/>
  <c r="DU141"/>
  <c r="H141"/>
  <c r="L141"/>
  <c r="P141"/>
  <c r="T141"/>
  <c r="X141"/>
  <c r="AB141"/>
  <c r="AF141"/>
  <c r="AJ141"/>
  <c r="AN141"/>
  <c r="AR141"/>
  <c r="AV141"/>
  <c r="AZ141"/>
  <c r="BD141"/>
  <c r="BH141"/>
  <c r="BL141"/>
  <c r="BP141"/>
  <c r="BT141"/>
  <c r="BX141"/>
  <c r="CB141"/>
  <c r="CF141"/>
  <c r="CJ141"/>
  <c r="CN141"/>
  <c r="CR141"/>
  <c r="CV141"/>
  <c r="CZ141"/>
  <c r="DD141"/>
  <c r="DH141"/>
  <c r="DL141"/>
  <c r="DP141"/>
  <c r="DT141"/>
  <c r="K141"/>
  <c r="O141"/>
  <c r="S141"/>
  <c r="W141"/>
  <c r="AA141"/>
  <c r="AE141"/>
  <c r="AI141"/>
  <c r="AM141"/>
  <c r="AQ141"/>
  <c r="AU141"/>
  <c r="AY141"/>
  <c r="BC141"/>
  <c r="BG141"/>
  <c r="BK141"/>
  <c r="BO141"/>
  <c r="BS141"/>
  <c r="BW141"/>
  <c r="CA141"/>
  <c r="CE141"/>
  <c r="CI141"/>
  <c r="CM141"/>
  <c r="CQ141"/>
  <c r="CU141"/>
  <c r="CY141"/>
  <c r="DC141"/>
  <c r="DG141"/>
  <c r="DK141"/>
  <c r="DO141"/>
  <c r="DS141"/>
  <c r="DW141"/>
  <c r="R141"/>
  <c r="AH141"/>
  <c r="AX141"/>
  <c r="BN141"/>
  <c r="CD141"/>
  <c r="CT141"/>
  <c r="DJ141"/>
  <c r="N141"/>
  <c r="AD141"/>
  <c r="AT141"/>
  <c r="BJ141"/>
  <c r="BZ141"/>
  <c r="CP141"/>
  <c r="DF141"/>
  <c r="DV141"/>
  <c r="J141"/>
  <c r="Z141"/>
  <c r="AP141"/>
  <c r="BF141"/>
  <c r="BV141"/>
  <c r="CL141"/>
  <c r="DB141"/>
  <c r="DR141"/>
  <c r="AL141"/>
  <c r="CX141"/>
  <c r="V141"/>
  <c r="CH141"/>
  <c r="BR141"/>
  <c r="DN141"/>
  <c r="BB141"/>
  <c r="I137"/>
  <c r="M137"/>
  <c r="Q137"/>
  <c r="U137"/>
  <c r="Y137"/>
  <c r="AC137"/>
  <c r="AG137"/>
  <c r="AK137"/>
  <c r="AO137"/>
  <c r="AS137"/>
  <c r="AW137"/>
  <c r="BA137"/>
  <c r="BE137"/>
  <c r="BI137"/>
  <c r="BM137"/>
  <c r="BQ137"/>
  <c r="BU137"/>
  <c r="BY137"/>
  <c r="CC137"/>
  <c r="CG137"/>
  <c r="CK137"/>
  <c r="CO137"/>
  <c r="CS137"/>
  <c r="CW137"/>
  <c r="DA137"/>
  <c r="DE137"/>
  <c r="DI137"/>
  <c r="DM137"/>
  <c r="DQ137"/>
  <c r="DU137"/>
  <c r="H137"/>
  <c r="L137"/>
  <c r="P137"/>
  <c r="T137"/>
  <c r="X137"/>
  <c r="AB137"/>
  <c r="AF137"/>
  <c r="AJ137"/>
  <c r="AN137"/>
  <c r="AR137"/>
  <c r="AV137"/>
  <c r="AZ137"/>
  <c r="BD137"/>
  <c r="BH137"/>
  <c r="BL137"/>
  <c r="BP137"/>
  <c r="BT137"/>
  <c r="BX137"/>
  <c r="CB137"/>
  <c r="CF137"/>
  <c r="CJ137"/>
  <c r="CN137"/>
  <c r="CR137"/>
  <c r="CV137"/>
  <c r="CZ137"/>
  <c r="DD137"/>
  <c r="DH137"/>
  <c r="DL137"/>
  <c r="DP137"/>
  <c r="DT137"/>
  <c r="K137"/>
  <c r="O137"/>
  <c r="S137"/>
  <c r="W137"/>
  <c r="AA137"/>
  <c r="AE137"/>
  <c r="AI137"/>
  <c r="AM137"/>
  <c r="AQ137"/>
  <c r="AU137"/>
  <c r="AY137"/>
  <c r="BC137"/>
  <c r="BG137"/>
  <c r="BK137"/>
  <c r="BO137"/>
  <c r="BS137"/>
  <c r="BW137"/>
  <c r="CA137"/>
  <c r="CE137"/>
  <c r="CI137"/>
  <c r="CM137"/>
  <c r="CQ137"/>
  <c r="CU137"/>
  <c r="CY137"/>
  <c r="DC137"/>
  <c r="DG137"/>
  <c r="DK137"/>
  <c r="DO137"/>
  <c r="DS137"/>
  <c r="DW137"/>
  <c r="R137"/>
  <c r="AH137"/>
  <c r="AX137"/>
  <c r="BN137"/>
  <c r="CD137"/>
  <c r="CT137"/>
  <c r="DJ137"/>
  <c r="N137"/>
  <c r="AD137"/>
  <c r="AT137"/>
  <c r="BJ137"/>
  <c r="BZ137"/>
  <c r="CP137"/>
  <c r="DF137"/>
  <c r="DV137"/>
  <c r="J137"/>
  <c r="Z137"/>
  <c r="AP137"/>
  <c r="BF137"/>
  <c r="BV137"/>
  <c r="CL137"/>
  <c r="DB137"/>
  <c r="DR137"/>
  <c r="BR137"/>
  <c r="BB137"/>
  <c r="DN137"/>
  <c r="AL137"/>
  <c r="CX137"/>
  <c r="CH137"/>
  <c r="V137"/>
  <c r="I133"/>
  <c r="M133"/>
  <c r="Q133"/>
  <c r="U133"/>
  <c r="Y133"/>
  <c r="AC133"/>
  <c r="AG133"/>
  <c r="AK133"/>
  <c r="AO133"/>
  <c r="AS133"/>
  <c r="AW133"/>
  <c r="BA133"/>
  <c r="BE133"/>
  <c r="BI133"/>
  <c r="BM133"/>
  <c r="BQ133"/>
  <c r="BU133"/>
  <c r="BY133"/>
  <c r="CC133"/>
  <c r="CG133"/>
  <c r="CK133"/>
  <c r="CO133"/>
  <c r="CS133"/>
  <c r="CW133"/>
  <c r="DA133"/>
  <c r="DE133"/>
  <c r="DI133"/>
  <c r="DM133"/>
  <c r="DQ133"/>
  <c r="DU133"/>
  <c r="H133"/>
  <c r="L133"/>
  <c r="P133"/>
  <c r="T133"/>
  <c r="X133"/>
  <c r="AB133"/>
  <c r="AF133"/>
  <c r="AJ133"/>
  <c r="AN133"/>
  <c r="AR133"/>
  <c r="AV133"/>
  <c r="AZ133"/>
  <c r="BD133"/>
  <c r="BH133"/>
  <c r="BL133"/>
  <c r="BP133"/>
  <c r="BT133"/>
  <c r="BX133"/>
  <c r="CB133"/>
  <c r="CF133"/>
  <c r="CJ133"/>
  <c r="CN133"/>
  <c r="CR133"/>
  <c r="CV133"/>
  <c r="CZ133"/>
  <c r="DD133"/>
  <c r="DH133"/>
  <c r="DL133"/>
  <c r="DP133"/>
  <c r="DT133"/>
  <c r="K133"/>
  <c r="O133"/>
  <c r="S133"/>
  <c r="W133"/>
  <c r="AA133"/>
  <c r="AE133"/>
  <c r="AI133"/>
  <c r="AM133"/>
  <c r="AQ133"/>
  <c r="AU133"/>
  <c r="AY133"/>
  <c r="BC133"/>
  <c r="BG133"/>
  <c r="BK133"/>
  <c r="BO133"/>
  <c r="BS133"/>
  <c r="BW133"/>
  <c r="CA133"/>
  <c r="CE133"/>
  <c r="CI133"/>
  <c r="CM133"/>
  <c r="CQ133"/>
  <c r="CU133"/>
  <c r="CY133"/>
  <c r="DC133"/>
  <c r="DG133"/>
  <c r="DK133"/>
  <c r="DO133"/>
  <c r="DS133"/>
  <c r="DW133"/>
  <c r="R133"/>
  <c r="AH133"/>
  <c r="AX133"/>
  <c r="BN133"/>
  <c r="CD133"/>
  <c r="CT133"/>
  <c r="DJ133"/>
  <c r="N133"/>
  <c r="AD133"/>
  <c r="AT133"/>
  <c r="BJ133"/>
  <c r="BZ133"/>
  <c r="CP133"/>
  <c r="DF133"/>
  <c r="DV133"/>
  <c r="J133"/>
  <c r="Z133"/>
  <c r="AP133"/>
  <c r="BF133"/>
  <c r="BV133"/>
  <c r="CL133"/>
  <c r="DB133"/>
  <c r="DR133"/>
  <c r="AL133"/>
  <c r="CX133"/>
  <c r="V133"/>
  <c r="CH133"/>
  <c r="BR133"/>
  <c r="DN133"/>
  <c r="BB133"/>
  <c r="I129"/>
  <c r="M129"/>
  <c r="Q129"/>
  <c r="U129"/>
  <c r="Y129"/>
  <c r="AC129"/>
  <c r="AG129"/>
  <c r="AK129"/>
  <c r="AO129"/>
  <c r="AS129"/>
  <c r="AW129"/>
  <c r="BA129"/>
  <c r="BE129"/>
  <c r="BI129"/>
  <c r="BM129"/>
  <c r="BQ129"/>
  <c r="BU129"/>
  <c r="BY129"/>
  <c r="CC129"/>
  <c r="CG129"/>
  <c r="CK129"/>
  <c r="CO129"/>
  <c r="CS129"/>
  <c r="CW129"/>
  <c r="DA129"/>
  <c r="DE129"/>
  <c r="DI129"/>
  <c r="DM129"/>
  <c r="DQ129"/>
  <c r="DU129"/>
  <c r="H129"/>
  <c r="L129"/>
  <c r="P129"/>
  <c r="T129"/>
  <c r="X129"/>
  <c r="AB129"/>
  <c r="AF129"/>
  <c r="AJ129"/>
  <c r="AN129"/>
  <c r="AR129"/>
  <c r="AV129"/>
  <c r="AZ129"/>
  <c r="BD129"/>
  <c r="BH129"/>
  <c r="BL129"/>
  <c r="BP129"/>
  <c r="BT129"/>
  <c r="BX129"/>
  <c r="CB129"/>
  <c r="CF129"/>
  <c r="CJ129"/>
  <c r="CN129"/>
  <c r="CR129"/>
  <c r="CV129"/>
  <c r="CZ129"/>
  <c r="DD129"/>
  <c r="DH129"/>
  <c r="DL129"/>
  <c r="DP129"/>
  <c r="DT129"/>
  <c r="K129"/>
  <c r="O129"/>
  <c r="S129"/>
  <c r="W129"/>
  <c r="AA129"/>
  <c r="AE129"/>
  <c r="AI129"/>
  <c r="AM129"/>
  <c r="AQ129"/>
  <c r="AU129"/>
  <c r="AY129"/>
  <c r="BC129"/>
  <c r="BG129"/>
  <c r="BK129"/>
  <c r="BO129"/>
  <c r="BS129"/>
  <c r="BW129"/>
  <c r="CA129"/>
  <c r="CE129"/>
  <c r="CI129"/>
  <c r="CM129"/>
  <c r="CQ129"/>
  <c r="CU129"/>
  <c r="CY129"/>
  <c r="DC129"/>
  <c r="DG129"/>
  <c r="DK129"/>
  <c r="DO129"/>
  <c r="DS129"/>
  <c r="DW129"/>
  <c r="R129"/>
  <c r="AH129"/>
  <c r="AX129"/>
  <c r="BN129"/>
  <c r="CD129"/>
  <c r="CT129"/>
  <c r="DJ129"/>
  <c r="N129"/>
  <c r="AD129"/>
  <c r="AT129"/>
  <c r="BJ129"/>
  <c r="BZ129"/>
  <c r="CP129"/>
  <c r="DF129"/>
  <c r="DV129"/>
  <c r="J129"/>
  <c r="Z129"/>
  <c r="AP129"/>
  <c r="BF129"/>
  <c r="BV129"/>
  <c r="CL129"/>
  <c r="DB129"/>
  <c r="DR129"/>
  <c r="BR129"/>
  <c r="BB129"/>
  <c r="DN129"/>
  <c r="AL129"/>
  <c r="CX129"/>
  <c r="CH129"/>
  <c r="V129"/>
  <c r="I125"/>
  <c r="M125"/>
  <c r="Q125"/>
  <c r="U125"/>
  <c r="Y125"/>
  <c r="AC125"/>
  <c r="AG125"/>
  <c r="AK125"/>
  <c r="AO125"/>
  <c r="AS125"/>
  <c r="AW125"/>
  <c r="BA125"/>
  <c r="BE125"/>
  <c r="BI125"/>
  <c r="BM125"/>
  <c r="BQ125"/>
  <c r="BU125"/>
  <c r="BY125"/>
  <c r="CC125"/>
  <c r="CG125"/>
  <c r="CK125"/>
  <c r="CO125"/>
  <c r="CS125"/>
  <c r="CW125"/>
  <c r="DA125"/>
  <c r="DE125"/>
  <c r="DI125"/>
  <c r="DM125"/>
  <c r="DQ125"/>
  <c r="DU125"/>
  <c r="H125"/>
  <c r="L125"/>
  <c r="P125"/>
  <c r="T125"/>
  <c r="X125"/>
  <c r="AB125"/>
  <c r="AF125"/>
  <c r="AJ125"/>
  <c r="AN125"/>
  <c r="AR125"/>
  <c r="AV125"/>
  <c r="AZ125"/>
  <c r="BD125"/>
  <c r="BH125"/>
  <c r="BL125"/>
  <c r="BP125"/>
  <c r="BT125"/>
  <c r="BX125"/>
  <c r="CB125"/>
  <c r="CF125"/>
  <c r="CJ125"/>
  <c r="CN125"/>
  <c r="CR125"/>
  <c r="CV125"/>
  <c r="CZ125"/>
  <c r="DD125"/>
  <c r="DH125"/>
  <c r="DL125"/>
  <c r="DP125"/>
  <c r="DT125"/>
  <c r="K125"/>
  <c r="O125"/>
  <c r="S125"/>
  <c r="W125"/>
  <c r="AA125"/>
  <c r="AE125"/>
  <c r="AI125"/>
  <c r="AM125"/>
  <c r="AQ125"/>
  <c r="AU125"/>
  <c r="AY125"/>
  <c r="BC125"/>
  <c r="BG125"/>
  <c r="BK125"/>
  <c r="BO125"/>
  <c r="BS125"/>
  <c r="BW125"/>
  <c r="CA125"/>
  <c r="CE125"/>
  <c r="CI125"/>
  <c r="CM125"/>
  <c r="CQ125"/>
  <c r="CU125"/>
  <c r="CY125"/>
  <c r="DC125"/>
  <c r="DG125"/>
  <c r="DK125"/>
  <c r="DO125"/>
  <c r="DS125"/>
  <c r="DW125"/>
  <c r="R125"/>
  <c r="AH125"/>
  <c r="AX125"/>
  <c r="BN125"/>
  <c r="CD125"/>
  <c r="CT125"/>
  <c r="DJ125"/>
  <c r="N125"/>
  <c r="AD125"/>
  <c r="AT125"/>
  <c r="BJ125"/>
  <c r="BZ125"/>
  <c r="CP125"/>
  <c r="DF125"/>
  <c r="DV125"/>
  <c r="J125"/>
  <c r="Z125"/>
  <c r="AP125"/>
  <c r="BF125"/>
  <c r="BV125"/>
  <c r="CL125"/>
  <c r="DB125"/>
  <c r="DR125"/>
  <c r="AL125"/>
  <c r="CX125"/>
  <c r="V125"/>
  <c r="CH125"/>
  <c r="BR125"/>
  <c r="DN125"/>
  <c r="BB125"/>
  <c r="I121"/>
  <c r="M121"/>
  <c r="Q121"/>
  <c r="U121"/>
  <c r="Y121"/>
  <c r="AC121"/>
  <c r="AG121"/>
  <c r="AK121"/>
  <c r="AO121"/>
  <c r="AS121"/>
  <c r="AW121"/>
  <c r="BA121"/>
  <c r="BE121"/>
  <c r="BI121"/>
  <c r="BM121"/>
  <c r="BQ121"/>
  <c r="BU121"/>
  <c r="BY121"/>
  <c r="CC121"/>
  <c r="CG121"/>
  <c r="CK121"/>
  <c r="CO121"/>
  <c r="CS121"/>
  <c r="CW121"/>
  <c r="DA121"/>
  <c r="DE121"/>
  <c r="DI121"/>
  <c r="DM121"/>
  <c r="DQ121"/>
  <c r="DU121"/>
  <c r="H121"/>
  <c r="L121"/>
  <c r="P121"/>
  <c r="T121"/>
  <c r="X121"/>
  <c r="AB121"/>
  <c r="AF121"/>
  <c r="AJ121"/>
  <c r="AN121"/>
  <c r="AR121"/>
  <c r="AV121"/>
  <c r="AZ121"/>
  <c r="BD121"/>
  <c r="BH121"/>
  <c r="BL121"/>
  <c r="BP121"/>
  <c r="BT121"/>
  <c r="BX121"/>
  <c r="CB121"/>
  <c r="CF121"/>
  <c r="CJ121"/>
  <c r="CN121"/>
  <c r="CR121"/>
  <c r="CV121"/>
  <c r="CZ121"/>
  <c r="DD121"/>
  <c r="DH121"/>
  <c r="DL121"/>
  <c r="DP121"/>
  <c r="DT121"/>
  <c r="K121"/>
  <c r="O121"/>
  <c r="S121"/>
  <c r="W121"/>
  <c r="AA121"/>
  <c r="AE121"/>
  <c r="AI121"/>
  <c r="AM121"/>
  <c r="AQ121"/>
  <c r="AU121"/>
  <c r="AY121"/>
  <c r="BC121"/>
  <c r="BG121"/>
  <c r="BK121"/>
  <c r="BO121"/>
  <c r="BS121"/>
  <c r="BW121"/>
  <c r="CA121"/>
  <c r="CE121"/>
  <c r="CI121"/>
  <c r="CM121"/>
  <c r="CQ121"/>
  <c r="CU121"/>
  <c r="CY121"/>
  <c r="DC121"/>
  <c r="DG121"/>
  <c r="DK121"/>
  <c r="DO121"/>
  <c r="DS121"/>
  <c r="DW121"/>
  <c r="R121"/>
  <c r="AH121"/>
  <c r="AX121"/>
  <c r="BN121"/>
  <c r="CD121"/>
  <c r="CT121"/>
  <c r="DJ121"/>
  <c r="N121"/>
  <c r="AD121"/>
  <c r="AT121"/>
  <c r="BJ121"/>
  <c r="BZ121"/>
  <c r="CP121"/>
  <c r="DF121"/>
  <c r="DV121"/>
  <c r="J121"/>
  <c r="Z121"/>
  <c r="AP121"/>
  <c r="BF121"/>
  <c r="BV121"/>
  <c r="CL121"/>
  <c r="DB121"/>
  <c r="DR121"/>
  <c r="BR121"/>
  <c r="BB121"/>
  <c r="DN121"/>
  <c r="AL121"/>
  <c r="CX121"/>
  <c r="CH121"/>
  <c r="V121"/>
  <c r="I117"/>
  <c r="M117"/>
  <c r="Q117"/>
  <c r="U117"/>
  <c r="Y117"/>
  <c r="AC117"/>
  <c r="AG117"/>
  <c r="AK117"/>
  <c r="AO117"/>
  <c r="AS117"/>
  <c r="AW117"/>
  <c r="BA117"/>
  <c r="BE117"/>
  <c r="BI117"/>
  <c r="BM117"/>
  <c r="BQ117"/>
  <c r="BU117"/>
  <c r="BY117"/>
  <c r="CC117"/>
  <c r="CG117"/>
  <c r="CK117"/>
  <c r="CO117"/>
  <c r="CS117"/>
  <c r="CW117"/>
  <c r="DA117"/>
  <c r="DE117"/>
  <c r="DI117"/>
  <c r="DM117"/>
  <c r="DQ117"/>
  <c r="DU117"/>
  <c r="H117"/>
  <c r="L117"/>
  <c r="P117"/>
  <c r="T117"/>
  <c r="X117"/>
  <c r="AB117"/>
  <c r="AF117"/>
  <c r="AJ117"/>
  <c r="AN117"/>
  <c r="AR117"/>
  <c r="AV117"/>
  <c r="AZ117"/>
  <c r="BD117"/>
  <c r="BH117"/>
  <c r="BL117"/>
  <c r="BP117"/>
  <c r="BT117"/>
  <c r="BX117"/>
  <c r="CB117"/>
  <c r="CF117"/>
  <c r="CJ117"/>
  <c r="CN117"/>
  <c r="CR117"/>
  <c r="CV117"/>
  <c r="CZ117"/>
  <c r="DD117"/>
  <c r="DH117"/>
  <c r="DL117"/>
  <c r="DP117"/>
  <c r="DT117"/>
  <c r="K117"/>
  <c r="O117"/>
  <c r="S117"/>
  <c r="W117"/>
  <c r="AA117"/>
  <c r="AE117"/>
  <c r="AI117"/>
  <c r="AM117"/>
  <c r="AQ117"/>
  <c r="AU117"/>
  <c r="AY117"/>
  <c r="BC117"/>
  <c r="BG117"/>
  <c r="BK117"/>
  <c r="BO117"/>
  <c r="BS117"/>
  <c r="BW117"/>
  <c r="CA117"/>
  <c r="CE117"/>
  <c r="CI117"/>
  <c r="CM117"/>
  <c r="CQ117"/>
  <c r="CU117"/>
  <c r="CY117"/>
  <c r="DC117"/>
  <c r="DG117"/>
  <c r="DK117"/>
  <c r="DO117"/>
  <c r="DS117"/>
  <c r="DW117"/>
  <c r="R117"/>
  <c r="AH117"/>
  <c r="AX117"/>
  <c r="BN117"/>
  <c r="CD117"/>
  <c r="CT117"/>
  <c r="DJ117"/>
  <c r="N117"/>
  <c r="AD117"/>
  <c r="AT117"/>
  <c r="BJ117"/>
  <c r="BZ117"/>
  <c r="CP117"/>
  <c r="DF117"/>
  <c r="DV117"/>
  <c r="J117"/>
  <c r="Z117"/>
  <c r="AP117"/>
  <c r="BF117"/>
  <c r="BV117"/>
  <c r="CL117"/>
  <c r="DB117"/>
  <c r="DR117"/>
  <c r="AL117"/>
  <c r="CX117"/>
  <c r="V117"/>
  <c r="CH117"/>
  <c r="BR117"/>
  <c r="BB117"/>
  <c r="I113"/>
  <c r="M113"/>
  <c r="Q113"/>
  <c r="U113"/>
  <c r="Y113"/>
  <c r="AC113"/>
  <c r="AG113"/>
  <c r="AK113"/>
  <c r="AO113"/>
  <c r="AS113"/>
  <c r="AW113"/>
  <c r="BA113"/>
  <c r="BE113"/>
  <c r="BI113"/>
  <c r="BM113"/>
  <c r="BQ113"/>
  <c r="BU113"/>
  <c r="BY113"/>
  <c r="CC113"/>
  <c r="CG113"/>
  <c r="CK113"/>
  <c r="CO113"/>
  <c r="CS113"/>
  <c r="CW113"/>
  <c r="DA113"/>
  <c r="DE113"/>
  <c r="DI113"/>
  <c r="DM113"/>
  <c r="DQ113"/>
  <c r="DU113"/>
  <c r="H113"/>
  <c r="L113"/>
  <c r="P113"/>
  <c r="T113"/>
  <c r="X113"/>
  <c r="AB113"/>
  <c r="AF113"/>
  <c r="AJ113"/>
  <c r="AN113"/>
  <c r="AR113"/>
  <c r="AV113"/>
  <c r="AZ113"/>
  <c r="BD113"/>
  <c r="BH113"/>
  <c r="BL113"/>
  <c r="BP113"/>
  <c r="BT113"/>
  <c r="BX113"/>
  <c r="CB113"/>
  <c r="CF113"/>
  <c r="CJ113"/>
  <c r="CN113"/>
  <c r="CR113"/>
  <c r="CV113"/>
  <c r="CZ113"/>
  <c r="DD113"/>
  <c r="DH113"/>
  <c r="DL113"/>
  <c r="DP113"/>
  <c r="DT113"/>
  <c r="K113"/>
  <c r="O113"/>
  <c r="S113"/>
  <c r="W113"/>
  <c r="AA113"/>
  <c r="AE113"/>
  <c r="AI113"/>
  <c r="AM113"/>
  <c r="AQ113"/>
  <c r="AU113"/>
  <c r="AY113"/>
  <c r="BC113"/>
  <c r="BG113"/>
  <c r="BK113"/>
  <c r="BO113"/>
  <c r="BS113"/>
  <c r="BW113"/>
  <c r="CA113"/>
  <c r="CE113"/>
  <c r="CI113"/>
  <c r="CM113"/>
  <c r="CQ113"/>
  <c r="CU113"/>
  <c r="CY113"/>
  <c r="DC113"/>
  <c r="DG113"/>
  <c r="DK113"/>
  <c r="DO113"/>
  <c r="DS113"/>
  <c r="DW113"/>
  <c r="R113"/>
  <c r="AH113"/>
  <c r="AX113"/>
  <c r="BN113"/>
  <c r="CD113"/>
  <c r="CT113"/>
  <c r="DJ113"/>
  <c r="N113"/>
  <c r="AD113"/>
  <c r="AT113"/>
  <c r="BJ113"/>
  <c r="BZ113"/>
  <c r="CP113"/>
  <c r="DF113"/>
  <c r="DV113"/>
  <c r="J113"/>
  <c r="Z113"/>
  <c r="AP113"/>
  <c r="BF113"/>
  <c r="BV113"/>
  <c r="CL113"/>
  <c r="DB113"/>
  <c r="DR113"/>
  <c r="BR113"/>
  <c r="BB113"/>
  <c r="DN113"/>
  <c r="AL113"/>
  <c r="CX113"/>
  <c r="V113"/>
  <c r="CH113"/>
  <c r="K109"/>
  <c r="O109"/>
  <c r="S109"/>
  <c r="W109"/>
  <c r="AA109"/>
  <c r="AE109"/>
  <c r="AI109"/>
  <c r="AM109"/>
  <c r="AQ109"/>
  <c r="AU109"/>
  <c r="AY109"/>
  <c r="BC109"/>
  <c r="BG109"/>
  <c r="BK109"/>
  <c r="BO109"/>
  <c r="BS109"/>
  <c r="BW109"/>
  <c r="CA109"/>
  <c r="CE109"/>
  <c r="CI109"/>
  <c r="J109"/>
  <c r="N109"/>
  <c r="R109"/>
  <c r="V109"/>
  <c r="Z109"/>
  <c r="I109"/>
  <c r="M109"/>
  <c r="Q109"/>
  <c r="U109"/>
  <c r="Y109"/>
  <c r="AC109"/>
  <c r="AG109"/>
  <c r="AK109"/>
  <c r="AO109"/>
  <c r="AS109"/>
  <c r="AW109"/>
  <c r="BA109"/>
  <c r="BE109"/>
  <c r="BI109"/>
  <c r="BM109"/>
  <c r="BQ109"/>
  <c r="H109"/>
  <c r="X109"/>
  <c r="AH109"/>
  <c r="AP109"/>
  <c r="AX109"/>
  <c r="BF109"/>
  <c r="BN109"/>
  <c r="BU109"/>
  <c r="BZ109"/>
  <c r="CF109"/>
  <c r="CK109"/>
  <c r="CO109"/>
  <c r="CS109"/>
  <c r="CW109"/>
  <c r="DA109"/>
  <c r="DE109"/>
  <c r="DI109"/>
  <c r="DM109"/>
  <c r="DQ109"/>
  <c r="DU109"/>
  <c r="T109"/>
  <c r="AF109"/>
  <c r="AN109"/>
  <c r="AV109"/>
  <c r="BD109"/>
  <c r="BL109"/>
  <c r="BT109"/>
  <c r="BY109"/>
  <c r="CD109"/>
  <c r="CJ109"/>
  <c r="CN109"/>
  <c r="CR109"/>
  <c r="CV109"/>
  <c r="CZ109"/>
  <c r="DD109"/>
  <c r="DH109"/>
  <c r="DL109"/>
  <c r="DP109"/>
  <c r="DT109"/>
  <c r="P109"/>
  <c r="AD109"/>
  <c r="AL109"/>
  <c r="AT109"/>
  <c r="BB109"/>
  <c r="BJ109"/>
  <c r="BR109"/>
  <c r="BX109"/>
  <c r="CC109"/>
  <c r="CH109"/>
  <c r="CM109"/>
  <c r="CQ109"/>
  <c r="CU109"/>
  <c r="CY109"/>
  <c r="DC109"/>
  <c r="DG109"/>
  <c r="DK109"/>
  <c r="DO109"/>
  <c r="DS109"/>
  <c r="DW109"/>
  <c r="L109"/>
  <c r="AZ109"/>
  <c r="CB109"/>
  <c r="CT109"/>
  <c r="DJ109"/>
  <c r="AR109"/>
  <c r="BV109"/>
  <c r="CP109"/>
  <c r="DF109"/>
  <c r="DV109"/>
  <c r="AJ109"/>
  <c r="BP109"/>
  <c r="CL109"/>
  <c r="DB109"/>
  <c r="DR109"/>
  <c r="CX109"/>
  <c r="CG109"/>
  <c r="BH109"/>
  <c r="DN109"/>
  <c r="K105"/>
  <c r="O105"/>
  <c r="S105"/>
  <c r="W105"/>
  <c r="AA105"/>
  <c r="AE105"/>
  <c r="AI105"/>
  <c r="AM105"/>
  <c r="AQ105"/>
  <c r="AU105"/>
  <c r="AY105"/>
  <c r="BC105"/>
  <c r="BG105"/>
  <c r="BK105"/>
  <c r="BO105"/>
  <c r="BS105"/>
  <c r="BW105"/>
  <c r="CA105"/>
  <c r="CE105"/>
  <c r="CI105"/>
  <c r="CM105"/>
  <c r="CQ105"/>
  <c r="CU105"/>
  <c r="CY105"/>
  <c r="DC105"/>
  <c r="DG105"/>
  <c r="DK105"/>
  <c r="DO105"/>
  <c r="DS105"/>
  <c r="DW105"/>
  <c r="J105"/>
  <c r="N105"/>
  <c r="R105"/>
  <c r="V105"/>
  <c r="Z105"/>
  <c r="AD105"/>
  <c r="AH105"/>
  <c r="AL105"/>
  <c r="AP105"/>
  <c r="AT105"/>
  <c r="AX105"/>
  <c r="BB105"/>
  <c r="BF105"/>
  <c r="BJ105"/>
  <c r="BN105"/>
  <c r="BR105"/>
  <c r="BV105"/>
  <c r="BZ105"/>
  <c r="CD105"/>
  <c r="CH105"/>
  <c r="CL105"/>
  <c r="CP105"/>
  <c r="CT105"/>
  <c r="CX105"/>
  <c r="DB105"/>
  <c r="DF105"/>
  <c r="DJ105"/>
  <c r="DN105"/>
  <c r="DR105"/>
  <c r="DV105"/>
  <c r="I105"/>
  <c r="M105"/>
  <c r="Q105"/>
  <c r="U105"/>
  <c r="Y105"/>
  <c r="AC105"/>
  <c r="AG105"/>
  <c r="AK105"/>
  <c r="AO105"/>
  <c r="AS105"/>
  <c r="AW105"/>
  <c r="BA105"/>
  <c r="BE105"/>
  <c r="BI105"/>
  <c r="BM105"/>
  <c r="BQ105"/>
  <c r="BU105"/>
  <c r="BY105"/>
  <c r="CC105"/>
  <c r="CG105"/>
  <c r="CK105"/>
  <c r="CO105"/>
  <c r="CS105"/>
  <c r="CW105"/>
  <c r="DA105"/>
  <c r="DE105"/>
  <c r="DI105"/>
  <c r="DM105"/>
  <c r="DQ105"/>
  <c r="DU105"/>
  <c r="H105"/>
  <c r="X105"/>
  <c r="AN105"/>
  <c r="BD105"/>
  <c r="BT105"/>
  <c r="CJ105"/>
  <c r="CZ105"/>
  <c r="DP105"/>
  <c r="T105"/>
  <c r="AJ105"/>
  <c r="AZ105"/>
  <c r="BP105"/>
  <c r="CF105"/>
  <c r="CV105"/>
  <c r="DL105"/>
  <c r="P105"/>
  <c r="AF105"/>
  <c r="AV105"/>
  <c r="BL105"/>
  <c r="CB105"/>
  <c r="CR105"/>
  <c r="DH105"/>
  <c r="AR105"/>
  <c r="DD105"/>
  <c r="AB105"/>
  <c r="CN105"/>
  <c r="L105"/>
  <c r="BX105"/>
  <c r="DT105"/>
  <c r="BH105"/>
  <c r="K101"/>
  <c r="O101"/>
  <c r="S101"/>
  <c r="W101"/>
  <c r="AA101"/>
  <c r="AE101"/>
  <c r="AI101"/>
  <c r="AM101"/>
  <c r="AQ101"/>
  <c r="AU101"/>
  <c r="AY101"/>
  <c r="BC101"/>
  <c r="BG101"/>
  <c r="BK101"/>
  <c r="BO101"/>
  <c r="BS101"/>
  <c r="BW101"/>
  <c r="CA101"/>
  <c r="CE101"/>
  <c r="CI101"/>
  <c r="CM101"/>
  <c r="CQ101"/>
  <c r="CU101"/>
  <c r="CY101"/>
  <c r="DC101"/>
  <c r="DG101"/>
  <c r="DK101"/>
  <c r="DO101"/>
  <c r="DS101"/>
  <c r="DW101"/>
  <c r="J101"/>
  <c r="N101"/>
  <c r="R101"/>
  <c r="V101"/>
  <c r="Z101"/>
  <c r="AD101"/>
  <c r="AH101"/>
  <c r="AL101"/>
  <c r="AP101"/>
  <c r="AT101"/>
  <c r="AX101"/>
  <c r="BB101"/>
  <c r="BF101"/>
  <c r="BJ101"/>
  <c r="BN101"/>
  <c r="BR101"/>
  <c r="BV101"/>
  <c r="BZ101"/>
  <c r="CD101"/>
  <c r="CH101"/>
  <c r="CL101"/>
  <c r="CP101"/>
  <c r="CT101"/>
  <c r="CX101"/>
  <c r="DB101"/>
  <c r="DF101"/>
  <c r="DJ101"/>
  <c r="DN101"/>
  <c r="DR101"/>
  <c r="DV101"/>
  <c r="I101"/>
  <c r="M101"/>
  <c r="Q101"/>
  <c r="U101"/>
  <c r="Y101"/>
  <c r="AC101"/>
  <c r="AG101"/>
  <c r="AK101"/>
  <c r="AO101"/>
  <c r="AS101"/>
  <c r="AW101"/>
  <c r="BA101"/>
  <c r="BE101"/>
  <c r="BI101"/>
  <c r="BM101"/>
  <c r="BQ101"/>
  <c r="BU101"/>
  <c r="BY101"/>
  <c r="CC101"/>
  <c r="CG101"/>
  <c r="CK101"/>
  <c r="CO101"/>
  <c r="CS101"/>
  <c r="CW101"/>
  <c r="DA101"/>
  <c r="DE101"/>
  <c r="DI101"/>
  <c r="DM101"/>
  <c r="DQ101"/>
  <c r="DU101"/>
  <c r="H101"/>
  <c r="X101"/>
  <c r="AN101"/>
  <c r="BD101"/>
  <c r="BT101"/>
  <c r="CJ101"/>
  <c r="CZ101"/>
  <c r="DP101"/>
  <c r="T101"/>
  <c r="AJ101"/>
  <c r="AZ101"/>
  <c r="BP101"/>
  <c r="CF101"/>
  <c r="CV101"/>
  <c r="DL101"/>
  <c r="P101"/>
  <c r="AF101"/>
  <c r="AV101"/>
  <c r="BL101"/>
  <c r="CB101"/>
  <c r="CR101"/>
  <c r="DH101"/>
  <c r="L101"/>
  <c r="BX101"/>
  <c r="BH101"/>
  <c r="DT101"/>
  <c r="AR101"/>
  <c r="DD101"/>
  <c r="CN101"/>
  <c r="AB101"/>
  <c r="K97"/>
  <c r="O97"/>
  <c r="S97"/>
  <c r="W97"/>
  <c r="AA97"/>
  <c r="AE97"/>
  <c r="AI97"/>
  <c r="AM97"/>
  <c r="AQ97"/>
  <c r="AU97"/>
  <c r="AY97"/>
  <c r="BC97"/>
  <c r="BG97"/>
  <c r="BK97"/>
  <c r="BO97"/>
  <c r="BS97"/>
  <c r="BW97"/>
  <c r="CA97"/>
  <c r="CE97"/>
  <c r="CI97"/>
  <c r="CM97"/>
  <c r="CQ97"/>
  <c r="CU97"/>
  <c r="CY97"/>
  <c r="DC97"/>
  <c r="DG97"/>
  <c r="DK97"/>
  <c r="DO97"/>
  <c r="DS97"/>
  <c r="DW97"/>
  <c r="J97"/>
  <c r="N97"/>
  <c r="R97"/>
  <c r="V97"/>
  <c r="Z97"/>
  <c r="AD97"/>
  <c r="AH97"/>
  <c r="AL97"/>
  <c r="AP97"/>
  <c r="AT97"/>
  <c r="AX97"/>
  <c r="BB97"/>
  <c r="BF97"/>
  <c r="BJ97"/>
  <c r="BN97"/>
  <c r="BR97"/>
  <c r="BV97"/>
  <c r="BZ97"/>
  <c r="CD97"/>
  <c r="CH97"/>
  <c r="CL97"/>
  <c r="CP97"/>
  <c r="CT97"/>
  <c r="CX97"/>
  <c r="DB97"/>
  <c r="DF97"/>
  <c r="DJ97"/>
  <c r="DN97"/>
  <c r="DR97"/>
  <c r="DV97"/>
  <c r="I97"/>
  <c r="M97"/>
  <c r="Q97"/>
  <c r="U97"/>
  <c r="Y97"/>
  <c r="AC97"/>
  <c r="AG97"/>
  <c r="AK97"/>
  <c r="AO97"/>
  <c r="AS97"/>
  <c r="AW97"/>
  <c r="BA97"/>
  <c r="BE97"/>
  <c r="BI97"/>
  <c r="BM97"/>
  <c r="BQ97"/>
  <c r="BU97"/>
  <c r="BY97"/>
  <c r="CC97"/>
  <c r="CG97"/>
  <c r="CK97"/>
  <c r="CO97"/>
  <c r="CS97"/>
  <c r="CW97"/>
  <c r="DA97"/>
  <c r="DE97"/>
  <c r="DI97"/>
  <c r="DM97"/>
  <c r="DQ97"/>
  <c r="DU97"/>
  <c r="H97"/>
  <c r="X97"/>
  <c r="AN97"/>
  <c r="BD97"/>
  <c r="BT97"/>
  <c r="CJ97"/>
  <c r="CZ97"/>
  <c r="DP97"/>
  <c r="T97"/>
  <c r="AJ97"/>
  <c r="AZ97"/>
  <c r="BP97"/>
  <c r="CF97"/>
  <c r="CV97"/>
  <c r="DL97"/>
  <c r="P97"/>
  <c r="AF97"/>
  <c r="AV97"/>
  <c r="BL97"/>
  <c r="CB97"/>
  <c r="CR97"/>
  <c r="DH97"/>
  <c r="AR97"/>
  <c r="DD97"/>
  <c r="AB97"/>
  <c r="CN97"/>
  <c r="L97"/>
  <c r="BX97"/>
  <c r="DT97"/>
  <c r="BH97"/>
  <c r="K93"/>
  <c r="O93"/>
  <c r="S93"/>
  <c r="W93"/>
  <c r="AA93"/>
  <c r="AE93"/>
  <c r="AI93"/>
  <c r="AM93"/>
  <c r="AQ93"/>
  <c r="AU93"/>
  <c r="AY93"/>
  <c r="BC93"/>
  <c r="BG93"/>
  <c r="BK93"/>
  <c r="BO93"/>
  <c r="BS93"/>
  <c r="BW93"/>
  <c r="CA93"/>
  <c r="CE93"/>
  <c r="CI93"/>
  <c r="CM93"/>
  <c r="CQ93"/>
  <c r="CU93"/>
  <c r="CY93"/>
  <c r="DC93"/>
  <c r="DG93"/>
  <c r="DK93"/>
  <c r="DO93"/>
  <c r="DS93"/>
  <c r="DW93"/>
  <c r="J93"/>
  <c r="N93"/>
  <c r="R93"/>
  <c r="V93"/>
  <c r="Z93"/>
  <c r="AD93"/>
  <c r="AH93"/>
  <c r="AL93"/>
  <c r="AP93"/>
  <c r="AT93"/>
  <c r="AX93"/>
  <c r="BB93"/>
  <c r="BF93"/>
  <c r="BJ93"/>
  <c r="BN93"/>
  <c r="BR93"/>
  <c r="BV93"/>
  <c r="BZ93"/>
  <c r="CD93"/>
  <c r="CH93"/>
  <c r="CL93"/>
  <c r="CP93"/>
  <c r="CT93"/>
  <c r="CX93"/>
  <c r="DB93"/>
  <c r="DF93"/>
  <c r="DJ93"/>
  <c r="DN93"/>
  <c r="DR93"/>
  <c r="DV93"/>
  <c r="I93"/>
  <c r="M93"/>
  <c r="Q93"/>
  <c r="U93"/>
  <c r="Y93"/>
  <c r="AC93"/>
  <c r="AG93"/>
  <c r="AK93"/>
  <c r="AO93"/>
  <c r="AS93"/>
  <c r="AW93"/>
  <c r="BA93"/>
  <c r="BE93"/>
  <c r="BI93"/>
  <c r="BM93"/>
  <c r="BQ93"/>
  <c r="BU93"/>
  <c r="BY93"/>
  <c r="CC93"/>
  <c r="CG93"/>
  <c r="CK93"/>
  <c r="CO93"/>
  <c r="CS93"/>
  <c r="CW93"/>
  <c r="DA93"/>
  <c r="DE93"/>
  <c r="DI93"/>
  <c r="DM93"/>
  <c r="DQ93"/>
  <c r="DU93"/>
  <c r="H93"/>
  <c r="X93"/>
  <c r="AN93"/>
  <c r="BD93"/>
  <c r="BT93"/>
  <c r="CJ93"/>
  <c r="CZ93"/>
  <c r="DP93"/>
  <c r="T93"/>
  <c r="AJ93"/>
  <c r="AZ93"/>
  <c r="BP93"/>
  <c r="CF93"/>
  <c r="CV93"/>
  <c r="DL93"/>
  <c r="P93"/>
  <c r="AF93"/>
  <c r="AV93"/>
  <c r="BL93"/>
  <c r="CB93"/>
  <c r="CR93"/>
  <c r="DH93"/>
  <c r="L93"/>
  <c r="BX93"/>
  <c r="BH93"/>
  <c r="DT93"/>
  <c r="AR93"/>
  <c r="DD93"/>
  <c r="CN93"/>
  <c r="AB93"/>
  <c r="K89"/>
  <c r="O89"/>
  <c r="S89"/>
  <c r="W89"/>
  <c r="AA89"/>
  <c r="AE89"/>
  <c r="AI89"/>
  <c r="AM89"/>
  <c r="AQ89"/>
  <c r="AU89"/>
  <c r="AY89"/>
  <c r="BC89"/>
  <c r="BG89"/>
  <c r="BK89"/>
  <c r="BO89"/>
  <c r="BS89"/>
  <c r="BW89"/>
  <c r="CA89"/>
  <c r="CE89"/>
  <c r="CI89"/>
  <c r="CM89"/>
  <c r="CQ89"/>
  <c r="CU89"/>
  <c r="CY89"/>
  <c r="DC89"/>
  <c r="DG89"/>
  <c r="DK89"/>
  <c r="DO89"/>
  <c r="DS89"/>
  <c r="DW89"/>
  <c r="J89"/>
  <c r="N89"/>
  <c r="R89"/>
  <c r="V89"/>
  <c r="Z89"/>
  <c r="AD89"/>
  <c r="AH89"/>
  <c r="AL89"/>
  <c r="AP89"/>
  <c r="AT89"/>
  <c r="AX89"/>
  <c r="BB89"/>
  <c r="BF89"/>
  <c r="BJ89"/>
  <c r="BN89"/>
  <c r="BR89"/>
  <c r="BV89"/>
  <c r="BZ89"/>
  <c r="CD89"/>
  <c r="CH89"/>
  <c r="CL89"/>
  <c r="CP89"/>
  <c r="CT89"/>
  <c r="CX89"/>
  <c r="DB89"/>
  <c r="DF89"/>
  <c r="DJ89"/>
  <c r="DN89"/>
  <c r="DR89"/>
  <c r="DV89"/>
  <c r="I89"/>
  <c r="M89"/>
  <c r="Q89"/>
  <c r="U89"/>
  <c r="Y89"/>
  <c r="AC89"/>
  <c r="AG89"/>
  <c r="AK89"/>
  <c r="AO89"/>
  <c r="AS89"/>
  <c r="AW89"/>
  <c r="BA89"/>
  <c r="BE89"/>
  <c r="BI89"/>
  <c r="BM89"/>
  <c r="BQ89"/>
  <c r="BU89"/>
  <c r="BY89"/>
  <c r="CC89"/>
  <c r="CG89"/>
  <c r="CK89"/>
  <c r="CO89"/>
  <c r="CS89"/>
  <c r="CW89"/>
  <c r="DA89"/>
  <c r="DE89"/>
  <c r="DI89"/>
  <c r="DM89"/>
  <c r="DQ89"/>
  <c r="DU89"/>
  <c r="H89"/>
  <c r="X89"/>
  <c r="AN89"/>
  <c r="BD89"/>
  <c r="BT89"/>
  <c r="CJ89"/>
  <c r="CZ89"/>
  <c r="DP89"/>
  <c r="T89"/>
  <c r="AJ89"/>
  <c r="AZ89"/>
  <c r="BP89"/>
  <c r="CF89"/>
  <c r="CV89"/>
  <c r="DL89"/>
  <c r="P89"/>
  <c r="AF89"/>
  <c r="AV89"/>
  <c r="BL89"/>
  <c r="CB89"/>
  <c r="CR89"/>
  <c r="DH89"/>
  <c r="AR89"/>
  <c r="DD89"/>
  <c r="AB89"/>
  <c r="CN89"/>
  <c r="L89"/>
  <c r="BX89"/>
  <c r="BH89"/>
  <c r="DT89"/>
  <c r="K85"/>
  <c r="O85"/>
  <c r="S85"/>
  <c r="W85"/>
  <c r="AA85"/>
  <c r="AE85"/>
  <c r="AI85"/>
  <c r="AM85"/>
  <c r="AQ85"/>
  <c r="AU85"/>
  <c r="AY85"/>
  <c r="BC85"/>
  <c r="BG85"/>
  <c r="BK85"/>
  <c r="BO85"/>
  <c r="BS85"/>
  <c r="BW85"/>
  <c r="CA85"/>
  <c r="CE85"/>
  <c r="CI85"/>
  <c r="CM85"/>
  <c r="CQ85"/>
  <c r="CU85"/>
  <c r="CY85"/>
  <c r="DC85"/>
  <c r="DG85"/>
  <c r="DK85"/>
  <c r="DO85"/>
  <c r="DS85"/>
  <c r="DW85"/>
  <c r="J85"/>
  <c r="N85"/>
  <c r="R85"/>
  <c r="V85"/>
  <c r="Z85"/>
  <c r="AD85"/>
  <c r="AH85"/>
  <c r="AL85"/>
  <c r="AP85"/>
  <c r="AT85"/>
  <c r="AX85"/>
  <c r="BB85"/>
  <c r="BF85"/>
  <c r="BJ85"/>
  <c r="BN85"/>
  <c r="BR85"/>
  <c r="BV85"/>
  <c r="BZ85"/>
  <c r="CD85"/>
  <c r="CH85"/>
  <c r="CL85"/>
  <c r="CP85"/>
  <c r="CT85"/>
  <c r="CX85"/>
  <c r="DB85"/>
  <c r="DF85"/>
  <c r="DJ85"/>
  <c r="DN85"/>
  <c r="DR85"/>
  <c r="DV85"/>
  <c r="I85"/>
  <c r="M85"/>
  <c r="Q85"/>
  <c r="U85"/>
  <c r="Y85"/>
  <c r="AC85"/>
  <c r="AG85"/>
  <c r="AK85"/>
  <c r="AO85"/>
  <c r="AS85"/>
  <c r="AW85"/>
  <c r="BA85"/>
  <c r="BE85"/>
  <c r="BI85"/>
  <c r="BM85"/>
  <c r="BQ85"/>
  <c r="BU85"/>
  <c r="BY85"/>
  <c r="CC85"/>
  <c r="CG85"/>
  <c r="CK85"/>
  <c r="CO85"/>
  <c r="CS85"/>
  <c r="CW85"/>
  <c r="DA85"/>
  <c r="DE85"/>
  <c r="DI85"/>
  <c r="DM85"/>
  <c r="DQ85"/>
  <c r="DU85"/>
  <c r="H85"/>
  <c r="X85"/>
  <c r="AN85"/>
  <c r="BD85"/>
  <c r="BT85"/>
  <c r="CJ85"/>
  <c r="CZ85"/>
  <c r="DP85"/>
  <c r="T85"/>
  <c r="AJ85"/>
  <c r="AZ85"/>
  <c r="BP85"/>
  <c r="CF85"/>
  <c r="CV85"/>
  <c r="DL85"/>
  <c r="P85"/>
  <c r="AF85"/>
  <c r="AV85"/>
  <c r="BL85"/>
  <c r="CB85"/>
  <c r="CR85"/>
  <c r="DH85"/>
  <c r="L85"/>
  <c r="BX85"/>
  <c r="BH85"/>
  <c r="DT85"/>
  <c r="AR85"/>
  <c r="DD85"/>
  <c r="AB85"/>
  <c r="CN85"/>
  <c r="I81"/>
  <c r="M81"/>
  <c r="Q81"/>
  <c r="U81"/>
  <c r="Y81"/>
  <c r="AC81"/>
  <c r="AG81"/>
  <c r="AK81"/>
  <c r="AO81"/>
  <c r="AS81"/>
  <c r="AW81"/>
  <c r="BA81"/>
  <c r="BE81"/>
  <c r="BI81"/>
  <c r="BM81"/>
  <c r="BQ81"/>
  <c r="BU81"/>
  <c r="BY81"/>
  <c r="CC81"/>
  <c r="CG81"/>
  <c r="CK81"/>
  <c r="CO81"/>
  <c r="CS81"/>
  <c r="CW81"/>
  <c r="DA81"/>
  <c r="DE81"/>
  <c r="DI81"/>
  <c r="DM81"/>
  <c r="DQ81"/>
  <c r="DU81"/>
  <c r="H81"/>
  <c r="L81"/>
  <c r="P81"/>
  <c r="T81"/>
  <c r="X81"/>
  <c r="AB81"/>
  <c r="AF81"/>
  <c r="AJ81"/>
  <c r="AN81"/>
  <c r="AR81"/>
  <c r="AV81"/>
  <c r="AZ81"/>
  <c r="BD81"/>
  <c r="BH81"/>
  <c r="BL81"/>
  <c r="BP81"/>
  <c r="BT81"/>
  <c r="BX81"/>
  <c r="CB81"/>
  <c r="CF81"/>
  <c r="CJ81"/>
  <c r="CN81"/>
  <c r="CR81"/>
  <c r="CV81"/>
  <c r="CZ81"/>
  <c r="DD81"/>
  <c r="DH81"/>
  <c r="DL81"/>
  <c r="DP81"/>
  <c r="DT81"/>
  <c r="K81"/>
  <c r="O81"/>
  <c r="S81"/>
  <c r="W81"/>
  <c r="AA81"/>
  <c r="AE81"/>
  <c r="AI81"/>
  <c r="AM81"/>
  <c r="AQ81"/>
  <c r="AU81"/>
  <c r="AY81"/>
  <c r="BC81"/>
  <c r="BG81"/>
  <c r="BK81"/>
  <c r="BO81"/>
  <c r="BS81"/>
  <c r="BW81"/>
  <c r="CA81"/>
  <c r="CE81"/>
  <c r="CI81"/>
  <c r="CM81"/>
  <c r="CQ81"/>
  <c r="CU81"/>
  <c r="CY81"/>
  <c r="DC81"/>
  <c r="DG81"/>
  <c r="DK81"/>
  <c r="DO81"/>
  <c r="DS81"/>
  <c r="DW81"/>
  <c r="V81"/>
  <c r="AL81"/>
  <c r="BB81"/>
  <c r="BR81"/>
  <c r="CH81"/>
  <c r="CX81"/>
  <c r="DN81"/>
  <c r="R81"/>
  <c r="AH81"/>
  <c r="AX81"/>
  <c r="BN81"/>
  <c r="CD81"/>
  <c r="CT81"/>
  <c r="DJ81"/>
  <c r="N81"/>
  <c r="AD81"/>
  <c r="AT81"/>
  <c r="BJ81"/>
  <c r="BZ81"/>
  <c r="CP81"/>
  <c r="DF81"/>
  <c r="DV81"/>
  <c r="BF81"/>
  <c r="DR81"/>
  <c r="AP81"/>
  <c r="DB81"/>
  <c r="Z81"/>
  <c r="CL81"/>
  <c r="J81"/>
  <c r="BV81"/>
  <c r="I77"/>
  <c r="M77"/>
  <c r="Q77"/>
  <c r="U77"/>
  <c r="Y77"/>
  <c r="AC77"/>
  <c r="AG77"/>
  <c r="AK77"/>
  <c r="AO77"/>
  <c r="AS77"/>
  <c r="AW77"/>
  <c r="BA77"/>
  <c r="BE77"/>
  <c r="BI77"/>
  <c r="BM77"/>
  <c r="BQ77"/>
  <c r="BU77"/>
  <c r="BY77"/>
  <c r="CC77"/>
  <c r="CG77"/>
  <c r="CK77"/>
  <c r="CO77"/>
  <c r="CS77"/>
  <c r="CW77"/>
  <c r="DA77"/>
  <c r="DE77"/>
  <c r="DI77"/>
  <c r="DM77"/>
  <c r="DQ77"/>
  <c r="DU77"/>
  <c r="H77"/>
  <c r="L77"/>
  <c r="P77"/>
  <c r="T77"/>
  <c r="X77"/>
  <c r="AB77"/>
  <c r="AF77"/>
  <c r="AJ77"/>
  <c r="AN77"/>
  <c r="AR77"/>
  <c r="AV77"/>
  <c r="AZ77"/>
  <c r="BD77"/>
  <c r="BH77"/>
  <c r="BL77"/>
  <c r="BP77"/>
  <c r="BT77"/>
  <c r="BX77"/>
  <c r="CB77"/>
  <c r="CF77"/>
  <c r="CJ77"/>
  <c r="CN77"/>
  <c r="CR77"/>
  <c r="CV77"/>
  <c r="CZ77"/>
  <c r="DD77"/>
  <c r="DH77"/>
  <c r="DL77"/>
  <c r="DP77"/>
  <c r="DT77"/>
  <c r="K77"/>
  <c r="O77"/>
  <c r="S77"/>
  <c r="W77"/>
  <c r="AA77"/>
  <c r="AE77"/>
  <c r="AI77"/>
  <c r="AM77"/>
  <c r="AQ77"/>
  <c r="AU77"/>
  <c r="AY77"/>
  <c r="BC77"/>
  <c r="BG77"/>
  <c r="BK77"/>
  <c r="BO77"/>
  <c r="BS77"/>
  <c r="BW77"/>
  <c r="CA77"/>
  <c r="CE77"/>
  <c r="CI77"/>
  <c r="CM77"/>
  <c r="CQ77"/>
  <c r="CU77"/>
  <c r="CY77"/>
  <c r="DC77"/>
  <c r="DG77"/>
  <c r="DK77"/>
  <c r="DO77"/>
  <c r="DS77"/>
  <c r="DW77"/>
  <c r="V77"/>
  <c r="AL77"/>
  <c r="BB77"/>
  <c r="BR77"/>
  <c r="CH77"/>
  <c r="CX77"/>
  <c r="DN77"/>
  <c r="R77"/>
  <c r="AH77"/>
  <c r="AX77"/>
  <c r="BN77"/>
  <c r="CD77"/>
  <c r="CT77"/>
  <c r="DJ77"/>
  <c r="N77"/>
  <c r="AD77"/>
  <c r="AT77"/>
  <c r="BJ77"/>
  <c r="BZ77"/>
  <c r="CP77"/>
  <c r="DF77"/>
  <c r="DV77"/>
  <c r="Z77"/>
  <c r="CL77"/>
  <c r="J77"/>
  <c r="BV77"/>
  <c r="BF77"/>
  <c r="DR77"/>
  <c r="DB77"/>
  <c r="AP77"/>
  <c r="I73"/>
  <c r="M73"/>
  <c r="Q73"/>
  <c r="U73"/>
  <c r="Y73"/>
  <c r="AC73"/>
  <c r="AG73"/>
  <c r="AK73"/>
  <c r="AO73"/>
  <c r="AS73"/>
  <c r="AW73"/>
  <c r="BA73"/>
  <c r="BE73"/>
  <c r="BI73"/>
  <c r="BM73"/>
  <c r="BQ73"/>
  <c r="BU73"/>
  <c r="BY73"/>
  <c r="CC73"/>
  <c r="CG73"/>
  <c r="CK73"/>
  <c r="CO73"/>
  <c r="CS73"/>
  <c r="CW73"/>
  <c r="DA73"/>
  <c r="DE73"/>
  <c r="DI73"/>
  <c r="DM73"/>
  <c r="DQ73"/>
  <c r="DU73"/>
  <c r="H73"/>
  <c r="L73"/>
  <c r="P73"/>
  <c r="T73"/>
  <c r="X73"/>
  <c r="AB73"/>
  <c r="AF73"/>
  <c r="AJ73"/>
  <c r="AN73"/>
  <c r="AR73"/>
  <c r="AV73"/>
  <c r="AZ73"/>
  <c r="BD73"/>
  <c r="BH73"/>
  <c r="BL73"/>
  <c r="BP73"/>
  <c r="BT73"/>
  <c r="BX73"/>
  <c r="CB73"/>
  <c r="CF73"/>
  <c r="CJ73"/>
  <c r="CN73"/>
  <c r="CR73"/>
  <c r="CV73"/>
  <c r="CZ73"/>
  <c r="DD73"/>
  <c r="DH73"/>
  <c r="DL73"/>
  <c r="DP73"/>
  <c r="DT73"/>
  <c r="K73"/>
  <c r="O73"/>
  <c r="S73"/>
  <c r="W73"/>
  <c r="AA73"/>
  <c r="AE73"/>
  <c r="AI73"/>
  <c r="AM73"/>
  <c r="AQ73"/>
  <c r="AU73"/>
  <c r="AY73"/>
  <c r="BC73"/>
  <c r="BG73"/>
  <c r="BK73"/>
  <c r="BO73"/>
  <c r="BS73"/>
  <c r="BW73"/>
  <c r="CA73"/>
  <c r="CE73"/>
  <c r="CI73"/>
  <c r="CM73"/>
  <c r="CQ73"/>
  <c r="CU73"/>
  <c r="CY73"/>
  <c r="DC73"/>
  <c r="DG73"/>
  <c r="DK73"/>
  <c r="DO73"/>
  <c r="DS73"/>
  <c r="DW73"/>
  <c r="V73"/>
  <c r="AL73"/>
  <c r="BB73"/>
  <c r="BR73"/>
  <c r="CH73"/>
  <c r="CX73"/>
  <c r="DN73"/>
  <c r="R73"/>
  <c r="AH73"/>
  <c r="AX73"/>
  <c r="BN73"/>
  <c r="CD73"/>
  <c r="CT73"/>
  <c r="DJ73"/>
  <c r="N73"/>
  <c r="AD73"/>
  <c r="AT73"/>
  <c r="BJ73"/>
  <c r="BZ73"/>
  <c r="CP73"/>
  <c r="DF73"/>
  <c r="DV73"/>
  <c r="BF73"/>
  <c r="DR73"/>
  <c r="AP73"/>
  <c r="DB73"/>
  <c r="Z73"/>
  <c r="CL73"/>
  <c r="BV73"/>
  <c r="J73"/>
  <c r="I69"/>
  <c r="M69"/>
  <c r="Q69"/>
  <c r="U69"/>
  <c r="Y69"/>
  <c r="AC69"/>
  <c r="AG69"/>
  <c r="AK69"/>
  <c r="AO69"/>
  <c r="AS69"/>
  <c r="AW69"/>
  <c r="BA69"/>
  <c r="BE69"/>
  <c r="BI69"/>
  <c r="BM69"/>
  <c r="BQ69"/>
  <c r="BU69"/>
  <c r="BY69"/>
  <c r="CC69"/>
  <c r="CG69"/>
  <c r="CK69"/>
  <c r="CO69"/>
  <c r="CS69"/>
  <c r="CW69"/>
  <c r="DA69"/>
  <c r="DE69"/>
  <c r="DI69"/>
  <c r="DM69"/>
  <c r="DQ69"/>
  <c r="DU69"/>
  <c r="H69"/>
  <c r="L69"/>
  <c r="P69"/>
  <c r="T69"/>
  <c r="X69"/>
  <c r="AB69"/>
  <c r="AF69"/>
  <c r="AJ69"/>
  <c r="AN69"/>
  <c r="AR69"/>
  <c r="AV69"/>
  <c r="AZ69"/>
  <c r="BD69"/>
  <c r="BH69"/>
  <c r="BL69"/>
  <c r="BP69"/>
  <c r="BT69"/>
  <c r="BX69"/>
  <c r="CB69"/>
  <c r="CF69"/>
  <c r="CJ69"/>
  <c r="CN69"/>
  <c r="CR69"/>
  <c r="CV69"/>
  <c r="CZ69"/>
  <c r="DD69"/>
  <c r="DH69"/>
  <c r="DL69"/>
  <c r="DP69"/>
  <c r="DT69"/>
  <c r="K69"/>
  <c r="O69"/>
  <c r="S69"/>
  <c r="W69"/>
  <c r="AA69"/>
  <c r="AE69"/>
  <c r="AI69"/>
  <c r="AM69"/>
  <c r="AQ69"/>
  <c r="AU69"/>
  <c r="AY69"/>
  <c r="BC69"/>
  <c r="BG69"/>
  <c r="BK69"/>
  <c r="BO69"/>
  <c r="BS69"/>
  <c r="BW69"/>
  <c r="CA69"/>
  <c r="CE69"/>
  <c r="CI69"/>
  <c r="CM69"/>
  <c r="CQ69"/>
  <c r="CU69"/>
  <c r="CY69"/>
  <c r="DC69"/>
  <c r="DG69"/>
  <c r="DK69"/>
  <c r="DO69"/>
  <c r="DS69"/>
  <c r="DW69"/>
  <c r="V69"/>
  <c r="AL69"/>
  <c r="BB69"/>
  <c r="BR69"/>
  <c r="CH69"/>
  <c r="CX69"/>
  <c r="DN69"/>
  <c r="R69"/>
  <c r="AH69"/>
  <c r="AX69"/>
  <c r="BN69"/>
  <c r="CD69"/>
  <c r="CT69"/>
  <c r="DJ69"/>
  <c r="N69"/>
  <c r="AD69"/>
  <c r="AT69"/>
  <c r="BJ69"/>
  <c r="BZ69"/>
  <c r="CP69"/>
  <c r="DF69"/>
  <c r="DV69"/>
  <c r="Z69"/>
  <c r="CL69"/>
  <c r="J69"/>
  <c r="BV69"/>
  <c r="BF69"/>
  <c r="DR69"/>
  <c r="DB69"/>
  <c r="AP69"/>
  <c r="I65"/>
  <c r="M65"/>
  <c r="Q65"/>
  <c r="U65"/>
  <c r="Y65"/>
  <c r="AC65"/>
  <c r="AG65"/>
  <c r="AK65"/>
  <c r="AO65"/>
  <c r="AS65"/>
  <c r="AW65"/>
  <c r="BA65"/>
  <c r="BE65"/>
  <c r="BI65"/>
  <c r="BM65"/>
  <c r="BQ65"/>
  <c r="BU65"/>
  <c r="BY65"/>
  <c r="CC65"/>
  <c r="CG65"/>
  <c r="CK65"/>
  <c r="CO65"/>
  <c r="CS65"/>
  <c r="CW65"/>
  <c r="DA65"/>
  <c r="DE65"/>
  <c r="DI65"/>
  <c r="DM65"/>
  <c r="DQ65"/>
  <c r="DU65"/>
  <c r="H65"/>
  <c r="L65"/>
  <c r="P65"/>
  <c r="T65"/>
  <c r="X65"/>
  <c r="AB65"/>
  <c r="AF65"/>
  <c r="AJ65"/>
  <c r="AN65"/>
  <c r="AR65"/>
  <c r="AV65"/>
  <c r="AZ65"/>
  <c r="BD65"/>
  <c r="BH65"/>
  <c r="BL65"/>
  <c r="BP65"/>
  <c r="BT65"/>
  <c r="BX65"/>
  <c r="CB65"/>
  <c r="CF65"/>
  <c r="CJ65"/>
  <c r="CN65"/>
  <c r="CR65"/>
  <c r="CV65"/>
  <c r="CZ65"/>
  <c r="DD65"/>
  <c r="DH65"/>
  <c r="DL65"/>
  <c r="DP65"/>
  <c r="DT65"/>
  <c r="K65"/>
  <c r="O65"/>
  <c r="S65"/>
  <c r="W65"/>
  <c r="AA65"/>
  <c r="AE65"/>
  <c r="AI65"/>
  <c r="AM65"/>
  <c r="AQ65"/>
  <c r="AU65"/>
  <c r="AY65"/>
  <c r="BC65"/>
  <c r="BG65"/>
  <c r="BK65"/>
  <c r="BO65"/>
  <c r="BS65"/>
  <c r="BW65"/>
  <c r="CA65"/>
  <c r="CE65"/>
  <c r="CI65"/>
  <c r="CM65"/>
  <c r="CQ65"/>
  <c r="CU65"/>
  <c r="CY65"/>
  <c r="DC65"/>
  <c r="DG65"/>
  <c r="DK65"/>
  <c r="DO65"/>
  <c r="DS65"/>
  <c r="DW65"/>
  <c r="V65"/>
  <c r="AL65"/>
  <c r="BB65"/>
  <c r="BR65"/>
  <c r="CH65"/>
  <c r="CX65"/>
  <c r="DN65"/>
  <c r="R65"/>
  <c r="AH65"/>
  <c r="AX65"/>
  <c r="BN65"/>
  <c r="CD65"/>
  <c r="CT65"/>
  <c r="DJ65"/>
  <c r="N65"/>
  <c r="AD65"/>
  <c r="AT65"/>
  <c r="BJ65"/>
  <c r="BZ65"/>
  <c r="CP65"/>
  <c r="DF65"/>
  <c r="DV65"/>
  <c r="BF65"/>
  <c r="DR65"/>
  <c r="AP65"/>
  <c r="DB65"/>
  <c r="Z65"/>
  <c r="CL65"/>
  <c r="BV65"/>
  <c r="J65"/>
  <c r="I61"/>
  <c r="M61"/>
  <c r="Q61"/>
  <c r="U61"/>
  <c r="Y61"/>
  <c r="AC61"/>
  <c r="AG61"/>
  <c r="AK61"/>
  <c r="AO61"/>
  <c r="AS61"/>
  <c r="AW61"/>
  <c r="BA61"/>
  <c r="BE61"/>
  <c r="BI61"/>
  <c r="BM61"/>
  <c r="BQ61"/>
  <c r="BU61"/>
  <c r="BY61"/>
  <c r="CC61"/>
  <c r="CG61"/>
  <c r="CK61"/>
  <c r="CO61"/>
  <c r="CS61"/>
  <c r="CW61"/>
  <c r="DA61"/>
  <c r="DE61"/>
  <c r="DI61"/>
  <c r="DM61"/>
  <c r="DQ61"/>
  <c r="DU61"/>
  <c r="H61"/>
  <c r="L61"/>
  <c r="P61"/>
  <c r="T61"/>
  <c r="X61"/>
  <c r="AB61"/>
  <c r="AF61"/>
  <c r="AJ61"/>
  <c r="AN61"/>
  <c r="AR61"/>
  <c r="AV61"/>
  <c r="AZ61"/>
  <c r="BD61"/>
  <c r="BH61"/>
  <c r="BL61"/>
  <c r="BP61"/>
  <c r="BT61"/>
  <c r="BX61"/>
  <c r="CB61"/>
  <c r="CF61"/>
  <c r="CJ61"/>
  <c r="CN61"/>
  <c r="CR61"/>
  <c r="CV61"/>
  <c r="CZ61"/>
  <c r="DD61"/>
  <c r="DH61"/>
  <c r="DL61"/>
  <c r="DP61"/>
  <c r="DT61"/>
  <c r="K61"/>
  <c r="O61"/>
  <c r="S61"/>
  <c r="W61"/>
  <c r="AA61"/>
  <c r="AE61"/>
  <c r="AI61"/>
  <c r="AM61"/>
  <c r="AQ61"/>
  <c r="AU61"/>
  <c r="AY61"/>
  <c r="BC61"/>
  <c r="BG61"/>
  <c r="BK61"/>
  <c r="BO61"/>
  <c r="BS61"/>
  <c r="BW61"/>
  <c r="CA61"/>
  <c r="CE61"/>
  <c r="CI61"/>
  <c r="CM61"/>
  <c r="CQ61"/>
  <c r="CU61"/>
  <c r="CY61"/>
  <c r="DC61"/>
  <c r="DG61"/>
  <c r="DK61"/>
  <c r="DO61"/>
  <c r="DS61"/>
  <c r="DW61"/>
  <c r="V61"/>
  <c r="AL61"/>
  <c r="BB61"/>
  <c r="BR61"/>
  <c r="CH61"/>
  <c r="CX61"/>
  <c r="DN61"/>
  <c r="R61"/>
  <c r="AH61"/>
  <c r="AX61"/>
  <c r="BN61"/>
  <c r="CD61"/>
  <c r="CT61"/>
  <c r="DJ61"/>
  <c r="N61"/>
  <c r="AD61"/>
  <c r="AT61"/>
  <c r="BJ61"/>
  <c r="BZ61"/>
  <c r="CP61"/>
  <c r="DF61"/>
  <c r="DV61"/>
  <c r="Z61"/>
  <c r="CL61"/>
  <c r="J61"/>
  <c r="BV61"/>
  <c r="BF61"/>
  <c r="DR61"/>
  <c r="DB61"/>
  <c r="AP61"/>
  <c r="I57"/>
  <c r="M57"/>
  <c r="Q57"/>
  <c r="U57"/>
  <c r="Y57"/>
  <c r="AC57"/>
  <c r="AG57"/>
  <c r="AK57"/>
  <c r="AO57"/>
  <c r="AS57"/>
  <c r="AW57"/>
  <c r="BA57"/>
  <c r="BE57"/>
  <c r="BI57"/>
  <c r="BM57"/>
  <c r="BQ57"/>
  <c r="BU57"/>
  <c r="BY57"/>
  <c r="CC57"/>
  <c r="CG57"/>
  <c r="CK57"/>
  <c r="CO57"/>
  <c r="CS57"/>
  <c r="CW57"/>
  <c r="DA57"/>
  <c r="DE57"/>
  <c r="DI57"/>
  <c r="DM57"/>
  <c r="DQ57"/>
  <c r="DU57"/>
  <c r="H57"/>
  <c r="L57"/>
  <c r="P57"/>
  <c r="T57"/>
  <c r="X57"/>
  <c r="AB57"/>
  <c r="AF57"/>
  <c r="AJ57"/>
  <c r="AN57"/>
  <c r="AR57"/>
  <c r="AV57"/>
  <c r="AZ57"/>
  <c r="BD57"/>
  <c r="BH57"/>
  <c r="BL57"/>
  <c r="BP57"/>
  <c r="BT57"/>
  <c r="BX57"/>
  <c r="CB57"/>
  <c r="CF57"/>
  <c r="CJ57"/>
  <c r="CN57"/>
  <c r="CR57"/>
  <c r="CV57"/>
  <c r="CZ57"/>
  <c r="DD57"/>
  <c r="DH57"/>
  <c r="DL57"/>
  <c r="DP57"/>
  <c r="DT57"/>
  <c r="K57"/>
  <c r="O57"/>
  <c r="S57"/>
  <c r="W57"/>
  <c r="AA57"/>
  <c r="AE57"/>
  <c r="AI57"/>
  <c r="AM57"/>
  <c r="AQ57"/>
  <c r="AU57"/>
  <c r="AY57"/>
  <c r="BC57"/>
  <c r="BG57"/>
  <c r="BK57"/>
  <c r="BO57"/>
  <c r="BS57"/>
  <c r="BW57"/>
  <c r="CA57"/>
  <c r="CE57"/>
  <c r="CI57"/>
  <c r="CM57"/>
  <c r="CQ57"/>
  <c r="CU57"/>
  <c r="CY57"/>
  <c r="DC57"/>
  <c r="DG57"/>
  <c r="DK57"/>
  <c r="DO57"/>
  <c r="DS57"/>
  <c r="DW57"/>
  <c r="V57"/>
  <c r="AL57"/>
  <c r="BB57"/>
  <c r="BR57"/>
  <c r="CH57"/>
  <c r="CX57"/>
  <c r="DN57"/>
  <c r="R57"/>
  <c r="AH57"/>
  <c r="AX57"/>
  <c r="BN57"/>
  <c r="CD57"/>
  <c r="CT57"/>
  <c r="DJ57"/>
  <c r="N57"/>
  <c r="AD57"/>
  <c r="AT57"/>
  <c r="BJ57"/>
  <c r="BZ57"/>
  <c r="CP57"/>
  <c r="DF57"/>
  <c r="DV57"/>
  <c r="BF57"/>
  <c r="DR57"/>
  <c r="AP57"/>
  <c r="DB57"/>
  <c r="Z57"/>
  <c r="CL57"/>
  <c r="BV57"/>
  <c r="J57"/>
  <c r="J53"/>
  <c r="N53"/>
  <c r="R53"/>
  <c r="V53"/>
  <c r="Z53"/>
  <c r="AD53"/>
  <c r="AH53"/>
  <c r="AL53"/>
  <c r="AP53"/>
  <c r="AT53"/>
  <c r="AX53"/>
  <c r="BB53"/>
  <c r="BF53"/>
  <c r="BJ53"/>
  <c r="BN53"/>
  <c r="BR53"/>
  <c r="BV53"/>
  <c r="BZ53"/>
  <c r="CD53"/>
  <c r="CH53"/>
  <c r="CL53"/>
  <c r="CP53"/>
  <c r="CT53"/>
  <c r="CX53"/>
  <c r="DB53"/>
  <c r="DF53"/>
  <c r="DJ53"/>
  <c r="DN53"/>
  <c r="DR53"/>
  <c r="DV53"/>
  <c r="I53"/>
  <c r="M53"/>
  <c r="Q53"/>
  <c r="U53"/>
  <c r="Y53"/>
  <c r="AC53"/>
  <c r="AG53"/>
  <c r="AK53"/>
  <c r="AO53"/>
  <c r="AS53"/>
  <c r="AW53"/>
  <c r="BA53"/>
  <c r="BE53"/>
  <c r="BI53"/>
  <c r="BM53"/>
  <c r="BQ53"/>
  <c r="BU53"/>
  <c r="H53"/>
  <c r="L53"/>
  <c r="P53"/>
  <c r="T53"/>
  <c r="X53"/>
  <c r="AB53"/>
  <c r="AF53"/>
  <c r="AJ53"/>
  <c r="AN53"/>
  <c r="AR53"/>
  <c r="AV53"/>
  <c r="AZ53"/>
  <c r="BD53"/>
  <c r="BH53"/>
  <c r="BL53"/>
  <c r="BP53"/>
  <c r="BT53"/>
  <c r="BX53"/>
  <c r="CB53"/>
  <c r="CF53"/>
  <c r="CJ53"/>
  <c r="CN53"/>
  <c r="CR53"/>
  <c r="CV53"/>
  <c r="CZ53"/>
  <c r="DD53"/>
  <c r="DH53"/>
  <c r="DL53"/>
  <c r="DP53"/>
  <c r="DT53"/>
  <c r="W53"/>
  <c r="AM53"/>
  <c r="BC53"/>
  <c r="BS53"/>
  <c r="CC53"/>
  <c r="CK53"/>
  <c r="CS53"/>
  <c r="DA53"/>
  <c r="DI53"/>
  <c r="DQ53"/>
  <c r="S53"/>
  <c r="AI53"/>
  <c r="AY53"/>
  <c r="BO53"/>
  <c r="CA53"/>
  <c r="CI53"/>
  <c r="CQ53"/>
  <c r="CY53"/>
  <c r="DG53"/>
  <c r="DO53"/>
  <c r="DW53"/>
  <c r="O53"/>
  <c r="AE53"/>
  <c r="AU53"/>
  <c r="BK53"/>
  <c r="BY53"/>
  <c r="CG53"/>
  <c r="CO53"/>
  <c r="CW53"/>
  <c r="DE53"/>
  <c r="DM53"/>
  <c r="DU53"/>
  <c r="BG53"/>
  <c r="CU53"/>
  <c r="AQ53"/>
  <c r="CM53"/>
  <c r="DS53"/>
  <c r="AA53"/>
  <c r="CE53"/>
  <c r="DK53"/>
  <c r="K53"/>
  <c r="DC53"/>
  <c r="BW53"/>
  <c r="J49"/>
  <c r="N49"/>
  <c r="R49"/>
  <c r="V49"/>
  <c r="Z49"/>
  <c r="AD49"/>
  <c r="AH49"/>
  <c r="AL49"/>
  <c r="AP49"/>
  <c r="AT49"/>
  <c r="AX49"/>
  <c r="BB49"/>
  <c r="BF49"/>
  <c r="BJ49"/>
  <c r="BN49"/>
  <c r="BR49"/>
  <c r="BV49"/>
  <c r="BZ49"/>
  <c r="CD49"/>
  <c r="CH49"/>
  <c r="CL49"/>
  <c r="CP49"/>
  <c r="CT49"/>
  <c r="CX49"/>
  <c r="DB49"/>
  <c r="DF49"/>
  <c r="DJ49"/>
  <c r="DN49"/>
  <c r="DR49"/>
  <c r="DV49"/>
  <c r="I49"/>
  <c r="M49"/>
  <c r="Q49"/>
  <c r="U49"/>
  <c r="Y49"/>
  <c r="AC49"/>
  <c r="AG49"/>
  <c r="AK49"/>
  <c r="AO49"/>
  <c r="AS49"/>
  <c r="AW49"/>
  <c r="BA49"/>
  <c r="BE49"/>
  <c r="BI49"/>
  <c r="BM49"/>
  <c r="BQ49"/>
  <c r="BU49"/>
  <c r="BY49"/>
  <c r="CC49"/>
  <c r="CG49"/>
  <c r="CK49"/>
  <c r="CO49"/>
  <c r="CS49"/>
  <c r="CW49"/>
  <c r="DA49"/>
  <c r="DE49"/>
  <c r="DI49"/>
  <c r="DM49"/>
  <c r="DQ49"/>
  <c r="DU49"/>
  <c r="H49"/>
  <c r="L49"/>
  <c r="P49"/>
  <c r="T49"/>
  <c r="X49"/>
  <c r="AB49"/>
  <c r="AF49"/>
  <c r="AJ49"/>
  <c r="AN49"/>
  <c r="AR49"/>
  <c r="AV49"/>
  <c r="AZ49"/>
  <c r="BD49"/>
  <c r="BH49"/>
  <c r="BL49"/>
  <c r="BP49"/>
  <c r="BT49"/>
  <c r="BX49"/>
  <c r="CB49"/>
  <c r="CF49"/>
  <c r="CJ49"/>
  <c r="CN49"/>
  <c r="CR49"/>
  <c r="CV49"/>
  <c r="CZ49"/>
  <c r="DD49"/>
  <c r="DH49"/>
  <c r="DL49"/>
  <c r="DP49"/>
  <c r="DT49"/>
  <c r="W49"/>
  <c r="AM49"/>
  <c r="BC49"/>
  <c r="BS49"/>
  <c r="CI49"/>
  <c r="CY49"/>
  <c r="DO49"/>
  <c r="S49"/>
  <c r="AI49"/>
  <c r="AY49"/>
  <c r="BO49"/>
  <c r="CE49"/>
  <c r="CU49"/>
  <c r="DK49"/>
  <c r="O49"/>
  <c r="AE49"/>
  <c r="AU49"/>
  <c r="BK49"/>
  <c r="CA49"/>
  <c r="CQ49"/>
  <c r="DG49"/>
  <c r="DW49"/>
  <c r="AA49"/>
  <c r="CM49"/>
  <c r="K49"/>
  <c r="BW49"/>
  <c r="BG49"/>
  <c r="DS49"/>
  <c r="DC49"/>
  <c r="AQ49"/>
  <c r="J45"/>
  <c r="N45"/>
  <c r="R45"/>
  <c r="V45"/>
  <c r="Z45"/>
  <c r="AD45"/>
  <c r="AH45"/>
  <c r="AL45"/>
  <c r="AP45"/>
  <c r="AT45"/>
  <c r="AX45"/>
  <c r="BB45"/>
  <c r="BF45"/>
  <c r="BJ45"/>
  <c r="BN45"/>
  <c r="BR45"/>
  <c r="BV45"/>
  <c r="BZ45"/>
  <c r="CD45"/>
  <c r="CH45"/>
  <c r="CL45"/>
  <c r="CP45"/>
  <c r="CT45"/>
  <c r="CX45"/>
  <c r="DB45"/>
  <c r="DF45"/>
  <c r="DJ45"/>
  <c r="DN45"/>
  <c r="DR45"/>
  <c r="DV45"/>
  <c r="I45"/>
  <c r="M45"/>
  <c r="Q45"/>
  <c r="U45"/>
  <c r="Y45"/>
  <c r="AC45"/>
  <c r="AG45"/>
  <c r="AK45"/>
  <c r="AO45"/>
  <c r="AS45"/>
  <c r="AW45"/>
  <c r="BA45"/>
  <c r="BE45"/>
  <c r="BI45"/>
  <c r="BM45"/>
  <c r="BQ45"/>
  <c r="BU45"/>
  <c r="BY45"/>
  <c r="CC45"/>
  <c r="CG45"/>
  <c r="CK45"/>
  <c r="CO45"/>
  <c r="CS45"/>
  <c r="CW45"/>
  <c r="DA45"/>
  <c r="DE45"/>
  <c r="DI45"/>
  <c r="DM45"/>
  <c r="DQ45"/>
  <c r="DU45"/>
  <c r="H45"/>
  <c r="L45"/>
  <c r="P45"/>
  <c r="T45"/>
  <c r="X45"/>
  <c r="AB45"/>
  <c r="AF45"/>
  <c r="AJ45"/>
  <c r="AN45"/>
  <c r="AR45"/>
  <c r="AV45"/>
  <c r="AZ45"/>
  <c r="BD45"/>
  <c r="BH45"/>
  <c r="BL45"/>
  <c r="BP45"/>
  <c r="BT45"/>
  <c r="BX45"/>
  <c r="CB45"/>
  <c r="CF45"/>
  <c r="CJ45"/>
  <c r="CN45"/>
  <c r="CR45"/>
  <c r="CV45"/>
  <c r="CZ45"/>
  <c r="DD45"/>
  <c r="DH45"/>
  <c r="DL45"/>
  <c r="DP45"/>
  <c r="DT45"/>
  <c r="W45"/>
  <c r="AM45"/>
  <c r="BC45"/>
  <c r="BS45"/>
  <c r="CI45"/>
  <c r="CY45"/>
  <c r="DO45"/>
  <c r="S45"/>
  <c r="AI45"/>
  <c r="AY45"/>
  <c r="BO45"/>
  <c r="CE45"/>
  <c r="CU45"/>
  <c r="DK45"/>
  <c r="O45"/>
  <c r="AE45"/>
  <c r="AU45"/>
  <c r="BK45"/>
  <c r="CA45"/>
  <c r="CQ45"/>
  <c r="DG45"/>
  <c r="DW45"/>
  <c r="BG45"/>
  <c r="DS45"/>
  <c r="AQ45"/>
  <c r="DC45"/>
  <c r="AA45"/>
  <c r="CM45"/>
  <c r="BW45"/>
  <c r="K45"/>
  <c r="H41"/>
  <c r="L41"/>
  <c r="P41"/>
  <c r="T41"/>
  <c r="X41"/>
  <c r="AB41"/>
  <c r="AF41"/>
  <c r="AJ41"/>
  <c r="AN41"/>
  <c r="AR41"/>
  <c r="AV41"/>
  <c r="J41"/>
  <c r="N41"/>
  <c r="R41"/>
  <c r="V41"/>
  <c r="Z41"/>
  <c r="AD41"/>
  <c r="AH41"/>
  <c r="AL41"/>
  <c r="AP41"/>
  <c r="AT41"/>
  <c r="K41"/>
  <c r="S41"/>
  <c r="AA41"/>
  <c r="AI41"/>
  <c r="AQ41"/>
  <c r="AX41"/>
  <c r="BB41"/>
  <c r="BF41"/>
  <c r="BJ41"/>
  <c r="BN41"/>
  <c r="BR41"/>
  <c r="BV41"/>
  <c r="BZ41"/>
  <c r="CD41"/>
  <c r="CH41"/>
  <c r="CL41"/>
  <c r="CP41"/>
  <c r="CT41"/>
  <c r="CX41"/>
  <c r="DB41"/>
  <c r="DF41"/>
  <c r="DJ41"/>
  <c r="DN41"/>
  <c r="DR41"/>
  <c r="DV41"/>
  <c r="I41"/>
  <c r="Q41"/>
  <c r="Y41"/>
  <c r="AG41"/>
  <c r="AO41"/>
  <c r="AW41"/>
  <c r="BA41"/>
  <c r="BE41"/>
  <c r="BI41"/>
  <c r="BM41"/>
  <c r="BQ41"/>
  <c r="BU41"/>
  <c r="BY41"/>
  <c r="CC41"/>
  <c r="CG41"/>
  <c r="CK41"/>
  <c r="CO41"/>
  <c r="CS41"/>
  <c r="CW41"/>
  <c r="DA41"/>
  <c r="DE41"/>
  <c r="DI41"/>
  <c r="DM41"/>
  <c r="DQ41"/>
  <c r="DU41"/>
  <c r="O41"/>
  <c r="W41"/>
  <c r="AE41"/>
  <c r="AM41"/>
  <c r="AU41"/>
  <c r="AZ41"/>
  <c r="BD41"/>
  <c r="BH41"/>
  <c r="BL41"/>
  <c r="BP41"/>
  <c r="BT41"/>
  <c r="BX41"/>
  <c r="CB41"/>
  <c r="CF41"/>
  <c r="CJ41"/>
  <c r="CN41"/>
  <c r="CR41"/>
  <c r="CV41"/>
  <c r="CZ41"/>
  <c r="DD41"/>
  <c r="DH41"/>
  <c r="DL41"/>
  <c r="DP41"/>
  <c r="DT41"/>
  <c r="AC41"/>
  <c r="BC41"/>
  <c r="BS41"/>
  <c r="CI41"/>
  <c r="CY41"/>
  <c r="DO41"/>
  <c r="U41"/>
  <c r="AY41"/>
  <c r="BO41"/>
  <c r="CE41"/>
  <c r="CU41"/>
  <c r="DK41"/>
  <c r="M41"/>
  <c r="AS41"/>
  <c r="BK41"/>
  <c r="CA41"/>
  <c r="CQ41"/>
  <c r="DG41"/>
  <c r="DW41"/>
  <c r="CM41"/>
  <c r="BW41"/>
  <c r="BG41"/>
  <c r="DS41"/>
  <c r="DC41"/>
  <c r="AK41"/>
  <c r="H37"/>
  <c r="L37"/>
  <c r="P37"/>
  <c r="T37"/>
  <c r="X37"/>
  <c r="AB37"/>
  <c r="AF37"/>
  <c r="AJ37"/>
  <c r="AN37"/>
  <c r="AR37"/>
  <c r="AV37"/>
  <c r="AZ37"/>
  <c r="BD37"/>
  <c r="BH37"/>
  <c r="BL37"/>
  <c r="BP37"/>
  <c r="BT37"/>
  <c r="BX37"/>
  <c r="CB37"/>
  <c r="CF37"/>
  <c r="CJ37"/>
  <c r="CN37"/>
  <c r="CR37"/>
  <c r="CV37"/>
  <c r="CZ37"/>
  <c r="DD37"/>
  <c r="DH37"/>
  <c r="DL37"/>
  <c r="DP37"/>
  <c r="DT37"/>
  <c r="K37"/>
  <c r="O37"/>
  <c r="S37"/>
  <c r="W37"/>
  <c r="AA37"/>
  <c r="AE37"/>
  <c r="AI37"/>
  <c r="AM37"/>
  <c r="AQ37"/>
  <c r="AU37"/>
  <c r="AY37"/>
  <c r="BC37"/>
  <c r="BG37"/>
  <c r="BK37"/>
  <c r="BO37"/>
  <c r="BS37"/>
  <c r="BW37"/>
  <c r="CA37"/>
  <c r="CE37"/>
  <c r="CI37"/>
  <c r="CM37"/>
  <c r="CQ37"/>
  <c r="CU37"/>
  <c r="CY37"/>
  <c r="DC37"/>
  <c r="DG37"/>
  <c r="DK37"/>
  <c r="DO37"/>
  <c r="DS37"/>
  <c r="DW37"/>
  <c r="J37"/>
  <c r="N37"/>
  <c r="R37"/>
  <c r="V37"/>
  <c r="Z37"/>
  <c r="AD37"/>
  <c r="AH37"/>
  <c r="AL37"/>
  <c r="AP37"/>
  <c r="AT37"/>
  <c r="AX37"/>
  <c r="BB37"/>
  <c r="BF37"/>
  <c r="BJ37"/>
  <c r="BN37"/>
  <c r="BR37"/>
  <c r="BV37"/>
  <c r="BZ37"/>
  <c r="CD37"/>
  <c r="CH37"/>
  <c r="CL37"/>
  <c r="CP37"/>
  <c r="CT37"/>
  <c r="CX37"/>
  <c r="DB37"/>
  <c r="DF37"/>
  <c r="DJ37"/>
  <c r="DN37"/>
  <c r="DR37"/>
  <c r="DV37"/>
  <c r="M37"/>
  <c r="AC37"/>
  <c r="AS37"/>
  <c r="BI37"/>
  <c r="BY37"/>
  <c r="CO37"/>
  <c r="DE37"/>
  <c r="DU37"/>
  <c r="I37"/>
  <c r="Y37"/>
  <c r="AO37"/>
  <c r="BE37"/>
  <c r="BU37"/>
  <c r="CK37"/>
  <c r="DA37"/>
  <c r="DQ37"/>
  <c r="U37"/>
  <c r="AK37"/>
  <c r="BA37"/>
  <c r="BQ37"/>
  <c r="CG37"/>
  <c r="CW37"/>
  <c r="DM37"/>
  <c r="BM37"/>
  <c r="AW37"/>
  <c r="DI37"/>
  <c r="AG37"/>
  <c r="CS37"/>
  <c r="CC37"/>
  <c r="Q37"/>
  <c r="H33"/>
  <c r="L33"/>
  <c r="P33"/>
  <c r="T33"/>
  <c r="X33"/>
  <c r="AB33"/>
  <c r="AF33"/>
  <c r="AJ33"/>
  <c r="AN33"/>
  <c r="AR33"/>
  <c r="AV33"/>
  <c r="AZ33"/>
  <c r="BD33"/>
  <c r="BH33"/>
  <c r="BL33"/>
  <c r="BP33"/>
  <c r="BT33"/>
  <c r="BX33"/>
  <c r="CB33"/>
  <c r="CF33"/>
  <c r="CJ33"/>
  <c r="CN33"/>
  <c r="CR33"/>
  <c r="CV33"/>
  <c r="CZ33"/>
  <c r="DD33"/>
  <c r="DH33"/>
  <c r="DL33"/>
  <c r="DP33"/>
  <c r="DT33"/>
  <c r="K33"/>
  <c r="O33"/>
  <c r="S33"/>
  <c r="W33"/>
  <c r="AA33"/>
  <c r="AE33"/>
  <c r="AI33"/>
  <c r="AM33"/>
  <c r="AQ33"/>
  <c r="AU33"/>
  <c r="AY33"/>
  <c r="BC33"/>
  <c r="BG33"/>
  <c r="BK33"/>
  <c r="BO33"/>
  <c r="BS33"/>
  <c r="BW33"/>
  <c r="CA33"/>
  <c r="CE33"/>
  <c r="CI33"/>
  <c r="CM33"/>
  <c r="CQ33"/>
  <c r="CU33"/>
  <c r="CY33"/>
  <c r="DC33"/>
  <c r="DG33"/>
  <c r="DK33"/>
  <c r="DO33"/>
  <c r="DS33"/>
  <c r="DW33"/>
  <c r="J33"/>
  <c r="N33"/>
  <c r="R33"/>
  <c r="V33"/>
  <c r="Z33"/>
  <c r="AD33"/>
  <c r="AH33"/>
  <c r="AL33"/>
  <c r="AP33"/>
  <c r="AT33"/>
  <c r="AX33"/>
  <c r="BB33"/>
  <c r="BF33"/>
  <c r="BJ33"/>
  <c r="BN33"/>
  <c r="BR33"/>
  <c r="BV33"/>
  <c r="BZ33"/>
  <c r="CD33"/>
  <c r="CH33"/>
  <c r="CL33"/>
  <c r="CP33"/>
  <c r="CT33"/>
  <c r="CX33"/>
  <c r="DB33"/>
  <c r="DF33"/>
  <c r="DJ33"/>
  <c r="DN33"/>
  <c r="DR33"/>
  <c r="DV33"/>
  <c r="M33"/>
  <c r="AC33"/>
  <c r="AS33"/>
  <c r="BI33"/>
  <c r="BY33"/>
  <c r="CO33"/>
  <c r="DE33"/>
  <c r="DU33"/>
  <c r="I33"/>
  <c r="Y33"/>
  <c r="AO33"/>
  <c r="BE33"/>
  <c r="BU33"/>
  <c r="CK33"/>
  <c r="DA33"/>
  <c r="DQ33"/>
  <c r="U33"/>
  <c r="AK33"/>
  <c r="BA33"/>
  <c r="BQ33"/>
  <c r="CG33"/>
  <c r="CW33"/>
  <c r="DM33"/>
  <c r="AG33"/>
  <c r="CS33"/>
  <c r="Q33"/>
  <c r="CC33"/>
  <c r="BM33"/>
  <c r="DI33"/>
  <c r="AW33"/>
  <c r="H29"/>
  <c r="L29"/>
  <c r="P29"/>
  <c r="T29"/>
  <c r="X29"/>
  <c r="AB29"/>
  <c r="AF29"/>
  <c r="AJ29"/>
  <c r="AN29"/>
  <c r="AR29"/>
  <c r="AV29"/>
  <c r="AZ29"/>
  <c r="BD29"/>
  <c r="BH29"/>
  <c r="BL29"/>
  <c r="BP29"/>
  <c r="BT29"/>
  <c r="BX29"/>
  <c r="CB29"/>
  <c r="CF29"/>
  <c r="CJ29"/>
  <c r="CN29"/>
  <c r="CR29"/>
  <c r="CV29"/>
  <c r="CZ29"/>
  <c r="DD29"/>
  <c r="DH29"/>
  <c r="DL29"/>
  <c r="DP29"/>
  <c r="DT29"/>
  <c r="K29"/>
  <c r="O29"/>
  <c r="S29"/>
  <c r="W29"/>
  <c r="AA29"/>
  <c r="AE29"/>
  <c r="AI29"/>
  <c r="AM29"/>
  <c r="AQ29"/>
  <c r="AU29"/>
  <c r="AY29"/>
  <c r="BC29"/>
  <c r="BG29"/>
  <c r="BK29"/>
  <c r="BO29"/>
  <c r="BS29"/>
  <c r="BW29"/>
  <c r="CA29"/>
  <c r="CE29"/>
  <c r="CI29"/>
  <c r="CM29"/>
  <c r="CQ29"/>
  <c r="CU29"/>
  <c r="CY29"/>
  <c r="DC29"/>
  <c r="DG29"/>
  <c r="DK29"/>
  <c r="DO29"/>
  <c r="DS29"/>
  <c r="DW29"/>
  <c r="J29"/>
  <c r="N29"/>
  <c r="R29"/>
  <c r="V29"/>
  <c r="Z29"/>
  <c r="AD29"/>
  <c r="AH29"/>
  <c r="AL29"/>
  <c r="AP29"/>
  <c r="AT29"/>
  <c r="AX29"/>
  <c r="BB29"/>
  <c r="BF29"/>
  <c r="BJ29"/>
  <c r="BN29"/>
  <c r="BR29"/>
  <c r="BV29"/>
  <c r="BZ29"/>
  <c r="CD29"/>
  <c r="CH29"/>
  <c r="CL29"/>
  <c r="CP29"/>
  <c r="CT29"/>
  <c r="CX29"/>
  <c r="DB29"/>
  <c r="DF29"/>
  <c r="DJ29"/>
  <c r="DN29"/>
  <c r="DR29"/>
  <c r="DV29"/>
  <c r="M29"/>
  <c r="AC29"/>
  <c r="AS29"/>
  <c r="BI29"/>
  <c r="BY29"/>
  <c r="CO29"/>
  <c r="DE29"/>
  <c r="DU29"/>
  <c r="I29"/>
  <c r="Y29"/>
  <c r="AO29"/>
  <c r="BE29"/>
  <c r="BU29"/>
  <c r="CK29"/>
  <c r="DA29"/>
  <c r="DQ29"/>
  <c r="U29"/>
  <c r="AK29"/>
  <c r="BA29"/>
  <c r="BQ29"/>
  <c r="CG29"/>
  <c r="CW29"/>
  <c r="DM29"/>
  <c r="BM29"/>
  <c r="AW29"/>
  <c r="DI29"/>
  <c r="AG29"/>
  <c r="CS29"/>
  <c r="CC29"/>
  <c r="Q29"/>
  <c r="I25"/>
  <c r="M25"/>
  <c r="Q25"/>
  <c r="U25"/>
  <c r="Y25"/>
  <c r="AC25"/>
  <c r="AG25"/>
  <c r="AK25"/>
  <c r="AO25"/>
  <c r="AS25"/>
  <c r="AW25"/>
  <c r="BA25"/>
  <c r="BE25"/>
  <c r="BI25"/>
  <c r="BM25"/>
  <c r="BQ25"/>
  <c r="BU25"/>
  <c r="BY25"/>
  <c r="CC25"/>
  <c r="CG25"/>
  <c r="H25"/>
  <c r="L25"/>
  <c r="P25"/>
  <c r="T25"/>
  <c r="X25"/>
  <c r="AB25"/>
  <c r="AF25"/>
  <c r="AJ25"/>
  <c r="AN25"/>
  <c r="AR25"/>
  <c r="AV25"/>
  <c r="AZ25"/>
  <c r="BD25"/>
  <c r="BH25"/>
  <c r="BL25"/>
  <c r="BP25"/>
  <c r="BT25"/>
  <c r="BX25"/>
  <c r="CB25"/>
  <c r="K25"/>
  <c r="O25"/>
  <c r="S25"/>
  <c r="W25"/>
  <c r="AA25"/>
  <c r="AE25"/>
  <c r="AI25"/>
  <c r="AM25"/>
  <c r="AQ25"/>
  <c r="AU25"/>
  <c r="AY25"/>
  <c r="BC25"/>
  <c r="BG25"/>
  <c r="BK25"/>
  <c r="BO25"/>
  <c r="BS25"/>
  <c r="BW25"/>
  <c r="CA25"/>
  <c r="CE25"/>
  <c r="CI25"/>
  <c r="CM25"/>
  <c r="CQ25"/>
  <c r="CU25"/>
  <c r="CY25"/>
  <c r="DC25"/>
  <c r="DG25"/>
  <c r="DK25"/>
  <c r="DO25"/>
  <c r="DS25"/>
  <c r="DW25"/>
  <c r="N25"/>
  <c r="AD25"/>
  <c r="AT25"/>
  <c r="BJ25"/>
  <c r="BZ25"/>
  <c r="CJ25"/>
  <c r="CO25"/>
  <c r="CT25"/>
  <c r="CZ25"/>
  <c r="DE25"/>
  <c r="DJ25"/>
  <c r="DP25"/>
  <c r="DU25"/>
  <c r="J25"/>
  <c r="Z25"/>
  <c r="AP25"/>
  <c r="BF25"/>
  <c r="BV25"/>
  <c r="CH25"/>
  <c r="CN25"/>
  <c r="CS25"/>
  <c r="CX25"/>
  <c r="DD25"/>
  <c r="DI25"/>
  <c r="DN25"/>
  <c r="DT25"/>
  <c r="V25"/>
  <c r="AL25"/>
  <c r="BB25"/>
  <c r="BR25"/>
  <c r="CF25"/>
  <c r="CL25"/>
  <c r="CR25"/>
  <c r="CW25"/>
  <c r="DB25"/>
  <c r="DH25"/>
  <c r="DM25"/>
  <c r="DR25"/>
  <c r="BN25"/>
  <c r="CV25"/>
  <c r="DQ25"/>
  <c r="AX25"/>
  <c r="CP25"/>
  <c r="DL25"/>
  <c r="AH25"/>
  <c r="CK25"/>
  <c r="DF25"/>
  <c r="R25"/>
  <c r="DV25"/>
  <c r="DA25"/>
  <c r="CD25"/>
  <c r="I21"/>
  <c r="M21"/>
  <c r="Q21"/>
  <c r="U21"/>
  <c r="Y21"/>
  <c r="AC21"/>
  <c r="AG21"/>
  <c r="AK21"/>
  <c r="AO21"/>
  <c r="AS21"/>
  <c r="AW21"/>
  <c r="BA21"/>
  <c r="BE21"/>
  <c r="BI21"/>
  <c r="BM21"/>
  <c r="BQ21"/>
  <c r="BU21"/>
  <c r="BY21"/>
  <c r="CC21"/>
  <c r="CG21"/>
  <c r="CK21"/>
  <c r="CO21"/>
  <c r="CS21"/>
  <c r="CW21"/>
  <c r="DA21"/>
  <c r="DE21"/>
  <c r="DI21"/>
  <c r="DM21"/>
  <c r="DQ21"/>
  <c r="DU21"/>
  <c r="H21"/>
  <c r="L21"/>
  <c r="P21"/>
  <c r="T21"/>
  <c r="X21"/>
  <c r="AB21"/>
  <c r="AF21"/>
  <c r="AJ21"/>
  <c r="AN21"/>
  <c r="AR21"/>
  <c r="AV21"/>
  <c r="AZ21"/>
  <c r="BD21"/>
  <c r="BH21"/>
  <c r="BL21"/>
  <c r="BP21"/>
  <c r="BT21"/>
  <c r="BX21"/>
  <c r="CB21"/>
  <c r="CF21"/>
  <c r="CJ21"/>
  <c r="CN21"/>
  <c r="CR21"/>
  <c r="CV21"/>
  <c r="CZ21"/>
  <c r="DD21"/>
  <c r="DH21"/>
  <c r="DL21"/>
  <c r="DP21"/>
  <c r="DT21"/>
  <c r="K21"/>
  <c r="O21"/>
  <c r="S21"/>
  <c r="W21"/>
  <c r="AA21"/>
  <c r="AE21"/>
  <c r="AI21"/>
  <c r="AM21"/>
  <c r="AQ21"/>
  <c r="AU21"/>
  <c r="AY21"/>
  <c r="BC21"/>
  <c r="BG21"/>
  <c r="BK21"/>
  <c r="BO21"/>
  <c r="BS21"/>
  <c r="BW21"/>
  <c r="CA21"/>
  <c r="CE21"/>
  <c r="CI21"/>
  <c r="CM21"/>
  <c r="CQ21"/>
  <c r="CU21"/>
  <c r="CY21"/>
  <c r="DC21"/>
  <c r="DG21"/>
  <c r="DK21"/>
  <c r="DO21"/>
  <c r="DS21"/>
  <c r="DW21"/>
  <c r="N21"/>
  <c r="AD21"/>
  <c r="AT21"/>
  <c r="BJ21"/>
  <c r="BZ21"/>
  <c r="CP21"/>
  <c r="DF21"/>
  <c r="DV21"/>
  <c r="J21"/>
  <c r="Z21"/>
  <c r="AP21"/>
  <c r="BF21"/>
  <c r="BV21"/>
  <c r="CL21"/>
  <c r="DB21"/>
  <c r="DR21"/>
  <c r="V21"/>
  <c r="AL21"/>
  <c r="BB21"/>
  <c r="BR21"/>
  <c r="CH21"/>
  <c r="CX21"/>
  <c r="DN21"/>
  <c r="AH21"/>
  <c r="CT21"/>
  <c r="R21"/>
  <c r="CD21"/>
  <c r="BN21"/>
  <c r="DJ21"/>
  <c r="AX21"/>
  <c r="H17"/>
  <c r="L17"/>
  <c r="P17"/>
  <c r="T17"/>
  <c r="X17"/>
  <c r="AB17"/>
  <c r="AF17"/>
  <c r="AJ17"/>
  <c r="AN17"/>
  <c r="AR17"/>
  <c r="AV17"/>
  <c r="AZ17"/>
  <c r="BD17"/>
  <c r="BH17"/>
  <c r="BL17"/>
  <c r="BP17"/>
  <c r="BT17"/>
  <c r="BX17"/>
  <c r="CB17"/>
  <c r="CF17"/>
  <c r="CJ17"/>
  <c r="CN17"/>
  <c r="CR17"/>
  <c r="CV17"/>
  <c r="CZ17"/>
  <c r="DD17"/>
  <c r="DH17"/>
  <c r="DL17"/>
  <c r="DP17"/>
  <c r="DT17"/>
  <c r="K17"/>
  <c r="O17"/>
  <c r="S17"/>
  <c r="W17"/>
  <c r="AA17"/>
  <c r="AE17"/>
  <c r="AI17"/>
  <c r="AM17"/>
  <c r="AQ17"/>
  <c r="AU17"/>
  <c r="AY17"/>
  <c r="BC17"/>
  <c r="BG17"/>
  <c r="BK17"/>
  <c r="BO17"/>
  <c r="BS17"/>
  <c r="BW17"/>
  <c r="CA17"/>
  <c r="CE17"/>
  <c r="CI17"/>
  <c r="CM17"/>
  <c r="CQ17"/>
  <c r="CU17"/>
  <c r="CY17"/>
  <c r="DC17"/>
  <c r="DG17"/>
  <c r="DK17"/>
  <c r="DO17"/>
  <c r="DS17"/>
  <c r="DW17"/>
  <c r="J17"/>
  <c r="N17"/>
  <c r="R17"/>
  <c r="V17"/>
  <c r="Z17"/>
  <c r="AD17"/>
  <c r="AH17"/>
  <c r="AL17"/>
  <c r="AP17"/>
  <c r="AT17"/>
  <c r="AX17"/>
  <c r="BB17"/>
  <c r="BF17"/>
  <c r="BJ17"/>
  <c r="BN17"/>
  <c r="BR17"/>
  <c r="BV17"/>
  <c r="BZ17"/>
  <c r="CD17"/>
  <c r="CH17"/>
  <c r="CL17"/>
  <c r="CP17"/>
  <c r="CT17"/>
  <c r="CX17"/>
  <c r="DB17"/>
  <c r="DF17"/>
  <c r="DJ17"/>
  <c r="DN17"/>
  <c r="DR17"/>
  <c r="DV17"/>
  <c r="U17"/>
  <c r="AK17"/>
  <c r="BA17"/>
  <c r="BQ17"/>
  <c r="CG17"/>
  <c r="CW17"/>
  <c r="DM17"/>
  <c r="Q17"/>
  <c r="AG17"/>
  <c r="AW17"/>
  <c r="BM17"/>
  <c r="CC17"/>
  <c r="CS17"/>
  <c r="DI17"/>
  <c r="M17"/>
  <c r="AC17"/>
  <c r="AS17"/>
  <c r="BI17"/>
  <c r="BY17"/>
  <c r="CO17"/>
  <c r="DE17"/>
  <c r="DU17"/>
  <c r="I17"/>
  <c r="BU17"/>
  <c r="BE17"/>
  <c r="DQ17"/>
  <c r="AO17"/>
  <c r="DA17"/>
  <c r="CK17"/>
  <c r="Y17"/>
  <c r="I13"/>
  <c r="M13"/>
  <c r="Q13"/>
  <c r="U13"/>
  <c r="Y13"/>
  <c r="AC13"/>
  <c r="AG13"/>
  <c r="AK13"/>
  <c r="AO13"/>
  <c r="AS13"/>
  <c r="AW13"/>
  <c r="BA13"/>
  <c r="BE13"/>
  <c r="BI13"/>
  <c r="BM13"/>
  <c r="H13"/>
  <c r="L13"/>
  <c r="P13"/>
  <c r="T13"/>
  <c r="X13"/>
  <c r="AB13"/>
  <c r="AF13"/>
  <c r="AJ13"/>
  <c r="AN13"/>
  <c r="AR13"/>
  <c r="AV13"/>
  <c r="AZ13"/>
  <c r="BD13"/>
  <c r="BH13"/>
  <c r="BL13"/>
  <c r="BP13"/>
  <c r="K13"/>
  <c r="S13"/>
  <c r="AA13"/>
  <c r="AI13"/>
  <c r="AQ13"/>
  <c r="AY13"/>
  <c r="BG13"/>
  <c r="BO13"/>
  <c r="BT13"/>
  <c r="BX13"/>
  <c r="CB13"/>
  <c r="CF13"/>
  <c r="CJ13"/>
  <c r="CN13"/>
  <c r="CR13"/>
  <c r="CV13"/>
  <c r="CZ13"/>
  <c r="DD13"/>
  <c r="DH13"/>
  <c r="DL13"/>
  <c r="DP13"/>
  <c r="DT13"/>
  <c r="J13"/>
  <c r="R13"/>
  <c r="Z13"/>
  <c r="AH13"/>
  <c r="AP13"/>
  <c r="AX13"/>
  <c r="BF13"/>
  <c r="BN13"/>
  <c r="BS13"/>
  <c r="BW13"/>
  <c r="CA13"/>
  <c r="CE13"/>
  <c r="CI13"/>
  <c r="CM13"/>
  <c r="CQ13"/>
  <c r="CU13"/>
  <c r="CY13"/>
  <c r="DC13"/>
  <c r="DG13"/>
  <c r="DK13"/>
  <c r="DO13"/>
  <c r="DS13"/>
  <c r="DW13"/>
  <c r="O13"/>
  <c r="W13"/>
  <c r="AE13"/>
  <c r="AM13"/>
  <c r="AU13"/>
  <c r="BC13"/>
  <c r="BK13"/>
  <c r="BR13"/>
  <c r="BV13"/>
  <c r="BZ13"/>
  <c r="CD13"/>
  <c r="CH13"/>
  <c r="CL13"/>
  <c r="CP13"/>
  <c r="CT13"/>
  <c r="CX13"/>
  <c r="DB13"/>
  <c r="DF13"/>
  <c r="DJ13"/>
  <c r="DN13"/>
  <c r="DR13"/>
  <c r="DV13"/>
  <c r="AL13"/>
  <c r="BQ13"/>
  <c r="CG13"/>
  <c r="CW13"/>
  <c r="DM13"/>
  <c r="AD13"/>
  <c r="BJ13"/>
  <c r="CC13"/>
  <c r="CS13"/>
  <c r="DI13"/>
  <c r="V13"/>
  <c r="BB13"/>
  <c r="BY13"/>
  <c r="CO13"/>
  <c r="DE13"/>
  <c r="DU13"/>
  <c r="N13"/>
  <c r="DA13"/>
  <c r="CK13"/>
  <c r="BU13"/>
  <c r="DQ13"/>
  <c r="AT13"/>
  <c r="J9"/>
  <c r="N9"/>
  <c r="R9"/>
  <c r="V9"/>
  <c r="Z9"/>
  <c r="AD9"/>
  <c r="AH9"/>
  <c r="AL9"/>
  <c r="AP9"/>
  <c r="AT9"/>
  <c r="AX9"/>
  <c r="BB9"/>
  <c r="BF9"/>
  <c r="BJ9"/>
  <c r="BN9"/>
  <c r="BR9"/>
  <c r="BV9"/>
  <c r="BZ9"/>
  <c r="CD9"/>
  <c r="CH9"/>
  <c r="CL9"/>
  <c r="CP9"/>
  <c r="CT9"/>
  <c r="CX9"/>
  <c r="DB9"/>
  <c r="DF9"/>
  <c r="DJ9"/>
  <c r="DN9"/>
  <c r="DR9"/>
  <c r="DV9"/>
  <c r="I9"/>
  <c r="M9"/>
  <c r="Q9"/>
  <c r="U9"/>
  <c r="Y9"/>
  <c r="AC9"/>
  <c r="AG9"/>
  <c r="AK9"/>
  <c r="AO9"/>
  <c r="AS9"/>
  <c r="AW9"/>
  <c r="BA9"/>
  <c r="BE9"/>
  <c r="BI9"/>
  <c r="BM9"/>
  <c r="BQ9"/>
  <c r="BU9"/>
  <c r="BY9"/>
  <c r="CC9"/>
  <c r="CG9"/>
  <c r="CK9"/>
  <c r="CO9"/>
  <c r="CS9"/>
  <c r="CW9"/>
  <c r="DA9"/>
  <c r="DE9"/>
  <c r="DI9"/>
  <c r="DM9"/>
  <c r="DQ9"/>
  <c r="DU9"/>
  <c r="H9"/>
  <c r="L9"/>
  <c r="P9"/>
  <c r="T9"/>
  <c r="X9"/>
  <c r="AB9"/>
  <c r="AF9"/>
  <c r="AJ9"/>
  <c r="AN9"/>
  <c r="AR9"/>
  <c r="AV9"/>
  <c r="AZ9"/>
  <c r="BD9"/>
  <c r="BH9"/>
  <c r="BL9"/>
  <c r="BP9"/>
  <c r="BT9"/>
  <c r="BX9"/>
  <c r="CB9"/>
  <c r="CF9"/>
  <c r="CJ9"/>
  <c r="CN9"/>
  <c r="CR9"/>
  <c r="CV9"/>
  <c r="CZ9"/>
  <c r="DD9"/>
  <c r="DH9"/>
  <c r="DL9"/>
  <c r="DP9"/>
  <c r="DT9"/>
  <c r="W9"/>
  <c r="AM9"/>
  <c r="BC9"/>
  <c r="BS9"/>
  <c r="CI9"/>
  <c r="CY9"/>
  <c r="DO9"/>
  <c r="S9"/>
  <c r="AI9"/>
  <c r="AY9"/>
  <c r="BO9"/>
  <c r="CE9"/>
  <c r="CU9"/>
  <c r="DK9"/>
  <c r="O9"/>
  <c r="AE9"/>
  <c r="AU9"/>
  <c r="BK9"/>
  <c r="CA9"/>
  <c r="CQ9"/>
  <c r="DG9"/>
  <c r="DW9"/>
  <c r="AA9"/>
  <c r="CM9"/>
  <c r="K9"/>
  <c r="BW9"/>
  <c r="BG9"/>
  <c r="DS9"/>
  <c r="DC9"/>
  <c r="AQ9"/>
  <c r="N5"/>
  <c r="Z5"/>
  <c r="AL5"/>
  <c r="AX5"/>
  <c r="BJ5"/>
  <c r="BV5"/>
  <c r="CH5"/>
  <c r="CT5"/>
  <c r="DF5"/>
  <c r="DR5"/>
  <c r="DQ603"/>
  <c r="DE603"/>
  <c r="CS603"/>
  <c r="CG603"/>
  <c r="BU603"/>
  <c r="BI603"/>
  <c r="AW603"/>
  <c r="AK603"/>
  <c r="Y603"/>
  <c r="M603"/>
  <c r="DQ602"/>
  <c r="DE602"/>
  <c r="CK602"/>
  <c r="BY602"/>
  <c r="BM602"/>
  <c r="BA602"/>
  <c r="AO602"/>
  <c r="Y602"/>
  <c r="I602"/>
  <c r="DE601"/>
  <c r="CS601"/>
  <c r="CG601"/>
  <c r="BQ601"/>
  <c r="BA601"/>
  <c r="AG601"/>
  <c r="DU599"/>
  <c r="DE599"/>
  <c r="BM599"/>
  <c r="BA599"/>
  <c r="AO599"/>
  <c r="AC599"/>
  <c r="M599"/>
  <c r="DQ598"/>
  <c r="DA598"/>
  <c r="CK598"/>
  <c r="BY598"/>
  <c r="BM598"/>
  <c r="BA598"/>
  <c r="AG598"/>
  <c r="U598"/>
  <c r="I598"/>
  <c r="DE597"/>
  <c r="CS597"/>
  <c r="CG597"/>
  <c r="BU597"/>
  <c r="BI597"/>
  <c r="AO597"/>
  <c r="DQ595"/>
  <c r="DA595"/>
  <c r="CO595"/>
  <c r="CC595"/>
  <c r="BQ595"/>
  <c r="BE595"/>
  <c r="AO595"/>
  <c r="Y595"/>
  <c r="M595"/>
  <c r="DQ594"/>
  <c r="DE594"/>
  <c r="CO594"/>
  <c r="BY594"/>
  <c r="BM594"/>
  <c r="BA594"/>
  <c r="AO594"/>
  <c r="AC594"/>
  <c r="Q594"/>
  <c r="DU593"/>
  <c r="DI593"/>
  <c r="CS593"/>
  <c r="CC593"/>
  <c r="BQ593"/>
  <c r="BE593"/>
  <c r="AS593"/>
  <c r="AG593"/>
  <c r="U593"/>
  <c r="I593"/>
  <c r="DQ591"/>
  <c r="DE591"/>
  <c r="CS591"/>
  <c r="CG591"/>
  <c r="BU591"/>
  <c r="BI591"/>
  <c r="AW591"/>
  <c r="AG591"/>
  <c r="Q591"/>
  <c r="DQ590"/>
  <c r="DE590"/>
  <c r="CS590"/>
  <c r="CC590"/>
  <c r="BM590"/>
  <c r="BA590"/>
  <c r="AO590"/>
  <c r="AC590"/>
  <c r="M590"/>
  <c r="DQ589"/>
  <c r="DE589"/>
  <c r="CS589"/>
  <c r="CG589"/>
  <c r="BM589"/>
  <c r="BA589"/>
  <c r="AO589"/>
  <c r="DM587"/>
  <c r="CW587"/>
  <c r="CK587"/>
  <c r="BY587"/>
  <c r="BM587"/>
  <c r="BA587"/>
  <c r="AO587"/>
  <c r="AC587"/>
  <c r="Q587"/>
  <c r="DQ586"/>
  <c r="DE586"/>
  <c r="CS586"/>
  <c r="BY586"/>
  <c r="BM586"/>
  <c r="BA586"/>
  <c r="AO586"/>
  <c r="Y586"/>
  <c r="M586"/>
  <c r="DQ585"/>
  <c r="DA585"/>
  <c r="CK585"/>
  <c r="BY585"/>
  <c r="BM585"/>
  <c r="BA585"/>
  <c r="AO585"/>
  <c r="AC585"/>
  <c r="U585"/>
  <c r="M585"/>
  <c r="DQ583"/>
  <c r="DE583"/>
  <c r="CS583"/>
  <c r="CG583"/>
  <c r="BU583"/>
  <c r="BI583"/>
  <c r="AW583"/>
  <c r="AK583"/>
  <c r="Y583"/>
  <c r="M583"/>
  <c r="DQ582"/>
  <c r="CW582"/>
  <c r="CK582"/>
  <c r="BY582"/>
  <c r="BM582"/>
  <c r="BA582"/>
  <c r="AO582"/>
  <c r="U582"/>
  <c r="I582"/>
  <c r="DM581"/>
  <c r="DA581"/>
  <c r="CK581"/>
  <c r="BU581"/>
  <c r="BI581"/>
  <c r="BE581"/>
  <c r="BA581"/>
  <c r="AW581"/>
  <c r="AK581"/>
  <c r="Y581"/>
  <c r="M581"/>
  <c r="DM579"/>
  <c r="DA579"/>
  <c r="CO579"/>
  <c r="CC579"/>
  <c r="BQ579"/>
  <c r="BE579"/>
  <c r="AS579"/>
  <c r="AG579"/>
  <c r="Q579"/>
  <c r="DQ578"/>
  <c r="DE578"/>
  <c r="CO578"/>
  <c r="BY578"/>
  <c r="BM578"/>
  <c r="BA578"/>
  <c r="AO578"/>
  <c r="AC578"/>
  <c r="Q578"/>
  <c r="DQ577"/>
  <c r="DE577"/>
  <c r="CK577"/>
  <c r="BY577"/>
  <c r="BI577"/>
  <c r="AO577"/>
  <c r="DU575"/>
  <c r="DI575"/>
  <c r="CW575"/>
  <c r="CK575"/>
  <c r="BY575"/>
  <c r="BM575"/>
  <c r="AW575"/>
  <c r="AG575"/>
  <c r="Q575"/>
  <c r="DQ574"/>
  <c r="DE574"/>
  <c r="CS574"/>
  <c r="CC574"/>
  <c r="BM574"/>
  <c r="BA574"/>
  <c r="AO574"/>
  <c r="AC574"/>
  <c r="Q574"/>
  <c r="DU573"/>
  <c r="DI573"/>
  <c r="CW573"/>
  <c r="CK573"/>
  <c r="BY573"/>
  <c r="BM573"/>
  <c r="BA573"/>
  <c r="AO573"/>
  <c r="AC573"/>
  <c r="DQ571"/>
  <c r="DI571"/>
  <c r="DA571"/>
  <c r="CS571"/>
  <c r="CK571"/>
  <c r="CC571"/>
  <c r="BQ571"/>
  <c r="BI571"/>
  <c r="AW571"/>
  <c r="AO571"/>
  <c r="AG571"/>
  <c r="Y571"/>
  <c r="M571"/>
  <c r="DU570"/>
  <c r="DI570"/>
  <c r="DA570"/>
  <c r="CS570"/>
  <c r="CG570"/>
  <c r="BY570"/>
  <c r="BQ570"/>
  <c r="BI570"/>
  <c r="AW570"/>
  <c r="AO570"/>
  <c r="AC570"/>
  <c r="U570"/>
  <c r="I570"/>
  <c r="DU569"/>
  <c r="DM569"/>
  <c r="DE569"/>
  <c r="DA569"/>
  <c r="CS569"/>
  <c r="CK569"/>
  <c r="CC569"/>
  <c r="BQ569"/>
  <c r="BI569"/>
  <c r="BA569"/>
  <c r="AO569"/>
  <c r="AG569"/>
  <c r="Y569"/>
  <c r="Q569"/>
  <c r="I569"/>
  <c r="DM567"/>
  <c r="DE567"/>
  <c r="CW567"/>
  <c r="CK567"/>
  <c r="CC567"/>
  <c r="BU567"/>
  <c r="BM567"/>
  <c r="BE567"/>
  <c r="AW567"/>
  <c r="AO567"/>
  <c r="AG567"/>
  <c r="Y567"/>
  <c r="Q567"/>
  <c r="I567"/>
  <c r="DQ566"/>
  <c r="DI566"/>
  <c r="DA566"/>
  <c r="CS566"/>
  <c r="CK566"/>
  <c r="BY566"/>
  <c r="BQ566"/>
  <c r="BI566"/>
  <c r="BA566"/>
  <c r="AS566"/>
  <c r="AK566"/>
  <c r="Y566"/>
  <c r="Q566"/>
  <c r="I566"/>
  <c r="DQ565"/>
  <c r="DE565"/>
  <c r="CW565"/>
  <c r="CO565"/>
  <c r="CG565"/>
  <c r="BY565"/>
  <c r="BQ565"/>
  <c r="BE565"/>
  <c r="AW565"/>
  <c r="AO565"/>
  <c r="AG565"/>
  <c r="Y565"/>
  <c r="Q565"/>
  <c r="M565"/>
  <c r="I565"/>
  <c r="DU563"/>
  <c r="DM563"/>
  <c r="DE563"/>
  <c r="CW563"/>
  <c r="CK563"/>
  <c r="CC563"/>
  <c r="BU563"/>
  <c r="BM563"/>
  <c r="BE563"/>
  <c r="AW563"/>
  <c r="AO563"/>
  <c r="AG563"/>
  <c r="Y563"/>
  <c r="Q563"/>
  <c r="I563"/>
  <c r="DQ562"/>
  <c r="DI562"/>
  <c r="DA562"/>
  <c r="CS562"/>
  <c r="CK562"/>
  <c r="CC562"/>
  <c r="BU562"/>
  <c r="BI562"/>
  <c r="BA562"/>
  <c r="AS562"/>
  <c r="AK562"/>
  <c r="AC562"/>
  <c r="U562"/>
  <c r="M562"/>
  <c r="DU561"/>
  <c r="DM561"/>
  <c r="DA561"/>
  <c r="CS561"/>
  <c r="CK561"/>
  <c r="CC561"/>
  <c r="BU561"/>
  <c r="BI561"/>
  <c r="BA561"/>
  <c r="AS561"/>
  <c r="AK561"/>
  <c r="AC561"/>
  <c r="Q561"/>
  <c r="I561"/>
  <c r="DU559"/>
  <c r="DM559"/>
  <c r="DE559"/>
  <c r="CS559"/>
  <c r="CK559"/>
  <c r="CC559"/>
  <c r="BQ559"/>
  <c r="BI559"/>
  <c r="BA559"/>
  <c r="AS559"/>
  <c r="AK559"/>
  <c r="AC559"/>
  <c r="U559"/>
  <c r="M559"/>
  <c r="DU558"/>
  <c r="DQ558"/>
  <c r="DM558"/>
  <c r="DI558"/>
  <c r="DA558"/>
  <c r="CO558"/>
  <c r="CG558"/>
  <c r="BY558"/>
  <c r="BQ558"/>
  <c r="BI558"/>
  <c r="BA558"/>
  <c r="AS558"/>
  <c r="AK558"/>
  <c r="AC558"/>
  <c r="Q558"/>
  <c r="I558"/>
  <c r="DQ557"/>
  <c r="DI557"/>
  <c r="CW557"/>
  <c r="CO557"/>
  <c r="CG557"/>
  <c r="BY557"/>
  <c r="BQ557"/>
  <c r="BI557"/>
  <c r="BA557"/>
  <c r="AO557"/>
  <c r="AG557"/>
  <c r="Y557"/>
  <c r="Q557"/>
  <c r="I557"/>
  <c r="DQ555"/>
  <c r="DI555"/>
  <c r="DA555"/>
  <c r="CS555"/>
  <c r="CK555"/>
  <c r="BY555"/>
  <c r="BQ555"/>
  <c r="BI555"/>
  <c r="BA555"/>
  <c r="AS555"/>
  <c r="AK555"/>
  <c r="AC555"/>
  <c r="U555"/>
  <c r="M555"/>
  <c r="I555"/>
  <c r="DQ554"/>
  <c r="DE554"/>
  <c r="CW554"/>
  <c r="CO554"/>
  <c r="CC554"/>
  <c r="BU554"/>
  <c r="BM554"/>
  <c r="BE554"/>
  <c r="AS554"/>
  <c r="AK554"/>
  <c r="AC554"/>
  <c r="U554"/>
  <c r="M554"/>
  <c r="DQ553"/>
  <c r="DI553"/>
  <c r="DA553"/>
  <c r="CO553"/>
  <c r="CG553"/>
  <c r="BY553"/>
  <c r="BM553"/>
  <c r="BE553"/>
  <c r="AW553"/>
  <c r="AK553"/>
  <c r="AC553"/>
  <c r="U553"/>
  <c r="M553"/>
  <c r="I553"/>
  <c r="DQ551"/>
  <c r="DE551"/>
  <c r="CW551"/>
  <c r="CO551"/>
  <c r="CG551"/>
  <c r="BY551"/>
  <c r="BQ551"/>
  <c r="BI551"/>
  <c r="AW551"/>
  <c r="AO551"/>
  <c r="AG551"/>
  <c r="Y551"/>
  <c r="Q551"/>
  <c r="I551"/>
  <c r="DQ550"/>
  <c r="DI550"/>
  <c r="CW550"/>
  <c r="CO550"/>
  <c r="CC550"/>
  <c r="BU550"/>
  <c r="BM550"/>
  <c r="BE550"/>
  <c r="AS550"/>
  <c r="AK550"/>
  <c r="AC550"/>
  <c r="U550"/>
  <c r="M550"/>
  <c r="DQ549"/>
  <c r="DI549"/>
  <c r="DA549"/>
  <c r="CO549"/>
  <c r="CG549"/>
  <c r="BY549"/>
  <c r="BQ549"/>
  <c r="BE549"/>
  <c r="AW549"/>
  <c r="AO549"/>
  <c r="AG549"/>
  <c r="Y549"/>
  <c r="Q549"/>
  <c r="M549"/>
  <c r="I549"/>
  <c r="DQ547"/>
  <c r="DI547"/>
  <c r="DA547"/>
  <c r="CS547"/>
  <c r="CK547"/>
  <c r="CC547"/>
  <c r="BQ547"/>
  <c r="BI547"/>
  <c r="BA547"/>
  <c r="AO547"/>
  <c r="AG547"/>
  <c r="Y547"/>
  <c r="Q547"/>
  <c r="I547"/>
  <c r="DQ546"/>
  <c r="DE546"/>
  <c r="CW546"/>
  <c r="CO546"/>
  <c r="CC546"/>
  <c r="BU546"/>
  <c r="BI546"/>
  <c r="BA546"/>
  <c r="AS546"/>
  <c r="AK546"/>
  <c r="AC546"/>
  <c r="U546"/>
  <c r="I546"/>
  <c r="DQ545"/>
  <c r="DM545"/>
  <c r="DI545"/>
  <c r="DA545"/>
  <c r="CW545"/>
  <c r="CS545"/>
  <c r="CO545"/>
  <c r="CK545"/>
  <c r="CG545"/>
  <c r="CC545"/>
  <c r="BY545"/>
  <c r="BU545"/>
  <c r="BQ545"/>
  <c r="BM545"/>
  <c r="BI545"/>
  <c r="BE545"/>
  <c r="BA545"/>
  <c r="AW545"/>
  <c r="AS545"/>
  <c r="AO545"/>
  <c r="AK545"/>
  <c r="AG545"/>
  <c r="AC545"/>
  <c r="Y545"/>
  <c r="U545"/>
  <c r="Q545"/>
  <c r="M545"/>
  <c r="I545"/>
  <c r="DU543"/>
  <c r="DM543"/>
  <c r="DE543"/>
  <c r="CW543"/>
  <c r="CO543"/>
  <c r="CG543"/>
  <c r="BY543"/>
  <c r="BU543"/>
  <c r="BI543"/>
  <c r="AW543"/>
  <c r="AO543"/>
  <c r="AG543"/>
  <c r="Y543"/>
  <c r="Q543"/>
  <c r="DU542"/>
  <c r="DM542"/>
  <c r="DA542"/>
  <c r="CS542"/>
  <c r="CK542"/>
  <c r="CC542"/>
  <c r="BU542"/>
  <c r="BI542"/>
  <c r="BA542"/>
  <c r="AS542"/>
  <c r="AK542"/>
  <c r="AC542"/>
  <c r="Q542"/>
  <c r="I542"/>
  <c r="DQ541"/>
  <c r="DI541"/>
  <c r="DA541"/>
  <c r="CS541"/>
  <c r="CG541"/>
  <c r="BY541"/>
  <c r="BQ541"/>
  <c r="BI541"/>
  <c r="BA541"/>
  <c r="AS541"/>
  <c r="AK541"/>
  <c r="AC541"/>
  <c r="U541"/>
  <c r="Q541"/>
  <c r="I541"/>
  <c r="DU539"/>
  <c r="DQ539"/>
  <c r="DM539"/>
  <c r="DI539"/>
  <c r="DE539"/>
  <c r="DA539"/>
  <c r="CW539"/>
  <c r="CS539"/>
  <c r="CO539"/>
  <c r="CK539"/>
  <c r="CG539"/>
  <c r="CC539"/>
  <c r="BY539"/>
  <c r="BU539"/>
  <c r="BQ539"/>
  <c r="BM539"/>
  <c r="BI539"/>
  <c r="BE539"/>
  <c r="BA539"/>
  <c r="AW539"/>
  <c r="AS539"/>
  <c r="AO539"/>
  <c r="AK539"/>
  <c r="AG539"/>
  <c r="AC539"/>
  <c r="Y539"/>
  <c r="U539"/>
  <c r="Q539"/>
  <c r="M539"/>
  <c r="I539"/>
  <c r="DU538"/>
  <c r="DQ538"/>
  <c r="DM538"/>
  <c r="DI538"/>
  <c r="DE538"/>
  <c r="DA538"/>
  <c r="CW538"/>
  <c r="CS538"/>
  <c r="CO538"/>
  <c r="CK538"/>
  <c r="CG538"/>
  <c r="CC538"/>
  <c r="BY538"/>
  <c r="BU538"/>
  <c r="BQ538"/>
  <c r="BM538"/>
  <c r="BI538"/>
  <c r="BE538"/>
  <c r="BA538"/>
  <c r="AW538"/>
  <c r="AS538"/>
  <c r="AO538"/>
  <c r="AK538"/>
  <c r="AC538"/>
  <c r="U538"/>
  <c r="M538"/>
  <c r="DU537"/>
  <c r="DM537"/>
  <c r="DE537"/>
  <c r="DA537"/>
  <c r="CS537"/>
  <c r="CG537"/>
  <c r="BY537"/>
  <c r="BQ537"/>
  <c r="BI537"/>
  <c r="BA537"/>
  <c r="AS537"/>
  <c r="AK537"/>
  <c r="AC537"/>
  <c r="U537"/>
  <c r="DU535"/>
  <c r="DM535"/>
  <c r="DI535"/>
  <c r="DA535"/>
  <c r="CS535"/>
  <c r="CK535"/>
  <c r="CC535"/>
  <c r="BU535"/>
  <c r="BM535"/>
  <c r="BE535"/>
  <c r="AW535"/>
  <c r="AO535"/>
  <c r="AG535"/>
  <c r="Y535"/>
  <c r="Q535"/>
  <c r="M535"/>
  <c r="I535"/>
  <c r="DQ534"/>
  <c r="DE534"/>
  <c r="CW534"/>
  <c r="CO534"/>
  <c r="CG534"/>
  <c r="BY534"/>
  <c r="BQ534"/>
  <c r="BI534"/>
  <c r="BA534"/>
  <c r="AS534"/>
  <c r="AK534"/>
  <c r="AC534"/>
  <c r="U534"/>
  <c r="M534"/>
  <c r="DU533"/>
  <c r="DM533"/>
  <c r="DE533"/>
  <c r="CW533"/>
  <c r="CO533"/>
  <c r="CG533"/>
  <c r="BY533"/>
  <c r="BM533"/>
  <c r="BE533"/>
  <c r="AW533"/>
  <c r="AO533"/>
  <c r="AG533"/>
  <c r="U533"/>
  <c r="DU531"/>
  <c r="DM531"/>
  <c r="DE531"/>
  <c r="CW531"/>
  <c r="CO531"/>
  <c r="CG531"/>
  <c r="BY531"/>
  <c r="BQ531"/>
  <c r="BI531"/>
  <c r="BA531"/>
  <c r="AS531"/>
  <c r="AK531"/>
  <c r="AC531"/>
  <c r="U531"/>
  <c r="M531"/>
  <c r="I531"/>
  <c r="DQ530"/>
  <c r="DI530"/>
  <c r="DA530"/>
  <c r="CS530"/>
  <c r="CK530"/>
  <c r="CC530"/>
  <c r="BQ530"/>
  <c r="BI530"/>
  <c r="BA530"/>
  <c r="AS530"/>
  <c r="AK530"/>
  <c r="AC530"/>
  <c r="U530"/>
  <c r="M530"/>
  <c r="DU529"/>
  <c r="DM529"/>
  <c r="DE529"/>
  <c r="CW529"/>
  <c r="CO529"/>
  <c r="CG529"/>
  <c r="BY529"/>
  <c r="BQ529"/>
  <c r="BE529"/>
  <c r="AW529"/>
  <c r="AO529"/>
  <c r="AG529"/>
  <c r="U529"/>
  <c r="DU527"/>
  <c r="DM527"/>
  <c r="DE527"/>
  <c r="CW527"/>
  <c r="CO527"/>
  <c r="CG527"/>
  <c r="BY527"/>
  <c r="BQ527"/>
  <c r="BI527"/>
  <c r="BA527"/>
  <c r="AS527"/>
  <c r="AK527"/>
  <c r="AC527"/>
  <c r="U527"/>
  <c r="I527"/>
  <c r="DQ526"/>
  <c r="DI526"/>
  <c r="DA526"/>
  <c r="CS526"/>
  <c r="CK526"/>
  <c r="CC526"/>
  <c r="BQ526"/>
  <c r="BI526"/>
  <c r="BA526"/>
  <c r="AS526"/>
  <c r="AK526"/>
  <c r="Y526"/>
  <c r="U526"/>
  <c r="M526"/>
  <c r="DU525"/>
  <c r="DI525"/>
  <c r="DA525"/>
  <c r="CS525"/>
  <c r="CK525"/>
  <c r="CC525"/>
  <c r="BU525"/>
  <c r="BM525"/>
  <c r="BE525"/>
  <c r="AW525"/>
  <c r="AO525"/>
  <c r="AG525"/>
  <c r="Y525"/>
  <c r="Q525"/>
  <c r="DU523"/>
  <c r="DM523"/>
  <c r="DE523"/>
  <c r="DA523"/>
  <c r="CS523"/>
  <c r="CK523"/>
  <c r="CG523"/>
  <c r="BY523"/>
  <c r="BQ523"/>
  <c r="BM523"/>
  <c r="BE523"/>
  <c r="BA523"/>
  <c r="AS523"/>
  <c r="AO523"/>
  <c r="AK523"/>
  <c r="AC523"/>
  <c r="Y523"/>
  <c r="U523"/>
  <c r="Q523"/>
  <c r="M523"/>
  <c r="I523"/>
  <c r="DQ522"/>
  <c r="DM522"/>
  <c r="DI522"/>
  <c r="DA522"/>
  <c r="CW522"/>
  <c r="CO522"/>
  <c r="CK522"/>
  <c r="CC522"/>
  <c r="BY522"/>
  <c r="BQ522"/>
  <c r="BM522"/>
  <c r="BE522"/>
  <c r="BA522"/>
  <c r="AS522"/>
  <c r="AG522"/>
  <c r="Y522"/>
  <c r="Q522"/>
  <c r="DQ521"/>
  <c r="DE521"/>
  <c r="CO521"/>
  <c r="BY521"/>
  <c r="BM521"/>
  <c r="AW521"/>
  <c r="AC521"/>
  <c r="DM519"/>
  <c r="DA519"/>
  <c r="CO519"/>
  <c r="CC519"/>
  <c r="BQ519"/>
  <c r="BE519"/>
  <c r="AS519"/>
  <c r="AG519"/>
  <c r="Q519"/>
  <c r="DQ518"/>
  <c r="DE518"/>
  <c r="CO518"/>
  <c r="BY518"/>
  <c r="BM518"/>
  <c r="BA518"/>
  <c r="AO518"/>
  <c r="AC518"/>
  <c r="Q518"/>
  <c r="DQ517"/>
  <c r="DE517"/>
  <c r="CS517"/>
  <c r="CG517"/>
  <c r="BM517"/>
  <c r="BA517"/>
  <c r="AO517"/>
  <c r="Y517"/>
  <c r="Q517"/>
  <c r="DU515"/>
  <c r="DI515"/>
  <c r="CW515"/>
  <c r="CO515"/>
  <c r="CC515"/>
  <c r="BQ515"/>
  <c r="AW515"/>
  <c r="AK515"/>
  <c r="Y515"/>
  <c r="DQ514"/>
  <c r="DE514"/>
  <c r="CS514"/>
  <c r="CG514"/>
  <c r="BM514"/>
  <c r="BA514"/>
  <c r="AO514"/>
  <c r="AC514"/>
  <c r="Q514"/>
  <c r="DU513"/>
  <c r="DA513"/>
  <c r="CO513"/>
  <c r="CC513"/>
  <c r="BQ513"/>
  <c r="BE513"/>
  <c r="AS513"/>
  <c r="AC513"/>
  <c r="Q513"/>
  <c r="DQ511"/>
  <c r="DE511"/>
  <c r="CS511"/>
  <c r="CG511"/>
  <c r="BQ511"/>
  <c r="BE511"/>
  <c r="AS511"/>
  <c r="AG511"/>
  <c r="Q511"/>
  <c r="DQ510"/>
  <c r="DE510"/>
  <c r="CS510"/>
  <c r="CG510"/>
  <c r="BQ510"/>
  <c r="BA510"/>
  <c r="AO510"/>
  <c r="AC510"/>
  <c r="Q510"/>
  <c r="DU509"/>
  <c r="DE509"/>
  <c r="CO509"/>
  <c r="BU509"/>
  <c r="DQ507"/>
  <c r="CS507"/>
  <c r="BE507"/>
  <c r="DQ506"/>
  <c r="CS506"/>
  <c r="BU506"/>
  <c r="AW506"/>
  <c r="Y506"/>
  <c r="DQ505"/>
  <c r="CS505"/>
  <c r="BU505"/>
  <c r="AW505"/>
  <c r="Y505"/>
  <c r="Q505"/>
  <c r="I505"/>
  <c r="DA503"/>
  <c r="CC503"/>
  <c r="BE503"/>
  <c r="AG503"/>
  <c r="Q503"/>
  <c r="DA502"/>
  <c r="BU502"/>
  <c r="AW502"/>
  <c r="W502"/>
  <c r="CA501"/>
  <c r="AU501"/>
  <c r="CA499"/>
  <c r="CY498"/>
  <c r="AM498"/>
  <c r="DG497"/>
  <c r="CA497"/>
  <c r="AE497"/>
  <c r="BK495"/>
  <c r="CY494"/>
  <c r="BC494"/>
  <c r="DW493"/>
  <c r="CA493"/>
  <c r="AE493"/>
  <c r="CQ491"/>
  <c r="AE491"/>
  <c r="BS490"/>
  <c r="W490"/>
  <c r="CQ489"/>
  <c r="BK489"/>
  <c r="AE489"/>
  <c r="DW487"/>
  <c r="CQ487"/>
  <c r="BK487"/>
  <c r="AE487"/>
  <c r="CY486"/>
  <c r="BC486"/>
  <c r="DW485"/>
  <c r="CA485"/>
  <c r="AE485"/>
  <c r="DG483"/>
  <c r="BK483"/>
  <c r="AE483"/>
  <c r="BS482"/>
  <c r="W482"/>
  <c r="CA481"/>
  <c r="CQ479"/>
  <c r="AU479"/>
  <c r="CY478"/>
  <c r="BC478"/>
  <c r="DW477"/>
  <c r="CA477"/>
  <c r="AE477"/>
  <c r="CQ475"/>
  <c r="AE475"/>
  <c r="CY474"/>
  <c r="AM474"/>
  <c r="CA473"/>
  <c r="O473"/>
  <c r="DG471"/>
  <c r="BK471"/>
  <c r="AE471"/>
  <c r="BS470"/>
  <c r="W470"/>
  <c r="CQ469"/>
  <c r="BK469"/>
  <c r="AE469"/>
  <c r="CQ467"/>
  <c r="DO466"/>
  <c r="BC466"/>
  <c r="DG465"/>
  <c r="DW463"/>
  <c r="BK463"/>
  <c r="DO462"/>
  <c r="BS462"/>
  <c r="AM462"/>
  <c r="DW461"/>
  <c r="CA461"/>
  <c r="DW459"/>
  <c r="DG459"/>
  <c r="CQ459"/>
  <c r="CA459"/>
  <c r="BK459"/>
  <c r="AU459"/>
  <c r="AE459"/>
  <c r="O459"/>
  <c r="DO458"/>
  <c r="CY458"/>
  <c r="BS458"/>
  <c r="AM458"/>
  <c r="DW457"/>
  <c r="DG457"/>
  <c r="CA457"/>
  <c r="BK457"/>
  <c r="AU457"/>
  <c r="AE457"/>
  <c r="O457"/>
  <c r="DW455"/>
  <c r="CQ455"/>
  <c r="CA455"/>
  <c r="AU455"/>
  <c r="DO454"/>
  <c r="CY454"/>
  <c r="BS454"/>
  <c r="BC454"/>
  <c r="W454"/>
  <c r="DW453"/>
  <c r="CQ453"/>
  <c r="CA453"/>
  <c r="AU453"/>
  <c r="AE453"/>
  <c r="DG451"/>
  <c r="CQ451"/>
  <c r="BK451"/>
  <c r="AE451"/>
  <c r="DO450"/>
  <c r="CY450"/>
  <c r="BS450"/>
  <c r="BC450"/>
  <c r="W450"/>
  <c r="DW449"/>
  <c r="CQ449"/>
  <c r="CA449"/>
  <c r="AU449"/>
  <c r="AE449"/>
  <c r="DG447"/>
  <c r="CA447"/>
  <c r="AU447"/>
  <c r="AE447"/>
  <c r="DO446"/>
  <c r="CY446"/>
  <c r="BS446"/>
  <c r="AM446"/>
  <c r="DW445"/>
  <c r="CQ445"/>
  <c r="BK445"/>
  <c r="AE445"/>
  <c r="DW443"/>
  <c r="CA443"/>
  <c r="AU443"/>
  <c r="DO442"/>
  <c r="CI442"/>
  <c r="BC442"/>
  <c r="DG441"/>
  <c r="CA441"/>
  <c r="BK441"/>
  <c r="AE441"/>
  <c r="DW439"/>
  <c r="CQ439"/>
  <c r="AU439"/>
  <c r="O439"/>
  <c r="CI438"/>
  <c r="CA437"/>
  <c r="CQ435"/>
  <c r="BK435"/>
  <c r="AE435"/>
  <c r="CY434"/>
  <c r="AM434"/>
  <c r="DW433"/>
  <c r="CA433"/>
  <c r="AU433"/>
  <c r="O433"/>
  <c r="CA431"/>
  <c r="DO430"/>
  <c r="BS430"/>
  <c r="W430"/>
  <c r="CQ429"/>
  <c r="AU429"/>
  <c r="O429"/>
  <c r="DG427"/>
  <c r="AU427"/>
  <c r="DO426"/>
  <c r="BS426"/>
  <c r="W426"/>
  <c r="CA425"/>
  <c r="AU425"/>
  <c r="AE425"/>
  <c r="DW423"/>
  <c r="CA423"/>
  <c r="AU423"/>
  <c r="O423"/>
  <c r="CI422"/>
  <c r="AM422"/>
  <c r="DG421"/>
  <c r="BK421"/>
  <c r="AE421"/>
  <c r="DG419"/>
  <c r="AU419"/>
  <c r="DO418"/>
  <c r="BS418"/>
  <c r="W418"/>
  <c r="CQ417"/>
  <c r="BK417"/>
  <c r="AE417"/>
  <c r="DW415"/>
  <c r="CA415"/>
  <c r="AE415"/>
  <c r="CY414"/>
  <c r="BC414"/>
  <c r="DG413"/>
  <c r="CQ411"/>
  <c r="AE411"/>
  <c r="CY410"/>
  <c r="BC410"/>
  <c r="DG409"/>
  <c r="DU407"/>
  <c r="AM407"/>
  <c r="CQ406"/>
  <c r="AM403"/>
  <c r="BS399"/>
  <c r="CY395"/>
  <c r="CI393"/>
  <c r="BS391"/>
  <c r="CY387"/>
  <c r="CI385"/>
  <c r="BS383"/>
  <c r="AM379"/>
  <c r="DW374"/>
  <c r="DO373"/>
  <c r="CY371"/>
  <c r="BS367"/>
  <c r="CY363"/>
  <c r="CI361"/>
  <c r="AM355"/>
  <c r="DO349"/>
  <c r="CY339"/>
  <c r="AC339"/>
  <c r="DM334"/>
  <c r="AX331"/>
  <c r="DP299"/>
  <c r="BD291"/>
  <c r="X287"/>
  <c r="BD275"/>
  <c r="DP267"/>
  <c r="BD259"/>
  <c r="CJ231"/>
  <c r="CK223"/>
  <c r="AQ219"/>
  <c r="H5"/>
  <c r="L5"/>
  <c r="P5"/>
  <c r="T5"/>
  <c r="X5"/>
  <c r="AB5"/>
  <c r="AF5"/>
  <c r="AJ5"/>
  <c r="AN5"/>
  <c r="AR5"/>
  <c r="AV5"/>
  <c r="AZ5"/>
  <c r="BD5"/>
  <c r="BH5"/>
  <c r="BL5"/>
  <c r="BP5"/>
  <c r="BT5"/>
  <c r="BX5"/>
  <c r="CB5"/>
  <c r="CF5"/>
  <c r="CJ5"/>
  <c r="CN5"/>
  <c r="CR5"/>
  <c r="CV5"/>
  <c r="CZ5"/>
  <c r="DD5"/>
  <c r="DH5"/>
  <c r="DL5"/>
  <c r="DP5"/>
  <c r="DT5"/>
  <c r="DW604"/>
  <c r="DS604"/>
  <c r="DO604"/>
  <c r="DK604"/>
  <c r="DG604"/>
  <c r="DC604"/>
  <c r="CY604"/>
  <c r="CU604"/>
  <c r="CQ604"/>
  <c r="CM604"/>
  <c r="CI604"/>
  <c r="CE604"/>
  <c r="CA604"/>
  <c r="BW604"/>
  <c r="BS604"/>
  <c r="BO604"/>
  <c r="BK604"/>
  <c r="BG604"/>
  <c r="BC604"/>
  <c r="AY604"/>
  <c r="AU604"/>
  <c r="AQ604"/>
  <c r="AM604"/>
  <c r="AI604"/>
  <c r="AE604"/>
  <c r="AA604"/>
  <c r="W604"/>
  <c r="S604"/>
  <c r="O604"/>
  <c r="K604"/>
  <c r="DW603"/>
  <c r="DS603"/>
  <c r="DO603"/>
  <c r="DK603"/>
  <c r="DG603"/>
  <c r="DC603"/>
  <c r="CY603"/>
  <c r="CU603"/>
  <c r="CQ603"/>
  <c r="CM603"/>
  <c r="CI603"/>
  <c r="CE603"/>
  <c r="CA603"/>
  <c r="BW603"/>
  <c r="BS603"/>
  <c r="BO603"/>
  <c r="BK603"/>
  <c r="BG603"/>
  <c r="BC603"/>
  <c r="AY603"/>
  <c r="AU603"/>
  <c r="AQ603"/>
  <c r="AM603"/>
  <c r="AI603"/>
  <c r="AE603"/>
  <c r="AA603"/>
  <c r="W603"/>
  <c r="S603"/>
  <c r="O603"/>
  <c r="K603"/>
  <c r="DW602"/>
  <c r="DS602"/>
  <c r="DO602"/>
  <c r="DK602"/>
  <c r="DG602"/>
  <c r="DC602"/>
  <c r="CY602"/>
  <c r="CU602"/>
  <c r="CQ602"/>
  <c r="CM602"/>
  <c r="CI602"/>
  <c r="CE602"/>
  <c r="CA602"/>
  <c r="BW602"/>
  <c r="BS602"/>
  <c r="BO602"/>
  <c r="BK602"/>
  <c r="BG602"/>
  <c r="BC602"/>
  <c r="AY602"/>
  <c r="AU602"/>
  <c r="AQ602"/>
  <c r="AM602"/>
  <c r="AI602"/>
  <c r="AE602"/>
  <c r="AA602"/>
  <c r="W602"/>
  <c r="S602"/>
  <c r="O602"/>
  <c r="K602"/>
  <c r="DW601"/>
  <c r="DS601"/>
  <c r="DO601"/>
  <c r="DK601"/>
  <c r="DG601"/>
  <c r="DC601"/>
  <c r="CY601"/>
  <c r="CU601"/>
  <c r="CQ601"/>
  <c r="CM601"/>
  <c r="CI601"/>
  <c r="CE601"/>
  <c r="CA601"/>
  <c r="BW601"/>
  <c r="BS601"/>
  <c r="BO601"/>
  <c r="BK601"/>
  <c r="BG601"/>
  <c r="BC601"/>
  <c r="AY601"/>
  <c r="AU601"/>
  <c r="AQ601"/>
  <c r="AM601"/>
  <c r="AI601"/>
  <c r="AE601"/>
  <c r="AA601"/>
  <c r="W601"/>
  <c r="S601"/>
  <c r="O601"/>
  <c r="K601"/>
  <c r="DW600"/>
  <c r="DS600"/>
  <c r="DO600"/>
  <c r="DK600"/>
  <c r="DG600"/>
  <c r="DC600"/>
  <c r="CY600"/>
  <c r="CU600"/>
  <c r="CQ600"/>
  <c r="CM600"/>
  <c r="CI600"/>
  <c r="CE600"/>
  <c r="CA600"/>
  <c r="BW600"/>
  <c r="BS600"/>
  <c r="BO600"/>
  <c r="BK600"/>
  <c r="BG600"/>
  <c r="BC600"/>
  <c r="AY600"/>
  <c r="AU600"/>
  <c r="AQ600"/>
  <c r="AM600"/>
  <c r="AI600"/>
  <c r="AE600"/>
  <c r="AA600"/>
  <c r="W600"/>
  <c r="S600"/>
  <c r="O600"/>
  <c r="K600"/>
  <c r="DW599"/>
  <c r="DS599"/>
  <c r="DO599"/>
  <c r="DK599"/>
  <c r="DG599"/>
  <c r="DC599"/>
  <c r="CY599"/>
  <c r="CU599"/>
  <c r="CQ599"/>
  <c r="CM599"/>
  <c r="CI599"/>
  <c r="CE599"/>
  <c r="CA599"/>
  <c r="BW599"/>
  <c r="BS599"/>
  <c r="BO599"/>
  <c r="BK599"/>
  <c r="BG599"/>
  <c r="BC599"/>
  <c r="AY599"/>
  <c r="AU599"/>
  <c r="AQ599"/>
  <c r="AM599"/>
  <c r="AI599"/>
  <c r="AE599"/>
  <c r="AA599"/>
  <c r="W599"/>
  <c r="S599"/>
  <c r="O599"/>
  <c r="K599"/>
  <c r="DW598"/>
  <c r="DS598"/>
  <c r="DO598"/>
  <c r="DK598"/>
  <c r="DG598"/>
  <c r="DC598"/>
  <c r="CY598"/>
  <c r="CU598"/>
  <c r="CQ598"/>
  <c r="CM598"/>
  <c r="CI598"/>
  <c r="CE598"/>
  <c r="CA598"/>
  <c r="BW598"/>
  <c r="BS598"/>
  <c r="BO598"/>
  <c r="BK598"/>
  <c r="BG598"/>
  <c r="BC598"/>
  <c r="AY598"/>
  <c r="AU598"/>
  <c r="AQ598"/>
  <c r="AM598"/>
  <c r="AI598"/>
  <c r="AE598"/>
  <c r="AA598"/>
  <c r="W598"/>
  <c r="S598"/>
  <c r="O598"/>
  <c r="K598"/>
  <c r="DW597"/>
  <c r="DS597"/>
  <c r="DO597"/>
  <c r="DK597"/>
  <c r="DG597"/>
  <c r="DC597"/>
  <c r="CY597"/>
  <c r="CU597"/>
  <c r="CQ597"/>
  <c r="CM597"/>
  <c r="CI597"/>
  <c r="CE597"/>
  <c r="CA597"/>
  <c r="BW597"/>
  <c r="BS597"/>
  <c r="BO597"/>
  <c r="BK597"/>
  <c r="BG597"/>
  <c r="BC597"/>
  <c r="AY597"/>
  <c r="AU597"/>
  <c r="AQ597"/>
  <c r="AM597"/>
  <c r="AI597"/>
  <c r="AE597"/>
  <c r="AA597"/>
  <c r="W597"/>
  <c r="S597"/>
  <c r="O597"/>
  <c r="K597"/>
  <c r="DW596"/>
  <c r="DS596"/>
  <c r="DO596"/>
  <c r="DK596"/>
  <c r="DG596"/>
  <c r="DC596"/>
  <c r="CY596"/>
  <c r="CU596"/>
  <c r="CQ596"/>
  <c r="CM596"/>
  <c r="CI596"/>
  <c r="CE596"/>
  <c r="CA596"/>
  <c r="BW596"/>
  <c r="BS596"/>
  <c r="BO596"/>
  <c r="BK596"/>
  <c r="BG596"/>
  <c r="BC596"/>
  <c r="AY596"/>
  <c r="AU596"/>
  <c r="AQ596"/>
  <c r="AM596"/>
  <c r="AI596"/>
  <c r="AE596"/>
  <c r="AA596"/>
  <c r="W596"/>
  <c r="S596"/>
  <c r="O596"/>
  <c r="K596"/>
  <c r="DW595"/>
  <c r="DS595"/>
  <c r="DO595"/>
  <c r="DK595"/>
  <c r="DG595"/>
  <c r="DC595"/>
  <c r="CY595"/>
  <c r="CU595"/>
  <c r="CQ595"/>
  <c r="CM595"/>
  <c r="CI595"/>
  <c r="CE595"/>
  <c r="CA595"/>
  <c r="BW595"/>
  <c r="BS595"/>
  <c r="BO595"/>
  <c r="BK595"/>
  <c r="BG595"/>
  <c r="BC595"/>
  <c r="AY595"/>
  <c r="AU595"/>
  <c r="AQ595"/>
  <c r="AM595"/>
  <c r="AI595"/>
  <c r="AE595"/>
  <c r="AA595"/>
  <c r="W595"/>
  <c r="S595"/>
  <c r="O595"/>
  <c r="K595"/>
  <c r="DW594"/>
  <c r="DS594"/>
  <c r="DO594"/>
  <c r="DK594"/>
  <c r="DG594"/>
  <c r="DC594"/>
  <c r="CY594"/>
  <c r="CU594"/>
  <c r="CQ594"/>
  <c r="CM594"/>
  <c r="CI594"/>
  <c r="CE594"/>
  <c r="CA594"/>
  <c r="BW594"/>
  <c r="BS594"/>
  <c r="BO594"/>
  <c r="BK594"/>
  <c r="BG594"/>
  <c r="BC594"/>
  <c r="AY594"/>
  <c r="AU594"/>
  <c r="AQ594"/>
  <c r="AM594"/>
  <c r="AI594"/>
  <c r="AE594"/>
  <c r="AA594"/>
  <c r="W594"/>
  <c r="S594"/>
  <c r="O594"/>
  <c r="K594"/>
  <c r="DW593"/>
  <c r="DS593"/>
  <c r="DO593"/>
  <c r="DK593"/>
  <c r="DG593"/>
  <c r="DC593"/>
  <c r="CY593"/>
  <c r="CU593"/>
  <c r="CQ593"/>
  <c r="CM593"/>
  <c r="CI593"/>
  <c r="CE593"/>
  <c r="CA593"/>
  <c r="BW593"/>
  <c r="BS593"/>
  <c r="BO593"/>
  <c r="BK593"/>
  <c r="BG593"/>
  <c r="BC593"/>
  <c r="AY593"/>
  <c r="AU593"/>
  <c r="AQ593"/>
  <c r="AM593"/>
  <c r="AI593"/>
  <c r="AE593"/>
  <c r="AA593"/>
  <c r="W593"/>
  <c r="S593"/>
  <c r="O593"/>
  <c r="K593"/>
  <c r="DW592"/>
  <c r="DS592"/>
  <c r="DO592"/>
  <c r="DK592"/>
  <c r="DG592"/>
  <c r="DC592"/>
  <c r="CY592"/>
  <c r="CU592"/>
  <c r="CQ592"/>
  <c r="CM592"/>
  <c r="CI592"/>
  <c r="CE592"/>
  <c r="CA592"/>
  <c r="BW592"/>
  <c r="BS592"/>
  <c r="BO592"/>
  <c r="BK592"/>
  <c r="BG592"/>
  <c r="BC592"/>
  <c r="AY592"/>
  <c r="AU592"/>
  <c r="AQ592"/>
  <c r="AM592"/>
  <c r="AI592"/>
  <c r="AE592"/>
  <c r="AA592"/>
  <c r="W592"/>
  <c r="S592"/>
  <c r="O592"/>
  <c r="K592"/>
  <c r="DW591"/>
  <c r="DS591"/>
  <c r="DO591"/>
  <c r="DK591"/>
  <c r="DG591"/>
  <c r="DC591"/>
  <c r="CY591"/>
  <c r="CU591"/>
  <c r="CQ591"/>
  <c r="CM591"/>
  <c r="CI591"/>
  <c r="CE591"/>
  <c r="CA591"/>
  <c r="BW591"/>
  <c r="BS591"/>
  <c r="BO591"/>
  <c r="BK591"/>
  <c r="BG591"/>
  <c r="BC591"/>
  <c r="AY591"/>
  <c r="AU591"/>
  <c r="AQ591"/>
  <c r="AM591"/>
  <c r="AI591"/>
  <c r="AE591"/>
  <c r="AA591"/>
  <c r="W591"/>
  <c r="S591"/>
  <c r="O591"/>
  <c r="K591"/>
  <c r="DW590"/>
  <c r="DS590"/>
  <c r="DO590"/>
  <c r="DK590"/>
  <c r="DG590"/>
  <c r="DC590"/>
  <c r="CY590"/>
  <c r="CU590"/>
  <c r="CQ590"/>
  <c r="CM590"/>
  <c r="CI590"/>
  <c r="CE590"/>
  <c r="CA590"/>
  <c r="BW590"/>
  <c r="BS590"/>
  <c r="BO590"/>
  <c r="BK590"/>
  <c r="BG590"/>
  <c r="BC590"/>
  <c r="AY590"/>
  <c r="AU590"/>
  <c r="AQ590"/>
  <c r="AM590"/>
  <c r="AI590"/>
  <c r="AE590"/>
  <c r="AA590"/>
  <c r="W590"/>
  <c r="S590"/>
  <c r="O590"/>
  <c r="K590"/>
  <c r="DW589"/>
  <c r="DS589"/>
  <c r="DO589"/>
  <c r="DK589"/>
  <c r="DG589"/>
  <c r="DC589"/>
  <c r="CY589"/>
  <c r="CU589"/>
  <c r="CQ589"/>
  <c r="CM589"/>
  <c r="CI589"/>
  <c r="CE589"/>
  <c r="CA589"/>
  <c r="BW589"/>
  <c r="BS589"/>
  <c r="BO589"/>
  <c r="BK589"/>
  <c r="BG589"/>
  <c r="BC589"/>
  <c r="AY589"/>
  <c r="AU589"/>
  <c r="AQ589"/>
  <c r="AM589"/>
  <c r="AI589"/>
  <c r="AE589"/>
  <c r="AA589"/>
  <c r="W589"/>
  <c r="S589"/>
  <c r="O589"/>
  <c r="K589"/>
  <c r="DW588"/>
  <c r="DS588"/>
  <c r="DO588"/>
  <c r="DK588"/>
  <c r="DG588"/>
  <c r="DC588"/>
  <c r="CY588"/>
  <c r="CU588"/>
  <c r="CQ588"/>
  <c r="CM588"/>
  <c r="CI588"/>
  <c r="CE588"/>
  <c r="CA588"/>
  <c r="BW588"/>
  <c r="BS588"/>
  <c r="BO588"/>
  <c r="BK588"/>
  <c r="BG588"/>
  <c r="BC588"/>
  <c r="AY588"/>
  <c r="AU588"/>
  <c r="AQ588"/>
  <c r="AM588"/>
  <c r="AI588"/>
  <c r="AE588"/>
  <c r="AA588"/>
  <c r="W588"/>
  <c r="S588"/>
  <c r="O588"/>
  <c r="K588"/>
  <c r="DW587"/>
  <c r="DS587"/>
  <c r="DO587"/>
  <c r="DK587"/>
  <c r="DG587"/>
  <c r="DC587"/>
  <c r="CY587"/>
  <c r="CU587"/>
  <c r="CQ587"/>
  <c r="CM587"/>
  <c r="CI587"/>
  <c r="CE587"/>
  <c r="CA587"/>
  <c r="BW587"/>
  <c r="BS587"/>
  <c r="BO587"/>
  <c r="BK587"/>
  <c r="BG587"/>
  <c r="BC587"/>
  <c r="AY587"/>
  <c r="AU587"/>
  <c r="AQ587"/>
  <c r="AM587"/>
  <c r="AI587"/>
  <c r="AE587"/>
  <c r="AA587"/>
  <c r="W587"/>
  <c r="S587"/>
  <c r="O587"/>
  <c r="K587"/>
  <c r="DW586"/>
  <c r="DS586"/>
  <c r="DO586"/>
  <c r="DK586"/>
  <c r="DG586"/>
  <c r="DC586"/>
  <c r="CY586"/>
  <c r="CU586"/>
  <c r="CQ586"/>
  <c r="CM586"/>
  <c r="CI586"/>
  <c r="CE586"/>
  <c r="CA586"/>
  <c r="BW586"/>
  <c r="BS586"/>
  <c r="BO586"/>
  <c r="BK586"/>
  <c r="BG586"/>
  <c r="BC586"/>
  <c r="AY586"/>
  <c r="AU586"/>
  <c r="AQ586"/>
  <c r="AM586"/>
  <c r="AI586"/>
  <c r="AE586"/>
  <c r="AA586"/>
  <c r="W586"/>
  <c r="S586"/>
  <c r="O586"/>
  <c r="K586"/>
  <c r="DW585"/>
  <c r="DS585"/>
  <c r="DO585"/>
  <c r="DK585"/>
  <c r="DG585"/>
  <c r="DC585"/>
  <c r="CY585"/>
  <c r="CU585"/>
  <c r="CQ585"/>
  <c r="CM585"/>
  <c r="CI585"/>
  <c r="CE585"/>
  <c r="CA585"/>
  <c r="BW585"/>
  <c r="BS585"/>
  <c r="BO585"/>
  <c r="BK585"/>
  <c r="BG585"/>
  <c r="BC585"/>
  <c r="AY585"/>
  <c r="AU585"/>
  <c r="AQ585"/>
  <c r="AM585"/>
  <c r="AI585"/>
  <c r="AE585"/>
  <c r="AA585"/>
  <c r="W585"/>
  <c r="S585"/>
  <c r="O585"/>
  <c r="K585"/>
  <c r="DW584"/>
  <c r="DS584"/>
  <c r="DO584"/>
  <c r="DK584"/>
  <c r="DG584"/>
  <c r="DC584"/>
  <c r="CY584"/>
  <c r="CU584"/>
  <c r="CQ584"/>
  <c r="CM584"/>
  <c r="CI584"/>
  <c r="CE584"/>
  <c r="CA584"/>
  <c r="BW584"/>
  <c r="BS584"/>
  <c r="BO584"/>
  <c r="BK584"/>
  <c r="BG584"/>
  <c r="BC584"/>
  <c r="AY584"/>
  <c r="AU584"/>
  <c r="AQ584"/>
  <c r="AM584"/>
  <c r="AI584"/>
  <c r="AE584"/>
  <c r="AA584"/>
  <c r="W584"/>
  <c r="S584"/>
  <c r="O584"/>
  <c r="K584"/>
  <c r="DW583"/>
  <c r="DS583"/>
  <c r="DO583"/>
  <c r="DK583"/>
  <c r="DG583"/>
  <c r="DC583"/>
  <c r="CY583"/>
  <c r="CU583"/>
  <c r="CQ583"/>
  <c r="CM583"/>
  <c r="CI583"/>
  <c r="CE583"/>
  <c r="CA583"/>
  <c r="BW583"/>
  <c r="BS583"/>
  <c r="BO583"/>
  <c r="BK583"/>
  <c r="BG583"/>
  <c r="BC583"/>
  <c r="AY583"/>
  <c r="AU583"/>
  <c r="AQ583"/>
  <c r="AM583"/>
  <c r="AI583"/>
  <c r="AE583"/>
  <c r="AA583"/>
  <c r="W583"/>
  <c r="S583"/>
  <c r="O583"/>
  <c r="K583"/>
  <c r="DW582"/>
  <c r="DS582"/>
  <c r="DO582"/>
  <c r="DK582"/>
  <c r="DG582"/>
  <c r="DC582"/>
  <c r="CY582"/>
  <c r="CU582"/>
  <c r="CQ582"/>
  <c r="CM582"/>
  <c r="CI582"/>
  <c r="CE582"/>
  <c r="CA582"/>
  <c r="BW582"/>
  <c r="BS582"/>
  <c r="BO582"/>
  <c r="BK582"/>
  <c r="BG582"/>
  <c r="BC582"/>
  <c r="AY582"/>
  <c r="AU582"/>
  <c r="AQ582"/>
  <c r="AM582"/>
  <c r="AI582"/>
  <c r="AE582"/>
  <c r="AA582"/>
  <c r="W582"/>
  <c r="S582"/>
  <c r="O582"/>
  <c r="K582"/>
  <c r="DW581"/>
  <c r="DS581"/>
  <c r="DO581"/>
  <c r="DK581"/>
  <c r="DG581"/>
  <c r="DC581"/>
  <c r="CY581"/>
  <c r="CU581"/>
  <c r="CQ581"/>
  <c r="CM581"/>
  <c r="CI581"/>
  <c r="CE581"/>
  <c r="CA581"/>
  <c r="BW581"/>
  <c r="BS581"/>
  <c r="BO581"/>
  <c r="BK581"/>
  <c r="BG581"/>
  <c r="BC581"/>
  <c r="AY581"/>
  <c r="AU581"/>
  <c r="AQ581"/>
  <c r="AM581"/>
  <c r="AI581"/>
  <c r="AE581"/>
  <c r="AA581"/>
  <c r="W581"/>
  <c r="S581"/>
  <c r="O581"/>
  <c r="K581"/>
  <c r="DW580"/>
  <c r="DS580"/>
  <c r="DO580"/>
  <c r="DK580"/>
  <c r="DG580"/>
  <c r="DC580"/>
  <c r="CY580"/>
  <c r="CU580"/>
  <c r="CQ580"/>
  <c r="CM580"/>
  <c r="CI580"/>
  <c r="CE580"/>
  <c r="CA580"/>
  <c r="BW580"/>
  <c r="BS580"/>
  <c r="BO580"/>
  <c r="BK580"/>
  <c r="BG580"/>
  <c r="BC580"/>
  <c r="AY580"/>
  <c r="AU580"/>
  <c r="AQ580"/>
  <c r="AM580"/>
  <c r="AI580"/>
  <c r="AE580"/>
  <c r="AA580"/>
  <c r="W580"/>
  <c r="S580"/>
  <c r="O580"/>
  <c r="K580"/>
  <c r="DW579"/>
  <c r="DS579"/>
  <c r="DO579"/>
  <c r="DK579"/>
  <c r="DG579"/>
  <c r="DC579"/>
  <c r="CY579"/>
  <c r="CU579"/>
  <c r="CQ579"/>
  <c r="CM579"/>
  <c r="CI579"/>
  <c r="CE579"/>
  <c r="CA579"/>
  <c r="BW579"/>
  <c r="BS579"/>
  <c r="BO579"/>
  <c r="BK579"/>
  <c r="BG579"/>
  <c r="BC579"/>
  <c r="AY579"/>
  <c r="AU579"/>
  <c r="AQ579"/>
  <c r="AM579"/>
  <c r="AI579"/>
  <c r="AE579"/>
  <c r="AA579"/>
  <c r="W579"/>
  <c r="S579"/>
  <c r="O579"/>
  <c r="K579"/>
  <c r="DW578"/>
  <c r="DS578"/>
  <c r="DO578"/>
  <c r="DK578"/>
  <c r="DG578"/>
  <c r="DC578"/>
  <c r="CY578"/>
  <c r="CU578"/>
  <c r="CQ578"/>
  <c r="CM578"/>
  <c r="CI578"/>
  <c r="CE578"/>
  <c r="CA578"/>
  <c r="BW578"/>
  <c r="BS578"/>
  <c r="BO578"/>
  <c r="BK578"/>
  <c r="BG578"/>
  <c r="BC578"/>
  <c r="AY578"/>
  <c r="AU578"/>
  <c r="AQ578"/>
  <c r="AM578"/>
  <c r="AI578"/>
  <c r="AE578"/>
  <c r="AA578"/>
  <c r="W578"/>
  <c r="S578"/>
  <c r="O578"/>
  <c r="K578"/>
  <c r="DW577"/>
  <c r="DS577"/>
  <c r="DO577"/>
  <c r="DK577"/>
  <c r="DG577"/>
  <c r="DC577"/>
  <c r="CY577"/>
  <c r="CU577"/>
  <c r="CQ577"/>
  <c r="CM577"/>
  <c r="CI577"/>
  <c r="CE577"/>
  <c r="CA577"/>
  <c r="BW577"/>
  <c r="BS577"/>
  <c r="BO577"/>
  <c r="BK577"/>
  <c r="BG577"/>
  <c r="BC577"/>
  <c r="AY577"/>
  <c r="AU577"/>
  <c r="AQ577"/>
  <c r="AM577"/>
  <c r="AI577"/>
  <c r="AE577"/>
  <c r="AA577"/>
  <c r="W577"/>
  <c r="S577"/>
  <c r="O577"/>
  <c r="K577"/>
  <c r="DW576"/>
  <c r="DS576"/>
  <c r="DO576"/>
  <c r="DK576"/>
  <c r="DG576"/>
  <c r="DC576"/>
  <c r="CY576"/>
  <c r="CU576"/>
  <c r="CQ576"/>
  <c r="CM576"/>
  <c r="CI576"/>
  <c r="CE576"/>
  <c r="CA576"/>
  <c r="BW576"/>
  <c r="BS576"/>
  <c r="BO576"/>
  <c r="BK576"/>
  <c r="BG576"/>
  <c r="BC576"/>
  <c r="AY576"/>
  <c r="AU576"/>
  <c r="AQ576"/>
  <c r="AM576"/>
  <c r="AI576"/>
  <c r="AE576"/>
  <c r="AA576"/>
  <c r="W576"/>
  <c r="S576"/>
  <c r="O576"/>
  <c r="K576"/>
  <c r="DW575"/>
  <c r="DS575"/>
  <c r="DO575"/>
  <c r="DK575"/>
  <c r="DG575"/>
  <c r="DC575"/>
  <c r="CY575"/>
  <c r="CU575"/>
  <c r="CQ575"/>
  <c r="CM575"/>
  <c r="CI575"/>
  <c r="CE575"/>
  <c r="CA575"/>
  <c r="BW575"/>
  <c r="BS575"/>
  <c r="BO575"/>
  <c r="BK575"/>
  <c r="BG575"/>
  <c r="BC575"/>
  <c r="AY575"/>
  <c r="AU575"/>
  <c r="AQ575"/>
  <c r="AM575"/>
  <c r="AI575"/>
  <c r="AE575"/>
  <c r="AA575"/>
  <c r="W575"/>
  <c r="S575"/>
  <c r="O575"/>
  <c r="K575"/>
  <c r="DW574"/>
  <c r="DS574"/>
  <c r="DO574"/>
  <c r="DK574"/>
  <c r="DG574"/>
  <c r="DC574"/>
  <c r="CY574"/>
  <c r="CU574"/>
  <c r="CQ574"/>
  <c r="CM574"/>
  <c r="CI574"/>
  <c r="CE574"/>
  <c r="CA574"/>
  <c r="BW574"/>
  <c r="BS574"/>
  <c r="BO574"/>
  <c r="BK574"/>
  <c r="BG574"/>
  <c r="BC574"/>
  <c r="AY574"/>
  <c r="AU574"/>
  <c r="AQ574"/>
  <c r="AM574"/>
  <c r="AI574"/>
  <c r="AE574"/>
  <c r="AA574"/>
  <c r="W574"/>
  <c r="S574"/>
  <c r="O574"/>
  <c r="K574"/>
  <c r="DW573"/>
  <c r="DS573"/>
  <c r="DO573"/>
  <c r="DK573"/>
  <c r="DG573"/>
  <c r="DC573"/>
  <c r="CY573"/>
  <c r="CU573"/>
  <c r="CQ573"/>
  <c r="CM573"/>
  <c r="CI573"/>
  <c r="CE573"/>
  <c r="CA573"/>
  <c r="BW573"/>
  <c r="BS573"/>
  <c r="BO573"/>
  <c r="BK573"/>
  <c r="BG573"/>
  <c r="BC573"/>
  <c r="AY573"/>
  <c r="AU573"/>
  <c r="AQ573"/>
  <c r="AM573"/>
  <c r="AI573"/>
  <c r="AE573"/>
  <c r="AA573"/>
  <c r="W573"/>
  <c r="S573"/>
  <c r="O573"/>
  <c r="K573"/>
  <c r="DW572"/>
  <c r="DS572"/>
  <c r="DO572"/>
  <c r="DK572"/>
  <c r="DG572"/>
  <c r="DC572"/>
  <c r="CY572"/>
  <c r="CU572"/>
  <c r="CQ572"/>
  <c r="CM572"/>
  <c r="CI572"/>
  <c r="CE572"/>
  <c r="CA572"/>
  <c r="BW572"/>
  <c r="BS572"/>
  <c r="BO572"/>
  <c r="BK572"/>
  <c r="BG572"/>
  <c r="BC572"/>
  <c r="AY572"/>
  <c r="AU572"/>
  <c r="AQ572"/>
  <c r="AM572"/>
  <c r="AI572"/>
  <c r="AE572"/>
  <c r="AA572"/>
  <c r="W572"/>
  <c r="S572"/>
  <c r="O572"/>
  <c r="K572"/>
  <c r="DW571"/>
  <c r="DS571"/>
  <c r="DO571"/>
  <c r="DK571"/>
  <c r="DG571"/>
  <c r="DC571"/>
  <c r="CY571"/>
  <c r="CU571"/>
  <c r="CQ571"/>
  <c r="CM571"/>
  <c r="CI571"/>
  <c r="CE571"/>
  <c r="CA571"/>
  <c r="BW571"/>
  <c r="BS571"/>
  <c r="BO571"/>
  <c r="BK571"/>
  <c r="BG571"/>
  <c r="BC571"/>
  <c r="AY571"/>
  <c r="AU571"/>
  <c r="AQ571"/>
  <c r="AM571"/>
  <c r="AI571"/>
  <c r="AE571"/>
  <c r="AA571"/>
  <c r="W571"/>
  <c r="S571"/>
  <c r="O571"/>
  <c r="K571"/>
  <c r="DW570"/>
  <c r="DS570"/>
  <c r="DO570"/>
  <c r="DK570"/>
  <c r="DG570"/>
  <c r="DC570"/>
  <c r="CY570"/>
  <c r="CU570"/>
  <c r="CQ570"/>
  <c r="CM570"/>
  <c r="CI570"/>
  <c r="CE570"/>
  <c r="CA570"/>
  <c r="BW570"/>
  <c r="BS570"/>
  <c r="BO570"/>
  <c r="BK570"/>
  <c r="BG570"/>
  <c r="BC570"/>
  <c r="AY570"/>
  <c r="AU570"/>
  <c r="AQ570"/>
  <c r="AM570"/>
  <c r="AI570"/>
  <c r="AE570"/>
  <c r="AA570"/>
  <c r="W570"/>
  <c r="S570"/>
  <c r="O570"/>
  <c r="K570"/>
  <c r="DW569"/>
  <c r="DS569"/>
  <c r="DO569"/>
  <c r="DK569"/>
  <c r="DG569"/>
  <c r="DC569"/>
  <c r="CY569"/>
  <c r="CU569"/>
  <c r="CQ569"/>
  <c r="CM569"/>
  <c r="CI569"/>
  <c r="CE569"/>
  <c r="CA569"/>
  <c r="BW569"/>
  <c r="BS569"/>
  <c r="BO569"/>
  <c r="BK569"/>
  <c r="BG569"/>
  <c r="BC569"/>
  <c r="AY569"/>
  <c r="AU569"/>
  <c r="AQ569"/>
  <c r="AM569"/>
  <c r="AI569"/>
  <c r="AE569"/>
  <c r="AA569"/>
  <c r="W569"/>
  <c r="S569"/>
  <c r="O569"/>
  <c r="K569"/>
  <c r="DW568"/>
  <c r="DS568"/>
  <c r="DO568"/>
  <c r="DK568"/>
  <c r="DG568"/>
  <c r="DC568"/>
  <c r="CY568"/>
  <c r="CU568"/>
  <c r="CQ568"/>
  <c r="CM568"/>
  <c r="CI568"/>
  <c r="CE568"/>
  <c r="CA568"/>
  <c r="BW568"/>
  <c r="BS568"/>
  <c r="BO568"/>
  <c r="BK568"/>
  <c r="BG568"/>
  <c r="BC568"/>
  <c r="AY568"/>
  <c r="AU568"/>
  <c r="AQ568"/>
  <c r="AM568"/>
  <c r="AI568"/>
  <c r="AE568"/>
  <c r="AA568"/>
  <c r="W568"/>
  <c r="S568"/>
  <c r="O568"/>
  <c r="K568"/>
  <c r="DW567"/>
  <c r="DS567"/>
  <c r="DO567"/>
  <c r="DK567"/>
  <c r="DG567"/>
  <c r="DC567"/>
  <c r="CY567"/>
  <c r="CU567"/>
  <c r="CQ567"/>
  <c r="CM567"/>
  <c r="CI567"/>
  <c r="CE567"/>
  <c r="CA567"/>
  <c r="BW567"/>
  <c r="BS567"/>
  <c r="BO567"/>
  <c r="BK567"/>
  <c r="BG567"/>
  <c r="BC567"/>
  <c r="AY567"/>
  <c r="AU567"/>
  <c r="AQ567"/>
  <c r="AM567"/>
  <c r="AI567"/>
  <c r="AE567"/>
  <c r="AA567"/>
  <c r="W567"/>
  <c r="S567"/>
  <c r="O567"/>
  <c r="K567"/>
  <c r="DW566"/>
  <c r="DS566"/>
  <c r="DO566"/>
  <c r="DK566"/>
  <c r="DG566"/>
  <c r="DC566"/>
  <c r="CY566"/>
  <c r="CU566"/>
  <c r="CQ566"/>
  <c r="CM566"/>
  <c r="CI566"/>
  <c r="CE566"/>
  <c r="CA566"/>
  <c r="BW566"/>
  <c r="BS566"/>
  <c r="BO566"/>
  <c r="BK566"/>
  <c r="BG566"/>
  <c r="BC566"/>
  <c r="AY566"/>
  <c r="AU566"/>
  <c r="AQ566"/>
  <c r="AM566"/>
  <c r="AI566"/>
  <c r="AE566"/>
  <c r="AA566"/>
  <c r="W566"/>
  <c r="S566"/>
  <c r="O566"/>
  <c r="K566"/>
  <c r="DW565"/>
  <c r="DS565"/>
  <c r="DO565"/>
  <c r="DK565"/>
  <c r="DG565"/>
  <c r="DC565"/>
  <c r="CY565"/>
  <c r="CU565"/>
  <c r="CQ565"/>
  <c r="CM565"/>
  <c r="CI565"/>
  <c r="CE565"/>
  <c r="CA565"/>
  <c r="BW565"/>
  <c r="BS565"/>
  <c r="BO565"/>
  <c r="BK565"/>
  <c r="BG565"/>
  <c r="BC565"/>
  <c r="AY565"/>
  <c r="AU565"/>
  <c r="AQ565"/>
  <c r="AM565"/>
  <c r="AI565"/>
  <c r="AE565"/>
  <c r="AA565"/>
  <c r="W565"/>
  <c r="S565"/>
  <c r="O565"/>
  <c r="K565"/>
  <c r="DW564"/>
  <c r="DS564"/>
  <c r="DO564"/>
  <c r="DK564"/>
  <c r="DG564"/>
  <c r="DC564"/>
  <c r="CY564"/>
  <c r="CU564"/>
  <c r="CQ564"/>
  <c r="CM564"/>
  <c r="CI564"/>
  <c r="CE564"/>
  <c r="CA564"/>
  <c r="BW564"/>
  <c r="BS564"/>
  <c r="BO564"/>
  <c r="BK564"/>
  <c r="BG564"/>
  <c r="BC564"/>
  <c r="AY564"/>
  <c r="AU564"/>
  <c r="AQ564"/>
  <c r="AM564"/>
  <c r="AI564"/>
  <c r="AE564"/>
  <c r="AA564"/>
  <c r="W564"/>
  <c r="S564"/>
  <c r="O564"/>
  <c r="K564"/>
  <c r="DW563"/>
  <c r="DS563"/>
  <c r="DO563"/>
  <c r="DK563"/>
  <c r="DG563"/>
  <c r="DC563"/>
  <c r="CY563"/>
  <c r="CU563"/>
  <c r="CQ563"/>
  <c r="CM563"/>
  <c r="CI563"/>
  <c r="CE563"/>
  <c r="CA563"/>
  <c r="BW563"/>
  <c r="BS563"/>
  <c r="BO563"/>
  <c r="BK563"/>
  <c r="BG563"/>
  <c r="BC563"/>
  <c r="AY563"/>
  <c r="AU563"/>
  <c r="AQ563"/>
  <c r="AM563"/>
  <c r="AI563"/>
  <c r="AE563"/>
  <c r="AA563"/>
  <c r="W563"/>
  <c r="S563"/>
  <c r="O563"/>
  <c r="K563"/>
  <c r="DW562"/>
  <c r="DS562"/>
  <c r="DO562"/>
  <c r="DK562"/>
  <c r="DG562"/>
  <c r="DC562"/>
  <c r="CY562"/>
  <c r="CU562"/>
  <c r="CQ562"/>
  <c r="CM562"/>
  <c r="CI562"/>
  <c r="CE562"/>
  <c r="CA562"/>
  <c r="BW562"/>
  <c r="BS562"/>
  <c r="BO562"/>
  <c r="BK562"/>
  <c r="BG562"/>
  <c r="BC562"/>
  <c r="AY562"/>
  <c r="AU562"/>
  <c r="AQ562"/>
  <c r="AM562"/>
  <c r="AI562"/>
  <c r="AE562"/>
  <c r="AA562"/>
  <c r="W562"/>
  <c r="S562"/>
  <c r="O562"/>
  <c r="K562"/>
  <c r="DW561"/>
  <c r="DS561"/>
  <c r="DO561"/>
  <c r="DK561"/>
  <c r="DG561"/>
  <c r="DC561"/>
  <c r="CY561"/>
  <c r="CU561"/>
  <c r="CQ561"/>
  <c r="CM561"/>
  <c r="CI561"/>
  <c r="CE561"/>
  <c r="CA561"/>
  <c r="BW561"/>
  <c r="BS561"/>
  <c r="BO561"/>
  <c r="BK561"/>
  <c r="BG561"/>
  <c r="BC561"/>
  <c r="AY561"/>
  <c r="AU561"/>
  <c r="AQ561"/>
  <c r="AM561"/>
  <c r="AI561"/>
  <c r="AE561"/>
  <c r="AA561"/>
  <c r="W561"/>
  <c r="S561"/>
  <c r="O561"/>
  <c r="K561"/>
  <c r="DW560"/>
  <c r="DS560"/>
  <c r="DO560"/>
  <c r="DK560"/>
  <c r="DG560"/>
  <c r="DC560"/>
  <c r="CY560"/>
  <c r="CU560"/>
  <c r="CQ560"/>
  <c r="CM560"/>
  <c r="CI560"/>
  <c r="CE560"/>
  <c r="CA560"/>
  <c r="BW560"/>
  <c r="BS560"/>
  <c r="BO560"/>
  <c r="BK560"/>
  <c r="BG560"/>
  <c r="BC560"/>
  <c r="AY560"/>
  <c r="AU560"/>
  <c r="AQ560"/>
  <c r="AM560"/>
  <c r="AI560"/>
  <c r="AE560"/>
  <c r="AA560"/>
  <c r="W560"/>
  <c r="S560"/>
  <c r="O560"/>
  <c r="K560"/>
  <c r="DW559"/>
  <c r="DS559"/>
  <c r="DO559"/>
  <c r="DK559"/>
  <c r="DG559"/>
  <c r="DC559"/>
  <c r="CY559"/>
  <c r="CU559"/>
  <c r="CQ559"/>
  <c r="CM559"/>
  <c r="CI559"/>
  <c r="CE559"/>
  <c r="CA559"/>
  <c r="BW559"/>
  <c r="BS559"/>
  <c r="BO559"/>
  <c r="BK559"/>
  <c r="BG559"/>
  <c r="BC559"/>
  <c r="AY559"/>
  <c r="AU559"/>
  <c r="AQ559"/>
  <c r="AM559"/>
  <c r="AI559"/>
  <c r="AE559"/>
  <c r="AA559"/>
  <c r="W559"/>
  <c r="S559"/>
  <c r="O559"/>
  <c r="K559"/>
  <c r="DW558"/>
  <c r="DS558"/>
  <c r="DO558"/>
  <c r="DK558"/>
  <c r="DG558"/>
  <c r="DC558"/>
  <c r="CY558"/>
  <c r="CU558"/>
  <c r="CQ558"/>
  <c r="CM558"/>
  <c r="CI558"/>
  <c r="CE558"/>
  <c r="CA558"/>
  <c r="BW558"/>
  <c r="BS558"/>
  <c r="BO558"/>
  <c r="BK558"/>
  <c r="BG558"/>
  <c r="BC558"/>
  <c r="AY558"/>
  <c r="AU558"/>
  <c r="AQ558"/>
  <c r="AM558"/>
  <c r="AI558"/>
  <c r="AE558"/>
  <c r="AA558"/>
  <c r="W558"/>
  <c r="S558"/>
  <c r="O558"/>
  <c r="K558"/>
  <c r="DW557"/>
  <c r="DS557"/>
  <c r="DO557"/>
  <c r="DK557"/>
  <c r="DG557"/>
  <c r="DC557"/>
  <c r="CY557"/>
  <c r="CU557"/>
  <c r="CQ557"/>
  <c r="CM557"/>
  <c r="CI557"/>
  <c r="CE557"/>
  <c r="CA557"/>
  <c r="BW557"/>
  <c r="BS557"/>
  <c r="BO557"/>
  <c r="BK557"/>
  <c r="BG557"/>
  <c r="BC557"/>
  <c r="AY557"/>
  <c r="AU557"/>
  <c r="AQ557"/>
  <c r="AM557"/>
  <c r="AI557"/>
  <c r="AE557"/>
  <c r="AA557"/>
  <c r="W557"/>
  <c r="S557"/>
  <c r="O557"/>
  <c r="K557"/>
  <c r="DW556"/>
  <c r="DS556"/>
  <c r="DO556"/>
  <c r="DK556"/>
  <c r="DG556"/>
  <c r="DC556"/>
  <c r="CY556"/>
  <c r="CU556"/>
  <c r="CQ556"/>
  <c r="CM556"/>
  <c r="CI556"/>
  <c r="CE556"/>
  <c r="CA556"/>
  <c r="BW556"/>
  <c r="BS556"/>
  <c r="BO556"/>
  <c r="BK556"/>
  <c r="BG556"/>
  <c r="BC556"/>
  <c r="AY556"/>
  <c r="AU556"/>
  <c r="AQ556"/>
  <c r="AM556"/>
  <c r="AI556"/>
  <c r="AE556"/>
  <c r="AA556"/>
  <c r="W556"/>
  <c r="S556"/>
  <c r="O556"/>
  <c r="K556"/>
  <c r="DW555"/>
  <c r="DS555"/>
  <c r="DO555"/>
  <c r="DK555"/>
  <c r="DG555"/>
  <c r="DC555"/>
  <c r="CY555"/>
  <c r="CU555"/>
  <c r="CQ555"/>
  <c r="CM555"/>
  <c r="CI555"/>
  <c r="CE555"/>
  <c r="CA555"/>
  <c r="BW555"/>
  <c r="BS555"/>
  <c r="BO555"/>
  <c r="BK555"/>
  <c r="BG555"/>
  <c r="BC555"/>
  <c r="AY555"/>
  <c r="AU555"/>
  <c r="AQ555"/>
  <c r="AM555"/>
  <c r="AI555"/>
  <c r="AE555"/>
  <c r="AA555"/>
  <c r="W555"/>
  <c r="S555"/>
  <c r="O555"/>
  <c r="K555"/>
  <c r="DW554"/>
  <c r="DS554"/>
  <c r="DO554"/>
  <c r="DK554"/>
  <c r="DG554"/>
  <c r="DC554"/>
  <c r="CY554"/>
  <c r="CU554"/>
  <c r="CQ554"/>
  <c r="CM554"/>
  <c r="CI554"/>
  <c r="CE554"/>
  <c r="CA554"/>
  <c r="BW554"/>
  <c r="BS554"/>
  <c r="BO554"/>
  <c r="BK554"/>
  <c r="BG554"/>
  <c r="BC554"/>
  <c r="AY554"/>
  <c r="AU554"/>
  <c r="AQ554"/>
  <c r="AM554"/>
  <c r="AI554"/>
  <c r="AE554"/>
  <c r="AA554"/>
  <c r="W554"/>
  <c r="S554"/>
  <c r="O554"/>
  <c r="K554"/>
  <c r="DW553"/>
  <c r="DS553"/>
  <c r="DO553"/>
  <c r="DK553"/>
  <c r="DG553"/>
  <c r="DC553"/>
  <c r="CY553"/>
  <c r="CU553"/>
  <c r="CQ553"/>
  <c r="CM553"/>
  <c r="CI553"/>
  <c r="CE553"/>
  <c r="CA553"/>
  <c r="BW553"/>
  <c r="BS553"/>
  <c r="BO553"/>
  <c r="BK553"/>
  <c r="BG553"/>
  <c r="BC553"/>
  <c r="AY553"/>
  <c r="AU553"/>
  <c r="AQ553"/>
  <c r="AM553"/>
  <c r="AI553"/>
  <c r="AE553"/>
  <c r="AA553"/>
  <c r="W553"/>
  <c r="S553"/>
  <c r="O553"/>
  <c r="K553"/>
  <c r="DW552"/>
  <c r="DS552"/>
  <c r="DO552"/>
  <c r="DK552"/>
  <c r="DG552"/>
  <c r="DC552"/>
  <c r="CY552"/>
  <c r="CU552"/>
  <c r="CQ552"/>
  <c r="CM552"/>
  <c r="CI552"/>
  <c r="CE552"/>
  <c r="CA552"/>
  <c r="BW552"/>
  <c r="BS552"/>
  <c r="BO552"/>
  <c r="BK552"/>
  <c r="BG552"/>
  <c r="BC552"/>
  <c r="AY552"/>
  <c r="AU552"/>
  <c r="AQ552"/>
  <c r="AM552"/>
  <c r="AI552"/>
  <c r="AE552"/>
  <c r="AA552"/>
  <c r="W552"/>
  <c r="S552"/>
  <c r="O552"/>
  <c r="K552"/>
  <c r="DW551"/>
  <c r="DS551"/>
  <c r="DO551"/>
  <c r="DK551"/>
  <c r="DG551"/>
  <c r="DC551"/>
  <c r="CY551"/>
  <c r="CU551"/>
  <c r="CQ551"/>
  <c r="CM551"/>
  <c r="CI551"/>
  <c r="CE551"/>
  <c r="CA551"/>
  <c r="BW551"/>
  <c r="BS551"/>
  <c r="BO551"/>
  <c r="BK551"/>
  <c r="BG551"/>
  <c r="BC551"/>
  <c r="AY551"/>
  <c r="AU551"/>
  <c r="AQ551"/>
  <c r="AM551"/>
  <c r="AI551"/>
  <c r="AE551"/>
  <c r="AA551"/>
  <c r="W551"/>
  <c r="S551"/>
  <c r="O551"/>
  <c r="K551"/>
  <c r="DW550"/>
  <c r="DS550"/>
  <c r="DO550"/>
  <c r="DK550"/>
  <c r="DG550"/>
  <c r="DC550"/>
  <c r="CY550"/>
  <c r="CU550"/>
  <c r="CQ550"/>
  <c r="CM550"/>
  <c r="CI550"/>
  <c r="CE550"/>
  <c r="CA550"/>
  <c r="BW550"/>
  <c r="BS550"/>
  <c r="BO550"/>
  <c r="BK550"/>
  <c r="BG550"/>
  <c r="BC550"/>
  <c r="AY550"/>
  <c r="AU550"/>
  <c r="AQ550"/>
  <c r="AM550"/>
  <c r="AI550"/>
  <c r="AE550"/>
  <c r="AA550"/>
  <c r="W550"/>
  <c r="S550"/>
  <c r="O550"/>
  <c r="K550"/>
  <c r="DW549"/>
  <c r="DS549"/>
  <c r="DO549"/>
  <c r="DK549"/>
  <c r="DG549"/>
  <c r="DC549"/>
  <c r="CY549"/>
  <c r="CU549"/>
  <c r="CQ549"/>
  <c r="CM549"/>
  <c r="CI549"/>
  <c r="CE549"/>
  <c r="CA549"/>
  <c r="BW549"/>
  <c r="BS549"/>
  <c r="BO549"/>
  <c r="BK549"/>
  <c r="BG549"/>
  <c r="BC549"/>
  <c r="AY549"/>
  <c r="AU549"/>
  <c r="AQ549"/>
  <c r="AM549"/>
  <c r="AI549"/>
  <c r="AE549"/>
  <c r="AA549"/>
  <c r="W549"/>
  <c r="S549"/>
  <c r="O549"/>
  <c r="K549"/>
  <c r="DW548"/>
  <c r="DS548"/>
  <c r="DO548"/>
  <c r="DK548"/>
  <c r="DG548"/>
  <c r="DC548"/>
  <c r="CY548"/>
  <c r="CU548"/>
  <c r="CQ548"/>
  <c r="CM548"/>
  <c r="CI548"/>
  <c r="CE548"/>
  <c r="CA548"/>
  <c r="BW548"/>
  <c r="BS548"/>
  <c r="BO548"/>
  <c r="BK548"/>
  <c r="BG548"/>
  <c r="BC548"/>
  <c r="AY548"/>
  <c r="AU548"/>
  <c r="AQ548"/>
  <c r="AM548"/>
  <c r="AI548"/>
  <c r="AE548"/>
  <c r="AA548"/>
  <c r="W548"/>
  <c r="S548"/>
  <c r="O548"/>
  <c r="K548"/>
  <c r="DW547"/>
  <c r="DS547"/>
  <c r="DO547"/>
  <c r="DK547"/>
  <c r="DG547"/>
  <c r="DC547"/>
  <c r="CY547"/>
  <c r="CU547"/>
  <c r="CQ547"/>
  <c r="CM547"/>
  <c r="CI547"/>
  <c r="CE547"/>
  <c r="CA547"/>
  <c r="BW547"/>
  <c r="BS547"/>
  <c r="BO547"/>
  <c r="BK547"/>
  <c r="BG547"/>
  <c r="BC547"/>
  <c r="AY547"/>
  <c r="AU547"/>
  <c r="AQ547"/>
  <c r="AM547"/>
  <c r="AI547"/>
  <c r="AE547"/>
  <c r="AA547"/>
  <c r="W547"/>
  <c r="S547"/>
  <c r="O547"/>
  <c r="K547"/>
  <c r="DW546"/>
  <c r="DS546"/>
  <c r="DO546"/>
  <c r="DK546"/>
  <c r="DG546"/>
  <c r="DC546"/>
  <c r="CY546"/>
  <c r="CU546"/>
  <c r="CQ546"/>
  <c r="CM546"/>
  <c r="CI546"/>
  <c r="CE546"/>
  <c r="CA546"/>
  <c r="BW546"/>
  <c r="BS546"/>
  <c r="BO546"/>
  <c r="BK546"/>
  <c r="BG546"/>
  <c r="BC546"/>
  <c r="AY546"/>
  <c r="AU546"/>
  <c r="AQ546"/>
  <c r="AM546"/>
  <c r="AI546"/>
  <c r="AE546"/>
  <c r="AA546"/>
  <c r="W546"/>
  <c r="S546"/>
  <c r="O546"/>
  <c r="K546"/>
  <c r="DW545"/>
  <c r="DS545"/>
  <c r="DO545"/>
  <c r="DK545"/>
  <c r="DG545"/>
  <c r="DC545"/>
  <c r="CY545"/>
  <c r="CU545"/>
  <c r="CQ545"/>
  <c r="CM545"/>
  <c r="CI545"/>
  <c r="CE545"/>
  <c r="CA545"/>
  <c r="BW545"/>
  <c r="BS545"/>
  <c r="BO545"/>
  <c r="BK545"/>
  <c r="BG545"/>
  <c r="BC545"/>
  <c r="AY545"/>
  <c r="AU545"/>
  <c r="AQ545"/>
  <c r="AM545"/>
  <c r="AI545"/>
  <c r="AE545"/>
  <c r="AA545"/>
  <c r="W545"/>
  <c r="S545"/>
  <c r="O545"/>
  <c r="K545"/>
  <c r="DW544"/>
  <c r="DS544"/>
  <c r="DO544"/>
  <c r="DK544"/>
  <c r="DG544"/>
  <c r="DC544"/>
  <c r="CY544"/>
  <c r="CU544"/>
  <c r="CQ544"/>
  <c r="CM544"/>
  <c r="CI544"/>
  <c r="CE544"/>
  <c r="CA544"/>
  <c r="BW544"/>
  <c r="BS544"/>
  <c r="BO544"/>
  <c r="BK544"/>
  <c r="BG544"/>
  <c r="BC544"/>
  <c r="AY544"/>
  <c r="AU544"/>
  <c r="AQ544"/>
  <c r="AM544"/>
  <c r="AI544"/>
  <c r="AE544"/>
  <c r="AA544"/>
  <c r="W544"/>
  <c r="S544"/>
  <c r="O544"/>
  <c r="K544"/>
  <c r="DW543"/>
  <c r="DS543"/>
  <c r="DO543"/>
  <c r="DK543"/>
  <c r="DG543"/>
  <c r="DC543"/>
  <c r="CY543"/>
  <c r="CU543"/>
  <c r="CQ543"/>
  <c r="CM543"/>
  <c r="CI543"/>
  <c r="CE543"/>
  <c r="CA543"/>
  <c r="BW543"/>
  <c r="BS543"/>
  <c r="BO543"/>
  <c r="BK543"/>
  <c r="BG543"/>
  <c r="BC543"/>
  <c r="AY543"/>
  <c r="AU543"/>
  <c r="AQ543"/>
  <c r="AM543"/>
  <c r="AI543"/>
  <c r="AE543"/>
  <c r="AA543"/>
  <c r="W543"/>
  <c r="S543"/>
  <c r="O543"/>
  <c r="K543"/>
  <c r="DW542"/>
  <c r="DS542"/>
  <c r="DO542"/>
  <c r="DK542"/>
  <c r="DG542"/>
  <c r="DC542"/>
  <c r="CY542"/>
  <c r="CU542"/>
  <c r="CQ542"/>
  <c r="CM542"/>
  <c r="CI542"/>
  <c r="CE542"/>
  <c r="CA542"/>
  <c r="BW542"/>
  <c r="BS542"/>
  <c r="BO542"/>
  <c r="BK542"/>
  <c r="BG542"/>
  <c r="BC542"/>
  <c r="AY542"/>
  <c r="AU542"/>
  <c r="AQ542"/>
  <c r="AM542"/>
  <c r="AI542"/>
  <c r="AE542"/>
  <c r="AA542"/>
  <c r="W542"/>
  <c r="S542"/>
  <c r="O542"/>
  <c r="K542"/>
  <c r="DW541"/>
  <c r="DS541"/>
  <c r="DO541"/>
  <c r="DK541"/>
  <c r="DG541"/>
  <c r="DC541"/>
  <c r="CY541"/>
  <c r="CU541"/>
  <c r="CQ541"/>
  <c r="CM541"/>
  <c r="CI541"/>
  <c r="CE541"/>
  <c r="CA541"/>
  <c r="BW541"/>
  <c r="BS541"/>
  <c r="BO541"/>
  <c r="BK541"/>
  <c r="BG541"/>
  <c r="BC541"/>
  <c r="AY541"/>
  <c r="AU541"/>
  <c r="AQ541"/>
  <c r="AM541"/>
  <c r="AI541"/>
  <c r="AE541"/>
  <c r="AA541"/>
  <c r="W541"/>
  <c r="S541"/>
  <c r="O541"/>
  <c r="K541"/>
  <c r="DW540"/>
  <c r="DS540"/>
  <c r="DO540"/>
  <c r="DK540"/>
  <c r="DG540"/>
  <c r="DC540"/>
  <c r="CY540"/>
  <c r="CU540"/>
  <c r="CQ540"/>
  <c r="CM540"/>
  <c r="CI540"/>
  <c r="CE540"/>
  <c r="CA540"/>
  <c r="BW540"/>
  <c r="BS540"/>
  <c r="BO540"/>
  <c r="BK540"/>
  <c r="BG540"/>
  <c r="BC540"/>
  <c r="AY540"/>
  <c r="AU540"/>
  <c r="AQ540"/>
  <c r="AM540"/>
  <c r="AI540"/>
  <c r="AE540"/>
  <c r="AA540"/>
  <c r="W540"/>
  <c r="S540"/>
  <c r="O540"/>
  <c r="K540"/>
  <c r="DW539"/>
  <c r="DS539"/>
  <c r="DO539"/>
  <c r="DK539"/>
  <c r="DG539"/>
  <c r="DC539"/>
  <c r="CY539"/>
  <c r="CU539"/>
  <c r="CQ539"/>
  <c r="CM539"/>
  <c r="CI539"/>
  <c r="CE539"/>
  <c r="CA539"/>
  <c r="BW539"/>
  <c r="BS539"/>
  <c r="BO539"/>
  <c r="BK539"/>
  <c r="BG539"/>
  <c r="BC539"/>
  <c r="AY539"/>
  <c r="AU539"/>
  <c r="AQ539"/>
  <c r="AM539"/>
  <c r="AI539"/>
  <c r="AE539"/>
  <c r="AA539"/>
  <c r="W539"/>
  <c r="S539"/>
  <c r="O539"/>
  <c r="K539"/>
  <c r="DW538"/>
  <c r="DS538"/>
  <c r="DO538"/>
  <c r="DK538"/>
  <c r="DG538"/>
  <c r="DC538"/>
  <c r="CY538"/>
  <c r="CU538"/>
  <c r="CQ538"/>
  <c r="CM538"/>
  <c r="CI538"/>
  <c r="CE538"/>
  <c r="CA538"/>
  <c r="BW538"/>
  <c r="BS538"/>
  <c r="BO538"/>
  <c r="BK538"/>
  <c r="BG538"/>
  <c r="BC538"/>
  <c r="AY538"/>
  <c r="AU538"/>
  <c r="AQ538"/>
  <c r="AM538"/>
  <c r="AI538"/>
  <c r="AE538"/>
  <c r="AA538"/>
  <c r="W538"/>
  <c r="S538"/>
  <c r="O538"/>
  <c r="K538"/>
  <c r="DW537"/>
  <c r="DS537"/>
  <c r="DO537"/>
  <c r="DK537"/>
  <c r="DG537"/>
  <c r="DC537"/>
  <c r="CY537"/>
  <c r="CU537"/>
  <c r="CQ537"/>
  <c r="CM537"/>
  <c r="CI537"/>
  <c r="CE537"/>
  <c r="CA537"/>
  <c r="BW537"/>
  <c r="BS537"/>
  <c r="BO537"/>
  <c r="BK537"/>
  <c r="BG537"/>
  <c r="BC537"/>
  <c r="AY537"/>
  <c r="AU537"/>
  <c r="AQ537"/>
  <c r="AM537"/>
  <c r="AI537"/>
  <c r="AE537"/>
  <c r="AA537"/>
  <c r="W537"/>
  <c r="S537"/>
  <c r="O537"/>
  <c r="K537"/>
  <c r="DW536"/>
  <c r="DS536"/>
  <c r="DO536"/>
  <c r="DK536"/>
  <c r="DG536"/>
  <c r="DC536"/>
  <c r="CY536"/>
  <c r="CU536"/>
  <c r="CQ536"/>
  <c r="CM536"/>
  <c r="CI536"/>
  <c r="CE536"/>
  <c r="CA536"/>
  <c r="BW536"/>
  <c r="BS536"/>
  <c r="BO536"/>
  <c r="BK536"/>
  <c r="BG536"/>
  <c r="BC536"/>
  <c r="AY536"/>
  <c r="AU536"/>
  <c r="AQ536"/>
  <c r="AM536"/>
  <c r="AI536"/>
  <c r="AE536"/>
  <c r="AA536"/>
  <c r="W536"/>
  <c r="S536"/>
  <c r="O536"/>
  <c r="K536"/>
  <c r="DW535"/>
  <c r="DS535"/>
  <c r="DO535"/>
  <c r="DK535"/>
  <c r="DG535"/>
  <c r="DC535"/>
  <c r="CY535"/>
  <c r="CU535"/>
  <c r="CQ535"/>
  <c r="CM535"/>
  <c r="CI535"/>
  <c r="CE535"/>
  <c r="CA535"/>
  <c r="BW535"/>
  <c r="BS535"/>
  <c r="BO535"/>
  <c r="BK535"/>
  <c r="BG535"/>
  <c r="BC535"/>
  <c r="AY535"/>
  <c r="AU535"/>
  <c r="AQ535"/>
  <c r="AM535"/>
  <c r="AI535"/>
  <c r="AE535"/>
  <c r="AA535"/>
  <c r="W535"/>
  <c r="S535"/>
  <c r="O535"/>
  <c r="K535"/>
  <c r="DW534"/>
  <c r="DS534"/>
  <c r="DO534"/>
  <c r="DK534"/>
  <c r="DG534"/>
  <c r="DC534"/>
  <c r="CY534"/>
  <c r="CU534"/>
  <c r="CQ534"/>
  <c r="CM534"/>
  <c r="CI534"/>
  <c r="CE534"/>
  <c r="CA534"/>
  <c r="BW534"/>
  <c r="BS534"/>
  <c r="BO534"/>
  <c r="BK534"/>
  <c r="BG534"/>
  <c r="BC534"/>
  <c r="AY534"/>
  <c r="AU534"/>
  <c r="AQ534"/>
  <c r="AM534"/>
  <c r="AI534"/>
  <c r="AE534"/>
  <c r="AA534"/>
  <c r="W534"/>
  <c r="S534"/>
  <c r="O534"/>
  <c r="K534"/>
  <c r="DW533"/>
  <c r="DS533"/>
  <c r="DO533"/>
  <c r="DK533"/>
  <c r="DG533"/>
  <c r="DC533"/>
  <c r="CY533"/>
  <c r="CU533"/>
  <c r="CQ533"/>
  <c r="CM533"/>
  <c r="CI533"/>
  <c r="CE533"/>
  <c r="CA533"/>
  <c r="BW533"/>
  <c r="BS533"/>
  <c r="BO533"/>
  <c r="BK533"/>
  <c r="BG533"/>
  <c r="BC533"/>
  <c r="AY533"/>
  <c r="AU533"/>
  <c r="AQ533"/>
  <c r="AM533"/>
  <c r="AI533"/>
  <c r="AE533"/>
  <c r="AA533"/>
  <c r="W533"/>
  <c r="S533"/>
  <c r="O533"/>
  <c r="K533"/>
  <c r="DW532"/>
  <c r="DS532"/>
  <c r="DO532"/>
  <c r="DK532"/>
  <c r="DG532"/>
  <c r="DC532"/>
  <c r="CY532"/>
  <c r="CU532"/>
  <c r="CQ532"/>
  <c r="CM532"/>
  <c r="CI532"/>
  <c r="CE532"/>
  <c r="CA532"/>
  <c r="BW532"/>
  <c r="BS532"/>
  <c r="BO532"/>
  <c r="BK532"/>
  <c r="BG532"/>
  <c r="BC532"/>
  <c r="AY532"/>
  <c r="AU532"/>
  <c r="AQ532"/>
  <c r="AM532"/>
  <c r="AI532"/>
  <c r="AE532"/>
  <c r="AA532"/>
  <c r="W532"/>
  <c r="S532"/>
  <c r="O532"/>
  <c r="K532"/>
  <c r="DW531"/>
  <c r="DS531"/>
  <c r="DO531"/>
  <c r="DK531"/>
  <c r="DG531"/>
  <c r="DC531"/>
  <c r="CY531"/>
  <c r="CU531"/>
  <c r="CQ531"/>
  <c r="CM531"/>
  <c r="CI531"/>
  <c r="CE531"/>
  <c r="CA531"/>
  <c r="BW531"/>
  <c r="BS531"/>
  <c r="BO531"/>
  <c r="BK531"/>
  <c r="BG531"/>
  <c r="BC531"/>
  <c r="AY531"/>
  <c r="AU531"/>
  <c r="AQ531"/>
  <c r="AM531"/>
  <c r="AI531"/>
  <c r="AE531"/>
  <c r="AA531"/>
  <c r="W531"/>
  <c r="S531"/>
  <c r="O531"/>
  <c r="K531"/>
  <c r="DW530"/>
  <c r="DS530"/>
  <c r="DO530"/>
  <c r="DK530"/>
  <c r="DG530"/>
  <c r="DC530"/>
  <c r="CY530"/>
  <c r="CU530"/>
  <c r="CQ530"/>
  <c r="CM530"/>
  <c r="CI530"/>
  <c r="CE530"/>
  <c r="CA530"/>
  <c r="BW530"/>
  <c r="BS530"/>
  <c r="BO530"/>
  <c r="BK530"/>
  <c r="BG530"/>
  <c r="BC530"/>
  <c r="AY530"/>
  <c r="AU530"/>
  <c r="AQ530"/>
  <c r="AM530"/>
  <c r="AI530"/>
  <c r="AE530"/>
  <c r="AA530"/>
  <c r="W530"/>
  <c r="S530"/>
  <c r="O530"/>
  <c r="K530"/>
  <c r="DW529"/>
  <c r="DS529"/>
  <c r="DO529"/>
  <c r="DK529"/>
  <c r="DG529"/>
  <c r="DC529"/>
  <c r="CY529"/>
  <c r="CU529"/>
  <c r="CQ529"/>
  <c r="CM529"/>
  <c r="CI529"/>
  <c r="CE529"/>
  <c r="CA529"/>
  <c r="BW529"/>
  <c r="BS529"/>
  <c r="BO529"/>
  <c r="BK529"/>
  <c r="BG529"/>
  <c r="BC529"/>
  <c r="AY529"/>
  <c r="AU529"/>
  <c r="AQ529"/>
  <c r="AM529"/>
  <c r="AI529"/>
  <c r="AE529"/>
  <c r="AA529"/>
  <c r="W529"/>
  <c r="S529"/>
  <c r="O529"/>
  <c r="K529"/>
  <c r="DW528"/>
  <c r="DS528"/>
  <c r="DO528"/>
  <c r="DK528"/>
  <c r="DG528"/>
  <c r="DC528"/>
  <c r="CY528"/>
  <c r="CU528"/>
  <c r="CQ528"/>
  <c r="CM528"/>
  <c r="CI528"/>
  <c r="CE528"/>
  <c r="CA528"/>
  <c r="BW528"/>
  <c r="BS528"/>
  <c r="BO528"/>
  <c r="BK528"/>
  <c r="BG528"/>
  <c r="BC528"/>
  <c r="AY528"/>
  <c r="AU528"/>
  <c r="AQ528"/>
  <c r="AM528"/>
  <c r="AI528"/>
  <c r="AE528"/>
  <c r="AA528"/>
  <c r="W528"/>
  <c r="S528"/>
  <c r="O528"/>
  <c r="K528"/>
  <c r="DW527"/>
  <c r="DS527"/>
  <c r="DO527"/>
  <c r="DK527"/>
  <c r="DG527"/>
  <c r="DC527"/>
  <c r="CY527"/>
  <c r="CU527"/>
  <c r="CQ527"/>
  <c r="CM527"/>
  <c r="CI527"/>
  <c r="CE527"/>
  <c r="CA527"/>
  <c r="BW527"/>
  <c r="BS527"/>
  <c r="BO527"/>
  <c r="BK527"/>
  <c r="BG527"/>
  <c r="BC527"/>
  <c r="AY527"/>
  <c r="AU527"/>
  <c r="AQ527"/>
  <c r="AM527"/>
  <c r="AI527"/>
  <c r="AE527"/>
  <c r="AA527"/>
  <c r="W527"/>
  <c r="S527"/>
  <c r="O527"/>
  <c r="K527"/>
  <c r="DW526"/>
  <c r="DS526"/>
  <c r="DO526"/>
  <c r="DK526"/>
  <c r="DG526"/>
  <c r="DC526"/>
  <c r="CY526"/>
  <c r="CU526"/>
  <c r="CQ526"/>
  <c r="CM526"/>
  <c r="CI526"/>
  <c r="CE526"/>
  <c r="CA526"/>
  <c r="BW526"/>
  <c r="BS526"/>
  <c r="BO526"/>
  <c r="BK526"/>
  <c r="BG526"/>
  <c r="BC526"/>
  <c r="AY526"/>
  <c r="AU526"/>
  <c r="AQ526"/>
  <c r="AM526"/>
  <c r="AI526"/>
  <c r="AE526"/>
  <c r="AA526"/>
  <c r="W526"/>
  <c r="S526"/>
  <c r="O526"/>
  <c r="K526"/>
  <c r="DW525"/>
  <c r="DS525"/>
  <c r="DO525"/>
  <c r="DK525"/>
  <c r="DG525"/>
  <c r="DC525"/>
  <c r="CY525"/>
  <c r="CU525"/>
  <c r="CQ525"/>
  <c r="CM525"/>
  <c r="CI525"/>
  <c r="CE525"/>
  <c r="CA525"/>
  <c r="BW525"/>
  <c r="BS525"/>
  <c r="BO525"/>
  <c r="BK525"/>
  <c r="BG525"/>
  <c r="BC525"/>
  <c r="AY525"/>
  <c r="AU525"/>
  <c r="AQ525"/>
  <c r="AM525"/>
  <c r="AI525"/>
  <c r="AE525"/>
  <c r="AA525"/>
  <c r="W525"/>
  <c r="S525"/>
  <c r="O525"/>
  <c r="K525"/>
  <c r="DW524"/>
  <c r="DS524"/>
  <c r="DO524"/>
  <c r="DK524"/>
  <c r="DG524"/>
  <c r="DC524"/>
  <c r="CY524"/>
  <c r="CU524"/>
  <c r="CQ524"/>
  <c r="CM524"/>
  <c r="CI524"/>
  <c r="CE524"/>
  <c r="CA524"/>
  <c r="BW524"/>
  <c r="BS524"/>
  <c r="BO524"/>
  <c r="BK524"/>
  <c r="BG524"/>
  <c r="BC524"/>
  <c r="AY524"/>
  <c r="AU524"/>
  <c r="AQ524"/>
  <c r="AM524"/>
  <c r="AI524"/>
  <c r="AE524"/>
  <c r="AA524"/>
  <c r="W524"/>
  <c r="S524"/>
  <c r="O524"/>
  <c r="K524"/>
  <c r="DW523"/>
  <c r="DS523"/>
  <c r="DO523"/>
  <c r="DK523"/>
  <c r="DG523"/>
  <c r="DC523"/>
  <c r="CY523"/>
  <c r="CU523"/>
  <c r="CQ523"/>
  <c r="CM523"/>
  <c r="CI523"/>
  <c r="CE523"/>
  <c r="CA523"/>
  <c r="BW523"/>
  <c r="BS523"/>
  <c r="BO523"/>
  <c r="BK523"/>
  <c r="BG523"/>
  <c r="BC523"/>
  <c r="AY523"/>
  <c r="AU523"/>
  <c r="AQ523"/>
  <c r="AM523"/>
  <c r="AI523"/>
  <c r="AE523"/>
  <c r="AA523"/>
  <c r="W523"/>
  <c r="S523"/>
  <c r="O523"/>
  <c r="K523"/>
  <c r="DW522"/>
  <c r="DS522"/>
  <c r="DO522"/>
  <c r="DK522"/>
  <c r="DG522"/>
  <c r="DC522"/>
  <c r="CY522"/>
  <c r="CU522"/>
  <c r="CQ522"/>
  <c r="CM522"/>
  <c r="CI522"/>
  <c r="CE522"/>
  <c r="CA522"/>
  <c r="BW522"/>
  <c r="BS522"/>
  <c r="BO522"/>
  <c r="BK522"/>
  <c r="BG522"/>
  <c r="BC522"/>
  <c r="AY522"/>
  <c r="AU522"/>
  <c r="AQ522"/>
  <c r="AM522"/>
  <c r="AI522"/>
  <c r="AE522"/>
  <c r="AA522"/>
  <c r="W522"/>
  <c r="S522"/>
  <c r="O522"/>
  <c r="K522"/>
  <c r="DW521"/>
  <c r="DS521"/>
  <c r="DO521"/>
  <c r="DK521"/>
  <c r="DG521"/>
  <c r="DC521"/>
  <c r="CY521"/>
  <c r="CU521"/>
  <c r="CQ521"/>
  <c r="CM521"/>
  <c r="CI521"/>
  <c r="CE521"/>
  <c r="CA521"/>
  <c r="BW521"/>
  <c r="BS521"/>
  <c r="BO521"/>
  <c r="BK521"/>
  <c r="BG521"/>
  <c r="BC521"/>
  <c r="AY521"/>
  <c r="AU521"/>
  <c r="AQ521"/>
  <c r="AM521"/>
  <c r="AI521"/>
  <c r="AE521"/>
  <c r="AA521"/>
  <c r="W521"/>
  <c r="S521"/>
  <c r="O521"/>
  <c r="K521"/>
  <c r="DW520"/>
  <c r="DS520"/>
  <c r="DO520"/>
  <c r="DK520"/>
  <c r="DG520"/>
  <c r="DC520"/>
  <c r="CY520"/>
  <c r="CU520"/>
  <c r="CQ520"/>
  <c r="CM520"/>
  <c r="CI520"/>
  <c r="CE520"/>
  <c r="CA520"/>
  <c r="BW520"/>
  <c r="BS520"/>
  <c r="BO520"/>
  <c r="BK520"/>
  <c r="BG520"/>
  <c r="BC520"/>
  <c r="AY520"/>
  <c r="AU520"/>
  <c r="AQ520"/>
  <c r="AM520"/>
  <c r="AI520"/>
  <c r="AE520"/>
  <c r="AA520"/>
  <c r="W520"/>
  <c r="S520"/>
  <c r="O520"/>
  <c r="K520"/>
  <c r="DW519"/>
  <c r="DS519"/>
  <c r="DO519"/>
  <c r="DK519"/>
  <c r="DG519"/>
  <c r="DC519"/>
  <c r="CY519"/>
  <c r="CU519"/>
  <c r="CQ519"/>
  <c r="CM519"/>
  <c r="CI519"/>
  <c r="CE519"/>
  <c r="CA519"/>
  <c r="BW519"/>
  <c r="BS519"/>
  <c r="BO519"/>
  <c r="BK519"/>
  <c r="BG519"/>
  <c r="BC519"/>
  <c r="AY519"/>
  <c r="AU519"/>
  <c r="AQ519"/>
  <c r="AM519"/>
  <c r="AI519"/>
  <c r="AE519"/>
  <c r="AA519"/>
  <c r="W519"/>
  <c r="S519"/>
  <c r="O519"/>
  <c r="K519"/>
  <c r="DW518"/>
  <c r="DS518"/>
  <c r="DO518"/>
  <c r="DK518"/>
  <c r="DG518"/>
  <c r="DC518"/>
  <c r="CY518"/>
  <c r="CU518"/>
  <c r="CQ518"/>
  <c r="CM518"/>
  <c r="CI518"/>
  <c r="CE518"/>
  <c r="CA518"/>
  <c r="BW518"/>
  <c r="BS518"/>
  <c r="BO518"/>
  <c r="BK518"/>
  <c r="BG518"/>
  <c r="BC518"/>
  <c r="AY518"/>
  <c r="AU518"/>
  <c r="AQ518"/>
  <c r="AM518"/>
  <c r="AI518"/>
  <c r="AE518"/>
  <c r="AA518"/>
  <c r="W518"/>
  <c r="S518"/>
  <c r="O518"/>
  <c r="K518"/>
  <c r="DW517"/>
  <c r="DS517"/>
  <c r="DO517"/>
  <c r="DK517"/>
  <c r="DG517"/>
  <c r="DC517"/>
  <c r="CY517"/>
  <c r="CU517"/>
  <c r="CQ517"/>
  <c r="CM517"/>
  <c r="CI517"/>
  <c r="CE517"/>
  <c r="CA517"/>
  <c r="BW517"/>
  <c r="BS517"/>
  <c r="BO517"/>
  <c r="BK517"/>
  <c r="BG517"/>
  <c r="BC517"/>
  <c r="AY517"/>
  <c r="AU517"/>
  <c r="AQ517"/>
  <c r="AM517"/>
  <c r="AI517"/>
  <c r="AE517"/>
  <c r="AA517"/>
  <c r="W517"/>
  <c r="S517"/>
  <c r="O517"/>
  <c r="K517"/>
  <c r="DW516"/>
  <c r="DS516"/>
  <c r="DO516"/>
  <c r="DK516"/>
  <c r="DG516"/>
  <c r="DC516"/>
  <c r="CY516"/>
  <c r="CU516"/>
  <c r="CQ516"/>
  <c r="CM516"/>
  <c r="CI516"/>
  <c r="CE516"/>
  <c r="CA516"/>
  <c r="BW516"/>
  <c r="BS516"/>
  <c r="BO516"/>
  <c r="BK516"/>
  <c r="BG516"/>
  <c r="BC516"/>
  <c r="AY516"/>
  <c r="AU516"/>
  <c r="AQ516"/>
  <c r="AM516"/>
  <c r="AI516"/>
  <c r="AE516"/>
  <c r="AA516"/>
  <c r="W516"/>
  <c r="S516"/>
  <c r="O516"/>
  <c r="K516"/>
  <c r="DW515"/>
  <c r="DS515"/>
  <c r="DO515"/>
  <c r="DK515"/>
  <c r="DG515"/>
  <c r="DC515"/>
  <c r="CY515"/>
  <c r="CU515"/>
  <c r="CQ515"/>
  <c r="CM515"/>
  <c r="CI515"/>
  <c r="CE515"/>
  <c r="CA515"/>
  <c r="BW515"/>
  <c r="BS515"/>
  <c r="BO515"/>
  <c r="BK515"/>
  <c r="BG515"/>
  <c r="BC515"/>
  <c r="AY515"/>
  <c r="AU515"/>
  <c r="AQ515"/>
  <c r="AM515"/>
  <c r="AI515"/>
  <c r="AE515"/>
  <c r="AA515"/>
  <c r="W515"/>
  <c r="S515"/>
  <c r="O515"/>
  <c r="K515"/>
  <c r="DW514"/>
  <c r="DS514"/>
  <c r="DO514"/>
  <c r="DK514"/>
  <c r="DG514"/>
  <c r="DC514"/>
  <c r="CY514"/>
  <c r="CU514"/>
  <c r="CQ514"/>
  <c r="CM514"/>
  <c r="CI514"/>
  <c r="CE514"/>
  <c r="CA514"/>
  <c r="BW514"/>
  <c r="BS514"/>
  <c r="BO514"/>
  <c r="BK514"/>
  <c r="BG514"/>
  <c r="BC514"/>
  <c r="AY514"/>
  <c r="AU514"/>
  <c r="AQ514"/>
  <c r="AM514"/>
  <c r="AI514"/>
  <c r="AE514"/>
  <c r="AA514"/>
  <c r="W514"/>
  <c r="S514"/>
  <c r="O514"/>
  <c r="K514"/>
  <c r="DW513"/>
  <c r="DS513"/>
  <c r="DO513"/>
  <c r="DK513"/>
  <c r="DG513"/>
  <c r="DC513"/>
  <c r="CY513"/>
  <c r="CU513"/>
  <c r="CQ513"/>
  <c r="CM513"/>
  <c r="CI513"/>
  <c r="CE513"/>
  <c r="CA513"/>
  <c r="BW513"/>
  <c r="BS513"/>
  <c r="BO513"/>
  <c r="BK513"/>
  <c r="BG513"/>
  <c r="BC513"/>
  <c r="AY513"/>
  <c r="AU513"/>
  <c r="AQ513"/>
  <c r="AM513"/>
  <c r="AI513"/>
  <c r="AE513"/>
  <c r="AA513"/>
  <c r="W513"/>
  <c r="S513"/>
  <c r="O513"/>
  <c r="K513"/>
  <c r="DW512"/>
  <c r="DS512"/>
  <c r="DO512"/>
  <c r="DK512"/>
  <c r="DG512"/>
  <c r="DC512"/>
  <c r="CY512"/>
  <c r="CU512"/>
  <c r="CQ512"/>
  <c r="CM512"/>
  <c r="CI512"/>
  <c r="CE512"/>
  <c r="CA512"/>
  <c r="BW512"/>
  <c r="BS512"/>
  <c r="BO512"/>
  <c r="BK512"/>
  <c r="BG512"/>
  <c r="BC512"/>
  <c r="AY512"/>
  <c r="AU512"/>
  <c r="AQ512"/>
  <c r="AM512"/>
  <c r="AI512"/>
  <c r="AE512"/>
  <c r="AA512"/>
  <c r="W512"/>
  <c r="S512"/>
  <c r="O512"/>
  <c r="K512"/>
  <c r="DW511"/>
  <c r="DS511"/>
  <c r="DO511"/>
  <c r="DK511"/>
  <c r="DG511"/>
  <c r="DC511"/>
  <c r="CY511"/>
  <c r="CU511"/>
  <c r="CQ511"/>
  <c r="CM511"/>
  <c r="CI511"/>
  <c r="CE511"/>
  <c r="CA511"/>
  <c r="BW511"/>
  <c r="BS511"/>
  <c r="BO511"/>
  <c r="BK511"/>
  <c r="BG511"/>
  <c r="BC511"/>
  <c r="AY511"/>
  <c r="AU511"/>
  <c r="AQ511"/>
  <c r="AM511"/>
  <c r="AI511"/>
  <c r="AE511"/>
  <c r="AA511"/>
  <c r="W511"/>
  <c r="S511"/>
  <c r="O511"/>
  <c r="K511"/>
  <c r="DW510"/>
  <c r="DS510"/>
  <c r="DO510"/>
  <c r="DK510"/>
  <c r="DG510"/>
  <c r="DC510"/>
  <c r="CY510"/>
  <c r="CU510"/>
  <c r="CQ510"/>
  <c r="CM510"/>
  <c r="CI510"/>
  <c r="CE510"/>
  <c r="CA510"/>
  <c r="BW510"/>
  <c r="BS510"/>
  <c r="BO510"/>
  <c r="BK510"/>
  <c r="BG510"/>
  <c r="BC510"/>
  <c r="AY510"/>
  <c r="AU510"/>
  <c r="AQ510"/>
  <c r="AM510"/>
  <c r="AI510"/>
  <c r="AE510"/>
  <c r="AA510"/>
  <c r="W510"/>
  <c r="S510"/>
  <c r="O510"/>
  <c r="K510"/>
  <c r="DW509"/>
  <c r="DS509"/>
  <c r="DO509"/>
  <c r="DK509"/>
  <c r="DG509"/>
  <c r="DC509"/>
  <c r="CY509"/>
  <c r="CU509"/>
  <c r="CQ509"/>
  <c r="CM509"/>
  <c r="CI509"/>
  <c r="CE509"/>
  <c r="CA509"/>
  <c r="BW509"/>
  <c r="BS509"/>
  <c r="BO509"/>
  <c r="BI509"/>
  <c r="BA509"/>
  <c r="AS509"/>
  <c r="AK509"/>
  <c r="AC509"/>
  <c r="U509"/>
  <c r="M509"/>
  <c r="DU508"/>
  <c r="DM508"/>
  <c r="DE508"/>
  <c r="CW508"/>
  <c r="CO508"/>
  <c r="CG508"/>
  <c r="BY508"/>
  <c r="BQ508"/>
  <c r="BI508"/>
  <c r="BA508"/>
  <c r="AS508"/>
  <c r="AK508"/>
  <c r="AC508"/>
  <c r="U508"/>
  <c r="DU507"/>
  <c r="DM507"/>
  <c r="DE507"/>
  <c r="CW507"/>
  <c r="CO507"/>
  <c r="CG507"/>
  <c r="BY507"/>
  <c r="BQ507"/>
  <c r="BI507"/>
  <c r="BA507"/>
  <c r="AS507"/>
  <c r="AK507"/>
  <c r="AC507"/>
  <c r="U507"/>
  <c r="DU506"/>
  <c r="DM506"/>
  <c r="DE506"/>
  <c r="CW506"/>
  <c r="CO506"/>
  <c r="CG506"/>
  <c r="BY506"/>
  <c r="BQ506"/>
  <c r="BI506"/>
  <c r="BA506"/>
  <c r="AS506"/>
  <c r="AK506"/>
  <c r="AC506"/>
  <c r="U506"/>
  <c r="M506"/>
  <c r="DU505"/>
  <c r="DM505"/>
  <c r="DE505"/>
  <c r="CW505"/>
  <c r="CO505"/>
  <c r="CG505"/>
  <c r="BY505"/>
  <c r="BQ505"/>
  <c r="BI505"/>
  <c r="BA505"/>
  <c r="AS505"/>
  <c r="AK505"/>
  <c r="AC505"/>
  <c r="U505"/>
  <c r="M505"/>
  <c r="DU504"/>
  <c r="DM504"/>
  <c r="DE504"/>
  <c r="CW504"/>
  <c r="CO504"/>
  <c r="CG504"/>
  <c r="BY504"/>
  <c r="BQ504"/>
  <c r="BI504"/>
  <c r="BA504"/>
  <c r="AS504"/>
  <c r="AK504"/>
  <c r="AC504"/>
  <c r="U504"/>
  <c r="DU503"/>
  <c r="DM503"/>
  <c r="DE503"/>
  <c r="CW503"/>
  <c r="CO503"/>
  <c r="CG503"/>
  <c r="BY503"/>
  <c r="BQ503"/>
  <c r="BI503"/>
  <c r="BA503"/>
  <c r="AS503"/>
  <c r="AK503"/>
  <c r="AC503"/>
  <c r="U503"/>
  <c r="DU502"/>
  <c r="DM502"/>
  <c r="DE502"/>
  <c r="CW502"/>
  <c r="CO502"/>
  <c r="CG502"/>
  <c r="BY502"/>
  <c r="BQ502"/>
  <c r="BI502"/>
  <c r="BA502"/>
  <c r="AS502"/>
  <c r="AK502"/>
  <c r="AC502"/>
  <c r="O502"/>
  <c r="DO501"/>
  <c r="CY501"/>
  <c r="CI501"/>
  <c r="BS501"/>
  <c r="BC501"/>
  <c r="AM501"/>
  <c r="W501"/>
  <c r="DW500"/>
  <c r="DG500"/>
  <c r="CQ500"/>
  <c r="CA500"/>
  <c r="BK500"/>
  <c r="AU500"/>
  <c r="AE500"/>
  <c r="DO499"/>
  <c r="CY499"/>
  <c r="CI499"/>
  <c r="BS499"/>
  <c r="BC499"/>
  <c r="AM499"/>
  <c r="DW498"/>
  <c r="DG498"/>
  <c r="CQ498"/>
  <c r="CA498"/>
  <c r="BK498"/>
  <c r="AU498"/>
  <c r="AE498"/>
  <c r="O498"/>
  <c r="DO497"/>
  <c r="CY497"/>
  <c r="CI497"/>
  <c r="BS497"/>
  <c r="BC497"/>
  <c r="AM497"/>
  <c r="W497"/>
  <c r="DW496"/>
  <c r="DG496"/>
  <c r="CQ496"/>
  <c r="CA496"/>
  <c r="BK496"/>
  <c r="AU496"/>
  <c r="AE496"/>
  <c r="DO495"/>
  <c r="CY495"/>
  <c r="CI495"/>
  <c r="BS495"/>
  <c r="BC495"/>
  <c r="AM495"/>
  <c r="DW494"/>
  <c r="DG494"/>
  <c r="CQ494"/>
  <c r="CA494"/>
  <c r="BK494"/>
  <c r="AU494"/>
  <c r="AE494"/>
  <c r="O494"/>
  <c r="DO493"/>
  <c r="CY493"/>
  <c r="CI493"/>
  <c r="BS493"/>
  <c r="BC493"/>
  <c r="AM493"/>
  <c r="W493"/>
  <c r="DW492"/>
  <c r="DG492"/>
  <c r="CQ492"/>
  <c r="CA492"/>
  <c r="BK492"/>
  <c r="AU492"/>
  <c r="AE492"/>
  <c r="DO491"/>
  <c r="CY491"/>
  <c r="CI491"/>
  <c r="BS491"/>
  <c r="BC491"/>
  <c r="AM491"/>
  <c r="DW490"/>
  <c r="DG490"/>
  <c r="CQ490"/>
  <c r="CA490"/>
  <c r="BK490"/>
  <c r="AU490"/>
  <c r="AE490"/>
  <c r="O490"/>
  <c r="DO489"/>
  <c r="CY489"/>
  <c r="CI489"/>
  <c r="BS489"/>
  <c r="BC489"/>
  <c r="AM489"/>
  <c r="W489"/>
  <c r="DW488"/>
  <c r="DG488"/>
  <c r="CQ488"/>
  <c r="CA488"/>
  <c r="BK488"/>
  <c r="AU488"/>
  <c r="AE488"/>
  <c r="DO487"/>
  <c r="CY487"/>
  <c r="CI487"/>
  <c r="BS487"/>
  <c r="BC487"/>
  <c r="AM487"/>
  <c r="DW486"/>
  <c r="DG486"/>
  <c r="CQ486"/>
  <c r="CA486"/>
  <c r="BK486"/>
  <c r="AU486"/>
  <c r="AE486"/>
  <c r="O486"/>
  <c r="DO485"/>
  <c r="CY485"/>
  <c r="CI485"/>
  <c r="BS485"/>
  <c r="BC485"/>
  <c r="AM485"/>
  <c r="W485"/>
  <c r="DW484"/>
  <c r="DG484"/>
  <c r="CQ484"/>
  <c r="CA484"/>
  <c r="BK484"/>
  <c r="AU484"/>
  <c r="AE484"/>
  <c r="DO483"/>
  <c r="CY483"/>
  <c r="CI483"/>
  <c r="BS483"/>
  <c r="BC483"/>
  <c r="AM483"/>
  <c r="W483"/>
  <c r="DW482"/>
  <c r="DG482"/>
  <c r="CQ482"/>
  <c r="CA482"/>
  <c r="BK482"/>
  <c r="AU482"/>
  <c r="AE482"/>
  <c r="O482"/>
  <c r="DO481"/>
  <c r="CY481"/>
  <c r="CI481"/>
  <c r="BS481"/>
  <c r="BC481"/>
  <c r="AM481"/>
  <c r="W481"/>
  <c r="DW480"/>
  <c r="DG480"/>
  <c r="CQ480"/>
  <c r="CA480"/>
  <c r="BK480"/>
  <c r="AU480"/>
  <c r="AE480"/>
  <c r="DO479"/>
  <c r="CY479"/>
  <c r="CI479"/>
  <c r="BS479"/>
  <c r="BC479"/>
  <c r="AM479"/>
  <c r="W479"/>
  <c r="DW478"/>
  <c r="DG478"/>
  <c r="CQ478"/>
  <c r="CA478"/>
  <c r="BK478"/>
  <c r="AU478"/>
  <c r="AE478"/>
  <c r="O478"/>
  <c r="DO477"/>
  <c r="CY477"/>
  <c r="CI477"/>
  <c r="BS477"/>
  <c r="BC477"/>
  <c r="AM477"/>
  <c r="W477"/>
  <c r="DW476"/>
  <c r="DG476"/>
  <c r="CQ476"/>
  <c r="CA476"/>
  <c r="BK476"/>
  <c r="AU476"/>
  <c r="AE476"/>
  <c r="DO475"/>
  <c r="CY475"/>
  <c r="CI475"/>
  <c r="BS475"/>
  <c r="BC475"/>
  <c r="AM475"/>
  <c r="W475"/>
  <c r="DW474"/>
  <c r="DG474"/>
  <c r="CQ474"/>
  <c r="CA474"/>
  <c r="BK474"/>
  <c r="AU474"/>
  <c r="AE474"/>
  <c r="O474"/>
  <c r="DO473"/>
  <c r="CY473"/>
  <c r="CI473"/>
  <c r="BS473"/>
  <c r="BC473"/>
  <c r="AM473"/>
  <c r="W473"/>
  <c r="DW472"/>
  <c r="DG472"/>
  <c r="CQ472"/>
  <c r="CA472"/>
  <c r="BK472"/>
  <c r="AU472"/>
  <c r="AE472"/>
  <c r="DO471"/>
  <c r="CY471"/>
  <c r="CI471"/>
  <c r="BS471"/>
  <c r="BC471"/>
  <c r="AM471"/>
  <c r="W471"/>
  <c r="DW470"/>
  <c r="DG470"/>
  <c r="CQ470"/>
  <c r="CA470"/>
  <c r="BK470"/>
  <c r="AU470"/>
  <c r="AE470"/>
  <c r="O470"/>
  <c r="DO469"/>
  <c r="CY469"/>
  <c r="CI469"/>
  <c r="BS469"/>
  <c r="BC469"/>
  <c r="AM469"/>
  <c r="W469"/>
  <c r="DW468"/>
  <c r="DG468"/>
  <c r="CQ468"/>
  <c r="CA468"/>
  <c r="BK468"/>
  <c r="AU468"/>
  <c r="AE468"/>
  <c r="DO467"/>
  <c r="CY467"/>
  <c r="CI467"/>
  <c r="BS467"/>
  <c r="BC467"/>
  <c r="AM467"/>
  <c r="W467"/>
  <c r="DW466"/>
  <c r="DG466"/>
  <c r="CQ466"/>
  <c r="CA466"/>
  <c r="BK466"/>
  <c r="AU466"/>
  <c r="AE466"/>
  <c r="O466"/>
  <c r="DO465"/>
  <c r="CY465"/>
  <c r="CI465"/>
  <c r="BS465"/>
  <c r="BC465"/>
  <c r="AM465"/>
  <c r="W465"/>
  <c r="DW464"/>
  <c r="DG464"/>
  <c r="CQ464"/>
  <c r="CA464"/>
  <c r="BK464"/>
  <c r="AU464"/>
  <c r="AE464"/>
  <c r="DO463"/>
  <c r="CY463"/>
  <c r="CI463"/>
  <c r="BS463"/>
  <c r="BC463"/>
  <c r="AM463"/>
  <c r="W463"/>
  <c r="DW462"/>
  <c r="DG462"/>
  <c r="CQ462"/>
  <c r="CA462"/>
  <c r="BK462"/>
  <c r="AU462"/>
  <c r="AE462"/>
  <c r="O462"/>
  <c r="DO461"/>
  <c r="CY461"/>
  <c r="CI461"/>
  <c r="BS461"/>
  <c r="BC461"/>
  <c r="AM461"/>
  <c r="W461"/>
  <c r="DW460"/>
  <c r="DG460"/>
  <c r="CQ460"/>
  <c r="CA460"/>
  <c r="BK460"/>
  <c r="AU460"/>
  <c r="AE460"/>
  <c r="DO459"/>
  <c r="CY459"/>
  <c r="CI459"/>
  <c r="BS459"/>
  <c r="BC459"/>
  <c r="AM459"/>
  <c r="W459"/>
  <c r="DW458"/>
  <c r="DG458"/>
  <c r="CQ458"/>
  <c r="CA458"/>
  <c r="BK458"/>
  <c r="AU458"/>
  <c r="AE458"/>
  <c r="O458"/>
  <c r="DO457"/>
  <c r="CY457"/>
  <c r="CI457"/>
  <c r="BS457"/>
  <c r="BC457"/>
  <c r="AM457"/>
  <c r="W457"/>
  <c r="DW456"/>
  <c r="DG456"/>
  <c r="CQ456"/>
  <c r="CA456"/>
  <c r="BK456"/>
  <c r="AU456"/>
  <c r="AE456"/>
  <c r="DO455"/>
  <c r="CY455"/>
  <c r="CI455"/>
  <c r="BS455"/>
  <c r="BC455"/>
  <c r="AM455"/>
  <c r="W455"/>
  <c r="DW454"/>
  <c r="DG454"/>
  <c r="CQ454"/>
  <c r="CA454"/>
  <c r="BK454"/>
  <c r="AU454"/>
  <c r="AE454"/>
  <c r="O454"/>
  <c r="DO453"/>
  <c r="CY453"/>
  <c r="CI453"/>
  <c r="BS453"/>
  <c r="BC453"/>
  <c r="AM453"/>
  <c r="W453"/>
  <c r="DW452"/>
  <c r="DG452"/>
  <c r="CQ452"/>
  <c r="CA452"/>
  <c r="BK452"/>
  <c r="AU452"/>
  <c r="AE452"/>
  <c r="DO451"/>
  <c r="CY451"/>
  <c r="CI451"/>
  <c r="BS451"/>
  <c r="BC451"/>
  <c r="AM451"/>
  <c r="W451"/>
  <c r="DW450"/>
  <c r="DG450"/>
  <c r="CQ450"/>
  <c r="CA450"/>
  <c r="BK450"/>
  <c r="AU450"/>
  <c r="AE450"/>
  <c r="O450"/>
  <c r="DO449"/>
  <c r="CY449"/>
  <c r="CI449"/>
  <c r="BS449"/>
  <c r="BC449"/>
  <c r="AM449"/>
  <c r="W449"/>
  <c r="DW448"/>
  <c r="DG448"/>
  <c r="CQ448"/>
  <c r="CA448"/>
  <c r="BK448"/>
  <c r="AU448"/>
  <c r="AE448"/>
  <c r="DO447"/>
  <c r="CY447"/>
  <c r="CI447"/>
  <c r="BS447"/>
  <c r="BC447"/>
  <c r="AM447"/>
  <c r="W447"/>
  <c r="DW446"/>
  <c r="DG446"/>
  <c r="CQ446"/>
  <c r="CA446"/>
  <c r="BK446"/>
  <c r="AU446"/>
  <c r="AE446"/>
  <c r="O446"/>
  <c r="DO445"/>
  <c r="CY445"/>
  <c r="CI445"/>
  <c r="BS445"/>
  <c r="BC445"/>
  <c r="AM445"/>
  <c r="W445"/>
  <c r="DW444"/>
  <c r="DG444"/>
  <c r="CQ444"/>
  <c r="CA444"/>
  <c r="BK444"/>
  <c r="AU444"/>
  <c r="AE444"/>
  <c r="DO443"/>
  <c r="CY443"/>
  <c r="CI443"/>
  <c r="BS443"/>
  <c r="BC443"/>
  <c r="AM443"/>
  <c r="W443"/>
  <c r="DW442"/>
  <c r="DG442"/>
  <c r="CQ442"/>
  <c r="CA442"/>
  <c r="BK442"/>
  <c r="AU442"/>
  <c r="AE442"/>
  <c r="O442"/>
  <c r="DO441"/>
  <c r="CY441"/>
  <c r="CI441"/>
  <c r="BS441"/>
  <c r="BC441"/>
  <c r="AM441"/>
  <c r="W441"/>
  <c r="DW440"/>
  <c r="DG440"/>
  <c r="CQ440"/>
  <c r="CA440"/>
  <c r="BK440"/>
  <c r="AU440"/>
  <c r="AE440"/>
  <c r="DO439"/>
  <c r="CY439"/>
  <c r="CI439"/>
  <c r="BS439"/>
  <c r="BC439"/>
  <c r="AM439"/>
  <c r="W439"/>
  <c r="DW438"/>
  <c r="DG438"/>
  <c r="CQ438"/>
  <c r="CA438"/>
  <c r="BK438"/>
  <c r="AU438"/>
  <c r="AE438"/>
  <c r="O438"/>
  <c r="DO437"/>
  <c r="CY437"/>
  <c r="CI437"/>
  <c r="BS437"/>
  <c r="BC437"/>
  <c r="AM437"/>
  <c r="W437"/>
  <c r="DW436"/>
  <c r="DG436"/>
  <c r="CQ436"/>
  <c r="CA436"/>
  <c r="BK436"/>
  <c r="AU436"/>
  <c r="AE436"/>
  <c r="DO435"/>
  <c r="CY435"/>
  <c r="CI435"/>
  <c r="BS435"/>
  <c r="BC435"/>
  <c r="AM435"/>
  <c r="W435"/>
  <c r="DW434"/>
  <c r="DG434"/>
  <c r="CQ434"/>
  <c r="CA434"/>
  <c r="BK434"/>
  <c r="AU434"/>
  <c r="AE434"/>
  <c r="O434"/>
  <c r="DO433"/>
  <c r="CY433"/>
  <c r="CI433"/>
  <c r="BS433"/>
  <c r="BC433"/>
  <c r="AM433"/>
  <c r="W433"/>
  <c r="DW432"/>
  <c r="DG432"/>
  <c r="CQ432"/>
  <c r="CA432"/>
  <c r="BK432"/>
  <c r="AU432"/>
  <c r="AE432"/>
  <c r="DO431"/>
  <c r="CY431"/>
  <c r="CI431"/>
  <c r="BS431"/>
  <c r="BC431"/>
  <c r="AM431"/>
  <c r="W431"/>
  <c r="DW430"/>
  <c r="DG430"/>
  <c r="CQ430"/>
  <c r="CA430"/>
  <c r="BK430"/>
  <c r="AU430"/>
  <c r="AE430"/>
  <c r="O430"/>
  <c r="DO429"/>
  <c r="CY429"/>
  <c r="CI429"/>
  <c r="BS429"/>
  <c r="BC429"/>
  <c r="AM429"/>
  <c r="W429"/>
  <c r="DW428"/>
  <c r="DG428"/>
  <c r="CQ428"/>
  <c r="CA428"/>
  <c r="BK428"/>
  <c r="AU428"/>
  <c r="AE428"/>
  <c r="DO427"/>
  <c r="CY427"/>
  <c r="CI427"/>
  <c r="BS427"/>
  <c r="BC427"/>
  <c r="AM427"/>
  <c r="W427"/>
  <c r="DW426"/>
  <c r="DG426"/>
  <c r="CQ426"/>
  <c r="CA426"/>
  <c r="BK426"/>
  <c r="AU426"/>
  <c r="AE426"/>
  <c r="O426"/>
  <c r="DO425"/>
  <c r="CY425"/>
  <c r="CI425"/>
  <c r="BS425"/>
  <c r="BC425"/>
  <c r="AM425"/>
  <c r="W425"/>
  <c r="DW424"/>
  <c r="DG424"/>
  <c r="CQ424"/>
  <c r="CA424"/>
  <c r="BK424"/>
  <c r="AU424"/>
  <c r="AE424"/>
  <c r="DO423"/>
  <c r="CY423"/>
  <c r="CI423"/>
  <c r="BS423"/>
  <c r="BC423"/>
  <c r="AM423"/>
  <c r="DW422"/>
  <c r="DG422"/>
  <c r="CQ422"/>
  <c r="CA422"/>
  <c r="BK422"/>
  <c r="AU422"/>
  <c r="AE422"/>
  <c r="O422"/>
  <c r="DO421"/>
  <c r="CY421"/>
  <c r="CI421"/>
  <c r="BS421"/>
  <c r="BC421"/>
  <c r="AM421"/>
  <c r="W421"/>
  <c r="DW420"/>
  <c r="DG420"/>
  <c r="CQ420"/>
  <c r="CA420"/>
  <c r="BK420"/>
  <c r="AU420"/>
  <c r="AE420"/>
  <c r="DO419"/>
  <c r="CY419"/>
  <c r="CI419"/>
  <c r="BS419"/>
  <c r="BC419"/>
  <c r="AM419"/>
  <c r="DW418"/>
  <c r="DG418"/>
  <c r="CQ418"/>
  <c r="CA418"/>
  <c r="BK418"/>
  <c r="AU418"/>
  <c r="AE418"/>
  <c r="O418"/>
  <c r="DO417"/>
  <c r="CY417"/>
  <c r="CI417"/>
  <c r="BS417"/>
  <c r="BC417"/>
  <c r="AM417"/>
  <c r="W417"/>
  <c r="DW416"/>
  <c r="DG416"/>
  <c r="CQ416"/>
  <c r="CA416"/>
  <c r="BK416"/>
  <c r="AU416"/>
  <c r="AE416"/>
  <c r="DO415"/>
  <c r="CY415"/>
  <c r="CI415"/>
  <c r="BS415"/>
  <c r="BC415"/>
  <c r="AM415"/>
  <c r="DW414"/>
  <c r="DG414"/>
  <c r="CQ414"/>
  <c r="CA414"/>
  <c r="BK414"/>
  <c r="AU414"/>
  <c r="AE414"/>
  <c r="O414"/>
  <c r="DO413"/>
  <c r="CY413"/>
  <c r="CI413"/>
  <c r="BS413"/>
  <c r="BC413"/>
  <c r="AM413"/>
  <c r="W413"/>
  <c r="DW412"/>
  <c r="DG412"/>
  <c r="CQ412"/>
  <c r="CA412"/>
  <c r="BK412"/>
  <c r="AU412"/>
  <c r="AE412"/>
  <c r="DO411"/>
  <c r="CY411"/>
  <c r="CI411"/>
  <c r="BS411"/>
  <c r="BC411"/>
  <c r="AM411"/>
  <c r="W411"/>
  <c r="DW410"/>
  <c r="DG410"/>
  <c r="CQ410"/>
  <c r="CA410"/>
  <c r="BK410"/>
  <c r="AU410"/>
  <c r="AE410"/>
  <c r="O410"/>
  <c r="DO409"/>
  <c r="CY409"/>
  <c r="CI409"/>
  <c r="BS409"/>
  <c r="BC409"/>
  <c r="AM409"/>
  <c r="W409"/>
  <c r="DW408"/>
  <c r="DG408"/>
  <c r="CQ408"/>
  <c r="CA408"/>
  <c r="BK408"/>
  <c r="AU408"/>
  <c r="AE408"/>
  <c r="DJ407"/>
  <c r="CO407"/>
  <c r="BS407"/>
  <c r="AX407"/>
  <c r="AC407"/>
  <c r="DW406"/>
  <c r="DB406"/>
  <c r="CG406"/>
  <c r="BK406"/>
  <c r="AO406"/>
  <c r="I406"/>
  <c r="CI405"/>
  <c r="W405"/>
  <c r="CA404"/>
  <c r="BS403"/>
  <c r="DW402"/>
  <c r="BK402"/>
  <c r="DO401"/>
  <c r="BC401"/>
  <c r="DG400"/>
  <c r="CY399"/>
  <c r="CQ398"/>
  <c r="AE398"/>
  <c r="CI397"/>
  <c r="W397"/>
  <c r="CA396"/>
  <c r="BS395"/>
  <c r="DW394"/>
  <c r="BK394"/>
  <c r="DO393"/>
  <c r="BC393"/>
  <c r="DG392"/>
  <c r="CY391"/>
  <c r="AM391"/>
  <c r="CQ390"/>
  <c r="AE390"/>
  <c r="CI389"/>
  <c r="W389"/>
  <c r="CA388"/>
  <c r="DW386"/>
  <c r="BK386"/>
  <c r="DO385"/>
  <c r="BC385"/>
  <c r="DG384"/>
  <c r="CY383"/>
  <c r="AM383"/>
  <c r="CQ382"/>
  <c r="AE382"/>
  <c r="CI381"/>
  <c r="W381"/>
  <c r="CA380"/>
  <c r="BS379"/>
  <c r="DW378"/>
  <c r="BK378"/>
  <c r="DO377"/>
  <c r="BC377"/>
  <c r="DG376"/>
  <c r="CY375"/>
  <c r="AM375"/>
  <c r="CQ374"/>
  <c r="AE374"/>
  <c r="CI373"/>
  <c r="W373"/>
  <c r="CA372"/>
  <c r="BS371"/>
  <c r="DW370"/>
  <c r="BK370"/>
  <c r="DO369"/>
  <c r="BC369"/>
  <c r="DG368"/>
  <c r="CY367"/>
  <c r="CQ366"/>
  <c r="AE366"/>
  <c r="CI365"/>
  <c r="W365"/>
  <c r="CA364"/>
  <c r="BS363"/>
  <c r="DW362"/>
  <c r="BK362"/>
  <c r="DO361"/>
  <c r="BC361"/>
  <c r="DG360"/>
  <c r="CY359"/>
  <c r="AM359"/>
  <c r="CQ358"/>
  <c r="AE358"/>
  <c r="CI357"/>
  <c r="W357"/>
  <c r="CA356"/>
  <c r="DW354"/>
  <c r="BK354"/>
  <c r="DO353"/>
  <c r="BC353"/>
  <c r="DG352"/>
  <c r="CY351"/>
  <c r="AM351"/>
  <c r="CQ350"/>
  <c r="AE350"/>
  <c r="CI349"/>
  <c r="W349"/>
  <c r="CA348"/>
  <c r="BS347"/>
  <c r="DW346"/>
  <c r="BK346"/>
  <c r="DO345"/>
  <c r="BC345"/>
  <c r="DG344"/>
  <c r="CY343"/>
  <c r="CQ342"/>
  <c r="AE342"/>
  <c r="CI341"/>
  <c r="W341"/>
  <c r="CA340"/>
  <c r="DB338"/>
  <c r="U338"/>
  <c r="BD337"/>
  <c r="DU335"/>
  <c r="BV334"/>
  <c r="DE333"/>
  <c r="X333"/>
  <c r="CO331"/>
  <c r="AP330"/>
  <c r="BY329"/>
  <c r="DH328"/>
  <c r="BI327"/>
  <c r="CR326"/>
  <c r="J326"/>
  <c r="H325"/>
  <c r="DP323"/>
  <c r="DH322"/>
  <c r="CZ321"/>
  <c r="CJ319"/>
  <c r="CB318"/>
  <c r="BT317"/>
  <c r="BD315"/>
  <c r="AV314"/>
  <c r="AN313"/>
  <c r="X311"/>
  <c r="P310"/>
  <c r="H309"/>
  <c r="DP307"/>
  <c r="DH306"/>
  <c r="CZ305"/>
  <c r="CJ303"/>
  <c r="CB302"/>
  <c r="BT301"/>
  <c r="BD299"/>
  <c r="AV298"/>
  <c r="AN297"/>
  <c r="X295"/>
  <c r="P294"/>
  <c r="H293"/>
  <c r="DH290"/>
  <c r="CZ289"/>
  <c r="CB286"/>
  <c r="BT285"/>
  <c r="AV282"/>
  <c r="AN281"/>
  <c r="P278"/>
  <c r="H277"/>
  <c r="DH274"/>
  <c r="CZ273"/>
  <c r="CB270"/>
  <c r="BT269"/>
  <c r="AV266"/>
  <c r="AN265"/>
  <c r="P262"/>
  <c r="H261"/>
  <c r="DH258"/>
  <c r="CZ257"/>
  <c r="CB254"/>
  <c r="BT253"/>
  <c r="AV250"/>
  <c r="AN249"/>
  <c r="P246"/>
  <c r="H245"/>
  <c r="DP243"/>
  <c r="DH242"/>
  <c r="CZ241"/>
  <c r="CJ239"/>
  <c r="CB238"/>
  <c r="BT237"/>
  <c r="BD235"/>
  <c r="AV234"/>
  <c r="AN233"/>
  <c r="X231"/>
  <c r="P230"/>
  <c r="H229"/>
  <c r="DP227"/>
  <c r="DH226"/>
  <c r="CZ225"/>
  <c r="DS222"/>
  <c r="BU221"/>
  <c r="AI218"/>
  <c r="DC206"/>
  <c r="AQ198"/>
  <c r="CU189"/>
  <c r="AI181"/>
  <c r="DN117"/>
  <c r="J507"/>
  <c r="N507"/>
  <c r="R507"/>
  <c r="V507"/>
  <c r="Z507"/>
  <c r="AD507"/>
  <c r="AH507"/>
  <c r="AL507"/>
  <c r="AP507"/>
  <c r="AT507"/>
  <c r="AX507"/>
  <c r="BB507"/>
  <c r="BF507"/>
  <c r="BJ507"/>
  <c r="BN507"/>
  <c r="BR507"/>
  <c r="BV507"/>
  <c r="BZ507"/>
  <c r="CD507"/>
  <c r="CH507"/>
  <c r="CL507"/>
  <c r="CP507"/>
  <c r="CT507"/>
  <c r="CX507"/>
  <c r="DB507"/>
  <c r="DF507"/>
  <c r="DJ507"/>
  <c r="DN507"/>
  <c r="DR507"/>
  <c r="DV507"/>
  <c r="H507"/>
  <c r="L507"/>
  <c r="P507"/>
  <c r="T507"/>
  <c r="X507"/>
  <c r="AB507"/>
  <c r="AF507"/>
  <c r="AJ507"/>
  <c r="AN507"/>
  <c r="AR507"/>
  <c r="AV507"/>
  <c r="AZ507"/>
  <c r="BD507"/>
  <c r="BH507"/>
  <c r="BL507"/>
  <c r="BP507"/>
  <c r="BT507"/>
  <c r="BX507"/>
  <c r="CB507"/>
  <c r="CF507"/>
  <c r="CJ507"/>
  <c r="CN507"/>
  <c r="CR507"/>
  <c r="CV507"/>
  <c r="CZ507"/>
  <c r="DD507"/>
  <c r="DH507"/>
  <c r="DL507"/>
  <c r="DP507"/>
  <c r="DT507"/>
  <c r="J503"/>
  <c r="N503"/>
  <c r="R503"/>
  <c r="V503"/>
  <c r="Z503"/>
  <c r="AD503"/>
  <c r="AH503"/>
  <c r="AL503"/>
  <c r="AP503"/>
  <c r="AT503"/>
  <c r="AX503"/>
  <c r="BB503"/>
  <c r="BF503"/>
  <c r="BJ503"/>
  <c r="BN503"/>
  <c r="BR503"/>
  <c r="BV503"/>
  <c r="BZ503"/>
  <c r="CD503"/>
  <c r="CH503"/>
  <c r="CL503"/>
  <c r="CP503"/>
  <c r="CT503"/>
  <c r="CX503"/>
  <c r="DB503"/>
  <c r="DF503"/>
  <c r="DJ503"/>
  <c r="DN503"/>
  <c r="DR503"/>
  <c r="DV503"/>
  <c r="H503"/>
  <c r="L503"/>
  <c r="P503"/>
  <c r="T503"/>
  <c r="X503"/>
  <c r="AB503"/>
  <c r="AF503"/>
  <c r="AJ503"/>
  <c r="AN503"/>
  <c r="AR503"/>
  <c r="AV503"/>
  <c r="AZ503"/>
  <c r="BD503"/>
  <c r="BH503"/>
  <c r="BL503"/>
  <c r="BP503"/>
  <c r="BT503"/>
  <c r="BX503"/>
  <c r="CB503"/>
  <c r="CF503"/>
  <c r="CJ503"/>
  <c r="CN503"/>
  <c r="CR503"/>
  <c r="CV503"/>
  <c r="CZ503"/>
  <c r="DD503"/>
  <c r="DH503"/>
  <c r="DL503"/>
  <c r="DP503"/>
  <c r="DT503"/>
  <c r="J499"/>
  <c r="N499"/>
  <c r="R499"/>
  <c r="V499"/>
  <c r="Z499"/>
  <c r="AD499"/>
  <c r="AH499"/>
  <c r="AL499"/>
  <c r="AP499"/>
  <c r="AT499"/>
  <c r="AX499"/>
  <c r="BB499"/>
  <c r="BF499"/>
  <c r="BJ499"/>
  <c r="BN499"/>
  <c r="BR499"/>
  <c r="BV499"/>
  <c r="BZ499"/>
  <c r="CD499"/>
  <c r="CH499"/>
  <c r="CL499"/>
  <c r="CP499"/>
  <c r="CT499"/>
  <c r="CX499"/>
  <c r="DB499"/>
  <c r="DF499"/>
  <c r="DJ499"/>
  <c r="DN499"/>
  <c r="DR499"/>
  <c r="DV499"/>
  <c r="I499"/>
  <c r="M499"/>
  <c r="Q499"/>
  <c r="U499"/>
  <c r="Y499"/>
  <c r="AC499"/>
  <c r="AG499"/>
  <c r="AK499"/>
  <c r="AO499"/>
  <c r="AS499"/>
  <c r="AW499"/>
  <c r="BA499"/>
  <c r="BE499"/>
  <c r="BI499"/>
  <c r="BM499"/>
  <c r="BQ499"/>
  <c r="BU499"/>
  <c r="BY499"/>
  <c r="CC499"/>
  <c r="CG499"/>
  <c r="CK499"/>
  <c r="CO499"/>
  <c r="CS499"/>
  <c r="CW499"/>
  <c r="DA499"/>
  <c r="DE499"/>
  <c r="DI499"/>
  <c r="DM499"/>
  <c r="DQ499"/>
  <c r="DU499"/>
  <c r="H499"/>
  <c r="L499"/>
  <c r="P499"/>
  <c r="T499"/>
  <c r="X499"/>
  <c r="AB499"/>
  <c r="AF499"/>
  <c r="AJ499"/>
  <c r="AN499"/>
  <c r="AR499"/>
  <c r="AV499"/>
  <c r="AZ499"/>
  <c r="BD499"/>
  <c r="BH499"/>
  <c r="BL499"/>
  <c r="BP499"/>
  <c r="BT499"/>
  <c r="BX499"/>
  <c r="CB499"/>
  <c r="CF499"/>
  <c r="CJ499"/>
  <c r="CN499"/>
  <c r="CR499"/>
  <c r="CV499"/>
  <c r="CZ499"/>
  <c r="DD499"/>
  <c r="DH499"/>
  <c r="DL499"/>
  <c r="DP499"/>
  <c r="DT499"/>
  <c r="J495"/>
  <c r="N495"/>
  <c r="R495"/>
  <c r="V495"/>
  <c r="Z495"/>
  <c r="AD495"/>
  <c r="AH495"/>
  <c r="AL495"/>
  <c r="AP495"/>
  <c r="AT495"/>
  <c r="AX495"/>
  <c r="BB495"/>
  <c r="BF495"/>
  <c r="BJ495"/>
  <c r="BN495"/>
  <c r="BR495"/>
  <c r="BV495"/>
  <c r="BZ495"/>
  <c r="CD495"/>
  <c r="CH495"/>
  <c r="CL495"/>
  <c r="CP495"/>
  <c r="CT495"/>
  <c r="CX495"/>
  <c r="DB495"/>
  <c r="DF495"/>
  <c r="DJ495"/>
  <c r="DN495"/>
  <c r="DR495"/>
  <c r="DV495"/>
  <c r="I495"/>
  <c r="M495"/>
  <c r="Q495"/>
  <c r="U495"/>
  <c r="Y495"/>
  <c r="AC495"/>
  <c r="AG495"/>
  <c r="AK495"/>
  <c r="AO495"/>
  <c r="AS495"/>
  <c r="AW495"/>
  <c r="BA495"/>
  <c r="BE495"/>
  <c r="BI495"/>
  <c r="BM495"/>
  <c r="BQ495"/>
  <c r="BU495"/>
  <c r="BY495"/>
  <c r="CC495"/>
  <c r="CG495"/>
  <c r="CK495"/>
  <c r="CO495"/>
  <c r="CS495"/>
  <c r="CW495"/>
  <c r="DA495"/>
  <c r="DE495"/>
  <c r="DI495"/>
  <c r="DM495"/>
  <c r="DQ495"/>
  <c r="DU495"/>
  <c r="H495"/>
  <c r="L495"/>
  <c r="P495"/>
  <c r="T495"/>
  <c r="X495"/>
  <c r="AB495"/>
  <c r="AF495"/>
  <c r="AJ495"/>
  <c r="AN495"/>
  <c r="AR495"/>
  <c r="AV495"/>
  <c r="AZ495"/>
  <c r="BD495"/>
  <c r="BH495"/>
  <c r="BL495"/>
  <c r="BP495"/>
  <c r="BT495"/>
  <c r="BX495"/>
  <c r="CB495"/>
  <c r="CF495"/>
  <c r="CJ495"/>
  <c r="CN495"/>
  <c r="CR495"/>
  <c r="CV495"/>
  <c r="CZ495"/>
  <c r="DD495"/>
  <c r="DH495"/>
  <c r="DL495"/>
  <c r="DP495"/>
  <c r="DT495"/>
  <c r="J491"/>
  <c r="N491"/>
  <c r="R491"/>
  <c r="V491"/>
  <c r="Z491"/>
  <c r="AD491"/>
  <c r="AH491"/>
  <c r="AL491"/>
  <c r="AP491"/>
  <c r="AT491"/>
  <c r="AX491"/>
  <c r="BB491"/>
  <c r="BF491"/>
  <c r="BJ491"/>
  <c r="BN491"/>
  <c r="BR491"/>
  <c r="BV491"/>
  <c r="BZ491"/>
  <c r="CD491"/>
  <c r="CH491"/>
  <c r="CL491"/>
  <c r="CP491"/>
  <c r="CT491"/>
  <c r="CX491"/>
  <c r="DB491"/>
  <c r="DF491"/>
  <c r="DJ491"/>
  <c r="DN491"/>
  <c r="DR491"/>
  <c r="DV491"/>
  <c r="I491"/>
  <c r="M491"/>
  <c r="Q491"/>
  <c r="U491"/>
  <c r="Y491"/>
  <c r="AC491"/>
  <c r="AG491"/>
  <c r="AK491"/>
  <c r="AO491"/>
  <c r="AS491"/>
  <c r="AW491"/>
  <c r="BA491"/>
  <c r="BE491"/>
  <c r="BI491"/>
  <c r="BM491"/>
  <c r="BQ491"/>
  <c r="BU491"/>
  <c r="BY491"/>
  <c r="CC491"/>
  <c r="CG491"/>
  <c r="CK491"/>
  <c r="CO491"/>
  <c r="CS491"/>
  <c r="CW491"/>
  <c r="DA491"/>
  <c r="DE491"/>
  <c r="DI491"/>
  <c r="DM491"/>
  <c r="DQ491"/>
  <c r="DU491"/>
  <c r="H491"/>
  <c r="L491"/>
  <c r="P491"/>
  <c r="T491"/>
  <c r="X491"/>
  <c r="AB491"/>
  <c r="AF491"/>
  <c r="AJ491"/>
  <c r="AN491"/>
  <c r="AR491"/>
  <c r="AV491"/>
  <c r="AZ491"/>
  <c r="BD491"/>
  <c r="BH491"/>
  <c r="BL491"/>
  <c r="BP491"/>
  <c r="BT491"/>
  <c r="BX491"/>
  <c r="CB491"/>
  <c r="CF491"/>
  <c r="CJ491"/>
  <c r="CN491"/>
  <c r="CR491"/>
  <c r="CV491"/>
  <c r="CZ491"/>
  <c r="DD491"/>
  <c r="DH491"/>
  <c r="DL491"/>
  <c r="DP491"/>
  <c r="DT491"/>
  <c r="J487"/>
  <c r="N487"/>
  <c r="R487"/>
  <c r="V487"/>
  <c r="Z487"/>
  <c r="AD487"/>
  <c r="AH487"/>
  <c r="AL487"/>
  <c r="AP487"/>
  <c r="AT487"/>
  <c r="AX487"/>
  <c r="BB487"/>
  <c r="BF487"/>
  <c r="BJ487"/>
  <c r="BN487"/>
  <c r="BR487"/>
  <c r="BV487"/>
  <c r="BZ487"/>
  <c r="CD487"/>
  <c r="CH487"/>
  <c r="CL487"/>
  <c r="CP487"/>
  <c r="CT487"/>
  <c r="CX487"/>
  <c r="DB487"/>
  <c r="DF487"/>
  <c r="DJ487"/>
  <c r="DN487"/>
  <c r="DR487"/>
  <c r="DV487"/>
  <c r="I487"/>
  <c r="M487"/>
  <c r="Q487"/>
  <c r="U487"/>
  <c r="Y487"/>
  <c r="AC487"/>
  <c r="AG487"/>
  <c r="AK487"/>
  <c r="AO487"/>
  <c r="AS487"/>
  <c r="AW487"/>
  <c r="BA487"/>
  <c r="BE487"/>
  <c r="BI487"/>
  <c r="BM487"/>
  <c r="BQ487"/>
  <c r="BU487"/>
  <c r="BY487"/>
  <c r="CC487"/>
  <c r="CG487"/>
  <c r="CK487"/>
  <c r="CO487"/>
  <c r="CS487"/>
  <c r="CW487"/>
  <c r="DA487"/>
  <c r="DE487"/>
  <c r="DI487"/>
  <c r="DM487"/>
  <c r="DQ487"/>
  <c r="DU487"/>
  <c r="H487"/>
  <c r="L487"/>
  <c r="P487"/>
  <c r="T487"/>
  <c r="X487"/>
  <c r="AB487"/>
  <c r="AF487"/>
  <c r="AJ487"/>
  <c r="AN487"/>
  <c r="AR487"/>
  <c r="AV487"/>
  <c r="AZ487"/>
  <c r="BD487"/>
  <c r="BH487"/>
  <c r="BL487"/>
  <c r="BP487"/>
  <c r="BT487"/>
  <c r="BX487"/>
  <c r="CB487"/>
  <c r="CF487"/>
  <c r="CJ487"/>
  <c r="CN487"/>
  <c r="CR487"/>
  <c r="CV487"/>
  <c r="CZ487"/>
  <c r="DD487"/>
  <c r="DH487"/>
  <c r="DL487"/>
  <c r="DP487"/>
  <c r="DT487"/>
  <c r="J423"/>
  <c r="N423"/>
  <c r="R423"/>
  <c r="V423"/>
  <c r="Z423"/>
  <c r="AD423"/>
  <c r="AH423"/>
  <c r="AL423"/>
  <c r="AP423"/>
  <c r="AT423"/>
  <c r="AX423"/>
  <c r="BB423"/>
  <c r="BF423"/>
  <c r="BJ423"/>
  <c r="BN423"/>
  <c r="BR423"/>
  <c r="BV423"/>
  <c r="BZ423"/>
  <c r="CD423"/>
  <c r="CH423"/>
  <c r="CL423"/>
  <c r="CP423"/>
  <c r="CT423"/>
  <c r="CX423"/>
  <c r="DB423"/>
  <c r="DF423"/>
  <c r="DJ423"/>
  <c r="DN423"/>
  <c r="DR423"/>
  <c r="DV423"/>
  <c r="I423"/>
  <c r="M423"/>
  <c r="Q423"/>
  <c r="U423"/>
  <c r="Y423"/>
  <c r="AC423"/>
  <c r="AG423"/>
  <c r="AK423"/>
  <c r="AO423"/>
  <c r="AS423"/>
  <c r="AW423"/>
  <c r="BA423"/>
  <c r="BE423"/>
  <c r="BI423"/>
  <c r="BM423"/>
  <c r="BQ423"/>
  <c r="BU423"/>
  <c r="BY423"/>
  <c r="CC423"/>
  <c r="CG423"/>
  <c r="CK423"/>
  <c r="CO423"/>
  <c r="CS423"/>
  <c r="CW423"/>
  <c r="DA423"/>
  <c r="DE423"/>
  <c r="DI423"/>
  <c r="DM423"/>
  <c r="DQ423"/>
  <c r="DU423"/>
  <c r="H423"/>
  <c r="L423"/>
  <c r="P423"/>
  <c r="T423"/>
  <c r="X423"/>
  <c r="AB423"/>
  <c r="AF423"/>
  <c r="AJ423"/>
  <c r="AN423"/>
  <c r="AR423"/>
  <c r="AV423"/>
  <c r="AZ423"/>
  <c r="BD423"/>
  <c r="BH423"/>
  <c r="BL423"/>
  <c r="BP423"/>
  <c r="BT423"/>
  <c r="BX423"/>
  <c r="CB423"/>
  <c r="CF423"/>
  <c r="CJ423"/>
  <c r="CN423"/>
  <c r="CR423"/>
  <c r="CV423"/>
  <c r="CZ423"/>
  <c r="DD423"/>
  <c r="DH423"/>
  <c r="DL423"/>
  <c r="DP423"/>
  <c r="DT423"/>
  <c r="J419"/>
  <c r="N419"/>
  <c r="R419"/>
  <c r="V419"/>
  <c r="Z419"/>
  <c r="AD419"/>
  <c r="AH419"/>
  <c r="AL419"/>
  <c r="AP419"/>
  <c r="AT419"/>
  <c r="AX419"/>
  <c r="BB419"/>
  <c r="BF419"/>
  <c r="BJ419"/>
  <c r="BN419"/>
  <c r="BR419"/>
  <c r="BV419"/>
  <c r="BZ419"/>
  <c r="CD419"/>
  <c r="CH419"/>
  <c r="CL419"/>
  <c r="CP419"/>
  <c r="CT419"/>
  <c r="CX419"/>
  <c r="DB419"/>
  <c r="DF419"/>
  <c r="DJ419"/>
  <c r="DN419"/>
  <c r="DR419"/>
  <c r="DV419"/>
  <c r="I419"/>
  <c r="M419"/>
  <c r="Q419"/>
  <c r="U419"/>
  <c r="Y419"/>
  <c r="AC419"/>
  <c r="AG419"/>
  <c r="AK419"/>
  <c r="AO419"/>
  <c r="AS419"/>
  <c r="AW419"/>
  <c r="BA419"/>
  <c r="BE419"/>
  <c r="BI419"/>
  <c r="BM419"/>
  <c r="BQ419"/>
  <c r="BU419"/>
  <c r="BY419"/>
  <c r="CC419"/>
  <c r="CG419"/>
  <c r="CK419"/>
  <c r="CO419"/>
  <c r="CS419"/>
  <c r="CW419"/>
  <c r="DA419"/>
  <c r="DE419"/>
  <c r="DI419"/>
  <c r="DM419"/>
  <c r="DQ419"/>
  <c r="DU419"/>
  <c r="H419"/>
  <c r="L419"/>
  <c r="P419"/>
  <c r="T419"/>
  <c r="X419"/>
  <c r="AB419"/>
  <c r="AF419"/>
  <c r="AJ419"/>
  <c r="AN419"/>
  <c r="AR419"/>
  <c r="AV419"/>
  <c r="AZ419"/>
  <c r="BD419"/>
  <c r="BH419"/>
  <c r="BL419"/>
  <c r="BP419"/>
  <c r="BT419"/>
  <c r="BX419"/>
  <c r="CB419"/>
  <c r="CF419"/>
  <c r="CJ419"/>
  <c r="CN419"/>
  <c r="CR419"/>
  <c r="CV419"/>
  <c r="CZ419"/>
  <c r="DD419"/>
  <c r="DH419"/>
  <c r="DL419"/>
  <c r="DP419"/>
  <c r="DT419"/>
  <c r="J415"/>
  <c r="N415"/>
  <c r="R415"/>
  <c r="V415"/>
  <c r="Z415"/>
  <c r="AD415"/>
  <c r="AH415"/>
  <c r="AL415"/>
  <c r="AP415"/>
  <c r="AT415"/>
  <c r="AX415"/>
  <c r="BB415"/>
  <c r="BF415"/>
  <c r="BJ415"/>
  <c r="BN415"/>
  <c r="BR415"/>
  <c r="BV415"/>
  <c r="BZ415"/>
  <c r="CD415"/>
  <c r="CH415"/>
  <c r="CL415"/>
  <c r="CP415"/>
  <c r="CT415"/>
  <c r="CX415"/>
  <c r="DB415"/>
  <c r="DF415"/>
  <c r="DJ415"/>
  <c r="DN415"/>
  <c r="DR415"/>
  <c r="DV415"/>
  <c r="I415"/>
  <c r="M415"/>
  <c r="Q415"/>
  <c r="U415"/>
  <c r="Y415"/>
  <c r="AC415"/>
  <c r="AG415"/>
  <c r="AK415"/>
  <c r="AO415"/>
  <c r="AS415"/>
  <c r="AW415"/>
  <c r="BA415"/>
  <c r="BE415"/>
  <c r="BI415"/>
  <c r="BM415"/>
  <c r="BQ415"/>
  <c r="BU415"/>
  <c r="BY415"/>
  <c r="CC415"/>
  <c r="CG415"/>
  <c r="CK415"/>
  <c r="CO415"/>
  <c r="CS415"/>
  <c r="CW415"/>
  <c r="DA415"/>
  <c r="DE415"/>
  <c r="DI415"/>
  <c r="DM415"/>
  <c r="DQ415"/>
  <c r="DU415"/>
  <c r="H415"/>
  <c r="L415"/>
  <c r="P415"/>
  <c r="T415"/>
  <c r="X415"/>
  <c r="AB415"/>
  <c r="AF415"/>
  <c r="AJ415"/>
  <c r="AN415"/>
  <c r="AR415"/>
  <c r="AV415"/>
  <c r="AZ415"/>
  <c r="BD415"/>
  <c r="BH415"/>
  <c r="BL415"/>
  <c r="BP415"/>
  <c r="BT415"/>
  <c r="BX415"/>
  <c r="CB415"/>
  <c r="CF415"/>
  <c r="CJ415"/>
  <c r="CN415"/>
  <c r="CR415"/>
  <c r="CV415"/>
  <c r="CZ415"/>
  <c r="DD415"/>
  <c r="DH415"/>
  <c r="DL415"/>
  <c r="DP415"/>
  <c r="DT415"/>
  <c r="J399"/>
  <c r="N399"/>
  <c r="R399"/>
  <c r="V399"/>
  <c r="Z399"/>
  <c r="AD399"/>
  <c r="AH399"/>
  <c r="AL399"/>
  <c r="AP399"/>
  <c r="AT399"/>
  <c r="AX399"/>
  <c r="BB399"/>
  <c r="BF399"/>
  <c r="BJ399"/>
  <c r="BN399"/>
  <c r="BR399"/>
  <c r="BV399"/>
  <c r="BZ399"/>
  <c r="CD399"/>
  <c r="CH399"/>
  <c r="CL399"/>
  <c r="CP399"/>
  <c r="CT399"/>
  <c r="CX399"/>
  <c r="DB399"/>
  <c r="DF399"/>
  <c r="DJ399"/>
  <c r="DN399"/>
  <c r="DR399"/>
  <c r="DV399"/>
  <c r="I399"/>
  <c r="M399"/>
  <c r="Q399"/>
  <c r="U399"/>
  <c r="Y399"/>
  <c r="AC399"/>
  <c r="AG399"/>
  <c r="AK399"/>
  <c r="AO399"/>
  <c r="AS399"/>
  <c r="AW399"/>
  <c r="BA399"/>
  <c r="BE399"/>
  <c r="BI399"/>
  <c r="BM399"/>
  <c r="BQ399"/>
  <c r="BU399"/>
  <c r="BY399"/>
  <c r="CC399"/>
  <c r="CG399"/>
  <c r="CK399"/>
  <c r="CO399"/>
  <c r="CS399"/>
  <c r="CW399"/>
  <c r="DA399"/>
  <c r="DE399"/>
  <c r="DI399"/>
  <c r="DM399"/>
  <c r="DQ399"/>
  <c r="DU399"/>
  <c r="H399"/>
  <c r="L399"/>
  <c r="P399"/>
  <c r="T399"/>
  <c r="X399"/>
  <c r="AB399"/>
  <c r="AF399"/>
  <c r="AJ399"/>
  <c r="AN399"/>
  <c r="AR399"/>
  <c r="AV399"/>
  <c r="AZ399"/>
  <c r="BD399"/>
  <c r="BH399"/>
  <c r="BL399"/>
  <c r="BP399"/>
  <c r="BT399"/>
  <c r="BX399"/>
  <c r="CB399"/>
  <c r="CF399"/>
  <c r="CJ399"/>
  <c r="CN399"/>
  <c r="CR399"/>
  <c r="CV399"/>
  <c r="CZ399"/>
  <c r="DD399"/>
  <c r="DH399"/>
  <c r="DL399"/>
  <c r="DP399"/>
  <c r="DT399"/>
  <c r="S399"/>
  <c r="AI399"/>
  <c r="AY399"/>
  <c r="BO399"/>
  <c r="CE399"/>
  <c r="CU399"/>
  <c r="DK399"/>
  <c r="O399"/>
  <c r="AE399"/>
  <c r="AU399"/>
  <c r="BK399"/>
  <c r="CA399"/>
  <c r="CQ399"/>
  <c r="DG399"/>
  <c r="DW399"/>
  <c r="K399"/>
  <c r="AA399"/>
  <c r="AQ399"/>
  <c r="BG399"/>
  <c r="BW399"/>
  <c r="CM399"/>
  <c r="DC399"/>
  <c r="DS399"/>
  <c r="J387"/>
  <c r="N387"/>
  <c r="R387"/>
  <c r="V387"/>
  <c r="Z387"/>
  <c r="AD387"/>
  <c r="AH387"/>
  <c r="AL387"/>
  <c r="AP387"/>
  <c r="AT387"/>
  <c r="AX387"/>
  <c r="BB387"/>
  <c r="BF387"/>
  <c r="BJ387"/>
  <c r="BN387"/>
  <c r="BR387"/>
  <c r="BV387"/>
  <c r="BZ387"/>
  <c r="CD387"/>
  <c r="CH387"/>
  <c r="CL387"/>
  <c r="CP387"/>
  <c r="CT387"/>
  <c r="CX387"/>
  <c r="DB387"/>
  <c r="DF387"/>
  <c r="DJ387"/>
  <c r="DN387"/>
  <c r="DR387"/>
  <c r="DV387"/>
  <c r="I387"/>
  <c r="M387"/>
  <c r="Q387"/>
  <c r="U387"/>
  <c r="Y387"/>
  <c r="AC387"/>
  <c r="AG387"/>
  <c r="AK387"/>
  <c r="AO387"/>
  <c r="AS387"/>
  <c r="AW387"/>
  <c r="BA387"/>
  <c r="BE387"/>
  <c r="BI387"/>
  <c r="BM387"/>
  <c r="BQ387"/>
  <c r="BU387"/>
  <c r="BY387"/>
  <c r="CC387"/>
  <c r="CG387"/>
  <c r="CK387"/>
  <c r="CO387"/>
  <c r="CS387"/>
  <c r="CW387"/>
  <c r="DA387"/>
  <c r="DE387"/>
  <c r="DI387"/>
  <c r="DM387"/>
  <c r="DQ387"/>
  <c r="DU387"/>
  <c r="H387"/>
  <c r="L387"/>
  <c r="P387"/>
  <c r="T387"/>
  <c r="X387"/>
  <c r="AB387"/>
  <c r="AF387"/>
  <c r="AJ387"/>
  <c r="AN387"/>
  <c r="AR387"/>
  <c r="AV387"/>
  <c r="AZ387"/>
  <c r="BD387"/>
  <c r="BH387"/>
  <c r="BL387"/>
  <c r="BP387"/>
  <c r="BT387"/>
  <c r="BX387"/>
  <c r="CB387"/>
  <c r="CF387"/>
  <c r="CJ387"/>
  <c r="CN387"/>
  <c r="CR387"/>
  <c r="CV387"/>
  <c r="CZ387"/>
  <c r="DD387"/>
  <c r="DH387"/>
  <c r="DL387"/>
  <c r="DP387"/>
  <c r="DT387"/>
  <c r="S387"/>
  <c r="AI387"/>
  <c r="AY387"/>
  <c r="BO387"/>
  <c r="CE387"/>
  <c r="CU387"/>
  <c r="DK387"/>
  <c r="O387"/>
  <c r="AE387"/>
  <c r="AU387"/>
  <c r="BK387"/>
  <c r="CA387"/>
  <c r="CQ387"/>
  <c r="DG387"/>
  <c r="DW387"/>
  <c r="K387"/>
  <c r="AA387"/>
  <c r="AQ387"/>
  <c r="BG387"/>
  <c r="BW387"/>
  <c r="CM387"/>
  <c r="DC387"/>
  <c r="DS387"/>
  <c r="J367"/>
  <c r="N367"/>
  <c r="R367"/>
  <c r="V367"/>
  <c r="Z367"/>
  <c r="AD367"/>
  <c r="AH367"/>
  <c r="AL367"/>
  <c r="AP367"/>
  <c r="AT367"/>
  <c r="AX367"/>
  <c r="BB367"/>
  <c r="BF367"/>
  <c r="BJ367"/>
  <c r="BN367"/>
  <c r="BR367"/>
  <c r="BV367"/>
  <c r="BZ367"/>
  <c r="CD367"/>
  <c r="CH367"/>
  <c r="CL367"/>
  <c r="CP367"/>
  <c r="CT367"/>
  <c r="CX367"/>
  <c r="DB367"/>
  <c r="DF367"/>
  <c r="DJ367"/>
  <c r="DN367"/>
  <c r="DR367"/>
  <c r="DV367"/>
  <c r="I367"/>
  <c r="M367"/>
  <c r="Q367"/>
  <c r="U367"/>
  <c r="Y367"/>
  <c r="AC367"/>
  <c r="AG367"/>
  <c r="AK367"/>
  <c r="AO367"/>
  <c r="AS367"/>
  <c r="AW367"/>
  <c r="BA367"/>
  <c r="BE367"/>
  <c r="BI367"/>
  <c r="BM367"/>
  <c r="BQ367"/>
  <c r="BU367"/>
  <c r="BY367"/>
  <c r="CC367"/>
  <c r="CG367"/>
  <c r="CK367"/>
  <c r="CO367"/>
  <c r="CS367"/>
  <c r="CW367"/>
  <c r="DA367"/>
  <c r="DE367"/>
  <c r="DI367"/>
  <c r="DM367"/>
  <c r="DQ367"/>
  <c r="DU367"/>
  <c r="H367"/>
  <c r="L367"/>
  <c r="P367"/>
  <c r="T367"/>
  <c r="X367"/>
  <c r="AB367"/>
  <c r="AF367"/>
  <c r="AJ367"/>
  <c r="AN367"/>
  <c r="AR367"/>
  <c r="AV367"/>
  <c r="AZ367"/>
  <c r="BD367"/>
  <c r="BH367"/>
  <c r="BL367"/>
  <c r="BP367"/>
  <c r="BT367"/>
  <c r="BX367"/>
  <c r="CB367"/>
  <c r="CF367"/>
  <c r="CJ367"/>
  <c r="CN367"/>
  <c r="CR367"/>
  <c r="CV367"/>
  <c r="CZ367"/>
  <c r="DD367"/>
  <c r="DH367"/>
  <c r="DL367"/>
  <c r="DP367"/>
  <c r="DT367"/>
  <c r="S367"/>
  <c r="AI367"/>
  <c r="AY367"/>
  <c r="BO367"/>
  <c r="CE367"/>
  <c r="CU367"/>
  <c r="DK367"/>
  <c r="O367"/>
  <c r="AE367"/>
  <c r="AU367"/>
  <c r="BK367"/>
  <c r="CA367"/>
  <c r="CQ367"/>
  <c r="DG367"/>
  <c r="DW367"/>
  <c r="K367"/>
  <c r="AA367"/>
  <c r="AQ367"/>
  <c r="BG367"/>
  <c r="BW367"/>
  <c r="CM367"/>
  <c r="DC367"/>
  <c r="DS367"/>
  <c r="J355"/>
  <c r="N355"/>
  <c r="R355"/>
  <c r="V355"/>
  <c r="Z355"/>
  <c r="AD355"/>
  <c r="AH355"/>
  <c r="AL355"/>
  <c r="AP355"/>
  <c r="AT355"/>
  <c r="AX355"/>
  <c r="BB355"/>
  <c r="BF355"/>
  <c r="BJ355"/>
  <c r="BN355"/>
  <c r="BR355"/>
  <c r="BV355"/>
  <c r="BZ355"/>
  <c r="CD355"/>
  <c r="CH355"/>
  <c r="CL355"/>
  <c r="CP355"/>
  <c r="CT355"/>
  <c r="CX355"/>
  <c r="DB355"/>
  <c r="DF355"/>
  <c r="DJ355"/>
  <c r="DN355"/>
  <c r="DR355"/>
  <c r="DV355"/>
  <c r="I355"/>
  <c r="M355"/>
  <c r="Q355"/>
  <c r="U355"/>
  <c r="Y355"/>
  <c r="AC355"/>
  <c r="AG355"/>
  <c r="AK355"/>
  <c r="AO355"/>
  <c r="AS355"/>
  <c r="AW355"/>
  <c r="BA355"/>
  <c r="BE355"/>
  <c r="BI355"/>
  <c r="BM355"/>
  <c r="BQ355"/>
  <c r="BU355"/>
  <c r="BY355"/>
  <c r="CC355"/>
  <c r="CG355"/>
  <c r="CK355"/>
  <c r="CO355"/>
  <c r="CS355"/>
  <c r="CW355"/>
  <c r="DA355"/>
  <c r="DE355"/>
  <c r="DI355"/>
  <c r="DM355"/>
  <c r="DQ355"/>
  <c r="DU355"/>
  <c r="H355"/>
  <c r="L355"/>
  <c r="P355"/>
  <c r="T355"/>
  <c r="X355"/>
  <c r="AB355"/>
  <c r="AF355"/>
  <c r="AJ355"/>
  <c r="AN355"/>
  <c r="AR355"/>
  <c r="AV355"/>
  <c r="AZ355"/>
  <c r="BD355"/>
  <c r="BH355"/>
  <c r="BL355"/>
  <c r="BP355"/>
  <c r="BT355"/>
  <c r="BX355"/>
  <c r="CB355"/>
  <c r="CF355"/>
  <c r="CJ355"/>
  <c r="CN355"/>
  <c r="CR355"/>
  <c r="CV355"/>
  <c r="CZ355"/>
  <c r="DD355"/>
  <c r="DH355"/>
  <c r="DL355"/>
  <c r="DP355"/>
  <c r="DT355"/>
  <c r="S355"/>
  <c r="AI355"/>
  <c r="AY355"/>
  <c r="BO355"/>
  <c r="CE355"/>
  <c r="CU355"/>
  <c r="DK355"/>
  <c r="O355"/>
  <c r="AE355"/>
  <c r="AU355"/>
  <c r="BK355"/>
  <c r="CA355"/>
  <c r="CQ355"/>
  <c r="DG355"/>
  <c r="DW355"/>
  <c r="K355"/>
  <c r="AA355"/>
  <c r="AQ355"/>
  <c r="BG355"/>
  <c r="BW355"/>
  <c r="CM355"/>
  <c r="DC355"/>
  <c r="DS355"/>
  <c r="J343"/>
  <c r="N343"/>
  <c r="R343"/>
  <c r="V343"/>
  <c r="Z343"/>
  <c r="AD343"/>
  <c r="AH343"/>
  <c r="AL343"/>
  <c r="AP343"/>
  <c r="AT343"/>
  <c r="AX343"/>
  <c r="BB343"/>
  <c r="BF343"/>
  <c r="BJ343"/>
  <c r="BN343"/>
  <c r="BR343"/>
  <c r="BV343"/>
  <c r="BZ343"/>
  <c r="CD343"/>
  <c r="CH343"/>
  <c r="CL343"/>
  <c r="CP343"/>
  <c r="CT343"/>
  <c r="CX343"/>
  <c r="DB343"/>
  <c r="DF343"/>
  <c r="DJ343"/>
  <c r="DN343"/>
  <c r="DR343"/>
  <c r="DV343"/>
  <c r="I343"/>
  <c r="M343"/>
  <c r="Q343"/>
  <c r="U343"/>
  <c r="Y343"/>
  <c r="AC343"/>
  <c r="AG343"/>
  <c r="AK343"/>
  <c r="AO343"/>
  <c r="AS343"/>
  <c r="AW343"/>
  <c r="BA343"/>
  <c r="BE343"/>
  <c r="BI343"/>
  <c r="BM343"/>
  <c r="BQ343"/>
  <c r="BU343"/>
  <c r="BY343"/>
  <c r="CC343"/>
  <c r="CG343"/>
  <c r="CK343"/>
  <c r="CO343"/>
  <c r="CS343"/>
  <c r="CW343"/>
  <c r="DA343"/>
  <c r="DE343"/>
  <c r="DI343"/>
  <c r="DM343"/>
  <c r="DQ343"/>
  <c r="DU343"/>
  <c r="H343"/>
  <c r="L343"/>
  <c r="P343"/>
  <c r="T343"/>
  <c r="X343"/>
  <c r="AB343"/>
  <c r="AF343"/>
  <c r="AJ343"/>
  <c r="AN343"/>
  <c r="AR343"/>
  <c r="AV343"/>
  <c r="AZ343"/>
  <c r="BD343"/>
  <c r="BH343"/>
  <c r="BL343"/>
  <c r="BP343"/>
  <c r="BT343"/>
  <c r="BX343"/>
  <c r="CB343"/>
  <c r="CF343"/>
  <c r="CJ343"/>
  <c r="CN343"/>
  <c r="CR343"/>
  <c r="CV343"/>
  <c r="CZ343"/>
  <c r="DD343"/>
  <c r="DH343"/>
  <c r="DL343"/>
  <c r="DP343"/>
  <c r="DT343"/>
  <c r="S343"/>
  <c r="AI343"/>
  <c r="AY343"/>
  <c r="BO343"/>
  <c r="CE343"/>
  <c r="CU343"/>
  <c r="DK343"/>
  <c r="O343"/>
  <c r="AE343"/>
  <c r="AU343"/>
  <c r="BK343"/>
  <c r="CA343"/>
  <c r="CQ343"/>
  <c r="DG343"/>
  <c r="DW343"/>
  <c r="K343"/>
  <c r="AA343"/>
  <c r="AQ343"/>
  <c r="BG343"/>
  <c r="BW343"/>
  <c r="CM343"/>
  <c r="DC343"/>
  <c r="DS343"/>
  <c r="K339"/>
  <c r="O339"/>
  <c r="S339"/>
  <c r="W339"/>
  <c r="AA339"/>
  <c r="AE339"/>
  <c r="AI339"/>
  <c r="AM339"/>
  <c r="AQ339"/>
  <c r="AU339"/>
  <c r="AY339"/>
  <c r="BC339"/>
  <c r="BG339"/>
  <c r="BK339"/>
  <c r="BO339"/>
  <c r="L339"/>
  <c r="Q339"/>
  <c r="V339"/>
  <c r="AB339"/>
  <c r="AG339"/>
  <c r="AL339"/>
  <c r="AR339"/>
  <c r="AW339"/>
  <c r="BB339"/>
  <c r="BH339"/>
  <c r="BM339"/>
  <c r="BR339"/>
  <c r="BV339"/>
  <c r="BZ339"/>
  <c r="CD339"/>
  <c r="CH339"/>
  <c r="CL339"/>
  <c r="CP339"/>
  <c r="CT339"/>
  <c r="CX339"/>
  <c r="DB339"/>
  <c r="DF339"/>
  <c r="DJ339"/>
  <c r="DN339"/>
  <c r="DR339"/>
  <c r="DV339"/>
  <c r="J339"/>
  <c r="P339"/>
  <c r="U339"/>
  <c r="Z339"/>
  <c r="AF339"/>
  <c r="AK339"/>
  <c r="AP339"/>
  <c r="AV339"/>
  <c r="BA339"/>
  <c r="BF339"/>
  <c r="BL339"/>
  <c r="BQ339"/>
  <c r="BU339"/>
  <c r="BY339"/>
  <c r="CC339"/>
  <c r="CG339"/>
  <c r="CK339"/>
  <c r="CO339"/>
  <c r="CS339"/>
  <c r="CW339"/>
  <c r="DA339"/>
  <c r="DE339"/>
  <c r="DI339"/>
  <c r="DM339"/>
  <c r="DQ339"/>
  <c r="DU339"/>
  <c r="I339"/>
  <c r="N339"/>
  <c r="T339"/>
  <c r="Y339"/>
  <c r="AD339"/>
  <c r="AJ339"/>
  <c r="AO339"/>
  <c r="AT339"/>
  <c r="AZ339"/>
  <c r="BE339"/>
  <c r="BJ339"/>
  <c r="BP339"/>
  <c r="BT339"/>
  <c r="BX339"/>
  <c r="CB339"/>
  <c r="CF339"/>
  <c r="CJ339"/>
  <c r="CN339"/>
  <c r="CR339"/>
  <c r="CV339"/>
  <c r="CZ339"/>
  <c r="DD339"/>
  <c r="DH339"/>
  <c r="DL339"/>
  <c r="DP339"/>
  <c r="DT339"/>
  <c r="X339"/>
  <c r="AS339"/>
  <c r="BN339"/>
  <c r="CE339"/>
  <c r="CU339"/>
  <c r="DK339"/>
  <c r="R339"/>
  <c r="AN339"/>
  <c r="BI339"/>
  <c r="CA339"/>
  <c r="CQ339"/>
  <c r="DG339"/>
  <c r="DW339"/>
  <c r="M339"/>
  <c r="AH339"/>
  <c r="BD339"/>
  <c r="BW339"/>
  <c r="CM339"/>
  <c r="DC339"/>
  <c r="DS339"/>
  <c r="K335"/>
  <c r="O335"/>
  <c r="S335"/>
  <c r="W335"/>
  <c r="AA335"/>
  <c r="AE335"/>
  <c r="AI335"/>
  <c r="AM335"/>
  <c r="AQ335"/>
  <c r="AU335"/>
  <c r="AY335"/>
  <c r="BC335"/>
  <c r="BG335"/>
  <c r="BK335"/>
  <c r="BO335"/>
  <c r="BS335"/>
  <c r="BW335"/>
  <c r="CA335"/>
  <c r="CE335"/>
  <c r="CI335"/>
  <c r="CM335"/>
  <c r="CQ335"/>
  <c r="CU335"/>
  <c r="CY335"/>
  <c r="DC335"/>
  <c r="DG335"/>
  <c r="DK335"/>
  <c r="DO335"/>
  <c r="DS335"/>
  <c r="DW335"/>
  <c r="L335"/>
  <c r="Q335"/>
  <c r="V335"/>
  <c r="AB335"/>
  <c r="AG335"/>
  <c r="AL335"/>
  <c r="AR335"/>
  <c r="AW335"/>
  <c r="BB335"/>
  <c r="BH335"/>
  <c r="BM335"/>
  <c r="BR335"/>
  <c r="BX335"/>
  <c r="CC335"/>
  <c r="CH335"/>
  <c r="CN335"/>
  <c r="CS335"/>
  <c r="CX335"/>
  <c r="DD335"/>
  <c r="DI335"/>
  <c r="DN335"/>
  <c r="DT335"/>
  <c r="J335"/>
  <c r="P335"/>
  <c r="U335"/>
  <c r="Z335"/>
  <c r="AF335"/>
  <c r="AK335"/>
  <c r="AP335"/>
  <c r="AV335"/>
  <c r="BA335"/>
  <c r="BF335"/>
  <c r="BL335"/>
  <c r="BQ335"/>
  <c r="BV335"/>
  <c r="CB335"/>
  <c r="CG335"/>
  <c r="CL335"/>
  <c r="CR335"/>
  <c r="CW335"/>
  <c r="DB335"/>
  <c r="DH335"/>
  <c r="DM335"/>
  <c r="DR335"/>
  <c r="I335"/>
  <c r="N335"/>
  <c r="T335"/>
  <c r="Y335"/>
  <c r="AD335"/>
  <c r="AJ335"/>
  <c r="AO335"/>
  <c r="AT335"/>
  <c r="AZ335"/>
  <c r="BE335"/>
  <c r="BJ335"/>
  <c r="BP335"/>
  <c r="BU335"/>
  <c r="BZ335"/>
  <c r="CF335"/>
  <c r="CK335"/>
  <c r="CP335"/>
  <c r="CV335"/>
  <c r="DA335"/>
  <c r="DF335"/>
  <c r="DL335"/>
  <c r="DQ335"/>
  <c r="DV335"/>
  <c r="M335"/>
  <c r="AH335"/>
  <c r="BD335"/>
  <c r="BY335"/>
  <c r="CT335"/>
  <c r="DP335"/>
  <c r="H335"/>
  <c r="AC335"/>
  <c r="AX335"/>
  <c r="BT335"/>
  <c r="CO335"/>
  <c r="DJ335"/>
  <c r="X335"/>
  <c r="AS335"/>
  <c r="BN335"/>
  <c r="CJ335"/>
  <c r="DE335"/>
  <c r="K331"/>
  <c r="O331"/>
  <c r="S331"/>
  <c r="W331"/>
  <c r="AA331"/>
  <c r="AE331"/>
  <c r="AI331"/>
  <c r="AM331"/>
  <c r="AQ331"/>
  <c r="AU331"/>
  <c r="AY331"/>
  <c r="BC331"/>
  <c r="BG331"/>
  <c r="BK331"/>
  <c r="BO331"/>
  <c r="BS331"/>
  <c r="BW331"/>
  <c r="CA331"/>
  <c r="CE331"/>
  <c r="CI331"/>
  <c r="CM331"/>
  <c r="CQ331"/>
  <c r="CU331"/>
  <c r="CY331"/>
  <c r="DC331"/>
  <c r="DG331"/>
  <c r="DK331"/>
  <c r="DO331"/>
  <c r="DS331"/>
  <c r="DW331"/>
  <c r="L331"/>
  <c r="Q331"/>
  <c r="V331"/>
  <c r="AB331"/>
  <c r="AG331"/>
  <c r="AL331"/>
  <c r="AR331"/>
  <c r="AW331"/>
  <c r="BB331"/>
  <c r="BH331"/>
  <c r="BM331"/>
  <c r="BR331"/>
  <c r="BX331"/>
  <c r="CC331"/>
  <c r="CH331"/>
  <c r="CN331"/>
  <c r="CS331"/>
  <c r="CX331"/>
  <c r="DD331"/>
  <c r="DI331"/>
  <c r="DN331"/>
  <c r="DT331"/>
  <c r="J331"/>
  <c r="P331"/>
  <c r="U331"/>
  <c r="Z331"/>
  <c r="AF331"/>
  <c r="AK331"/>
  <c r="AP331"/>
  <c r="AV331"/>
  <c r="BA331"/>
  <c r="BF331"/>
  <c r="BL331"/>
  <c r="BQ331"/>
  <c r="BV331"/>
  <c r="CB331"/>
  <c r="CG331"/>
  <c r="CL331"/>
  <c r="CR331"/>
  <c r="CW331"/>
  <c r="DB331"/>
  <c r="DH331"/>
  <c r="DM331"/>
  <c r="DR331"/>
  <c r="I331"/>
  <c r="N331"/>
  <c r="T331"/>
  <c r="Y331"/>
  <c r="AD331"/>
  <c r="AJ331"/>
  <c r="AO331"/>
  <c r="AT331"/>
  <c r="AZ331"/>
  <c r="BE331"/>
  <c r="BJ331"/>
  <c r="BP331"/>
  <c r="BU331"/>
  <c r="BZ331"/>
  <c r="CF331"/>
  <c r="CK331"/>
  <c r="CP331"/>
  <c r="CV331"/>
  <c r="DA331"/>
  <c r="DF331"/>
  <c r="DL331"/>
  <c r="DQ331"/>
  <c r="DV331"/>
  <c r="X331"/>
  <c r="AS331"/>
  <c r="BN331"/>
  <c r="CJ331"/>
  <c r="DE331"/>
  <c r="R331"/>
  <c r="AN331"/>
  <c r="BI331"/>
  <c r="CD331"/>
  <c r="CZ331"/>
  <c r="DU331"/>
  <c r="M331"/>
  <c r="AH331"/>
  <c r="BD331"/>
  <c r="BY331"/>
  <c r="CT331"/>
  <c r="DP331"/>
  <c r="K291"/>
  <c r="O291"/>
  <c r="S291"/>
  <c r="W291"/>
  <c r="AA291"/>
  <c r="AE291"/>
  <c r="AI291"/>
  <c r="AM291"/>
  <c r="AQ291"/>
  <c r="AU291"/>
  <c r="AY291"/>
  <c r="BC291"/>
  <c r="BG291"/>
  <c r="BK291"/>
  <c r="BO291"/>
  <c r="BS291"/>
  <c r="BW291"/>
  <c r="CA291"/>
  <c r="CE291"/>
  <c r="CI291"/>
  <c r="CM291"/>
  <c r="CQ291"/>
  <c r="CU291"/>
  <c r="CY291"/>
  <c r="DC291"/>
  <c r="DG291"/>
  <c r="DK291"/>
  <c r="DO291"/>
  <c r="DS291"/>
  <c r="DW291"/>
  <c r="J291"/>
  <c r="N291"/>
  <c r="R291"/>
  <c r="V291"/>
  <c r="Z291"/>
  <c r="AD291"/>
  <c r="AH291"/>
  <c r="AL291"/>
  <c r="AP291"/>
  <c r="AT291"/>
  <c r="AX291"/>
  <c r="BB291"/>
  <c r="BF291"/>
  <c r="BJ291"/>
  <c r="BN291"/>
  <c r="BR291"/>
  <c r="BV291"/>
  <c r="BZ291"/>
  <c r="CD291"/>
  <c r="CH291"/>
  <c r="CL291"/>
  <c r="CP291"/>
  <c r="CT291"/>
  <c r="CX291"/>
  <c r="DB291"/>
  <c r="DF291"/>
  <c r="DJ291"/>
  <c r="DN291"/>
  <c r="DR291"/>
  <c r="DV291"/>
  <c r="M291"/>
  <c r="U291"/>
  <c r="AC291"/>
  <c r="AK291"/>
  <c r="AS291"/>
  <c r="BA291"/>
  <c r="BI291"/>
  <c r="BQ291"/>
  <c r="BY291"/>
  <c r="CG291"/>
  <c r="CO291"/>
  <c r="CW291"/>
  <c r="DE291"/>
  <c r="DM291"/>
  <c r="DU291"/>
  <c r="L291"/>
  <c r="T291"/>
  <c r="AB291"/>
  <c r="AJ291"/>
  <c r="AR291"/>
  <c r="AZ291"/>
  <c r="BH291"/>
  <c r="BP291"/>
  <c r="BX291"/>
  <c r="CF291"/>
  <c r="CN291"/>
  <c r="CV291"/>
  <c r="DD291"/>
  <c r="DL291"/>
  <c r="DT291"/>
  <c r="I291"/>
  <c r="Q291"/>
  <c r="Y291"/>
  <c r="AG291"/>
  <c r="AO291"/>
  <c r="AW291"/>
  <c r="BE291"/>
  <c r="BM291"/>
  <c r="BU291"/>
  <c r="CC291"/>
  <c r="CK291"/>
  <c r="CS291"/>
  <c r="DA291"/>
  <c r="DI291"/>
  <c r="DQ291"/>
  <c r="P291"/>
  <c r="AV291"/>
  <c r="CB291"/>
  <c r="DH291"/>
  <c r="H291"/>
  <c r="AN291"/>
  <c r="BT291"/>
  <c r="CZ291"/>
  <c r="AF291"/>
  <c r="BL291"/>
  <c r="CR291"/>
  <c r="K287"/>
  <c r="O287"/>
  <c r="S287"/>
  <c r="W287"/>
  <c r="AA287"/>
  <c r="AE287"/>
  <c r="AI287"/>
  <c r="AM287"/>
  <c r="AQ287"/>
  <c r="AU287"/>
  <c r="AY287"/>
  <c r="BC287"/>
  <c r="BG287"/>
  <c r="BK287"/>
  <c r="BO287"/>
  <c r="BS287"/>
  <c r="BW287"/>
  <c r="CA287"/>
  <c r="CE287"/>
  <c r="CI287"/>
  <c r="CM287"/>
  <c r="CQ287"/>
  <c r="CU287"/>
  <c r="CY287"/>
  <c r="DC287"/>
  <c r="DG287"/>
  <c r="DK287"/>
  <c r="DO287"/>
  <c r="DS287"/>
  <c r="DW287"/>
  <c r="J287"/>
  <c r="N287"/>
  <c r="R287"/>
  <c r="V287"/>
  <c r="Z287"/>
  <c r="AD287"/>
  <c r="AH287"/>
  <c r="AL287"/>
  <c r="AP287"/>
  <c r="AT287"/>
  <c r="AX287"/>
  <c r="BB287"/>
  <c r="BF287"/>
  <c r="BJ287"/>
  <c r="BN287"/>
  <c r="BR287"/>
  <c r="BV287"/>
  <c r="BZ287"/>
  <c r="CD287"/>
  <c r="CH287"/>
  <c r="CL287"/>
  <c r="CP287"/>
  <c r="CT287"/>
  <c r="CX287"/>
  <c r="DB287"/>
  <c r="DF287"/>
  <c r="DJ287"/>
  <c r="DN287"/>
  <c r="DR287"/>
  <c r="DV287"/>
  <c r="M287"/>
  <c r="U287"/>
  <c r="AC287"/>
  <c r="AK287"/>
  <c r="AS287"/>
  <c r="BA287"/>
  <c r="BI287"/>
  <c r="BQ287"/>
  <c r="BY287"/>
  <c r="CG287"/>
  <c r="CO287"/>
  <c r="CW287"/>
  <c r="DE287"/>
  <c r="DM287"/>
  <c r="DU287"/>
  <c r="L287"/>
  <c r="T287"/>
  <c r="AB287"/>
  <c r="AJ287"/>
  <c r="AR287"/>
  <c r="AZ287"/>
  <c r="BH287"/>
  <c r="BP287"/>
  <c r="BX287"/>
  <c r="CF287"/>
  <c r="CN287"/>
  <c r="CV287"/>
  <c r="DD287"/>
  <c r="DL287"/>
  <c r="DT287"/>
  <c r="I287"/>
  <c r="Q287"/>
  <c r="Y287"/>
  <c r="AG287"/>
  <c r="AO287"/>
  <c r="AW287"/>
  <c r="BE287"/>
  <c r="BM287"/>
  <c r="BU287"/>
  <c r="CC287"/>
  <c r="CK287"/>
  <c r="CS287"/>
  <c r="DA287"/>
  <c r="DI287"/>
  <c r="DQ287"/>
  <c r="P287"/>
  <c r="AV287"/>
  <c r="CB287"/>
  <c r="DH287"/>
  <c r="H287"/>
  <c r="AN287"/>
  <c r="BT287"/>
  <c r="CZ287"/>
  <c r="AF287"/>
  <c r="BL287"/>
  <c r="CR287"/>
  <c r="K283"/>
  <c r="O283"/>
  <c r="S283"/>
  <c r="W283"/>
  <c r="AA283"/>
  <c r="AE283"/>
  <c r="AI283"/>
  <c r="AM283"/>
  <c r="AQ283"/>
  <c r="AU283"/>
  <c r="AY283"/>
  <c r="BC283"/>
  <c r="BG283"/>
  <c r="BK283"/>
  <c r="BO283"/>
  <c r="BS283"/>
  <c r="BW283"/>
  <c r="CA283"/>
  <c r="CE283"/>
  <c r="CI283"/>
  <c r="CM283"/>
  <c r="CQ283"/>
  <c r="CU283"/>
  <c r="CY283"/>
  <c r="DC283"/>
  <c r="DG283"/>
  <c r="DK283"/>
  <c r="DO283"/>
  <c r="DS283"/>
  <c r="DW283"/>
  <c r="J283"/>
  <c r="N283"/>
  <c r="R283"/>
  <c r="V283"/>
  <c r="Z283"/>
  <c r="AD283"/>
  <c r="AH283"/>
  <c r="AL283"/>
  <c r="AP283"/>
  <c r="AT283"/>
  <c r="AX283"/>
  <c r="BB283"/>
  <c r="BF283"/>
  <c r="BJ283"/>
  <c r="BN283"/>
  <c r="BR283"/>
  <c r="BV283"/>
  <c r="BZ283"/>
  <c r="CD283"/>
  <c r="CH283"/>
  <c r="CL283"/>
  <c r="CP283"/>
  <c r="CT283"/>
  <c r="CX283"/>
  <c r="DB283"/>
  <c r="DF283"/>
  <c r="DJ283"/>
  <c r="DN283"/>
  <c r="DR283"/>
  <c r="DV283"/>
  <c r="M283"/>
  <c r="U283"/>
  <c r="AC283"/>
  <c r="AK283"/>
  <c r="AS283"/>
  <c r="BA283"/>
  <c r="BI283"/>
  <c r="BQ283"/>
  <c r="BY283"/>
  <c r="CG283"/>
  <c r="CO283"/>
  <c r="CW283"/>
  <c r="DE283"/>
  <c r="DM283"/>
  <c r="DU283"/>
  <c r="L283"/>
  <c r="T283"/>
  <c r="AB283"/>
  <c r="AJ283"/>
  <c r="AR283"/>
  <c r="AZ283"/>
  <c r="BH283"/>
  <c r="BP283"/>
  <c r="BX283"/>
  <c r="CF283"/>
  <c r="CN283"/>
  <c r="CV283"/>
  <c r="DD283"/>
  <c r="DL283"/>
  <c r="DT283"/>
  <c r="I283"/>
  <c r="Q283"/>
  <c r="Y283"/>
  <c r="AG283"/>
  <c r="AO283"/>
  <c r="AW283"/>
  <c r="BE283"/>
  <c r="BM283"/>
  <c r="BU283"/>
  <c r="CC283"/>
  <c r="CK283"/>
  <c r="CS283"/>
  <c r="DA283"/>
  <c r="DI283"/>
  <c r="DQ283"/>
  <c r="P283"/>
  <c r="AV283"/>
  <c r="CB283"/>
  <c r="DH283"/>
  <c r="H283"/>
  <c r="AN283"/>
  <c r="BT283"/>
  <c r="CZ283"/>
  <c r="AF283"/>
  <c r="BL283"/>
  <c r="CR283"/>
  <c r="K279"/>
  <c r="O279"/>
  <c r="S279"/>
  <c r="W279"/>
  <c r="AA279"/>
  <c r="AE279"/>
  <c r="AI279"/>
  <c r="AM279"/>
  <c r="AQ279"/>
  <c r="AU279"/>
  <c r="AY279"/>
  <c r="BC279"/>
  <c r="BG279"/>
  <c r="BK279"/>
  <c r="BO279"/>
  <c r="BS279"/>
  <c r="BW279"/>
  <c r="CA279"/>
  <c r="CE279"/>
  <c r="CI279"/>
  <c r="CM279"/>
  <c r="CQ279"/>
  <c r="CU279"/>
  <c r="CY279"/>
  <c r="DC279"/>
  <c r="DG279"/>
  <c r="DK279"/>
  <c r="DO279"/>
  <c r="DS279"/>
  <c r="DW279"/>
  <c r="J279"/>
  <c r="N279"/>
  <c r="R279"/>
  <c r="V279"/>
  <c r="Z279"/>
  <c r="AD279"/>
  <c r="AH279"/>
  <c r="AL279"/>
  <c r="AP279"/>
  <c r="AT279"/>
  <c r="AX279"/>
  <c r="BB279"/>
  <c r="BF279"/>
  <c r="BJ279"/>
  <c r="BN279"/>
  <c r="BR279"/>
  <c r="BV279"/>
  <c r="BZ279"/>
  <c r="CD279"/>
  <c r="CH279"/>
  <c r="CL279"/>
  <c r="CP279"/>
  <c r="CT279"/>
  <c r="CX279"/>
  <c r="DB279"/>
  <c r="DF279"/>
  <c r="DJ279"/>
  <c r="DN279"/>
  <c r="DR279"/>
  <c r="DV279"/>
  <c r="M279"/>
  <c r="U279"/>
  <c r="AC279"/>
  <c r="AK279"/>
  <c r="AS279"/>
  <c r="BA279"/>
  <c r="BI279"/>
  <c r="BQ279"/>
  <c r="BY279"/>
  <c r="CG279"/>
  <c r="CO279"/>
  <c r="CW279"/>
  <c r="DE279"/>
  <c r="DM279"/>
  <c r="DU279"/>
  <c r="L279"/>
  <c r="T279"/>
  <c r="AB279"/>
  <c r="AJ279"/>
  <c r="AR279"/>
  <c r="AZ279"/>
  <c r="BH279"/>
  <c r="BP279"/>
  <c r="BX279"/>
  <c r="CF279"/>
  <c r="CN279"/>
  <c r="CV279"/>
  <c r="DD279"/>
  <c r="DL279"/>
  <c r="DT279"/>
  <c r="I279"/>
  <c r="Q279"/>
  <c r="Y279"/>
  <c r="AG279"/>
  <c r="AO279"/>
  <c r="AW279"/>
  <c r="BE279"/>
  <c r="BM279"/>
  <c r="BU279"/>
  <c r="CC279"/>
  <c r="CK279"/>
  <c r="CS279"/>
  <c r="DA279"/>
  <c r="DI279"/>
  <c r="DQ279"/>
  <c r="P279"/>
  <c r="AV279"/>
  <c r="CB279"/>
  <c r="DH279"/>
  <c r="H279"/>
  <c r="AN279"/>
  <c r="BT279"/>
  <c r="CZ279"/>
  <c r="AF279"/>
  <c r="BL279"/>
  <c r="CR279"/>
  <c r="K275"/>
  <c r="O275"/>
  <c r="S275"/>
  <c r="W275"/>
  <c r="AA275"/>
  <c r="AE275"/>
  <c r="AI275"/>
  <c r="AM275"/>
  <c r="AQ275"/>
  <c r="AU275"/>
  <c r="AY275"/>
  <c r="BC275"/>
  <c r="BG275"/>
  <c r="BK275"/>
  <c r="BO275"/>
  <c r="BS275"/>
  <c r="BW275"/>
  <c r="CA275"/>
  <c r="CE275"/>
  <c r="CI275"/>
  <c r="CM275"/>
  <c r="CQ275"/>
  <c r="CU275"/>
  <c r="CY275"/>
  <c r="DC275"/>
  <c r="DG275"/>
  <c r="DK275"/>
  <c r="DO275"/>
  <c r="DS275"/>
  <c r="DW275"/>
  <c r="J275"/>
  <c r="N275"/>
  <c r="R275"/>
  <c r="V275"/>
  <c r="Z275"/>
  <c r="AD275"/>
  <c r="AH275"/>
  <c r="AL275"/>
  <c r="AP275"/>
  <c r="AT275"/>
  <c r="AX275"/>
  <c r="BB275"/>
  <c r="BF275"/>
  <c r="BJ275"/>
  <c r="BN275"/>
  <c r="BR275"/>
  <c r="BV275"/>
  <c r="BZ275"/>
  <c r="CD275"/>
  <c r="CH275"/>
  <c r="CL275"/>
  <c r="CP275"/>
  <c r="CT275"/>
  <c r="CX275"/>
  <c r="DB275"/>
  <c r="DF275"/>
  <c r="DJ275"/>
  <c r="DN275"/>
  <c r="DR275"/>
  <c r="DV275"/>
  <c r="M275"/>
  <c r="U275"/>
  <c r="AC275"/>
  <c r="AK275"/>
  <c r="AS275"/>
  <c r="BA275"/>
  <c r="BI275"/>
  <c r="BQ275"/>
  <c r="BY275"/>
  <c r="CG275"/>
  <c r="CO275"/>
  <c r="CW275"/>
  <c r="DE275"/>
  <c r="DM275"/>
  <c r="DU275"/>
  <c r="L275"/>
  <c r="T275"/>
  <c r="AB275"/>
  <c r="AJ275"/>
  <c r="AR275"/>
  <c r="AZ275"/>
  <c r="BH275"/>
  <c r="BP275"/>
  <c r="BX275"/>
  <c r="CF275"/>
  <c r="CN275"/>
  <c r="CV275"/>
  <c r="DD275"/>
  <c r="DL275"/>
  <c r="DT275"/>
  <c r="I275"/>
  <c r="Q275"/>
  <c r="Y275"/>
  <c r="AG275"/>
  <c r="AO275"/>
  <c r="AW275"/>
  <c r="BE275"/>
  <c r="BM275"/>
  <c r="BU275"/>
  <c r="CC275"/>
  <c r="CK275"/>
  <c r="CS275"/>
  <c r="DA275"/>
  <c r="DI275"/>
  <c r="DQ275"/>
  <c r="P275"/>
  <c r="AV275"/>
  <c r="CB275"/>
  <c r="DH275"/>
  <c r="H275"/>
  <c r="AN275"/>
  <c r="BT275"/>
  <c r="CZ275"/>
  <c r="AF275"/>
  <c r="BL275"/>
  <c r="CR275"/>
  <c r="K271"/>
  <c r="O271"/>
  <c r="S271"/>
  <c r="W271"/>
  <c r="AA271"/>
  <c r="AE271"/>
  <c r="AI271"/>
  <c r="AM271"/>
  <c r="AQ271"/>
  <c r="AU271"/>
  <c r="AY271"/>
  <c r="BC271"/>
  <c r="BG271"/>
  <c r="BK271"/>
  <c r="BO271"/>
  <c r="BS271"/>
  <c r="BW271"/>
  <c r="CA271"/>
  <c r="CE271"/>
  <c r="CI271"/>
  <c r="CM271"/>
  <c r="CQ271"/>
  <c r="CU271"/>
  <c r="CY271"/>
  <c r="DC271"/>
  <c r="DG271"/>
  <c r="DK271"/>
  <c r="DO271"/>
  <c r="DS271"/>
  <c r="DW271"/>
  <c r="J271"/>
  <c r="N271"/>
  <c r="R271"/>
  <c r="V271"/>
  <c r="Z271"/>
  <c r="AD271"/>
  <c r="AH271"/>
  <c r="AL271"/>
  <c r="AP271"/>
  <c r="AT271"/>
  <c r="AX271"/>
  <c r="BB271"/>
  <c r="BF271"/>
  <c r="BJ271"/>
  <c r="BN271"/>
  <c r="BR271"/>
  <c r="BV271"/>
  <c r="BZ271"/>
  <c r="CD271"/>
  <c r="CH271"/>
  <c r="CL271"/>
  <c r="CP271"/>
  <c r="CT271"/>
  <c r="CX271"/>
  <c r="DB271"/>
  <c r="DF271"/>
  <c r="DJ271"/>
  <c r="DN271"/>
  <c r="DR271"/>
  <c r="DV271"/>
  <c r="M271"/>
  <c r="U271"/>
  <c r="AC271"/>
  <c r="AK271"/>
  <c r="AS271"/>
  <c r="BA271"/>
  <c r="BI271"/>
  <c r="BQ271"/>
  <c r="BY271"/>
  <c r="CG271"/>
  <c r="CO271"/>
  <c r="CW271"/>
  <c r="DE271"/>
  <c r="DM271"/>
  <c r="DU271"/>
  <c r="L271"/>
  <c r="T271"/>
  <c r="AB271"/>
  <c r="AJ271"/>
  <c r="AR271"/>
  <c r="AZ271"/>
  <c r="BH271"/>
  <c r="BP271"/>
  <c r="BX271"/>
  <c r="CF271"/>
  <c r="CN271"/>
  <c r="CV271"/>
  <c r="DD271"/>
  <c r="DL271"/>
  <c r="DT271"/>
  <c r="I271"/>
  <c r="Q271"/>
  <c r="Y271"/>
  <c r="AG271"/>
  <c r="AO271"/>
  <c r="AW271"/>
  <c r="BE271"/>
  <c r="BM271"/>
  <c r="BU271"/>
  <c r="CC271"/>
  <c r="CK271"/>
  <c r="CS271"/>
  <c r="DA271"/>
  <c r="DI271"/>
  <c r="DQ271"/>
  <c r="P271"/>
  <c r="AV271"/>
  <c r="CB271"/>
  <c r="DH271"/>
  <c r="H271"/>
  <c r="AN271"/>
  <c r="BT271"/>
  <c r="CZ271"/>
  <c r="AF271"/>
  <c r="BL271"/>
  <c r="CR271"/>
  <c r="K267"/>
  <c r="O267"/>
  <c r="S267"/>
  <c r="W267"/>
  <c r="AA267"/>
  <c r="AE267"/>
  <c r="AI267"/>
  <c r="AM267"/>
  <c r="AQ267"/>
  <c r="AU267"/>
  <c r="AY267"/>
  <c r="BC267"/>
  <c r="BG267"/>
  <c r="BK267"/>
  <c r="BO267"/>
  <c r="BS267"/>
  <c r="BW267"/>
  <c r="CA267"/>
  <c r="CE267"/>
  <c r="CI267"/>
  <c r="CM267"/>
  <c r="CQ267"/>
  <c r="CU267"/>
  <c r="CY267"/>
  <c r="DC267"/>
  <c r="DG267"/>
  <c r="DK267"/>
  <c r="DO267"/>
  <c r="DS267"/>
  <c r="DW267"/>
  <c r="J267"/>
  <c r="N267"/>
  <c r="R267"/>
  <c r="V267"/>
  <c r="Z267"/>
  <c r="AD267"/>
  <c r="AH267"/>
  <c r="AL267"/>
  <c r="AP267"/>
  <c r="AT267"/>
  <c r="AX267"/>
  <c r="BB267"/>
  <c r="BF267"/>
  <c r="BJ267"/>
  <c r="BN267"/>
  <c r="BR267"/>
  <c r="BV267"/>
  <c r="BZ267"/>
  <c r="CD267"/>
  <c r="CH267"/>
  <c r="CL267"/>
  <c r="CP267"/>
  <c r="CT267"/>
  <c r="CX267"/>
  <c r="DB267"/>
  <c r="DF267"/>
  <c r="DJ267"/>
  <c r="DN267"/>
  <c r="DR267"/>
  <c r="DV267"/>
  <c r="M267"/>
  <c r="U267"/>
  <c r="AC267"/>
  <c r="AK267"/>
  <c r="AS267"/>
  <c r="BA267"/>
  <c r="BI267"/>
  <c r="BQ267"/>
  <c r="BY267"/>
  <c r="CG267"/>
  <c r="CO267"/>
  <c r="CW267"/>
  <c r="DE267"/>
  <c r="DM267"/>
  <c r="DU267"/>
  <c r="L267"/>
  <c r="T267"/>
  <c r="AB267"/>
  <c r="AJ267"/>
  <c r="AR267"/>
  <c r="AZ267"/>
  <c r="BH267"/>
  <c r="BP267"/>
  <c r="BX267"/>
  <c r="CF267"/>
  <c r="CN267"/>
  <c r="CV267"/>
  <c r="DD267"/>
  <c r="DL267"/>
  <c r="DT267"/>
  <c r="I267"/>
  <c r="Q267"/>
  <c r="Y267"/>
  <c r="AG267"/>
  <c r="AO267"/>
  <c r="AW267"/>
  <c r="BE267"/>
  <c r="BM267"/>
  <c r="BU267"/>
  <c r="CC267"/>
  <c r="CK267"/>
  <c r="CS267"/>
  <c r="DA267"/>
  <c r="DI267"/>
  <c r="DQ267"/>
  <c r="P267"/>
  <c r="AV267"/>
  <c r="CB267"/>
  <c r="DH267"/>
  <c r="H267"/>
  <c r="AN267"/>
  <c r="BT267"/>
  <c r="CZ267"/>
  <c r="AF267"/>
  <c r="BL267"/>
  <c r="CR267"/>
  <c r="K263"/>
  <c r="O263"/>
  <c r="S263"/>
  <c r="W263"/>
  <c r="AA263"/>
  <c r="AE263"/>
  <c r="AI263"/>
  <c r="AM263"/>
  <c r="AQ263"/>
  <c r="AU263"/>
  <c r="AY263"/>
  <c r="BC263"/>
  <c r="BG263"/>
  <c r="BK263"/>
  <c r="BO263"/>
  <c r="BS263"/>
  <c r="BW263"/>
  <c r="CA263"/>
  <c r="CE263"/>
  <c r="CI263"/>
  <c r="CM263"/>
  <c r="CQ263"/>
  <c r="CU263"/>
  <c r="CY263"/>
  <c r="DC263"/>
  <c r="DG263"/>
  <c r="DK263"/>
  <c r="DO263"/>
  <c r="DS263"/>
  <c r="DW263"/>
  <c r="J263"/>
  <c r="N263"/>
  <c r="R263"/>
  <c r="V263"/>
  <c r="Z263"/>
  <c r="AD263"/>
  <c r="AH263"/>
  <c r="AL263"/>
  <c r="AP263"/>
  <c r="AT263"/>
  <c r="AX263"/>
  <c r="BB263"/>
  <c r="BF263"/>
  <c r="BJ263"/>
  <c r="BN263"/>
  <c r="BR263"/>
  <c r="BV263"/>
  <c r="BZ263"/>
  <c r="CD263"/>
  <c r="CH263"/>
  <c r="CL263"/>
  <c r="CP263"/>
  <c r="CT263"/>
  <c r="CX263"/>
  <c r="DB263"/>
  <c r="DF263"/>
  <c r="DJ263"/>
  <c r="DN263"/>
  <c r="DR263"/>
  <c r="DV263"/>
  <c r="M263"/>
  <c r="U263"/>
  <c r="AC263"/>
  <c r="AK263"/>
  <c r="AS263"/>
  <c r="BA263"/>
  <c r="BI263"/>
  <c r="BQ263"/>
  <c r="BY263"/>
  <c r="CG263"/>
  <c r="CO263"/>
  <c r="CW263"/>
  <c r="DE263"/>
  <c r="DM263"/>
  <c r="DU263"/>
  <c r="L263"/>
  <c r="T263"/>
  <c r="AB263"/>
  <c r="AJ263"/>
  <c r="AR263"/>
  <c r="AZ263"/>
  <c r="BH263"/>
  <c r="BP263"/>
  <c r="BX263"/>
  <c r="CF263"/>
  <c r="CN263"/>
  <c r="CV263"/>
  <c r="DD263"/>
  <c r="DL263"/>
  <c r="DT263"/>
  <c r="I263"/>
  <c r="Q263"/>
  <c r="Y263"/>
  <c r="AG263"/>
  <c r="AO263"/>
  <c r="AW263"/>
  <c r="BE263"/>
  <c r="BM263"/>
  <c r="BU263"/>
  <c r="CC263"/>
  <c r="CK263"/>
  <c r="CS263"/>
  <c r="DA263"/>
  <c r="DI263"/>
  <c r="DQ263"/>
  <c r="P263"/>
  <c r="AV263"/>
  <c r="CB263"/>
  <c r="DH263"/>
  <c r="H263"/>
  <c r="AN263"/>
  <c r="BT263"/>
  <c r="CZ263"/>
  <c r="AF263"/>
  <c r="BL263"/>
  <c r="CR263"/>
  <c r="K259"/>
  <c r="O259"/>
  <c r="S259"/>
  <c r="W259"/>
  <c r="AA259"/>
  <c r="AE259"/>
  <c r="AI259"/>
  <c r="AM259"/>
  <c r="AQ259"/>
  <c r="AU259"/>
  <c r="AY259"/>
  <c r="BC259"/>
  <c r="BG259"/>
  <c r="BK259"/>
  <c r="BO259"/>
  <c r="BS259"/>
  <c r="BW259"/>
  <c r="CA259"/>
  <c r="CE259"/>
  <c r="CI259"/>
  <c r="CM259"/>
  <c r="CQ259"/>
  <c r="CU259"/>
  <c r="CY259"/>
  <c r="DC259"/>
  <c r="DG259"/>
  <c r="DK259"/>
  <c r="DO259"/>
  <c r="DS259"/>
  <c r="DW259"/>
  <c r="J259"/>
  <c r="N259"/>
  <c r="R259"/>
  <c r="V259"/>
  <c r="Z259"/>
  <c r="AD259"/>
  <c r="AH259"/>
  <c r="AL259"/>
  <c r="AP259"/>
  <c r="AT259"/>
  <c r="AX259"/>
  <c r="BB259"/>
  <c r="BF259"/>
  <c r="BJ259"/>
  <c r="BN259"/>
  <c r="BR259"/>
  <c r="BV259"/>
  <c r="BZ259"/>
  <c r="CD259"/>
  <c r="CH259"/>
  <c r="CL259"/>
  <c r="CP259"/>
  <c r="CT259"/>
  <c r="CX259"/>
  <c r="DB259"/>
  <c r="DF259"/>
  <c r="DJ259"/>
  <c r="DN259"/>
  <c r="DR259"/>
  <c r="DV259"/>
  <c r="M259"/>
  <c r="U259"/>
  <c r="AC259"/>
  <c r="AK259"/>
  <c r="AS259"/>
  <c r="BA259"/>
  <c r="BI259"/>
  <c r="BQ259"/>
  <c r="BY259"/>
  <c r="CG259"/>
  <c r="CO259"/>
  <c r="CW259"/>
  <c r="DE259"/>
  <c r="DM259"/>
  <c r="DU259"/>
  <c r="L259"/>
  <c r="T259"/>
  <c r="AB259"/>
  <c r="AJ259"/>
  <c r="AR259"/>
  <c r="AZ259"/>
  <c r="BH259"/>
  <c r="BP259"/>
  <c r="BX259"/>
  <c r="CF259"/>
  <c r="CN259"/>
  <c r="CV259"/>
  <c r="DD259"/>
  <c r="DL259"/>
  <c r="DT259"/>
  <c r="I259"/>
  <c r="Q259"/>
  <c r="Y259"/>
  <c r="AG259"/>
  <c r="AO259"/>
  <c r="AW259"/>
  <c r="BE259"/>
  <c r="BM259"/>
  <c r="BU259"/>
  <c r="CC259"/>
  <c r="CK259"/>
  <c r="CS259"/>
  <c r="DA259"/>
  <c r="DI259"/>
  <c r="DQ259"/>
  <c r="P259"/>
  <c r="AV259"/>
  <c r="CB259"/>
  <c r="DH259"/>
  <c r="H259"/>
  <c r="AN259"/>
  <c r="BT259"/>
  <c r="CZ259"/>
  <c r="AF259"/>
  <c r="BL259"/>
  <c r="CR259"/>
  <c r="K255"/>
  <c r="O255"/>
  <c r="S255"/>
  <c r="W255"/>
  <c r="AA255"/>
  <c r="AE255"/>
  <c r="AI255"/>
  <c r="AM255"/>
  <c r="AQ255"/>
  <c r="AU255"/>
  <c r="AY255"/>
  <c r="BC255"/>
  <c r="BG255"/>
  <c r="BK255"/>
  <c r="BO255"/>
  <c r="BS255"/>
  <c r="BW255"/>
  <c r="CA255"/>
  <c r="CE255"/>
  <c r="CI255"/>
  <c r="CM255"/>
  <c r="CQ255"/>
  <c r="CU255"/>
  <c r="CY255"/>
  <c r="DC255"/>
  <c r="DG255"/>
  <c r="DK255"/>
  <c r="DO255"/>
  <c r="DS255"/>
  <c r="DW255"/>
  <c r="J255"/>
  <c r="N255"/>
  <c r="R255"/>
  <c r="V255"/>
  <c r="Z255"/>
  <c r="AD255"/>
  <c r="AH255"/>
  <c r="AL255"/>
  <c r="AP255"/>
  <c r="AT255"/>
  <c r="AX255"/>
  <c r="BB255"/>
  <c r="BF255"/>
  <c r="BJ255"/>
  <c r="BN255"/>
  <c r="BR255"/>
  <c r="BV255"/>
  <c r="BZ255"/>
  <c r="CD255"/>
  <c r="CH255"/>
  <c r="CL255"/>
  <c r="CP255"/>
  <c r="CT255"/>
  <c r="CX255"/>
  <c r="DB255"/>
  <c r="DF255"/>
  <c r="DJ255"/>
  <c r="DN255"/>
  <c r="DR255"/>
  <c r="DV255"/>
  <c r="M255"/>
  <c r="U255"/>
  <c r="AC255"/>
  <c r="AK255"/>
  <c r="AS255"/>
  <c r="BA255"/>
  <c r="BI255"/>
  <c r="BQ255"/>
  <c r="BY255"/>
  <c r="CG255"/>
  <c r="CO255"/>
  <c r="CW255"/>
  <c r="DE255"/>
  <c r="DM255"/>
  <c r="DU255"/>
  <c r="L255"/>
  <c r="T255"/>
  <c r="AB255"/>
  <c r="AJ255"/>
  <c r="AR255"/>
  <c r="AZ255"/>
  <c r="BH255"/>
  <c r="BP255"/>
  <c r="BX255"/>
  <c r="CF255"/>
  <c r="CN255"/>
  <c r="CV255"/>
  <c r="DD255"/>
  <c r="DL255"/>
  <c r="DT255"/>
  <c r="I255"/>
  <c r="Q255"/>
  <c r="Y255"/>
  <c r="AG255"/>
  <c r="AO255"/>
  <c r="AW255"/>
  <c r="BE255"/>
  <c r="BM255"/>
  <c r="BU255"/>
  <c r="CC255"/>
  <c r="CK255"/>
  <c r="CS255"/>
  <c r="DA255"/>
  <c r="DI255"/>
  <c r="DQ255"/>
  <c r="P255"/>
  <c r="AV255"/>
  <c r="CB255"/>
  <c r="DH255"/>
  <c r="H255"/>
  <c r="AN255"/>
  <c r="BT255"/>
  <c r="CZ255"/>
  <c r="AF255"/>
  <c r="BL255"/>
  <c r="CR255"/>
  <c r="K251"/>
  <c r="O251"/>
  <c r="S251"/>
  <c r="W251"/>
  <c r="AA251"/>
  <c r="AE251"/>
  <c r="AI251"/>
  <c r="AM251"/>
  <c r="AQ251"/>
  <c r="AU251"/>
  <c r="AY251"/>
  <c r="BC251"/>
  <c r="BG251"/>
  <c r="BK251"/>
  <c r="BO251"/>
  <c r="BS251"/>
  <c r="BW251"/>
  <c r="CA251"/>
  <c r="CE251"/>
  <c r="CI251"/>
  <c r="CM251"/>
  <c r="CQ251"/>
  <c r="CU251"/>
  <c r="CY251"/>
  <c r="DC251"/>
  <c r="DG251"/>
  <c r="DK251"/>
  <c r="DO251"/>
  <c r="DS251"/>
  <c r="DW251"/>
  <c r="J251"/>
  <c r="N251"/>
  <c r="R251"/>
  <c r="V251"/>
  <c r="Z251"/>
  <c r="AD251"/>
  <c r="AH251"/>
  <c r="AL251"/>
  <c r="AP251"/>
  <c r="AT251"/>
  <c r="AX251"/>
  <c r="BB251"/>
  <c r="BF251"/>
  <c r="BJ251"/>
  <c r="BN251"/>
  <c r="BR251"/>
  <c r="BV251"/>
  <c r="BZ251"/>
  <c r="CD251"/>
  <c r="CH251"/>
  <c r="CL251"/>
  <c r="CP251"/>
  <c r="CT251"/>
  <c r="CX251"/>
  <c r="DB251"/>
  <c r="DF251"/>
  <c r="DJ251"/>
  <c r="DN251"/>
  <c r="DR251"/>
  <c r="DV251"/>
  <c r="M251"/>
  <c r="U251"/>
  <c r="AC251"/>
  <c r="AK251"/>
  <c r="AS251"/>
  <c r="BA251"/>
  <c r="BI251"/>
  <c r="BQ251"/>
  <c r="BY251"/>
  <c r="CG251"/>
  <c r="CO251"/>
  <c r="CW251"/>
  <c r="DE251"/>
  <c r="DM251"/>
  <c r="DU251"/>
  <c r="L251"/>
  <c r="T251"/>
  <c r="AB251"/>
  <c r="AJ251"/>
  <c r="AR251"/>
  <c r="AZ251"/>
  <c r="BH251"/>
  <c r="BP251"/>
  <c r="BX251"/>
  <c r="CF251"/>
  <c r="CN251"/>
  <c r="CV251"/>
  <c r="DD251"/>
  <c r="DL251"/>
  <c r="DT251"/>
  <c r="I251"/>
  <c r="Q251"/>
  <c r="Y251"/>
  <c r="AG251"/>
  <c r="AO251"/>
  <c r="AW251"/>
  <c r="BE251"/>
  <c r="BM251"/>
  <c r="BU251"/>
  <c r="CC251"/>
  <c r="CK251"/>
  <c r="CS251"/>
  <c r="DA251"/>
  <c r="DI251"/>
  <c r="DQ251"/>
  <c r="P251"/>
  <c r="AV251"/>
  <c r="CB251"/>
  <c r="DH251"/>
  <c r="H251"/>
  <c r="AN251"/>
  <c r="BT251"/>
  <c r="CZ251"/>
  <c r="AF251"/>
  <c r="BL251"/>
  <c r="CR251"/>
  <c r="K247"/>
  <c r="O247"/>
  <c r="S247"/>
  <c r="W247"/>
  <c r="AA247"/>
  <c r="AE247"/>
  <c r="AI247"/>
  <c r="AM247"/>
  <c r="AQ247"/>
  <c r="AU247"/>
  <c r="AY247"/>
  <c r="BC247"/>
  <c r="BG247"/>
  <c r="BK247"/>
  <c r="BO247"/>
  <c r="BS247"/>
  <c r="BW247"/>
  <c r="CA247"/>
  <c r="CE247"/>
  <c r="CI247"/>
  <c r="CM247"/>
  <c r="CQ247"/>
  <c r="CU247"/>
  <c r="CY247"/>
  <c r="DC247"/>
  <c r="DG247"/>
  <c r="DK247"/>
  <c r="DO247"/>
  <c r="DS247"/>
  <c r="DW247"/>
  <c r="J247"/>
  <c r="N247"/>
  <c r="R247"/>
  <c r="V247"/>
  <c r="Z247"/>
  <c r="AD247"/>
  <c r="AH247"/>
  <c r="AL247"/>
  <c r="AP247"/>
  <c r="AT247"/>
  <c r="AX247"/>
  <c r="BB247"/>
  <c r="BF247"/>
  <c r="BJ247"/>
  <c r="BN247"/>
  <c r="BR247"/>
  <c r="BV247"/>
  <c r="BZ247"/>
  <c r="CD247"/>
  <c r="CH247"/>
  <c r="CL247"/>
  <c r="CP247"/>
  <c r="CT247"/>
  <c r="CX247"/>
  <c r="DB247"/>
  <c r="DF247"/>
  <c r="DJ247"/>
  <c r="DN247"/>
  <c r="DR247"/>
  <c r="DV247"/>
  <c r="M247"/>
  <c r="U247"/>
  <c r="AC247"/>
  <c r="AK247"/>
  <c r="AS247"/>
  <c r="BA247"/>
  <c r="BI247"/>
  <c r="BQ247"/>
  <c r="BY247"/>
  <c r="CG247"/>
  <c r="CO247"/>
  <c r="CW247"/>
  <c r="DE247"/>
  <c r="DM247"/>
  <c r="DU247"/>
  <c r="L247"/>
  <c r="T247"/>
  <c r="AB247"/>
  <c r="AJ247"/>
  <c r="AR247"/>
  <c r="AZ247"/>
  <c r="BH247"/>
  <c r="BP247"/>
  <c r="BX247"/>
  <c r="CF247"/>
  <c r="CN247"/>
  <c r="CV247"/>
  <c r="DD247"/>
  <c r="DL247"/>
  <c r="DT247"/>
  <c r="I247"/>
  <c r="Q247"/>
  <c r="Y247"/>
  <c r="AG247"/>
  <c r="AO247"/>
  <c r="AW247"/>
  <c r="BE247"/>
  <c r="BM247"/>
  <c r="BU247"/>
  <c r="CC247"/>
  <c r="CK247"/>
  <c r="CS247"/>
  <c r="DA247"/>
  <c r="DI247"/>
  <c r="DQ247"/>
  <c r="P247"/>
  <c r="AV247"/>
  <c r="CB247"/>
  <c r="DH247"/>
  <c r="H247"/>
  <c r="AN247"/>
  <c r="BT247"/>
  <c r="CZ247"/>
  <c r="AF247"/>
  <c r="BL247"/>
  <c r="CR247"/>
  <c r="J211"/>
  <c r="N211"/>
  <c r="R211"/>
  <c r="V211"/>
  <c r="Z211"/>
  <c r="AD211"/>
  <c r="AH211"/>
  <c r="AL211"/>
  <c r="AP211"/>
  <c r="AT211"/>
  <c r="AX211"/>
  <c r="BB211"/>
  <c r="BF211"/>
  <c r="BJ211"/>
  <c r="BN211"/>
  <c r="BR211"/>
  <c r="BV211"/>
  <c r="BZ211"/>
  <c r="CD211"/>
  <c r="CH211"/>
  <c r="CL211"/>
  <c r="CP211"/>
  <c r="CT211"/>
  <c r="CX211"/>
  <c r="DB211"/>
  <c r="DF211"/>
  <c r="DJ211"/>
  <c r="DN211"/>
  <c r="DR211"/>
  <c r="DV211"/>
  <c r="I211"/>
  <c r="M211"/>
  <c r="Q211"/>
  <c r="U211"/>
  <c r="Y211"/>
  <c r="AC211"/>
  <c r="AG211"/>
  <c r="AK211"/>
  <c r="AO211"/>
  <c r="AS211"/>
  <c r="AW211"/>
  <c r="BA211"/>
  <c r="BE211"/>
  <c r="BI211"/>
  <c r="BM211"/>
  <c r="BQ211"/>
  <c r="BU211"/>
  <c r="BY211"/>
  <c r="CC211"/>
  <c r="CG211"/>
  <c r="CK211"/>
  <c r="CO211"/>
  <c r="CS211"/>
  <c r="CW211"/>
  <c r="DA211"/>
  <c r="DE211"/>
  <c r="DI211"/>
  <c r="DM211"/>
  <c r="DQ211"/>
  <c r="DU211"/>
  <c r="H211"/>
  <c r="L211"/>
  <c r="P211"/>
  <c r="T211"/>
  <c r="X211"/>
  <c r="AB211"/>
  <c r="AF211"/>
  <c r="AJ211"/>
  <c r="AN211"/>
  <c r="AR211"/>
  <c r="AV211"/>
  <c r="AZ211"/>
  <c r="BD211"/>
  <c r="BH211"/>
  <c r="BL211"/>
  <c r="BP211"/>
  <c r="BT211"/>
  <c r="BX211"/>
  <c r="CB211"/>
  <c r="CF211"/>
  <c r="CJ211"/>
  <c r="CN211"/>
  <c r="CR211"/>
  <c r="CV211"/>
  <c r="CZ211"/>
  <c r="DD211"/>
  <c r="DH211"/>
  <c r="DL211"/>
  <c r="DP211"/>
  <c r="DT211"/>
  <c r="K211"/>
  <c r="AA211"/>
  <c r="AQ211"/>
  <c r="BG211"/>
  <c r="BW211"/>
  <c r="CM211"/>
  <c r="DC211"/>
  <c r="DS211"/>
  <c r="W211"/>
  <c r="AM211"/>
  <c r="BC211"/>
  <c r="BS211"/>
  <c r="CI211"/>
  <c r="CY211"/>
  <c r="DO211"/>
  <c r="S211"/>
  <c r="AY211"/>
  <c r="CE211"/>
  <c r="DK211"/>
  <c r="O211"/>
  <c r="AU211"/>
  <c r="CA211"/>
  <c r="DG211"/>
  <c r="AI211"/>
  <c r="BO211"/>
  <c r="CU211"/>
  <c r="BK211"/>
  <c r="AE211"/>
  <c r="DW211"/>
  <c r="J207"/>
  <c r="N207"/>
  <c r="R207"/>
  <c r="V207"/>
  <c r="Z207"/>
  <c r="AD207"/>
  <c r="AH207"/>
  <c r="AL207"/>
  <c r="AP207"/>
  <c r="AT207"/>
  <c r="AX207"/>
  <c r="BB207"/>
  <c r="BF207"/>
  <c r="BJ207"/>
  <c r="BN207"/>
  <c r="BR207"/>
  <c r="BV207"/>
  <c r="BZ207"/>
  <c r="CD207"/>
  <c r="CH207"/>
  <c r="CL207"/>
  <c r="CP207"/>
  <c r="CT207"/>
  <c r="CX207"/>
  <c r="DB207"/>
  <c r="DF207"/>
  <c r="DJ207"/>
  <c r="DN207"/>
  <c r="DR207"/>
  <c r="DV207"/>
  <c r="I207"/>
  <c r="M207"/>
  <c r="Q207"/>
  <c r="U207"/>
  <c r="Y207"/>
  <c r="AC207"/>
  <c r="AG207"/>
  <c r="AK207"/>
  <c r="AO207"/>
  <c r="AS207"/>
  <c r="AW207"/>
  <c r="BA207"/>
  <c r="BE207"/>
  <c r="BI207"/>
  <c r="BM207"/>
  <c r="BQ207"/>
  <c r="BU207"/>
  <c r="BY207"/>
  <c r="CC207"/>
  <c r="CG207"/>
  <c r="CK207"/>
  <c r="CO207"/>
  <c r="CS207"/>
  <c r="CW207"/>
  <c r="DA207"/>
  <c r="DE207"/>
  <c r="DI207"/>
  <c r="DM207"/>
  <c r="DQ207"/>
  <c r="DU207"/>
  <c r="H207"/>
  <c r="L207"/>
  <c r="P207"/>
  <c r="T207"/>
  <c r="X207"/>
  <c r="AB207"/>
  <c r="AF207"/>
  <c r="AJ207"/>
  <c r="AN207"/>
  <c r="AR207"/>
  <c r="AV207"/>
  <c r="AZ207"/>
  <c r="BD207"/>
  <c r="BH207"/>
  <c r="BL207"/>
  <c r="BP207"/>
  <c r="BT207"/>
  <c r="BX207"/>
  <c r="CB207"/>
  <c r="CF207"/>
  <c r="CJ207"/>
  <c r="CN207"/>
  <c r="CR207"/>
  <c r="CV207"/>
  <c r="CZ207"/>
  <c r="DD207"/>
  <c r="DH207"/>
  <c r="DL207"/>
  <c r="DP207"/>
  <c r="DT207"/>
  <c r="O207"/>
  <c r="AE207"/>
  <c r="AU207"/>
  <c r="BK207"/>
  <c r="CA207"/>
  <c r="CQ207"/>
  <c r="DG207"/>
  <c r="DW207"/>
  <c r="K207"/>
  <c r="AA207"/>
  <c r="AQ207"/>
  <c r="BG207"/>
  <c r="BW207"/>
  <c r="CM207"/>
  <c r="DC207"/>
  <c r="DS207"/>
  <c r="W207"/>
  <c r="AM207"/>
  <c r="BC207"/>
  <c r="BS207"/>
  <c r="CI207"/>
  <c r="CY207"/>
  <c r="DO207"/>
  <c r="AI207"/>
  <c r="CU207"/>
  <c r="S207"/>
  <c r="CE207"/>
  <c r="BO207"/>
  <c r="DK207"/>
  <c r="AY207"/>
  <c r="J203"/>
  <c r="N203"/>
  <c r="R203"/>
  <c r="V203"/>
  <c r="Z203"/>
  <c r="AD203"/>
  <c r="AH203"/>
  <c r="AL203"/>
  <c r="AP203"/>
  <c r="AT203"/>
  <c r="AX203"/>
  <c r="BB203"/>
  <c r="BF203"/>
  <c r="BJ203"/>
  <c r="BN203"/>
  <c r="BR203"/>
  <c r="BV203"/>
  <c r="BZ203"/>
  <c r="CD203"/>
  <c r="CH203"/>
  <c r="CL203"/>
  <c r="CP203"/>
  <c r="CT203"/>
  <c r="CX203"/>
  <c r="DB203"/>
  <c r="DF203"/>
  <c r="DJ203"/>
  <c r="DN203"/>
  <c r="DR203"/>
  <c r="DV203"/>
  <c r="I203"/>
  <c r="M203"/>
  <c r="Q203"/>
  <c r="U203"/>
  <c r="Y203"/>
  <c r="AC203"/>
  <c r="AG203"/>
  <c r="AK203"/>
  <c r="AO203"/>
  <c r="AS203"/>
  <c r="AW203"/>
  <c r="BA203"/>
  <c r="BE203"/>
  <c r="BI203"/>
  <c r="BM203"/>
  <c r="BQ203"/>
  <c r="BU203"/>
  <c r="BY203"/>
  <c r="CC203"/>
  <c r="CG203"/>
  <c r="CK203"/>
  <c r="CO203"/>
  <c r="CS203"/>
  <c r="CW203"/>
  <c r="DA203"/>
  <c r="DE203"/>
  <c r="DI203"/>
  <c r="DM203"/>
  <c r="DQ203"/>
  <c r="DU203"/>
  <c r="H203"/>
  <c r="L203"/>
  <c r="P203"/>
  <c r="T203"/>
  <c r="X203"/>
  <c r="AB203"/>
  <c r="AF203"/>
  <c r="AJ203"/>
  <c r="AN203"/>
  <c r="AR203"/>
  <c r="AV203"/>
  <c r="AZ203"/>
  <c r="BD203"/>
  <c r="BH203"/>
  <c r="BL203"/>
  <c r="BP203"/>
  <c r="BT203"/>
  <c r="BX203"/>
  <c r="CB203"/>
  <c r="CF203"/>
  <c r="CJ203"/>
  <c r="CN203"/>
  <c r="CR203"/>
  <c r="CV203"/>
  <c r="CZ203"/>
  <c r="DD203"/>
  <c r="DH203"/>
  <c r="DL203"/>
  <c r="DP203"/>
  <c r="DT203"/>
  <c r="O203"/>
  <c r="AE203"/>
  <c r="AU203"/>
  <c r="BK203"/>
  <c r="CA203"/>
  <c r="CQ203"/>
  <c r="DG203"/>
  <c r="DW203"/>
  <c r="K203"/>
  <c r="AA203"/>
  <c r="AQ203"/>
  <c r="BG203"/>
  <c r="BW203"/>
  <c r="CM203"/>
  <c r="DC203"/>
  <c r="DS203"/>
  <c r="W203"/>
  <c r="AM203"/>
  <c r="BC203"/>
  <c r="BS203"/>
  <c r="CI203"/>
  <c r="CY203"/>
  <c r="DO203"/>
  <c r="BO203"/>
  <c r="AY203"/>
  <c r="DK203"/>
  <c r="AI203"/>
  <c r="CU203"/>
  <c r="CE203"/>
  <c r="S203"/>
  <c r="J199"/>
  <c r="N199"/>
  <c r="R199"/>
  <c r="V199"/>
  <c r="Z199"/>
  <c r="AD199"/>
  <c r="AH199"/>
  <c r="AL199"/>
  <c r="AP199"/>
  <c r="AT199"/>
  <c r="AX199"/>
  <c r="BB199"/>
  <c r="BF199"/>
  <c r="BJ199"/>
  <c r="BN199"/>
  <c r="BR199"/>
  <c r="BV199"/>
  <c r="BZ199"/>
  <c r="CD199"/>
  <c r="CH199"/>
  <c r="CL199"/>
  <c r="CP199"/>
  <c r="CT199"/>
  <c r="CX199"/>
  <c r="DB199"/>
  <c r="DF199"/>
  <c r="DJ199"/>
  <c r="DN199"/>
  <c r="DR199"/>
  <c r="DV199"/>
  <c r="I199"/>
  <c r="M199"/>
  <c r="Q199"/>
  <c r="U199"/>
  <c r="Y199"/>
  <c r="AC199"/>
  <c r="AG199"/>
  <c r="AK199"/>
  <c r="AO199"/>
  <c r="AS199"/>
  <c r="AW199"/>
  <c r="BA199"/>
  <c r="BE199"/>
  <c r="BI199"/>
  <c r="BM199"/>
  <c r="BQ199"/>
  <c r="BU199"/>
  <c r="BY199"/>
  <c r="CC199"/>
  <c r="CG199"/>
  <c r="CK199"/>
  <c r="CO199"/>
  <c r="CS199"/>
  <c r="CW199"/>
  <c r="DA199"/>
  <c r="DE199"/>
  <c r="DI199"/>
  <c r="DM199"/>
  <c r="DQ199"/>
  <c r="DU199"/>
  <c r="H199"/>
  <c r="L199"/>
  <c r="P199"/>
  <c r="T199"/>
  <c r="X199"/>
  <c r="AB199"/>
  <c r="AF199"/>
  <c r="AJ199"/>
  <c r="AN199"/>
  <c r="AR199"/>
  <c r="AV199"/>
  <c r="AZ199"/>
  <c r="BD199"/>
  <c r="BH199"/>
  <c r="BL199"/>
  <c r="BP199"/>
  <c r="BT199"/>
  <c r="BX199"/>
  <c r="CB199"/>
  <c r="CF199"/>
  <c r="CJ199"/>
  <c r="CN199"/>
  <c r="CR199"/>
  <c r="CV199"/>
  <c r="CZ199"/>
  <c r="DD199"/>
  <c r="DH199"/>
  <c r="DL199"/>
  <c r="DP199"/>
  <c r="DT199"/>
  <c r="O199"/>
  <c r="AE199"/>
  <c r="AU199"/>
  <c r="BK199"/>
  <c r="CA199"/>
  <c r="CQ199"/>
  <c r="DG199"/>
  <c r="DW199"/>
  <c r="K199"/>
  <c r="AA199"/>
  <c r="AQ199"/>
  <c r="BG199"/>
  <c r="BW199"/>
  <c r="CM199"/>
  <c r="DC199"/>
  <c r="DS199"/>
  <c r="W199"/>
  <c r="AM199"/>
  <c r="BC199"/>
  <c r="BS199"/>
  <c r="CI199"/>
  <c r="CY199"/>
  <c r="DO199"/>
  <c r="AI199"/>
  <c r="CU199"/>
  <c r="S199"/>
  <c r="CE199"/>
  <c r="BO199"/>
  <c r="DK199"/>
  <c r="AY199"/>
  <c r="J195"/>
  <c r="N195"/>
  <c r="R195"/>
  <c r="V195"/>
  <c r="Z195"/>
  <c r="AD195"/>
  <c r="AH195"/>
  <c r="AL195"/>
  <c r="AP195"/>
  <c r="AT195"/>
  <c r="AX195"/>
  <c r="BB195"/>
  <c r="BF195"/>
  <c r="BJ195"/>
  <c r="BN195"/>
  <c r="BR195"/>
  <c r="BV195"/>
  <c r="BZ195"/>
  <c r="CD195"/>
  <c r="CH195"/>
  <c r="CL195"/>
  <c r="CP195"/>
  <c r="CT195"/>
  <c r="CX195"/>
  <c r="DB195"/>
  <c r="DF195"/>
  <c r="DJ195"/>
  <c r="DN195"/>
  <c r="DR195"/>
  <c r="DV195"/>
  <c r="I195"/>
  <c r="M195"/>
  <c r="Q195"/>
  <c r="U195"/>
  <c r="Y195"/>
  <c r="AC195"/>
  <c r="AG195"/>
  <c r="AK195"/>
  <c r="AO195"/>
  <c r="AS195"/>
  <c r="AW195"/>
  <c r="BA195"/>
  <c r="BE195"/>
  <c r="BI195"/>
  <c r="BM195"/>
  <c r="BQ195"/>
  <c r="BU195"/>
  <c r="BY195"/>
  <c r="CC195"/>
  <c r="CG195"/>
  <c r="CK195"/>
  <c r="CO195"/>
  <c r="CS195"/>
  <c r="CW195"/>
  <c r="DA195"/>
  <c r="DE195"/>
  <c r="DI195"/>
  <c r="DM195"/>
  <c r="DQ195"/>
  <c r="DU195"/>
  <c r="H195"/>
  <c r="L195"/>
  <c r="P195"/>
  <c r="T195"/>
  <c r="X195"/>
  <c r="AB195"/>
  <c r="AF195"/>
  <c r="AJ195"/>
  <c r="AN195"/>
  <c r="AR195"/>
  <c r="AV195"/>
  <c r="AZ195"/>
  <c r="BD195"/>
  <c r="BH195"/>
  <c r="BL195"/>
  <c r="BP195"/>
  <c r="BT195"/>
  <c r="BX195"/>
  <c r="CB195"/>
  <c r="CF195"/>
  <c r="CJ195"/>
  <c r="CN195"/>
  <c r="CR195"/>
  <c r="CV195"/>
  <c r="CZ195"/>
  <c r="DD195"/>
  <c r="DH195"/>
  <c r="DL195"/>
  <c r="DP195"/>
  <c r="DT195"/>
  <c r="O195"/>
  <c r="AE195"/>
  <c r="AU195"/>
  <c r="BK195"/>
  <c r="CA195"/>
  <c r="CQ195"/>
  <c r="DG195"/>
  <c r="DW195"/>
  <c r="K195"/>
  <c r="AA195"/>
  <c r="AQ195"/>
  <c r="BG195"/>
  <c r="BW195"/>
  <c r="CM195"/>
  <c r="DC195"/>
  <c r="DS195"/>
  <c r="W195"/>
  <c r="AM195"/>
  <c r="BC195"/>
  <c r="BS195"/>
  <c r="CI195"/>
  <c r="CY195"/>
  <c r="DO195"/>
  <c r="BO195"/>
  <c r="AY195"/>
  <c r="DK195"/>
  <c r="AI195"/>
  <c r="CU195"/>
  <c r="CE195"/>
  <c r="S195"/>
  <c r="J191"/>
  <c r="N191"/>
  <c r="R191"/>
  <c r="V191"/>
  <c r="Z191"/>
  <c r="AD191"/>
  <c r="AH191"/>
  <c r="AL191"/>
  <c r="AP191"/>
  <c r="AT191"/>
  <c r="AX191"/>
  <c r="BB191"/>
  <c r="BF191"/>
  <c r="BJ191"/>
  <c r="BN191"/>
  <c r="BR191"/>
  <c r="BV191"/>
  <c r="BZ191"/>
  <c r="CD191"/>
  <c r="CH191"/>
  <c r="CL191"/>
  <c r="CP191"/>
  <c r="CT191"/>
  <c r="CX191"/>
  <c r="DB191"/>
  <c r="DF191"/>
  <c r="DJ191"/>
  <c r="DN191"/>
  <c r="DR191"/>
  <c r="DV191"/>
  <c r="I191"/>
  <c r="M191"/>
  <c r="Q191"/>
  <c r="U191"/>
  <c r="Y191"/>
  <c r="AC191"/>
  <c r="AG191"/>
  <c r="AK191"/>
  <c r="AO191"/>
  <c r="AS191"/>
  <c r="AW191"/>
  <c r="BA191"/>
  <c r="BE191"/>
  <c r="BI191"/>
  <c r="BM191"/>
  <c r="BQ191"/>
  <c r="BU191"/>
  <c r="BY191"/>
  <c r="CC191"/>
  <c r="CG191"/>
  <c r="CK191"/>
  <c r="CO191"/>
  <c r="CS191"/>
  <c r="CW191"/>
  <c r="DA191"/>
  <c r="DE191"/>
  <c r="DI191"/>
  <c r="DM191"/>
  <c r="DQ191"/>
  <c r="DU191"/>
  <c r="H191"/>
  <c r="L191"/>
  <c r="P191"/>
  <c r="T191"/>
  <c r="X191"/>
  <c r="AB191"/>
  <c r="AF191"/>
  <c r="AJ191"/>
  <c r="AN191"/>
  <c r="AR191"/>
  <c r="AV191"/>
  <c r="AZ191"/>
  <c r="BD191"/>
  <c r="BH191"/>
  <c r="BL191"/>
  <c r="BP191"/>
  <c r="BT191"/>
  <c r="BX191"/>
  <c r="CB191"/>
  <c r="CF191"/>
  <c r="CJ191"/>
  <c r="CN191"/>
  <c r="CR191"/>
  <c r="CV191"/>
  <c r="CZ191"/>
  <c r="DD191"/>
  <c r="DH191"/>
  <c r="DL191"/>
  <c r="DP191"/>
  <c r="DT191"/>
  <c r="O191"/>
  <c r="AE191"/>
  <c r="AU191"/>
  <c r="BK191"/>
  <c r="CA191"/>
  <c r="CQ191"/>
  <c r="DG191"/>
  <c r="DW191"/>
  <c r="K191"/>
  <c r="AA191"/>
  <c r="AQ191"/>
  <c r="BG191"/>
  <c r="BW191"/>
  <c r="CM191"/>
  <c r="DC191"/>
  <c r="DS191"/>
  <c r="W191"/>
  <c r="AM191"/>
  <c r="BC191"/>
  <c r="BS191"/>
  <c r="CI191"/>
  <c r="CY191"/>
  <c r="DO191"/>
  <c r="AI191"/>
  <c r="CU191"/>
  <c r="S191"/>
  <c r="CE191"/>
  <c r="BO191"/>
  <c r="AY191"/>
  <c r="J187"/>
  <c r="N187"/>
  <c r="R187"/>
  <c r="V187"/>
  <c r="Z187"/>
  <c r="AD187"/>
  <c r="AH187"/>
  <c r="AL187"/>
  <c r="AP187"/>
  <c r="AT187"/>
  <c r="AX187"/>
  <c r="BB187"/>
  <c r="BF187"/>
  <c r="BJ187"/>
  <c r="BN187"/>
  <c r="BR187"/>
  <c r="BV187"/>
  <c r="BZ187"/>
  <c r="CD187"/>
  <c r="CH187"/>
  <c r="CL187"/>
  <c r="CP187"/>
  <c r="CT187"/>
  <c r="CX187"/>
  <c r="DB187"/>
  <c r="DF187"/>
  <c r="DJ187"/>
  <c r="DN187"/>
  <c r="DR187"/>
  <c r="DV187"/>
  <c r="I187"/>
  <c r="M187"/>
  <c r="Q187"/>
  <c r="U187"/>
  <c r="Y187"/>
  <c r="AC187"/>
  <c r="AG187"/>
  <c r="AK187"/>
  <c r="AO187"/>
  <c r="AS187"/>
  <c r="AW187"/>
  <c r="BA187"/>
  <c r="BE187"/>
  <c r="BI187"/>
  <c r="BM187"/>
  <c r="BQ187"/>
  <c r="BU187"/>
  <c r="BY187"/>
  <c r="CC187"/>
  <c r="CG187"/>
  <c r="CK187"/>
  <c r="CO187"/>
  <c r="CS187"/>
  <c r="CW187"/>
  <c r="DA187"/>
  <c r="DE187"/>
  <c r="DI187"/>
  <c r="DM187"/>
  <c r="DQ187"/>
  <c r="DU187"/>
  <c r="H187"/>
  <c r="L187"/>
  <c r="P187"/>
  <c r="T187"/>
  <c r="X187"/>
  <c r="AB187"/>
  <c r="AF187"/>
  <c r="AJ187"/>
  <c r="AN187"/>
  <c r="AR187"/>
  <c r="AV187"/>
  <c r="AZ187"/>
  <c r="BD187"/>
  <c r="BH187"/>
  <c r="BL187"/>
  <c r="BP187"/>
  <c r="BT187"/>
  <c r="BX187"/>
  <c r="CB187"/>
  <c r="CF187"/>
  <c r="CJ187"/>
  <c r="CN187"/>
  <c r="CR187"/>
  <c r="CV187"/>
  <c r="CZ187"/>
  <c r="DD187"/>
  <c r="DH187"/>
  <c r="DL187"/>
  <c r="DP187"/>
  <c r="DT187"/>
  <c r="O187"/>
  <c r="AE187"/>
  <c r="AU187"/>
  <c r="BK187"/>
  <c r="CA187"/>
  <c r="CQ187"/>
  <c r="DG187"/>
  <c r="DW187"/>
  <c r="K187"/>
  <c r="AA187"/>
  <c r="AQ187"/>
  <c r="BG187"/>
  <c r="BW187"/>
  <c r="CM187"/>
  <c r="DC187"/>
  <c r="DS187"/>
  <c r="W187"/>
  <c r="AM187"/>
  <c r="BC187"/>
  <c r="BS187"/>
  <c r="CI187"/>
  <c r="CY187"/>
  <c r="DO187"/>
  <c r="BO187"/>
  <c r="AY187"/>
  <c r="DK187"/>
  <c r="AI187"/>
  <c r="CU187"/>
  <c r="S187"/>
  <c r="J183"/>
  <c r="N183"/>
  <c r="R183"/>
  <c r="V183"/>
  <c r="Z183"/>
  <c r="AD183"/>
  <c r="AH183"/>
  <c r="AL183"/>
  <c r="AP183"/>
  <c r="AT183"/>
  <c r="AX183"/>
  <c r="BB183"/>
  <c r="BF183"/>
  <c r="BJ183"/>
  <c r="BN183"/>
  <c r="BR183"/>
  <c r="BV183"/>
  <c r="BZ183"/>
  <c r="CD183"/>
  <c r="CH183"/>
  <c r="CL183"/>
  <c r="CP183"/>
  <c r="CT183"/>
  <c r="CX183"/>
  <c r="DB183"/>
  <c r="DF183"/>
  <c r="DJ183"/>
  <c r="DN183"/>
  <c r="DR183"/>
  <c r="DV183"/>
  <c r="I183"/>
  <c r="M183"/>
  <c r="Q183"/>
  <c r="U183"/>
  <c r="Y183"/>
  <c r="AC183"/>
  <c r="AG183"/>
  <c r="AK183"/>
  <c r="AO183"/>
  <c r="AS183"/>
  <c r="AW183"/>
  <c r="BA183"/>
  <c r="BE183"/>
  <c r="BI183"/>
  <c r="BM183"/>
  <c r="BQ183"/>
  <c r="BU183"/>
  <c r="BY183"/>
  <c r="CC183"/>
  <c r="CG183"/>
  <c r="CK183"/>
  <c r="CO183"/>
  <c r="CS183"/>
  <c r="CW183"/>
  <c r="DA183"/>
  <c r="DE183"/>
  <c r="DI183"/>
  <c r="DM183"/>
  <c r="DQ183"/>
  <c r="DU183"/>
  <c r="H183"/>
  <c r="L183"/>
  <c r="P183"/>
  <c r="T183"/>
  <c r="X183"/>
  <c r="AB183"/>
  <c r="AF183"/>
  <c r="AJ183"/>
  <c r="AN183"/>
  <c r="AR183"/>
  <c r="AV183"/>
  <c r="AZ183"/>
  <c r="BD183"/>
  <c r="BH183"/>
  <c r="BL183"/>
  <c r="BP183"/>
  <c r="BT183"/>
  <c r="BX183"/>
  <c r="CB183"/>
  <c r="CF183"/>
  <c r="CJ183"/>
  <c r="CN183"/>
  <c r="CR183"/>
  <c r="CV183"/>
  <c r="CZ183"/>
  <c r="DD183"/>
  <c r="DH183"/>
  <c r="DL183"/>
  <c r="DP183"/>
  <c r="DT183"/>
  <c r="O183"/>
  <c r="AE183"/>
  <c r="AU183"/>
  <c r="BK183"/>
  <c r="CA183"/>
  <c r="CQ183"/>
  <c r="DG183"/>
  <c r="DW183"/>
  <c r="K183"/>
  <c r="AA183"/>
  <c r="AQ183"/>
  <c r="BG183"/>
  <c r="BW183"/>
  <c r="CM183"/>
  <c r="DC183"/>
  <c r="DS183"/>
  <c r="W183"/>
  <c r="AM183"/>
  <c r="BC183"/>
  <c r="BS183"/>
  <c r="CI183"/>
  <c r="CY183"/>
  <c r="DO183"/>
  <c r="AI183"/>
  <c r="CU183"/>
  <c r="S183"/>
  <c r="CE183"/>
  <c r="BO183"/>
  <c r="DK183"/>
  <c r="J179"/>
  <c r="N179"/>
  <c r="R179"/>
  <c r="V179"/>
  <c r="Z179"/>
  <c r="AD179"/>
  <c r="AH179"/>
  <c r="AL179"/>
  <c r="AP179"/>
  <c r="AT179"/>
  <c r="AX179"/>
  <c r="BB179"/>
  <c r="BF179"/>
  <c r="BJ179"/>
  <c r="BN179"/>
  <c r="BR179"/>
  <c r="BV179"/>
  <c r="BZ179"/>
  <c r="CD179"/>
  <c r="CH179"/>
  <c r="CL179"/>
  <c r="CP179"/>
  <c r="CT179"/>
  <c r="CX179"/>
  <c r="DB179"/>
  <c r="DF179"/>
  <c r="DJ179"/>
  <c r="DN179"/>
  <c r="DR179"/>
  <c r="DV179"/>
  <c r="I179"/>
  <c r="M179"/>
  <c r="Q179"/>
  <c r="U179"/>
  <c r="Y179"/>
  <c r="AC179"/>
  <c r="AG179"/>
  <c r="AK179"/>
  <c r="AO179"/>
  <c r="AS179"/>
  <c r="AW179"/>
  <c r="BA179"/>
  <c r="BE179"/>
  <c r="BI179"/>
  <c r="BM179"/>
  <c r="BQ179"/>
  <c r="BU179"/>
  <c r="BY179"/>
  <c r="CC179"/>
  <c r="CG179"/>
  <c r="CK179"/>
  <c r="CO179"/>
  <c r="CS179"/>
  <c r="CW179"/>
  <c r="DA179"/>
  <c r="DE179"/>
  <c r="DI179"/>
  <c r="DM179"/>
  <c r="DQ179"/>
  <c r="DU179"/>
  <c r="H179"/>
  <c r="L179"/>
  <c r="P179"/>
  <c r="T179"/>
  <c r="X179"/>
  <c r="AB179"/>
  <c r="AF179"/>
  <c r="AJ179"/>
  <c r="AN179"/>
  <c r="AR179"/>
  <c r="AV179"/>
  <c r="AZ179"/>
  <c r="BD179"/>
  <c r="BH179"/>
  <c r="BL179"/>
  <c r="BP179"/>
  <c r="BT179"/>
  <c r="BX179"/>
  <c r="CB179"/>
  <c r="CF179"/>
  <c r="CJ179"/>
  <c r="CN179"/>
  <c r="CR179"/>
  <c r="CV179"/>
  <c r="CZ179"/>
  <c r="DD179"/>
  <c r="DH179"/>
  <c r="DL179"/>
  <c r="DP179"/>
  <c r="DT179"/>
  <c r="O179"/>
  <c r="AE179"/>
  <c r="AU179"/>
  <c r="BK179"/>
  <c r="CA179"/>
  <c r="CQ179"/>
  <c r="DG179"/>
  <c r="DW179"/>
  <c r="K179"/>
  <c r="AA179"/>
  <c r="AQ179"/>
  <c r="BG179"/>
  <c r="BW179"/>
  <c r="CM179"/>
  <c r="DC179"/>
  <c r="DS179"/>
  <c r="W179"/>
  <c r="AM179"/>
  <c r="BC179"/>
  <c r="BS179"/>
  <c r="CI179"/>
  <c r="CY179"/>
  <c r="DO179"/>
  <c r="BO179"/>
  <c r="AY179"/>
  <c r="DK179"/>
  <c r="AI179"/>
  <c r="CU179"/>
  <c r="CE179"/>
  <c r="J175"/>
  <c r="N175"/>
  <c r="R175"/>
  <c r="V175"/>
  <c r="Z175"/>
  <c r="AD175"/>
  <c r="AH175"/>
  <c r="AL175"/>
  <c r="AP175"/>
  <c r="AT175"/>
  <c r="AX175"/>
  <c r="BB175"/>
  <c r="BF175"/>
  <c r="BJ175"/>
  <c r="BN175"/>
  <c r="BR175"/>
  <c r="BV175"/>
  <c r="BZ175"/>
  <c r="CD175"/>
  <c r="CH175"/>
  <c r="CL175"/>
  <c r="CP175"/>
  <c r="CT175"/>
  <c r="CX175"/>
  <c r="DB175"/>
  <c r="DF175"/>
  <c r="DJ175"/>
  <c r="DN175"/>
  <c r="DR175"/>
  <c r="DV175"/>
  <c r="I175"/>
  <c r="M175"/>
  <c r="Q175"/>
  <c r="U175"/>
  <c r="Y175"/>
  <c r="AC175"/>
  <c r="AG175"/>
  <c r="AK175"/>
  <c r="AO175"/>
  <c r="AS175"/>
  <c r="AW175"/>
  <c r="BA175"/>
  <c r="BE175"/>
  <c r="BI175"/>
  <c r="BM175"/>
  <c r="BQ175"/>
  <c r="BU175"/>
  <c r="BY175"/>
  <c r="CC175"/>
  <c r="CG175"/>
  <c r="CK175"/>
  <c r="CO175"/>
  <c r="CS175"/>
  <c r="CW175"/>
  <c r="DA175"/>
  <c r="DE175"/>
  <c r="DI175"/>
  <c r="DM175"/>
  <c r="DQ175"/>
  <c r="DU175"/>
  <c r="H175"/>
  <c r="L175"/>
  <c r="P175"/>
  <c r="T175"/>
  <c r="X175"/>
  <c r="AB175"/>
  <c r="AF175"/>
  <c r="AJ175"/>
  <c r="AN175"/>
  <c r="AR175"/>
  <c r="AV175"/>
  <c r="AZ175"/>
  <c r="BD175"/>
  <c r="BH175"/>
  <c r="BL175"/>
  <c r="BP175"/>
  <c r="BT175"/>
  <c r="BX175"/>
  <c r="CB175"/>
  <c r="CF175"/>
  <c r="CJ175"/>
  <c r="CN175"/>
  <c r="CR175"/>
  <c r="CV175"/>
  <c r="CZ175"/>
  <c r="DD175"/>
  <c r="DH175"/>
  <c r="DL175"/>
  <c r="DP175"/>
  <c r="DT175"/>
  <c r="O175"/>
  <c r="AE175"/>
  <c r="AU175"/>
  <c r="BK175"/>
  <c r="CA175"/>
  <c r="CQ175"/>
  <c r="DG175"/>
  <c r="DW175"/>
  <c r="K175"/>
  <c r="AA175"/>
  <c r="AQ175"/>
  <c r="BG175"/>
  <c r="BW175"/>
  <c r="CM175"/>
  <c r="DC175"/>
  <c r="DS175"/>
  <c r="W175"/>
  <c r="AM175"/>
  <c r="BC175"/>
  <c r="BS175"/>
  <c r="CI175"/>
  <c r="CY175"/>
  <c r="DO175"/>
  <c r="AI175"/>
  <c r="CU175"/>
  <c r="S175"/>
  <c r="CE175"/>
  <c r="BO175"/>
  <c r="DK175"/>
  <c r="AY175"/>
  <c r="I163"/>
  <c r="M163"/>
  <c r="Q163"/>
  <c r="U163"/>
  <c r="Y163"/>
  <c r="AC163"/>
  <c r="AG163"/>
  <c r="AK163"/>
  <c r="AO163"/>
  <c r="AS163"/>
  <c r="AW163"/>
  <c r="BA163"/>
  <c r="BE163"/>
  <c r="BI163"/>
  <c r="BM163"/>
  <c r="BQ163"/>
  <c r="BU163"/>
  <c r="BY163"/>
  <c r="CC163"/>
  <c r="CG163"/>
  <c r="CK163"/>
  <c r="CO163"/>
  <c r="CS163"/>
  <c r="CW163"/>
  <c r="DA163"/>
  <c r="DE163"/>
  <c r="DI163"/>
  <c r="DM163"/>
  <c r="DQ163"/>
  <c r="DU163"/>
  <c r="H163"/>
  <c r="L163"/>
  <c r="P163"/>
  <c r="T163"/>
  <c r="X163"/>
  <c r="AB163"/>
  <c r="AF163"/>
  <c r="AJ163"/>
  <c r="AN163"/>
  <c r="AR163"/>
  <c r="AV163"/>
  <c r="AZ163"/>
  <c r="BD163"/>
  <c r="BH163"/>
  <c r="BL163"/>
  <c r="BP163"/>
  <c r="BT163"/>
  <c r="BX163"/>
  <c r="CB163"/>
  <c r="CF163"/>
  <c r="CJ163"/>
  <c r="CN163"/>
  <c r="CR163"/>
  <c r="CV163"/>
  <c r="CZ163"/>
  <c r="DD163"/>
  <c r="DH163"/>
  <c r="DL163"/>
  <c r="DP163"/>
  <c r="DT163"/>
  <c r="K163"/>
  <c r="O163"/>
  <c r="S163"/>
  <c r="W163"/>
  <c r="AA163"/>
  <c r="AE163"/>
  <c r="AI163"/>
  <c r="AM163"/>
  <c r="AQ163"/>
  <c r="AU163"/>
  <c r="AY163"/>
  <c r="BC163"/>
  <c r="BG163"/>
  <c r="BK163"/>
  <c r="BO163"/>
  <c r="BS163"/>
  <c r="BW163"/>
  <c r="CA163"/>
  <c r="CE163"/>
  <c r="CI163"/>
  <c r="CM163"/>
  <c r="CQ163"/>
  <c r="CU163"/>
  <c r="CY163"/>
  <c r="DC163"/>
  <c r="DG163"/>
  <c r="DK163"/>
  <c r="DO163"/>
  <c r="DS163"/>
  <c r="DW163"/>
  <c r="R163"/>
  <c r="AH163"/>
  <c r="AX163"/>
  <c r="BN163"/>
  <c r="CD163"/>
  <c r="CT163"/>
  <c r="DJ163"/>
  <c r="N163"/>
  <c r="AD163"/>
  <c r="AT163"/>
  <c r="BJ163"/>
  <c r="BZ163"/>
  <c r="CP163"/>
  <c r="DF163"/>
  <c r="DV163"/>
  <c r="J163"/>
  <c r="Z163"/>
  <c r="AP163"/>
  <c r="BF163"/>
  <c r="BV163"/>
  <c r="CL163"/>
  <c r="DB163"/>
  <c r="DR163"/>
  <c r="V163"/>
  <c r="CH163"/>
  <c r="BR163"/>
  <c r="BB163"/>
  <c r="DN163"/>
  <c r="CX163"/>
  <c r="AL163"/>
  <c r="I159"/>
  <c r="M159"/>
  <c r="Q159"/>
  <c r="U159"/>
  <c r="Y159"/>
  <c r="AC159"/>
  <c r="AG159"/>
  <c r="AK159"/>
  <c r="AO159"/>
  <c r="AS159"/>
  <c r="AW159"/>
  <c r="BA159"/>
  <c r="BE159"/>
  <c r="BI159"/>
  <c r="BM159"/>
  <c r="BQ159"/>
  <c r="BU159"/>
  <c r="BY159"/>
  <c r="CC159"/>
  <c r="CG159"/>
  <c r="CK159"/>
  <c r="CO159"/>
  <c r="CS159"/>
  <c r="CW159"/>
  <c r="DA159"/>
  <c r="DE159"/>
  <c r="DI159"/>
  <c r="DM159"/>
  <c r="DQ159"/>
  <c r="DU159"/>
  <c r="H159"/>
  <c r="L159"/>
  <c r="P159"/>
  <c r="T159"/>
  <c r="X159"/>
  <c r="AB159"/>
  <c r="AF159"/>
  <c r="AJ159"/>
  <c r="AN159"/>
  <c r="AR159"/>
  <c r="AV159"/>
  <c r="AZ159"/>
  <c r="BD159"/>
  <c r="BH159"/>
  <c r="BL159"/>
  <c r="BP159"/>
  <c r="BT159"/>
  <c r="BX159"/>
  <c r="CB159"/>
  <c r="CF159"/>
  <c r="CJ159"/>
  <c r="CN159"/>
  <c r="CR159"/>
  <c r="CV159"/>
  <c r="CZ159"/>
  <c r="DD159"/>
  <c r="DH159"/>
  <c r="DL159"/>
  <c r="DP159"/>
  <c r="DT159"/>
  <c r="K159"/>
  <c r="O159"/>
  <c r="S159"/>
  <c r="W159"/>
  <c r="AA159"/>
  <c r="AE159"/>
  <c r="AI159"/>
  <c r="AM159"/>
  <c r="AQ159"/>
  <c r="AU159"/>
  <c r="AY159"/>
  <c r="BC159"/>
  <c r="BG159"/>
  <c r="BK159"/>
  <c r="BO159"/>
  <c r="BS159"/>
  <c r="BW159"/>
  <c r="CA159"/>
  <c r="CE159"/>
  <c r="CI159"/>
  <c r="CM159"/>
  <c r="CQ159"/>
  <c r="CU159"/>
  <c r="CY159"/>
  <c r="DC159"/>
  <c r="DG159"/>
  <c r="DK159"/>
  <c r="DO159"/>
  <c r="DS159"/>
  <c r="DW159"/>
  <c r="R159"/>
  <c r="AH159"/>
  <c r="AX159"/>
  <c r="BN159"/>
  <c r="CD159"/>
  <c r="CT159"/>
  <c r="DJ159"/>
  <c r="N159"/>
  <c r="AD159"/>
  <c r="AT159"/>
  <c r="BJ159"/>
  <c r="BZ159"/>
  <c r="CP159"/>
  <c r="DF159"/>
  <c r="DV159"/>
  <c r="J159"/>
  <c r="Z159"/>
  <c r="AP159"/>
  <c r="BF159"/>
  <c r="BV159"/>
  <c r="CL159"/>
  <c r="DB159"/>
  <c r="DR159"/>
  <c r="BB159"/>
  <c r="DN159"/>
  <c r="AL159"/>
  <c r="CX159"/>
  <c r="V159"/>
  <c r="CH159"/>
  <c r="BR159"/>
  <c r="I155"/>
  <c r="M155"/>
  <c r="Q155"/>
  <c r="U155"/>
  <c r="Y155"/>
  <c r="AC155"/>
  <c r="AG155"/>
  <c r="AK155"/>
  <c r="AO155"/>
  <c r="AS155"/>
  <c r="AW155"/>
  <c r="BA155"/>
  <c r="BE155"/>
  <c r="BI155"/>
  <c r="BM155"/>
  <c r="BQ155"/>
  <c r="BU155"/>
  <c r="BY155"/>
  <c r="CC155"/>
  <c r="CG155"/>
  <c r="CK155"/>
  <c r="CO155"/>
  <c r="CS155"/>
  <c r="CW155"/>
  <c r="DA155"/>
  <c r="DE155"/>
  <c r="DI155"/>
  <c r="DM155"/>
  <c r="DQ155"/>
  <c r="DU155"/>
  <c r="H155"/>
  <c r="L155"/>
  <c r="P155"/>
  <c r="T155"/>
  <c r="X155"/>
  <c r="AB155"/>
  <c r="AF155"/>
  <c r="AJ155"/>
  <c r="AN155"/>
  <c r="AR155"/>
  <c r="AV155"/>
  <c r="AZ155"/>
  <c r="BD155"/>
  <c r="BH155"/>
  <c r="BL155"/>
  <c r="BP155"/>
  <c r="BT155"/>
  <c r="BX155"/>
  <c r="CB155"/>
  <c r="CF155"/>
  <c r="CJ155"/>
  <c r="CN155"/>
  <c r="CR155"/>
  <c r="CV155"/>
  <c r="CZ155"/>
  <c r="DD155"/>
  <c r="DH155"/>
  <c r="DL155"/>
  <c r="DP155"/>
  <c r="DT155"/>
  <c r="K155"/>
  <c r="O155"/>
  <c r="S155"/>
  <c r="W155"/>
  <c r="AA155"/>
  <c r="AE155"/>
  <c r="AI155"/>
  <c r="AM155"/>
  <c r="AQ155"/>
  <c r="AU155"/>
  <c r="AY155"/>
  <c r="BC155"/>
  <c r="BG155"/>
  <c r="BK155"/>
  <c r="BO155"/>
  <c r="BS155"/>
  <c r="BW155"/>
  <c r="CA155"/>
  <c r="CE155"/>
  <c r="CI155"/>
  <c r="CM155"/>
  <c r="CQ155"/>
  <c r="CU155"/>
  <c r="CY155"/>
  <c r="DC155"/>
  <c r="DG155"/>
  <c r="DK155"/>
  <c r="DO155"/>
  <c r="DS155"/>
  <c r="DW155"/>
  <c r="R155"/>
  <c r="AH155"/>
  <c r="AX155"/>
  <c r="BN155"/>
  <c r="CD155"/>
  <c r="CT155"/>
  <c r="DJ155"/>
  <c r="N155"/>
  <c r="AD155"/>
  <c r="AT155"/>
  <c r="BJ155"/>
  <c r="BZ155"/>
  <c r="CP155"/>
  <c r="DF155"/>
  <c r="DV155"/>
  <c r="J155"/>
  <c r="Z155"/>
  <c r="AP155"/>
  <c r="BF155"/>
  <c r="BV155"/>
  <c r="CL155"/>
  <c r="DB155"/>
  <c r="DR155"/>
  <c r="V155"/>
  <c r="CH155"/>
  <c r="BR155"/>
  <c r="BB155"/>
  <c r="DN155"/>
  <c r="CX155"/>
  <c r="AL155"/>
  <c r="I151"/>
  <c r="M151"/>
  <c r="Q151"/>
  <c r="U151"/>
  <c r="Y151"/>
  <c r="AC151"/>
  <c r="AG151"/>
  <c r="AK151"/>
  <c r="AO151"/>
  <c r="AS151"/>
  <c r="AW151"/>
  <c r="BA151"/>
  <c r="BE151"/>
  <c r="BI151"/>
  <c r="BM151"/>
  <c r="BQ151"/>
  <c r="BU151"/>
  <c r="BY151"/>
  <c r="CC151"/>
  <c r="CG151"/>
  <c r="CK151"/>
  <c r="CO151"/>
  <c r="CS151"/>
  <c r="CW151"/>
  <c r="DA151"/>
  <c r="DE151"/>
  <c r="DI151"/>
  <c r="DM151"/>
  <c r="DQ151"/>
  <c r="DU151"/>
  <c r="H151"/>
  <c r="L151"/>
  <c r="P151"/>
  <c r="T151"/>
  <c r="X151"/>
  <c r="AB151"/>
  <c r="AF151"/>
  <c r="AJ151"/>
  <c r="AN151"/>
  <c r="AR151"/>
  <c r="AV151"/>
  <c r="AZ151"/>
  <c r="BD151"/>
  <c r="BH151"/>
  <c r="BL151"/>
  <c r="BP151"/>
  <c r="BT151"/>
  <c r="BX151"/>
  <c r="CB151"/>
  <c r="CF151"/>
  <c r="CJ151"/>
  <c r="CN151"/>
  <c r="CR151"/>
  <c r="CV151"/>
  <c r="CZ151"/>
  <c r="DD151"/>
  <c r="DH151"/>
  <c r="DL151"/>
  <c r="DP151"/>
  <c r="DT151"/>
  <c r="K151"/>
  <c r="O151"/>
  <c r="S151"/>
  <c r="W151"/>
  <c r="AA151"/>
  <c r="AE151"/>
  <c r="AI151"/>
  <c r="AM151"/>
  <c r="AQ151"/>
  <c r="AU151"/>
  <c r="AY151"/>
  <c r="BC151"/>
  <c r="BG151"/>
  <c r="BK151"/>
  <c r="BO151"/>
  <c r="BS151"/>
  <c r="BW151"/>
  <c r="CA151"/>
  <c r="CE151"/>
  <c r="CI151"/>
  <c r="CM151"/>
  <c r="CQ151"/>
  <c r="CU151"/>
  <c r="CY151"/>
  <c r="DC151"/>
  <c r="DG151"/>
  <c r="DK151"/>
  <c r="DO151"/>
  <c r="DS151"/>
  <c r="DW151"/>
  <c r="R151"/>
  <c r="AH151"/>
  <c r="AX151"/>
  <c r="BN151"/>
  <c r="CD151"/>
  <c r="CT151"/>
  <c r="DJ151"/>
  <c r="N151"/>
  <c r="AD151"/>
  <c r="AT151"/>
  <c r="BJ151"/>
  <c r="BZ151"/>
  <c r="CP151"/>
  <c r="DF151"/>
  <c r="DV151"/>
  <c r="J151"/>
  <c r="Z151"/>
  <c r="AP151"/>
  <c r="BF151"/>
  <c r="BV151"/>
  <c r="CL151"/>
  <c r="DB151"/>
  <c r="DR151"/>
  <c r="BB151"/>
  <c r="DN151"/>
  <c r="AL151"/>
  <c r="CX151"/>
  <c r="V151"/>
  <c r="CH151"/>
  <c r="BR151"/>
  <c r="I147"/>
  <c r="M147"/>
  <c r="Q147"/>
  <c r="U147"/>
  <c r="Y147"/>
  <c r="AC147"/>
  <c r="AG147"/>
  <c r="AK147"/>
  <c r="AO147"/>
  <c r="AS147"/>
  <c r="AW147"/>
  <c r="BA147"/>
  <c r="BE147"/>
  <c r="BI147"/>
  <c r="BM147"/>
  <c r="BQ147"/>
  <c r="BU147"/>
  <c r="BY147"/>
  <c r="CC147"/>
  <c r="CG147"/>
  <c r="CK147"/>
  <c r="CO147"/>
  <c r="CS147"/>
  <c r="CW147"/>
  <c r="DA147"/>
  <c r="DE147"/>
  <c r="DI147"/>
  <c r="DM147"/>
  <c r="DQ147"/>
  <c r="DU147"/>
  <c r="H147"/>
  <c r="L147"/>
  <c r="P147"/>
  <c r="T147"/>
  <c r="X147"/>
  <c r="AB147"/>
  <c r="AF147"/>
  <c r="AJ147"/>
  <c r="AN147"/>
  <c r="AR147"/>
  <c r="AV147"/>
  <c r="AZ147"/>
  <c r="BD147"/>
  <c r="BH147"/>
  <c r="BL147"/>
  <c r="BP147"/>
  <c r="BT147"/>
  <c r="BX147"/>
  <c r="CB147"/>
  <c r="CF147"/>
  <c r="CJ147"/>
  <c r="CN147"/>
  <c r="CR147"/>
  <c r="CV147"/>
  <c r="CZ147"/>
  <c r="DD147"/>
  <c r="DH147"/>
  <c r="DL147"/>
  <c r="DP147"/>
  <c r="DT147"/>
  <c r="K147"/>
  <c r="O147"/>
  <c r="S147"/>
  <c r="W147"/>
  <c r="AA147"/>
  <c r="AE147"/>
  <c r="AI147"/>
  <c r="AM147"/>
  <c r="AQ147"/>
  <c r="AU147"/>
  <c r="AY147"/>
  <c r="BC147"/>
  <c r="BG147"/>
  <c r="BK147"/>
  <c r="BO147"/>
  <c r="BS147"/>
  <c r="BW147"/>
  <c r="CA147"/>
  <c r="CE147"/>
  <c r="CI147"/>
  <c r="CM147"/>
  <c r="CQ147"/>
  <c r="CU147"/>
  <c r="CY147"/>
  <c r="DC147"/>
  <c r="DG147"/>
  <c r="DK147"/>
  <c r="DO147"/>
  <c r="DS147"/>
  <c r="DW147"/>
  <c r="R147"/>
  <c r="AH147"/>
  <c r="AX147"/>
  <c r="BN147"/>
  <c r="CD147"/>
  <c r="CT147"/>
  <c r="DJ147"/>
  <c r="N147"/>
  <c r="AD147"/>
  <c r="AT147"/>
  <c r="BJ147"/>
  <c r="BZ147"/>
  <c r="CP147"/>
  <c r="DF147"/>
  <c r="DV147"/>
  <c r="J147"/>
  <c r="Z147"/>
  <c r="AP147"/>
  <c r="BF147"/>
  <c r="BV147"/>
  <c r="CL147"/>
  <c r="DB147"/>
  <c r="DR147"/>
  <c r="V147"/>
  <c r="CH147"/>
  <c r="BR147"/>
  <c r="BB147"/>
  <c r="DN147"/>
  <c r="AL147"/>
  <c r="CX147"/>
  <c r="I119"/>
  <c r="M119"/>
  <c r="Q119"/>
  <c r="U119"/>
  <c r="Y119"/>
  <c r="AC119"/>
  <c r="AG119"/>
  <c r="AK119"/>
  <c r="AO119"/>
  <c r="AS119"/>
  <c r="AW119"/>
  <c r="BA119"/>
  <c r="BE119"/>
  <c r="BI119"/>
  <c r="BM119"/>
  <c r="BQ119"/>
  <c r="BU119"/>
  <c r="BY119"/>
  <c r="CC119"/>
  <c r="CG119"/>
  <c r="CK119"/>
  <c r="CO119"/>
  <c r="CS119"/>
  <c r="CW119"/>
  <c r="DA119"/>
  <c r="DE119"/>
  <c r="DI119"/>
  <c r="DM119"/>
  <c r="DQ119"/>
  <c r="DU119"/>
  <c r="H119"/>
  <c r="L119"/>
  <c r="P119"/>
  <c r="T119"/>
  <c r="X119"/>
  <c r="AB119"/>
  <c r="AF119"/>
  <c r="AJ119"/>
  <c r="AN119"/>
  <c r="AR119"/>
  <c r="AV119"/>
  <c r="AZ119"/>
  <c r="BD119"/>
  <c r="BH119"/>
  <c r="BL119"/>
  <c r="BP119"/>
  <c r="BT119"/>
  <c r="BX119"/>
  <c r="CB119"/>
  <c r="CF119"/>
  <c r="CJ119"/>
  <c r="CN119"/>
  <c r="CR119"/>
  <c r="CV119"/>
  <c r="CZ119"/>
  <c r="DD119"/>
  <c r="DH119"/>
  <c r="DL119"/>
  <c r="DP119"/>
  <c r="DT119"/>
  <c r="K119"/>
  <c r="O119"/>
  <c r="S119"/>
  <c r="W119"/>
  <c r="AA119"/>
  <c r="AE119"/>
  <c r="AI119"/>
  <c r="AM119"/>
  <c r="AQ119"/>
  <c r="AU119"/>
  <c r="AY119"/>
  <c r="BC119"/>
  <c r="BG119"/>
  <c r="BK119"/>
  <c r="BO119"/>
  <c r="BS119"/>
  <c r="BW119"/>
  <c r="CA119"/>
  <c r="CE119"/>
  <c r="CI119"/>
  <c r="CM119"/>
  <c r="CQ119"/>
  <c r="CU119"/>
  <c r="CY119"/>
  <c r="DC119"/>
  <c r="DG119"/>
  <c r="DK119"/>
  <c r="DO119"/>
  <c r="DS119"/>
  <c r="DW119"/>
  <c r="R119"/>
  <c r="AH119"/>
  <c r="AX119"/>
  <c r="BN119"/>
  <c r="CD119"/>
  <c r="CT119"/>
  <c r="DJ119"/>
  <c r="N119"/>
  <c r="AD119"/>
  <c r="AT119"/>
  <c r="BJ119"/>
  <c r="BZ119"/>
  <c r="CP119"/>
  <c r="DF119"/>
  <c r="DV119"/>
  <c r="J119"/>
  <c r="Z119"/>
  <c r="AP119"/>
  <c r="BF119"/>
  <c r="BV119"/>
  <c r="CL119"/>
  <c r="DB119"/>
  <c r="DR119"/>
  <c r="BB119"/>
  <c r="DN119"/>
  <c r="AL119"/>
  <c r="CX119"/>
  <c r="V119"/>
  <c r="CH119"/>
  <c r="BR119"/>
  <c r="K95"/>
  <c r="O95"/>
  <c r="S95"/>
  <c r="W95"/>
  <c r="AA95"/>
  <c r="AE95"/>
  <c r="AI95"/>
  <c r="AM95"/>
  <c r="AQ95"/>
  <c r="AU95"/>
  <c r="AY95"/>
  <c r="BC95"/>
  <c r="BG95"/>
  <c r="BK95"/>
  <c r="BO95"/>
  <c r="BS95"/>
  <c r="BW95"/>
  <c r="CA95"/>
  <c r="CE95"/>
  <c r="CI95"/>
  <c r="CM95"/>
  <c r="CQ95"/>
  <c r="CU95"/>
  <c r="CY95"/>
  <c r="DC95"/>
  <c r="DG95"/>
  <c r="DK95"/>
  <c r="DO95"/>
  <c r="DS95"/>
  <c r="DW95"/>
  <c r="J95"/>
  <c r="N95"/>
  <c r="R95"/>
  <c r="V95"/>
  <c r="Z95"/>
  <c r="AD95"/>
  <c r="AH95"/>
  <c r="AL95"/>
  <c r="AP95"/>
  <c r="AT95"/>
  <c r="AX95"/>
  <c r="BB95"/>
  <c r="BF95"/>
  <c r="BJ95"/>
  <c r="BN95"/>
  <c r="BR95"/>
  <c r="BV95"/>
  <c r="BZ95"/>
  <c r="CD95"/>
  <c r="CH95"/>
  <c r="CL95"/>
  <c r="CP95"/>
  <c r="CT95"/>
  <c r="CX95"/>
  <c r="DB95"/>
  <c r="DF95"/>
  <c r="DJ95"/>
  <c r="DN95"/>
  <c r="DR95"/>
  <c r="DV95"/>
  <c r="I95"/>
  <c r="M95"/>
  <c r="Q95"/>
  <c r="U95"/>
  <c r="Y95"/>
  <c r="AC95"/>
  <c r="AG95"/>
  <c r="AK95"/>
  <c r="AO95"/>
  <c r="AS95"/>
  <c r="AW95"/>
  <c r="BA95"/>
  <c r="BE95"/>
  <c r="BI95"/>
  <c r="BM95"/>
  <c r="BQ95"/>
  <c r="BU95"/>
  <c r="BY95"/>
  <c r="CC95"/>
  <c r="CG95"/>
  <c r="CK95"/>
  <c r="CO95"/>
  <c r="CS95"/>
  <c r="CW95"/>
  <c r="DA95"/>
  <c r="DE95"/>
  <c r="DI95"/>
  <c r="DM95"/>
  <c r="DQ95"/>
  <c r="DU95"/>
  <c r="H95"/>
  <c r="X95"/>
  <c r="AN95"/>
  <c r="BD95"/>
  <c r="BT95"/>
  <c r="CJ95"/>
  <c r="CZ95"/>
  <c r="DP95"/>
  <c r="T95"/>
  <c r="AJ95"/>
  <c r="AZ95"/>
  <c r="BP95"/>
  <c r="CF95"/>
  <c r="CV95"/>
  <c r="DL95"/>
  <c r="P95"/>
  <c r="AF95"/>
  <c r="AV95"/>
  <c r="BL95"/>
  <c r="CB95"/>
  <c r="CR95"/>
  <c r="DH95"/>
  <c r="AB95"/>
  <c r="CN95"/>
  <c r="L95"/>
  <c r="BX95"/>
  <c r="BH95"/>
  <c r="DT95"/>
  <c r="DD95"/>
  <c r="AR95"/>
  <c r="I83"/>
  <c r="M83"/>
  <c r="Q83"/>
  <c r="U83"/>
  <c r="Y83"/>
  <c r="AC83"/>
  <c r="AG83"/>
  <c r="AK83"/>
  <c r="AO83"/>
  <c r="AS83"/>
  <c r="AW83"/>
  <c r="BA83"/>
  <c r="BE83"/>
  <c r="BI83"/>
  <c r="BM83"/>
  <c r="BQ83"/>
  <c r="BU83"/>
  <c r="BY83"/>
  <c r="CC83"/>
  <c r="CG83"/>
  <c r="CK83"/>
  <c r="H83"/>
  <c r="L83"/>
  <c r="P83"/>
  <c r="T83"/>
  <c r="X83"/>
  <c r="AB83"/>
  <c r="AF83"/>
  <c r="K83"/>
  <c r="O83"/>
  <c r="S83"/>
  <c r="W83"/>
  <c r="AA83"/>
  <c r="AE83"/>
  <c r="AI83"/>
  <c r="AM83"/>
  <c r="AQ83"/>
  <c r="AU83"/>
  <c r="AY83"/>
  <c r="BC83"/>
  <c r="BG83"/>
  <c r="BK83"/>
  <c r="BO83"/>
  <c r="BS83"/>
  <c r="BW83"/>
  <c r="CA83"/>
  <c r="CE83"/>
  <c r="CI83"/>
  <c r="V83"/>
  <c r="AJ83"/>
  <c r="AR83"/>
  <c r="AZ83"/>
  <c r="BH83"/>
  <c r="BP83"/>
  <c r="BX83"/>
  <c r="CF83"/>
  <c r="CM83"/>
  <c r="CQ83"/>
  <c r="CU83"/>
  <c r="CY83"/>
  <c r="DC83"/>
  <c r="DG83"/>
  <c r="DK83"/>
  <c r="DO83"/>
  <c r="DS83"/>
  <c r="DW83"/>
  <c r="R83"/>
  <c r="AH83"/>
  <c r="AP83"/>
  <c r="AX83"/>
  <c r="BF83"/>
  <c r="BN83"/>
  <c r="BV83"/>
  <c r="CD83"/>
  <c r="CL83"/>
  <c r="CP83"/>
  <c r="CT83"/>
  <c r="CX83"/>
  <c r="DB83"/>
  <c r="DF83"/>
  <c r="DJ83"/>
  <c r="DN83"/>
  <c r="DR83"/>
  <c r="DV83"/>
  <c r="N83"/>
  <c r="AD83"/>
  <c r="AN83"/>
  <c r="AV83"/>
  <c r="BD83"/>
  <c r="BL83"/>
  <c r="BT83"/>
  <c r="CB83"/>
  <c r="CJ83"/>
  <c r="CO83"/>
  <c r="CS83"/>
  <c r="CW83"/>
  <c r="DA83"/>
  <c r="DE83"/>
  <c r="DI83"/>
  <c r="DM83"/>
  <c r="DQ83"/>
  <c r="DU83"/>
  <c r="J83"/>
  <c r="BB83"/>
  <c r="CH83"/>
  <c r="CZ83"/>
  <c r="DP83"/>
  <c r="AT83"/>
  <c r="BZ83"/>
  <c r="CV83"/>
  <c r="DL83"/>
  <c r="AL83"/>
  <c r="BR83"/>
  <c r="CR83"/>
  <c r="DH83"/>
  <c r="Z83"/>
  <c r="DT83"/>
  <c r="DD83"/>
  <c r="CN83"/>
  <c r="BJ83"/>
  <c r="I75"/>
  <c r="M75"/>
  <c r="Q75"/>
  <c r="U75"/>
  <c r="Y75"/>
  <c r="AC75"/>
  <c r="AG75"/>
  <c r="AK75"/>
  <c r="AO75"/>
  <c r="AS75"/>
  <c r="AW75"/>
  <c r="BA75"/>
  <c r="BE75"/>
  <c r="BI75"/>
  <c r="BM75"/>
  <c r="BQ75"/>
  <c r="BU75"/>
  <c r="BY75"/>
  <c r="CC75"/>
  <c r="CG75"/>
  <c r="CK75"/>
  <c r="CO75"/>
  <c r="CS75"/>
  <c r="CW75"/>
  <c r="DA75"/>
  <c r="DE75"/>
  <c r="DI75"/>
  <c r="DM75"/>
  <c r="DQ75"/>
  <c r="DU75"/>
  <c r="H75"/>
  <c r="L75"/>
  <c r="P75"/>
  <c r="T75"/>
  <c r="X75"/>
  <c r="AB75"/>
  <c r="AF75"/>
  <c r="AJ75"/>
  <c r="AN75"/>
  <c r="AR75"/>
  <c r="AV75"/>
  <c r="AZ75"/>
  <c r="BD75"/>
  <c r="BH75"/>
  <c r="BL75"/>
  <c r="BP75"/>
  <c r="BT75"/>
  <c r="BX75"/>
  <c r="CB75"/>
  <c r="CF75"/>
  <c r="CJ75"/>
  <c r="CN75"/>
  <c r="CR75"/>
  <c r="CV75"/>
  <c r="CZ75"/>
  <c r="DD75"/>
  <c r="DH75"/>
  <c r="DL75"/>
  <c r="DP75"/>
  <c r="DT75"/>
  <c r="K75"/>
  <c r="O75"/>
  <c r="S75"/>
  <c r="W75"/>
  <c r="AA75"/>
  <c r="AE75"/>
  <c r="AI75"/>
  <c r="AM75"/>
  <c r="AQ75"/>
  <c r="AU75"/>
  <c r="AY75"/>
  <c r="BC75"/>
  <c r="BG75"/>
  <c r="BK75"/>
  <c r="BO75"/>
  <c r="BS75"/>
  <c r="BW75"/>
  <c r="CA75"/>
  <c r="CE75"/>
  <c r="CI75"/>
  <c r="CM75"/>
  <c r="CQ75"/>
  <c r="CU75"/>
  <c r="CY75"/>
  <c r="DC75"/>
  <c r="DG75"/>
  <c r="DK75"/>
  <c r="DO75"/>
  <c r="DS75"/>
  <c r="DW75"/>
  <c r="V75"/>
  <c r="AL75"/>
  <c r="BB75"/>
  <c r="BR75"/>
  <c r="CH75"/>
  <c r="CX75"/>
  <c r="DN75"/>
  <c r="R75"/>
  <c r="AH75"/>
  <c r="AX75"/>
  <c r="BN75"/>
  <c r="CD75"/>
  <c r="CT75"/>
  <c r="DJ75"/>
  <c r="N75"/>
  <c r="AD75"/>
  <c r="AT75"/>
  <c r="BJ75"/>
  <c r="BZ75"/>
  <c r="CP75"/>
  <c r="DF75"/>
  <c r="DV75"/>
  <c r="J75"/>
  <c r="BV75"/>
  <c r="BF75"/>
  <c r="DR75"/>
  <c r="AP75"/>
  <c r="DB75"/>
  <c r="CL75"/>
  <c r="Z75"/>
  <c r="I59"/>
  <c r="M59"/>
  <c r="Q59"/>
  <c r="U59"/>
  <c r="Y59"/>
  <c r="AC59"/>
  <c r="AG59"/>
  <c r="AK59"/>
  <c r="AO59"/>
  <c r="AS59"/>
  <c r="AW59"/>
  <c r="BA59"/>
  <c r="BE59"/>
  <c r="BI59"/>
  <c r="BM59"/>
  <c r="BQ59"/>
  <c r="BU59"/>
  <c r="BY59"/>
  <c r="CC59"/>
  <c r="CG59"/>
  <c r="CK59"/>
  <c r="CO59"/>
  <c r="CS59"/>
  <c r="CW59"/>
  <c r="DA59"/>
  <c r="DE59"/>
  <c r="DI59"/>
  <c r="DM59"/>
  <c r="DQ59"/>
  <c r="DU59"/>
  <c r="H59"/>
  <c r="L59"/>
  <c r="P59"/>
  <c r="T59"/>
  <c r="X59"/>
  <c r="AB59"/>
  <c r="AF59"/>
  <c r="AJ59"/>
  <c r="AN59"/>
  <c r="AR59"/>
  <c r="AV59"/>
  <c r="AZ59"/>
  <c r="BD59"/>
  <c r="BH59"/>
  <c r="BL59"/>
  <c r="BP59"/>
  <c r="BT59"/>
  <c r="BX59"/>
  <c r="CB59"/>
  <c r="CF59"/>
  <c r="CJ59"/>
  <c r="CN59"/>
  <c r="CR59"/>
  <c r="CV59"/>
  <c r="CZ59"/>
  <c r="DD59"/>
  <c r="DH59"/>
  <c r="DL59"/>
  <c r="DP59"/>
  <c r="DT59"/>
  <c r="K59"/>
  <c r="O59"/>
  <c r="S59"/>
  <c r="W59"/>
  <c r="AA59"/>
  <c r="AE59"/>
  <c r="AI59"/>
  <c r="AM59"/>
  <c r="AQ59"/>
  <c r="AU59"/>
  <c r="AY59"/>
  <c r="BC59"/>
  <c r="BG59"/>
  <c r="BK59"/>
  <c r="BO59"/>
  <c r="BS59"/>
  <c r="BW59"/>
  <c r="CA59"/>
  <c r="CE59"/>
  <c r="CI59"/>
  <c r="CM59"/>
  <c r="CQ59"/>
  <c r="CU59"/>
  <c r="CY59"/>
  <c r="DC59"/>
  <c r="DG59"/>
  <c r="DK59"/>
  <c r="DO59"/>
  <c r="DS59"/>
  <c r="DW59"/>
  <c r="V59"/>
  <c r="AL59"/>
  <c r="BB59"/>
  <c r="BR59"/>
  <c r="CH59"/>
  <c r="CX59"/>
  <c r="DN59"/>
  <c r="R59"/>
  <c r="AH59"/>
  <c r="AX59"/>
  <c r="BN59"/>
  <c r="CD59"/>
  <c r="CT59"/>
  <c r="DJ59"/>
  <c r="N59"/>
  <c r="AD59"/>
  <c r="AT59"/>
  <c r="BJ59"/>
  <c r="BZ59"/>
  <c r="CP59"/>
  <c r="DF59"/>
  <c r="DV59"/>
  <c r="J59"/>
  <c r="BV59"/>
  <c r="BF59"/>
  <c r="DR59"/>
  <c r="AP59"/>
  <c r="DB59"/>
  <c r="CL59"/>
  <c r="Z59"/>
  <c r="J47"/>
  <c r="N47"/>
  <c r="R47"/>
  <c r="V47"/>
  <c r="Z47"/>
  <c r="AD47"/>
  <c r="AH47"/>
  <c r="AL47"/>
  <c r="AP47"/>
  <c r="AT47"/>
  <c r="AX47"/>
  <c r="BB47"/>
  <c r="BF47"/>
  <c r="BJ47"/>
  <c r="BN47"/>
  <c r="BR47"/>
  <c r="BV47"/>
  <c r="BZ47"/>
  <c r="CD47"/>
  <c r="CH47"/>
  <c r="CL47"/>
  <c r="CP47"/>
  <c r="CT47"/>
  <c r="CX47"/>
  <c r="DB47"/>
  <c r="DF47"/>
  <c r="DJ47"/>
  <c r="DN47"/>
  <c r="DR47"/>
  <c r="DV47"/>
  <c r="I47"/>
  <c r="M47"/>
  <c r="Q47"/>
  <c r="U47"/>
  <c r="Y47"/>
  <c r="AC47"/>
  <c r="AG47"/>
  <c r="AK47"/>
  <c r="AO47"/>
  <c r="AS47"/>
  <c r="AW47"/>
  <c r="BA47"/>
  <c r="BE47"/>
  <c r="BI47"/>
  <c r="BM47"/>
  <c r="BQ47"/>
  <c r="BU47"/>
  <c r="BY47"/>
  <c r="CC47"/>
  <c r="CG47"/>
  <c r="CK47"/>
  <c r="CO47"/>
  <c r="CS47"/>
  <c r="CW47"/>
  <c r="DA47"/>
  <c r="DE47"/>
  <c r="DI47"/>
  <c r="DM47"/>
  <c r="DQ47"/>
  <c r="DU47"/>
  <c r="H47"/>
  <c r="L47"/>
  <c r="P47"/>
  <c r="T47"/>
  <c r="X47"/>
  <c r="AB47"/>
  <c r="AF47"/>
  <c r="AJ47"/>
  <c r="AN47"/>
  <c r="AR47"/>
  <c r="AV47"/>
  <c r="AZ47"/>
  <c r="BD47"/>
  <c r="BH47"/>
  <c r="BL47"/>
  <c r="BP47"/>
  <c r="BT47"/>
  <c r="BX47"/>
  <c r="CB47"/>
  <c r="CF47"/>
  <c r="CJ47"/>
  <c r="CN47"/>
  <c r="CR47"/>
  <c r="CV47"/>
  <c r="CZ47"/>
  <c r="DD47"/>
  <c r="DH47"/>
  <c r="DL47"/>
  <c r="DP47"/>
  <c r="DT47"/>
  <c r="W47"/>
  <c r="AM47"/>
  <c r="BC47"/>
  <c r="BS47"/>
  <c r="CI47"/>
  <c r="CY47"/>
  <c r="DO47"/>
  <c r="S47"/>
  <c r="AI47"/>
  <c r="AY47"/>
  <c r="BO47"/>
  <c r="CE47"/>
  <c r="CU47"/>
  <c r="DK47"/>
  <c r="O47"/>
  <c r="AE47"/>
  <c r="AU47"/>
  <c r="BK47"/>
  <c r="CA47"/>
  <c r="CQ47"/>
  <c r="DG47"/>
  <c r="DW47"/>
  <c r="K47"/>
  <c r="BW47"/>
  <c r="BG47"/>
  <c r="DS47"/>
  <c r="AQ47"/>
  <c r="DC47"/>
  <c r="CM47"/>
  <c r="AA47"/>
  <c r="J43"/>
  <c r="N43"/>
  <c r="R43"/>
  <c r="V43"/>
  <c r="Z43"/>
  <c r="AD43"/>
  <c r="AH43"/>
  <c r="AL43"/>
  <c r="AP43"/>
  <c r="AT43"/>
  <c r="AX43"/>
  <c r="BB43"/>
  <c r="BF43"/>
  <c r="BJ43"/>
  <c r="BN43"/>
  <c r="BR43"/>
  <c r="BV43"/>
  <c r="BZ43"/>
  <c r="CD43"/>
  <c r="CH43"/>
  <c r="CL43"/>
  <c r="CP43"/>
  <c r="CT43"/>
  <c r="CX43"/>
  <c r="DB43"/>
  <c r="DF43"/>
  <c r="DJ43"/>
  <c r="DN43"/>
  <c r="DR43"/>
  <c r="DV43"/>
  <c r="I43"/>
  <c r="M43"/>
  <c r="Q43"/>
  <c r="U43"/>
  <c r="Y43"/>
  <c r="AC43"/>
  <c r="AG43"/>
  <c r="AK43"/>
  <c r="AO43"/>
  <c r="AS43"/>
  <c r="AW43"/>
  <c r="BA43"/>
  <c r="BE43"/>
  <c r="BI43"/>
  <c r="BM43"/>
  <c r="BQ43"/>
  <c r="BU43"/>
  <c r="BY43"/>
  <c r="CC43"/>
  <c r="CG43"/>
  <c r="CK43"/>
  <c r="CO43"/>
  <c r="CS43"/>
  <c r="CW43"/>
  <c r="DA43"/>
  <c r="DE43"/>
  <c r="DI43"/>
  <c r="DM43"/>
  <c r="DQ43"/>
  <c r="DU43"/>
  <c r="H43"/>
  <c r="L43"/>
  <c r="P43"/>
  <c r="T43"/>
  <c r="X43"/>
  <c r="AB43"/>
  <c r="AF43"/>
  <c r="AJ43"/>
  <c r="AN43"/>
  <c r="AR43"/>
  <c r="AV43"/>
  <c r="AZ43"/>
  <c r="BD43"/>
  <c r="BH43"/>
  <c r="BL43"/>
  <c r="BP43"/>
  <c r="BT43"/>
  <c r="BX43"/>
  <c r="CB43"/>
  <c r="CF43"/>
  <c r="CJ43"/>
  <c r="CN43"/>
  <c r="CR43"/>
  <c r="CV43"/>
  <c r="CZ43"/>
  <c r="DD43"/>
  <c r="DH43"/>
  <c r="DL43"/>
  <c r="DP43"/>
  <c r="DT43"/>
  <c r="W43"/>
  <c r="AM43"/>
  <c r="BC43"/>
  <c r="BS43"/>
  <c r="CI43"/>
  <c r="CY43"/>
  <c r="DO43"/>
  <c r="S43"/>
  <c r="AI43"/>
  <c r="AY43"/>
  <c r="BO43"/>
  <c r="CE43"/>
  <c r="CU43"/>
  <c r="DK43"/>
  <c r="O43"/>
  <c r="AE43"/>
  <c r="AU43"/>
  <c r="BK43"/>
  <c r="CA43"/>
  <c r="CQ43"/>
  <c r="DG43"/>
  <c r="DW43"/>
  <c r="AQ43"/>
  <c r="DC43"/>
  <c r="AA43"/>
  <c r="CM43"/>
  <c r="K43"/>
  <c r="BW43"/>
  <c r="DS43"/>
  <c r="BG43"/>
  <c r="H39"/>
  <c r="L39"/>
  <c r="P39"/>
  <c r="T39"/>
  <c r="X39"/>
  <c r="AB39"/>
  <c r="AF39"/>
  <c r="AJ39"/>
  <c r="AN39"/>
  <c r="AR39"/>
  <c r="AV39"/>
  <c r="AZ39"/>
  <c r="BD39"/>
  <c r="BH39"/>
  <c r="BL39"/>
  <c r="BP39"/>
  <c r="BT39"/>
  <c r="BX39"/>
  <c r="CB39"/>
  <c r="CF39"/>
  <c r="CJ39"/>
  <c r="CN39"/>
  <c r="CR39"/>
  <c r="CV39"/>
  <c r="CZ39"/>
  <c r="DD39"/>
  <c r="DH39"/>
  <c r="DL39"/>
  <c r="DP39"/>
  <c r="DT39"/>
  <c r="J39"/>
  <c r="N39"/>
  <c r="R39"/>
  <c r="V39"/>
  <c r="Z39"/>
  <c r="AD39"/>
  <c r="AH39"/>
  <c r="AL39"/>
  <c r="AP39"/>
  <c r="AT39"/>
  <c r="AX39"/>
  <c r="BB39"/>
  <c r="BF39"/>
  <c r="BJ39"/>
  <c r="BN39"/>
  <c r="BR39"/>
  <c r="BV39"/>
  <c r="BZ39"/>
  <c r="CD39"/>
  <c r="CH39"/>
  <c r="CL39"/>
  <c r="CP39"/>
  <c r="CT39"/>
  <c r="CX39"/>
  <c r="DB39"/>
  <c r="DF39"/>
  <c r="DJ39"/>
  <c r="DN39"/>
  <c r="DR39"/>
  <c r="DV39"/>
  <c r="K39"/>
  <c r="S39"/>
  <c r="AA39"/>
  <c r="AI39"/>
  <c r="AQ39"/>
  <c r="AY39"/>
  <c r="BG39"/>
  <c r="BO39"/>
  <c r="BW39"/>
  <c r="CE39"/>
  <c r="CM39"/>
  <c r="CU39"/>
  <c r="DC39"/>
  <c r="DK39"/>
  <c r="DS39"/>
  <c r="I39"/>
  <c r="Q39"/>
  <c r="Y39"/>
  <c r="AG39"/>
  <c r="AO39"/>
  <c r="AW39"/>
  <c r="BE39"/>
  <c r="BM39"/>
  <c r="BU39"/>
  <c r="CC39"/>
  <c r="CK39"/>
  <c r="CS39"/>
  <c r="DA39"/>
  <c r="DI39"/>
  <c r="DQ39"/>
  <c r="O39"/>
  <c r="W39"/>
  <c r="AE39"/>
  <c r="AM39"/>
  <c r="AU39"/>
  <c r="BC39"/>
  <c r="BK39"/>
  <c r="BS39"/>
  <c r="CA39"/>
  <c r="CI39"/>
  <c r="CQ39"/>
  <c r="CY39"/>
  <c r="DG39"/>
  <c r="DO39"/>
  <c r="DW39"/>
  <c r="M39"/>
  <c r="AS39"/>
  <c r="BY39"/>
  <c r="DE39"/>
  <c r="AK39"/>
  <c r="BQ39"/>
  <c r="CW39"/>
  <c r="AC39"/>
  <c r="BI39"/>
  <c r="CO39"/>
  <c r="DU39"/>
  <c r="DM39"/>
  <c r="CG39"/>
  <c r="BA39"/>
  <c r="U39"/>
  <c r="H31"/>
  <c r="L31"/>
  <c r="P31"/>
  <c r="T31"/>
  <c r="X31"/>
  <c r="AB31"/>
  <c r="AF31"/>
  <c r="AJ31"/>
  <c r="AN31"/>
  <c r="AR31"/>
  <c r="AV31"/>
  <c r="AZ31"/>
  <c r="BD31"/>
  <c r="BH31"/>
  <c r="BL31"/>
  <c r="BP31"/>
  <c r="BT31"/>
  <c r="BX31"/>
  <c r="CB31"/>
  <c r="CF31"/>
  <c r="CJ31"/>
  <c r="CN31"/>
  <c r="CR31"/>
  <c r="CV31"/>
  <c r="CZ31"/>
  <c r="DD31"/>
  <c r="DH31"/>
  <c r="DL31"/>
  <c r="DP31"/>
  <c r="DT31"/>
  <c r="K31"/>
  <c r="O31"/>
  <c r="S31"/>
  <c r="W31"/>
  <c r="AA31"/>
  <c r="AE31"/>
  <c r="AI31"/>
  <c r="AM31"/>
  <c r="AQ31"/>
  <c r="AU31"/>
  <c r="AY31"/>
  <c r="BC31"/>
  <c r="BG31"/>
  <c r="BK31"/>
  <c r="BO31"/>
  <c r="BS31"/>
  <c r="BW31"/>
  <c r="CA31"/>
  <c r="CE31"/>
  <c r="CI31"/>
  <c r="CM31"/>
  <c r="CQ31"/>
  <c r="CU31"/>
  <c r="CY31"/>
  <c r="DC31"/>
  <c r="DG31"/>
  <c r="DK31"/>
  <c r="DO31"/>
  <c r="DS31"/>
  <c r="DW31"/>
  <c r="J31"/>
  <c r="N31"/>
  <c r="R31"/>
  <c r="V31"/>
  <c r="Z31"/>
  <c r="AD31"/>
  <c r="AH31"/>
  <c r="AL31"/>
  <c r="AP31"/>
  <c r="AT31"/>
  <c r="AX31"/>
  <c r="BB31"/>
  <c r="BF31"/>
  <c r="BJ31"/>
  <c r="BN31"/>
  <c r="BR31"/>
  <c r="BV31"/>
  <c r="BZ31"/>
  <c r="CD31"/>
  <c r="CH31"/>
  <c r="CL31"/>
  <c r="CP31"/>
  <c r="CT31"/>
  <c r="CX31"/>
  <c r="DB31"/>
  <c r="DF31"/>
  <c r="DJ31"/>
  <c r="DN31"/>
  <c r="DR31"/>
  <c r="DV31"/>
  <c r="M31"/>
  <c r="AC31"/>
  <c r="AS31"/>
  <c r="BI31"/>
  <c r="BY31"/>
  <c r="CO31"/>
  <c r="DE31"/>
  <c r="DU31"/>
  <c r="I31"/>
  <c r="Y31"/>
  <c r="AO31"/>
  <c r="BE31"/>
  <c r="BU31"/>
  <c r="CK31"/>
  <c r="DA31"/>
  <c r="DQ31"/>
  <c r="U31"/>
  <c r="AK31"/>
  <c r="BA31"/>
  <c r="BQ31"/>
  <c r="CG31"/>
  <c r="CW31"/>
  <c r="DM31"/>
  <c r="Q31"/>
  <c r="CC31"/>
  <c r="BM31"/>
  <c r="AW31"/>
  <c r="DI31"/>
  <c r="CS31"/>
  <c r="AG31"/>
  <c r="I23"/>
  <c r="M23"/>
  <c r="Q23"/>
  <c r="U23"/>
  <c r="Y23"/>
  <c r="AC23"/>
  <c r="AG23"/>
  <c r="AK23"/>
  <c r="AO23"/>
  <c r="AS23"/>
  <c r="AW23"/>
  <c r="BA23"/>
  <c r="BE23"/>
  <c r="BI23"/>
  <c r="BM23"/>
  <c r="BQ23"/>
  <c r="BU23"/>
  <c r="BY23"/>
  <c r="CC23"/>
  <c r="CG23"/>
  <c r="CK23"/>
  <c r="CO23"/>
  <c r="CS23"/>
  <c r="CW23"/>
  <c r="DA23"/>
  <c r="DE23"/>
  <c r="DI23"/>
  <c r="DM23"/>
  <c r="DQ23"/>
  <c r="DU23"/>
  <c r="H23"/>
  <c r="L23"/>
  <c r="P23"/>
  <c r="T23"/>
  <c r="X23"/>
  <c r="AB23"/>
  <c r="AF23"/>
  <c r="AJ23"/>
  <c r="AN23"/>
  <c r="AR23"/>
  <c r="AV23"/>
  <c r="AZ23"/>
  <c r="BD23"/>
  <c r="BH23"/>
  <c r="BL23"/>
  <c r="BP23"/>
  <c r="BT23"/>
  <c r="BX23"/>
  <c r="CB23"/>
  <c r="CF23"/>
  <c r="CJ23"/>
  <c r="CN23"/>
  <c r="CR23"/>
  <c r="CV23"/>
  <c r="CZ23"/>
  <c r="DD23"/>
  <c r="DH23"/>
  <c r="DL23"/>
  <c r="DP23"/>
  <c r="DT23"/>
  <c r="K23"/>
  <c r="O23"/>
  <c r="S23"/>
  <c r="W23"/>
  <c r="AA23"/>
  <c r="AE23"/>
  <c r="AI23"/>
  <c r="AM23"/>
  <c r="AQ23"/>
  <c r="AU23"/>
  <c r="AY23"/>
  <c r="BC23"/>
  <c r="BG23"/>
  <c r="BK23"/>
  <c r="BO23"/>
  <c r="BS23"/>
  <c r="BW23"/>
  <c r="CA23"/>
  <c r="CE23"/>
  <c r="CI23"/>
  <c r="CM23"/>
  <c r="CQ23"/>
  <c r="CU23"/>
  <c r="CY23"/>
  <c r="DC23"/>
  <c r="DG23"/>
  <c r="DK23"/>
  <c r="DO23"/>
  <c r="DS23"/>
  <c r="DW23"/>
  <c r="N23"/>
  <c r="AD23"/>
  <c r="AT23"/>
  <c r="BJ23"/>
  <c r="BZ23"/>
  <c r="CP23"/>
  <c r="DF23"/>
  <c r="DV23"/>
  <c r="J23"/>
  <c r="Z23"/>
  <c r="AP23"/>
  <c r="BF23"/>
  <c r="BV23"/>
  <c r="CL23"/>
  <c r="DB23"/>
  <c r="DR23"/>
  <c r="V23"/>
  <c r="AL23"/>
  <c r="BB23"/>
  <c r="BR23"/>
  <c r="CH23"/>
  <c r="CX23"/>
  <c r="DN23"/>
  <c r="AX23"/>
  <c r="DJ23"/>
  <c r="AH23"/>
  <c r="CT23"/>
  <c r="R23"/>
  <c r="CD23"/>
  <c r="BN23"/>
  <c r="H15"/>
  <c r="L15"/>
  <c r="P15"/>
  <c r="T15"/>
  <c r="X15"/>
  <c r="AB15"/>
  <c r="AF15"/>
  <c r="AJ15"/>
  <c r="AN15"/>
  <c r="AR15"/>
  <c r="AV15"/>
  <c r="AZ15"/>
  <c r="BD15"/>
  <c r="BH15"/>
  <c r="BL15"/>
  <c r="BP15"/>
  <c r="BT15"/>
  <c r="BX15"/>
  <c r="CB15"/>
  <c r="CF15"/>
  <c r="CJ15"/>
  <c r="CN15"/>
  <c r="CR15"/>
  <c r="CV15"/>
  <c r="CZ15"/>
  <c r="DD15"/>
  <c r="DH15"/>
  <c r="DL15"/>
  <c r="DP15"/>
  <c r="DT15"/>
  <c r="K15"/>
  <c r="O15"/>
  <c r="S15"/>
  <c r="W15"/>
  <c r="AA15"/>
  <c r="AE15"/>
  <c r="AI15"/>
  <c r="AM15"/>
  <c r="AQ15"/>
  <c r="AU15"/>
  <c r="AY15"/>
  <c r="BC15"/>
  <c r="BG15"/>
  <c r="BK15"/>
  <c r="BO15"/>
  <c r="BS15"/>
  <c r="BW15"/>
  <c r="CA15"/>
  <c r="CE15"/>
  <c r="CI15"/>
  <c r="CM15"/>
  <c r="CQ15"/>
  <c r="CU15"/>
  <c r="CY15"/>
  <c r="DC15"/>
  <c r="DG15"/>
  <c r="DK15"/>
  <c r="DO15"/>
  <c r="DS15"/>
  <c r="DW15"/>
  <c r="J15"/>
  <c r="N15"/>
  <c r="R15"/>
  <c r="V15"/>
  <c r="Z15"/>
  <c r="AD15"/>
  <c r="AH15"/>
  <c r="AL15"/>
  <c r="AP15"/>
  <c r="AT15"/>
  <c r="AX15"/>
  <c r="BB15"/>
  <c r="BF15"/>
  <c r="BJ15"/>
  <c r="BN15"/>
  <c r="BR15"/>
  <c r="BV15"/>
  <c r="BZ15"/>
  <c r="CD15"/>
  <c r="CH15"/>
  <c r="CL15"/>
  <c r="CP15"/>
  <c r="CT15"/>
  <c r="CX15"/>
  <c r="DB15"/>
  <c r="DF15"/>
  <c r="DJ15"/>
  <c r="DN15"/>
  <c r="DR15"/>
  <c r="DV15"/>
  <c r="U15"/>
  <c r="AK15"/>
  <c r="BA15"/>
  <c r="BQ15"/>
  <c r="CG15"/>
  <c r="CW15"/>
  <c r="DM15"/>
  <c r="Q15"/>
  <c r="AG15"/>
  <c r="AW15"/>
  <c r="BM15"/>
  <c r="CC15"/>
  <c r="CS15"/>
  <c r="DI15"/>
  <c r="M15"/>
  <c r="AC15"/>
  <c r="AS15"/>
  <c r="BI15"/>
  <c r="BY15"/>
  <c r="CO15"/>
  <c r="DE15"/>
  <c r="DU15"/>
  <c r="BE15"/>
  <c r="DQ15"/>
  <c r="AO15"/>
  <c r="DA15"/>
  <c r="Y15"/>
  <c r="CK15"/>
  <c r="BU15"/>
  <c r="I15"/>
  <c r="J508"/>
  <c r="N508"/>
  <c r="R508"/>
  <c r="V508"/>
  <c r="Z508"/>
  <c r="AD508"/>
  <c r="AH508"/>
  <c r="AL508"/>
  <c r="AP508"/>
  <c r="AT508"/>
  <c r="AX508"/>
  <c r="BB508"/>
  <c r="BF508"/>
  <c r="BJ508"/>
  <c r="BN508"/>
  <c r="BR508"/>
  <c r="BV508"/>
  <c r="BZ508"/>
  <c r="CD508"/>
  <c r="CH508"/>
  <c r="CL508"/>
  <c r="CP508"/>
  <c r="CT508"/>
  <c r="CX508"/>
  <c r="DB508"/>
  <c r="DF508"/>
  <c r="DJ508"/>
  <c r="DN508"/>
  <c r="DR508"/>
  <c r="DV508"/>
  <c r="H508"/>
  <c r="L508"/>
  <c r="P508"/>
  <c r="T508"/>
  <c r="X508"/>
  <c r="AB508"/>
  <c r="AF508"/>
  <c r="AJ508"/>
  <c r="AN508"/>
  <c r="AR508"/>
  <c r="AV508"/>
  <c r="AZ508"/>
  <c r="BD508"/>
  <c r="BH508"/>
  <c r="BL508"/>
  <c r="BP508"/>
  <c r="BT508"/>
  <c r="BX508"/>
  <c r="CB508"/>
  <c r="CF508"/>
  <c r="CJ508"/>
  <c r="CN508"/>
  <c r="CR508"/>
  <c r="CV508"/>
  <c r="CZ508"/>
  <c r="DD508"/>
  <c r="DH508"/>
  <c r="DL508"/>
  <c r="DP508"/>
  <c r="DT508"/>
  <c r="J504"/>
  <c r="N504"/>
  <c r="R504"/>
  <c r="V504"/>
  <c r="Z504"/>
  <c r="AD504"/>
  <c r="AH504"/>
  <c r="AL504"/>
  <c r="AP504"/>
  <c r="AT504"/>
  <c r="AX504"/>
  <c r="BB504"/>
  <c r="BF504"/>
  <c r="BJ504"/>
  <c r="BN504"/>
  <c r="BR504"/>
  <c r="BV504"/>
  <c r="BZ504"/>
  <c r="CD504"/>
  <c r="CH504"/>
  <c r="CL504"/>
  <c r="CP504"/>
  <c r="CT504"/>
  <c r="CX504"/>
  <c r="DB504"/>
  <c r="DF504"/>
  <c r="DJ504"/>
  <c r="DN504"/>
  <c r="DR504"/>
  <c r="DV504"/>
  <c r="H504"/>
  <c r="L504"/>
  <c r="P504"/>
  <c r="T504"/>
  <c r="X504"/>
  <c r="AB504"/>
  <c r="AF504"/>
  <c r="AJ504"/>
  <c r="AN504"/>
  <c r="AR504"/>
  <c r="AV504"/>
  <c r="AZ504"/>
  <c r="BD504"/>
  <c r="BH504"/>
  <c r="BL504"/>
  <c r="BP504"/>
  <c r="BT504"/>
  <c r="BX504"/>
  <c r="CB504"/>
  <c r="CF504"/>
  <c r="CJ504"/>
  <c r="CN504"/>
  <c r="CR504"/>
  <c r="CV504"/>
  <c r="CZ504"/>
  <c r="DD504"/>
  <c r="DH504"/>
  <c r="DL504"/>
  <c r="DP504"/>
  <c r="DT504"/>
  <c r="J500"/>
  <c r="N500"/>
  <c r="R500"/>
  <c r="V500"/>
  <c r="Z500"/>
  <c r="AD500"/>
  <c r="AH500"/>
  <c r="AL500"/>
  <c r="AP500"/>
  <c r="AT500"/>
  <c r="AX500"/>
  <c r="BB500"/>
  <c r="BF500"/>
  <c r="BJ500"/>
  <c r="BN500"/>
  <c r="BR500"/>
  <c r="BV500"/>
  <c r="BZ500"/>
  <c r="CD500"/>
  <c r="CH500"/>
  <c r="CL500"/>
  <c r="CP500"/>
  <c r="CT500"/>
  <c r="CX500"/>
  <c r="DB500"/>
  <c r="DF500"/>
  <c r="DJ500"/>
  <c r="DN500"/>
  <c r="DR500"/>
  <c r="DV500"/>
  <c r="I500"/>
  <c r="M500"/>
  <c r="Q500"/>
  <c r="U500"/>
  <c r="Y500"/>
  <c r="AC500"/>
  <c r="AG500"/>
  <c r="AK500"/>
  <c r="AO500"/>
  <c r="AS500"/>
  <c r="AW500"/>
  <c r="BA500"/>
  <c r="BE500"/>
  <c r="BI500"/>
  <c r="BM500"/>
  <c r="BQ500"/>
  <c r="BU500"/>
  <c r="BY500"/>
  <c r="CC500"/>
  <c r="CG500"/>
  <c r="CK500"/>
  <c r="CO500"/>
  <c r="CS500"/>
  <c r="CW500"/>
  <c r="DA500"/>
  <c r="DE500"/>
  <c r="DI500"/>
  <c r="DM500"/>
  <c r="DQ500"/>
  <c r="DU500"/>
  <c r="H500"/>
  <c r="L500"/>
  <c r="P500"/>
  <c r="T500"/>
  <c r="X500"/>
  <c r="AB500"/>
  <c r="AF500"/>
  <c r="AJ500"/>
  <c r="AN500"/>
  <c r="AR500"/>
  <c r="AV500"/>
  <c r="AZ500"/>
  <c r="BD500"/>
  <c r="BH500"/>
  <c r="BL500"/>
  <c r="BP500"/>
  <c r="BT500"/>
  <c r="BX500"/>
  <c r="CB500"/>
  <c r="CF500"/>
  <c r="CJ500"/>
  <c r="CN500"/>
  <c r="CR500"/>
  <c r="CV500"/>
  <c r="CZ500"/>
  <c r="DD500"/>
  <c r="DH500"/>
  <c r="DL500"/>
  <c r="DP500"/>
  <c r="DT500"/>
  <c r="J496"/>
  <c r="N496"/>
  <c r="R496"/>
  <c r="V496"/>
  <c r="Z496"/>
  <c r="AD496"/>
  <c r="AH496"/>
  <c r="AL496"/>
  <c r="AP496"/>
  <c r="AT496"/>
  <c r="AX496"/>
  <c r="BB496"/>
  <c r="BF496"/>
  <c r="BJ496"/>
  <c r="BN496"/>
  <c r="BR496"/>
  <c r="BV496"/>
  <c r="BZ496"/>
  <c r="CD496"/>
  <c r="CH496"/>
  <c r="CL496"/>
  <c r="CP496"/>
  <c r="CT496"/>
  <c r="CX496"/>
  <c r="DB496"/>
  <c r="DF496"/>
  <c r="DJ496"/>
  <c r="DN496"/>
  <c r="DR496"/>
  <c r="DV496"/>
  <c r="I496"/>
  <c r="M496"/>
  <c r="Q496"/>
  <c r="U496"/>
  <c r="Y496"/>
  <c r="AC496"/>
  <c r="AG496"/>
  <c r="AK496"/>
  <c r="AO496"/>
  <c r="AS496"/>
  <c r="AW496"/>
  <c r="BA496"/>
  <c r="BE496"/>
  <c r="BI496"/>
  <c r="BM496"/>
  <c r="BQ496"/>
  <c r="BU496"/>
  <c r="BY496"/>
  <c r="CC496"/>
  <c r="CG496"/>
  <c r="CK496"/>
  <c r="CO496"/>
  <c r="CS496"/>
  <c r="CW496"/>
  <c r="DA496"/>
  <c r="DE496"/>
  <c r="DI496"/>
  <c r="DM496"/>
  <c r="DQ496"/>
  <c r="DU496"/>
  <c r="H496"/>
  <c r="L496"/>
  <c r="P496"/>
  <c r="T496"/>
  <c r="X496"/>
  <c r="AB496"/>
  <c r="AF496"/>
  <c r="AJ496"/>
  <c r="AN496"/>
  <c r="AR496"/>
  <c r="AV496"/>
  <c r="AZ496"/>
  <c r="BD496"/>
  <c r="BH496"/>
  <c r="BL496"/>
  <c r="BP496"/>
  <c r="BT496"/>
  <c r="BX496"/>
  <c r="CB496"/>
  <c r="CF496"/>
  <c r="CJ496"/>
  <c r="CN496"/>
  <c r="CR496"/>
  <c r="CV496"/>
  <c r="CZ496"/>
  <c r="DD496"/>
  <c r="DH496"/>
  <c r="DL496"/>
  <c r="DP496"/>
  <c r="DT496"/>
  <c r="J492"/>
  <c r="N492"/>
  <c r="R492"/>
  <c r="V492"/>
  <c r="Z492"/>
  <c r="AD492"/>
  <c r="AH492"/>
  <c r="AL492"/>
  <c r="AP492"/>
  <c r="AT492"/>
  <c r="AX492"/>
  <c r="BB492"/>
  <c r="BF492"/>
  <c r="BJ492"/>
  <c r="BN492"/>
  <c r="BR492"/>
  <c r="BV492"/>
  <c r="BZ492"/>
  <c r="CD492"/>
  <c r="CH492"/>
  <c r="CL492"/>
  <c r="CP492"/>
  <c r="CT492"/>
  <c r="CX492"/>
  <c r="DB492"/>
  <c r="DF492"/>
  <c r="DJ492"/>
  <c r="DN492"/>
  <c r="DR492"/>
  <c r="DV492"/>
  <c r="I492"/>
  <c r="M492"/>
  <c r="Q492"/>
  <c r="U492"/>
  <c r="Y492"/>
  <c r="AC492"/>
  <c r="AG492"/>
  <c r="AK492"/>
  <c r="AO492"/>
  <c r="AS492"/>
  <c r="AW492"/>
  <c r="BA492"/>
  <c r="BE492"/>
  <c r="BI492"/>
  <c r="BM492"/>
  <c r="BQ492"/>
  <c r="BU492"/>
  <c r="BY492"/>
  <c r="CC492"/>
  <c r="CG492"/>
  <c r="CK492"/>
  <c r="CO492"/>
  <c r="CS492"/>
  <c r="CW492"/>
  <c r="DA492"/>
  <c r="DE492"/>
  <c r="DI492"/>
  <c r="DM492"/>
  <c r="DQ492"/>
  <c r="DU492"/>
  <c r="H492"/>
  <c r="L492"/>
  <c r="P492"/>
  <c r="T492"/>
  <c r="X492"/>
  <c r="AB492"/>
  <c r="AF492"/>
  <c r="AJ492"/>
  <c r="AN492"/>
  <c r="AR492"/>
  <c r="AV492"/>
  <c r="AZ492"/>
  <c r="BD492"/>
  <c r="BH492"/>
  <c r="BL492"/>
  <c r="BP492"/>
  <c r="BT492"/>
  <c r="BX492"/>
  <c r="CB492"/>
  <c r="CF492"/>
  <c r="CJ492"/>
  <c r="CN492"/>
  <c r="CR492"/>
  <c r="CV492"/>
  <c r="CZ492"/>
  <c r="DD492"/>
  <c r="DH492"/>
  <c r="DL492"/>
  <c r="DP492"/>
  <c r="DT492"/>
  <c r="J488"/>
  <c r="N488"/>
  <c r="R488"/>
  <c r="V488"/>
  <c r="Z488"/>
  <c r="AD488"/>
  <c r="AH488"/>
  <c r="AL488"/>
  <c r="AP488"/>
  <c r="AT488"/>
  <c r="AX488"/>
  <c r="BB488"/>
  <c r="BF488"/>
  <c r="BJ488"/>
  <c r="BN488"/>
  <c r="BR488"/>
  <c r="BV488"/>
  <c r="BZ488"/>
  <c r="CD488"/>
  <c r="CH488"/>
  <c r="CL488"/>
  <c r="CP488"/>
  <c r="CT488"/>
  <c r="CX488"/>
  <c r="DB488"/>
  <c r="DF488"/>
  <c r="DJ488"/>
  <c r="DN488"/>
  <c r="DR488"/>
  <c r="DV488"/>
  <c r="I488"/>
  <c r="M488"/>
  <c r="Q488"/>
  <c r="U488"/>
  <c r="Y488"/>
  <c r="AC488"/>
  <c r="AG488"/>
  <c r="AK488"/>
  <c r="AO488"/>
  <c r="AS488"/>
  <c r="AW488"/>
  <c r="BA488"/>
  <c r="BE488"/>
  <c r="BI488"/>
  <c r="BM488"/>
  <c r="BQ488"/>
  <c r="BU488"/>
  <c r="BY488"/>
  <c r="CC488"/>
  <c r="CG488"/>
  <c r="CK488"/>
  <c r="CO488"/>
  <c r="CS488"/>
  <c r="CW488"/>
  <c r="DA488"/>
  <c r="DE488"/>
  <c r="DI488"/>
  <c r="DM488"/>
  <c r="DQ488"/>
  <c r="DU488"/>
  <c r="H488"/>
  <c r="L488"/>
  <c r="P488"/>
  <c r="T488"/>
  <c r="X488"/>
  <c r="AB488"/>
  <c r="AF488"/>
  <c r="AJ488"/>
  <c r="AN488"/>
  <c r="AR488"/>
  <c r="AV488"/>
  <c r="AZ488"/>
  <c r="BD488"/>
  <c r="BH488"/>
  <c r="BL488"/>
  <c r="BP488"/>
  <c r="BT488"/>
  <c r="BX488"/>
  <c r="CB488"/>
  <c r="CF488"/>
  <c r="CJ488"/>
  <c r="CN488"/>
  <c r="CR488"/>
  <c r="CV488"/>
  <c r="CZ488"/>
  <c r="DD488"/>
  <c r="DH488"/>
  <c r="DL488"/>
  <c r="DP488"/>
  <c r="DT488"/>
  <c r="J484"/>
  <c r="N484"/>
  <c r="R484"/>
  <c r="V484"/>
  <c r="Z484"/>
  <c r="AD484"/>
  <c r="AH484"/>
  <c r="AL484"/>
  <c r="AP484"/>
  <c r="AT484"/>
  <c r="AX484"/>
  <c r="BB484"/>
  <c r="BF484"/>
  <c r="BJ484"/>
  <c r="BN484"/>
  <c r="BR484"/>
  <c r="BV484"/>
  <c r="BZ484"/>
  <c r="CD484"/>
  <c r="CH484"/>
  <c r="CL484"/>
  <c r="CP484"/>
  <c r="CT484"/>
  <c r="CX484"/>
  <c r="DB484"/>
  <c r="DF484"/>
  <c r="DJ484"/>
  <c r="DN484"/>
  <c r="DR484"/>
  <c r="DV484"/>
  <c r="I484"/>
  <c r="M484"/>
  <c r="Q484"/>
  <c r="U484"/>
  <c r="Y484"/>
  <c r="AC484"/>
  <c r="AG484"/>
  <c r="AK484"/>
  <c r="AO484"/>
  <c r="AS484"/>
  <c r="AW484"/>
  <c r="BA484"/>
  <c r="BE484"/>
  <c r="BI484"/>
  <c r="BM484"/>
  <c r="BQ484"/>
  <c r="BU484"/>
  <c r="BY484"/>
  <c r="CC484"/>
  <c r="CG484"/>
  <c r="CK484"/>
  <c r="CO484"/>
  <c r="CS484"/>
  <c r="CW484"/>
  <c r="DA484"/>
  <c r="DE484"/>
  <c r="DI484"/>
  <c r="DM484"/>
  <c r="DQ484"/>
  <c r="DU484"/>
  <c r="H484"/>
  <c r="L484"/>
  <c r="P484"/>
  <c r="T484"/>
  <c r="X484"/>
  <c r="AB484"/>
  <c r="AF484"/>
  <c r="AJ484"/>
  <c r="AN484"/>
  <c r="AR484"/>
  <c r="AV484"/>
  <c r="AZ484"/>
  <c r="BD484"/>
  <c r="BH484"/>
  <c r="BL484"/>
  <c r="BP484"/>
  <c r="BT484"/>
  <c r="BX484"/>
  <c r="CB484"/>
  <c r="CF484"/>
  <c r="CJ484"/>
  <c r="CN484"/>
  <c r="CR484"/>
  <c r="CV484"/>
  <c r="CZ484"/>
  <c r="DD484"/>
  <c r="DH484"/>
  <c r="DL484"/>
  <c r="DP484"/>
  <c r="DT484"/>
  <c r="J480"/>
  <c r="N480"/>
  <c r="R480"/>
  <c r="V480"/>
  <c r="Z480"/>
  <c r="AD480"/>
  <c r="AH480"/>
  <c r="AL480"/>
  <c r="AP480"/>
  <c r="AT480"/>
  <c r="AX480"/>
  <c r="BB480"/>
  <c r="BF480"/>
  <c r="BJ480"/>
  <c r="BN480"/>
  <c r="BR480"/>
  <c r="BV480"/>
  <c r="BZ480"/>
  <c r="CD480"/>
  <c r="CH480"/>
  <c r="CL480"/>
  <c r="CP480"/>
  <c r="CT480"/>
  <c r="CX480"/>
  <c r="DB480"/>
  <c r="DF480"/>
  <c r="DJ480"/>
  <c r="DN480"/>
  <c r="DR480"/>
  <c r="DV480"/>
  <c r="I480"/>
  <c r="M480"/>
  <c r="Q480"/>
  <c r="U480"/>
  <c r="Y480"/>
  <c r="AC480"/>
  <c r="AG480"/>
  <c r="AK480"/>
  <c r="AO480"/>
  <c r="AS480"/>
  <c r="AW480"/>
  <c r="BA480"/>
  <c r="BE480"/>
  <c r="BI480"/>
  <c r="BM480"/>
  <c r="BQ480"/>
  <c r="BU480"/>
  <c r="BY480"/>
  <c r="CC480"/>
  <c r="CG480"/>
  <c r="CK480"/>
  <c r="CO480"/>
  <c r="CS480"/>
  <c r="CW480"/>
  <c r="DA480"/>
  <c r="DE480"/>
  <c r="DI480"/>
  <c r="DM480"/>
  <c r="DQ480"/>
  <c r="DU480"/>
  <c r="H480"/>
  <c r="L480"/>
  <c r="P480"/>
  <c r="T480"/>
  <c r="X480"/>
  <c r="AB480"/>
  <c r="AF480"/>
  <c r="AJ480"/>
  <c r="AN480"/>
  <c r="AR480"/>
  <c r="AV480"/>
  <c r="AZ480"/>
  <c r="BD480"/>
  <c r="BH480"/>
  <c r="BL480"/>
  <c r="BP480"/>
  <c r="BT480"/>
  <c r="BX480"/>
  <c r="CB480"/>
  <c r="CF480"/>
  <c r="CJ480"/>
  <c r="CN480"/>
  <c r="CR480"/>
  <c r="CV480"/>
  <c r="CZ480"/>
  <c r="DD480"/>
  <c r="DH480"/>
  <c r="DL480"/>
  <c r="DP480"/>
  <c r="DT480"/>
  <c r="J476"/>
  <c r="N476"/>
  <c r="R476"/>
  <c r="V476"/>
  <c r="Z476"/>
  <c r="AD476"/>
  <c r="AH476"/>
  <c r="AL476"/>
  <c r="AP476"/>
  <c r="AT476"/>
  <c r="AX476"/>
  <c r="BB476"/>
  <c r="BF476"/>
  <c r="BJ476"/>
  <c r="BN476"/>
  <c r="BR476"/>
  <c r="BV476"/>
  <c r="BZ476"/>
  <c r="CD476"/>
  <c r="CH476"/>
  <c r="CL476"/>
  <c r="CP476"/>
  <c r="CT476"/>
  <c r="CX476"/>
  <c r="DB476"/>
  <c r="DF476"/>
  <c r="DJ476"/>
  <c r="DN476"/>
  <c r="DR476"/>
  <c r="DV476"/>
  <c r="I476"/>
  <c r="M476"/>
  <c r="Q476"/>
  <c r="U476"/>
  <c r="Y476"/>
  <c r="AC476"/>
  <c r="AG476"/>
  <c r="AK476"/>
  <c r="AO476"/>
  <c r="AS476"/>
  <c r="AW476"/>
  <c r="BA476"/>
  <c r="BE476"/>
  <c r="BI476"/>
  <c r="BM476"/>
  <c r="BQ476"/>
  <c r="BU476"/>
  <c r="BY476"/>
  <c r="CC476"/>
  <c r="CG476"/>
  <c r="CK476"/>
  <c r="CO476"/>
  <c r="CS476"/>
  <c r="CW476"/>
  <c r="DA476"/>
  <c r="DE476"/>
  <c r="DI476"/>
  <c r="DM476"/>
  <c r="DQ476"/>
  <c r="DU476"/>
  <c r="H476"/>
  <c r="L476"/>
  <c r="P476"/>
  <c r="T476"/>
  <c r="X476"/>
  <c r="AB476"/>
  <c r="AF476"/>
  <c r="AJ476"/>
  <c r="AN476"/>
  <c r="AR476"/>
  <c r="AV476"/>
  <c r="AZ476"/>
  <c r="BD476"/>
  <c r="BH476"/>
  <c r="BL476"/>
  <c r="BP476"/>
  <c r="BT476"/>
  <c r="BX476"/>
  <c r="CB476"/>
  <c r="CF476"/>
  <c r="CJ476"/>
  <c r="CN476"/>
  <c r="CR476"/>
  <c r="CV476"/>
  <c r="CZ476"/>
  <c r="DD476"/>
  <c r="DH476"/>
  <c r="DL476"/>
  <c r="DP476"/>
  <c r="DT476"/>
  <c r="J472"/>
  <c r="N472"/>
  <c r="R472"/>
  <c r="V472"/>
  <c r="Z472"/>
  <c r="AD472"/>
  <c r="AH472"/>
  <c r="AL472"/>
  <c r="AP472"/>
  <c r="AT472"/>
  <c r="AX472"/>
  <c r="BB472"/>
  <c r="BF472"/>
  <c r="BJ472"/>
  <c r="BN472"/>
  <c r="BR472"/>
  <c r="BV472"/>
  <c r="BZ472"/>
  <c r="CD472"/>
  <c r="CH472"/>
  <c r="CL472"/>
  <c r="CP472"/>
  <c r="CT472"/>
  <c r="CX472"/>
  <c r="DB472"/>
  <c r="DF472"/>
  <c r="DJ472"/>
  <c r="DN472"/>
  <c r="DR472"/>
  <c r="DV472"/>
  <c r="I472"/>
  <c r="M472"/>
  <c r="Q472"/>
  <c r="U472"/>
  <c r="Y472"/>
  <c r="AC472"/>
  <c r="AG472"/>
  <c r="AK472"/>
  <c r="AO472"/>
  <c r="AS472"/>
  <c r="AW472"/>
  <c r="BA472"/>
  <c r="BE472"/>
  <c r="BI472"/>
  <c r="BM472"/>
  <c r="BQ472"/>
  <c r="BU472"/>
  <c r="BY472"/>
  <c r="CC472"/>
  <c r="CG472"/>
  <c r="CK472"/>
  <c r="CO472"/>
  <c r="CS472"/>
  <c r="CW472"/>
  <c r="DA472"/>
  <c r="DE472"/>
  <c r="DI472"/>
  <c r="DM472"/>
  <c r="DQ472"/>
  <c r="DU472"/>
  <c r="H472"/>
  <c r="L472"/>
  <c r="P472"/>
  <c r="T472"/>
  <c r="X472"/>
  <c r="AB472"/>
  <c r="AF472"/>
  <c r="AJ472"/>
  <c r="AN472"/>
  <c r="AR472"/>
  <c r="AV472"/>
  <c r="AZ472"/>
  <c r="BD472"/>
  <c r="BH472"/>
  <c r="BL472"/>
  <c r="BP472"/>
  <c r="BT472"/>
  <c r="BX472"/>
  <c r="CB472"/>
  <c r="CF472"/>
  <c r="CJ472"/>
  <c r="CN472"/>
  <c r="CR472"/>
  <c r="CV472"/>
  <c r="CZ472"/>
  <c r="DD472"/>
  <c r="DH472"/>
  <c r="DL472"/>
  <c r="DP472"/>
  <c r="DT472"/>
  <c r="J468"/>
  <c r="N468"/>
  <c r="R468"/>
  <c r="V468"/>
  <c r="Z468"/>
  <c r="AD468"/>
  <c r="AH468"/>
  <c r="AL468"/>
  <c r="AP468"/>
  <c r="AT468"/>
  <c r="AX468"/>
  <c r="BB468"/>
  <c r="BF468"/>
  <c r="BJ468"/>
  <c r="BN468"/>
  <c r="BR468"/>
  <c r="BV468"/>
  <c r="BZ468"/>
  <c r="CD468"/>
  <c r="CH468"/>
  <c r="CL468"/>
  <c r="CP468"/>
  <c r="CT468"/>
  <c r="CX468"/>
  <c r="DB468"/>
  <c r="DF468"/>
  <c r="DJ468"/>
  <c r="DN468"/>
  <c r="DR468"/>
  <c r="DV468"/>
  <c r="I468"/>
  <c r="M468"/>
  <c r="Q468"/>
  <c r="U468"/>
  <c r="Y468"/>
  <c r="AC468"/>
  <c r="AG468"/>
  <c r="AK468"/>
  <c r="AO468"/>
  <c r="AS468"/>
  <c r="AW468"/>
  <c r="BA468"/>
  <c r="BE468"/>
  <c r="BI468"/>
  <c r="BM468"/>
  <c r="BQ468"/>
  <c r="BU468"/>
  <c r="BY468"/>
  <c r="CC468"/>
  <c r="CG468"/>
  <c r="CK468"/>
  <c r="CO468"/>
  <c r="CS468"/>
  <c r="CW468"/>
  <c r="DA468"/>
  <c r="DE468"/>
  <c r="DI468"/>
  <c r="DM468"/>
  <c r="DQ468"/>
  <c r="DU468"/>
  <c r="H468"/>
  <c r="L468"/>
  <c r="P468"/>
  <c r="T468"/>
  <c r="X468"/>
  <c r="AB468"/>
  <c r="AF468"/>
  <c r="AJ468"/>
  <c r="AN468"/>
  <c r="AR468"/>
  <c r="AV468"/>
  <c r="AZ468"/>
  <c r="BD468"/>
  <c r="BH468"/>
  <c r="BL468"/>
  <c r="BP468"/>
  <c r="BT468"/>
  <c r="BX468"/>
  <c r="CB468"/>
  <c r="CF468"/>
  <c r="CJ468"/>
  <c r="CN468"/>
  <c r="CR468"/>
  <c r="CV468"/>
  <c r="CZ468"/>
  <c r="DD468"/>
  <c r="DH468"/>
  <c r="DL468"/>
  <c r="DP468"/>
  <c r="DT468"/>
  <c r="J464"/>
  <c r="N464"/>
  <c r="R464"/>
  <c r="V464"/>
  <c r="Z464"/>
  <c r="AD464"/>
  <c r="AH464"/>
  <c r="AL464"/>
  <c r="AP464"/>
  <c r="AT464"/>
  <c r="AX464"/>
  <c r="BB464"/>
  <c r="BF464"/>
  <c r="BJ464"/>
  <c r="BN464"/>
  <c r="BR464"/>
  <c r="BV464"/>
  <c r="BZ464"/>
  <c r="CD464"/>
  <c r="CH464"/>
  <c r="CL464"/>
  <c r="CP464"/>
  <c r="CT464"/>
  <c r="CX464"/>
  <c r="DB464"/>
  <c r="DF464"/>
  <c r="DJ464"/>
  <c r="DN464"/>
  <c r="DR464"/>
  <c r="DV464"/>
  <c r="I464"/>
  <c r="M464"/>
  <c r="Q464"/>
  <c r="U464"/>
  <c r="Y464"/>
  <c r="AC464"/>
  <c r="AG464"/>
  <c r="AK464"/>
  <c r="AO464"/>
  <c r="AS464"/>
  <c r="AW464"/>
  <c r="BA464"/>
  <c r="BE464"/>
  <c r="BI464"/>
  <c r="BM464"/>
  <c r="BQ464"/>
  <c r="BU464"/>
  <c r="BY464"/>
  <c r="CC464"/>
  <c r="CG464"/>
  <c r="CK464"/>
  <c r="CO464"/>
  <c r="CS464"/>
  <c r="CW464"/>
  <c r="DA464"/>
  <c r="DE464"/>
  <c r="DI464"/>
  <c r="DM464"/>
  <c r="DQ464"/>
  <c r="DU464"/>
  <c r="H464"/>
  <c r="L464"/>
  <c r="P464"/>
  <c r="T464"/>
  <c r="X464"/>
  <c r="AB464"/>
  <c r="AF464"/>
  <c r="AJ464"/>
  <c r="AN464"/>
  <c r="AR464"/>
  <c r="AV464"/>
  <c r="AZ464"/>
  <c r="BD464"/>
  <c r="BH464"/>
  <c r="BL464"/>
  <c r="BP464"/>
  <c r="BT464"/>
  <c r="BX464"/>
  <c r="CB464"/>
  <c r="CF464"/>
  <c r="CJ464"/>
  <c r="CN464"/>
  <c r="CR464"/>
  <c r="CV464"/>
  <c r="CZ464"/>
  <c r="DD464"/>
  <c r="DH464"/>
  <c r="DL464"/>
  <c r="DP464"/>
  <c r="DT464"/>
  <c r="J460"/>
  <c r="N460"/>
  <c r="R460"/>
  <c r="V460"/>
  <c r="Z460"/>
  <c r="AD460"/>
  <c r="AH460"/>
  <c r="AL460"/>
  <c r="AP460"/>
  <c r="AT460"/>
  <c r="AX460"/>
  <c r="BB460"/>
  <c r="BF460"/>
  <c r="BJ460"/>
  <c r="BN460"/>
  <c r="BR460"/>
  <c r="BV460"/>
  <c r="BZ460"/>
  <c r="CD460"/>
  <c r="CH460"/>
  <c r="CL460"/>
  <c r="CP460"/>
  <c r="CT460"/>
  <c r="CX460"/>
  <c r="DB460"/>
  <c r="DF460"/>
  <c r="DJ460"/>
  <c r="DN460"/>
  <c r="DR460"/>
  <c r="DV460"/>
  <c r="I460"/>
  <c r="M460"/>
  <c r="Q460"/>
  <c r="U460"/>
  <c r="Y460"/>
  <c r="AC460"/>
  <c r="AG460"/>
  <c r="AK460"/>
  <c r="AO460"/>
  <c r="AS460"/>
  <c r="AW460"/>
  <c r="BA460"/>
  <c r="BE460"/>
  <c r="BI460"/>
  <c r="BM460"/>
  <c r="BQ460"/>
  <c r="BU460"/>
  <c r="BY460"/>
  <c r="CC460"/>
  <c r="CG460"/>
  <c r="CK460"/>
  <c r="CO460"/>
  <c r="CS460"/>
  <c r="CW460"/>
  <c r="DA460"/>
  <c r="DE460"/>
  <c r="DI460"/>
  <c r="DM460"/>
  <c r="DQ460"/>
  <c r="DU460"/>
  <c r="H460"/>
  <c r="L460"/>
  <c r="P460"/>
  <c r="T460"/>
  <c r="X460"/>
  <c r="AB460"/>
  <c r="AF460"/>
  <c r="AJ460"/>
  <c r="AN460"/>
  <c r="AR460"/>
  <c r="AV460"/>
  <c r="AZ460"/>
  <c r="BD460"/>
  <c r="BH460"/>
  <c r="BL460"/>
  <c r="BP460"/>
  <c r="BT460"/>
  <c r="BX460"/>
  <c r="CB460"/>
  <c r="CF460"/>
  <c r="CJ460"/>
  <c r="CN460"/>
  <c r="CR460"/>
  <c r="CV460"/>
  <c r="CZ460"/>
  <c r="DD460"/>
  <c r="DH460"/>
  <c r="DL460"/>
  <c r="DP460"/>
  <c r="DT460"/>
  <c r="J456"/>
  <c r="N456"/>
  <c r="R456"/>
  <c r="V456"/>
  <c r="Z456"/>
  <c r="AD456"/>
  <c r="AH456"/>
  <c r="AL456"/>
  <c r="AP456"/>
  <c r="AT456"/>
  <c r="AX456"/>
  <c r="BB456"/>
  <c r="BF456"/>
  <c r="BJ456"/>
  <c r="BN456"/>
  <c r="BR456"/>
  <c r="BV456"/>
  <c r="BZ456"/>
  <c r="CD456"/>
  <c r="CH456"/>
  <c r="CL456"/>
  <c r="CP456"/>
  <c r="CT456"/>
  <c r="CX456"/>
  <c r="DB456"/>
  <c r="DF456"/>
  <c r="DJ456"/>
  <c r="DN456"/>
  <c r="DR456"/>
  <c r="DV456"/>
  <c r="I456"/>
  <c r="M456"/>
  <c r="Q456"/>
  <c r="U456"/>
  <c r="Y456"/>
  <c r="AC456"/>
  <c r="AG456"/>
  <c r="AK456"/>
  <c r="AO456"/>
  <c r="AS456"/>
  <c r="AW456"/>
  <c r="BA456"/>
  <c r="BE456"/>
  <c r="BI456"/>
  <c r="BM456"/>
  <c r="BQ456"/>
  <c r="BU456"/>
  <c r="BY456"/>
  <c r="CC456"/>
  <c r="CG456"/>
  <c r="CK456"/>
  <c r="CO456"/>
  <c r="CS456"/>
  <c r="CW456"/>
  <c r="DA456"/>
  <c r="DE456"/>
  <c r="DI456"/>
  <c r="DM456"/>
  <c r="DQ456"/>
  <c r="DU456"/>
  <c r="H456"/>
  <c r="L456"/>
  <c r="P456"/>
  <c r="T456"/>
  <c r="X456"/>
  <c r="AB456"/>
  <c r="AF456"/>
  <c r="AJ456"/>
  <c r="AN456"/>
  <c r="AR456"/>
  <c r="AV456"/>
  <c r="AZ456"/>
  <c r="BD456"/>
  <c r="BH456"/>
  <c r="BL456"/>
  <c r="BP456"/>
  <c r="BT456"/>
  <c r="BX456"/>
  <c r="CB456"/>
  <c r="CF456"/>
  <c r="CJ456"/>
  <c r="CN456"/>
  <c r="CR456"/>
  <c r="CV456"/>
  <c r="CZ456"/>
  <c r="DD456"/>
  <c r="DH456"/>
  <c r="DL456"/>
  <c r="DP456"/>
  <c r="DT456"/>
  <c r="J452"/>
  <c r="N452"/>
  <c r="R452"/>
  <c r="V452"/>
  <c r="Z452"/>
  <c r="AD452"/>
  <c r="AH452"/>
  <c r="AL452"/>
  <c r="AP452"/>
  <c r="AT452"/>
  <c r="AX452"/>
  <c r="BB452"/>
  <c r="BF452"/>
  <c r="BJ452"/>
  <c r="BN452"/>
  <c r="BR452"/>
  <c r="BV452"/>
  <c r="BZ452"/>
  <c r="CD452"/>
  <c r="CH452"/>
  <c r="CL452"/>
  <c r="CP452"/>
  <c r="CT452"/>
  <c r="CX452"/>
  <c r="DB452"/>
  <c r="DF452"/>
  <c r="DJ452"/>
  <c r="DN452"/>
  <c r="DR452"/>
  <c r="DV452"/>
  <c r="I452"/>
  <c r="M452"/>
  <c r="Q452"/>
  <c r="U452"/>
  <c r="Y452"/>
  <c r="AC452"/>
  <c r="AG452"/>
  <c r="AK452"/>
  <c r="AO452"/>
  <c r="AS452"/>
  <c r="AW452"/>
  <c r="BA452"/>
  <c r="BE452"/>
  <c r="BI452"/>
  <c r="BM452"/>
  <c r="BQ452"/>
  <c r="BU452"/>
  <c r="BY452"/>
  <c r="CC452"/>
  <c r="CG452"/>
  <c r="CK452"/>
  <c r="CO452"/>
  <c r="CS452"/>
  <c r="CW452"/>
  <c r="DA452"/>
  <c r="DE452"/>
  <c r="DI452"/>
  <c r="DM452"/>
  <c r="DQ452"/>
  <c r="DU452"/>
  <c r="H452"/>
  <c r="L452"/>
  <c r="P452"/>
  <c r="T452"/>
  <c r="X452"/>
  <c r="AB452"/>
  <c r="AF452"/>
  <c r="AJ452"/>
  <c r="AN452"/>
  <c r="AR452"/>
  <c r="AV452"/>
  <c r="AZ452"/>
  <c r="BD452"/>
  <c r="BH452"/>
  <c r="BL452"/>
  <c r="BP452"/>
  <c r="BT452"/>
  <c r="BX452"/>
  <c r="CB452"/>
  <c r="CF452"/>
  <c r="CJ452"/>
  <c r="CN452"/>
  <c r="CR452"/>
  <c r="CV452"/>
  <c r="CZ452"/>
  <c r="DD452"/>
  <c r="DH452"/>
  <c r="DL452"/>
  <c r="DP452"/>
  <c r="DT452"/>
  <c r="J448"/>
  <c r="N448"/>
  <c r="R448"/>
  <c r="V448"/>
  <c r="Z448"/>
  <c r="AD448"/>
  <c r="AH448"/>
  <c r="AL448"/>
  <c r="AP448"/>
  <c r="AT448"/>
  <c r="AX448"/>
  <c r="BB448"/>
  <c r="BF448"/>
  <c r="BJ448"/>
  <c r="BN448"/>
  <c r="BR448"/>
  <c r="BV448"/>
  <c r="BZ448"/>
  <c r="CD448"/>
  <c r="CH448"/>
  <c r="CL448"/>
  <c r="CP448"/>
  <c r="CT448"/>
  <c r="CX448"/>
  <c r="DB448"/>
  <c r="DF448"/>
  <c r="DJ448"/>
  <c r="DN448"/>
  <c r="DR448"/>
  <c r="DV448"/>
  <c r="I448"/>
  <c r="M448"/>
  <c r="Q448"/>
  <c r="U448"/>
  <c r="Y448"/>
  <c r="AC448"/>
  <c r="AG448"/>
  <c r="AK448"/>
  <c r="AO448"/>
  <c r="AS448"/>
  <c r="AW448"/>
  <c r="BA448"/>
  <c r="BE448"/>
  <c r="BI448"/>
  <c r="BM448"/>
  <c r="BQ448"/>
  <c r="BU448"/>
  <c r="BY448"/>
  <c r="CC448"/>
  <c r="CG448"/>
  <c r="CK448"/>
  <c r="CO448"/>
  <c r="CS448"/>
  <c r="CW448"/>
  <c r="DA448"/>
  <c r="DE448"/>
  <c r="DI448"/>
  <c r="DM448"/>
  <c r="DQ448"/>
  <c r="DU448"/>
  <c r="H448"/>
  <c r="L448"/>
  <c r="P448"/>
  <c r="T448"/>
  <c r="X448"/>
  <c r="AB448"/>
  <c r="AF448"/>
  <c r="AJ448"/>
  <c r="AN448"/>
  <c r="AR448"/>
  <c r="AV448"/>
  <c r="AZ448"/>
  <c r="BD448"/>
  <c r="BH448"/>
  <c r="BL448"/>
  <c r="BP448"/>
  <c r="BT448"/>
  <c r="BX448"/>
  <c r="CB448"/>
  <c r="CF448"/>
  <c r="CJ448"/>
  <c r="CN448"/>
  <c r="CR448"/>
  <c r="CV448"/>
  <c r="CZ448"/>
  <c r="DD448"/>
  <c r="DH448"/>
  <c r="DL448"/>
  <c r="DP448"/>
  <c r="DT448"/>
  <c r="J444"/>
  <c r="N444"/>
  <c r="R444"/>
  <c r="V444"/>
  <c r="Z444"/>
  <c r="AD444"/>
  <c r="AH444"/>
  <c r="AL444"/>
  <c r="AP444"/>
  <c r="AT444"/>
  <c r="AX444"/>
  <c r="BB444"/>
  <c r="BF444"/>
  <c r="BJ444"/>
  <c r="BN444"/>
  <c r="BR444"/>
  <c r="BV444"/>
  <c r="BZ444"/>
  <c r="CD444"/>
  <c r="CH444"/>
  <c r="CL444"/>
  <c r="CP444"/>
  <c r="CT444"/>
  <c r="CX444"/>
  <c r="DB444"/>
  <c r="DF444"/>
  <c r="DJ444"/>
  <c r="DN444"/>
  <c r="DR444"/>
  <c r="DV444"/>
  <c r="I444"/>
  <c r="M444"/>
  <c r="Q444"/>
  <c r="U444"/>
  <c r="Y444"/>
  <c r="AC444"/>
  <c r="AG444"/>
  <c r="AK444"/>
  <c r="AO444"/>
  <c r="AS444"/>
  <c r="AW444"/>
  <c r="BA444"/>
  <c r="BE444"/>
  <c r="BI444"/>
  <c r="BM444"/>
  <c r="BQ444"/>
  <c r="BU444"/>
  <c r="BY444"/>
  <c r="CC444"/>
  <c r="CG444"/>
  <c r="CK444"/>
  <c r="CO444"/>
  <c r="CS444"/>
  <c r="CW444"/>
  <c r="DA444"/>
  <c r="DE444"/>
  <c r="DI444"/>
  <c r="DM444"/>
  <c r="DQ444"/>
  <c r="DU444"/>
  <c r="H444"/>
  <c r="L444"/>
  <c r="P444"/>
  <c r="T444"/>
  <c r="X444"/>
  <c r="AB444"/>
  <c r="AF444"/>
  <c r="AJ444"/>
  <c r="AN444"/>
  <c r="AR444"/>
  <c r="AV444"/>
  <c r="AZ444"/>
  <c r="BD444"/>
  <c r="BH444"/>
  <c r="BL444"/>
  <c r="BP444"/>
  <c r="BT444"/>
  <c r="BX444"/>
  <c r="CB444"/>
  <c r="CF444"/>
  <c r="CJ444"/>
  <c r="CN444"/>
  <c r="CR444"/>
  <c r="CV444"/>
  <c r="CZ444"/>
  <c r="DD444"/>
  <c r="DH444"/>
  <c r="DL444"/>
  <c r="DP444"/>
  <c r="DT444"/>
  <c r="J440"/>
  <c r="N440"/>
  <c r="R440"/>
  <c r="V440"/>
  <c r="Z440"/>
  <c r="AD440"/>
  <c r="AH440"/>
  <c r="AL440"/>
  <c r="AP440"/>
  <c r="AT440"/>
  <c r="AX440"/>
  <c r="BB440"/>
  <c r="BF440"/>
  <c r="BJ440"/>
  <c r="BN440"/>
  <c r="BR440"/>
  <c r="BV440"/>
  <c r="BZ440"/>
  <c r="CD440"/>
  <c r="CH440"/>
  <c r="CL440"/>
  <c r="CP440"/>
  <c r="CT440"/>
  <c r="CX440"/>
  <c r="DB440"/>
  <c r="DF440"/>
  <c r="DJ440"/>
  <c r="DN440"/>
  <c r="DR440"/>
  <c r="DV440"/>
  <c r="I440"/>
  <c r="M440"/>
  <c r="Q440"/>
  <c r="U440"/>
  <c r="Y440"/>
  <c r="AC440"/>
  <c r="AG440"/>
  <c r="AK440"/>
  <c r="AO440"/>
  <c r="AS440"/>
  <c r="AW440"/>
  <c r="BA440"/>
  <c r="BE440"/>
  <c r="BI440"/>
  <c r="BM440"/>
  <c r="BQ440"/>
  <c r="BU440"/>
  <c r="BY440"/>
  <c r="CC440"/>
  <c r="CG440"/>
  <c r="CK440"/>
  <c r="CO440"/>
  <c r="CS440"/>
  <c r="CW440"/>
  <c r="DA440"/>
  <c r="DE440"/>
  <c r="DI440"/>
  <c r="DM440"/>
  <c r="DQ440"/>
  <c r="DU440"/>
  <c r="H440"/>
  <c r="L440"/>
  <c r="P440"/>
  <c r="T440"/>
  <c r="X440"/>
  <c r="AB440"/>
  <c r="AF440"/>
  <c r="AJ440"/>
  <c r="AN440"/>
  <c r="AR440"/>
  <c r="AV440"/>
  <c r="AZ440"/>
  <c r="BD440"/>
  <c r="BH440"/>
  <c r="BL440"/>
  <c r="BP440"/>
  <c r="BT440"/>
  <c r="BX440"/>
  <c r="CB440"/>
  <c r="CF440"/>
  <c r="CJ440"/>
  <c r="CN440"/>
  <c r="CR440"/>
  <c r="CV440"/>
  <c r="CZ440"/>
  <c r="DD440"/>
  <c r="DH440"/>
  <c r="DL440"/>
  <c r="DP440"/>
  <c r="DT440"/>
  <c r="J436"/>
  <c r="N436"/>
  <c r="R436"/>
  <c r="V436"/>
  <c r="Z436"/>
  <c r="AD436"/>
  <c r="AH436"/>
  <c r="AL436"/>
  <c r="AP436"/>
  <c r="AT436"/>
  <c r="AX436"/>
  <c r="BB436"/>
  <c r="BF436"/>
  <c r="BJ436"/>
  <c r="BN436"/>
  <c r="BR436"/>
  <c r="BV436"/>
  <c r="BZ436"/>
  <c r="CD436"/>
  <c r="CH436"/>
  <c r="CL436"/>
  <c r="CP436"/>
  <c r="CT436"/>
  <c r="CX436"/>
  <c r="DB436"/>
  <c r="DF436"/>
  <c r="DJ436"/>
  <c r="DN436"/>
  <c r="DR436"/>
  <c r="DV436"/>
  <c r="I436"/>
  <c r="M436"/>
  <c r="Q436"/>
  <c r="U436"/>
  <c r="Y436"/>
  <c r="AC436"/>
  <c r="AG436"/>
  <c r="AK436"/>
  <c r="AO436"/>
  <c r="AS436"/>
  <c r="AW436"/>
  <c r="BA436"/>
  <c r="BE436"/>
  <c r="BI436"/>
  <c r="BM436"/>
  <c r="BQ436"/>
  <c r="BU436"/>
  <c r="BY436"/>
  <c r="CC436"/>
  <c r="CG436"/>
  <c r="CK436"/>
  <c r="CO436"/>
  <c r="CS436"/>
  <c r="CW436"/>
  <c r="DA436"/>
  <c r="DE436"/>
  <c r="DI436"/>
  <c r="DM436"/>
  <c r="DQ436"/>
  <c r="DU436"/>
  <c r="H436"/>
  <c r="L436"/>
  <c r="P436"/>
  <c r="T436"/>
  <c r="X436"/>
  <c r="AB436"/>
  <c r="AF436"/>
  <c r="AJ436"/>
  <c r="AN436"/>
  <c r="AR436"/>
  <c r="AV436"/>
  <c r="AZ436"/>
  <c r="BD436"/>
  <c r="BH436"/>
  <c r="BL436"/>
  <c r="BP436"/>
  <c r="BT436"/>
  <c r="BX436"/>
  <c r="CB436"/>
  <c r="CF436"/>
  <c r="CJ436"/>
  <c r="CN436"/>
  <c r="CR436"/>
  <c r="CV436"/>
  <c r="CZ436"/>
  <c r="DD436"/>
  <c r="DH436"/>
  <c r="DL436"/>
  <c r="DP436"/>
  <c r="DT436"/>
  <c r="J432"/>
  <c r="N432"/>
  <c r="R432"/>
  <c r="V432"/>
  <c r="Z432"/>
  <c r="AD432"/>
  <c r="AH432"/>
  <c r="AL432"/>
  <c r="AP432"/>
  <c r="AT432"/>
  <c r="AX432"/>
  <c r="BB432"/>
  <c r="BF432"/>
  <c r="BJ432"/>
  <c r="BN432"/>
  <c r="BR432"/>
  <c r="BV432"/>
  <c r="BZ432"/>
  <c r="CD432"/>
  <c r="CH432"/>
  <c r="CL432"/>
  <c r="CP432"/>
  <c r="CT432"/>
  <c r="CX432"/>
  <c r="DB432"/>
  <c r="DF432"/>
  <c r="DJ432"/>
  <c r="DN432"/>
  <c r="DR432"/>
  <c r="DV432"/>
  <c r="I432"/>
  <c r="M432"/>
  <c r="Q432"/>
  <c r="U432"/>
  <c r="Y432"/>
  <c r="AC432"/>
  <c r="AG432"/>
  <c r="AK432"/>
  <c r="AO432"/>
  <c r="AS432"/>
  <c r="AW432"/>
  <c r="BA432"/>
  <c r="BE432"/>
  <c r="BI432"/>
  <c r="BM432"/>
  <c r="BQ432"/>
  <c r="BU432"/>
  <c r="BY432"/>
  <c r="CC432"/>
  <c r="CG432"/>
  <c r="CK432"/>
  <c r="CO432"/>
  <c r="CS432"/>
  <c r="CW432"/>
  <c r="DA432"/>
  <c r="DE432"/>
  <c r="DI432"/>
  <c r="DM432"/>
  <c r="DQ432"/>
  <c r="DU432"/>
  <c r="H432"/>
  <c r="L432"/>
  <c r="P432"/>
  <c r="T432"/>
  <c r="X432"/>
  <c r="AB432"/>
  <c r="AF432"/>
  <c r="AJ432"/>
  <c r="AN432"/>
  <c r="AR432"/>
  <c r="AV432"/>
  <c r="AZ432"/>
  <c r="BD432"/>
  <c r="BH432"/>
  <c r="BL432"/>
  <c r="BP432"/>
  <c r="BT432"/>
  <c r="BX432"/>
  <c r="CB432"/>
  <c r="CF432"/>
  <c r="CJ432"/>
  <c r="CN432"/>
  <c r="CR432"/>
  <c r="CV432"/>
  <c r="CZ432"/>
  <c r="DD432"/>
  <c r="DH432"/>
  <c r="DL432"/>
  <c r="DP432"/>
  <c r="DT432"/>
  <c r="J428"/>
  <c r="N428"/>
  <c r="R428"/>
  <c r="V428"/>
  <c r="Z428"/>
  <c r="AD428"/>
  <c r="AH428"/>
  <c r="AL428"/>
  <c r="AP428"/>
  <c r="AT428"/>
  <c r="AX428"/>
  <c r="BB428"/>
  <c r="BF428"/>
  <c r="BJ428"/>
  <c r="BN428"/>
  <c r="BR428"/>
  <c r="BV428"/>
  <c r="BZ428"/>
  <c r="CD428"/>
  <c r="CH428"/>
  <c r="CL428"/>
  <c r="CP428"/>
  <c r="CT428"/>
  <c r="CX428"/>
  <c r="DB428"/>
  <c r="DF428"/>
  <c r="DJ428"/>
  <c r="DN428"/>
  <c r="DR428"/>
  <c r="DV428"/>
  <c r="I428"/>
  <c r="M428"/>
  <c r="Q428"/>
  <c r="U428"/>
  <c r="Y428"/>
  <c r="AC428"/>
  <c r="AG428"/>
  <c r="AK428"/>
  <c r="AO428"/>
  <c r="AS428"/>
  <c r="AW428"/>
  <c r="BA428"/>
  <c r="BE428"/>
  <c r="BI428"/>
  <c r="BM428"/>
  <c r="BQ428"/>
  <c r="BU428"/>
  <c r="BY428"/>
  <c r="CC428"/>
  <c r="CG428"/>
  <c r="CK428"/>
  <c r="CO428"/>
  <c r="CS428"/>
  <c r="CW428"/>
  <c r="DA428"/>
  <c r="DE428"/>
  <c r="DI428"/>
  <c r="DM428"/>
  <c r="DQ428"/>
  <c r="DU428"/>
  <c r="H428"/>
  <c r="L428"/>
  <c r="P428"/>
  <c r="T428"/>
  <c r="X428"/>
  <c r="AB428"/>
  <c r="AF428"/>
  <c r="AJ428"/>
  <c r="AN428"/>
  <c r="AR428"/>
  <c r="AV428"/>
  <c r="AZ428"/>
  <c r="BD428"/>
  <c r="BH428"/>
  <c r="BL428"/>
  <c r="BP428"/>
  <c r="BT428"/>
  <c r="BX428"/>
  <c r="CB428"/>
  <c r="CF428"/>
  <c r="CJ428"/>
  <c r="CN428"/>
  <c r="CR428"/>
  <c r="CV428"/>
  <c r="CZ428"/>
  <c r="DD428"/>
  <c r="DH428"/>
  <c r="DL428"/>
  <c r="DP428"/>
  <c r="DT428"/>
  <c r="J424"/>
  <c r="N424"/>
  <c r="R424"/>
  <c r="V424"/>
  <c r="Z424"/>
  <c r="AD424"/>
  <c r="AH424"/>
  <c r="AL424"/>
  <c r="AP424"/>
  <c r="AT424"/>
  <c r="AX424"/>
  <c r="BB424"/>
  <c r="BF424"/>
  <c r="BJ424"/>
  <c r="BN424"/>
  <c r="BR424"/>
  <c r="BV424"/>
  <c r="BZ424"/>
  <c r="CD424"/>
  <c r="CH424"/>
  <c r="CL424"/>
  <c r="CP424"/>
  <c r="CT424"/>
  <c r="CX424"/>
  <c r="DB424"/>
  <c r="DF424"/>
  <c r="DJ424"/>
  <c r="DN424"/>
  <c r="DR424"/>
  <c r="DV424"/>
  <c r="I424"/>
  <c r="M424"/>
  <c r="Q424"/>
  <c r="U424"/>
  <c r="Y424"/>
  <c r="AC424"/>
  <c r="AG424"/>
  <c r="AK424"/>
  <c r="AO424"/>
  <c r="AS424"/>
  <c r="AW424"/>
  <c r="BA424"/>
  <c r="BE424"/>
  <c r="BI424"/>
  <c r="BM424"/>
  <c r="BQ424"/>
  <c r="BU424"/>
  <c r="BY424"/>
  <c r="CC424"/>
  <c r="CG424"/>
  <c r="CK424"/>
  <c r="CO424"/>
  <c r="CS424"/>
  <c r="CW424"/>
  <c r="DA424"/>
  <c r="DE424"/>
  <c r="DI424"/>
  <c r="DM424"/>
  <c r="DQ424"/>
  <c r="DU424"/>
  <c r="H424"/>
  <c r="L424"/>
  <c r="P424"/>
  <c r="T424"/>
  <c r="X424"/>
  <c r="AB424"/>
  <c r="AF424"/>
  <c r="AJ424"/>
  <c r="AN424"/>
  <c r="AR424"/>
  <c r="AV424"/>
  <c r="AZ424"/>
  <c r="BD424"/>
  <c r="BH424"/>
  <c r="BL424"/>
  <c r="BP424"/>
  <c r="BT424"/>
  <c r="BX424"/>
  <c r="CB424"/>
  <c r="CF424"/>
  <c r="CJ424"/>
  <c r="CN424"/>
  <c r="CR424"/>
  <c r="CV424"/>
  <c r="CZ424"/>
  <c r="DD424"/>
  <c r="DH424"/>
  <c r="DL424"/>
  <c r="DP424"/>
  <c r="DT424"/>
  <c r="J420"/>
  <c r="N420"/>
  <c r="R420"/>
  <c r="V420"/>
  <c r="Z420"/>
  <c r="AD420"/>
  <c r="AH420"/>
  <c r="AL420"/>
  <c r="AP420"/>
  <c r="AT420"/>
  <c r="AX420"/>
  <c r="BB420"/>
  <c r="BF420"/>
  <c r="BJ420"/>
  <c r="BN420"/>
  <c r="BR420"/>
  <c r="BV420"/>
  <c r="BZ420"/>
  <c r="CD420"/>
  <c r="CH420"/>
  <c r="CL420"/>
  <c r="CP420"/>
  <c r="CT420"/>
  <c r="CX420"/>
  <c r="DB420"/>
  <c r="DF420"/>
  <c r="DJ420"/>
  <c r="DN420"/>
  <c r="DR420"/>
  <c r="DV420"/>
  <c r="I420"/>
  <c r="M420"/>
  <c r="Q420"/>
  <c r="U420"/>
  <c r="Y420"/>
  <c r="AC420"/>
  <c r="AG420"/>
  <c r="AK420"/>
  <c r="AO420"/>
  <c r="AS420"/>
  <c r="AW420"/>
  <c r="BA420"/>
  <c r="BE420"/>
  <c r="BI420"/>
  <c r="BM420"/>
  <c r="BQ420"/>
  <c r="BU420"/>
  <c r="BY420"/>
  <c r="CC420"/>
  <c r="CG420"/>
  <c r="CK420"/>
  <c r="CO420"/>
  <c r="CS420"/>
  <c r="CW420"/>
  <c r="DA420"/>
  <c r="DE420"/>
  <c r="DI420"/>
  <c r="DM420"/>
  <c r="DQ420"/>
  <c r="DU420"/>
  <c r="H420"/>
  <c r="L420"/>
  <c r="P420"/>
  <c r="T420"/>
  <c r="X420"/>
  <c r="AB420"/>
  <c r="AF420"/>
  <c r="AJ420"/>
  <c r="AN420"/>
  <c r="AR420"/>
  <c r="AV420"/>
  <c r="AZ420"/>
  <c r="BD420"/>
  <c r="BH420"/>
  <c r="BL420"/>
  <c r="BP420"/>
  <c r="BT420"/>
  <c r="BX420"/>
  <c r="CB420"/>
  <c r="CF420"/>
  <c r="CJ420"/>
  <c r="CN420"/>
  <c r="CR420"/>
  <c r="CV420"/>
  <c r="CZ420"/>
  <c r="DD420"/>
  <c r="DH420"/>
  <c r="DL420"/>
  <c r="DP420"/>
  <c r="DT420"/>
  <c r="J416"/>
  <c r="N416"/>
  <c r="R416"/>
  <c r="V416"/>
  <c r="Z416"/>
  <c r="AD416"/>
  <c r="AH416"/>
  <c r="AL416"/>
  <c r="AP416"/>
  <c r="AT416"/>
  <c r="AX416"/>
  <c r="BB416"/>
  <c r="BF416"/>
  <c r="BJ416"/>
  <c r="BN416"/>
  <c r="BR416"/>
  <c r="BV416"/>
  <c r="BZ416"/>
  <c r="CD416"/>
  <c r="CH416"/>
  <c r="CL416"/>
  <c r="CP416"/>
  <c r="CT416"/>
  <c r="CX416"/>
  <c r="DB416"/>
  <c r="DF416"/>
  <c r="DJ416"/>
  <c r="DN416"/>
  <c r="DR416"/>
  <c r="DV416"/>
  <c r="I416"/>
  <c r="M416"/>
  <c r="Q416"/>
  <c r="U416"/>
  <c r="Y416"/>
  <c r="AC416"/>
  <c r="AG416"/>
  <c r="AK416"/>
  <c r="AO416"/>
  <c r="AS416"/>
  <c r="AW416"/>
  <c r="BA416"/>
  <c r="BE416"/>
  <c r="BI416"/>
  <c r="BM416"/>
  <c r="BQ416"/>
  <c r="BU416"/>
  <c r="BY416"/>
  <c r="CC416"/>
  <c r="CG416"/>
  <c r="CK416"/>
  <c r="CO416"/>
  <c r="CS416"/>
  <c r="CW416"/>
  <c r="DA416"/>
  <c r="DE416"/>
  <c r="DI416"/>
  <c r="DM416"/>
  <c r="DQ416"/>
  <c r="DU416"/>
  <c r="H416"/>
  <c r="L416"/>
  <c r="P416"/>
  <c r="T416"/>
  <c r="X416"/>
  <c r="AB416"/>
  <c r="AF416"/>
  <c r="AJ416"/>
  <c r="AN416"/>
  <c r="AR416"/>
  <c r="AV416"/>
  <c r="AZ416"/>
  <c r="BD416"/>
  <c r="BH416"/>
  <c r="BL416"/>
  <c r="BP416"/>
  <c r="BT416"/>
  <c r="BX416"/>
  <c r="CB416"/>
  <c r="CF416"/>
  <c r="CJ416"/>
  <c r="CN416"/>
  <c r="CR416"/>
  <c r="CV416"/>
  <c r="CZ416"/>
  <c r="DD416"/>
  <c r="DH416"/>
  <c r="DL416"/>
  <c r="DP416"/>
  <c r="DT416"/>
  <c r="J412"/>
  <c r="N412"/>
  <c r="R412"/>
  <c r="V412"/>
  <c r="Z412"/>
  <c r="AD412"/>
  <c r="AH412"/>
  <c r="AL412"/>
  <c r="AP412"/>
  <c r="AT412"/>
  <c r="AX412"/>
  <c r="BB412"/>
  <c r="BF412"/>
  <c r="BJ412"/>
  <c r="BN412"/>
  <c r="BR412"/>
  <c r="BV412"/>
  <c r="BZ412"/>
  <c r="CD412"/>
  <c r="CH412"/>
  <c r="CL412"/>
  <c r="CP412"/>
  <c r="CT412"/>
  <c r="CX412"/>
  <c r="DB412"/>
  <c r="DF412"/>
  <c r="DJ412"/>
  <c r="DN412"/>
  <c r="DR412"/>
  <c r="DV412"/>
  <c r="I412"/>
  <c r="M412"/>
  <c r="Q412"/>
  <c r="U412"/>
  <c r="Y412"/>
  <c r="AC412"/>
  <c r="AG412"/>
  <c r="AK412"/>
  <c r="AO412"/>
  <c r="AS412"/>
  <c r="AW412"/>
  <c r="BA412"/>
  <c r="BE412"/>
  <c r="BI412"/>
  <c r="BM412"/>
  <c r="BQ412"/>
  <c r="BU412"/>
  <c r="BY412"/>
  <c r="CC412"/>
  <c r="CG412"/>
  <c r="CK412"/>
  <c r="CO412"/>
  <c r="CS412"/>
  <c r="CW412"/>
  <c r="DA412"/>
  <c r="DE412"/>
  <c r="DI412"/>
  <c r="DM412"/>
  <c r="DQ412"/>
  <c r="DU412"/>
  <c r="H412"/>
  <c r="L412"/>
  <c r="P412"/>
  <c r="T412"/>
  <c r="X412"/>
  <c r="AB412"/>
  <c r="AF412"/>
  <c r="AJ412"/>
  <c r="AN412"/>
  <c r="AR412"/>
  <c r="AV412"/>
  <c r="AZ412"/>
  <c r="BD412"/>
  <c r="BH412"/>
  <c r="BL412"/>
  <c r="BP412"/>
  <c r="BT412"/>
  <c r="BX412"/>
  <c r="CB412"/>
  <c r="CF412"/>
  <c r="CJ412"/>
  <c r="CN412"/>
  <c r="CR412"/>
  <c r="CV412"/>
  <c r="CZ412"/>
  <c r="DD412"/>
  <c r="DH412"/>
  <c r="DL412"/>
  <c r="DP412"/>
  <c r="DT412"/>
  <c r="H408"/>
  <c r="L408"/>
  <c r="I408"/>
  <c r="N408"/>
  <c r="R408"/>
  <c r="V408"/>
  <c r="Z408"/>
  <c r="AD408"/>
  <c r="AH408"/>
  <c r="AL408"/>
  <c r="AP408"/>
  <c r="AT408"/>
  <c r="AX408"/>
  <c r="BB408"/>
  <c r="BF408"/>
  <c r="BJ408"/>
  <c r="BN408"/>
  <c r="BR408"/>
  <c r="BV408"/>
  <c r="BZ408"/>
  <c r="CD408"/>
  <c r="CH408"/>
  <c r="CL408"/>
  <c r="CP408"/>
  <c r="CT408"/>
  <c r="CX408"/>
  <c r="DB408"/>
  <c r="DF408"/>
  <c r="DJ408"/>
  <c r="DN408"/>
  <c r="DR408"/>
  <c r="DV408"/>
  <c r="M408"/>
  <c r="Q408"/>
  <c r="U408"/>
  <c r="Y408"/>
  <c r="AC408"/>
  <c r="AG408"/>
  <c r="AK408"/>
  <c r="AO408"/>
  <c r="AS408"/>
  <c r="AW408"/>
  <c r="BA408"/>
  <c r="BE408"/>
  <c r="BI408"/>
  <c r="BM408"/>
  <c r="BQ408"/>
  <c r="BU408"/>
  <c r="BY408"/>
  <c r="CC408"/>
  <c r="CG408"/>
  <c r="CK408"/>
  <c r="CO408"/>
  <c r="CS408"/>
  <c r="CW408"/>
  <c r="DA408"/>
  <c r="DE408"/>
  <c r="DI408"/>
  <c r="DM408"/>
  <c r="DQ408"/>
  <c r="DU408"/>
  <c r="K408"/>
  <c r="P408"/>
  <c r="T408"/>
  <c r="X408"/>
  <c r="AB408"/>
  <c r="AF408"/>
  <c r="AJ408"/>
  <c r="AN408"/>
  <c r="AR408"/>
  <c r="AV408"/>
  <c r="AZ408"/>
  <c r="BD408"/>
  <c r="BH408"/>
  <c r="BL408"/>
  <c r="BP408"/>
  <c r="BT408"/>
  <c r="BX408"/>
  <c r="CB408"/>
  <c r="CF408"/>
  <c r="CJ408"/>
  <c r="CN408"/>
  <c r="CR408"/>
  <c r="CV408"/>
  <c r="CZ408"/>
  <c r="DD408"/>
  <c r="DH408"/>
  <c r="DL408"/>
  <c r="DP408"/>
  <c r="DT408"/>
  <c r="J404"/>
  <c r="N404"/>
  <c r="R404"/>
  <c r="V404"/>
  <c r="Z404"/>
  <c r="AD404"/>
  <c r="AH404"/>
  <c r="AL404"/>
  <c r="AP404"/>
  <c r="AT404"/>
  <c r="AX404"/>
  <c r="BB404"/>
  <c r="BF404"/>
  <c r="BJ404"/>
  <c r="BN404"/>
  <c r="BR404"/>
  <c r="BV404"/>
  <c r="BZ404"/>
  <c r="CD404"/>
  <c r="CH404"/>
  <c r="CL404"/>
  <c r="CP404"/>
  <c r="CT404"/>
  <c r="CX404"/>
  <c r="DB404"/>
  <c r="DF404"/>
  <c r="DJ404"/>
  <c r="DN404"/>
  <c r="DR404"/>
  <c r="DV404"/>
  <c r="I404"/>
  <c r="M404"/>
  <c r="Q404"/>
  <c r="U404"/>
  <c r="Y404"/>
  <c r="AC404"/>
  <c r="AG404"/>
  <c r="AK404"/>
  <c r="AO404"/>
  <c r="AS404"/>
  <c r="AW404"/>
  <c r="BA404"/>
  <c r="BE404"/>
  <c r="BI404"/>
  <c r="BM404"/>
  <c r="BQ404"/>
  <c r="BU404"/>
  <c r="BY404"/>
  <c r="CC404"/>
  <c r="CG404"/>
  <c r="CK404"/>
  <c r="CO404"/>
  <c r="CS404"/>
  <c r="CW404"/>
  <c r="DA404"/>
  <c r="DE404"/>
  <c r="DI404"/>
  <c r="DM404"/>
  <c r="DQ404"/>
  <c r="DU404"/>
  <c r="H404"/>
  <c r="L404"/>
  <c r="P404"/>
  <c r="T404"/>
  <c r="X404"/>
  <c r="AB404"/>
  <c r="AF404"/>
  <c r="AJ404"/>
  <c r="AN404"/>
  <c r="AR404"/>
  <c r="AV404"/>
  <c r="AZ404"/>
  <c r="BD404"/>
  <c r="BH404"/>
  <c r="BL404"/>
  <c r="BP404"/>
  <c r="BT404"/>
  <c r="BX404"/>
  <c r="CB404"/>
  <c r="CF404"/>
  <c r="CJ404"/>
  <c r="CN404"/>
  <c r="CR404"/>
  <c r="CV404"/>
  <c r="CZ404"/>
  <c r="DD404"/>
  <c r="DH404"/>
  <c r="DL404"/>
  <c r="DP404"/>
  <c r="DT404"/>
  <c r="K404"/>
  <c r="AA404"/>
  <c r="AQ404"/>
  <c r="BG404"/>
  <c r="BW404"/>
  <c r="CM404"/>
  <c r="DC404"/>
  <c r="DS404"/>
  <c r="W404"/>
  <c r="AM404"/>
  <c r="BC404"/>
  <c r="BS404"/>
  <c r="CI404"/>
  <c r="CY404"/>
  <c r="DO404"/>
  <c r="S404"/>
  <c r="AI404"/>
  <c r="AY404"/>
  <c r="BO404"/>
  <c r="CE404"/>
  <c r="CU404"/>
  <c r="DK404"/>
  <c r="J400"/>
  <c r="N400"/>
  <c r="R400"/>
  <c r="V400"/>
  <c r="Z400"/>
  <c r="AD400"/>
  <c r="AH400"/>
  <c r="AL400"/>
  <c r="AP400"/>
  <c r="AT400"/>
  <c r="AX400"/>
  <c r="BB400"/>
  <c r="BF400"/>
  <c r="BJ400"/>
  <c r="BN400"/>
  <c r="BR400"/>
  <c r="BV400"/>
  <c r="BZ400"/>
  <c r="CD400"/>
  <c r="CH400"/>
  <c r="CL400"/>
  <c r="CP400"/>
  <c r="CT400"/>
  <c r="CX400"/>
  <c r="DB400"/>
  <c r="DF400"/>
  <c r="DJ400"/>
  <c r="DN400"/>
  <c r="DR400"/>
  <c r="DV400"/>
  <c r="I400"/>
  <c r="M400"/>
  <c r="Q400"/>
  <c r="U400"/>
  <c r="Y400"/>
  <c r="AC400"/>
  <c r="AG400"/>
  <c r="AK400"/>
  <c r="AO400"/>
  <c r="AS400"/>
  <c r="AW400"/>
  <c r="BA400"/>
  <c r="BE400"/>
  <c r="BI400"/>
  <c r="BM400"/>
  <c r="BQ400"/>
  <c r="BU400"/>
  <c r="BY400"/>
  <c r="CC400"/>
  <c r="CG400"/>
  <c r="CK400"/>
  <c r="CO400"/>
  <c r="CS400"/>
  <c r="CW400"/>
  <c r="DA400"/>
  <c r="DE400"/>
  <c r="DI400"/>
  <c r="DM400"/>
  <c r="DQ400"/>
  <c r="DU400"/>
  <c r="H400"/>
  <c r="L400"/>
  <c r="P400"/>
  <c r="T400"/>
  <c r="X400"/>
  <c r="AB400"/>
  <c r="AF400"/>
  <c r="AJ400"/>
  <c r="AN400"/>
  <c r="AR400"/>
  <c r="AV400"/>
  <c r="AZ400"/>
  <c r="BD400"/>
  <c r="BH400"/>
  <c r="BL400"/>
  <c r="BP400"/>
  <c r="BT400"/>
  <c r="BX400"/>
  <c r="CB400"/>
  <c r="CF400"/>
  <c r="CJ400"/>
  <c r="CN400"/>
  <c r="CR400"/>
  <c r="CV400"/>
  <c r="CZ400"/>
  <c r="DD400"/>
  <c r="DH400"/>
  <c r="DL400"/>
  <c r="DP400"/>
  <c r="DT400"/>
  <c r="K400"/>
  <c r="AA400"/>
  <c r="AQ400"/>
  <c r="BG400"/>
  <c r="BW400"/>
  <c r="CM400"/>
  <c r="DC400"/>
  <c r="DS400"/>
  <c r="W400"/>
  <c r="AM400"/>
  <c r="BC400"/>
  <c r="BS400"/>
  <c r="CI400"/>
  <c r="CY400"/>
  <c r="DO400"/>
  <c r="S400"/>
  <c r="AI400"/>
  <c r="AY400"/>
  <c r="BO400"/>
  <c r="CE400"/>
  <c r="CU400"/>
  <c r="DK400"/>
  <c r="J396"/>
  <c r="N396"/>
  <c r="R396"/>
  <c r="V396"/>
  <c r="Z396"/>
  <c r="AD396"/>
  <c r="AH396"/>
  <c r="AL396"/>
  <c r="AP396"/>
  <c r="AT396"/>
  <c r="AX396"/>
  <c r="BB396"/>
  <c r="BF396"/>
  <c r="BJ396"/>
  <c r="BN396"/>
  <c r="BR396"/>
  <c r="BV396"/>
  <c r="BZ396"/>
  <c r="CD396"/>
  <c r="CH396"/>
  <c r="CL396"/>
  <c r="CP396"/>
  <c r="CT396"/>
  <c r="CX396"/>
  <c r="DB396"/>
  <c r="DF396"/>
  <c r="DJ396"/>
  <c r="DN396"/>
  <c r="DR396"/>
  <c r="DV396"/>
  <c r="I396"/>
  <c r="M396"/>
  <c r="Q396"/>
  <c r="U396"/>
  <c r="Y396"/>
  <c r="AC396"/>
  <c r="AG396"/>
  <c r="AK396"/>
  <c r="AO396"/>
  <c r="AS396"/>
  <c r="AW396"/>
  <c r="BA396"/>
  <c r="BE396"/>
  <c r="BI396"/>
  <c r="BM396"/>
  <c r="BQ396"/>
  <c r="BU396"/>
  <c r="BY396"/>
  <c r="CC396"/>
  <c r="CG396"/>
  <c r="CK396"/>
  <c r="CO396"/>
  <c r="CS396"/>
  <c r="CW396"/>
  <c r="DA396"/>
  <c r="DE396"/>
  <c r="DI396"/>
  <c r="DM396"/>
  <c r="DQ396"/>
  <c r="DU396"/>
  <c r="H396"/>
  <c r="L396"/>
  <c r="P396"/>
  <c r="T396"/>
  <c r="X396"/>
  <c r="AB396"/>
  <c r="AF396"/>
  <c r="AJ396"/>
  <c r="AN396"/>
  <c r="AR396"/>
  <c r="AV396"/>
  <c r="AZ396"/>
  <c r="BD396"/>
  <c r="BH396"/>
  <c r="BL396"/>
  <c r="BP396"/>
  <c r="BT396"/>
  <c r="BX396"/>
  <c r="CB396"/>
  <c r="CF396"/>
  <c r="CJ396"/>
  <c r="CN396"/>
  <c r="CR396"/>
  <c r="CV396"/>
  <c r="CZ396"/>
  <c r="DD396"/>
  <c r="DH396"/>
  <c r="DL396"/>
  <c r="DP396"/>
  <c r="DT396"/>
  <c r="K396"/>
  <c r="AA396"/>
  <c r="AQ396"/>
  <c r="BG396"/>
  <c r="BW396"/>
  <c r="CM396"/>
  <c r="DC396"/>
  <c r="DS396"/>
  <c r="W396"/>
  <c r="AM396"/>
  <c r="BC396"/>
  <c r="BS396"/>
  <c r="CI396"/>
  <c r="CY396"/>
  <c r="DO396"/>
  <c r="S396"/>
  <c r="AI396"/>
  <c r="AY396"/>
  <c r="BO396"/>
  <c r="CE396"/>
  <c r="CU396"/>
  <c r="DK396"/>
  <c r="J392"/>
  <c r="N392"/>
  <c r="R392"/>
  <c r="V392"/>
  <c r="Z392"/>
  <c r="AD392"/>
  <c r="AH392"/>
  <c r="AL392"/>
  <c r="AP392"/>
  <c r="AT392"/>
  <c r="AX392"/>
  <c r="BB392"/>
  <c r="BF392"/>
  <c r="BJ392"/>
  <c r="BN392"/>
  <c r="BR392"/>
  <c r="BV392"/>
  <c r="BZ392"/>
  <c r="CD392"/>
  <c r="CH392"/>
  <c r="CL392"/>
  <c r="CP392"/>
  <c r="CT392"/>
  <c r="CX392"/>
  <c r="DB392"/>
  <c r="DF392"/>
  <c r="DJ392"/>
  <c r="DN392"/>
  <c r="DR392"/>
  <c r="DV392"/>
  <c r="I392"/>
  <c r="M392"/>
  <c r="Q392"/>
  <c r="U392"/>
  <c r="Y392"/>
  <c r="AC392"/>
  <c r="AG392"/>
  <c r="AK392"/>
  <c r="AO392"/>
  <c r="AS392"/>
  <c r="AW392"/>
  <c r="BA392"/>
  <c r="BE392"/>
  <c r="BI392"/>
  <c r="BM392"/>
  <c r="BQ392"/>
  <c r="BU392"/>
  <c r="BY392"/>
  <c r="CC392"/>
  <c r="CG392"/>
  <c r="CK392"/>
  <c r="CO392"/>
  <c r="CS392"/>
  <c r="CW392"/>
  <c r="DA392"/>
  <c r="DE392"/>
  <c r="DI392"/>
  <c r="DM392"/>
  <c r="DQ392"/>
  <c r="DU392"/>
  <c r="H392"/>
  <c r="L392"/>
  <c r="P392"/>
  <c r="T392"/>
  <c r="X392"/>
  <c r="AB392"/>
  <c r="AF392"/>
  <c r="AJ392"/>
  <c r="AN392"/>
  <c r="AR392"/>
  <c r="AV392"/>
  <c r="AZ392"/>
  <c r="BD392"/>
  <c r="BH392"/>
  <c r="BL392"/>
  <c r="BP392"/>
  <c r="BT392"/>
  <c r="BX392"/>
  <c r="CB392"/>
  <c r="CF392"/>
  <c r="CJ392"/>
  <c r="CN392"/>
  <c r="CR392"/>
  <c r="CV392"/>
  <c r="CZ392"/>
  <c r="DD392"/>
  <c r="DH392"/>
  <c r="DL392"/>
  <c r="DP392"/>
  <c r="DT392"/>
  <c r="K392"/>
  <c r="AA392"/>
  <c r="AQ392"/>
  <c r="BG392"/>
  <c r="BW392"/>
  <c r="CM392"/>
  <c r="DC392"/>
  <c r="DS392"/>
  <c r="W392"/>
  <c r="AM392"/>
  <c r="BC392"/>
  <c r="BS392"/>
  <c r="CI392"/>
  <c r="CY392"/>
  <c r="DO392"/>
  <c r="S392"/>
  <c r="AI392"/>
  <c r="AY392"/>
  <c r="BO392"/>
  <c r="CE392"/>
  <c r="CU392"/>
  <c r="DK392"/>
  <c r="J388"/>
  <c r="N388"/>
  <c r="R388"/>
  <c r="V388"/>
  <c r="Z388"/>
  <c r="AD388"/>
  <c r="AH388"/>
  <c r="AL388"/>
  <c r="AP388"/>
  <c r="AT388"/>
  <c r="AX388"/>
  <c r="BB388"/>
  <c r="BF388"/>
  <c r="BJ388"/>
  <c r="BN388"/>
  <c r="BR388"/>
  <c r="BV388"/>
  <c r="BZ388"/>
  <c r="CD388"/>
  <c r="CH388"/>
  <c r="CL388"/>
  <c r="CP388"/>
  <c r="CT388"/>
  <c r="CX388"/>
  <c r="DB388"/>
  <c r="DF388"/>
  <c r="DJ388"/>
  <c r="DN388"/>
  <c r="DR388"/>
  <c r="DV388"/>
  <c r="I388"/>
  <c r="M388"/>
  <c r="Q388"/>
  <c r="U388"/>
  <c r="Y388"/>
  <c r="AC388"/>
  <c r="AG388"/>
  <c r="AK388"/>
  <c r="AO388"/>
  <c r="AS388"/>
  <c r="AW388"/>
  <c r="BA388"/>
  <c r="BE388"/>
  <c r="BI388"/>
  <c r="BM388"/>
  <c r="BQ388"/>
  <c r="BU388"/>
  <c r="BY388"/>
  <c r="CC388"/>
  <c r="CG388"/>
  <c r="CK388"/>
  <c r="CO388"/>
  <c r="CS388"/>
  <c r="CW388"/>
  <c r="DA388"/>
  <c r="DE388"/>
  <c r="DI388"/>
  <c r="DM388"/>
  <c r="DQ388"/>
  <c r="DU388"/>
  <c r="H388"/>
  <c r="L388"/>
  <c r="P388"/>
  <c r="T388"/>
  <c r="X388"/>
  <c r="AB388"/>
  <c r="AF388"/>
  <c r="AJ388"/>
  <c r="AN388"/>
  <c r="AR388"/>
  <c r="AV388"/>
  <c r="AZ388"/>
  <c r="BD388"/>
  <c r="BH388"/>
  <c r="BL388"/>
  <c r="BP388"/>
  <c r="BT388"/>
  <c r="BX388"/>
  <c r="CB388"/>
  <c r="CF388"/>
  <c r="CJ388"/>
  <c r="CN388"/>
  <c r="CR388"/>
  <c r="CV388"/>
  <c r="CZ388"/>
  <c r="DD388"/>
  <c r="DH388"/>
  <c r="DL388"/>
  <c r="DP388"/>
  <c r="DT388"/>
  <c r="K388"/>
  <c r="AA388"/>
  <c r="AQ388"/>
  <c r="BG388"/>
  <c r="BW388"/>
  <c r="CM388"/>
  <c r="DC388"/>
  <c r="DS388"/>
  <c r="W388"/>
  <c r="AM388"/>
  <c r="BC388"/>
  <c r="BS388"/>
  <c r="CI388"/>
  <c r="CY388"/>
  <c r="DO388"/>
  <c r="S388"/>
  <c r="AI388"/>
  <c r="AY388"/>
  <c r="BO388"/>
  <c r="CE388"/>
  <c r="CU388"/>
  <c r="DK388"/>
  <c r="J384"/>
  <c r="N384"/>
  <c r="R384"/>
  <c r="V384"/>
  <c r="Z384"/>
  <c r="AD384"/>
  <c r="AH384"/>
  <c r="AL384"/>
  <c r="AP384"/>
  <c r="AT384"/>
  <c r="AX384"/>
  <c r="BB384"/>
  <c r="BF384"/>
  <c r="BJ384"/>
  <c r="BN384"/>
  <c r="BR384"/>
  <c r="BV384"/>
  <c r="BZ384"/>
  <c r="CD384"/>
  <c r="CH384"/>
  <c r="CL384"/>
  <c r="CP384"/>
  <c r="CT384"/>
  <c r="CX384"/>
  <c r="DB384"/>
  <c r="DF384"/>
  <c r="DJ384"/>
  <c r="DN384"/>
  <c r="DR384"/>
  <c r="DV384"/>
  <c r="I384"/>
  <c r="M384"/>
  <c r="Q384"/>
  <c r="U384"/>
  <c r="Y384"/>
  <c r="AC384"/>
  <c r="AG384"/>
  <c r="AK384"/>
  <c r="AO384"/>
  <c r="AS384"/>
  <c r="AW384"/>
  <c r="BA384"/>
  <c r="BE384"/>
  <c r="BI384"/>
  <c r="BM384"/>
  <c r="BQ384"/>
  <c r="BU384"/>
  <c r="BY384"/>
  <c r="CC384"/>
  <c r="CG384"/>
  <c r="CK384"/>
  <c r="CO384"/>
  <c r="CS384"/>
  <c r="CW384"/>
  <c r="DA384"/>
  <c r="DE384"/>
  <c r="DI384"/>
  <c r="DM384"/>
  <c r="DQ384"/>
  <c r="DU384"/>
  <c r="H384"/>
  <c r="L384"/>
  <c r="P384"/>
  <c r="T384"/>
  <c r="X384"/>
  <c r="AB384"/>
  <c r="AF384"/>
  <c r="AJ384"/>
  <c r="AN384"/>
  <c r="AR384"/>
  <c r="AV384"/>
  <c r="AZ384"/>
  <c r="BD384"/>
  <c r="BH384"/>
  <c r="BL384"/>
  <c r="BP384"/>
  <c r="BT384"/>
  <c r="BX384"/>
  <c r="CB384"/>
  <c r="CF384"/>
  <c r="CJ384"/>
  <c r="CN384"/>
  <c r="CR384"/>
  <c r="CV384"/>
  <c r="CZ384"/>
  <c r="DD384"/>
  <c r="DH384"/>
  <c r="DL384"/>
  <c r="DP384"/>
  <c r="DT384"/>
  <c r="K384"/>
  <c r="AA384"/>
  <c r="AQ384"/>
  <c r="BG384"/>
  <c r="BW384"/>
  <c r="CM384"/>
  <c r="DC384"/>
  <c r="DS384"/>
  <c r="W384"/>
  <c r="AM384"/>
  <c r="BC384"/>
  <c r="BS384"/>
  <c r="CI384"/>
  <c r="CY384"/>
  <c r="DO384"/>
  <c r="S384"/>
  <c r="AI384"/>
  <c r="AY384"/>
  <c r="BO384"/>
  <c r="CE384"/>
  <c r="CU384"/>
  <c r="DK384"/>
  <c r="J380"/>
  <c r="N380"/>
  <c r="R380"/>
  <c r="V380"/>
  <c r="Z380"/>
  <c r="AD380"/>
  <c r="AH380"/>
  <c r="AL380"/>
  <c r="AP380"/>
  <c r="AT380"/>
  <c r="AX380"/>
  <c r="BB380"/>
  <c r="BF380"/>
  <c r="BJ380"/>
  <c r="BN380"/>
  <c r="BR380"/>
  <c r="BV380"/>
  <c r="BZ380"/>
  <c r="CD380"/>
  <c r="CH380"/>
  <c r="CL380"/>
  <c r="CP380"/>
  <c r="CT380"/>
  <c r="CX380"/>
  <c r="DB380"/>
  <c r="DF380"/>
  <c r="DJ380"/>
  <c r="DN380"/>
  <c r="DR380"/>
  <c r="DV380"/>
  <c r="I380"/>
  <c r="M380"/>
  <c r="Q380"/>
  <c r="U380"/>
  <c r="Y380"/>
  <c r="AC380"/>
  <c r="AG380"/>
  <c r="AK380"/>
  <c r="AO380"/>
  <c r="AS380"/>
  <c r="AW380"/>
  <c r="BA380"/>
  <c r="BE380"/>
  <c r="BI380"/>
  <c r="BM380"/>
  <c r="BQ380"/>
  <c r="BU380"/>
  <c r="BY380"/>
  <c r="CC380"/>
  <c r="CG380"/>
  <c r="CK380"/>
  <c r="CO380"/>
  <c r="CS380"/>
  <c r="CW380"/>
  <c r="DA380"/>
  <c r="DE380"/>
  <c r="DI380"/>
  <c r="DM380"/>
  <c r="DQ380"/>
  <c r="DU380"/>
  <c r="H380"/>
  <c r="L380"/>
  <c r="P380"/>
  <c r="T380"/>
  <c r="X380"/>
  <c r="AB380"/>
  <c r="AF380"/>
  <c r="AJ380"/>
  <c r="AN380"/>
  <c r="AR380"/>
  <c r="AV380"/>
  <c r="AZ380"/>
  <c r="BD380"/>
  <c r="BH380"/>
  <c r="BL380"/>
  <c r="BP380"/>
  <c r="BT380"/>
  <c r="BX380"/>
  <c r="CB380"/>
  <c r="CF380"/>
  <c r="CJ380"/>
  <c r="CN380"/>
  <c r="CR380"/>
  <c r="CV380"/>
  <c r="CZ380"/>
  <c r="DD380"/>
  <c r="DH380"/>
  <c r="DL380"/>
  <c r="DP380"/>
  <c r="DT380"/>
  <c r="K380"/>
  <c r="AA380"/>
  <c r="AQ380"/>
  <c r="BG380"/>
  <c r="BW380"/>
  <c r="CM380"/>
  <c r="DC380"/>
  <c r="DS380"/>
  <c r="W380"/>
  <c r="AM380"/>
  <c r="BC380"/>
  <c r="BS380"/>
  <c r="CI380"/>
  <c r="CY380"/>
  <c r="DO380"/>
  <c r="S380"/>
  <c r="AI380"/>
  <c r="AY380"/>
  <c r="BO380"/>
  <c r="CE380"/>
  <c r="CU380"/>
  <c r="DK380"/>
  <c r="J376"/>
  <c r="N376"/>
  <c r="R376"/>
  <c r="V376"/>
  <c r="Z376"/>
  <c r="AD376"/>
  <c r="AH376"/>
  <c r="AL376"/>
  <c r="AP376"/>
  <c r="AT376"/>
  <c r="AX376"/>
  <c r="BB376"/>
  <c r="BF376"/>
  <c r="BJ376"/>
  <c r="BN376"/>
  <c r="BR376"/>
  <c r="BV376"/>
  <c r="BZ376"/>
  <c r="CD376"/>
  <c r="CH376"/>
  <c r="CL376"/>
  <c r="CP376"/>
  <c r="CT376"/>
  <c r="CX376"/>
  <c r="DB376"/>
  <c r="DF376"/>
  <c r="DJ376"/>
  <c r="DN376"/>
  <c r="DR376"/>
  <c r="DV376"/>
  <c r="I376"/>
  <c r="M376"/>
  <c r="Q376"/>
  <c r="U376"/>
  <c r="Y376"/>
  <c r="AC376"/>
  <c r="AG376"/>
  <c r="AK376"/>
  <c r="AO376"/>
  <c r="AS376"/>
  <c r="AW376"/>
  <c r="BA376"/>
  <c r="BE376"/>
  <c r="BI376"/>
  <c r="BM376"/>
  <c r="BQ376"/>
  <c r="BU376"/>
  <c r="BY376"/>
  <c r="CC376"/>
  <c r="CG376"/>
  <c r="CK376"/>
  <c r="CO376"/>
  <c r="CS376"/>
  <c r="CW376"/>
  <c r="DA376"/>
  <c r="DE376"/>
  <c r="DI376"/>
  <c r="DM376"/>
  <c r="DQ376"/>
  <c r="DU376"/>
  <c r="H376"/>
  <c r="L376"/>
  <c r="P376"/>
  <c r="T376"/>
  <c r="X376"/>
  <c r="AB376"/>
  <c r="AF376"/>
  <c r="AJ376"/>
  <c r="AN376"/>
  <c r="AR376"/>
  <c r="AV376"/>
  <c r="AZ376"/>
  <c r="BD376"/>
  <c r="BH376"/>
  <c r="BL376"/>
  <c r="BP376"/>
  <c r="BT376"/>
  <c r="BX376"/>
  <c r="CB376"/>
  <c r="CF376"/>
  <c r="CJ376"/>
  <c r="CN376"/>
  <c r="CR376"/>
  <c r="CV376"/>
  <c r="CZ376"/>
  <c r="DD376"/>
  <c r="DH376"/>
  <c r="DL376"/>
  <c r="DP376"/>
  <c r="DT376"/>
  <c r="K376"/>
  <c r="AA376"/>
  <c r="AQ376"/>
  <c r="BG376"/>
  <c r="BW376"/>
  <c r="CM376"/>
  <c r="DC376"/>
  <c r="DS376"/>
  <c r="W376"/>
  <c r="AM376"/>
  <c r="BC376"/>
  <c r="BS376"/>
  <c r="CI376"/>
  <c r="CY376"/>
  <c r="DO376"/>
  <c r="S376"/>
  <c r="AI376"/>
  <c r="AY376"/>
  <c r="BO376"/>
  <c r="CE376"/>
  <c r="CU376"/>
  <c r="DK376"/>
  <c r="J372"/>
  <c r="N372"/>
  <c r="R372"/>
  <c r="V372"/>
  <c r="Z372"/>
  <c r="AD372"/>
  <c r="AH372"/>
  <c r="AL372"/>
  <c r="AP372"/>
  <c r="AT372"/>
  <c r="AX372"/>
  <c r="BB372"/>
  <c r="BF372"/>
  <c r="BJ372"/>
  <c r="BN372"/>
  <c r="BR372"/>
  <c r="BV372"/>
  <c r="BZ372"/>
  <c r="CD372"/>
  <c r="CH372"/>
  <c r="CL372"/>
  <c r="CP372"/>
  <c r="CT372"/>
  <c r="CX372"/>
  <c r="DB372"/>
  <c r="DF372"/>
  <c r="DJ372"/>
  <c r="DN372"/>
  <c r="DR372"/>
  <c r="DV372"/>
  <c r="I372"/>
  <c r="M372"/>
  <c r="Q372"/>
  <c r="U372"/>
  <c r="Y372"/>
  <c r="AC372"/>
  <c r="AG372"/>
  <c r="AK372"/>
  <c r="AO372"/>
  <c r="AS372"/>
  <c r="AW372"/>
  <c r="BA372"/>
  <c r="BE372"/>
  <c r="BI372"/>
  <c r="BM372"/>
  <c r="BQ372"/>
  <c r="BU372"/>
  <c r="BY372"/>
  <c r="CC372"/>
  <c r="CG372"/>
  <c r="CK372"/>
  <c r="CO372"/>
  <c r="CS372"/>
  <c r="CW372"/>
  <c r="DA372"/>
  <c r="DE372"/>
  <c r="DI372"/>
  <c r="DM372"/>
  <c r="DQ372"/>
  <c r="DU372"/>
  <c r="H372"/>
  <c r="L372"/>
  <c r="P372"/>
  <c r="T372"/>
  <c r="X372"/>
  <c r="AB372"/>
  <c r="AF372"/>
  <c r="AJ372"/>
  <c r="AN372"/>
  <c r="AR372"/>
  <c r="AV372"/>
  <c r="AZ372"/>
  <c r="BD372"/>
  <c r="BH372"/>
  <c r="BL372"/>
  <c r="BP372"/>
  <c r="BT372"/>
  <c r="BX372"/>
  <c r="CB372"/>
  <c r="CF372"/>
  <c r="CJ372"/>
  <c r="CN372"/>
  <c r="CR372"/>
  <c r="CV372"/>
  <c r="CZ372"/>
  <c r="DD372"/>
  <c r="DH372"/>
  <c r="DL372"/>
  <c r="DP372"/>
  <c r="DT372"/>
  <c r="K372"/>
  <c r="AA372"/>
  <c r="AQ372"/>
  <c r="BG372"/>
  <c r="BW372"/>
  <c r="CM372"/>
  <c r="DC372"/>
  <c r="DS372"/>
  <c r="W372"/>
  <c r="AM372"/>
  <c r="BC372"/>
  <c r="BS372"/>
  <c r="CI372"/>
  <c r="CY372"/>
  <c r="DO372"/>
  <c r="S372"/>
  <c r="AI372"/>
  <c r="AY372"/>
  <c r="BO372"/>
  <c r="CE372"/>
  <c r="CU372"/>
  <c r="DK372"/>
  <c r="J368"/>
  <c r="N368"/>
  <c r="R368"/>
  <c r="V368"/>
  <c r="Z368"/>
  <c r="AD368"/>
  <c r="AH368"/>
  <c r="AL368"/>
  <c r="AP368"/>
  <c r="AT368"/>
  <c r="AX368"/>
  <c r="BB368"/>
  <c r="BF368"/>
  <c r="BJ368"/>
  <c r="BN368"/>
  <c r="BR368"/>
  <c r="BV368"/>
  <c r="BZ368"/>
  <c r="CD368"/>
  <c r="CH368"/>
  <c r="CL368"/>
  <c r="CP368"/>
  <c r="CT368"/>
  <c r="CX368"/>
  <c r="DB368"/>
  <c r="DF368"/>
  <c r="DJ368"/>
  <c r="DN368"/>
  <c r="DR368"/>
  <c r="DV368"/>
  <c r="I368"/>
  <c r="M368"/>
  <c r="Q368"/>
  <c r="U368"/>
  <c r="Y368"/>
  <c r="AC368"/>
  <c r="AG368"/>
  <c r="AK368"/>
  <c r="AO368"/>
  <c r="AS368"/>
  <c r="AW368"/>
  <c r="BA368"/>
  <c r="BE368"/>
  <c r="BI368"/>
  <c r="BM368"/>
  <c r="BQ368"/>
  <c r="BU368"/>
  <c r="BY368"/>
  <c r="CC368"/>
  <c r="CG368"/>
  <c r="CK368"/>
  <c r="CO368"/>
  <c r="CS368"/>
  <c r="CW368"/>
  <c r="DA368"/>
  <c r="DE368"/>
  <c r="DI368"/>
  <c r="DM368"/>
  <c r="DQ368"/>
  <c r="DU368"/>
  <c r="H368"/>
  <c r="L368"/>
  <c r="P368"/>
  <c r="T368"/>
  <c r="X368"/>
  <c r="AB368"/>
  <c r="AF368"/>
  <c r="AJ368"/>
  <c r="AN368"/>
  <c r="AR368"/>
  <c r="AV368"/>
  <c r="AZ368"/>
  <c r="BD368"/>
  <c r="BH368"/>
  <c r="BL368"/>
  <c r="BP368"/>
  <c r="BT368"/>
  <c r="BX368"/>
  <c r="CB368"/>
  <c r="CF368"/>
  <c r="CJ368"/>
  <c r="CN368"/>
  <c r="CR368"/>
  <c r="CV368"/>
  <c r="CZ368"/>
  <c r="DD368"/>
  <c r="DH368"/>
  <c r="DL368"/>
  <c r="DP368"/>
  <c r="DT368"/>
  <c r="K368"/>
  <c r="AA368"/>
  <c r="AQ368"/>
  <c r="BG368"/>
  <c r="BW368"/>
  <c r="CM368"/>
  <c r="DC368"/>
  <c r="DS368"/>
  <c r="W368"/>
  <c r="AM368"/>
  <c r="BC368"/>
  <c r="BS368"/>
  <c r="CI368"/>
  <c r="CY368"/>
  <c r="DO368"/>
  <c r="S368"/>
  <c r="AI368"/>
  <c r="AY368"/>
  <c r="BO368"/>
  <c r="CE368"/>
  <c r="CU368"/>
  <c r="DK368"/>
  <c r="J364"/>
  <c r="N364"/>
  <c r="R364"/>
  <c r="V364"/>
  <c r="Z364"/>
  <c r="AD364"/>
  <c r="AH364"/>
  <c r="AL364"/>
  <c r="AP364"/>
  <c r="AT364"/>
  <c r="AX364"/>
  <c r="BB364"/>
  <c r="BF364"/>
  <c r="BJ364"/>
  <c r="BN364"/>
  <c r="BR364"/>
  <c r="BV364"/>
  <c r="BZ364"/>
  <c r="CD364"/>
  <c r="CH364"/>
  <c r="CL364"/>
  <c r="CP364"/>
  <c r="CT364"/>
  <c r="CX364"/>
  <c r="DB364"/>
  <c r="DF364"/>
  <c r="DJ364"/>
  <c r="DN364"/>
  <c r="DR364"/>
  <c r="DV364"/>
  <c r="I364"/>
  <c r="M364"/>
  <c r="Q364"/>
  <c r="U364"/>
  <c r="Y364"/>
  <c r="AC364"/>
  <c r="AG364"/>
  <c r="AK364"/>
  <c r="AO364"/>
  <c r="AS364"/>
  <c r="AW364"/>
  <c r="BA364"/>
  <c r="BE364"/>
  <c r="BI364"/>
  <c r="BM364"/>
  <c r="BQ364"/>
  <c r="BU364"/>
  <c r="BY364"/>
  <c r="CC364"/>
  <c r="CG364"/>
  <c r="CK364"/>
  <c r="CO364"/>
  <c r="CS364"/>
  <c r="CW364"/>
  <c r="DA364"/>
  <c r="DE364"/>
  <c r="DI364"/>
  <c r="DM364"/>
  <c r="DQ364"/>
  <c r="DU364"/>
  <c r="H364"/>
  <c r="L364"/>
  <c r="P364"/>
  <c r="T364"/>
  <c r="X364"/>
  <c r="AB364"/>
  <c r="AF364"/>
  <c r="AJ364"/>
  <c r="AN364"/>
  <c r="AR364"/>
  <c r="AV364"/>
  <c r="AZ364"/>
  <c r="BD364"/>
  <c r="BH364"/>
  <c r="BL364"/>
  <c r="BP364"/>
  <c r="BT364"/>
  <c r="BX364"/>
  <c r="CB364"/>
  <c r="CF364"/>
  <c r="CJ364"/>
  <c r="CN364"/>
  <c r="CR364"/>
  <c r="CV364"/>
  <c r="CZ364"/>
  <c r="DD364"/>
  <c r="DH364"/>
  <c r="DL364"/>
  <c r="DP364"/>
  <c r="DT364"/>
  <c r="K364"/>
  <c r="AA364"/>
  <c r="AQ364"/>
  <c r="BG364"/>
  <c r="BW364"/>
  <c r="CM364"/>
  <c r="DC364"/>
  <c r="DS364"/>
  <c r="W364"/>
  <c r="AM364"/>
  <c r="BC364"/>
  <c r="BS364"/>
  <c r="CI364"/>
  <c r="CY364"/>
  <c r="DO364"/>
  <c r="S364"/>
  <c r="AI364"/>
  <c r="AY364"/>
  <c r="BO364"/>
  <c r="CE364"/>
  <c r="CU364"/>
  <c r="DK364"/>
  <c r="J360"/>
  <c r="N360"/>
  <c r="R360"/>
  <c r="V360"/>
  <c r="Z360"/>
  <c r="AD360"/>
  <c r="AH360"/>
  <c r="AL360"/>
  <c r="AP360"/>
  <c r="AT360"/>
  <c r="AX360"/>
  <c r="BB360"/>
  <c r="BF360"/>
  <c r="BJ360"/>
  <c r="BN360"/>
  <c r="BR360"/>
  <c r="BV360"/>
  <c r="BZ360"/>
  <c r="CD360"/>
  <c r="CH360"/>
  <c r="CL360"/>
  <c r="CP360"/>
  <c r="CT360"/>
  <c r="CX360"/>
  <c r="DB360"/>
  <c r="DF360"/>
  <c r="DJ360"/>
  <c r="DN360"/>
  <c r="DR360"/>
  <c r="DV360"/>
  <c r="I360"/>
  <c r="M360"/>
  <c r="Q360"/>
  <c r="U360"/>
  <c r="Y360"/>
  <c r="AC360"/>
  <c r="AG360"/>
  <c r="AK360"/>
  <c r="AO360"/>
  <c r="AS360"/>
  <c r="AW360"/>
  <c r="BA360"/>
  <c r="BE360"/>
  <c r="BI360"/>
  <c r="BM360"/>
  <c r="BQ360"/>
  <c r="BU360"/>
  <c r="BY360"/>
  <c r="CC360"/>
  <c r="CG360"/>
  <c r="CK360"/>
  <c r="CO360"/>
  <c r="CS360"/>
  <c r="CW360"/>
  <c r="DA360"/>
  <c r="DE360"/>
  <c r="DI360"/>
  <c r="DM360"/>
  <c r="DQ360"/>
  <c r="DU360"/>
  <c r="H360"/>
  <c r="L360"/>
  <c r="P360"/>
  <c r="T360"/>
  <c r="X360"/>
  <c r="AB360"/>
  <c r="AF360"/>
  <c r="AJ360"/>
  <c r="AN360"/>
  <c r="AR360"/>
  <c r="AV360"/>
  <c r="AZ360"/>
  <c r="BD360"/>
  <c r="BH360"/>
  <c r="BL360"/>
  <c r="BP360"/>
  <c r="BT360"/>
  <c r="BX360"/>
  <c r="CB360"/>
  <c r="CF360"/>
  <c r="CJ360"/>
  <c r="CN360"/>
  <c r="CR360"/>
  <c r="CV360"/>
  <c r="CZ360"/>
  <c r="DD360"/>
  <c r="DH360"/>
  <c r="DL360"/>
  <c r="DP360"/>
  <c r="DT360"/>
  <c r="K360"/>
  <c r="AA360"/>
  <c r="AQ360"/>
  <c r="BG360"/>
  <c r="BW360"/>
  <c r="CM360"/>
  <c r="DC360"/>
  <c r="DS360"/>
  <c r="W360"/>
  <c r="AM360"/>
  <c r="BC360"/>
  <c r="BS360"/>
  <c r="CI360"/>
  <c r="CY360"/>
  <c r="DO360"/>
  <c r="S360"/>
  <c r="AI360"/>
  <c r="AY360"/>
  <c r="BO360"/>
  <c r="CE360"/>
  <c r="CU360"/>
  <c r="DK360"/>
  <c r="J356"/>
  <c r="N356"/>
  <c r="R356"/>
  <c r="V356"/>
  <c r="Z356"/>
  <c r="AD356"/>
  <c r="AH356"/>
  <c r="AL356"/>
  <c r="AP356"/>
  <c r="AT356"/>
  <c r="AX356"/>
  <c r="BB356"/>
  <c r="BF356"/>
  <c r="BJ356"/>
  <c r="BN356"/>
  <c r="BR356"/>
  <c r="BV356"/>
  <c r="BZ356"/>
  <c r="CD356"/>
  <c r="CH356"/>
  <c r="CL356"/>
  <c r="CP356"/>
  <c r="CT356"/>
  <c r="CX356"/>
  <c r="DB356"/>
  <c r="DF356"/>
  <c r="DJ356"/>
  <c r="DN356"/>
  <c r="DR356"/>
  <c r="DV356"/>
  <c r="I356"/>
  <c r="M356"/>
  <c r="Q356"/>
  <c r="U356"/>
  <c r="Y356"/>
  <c r="AC356"/>
  <c r="AG356"/>
  <c r="AK356"/>
  <c r="AO356"/>
  <c r="AS356"/>
  <c r="AW356"/>
  <c r="BA356"/>
  <c r="BE356"/>
  <c r="BI356"/>
  <c r="BM356"/>
  <c r="BQ356"/>
  <c r="BU356"/>
  <c r="BY356"/>
  <c r="CC356"/>
  <c r="CG356"/>
  <c r="CK356"/>
  <c r="CO356"/>
  <c r="CS356"/>
  <c r="CW356"/>
  <c r="DA356"/>
  <c r="DE356"/>
  <c r="DI356"/>
  <c r="DM356"/>
  <c r="DQ356"/>
  <c r="DU356"/>
  <c r="H356"/>
  <c r="L356"/>
  <c r="P356"/>
  <c r="T356"/>
  <c r="X356"/>
  <c r="AB356"/>
  <c r="AF356"/>
  <c r="AJ356"/>
  <c r="AN356"/>
  <c r="AR356"/>
  <c r="AV356"/>
  <c r="AZ356"/>
  <c r="BD356"/>
  <c r="BH356"/>
  <c r="BL356"/>
  <c r="BP356"/>
  <c r="BT356"/>
  <c r="BX356"/>
  <c r="CB356"/>
  <c r="CF356"/>
  <c r="CJ356"/>
  <c r="CN356"/>
  <c r="CR356"/>
  <c r="CV356"/>
  <c r="CZ356"/>
  <c r="DD356"/>
  <c r="DH356"/>
  <c r="DL356"/>
  <c r="DP356"/>
  <c r="DT356"/>
  <c r="K356"/>
  <c r="AA356"/>
  <c r="AQ356"/>
  <c r="BG356"/>
  <c r="BW356"/>
  <c r="CM356"/>
  <c r="DC356"/>
  <c r="DS356"/>
  <c r="W356"/>
  <c r="AM356"/>
  <c r="BC356"/>
  <c r="BS356"/>
  <c r="CI356"/>
  <c r="CY356"/>
  <c r="DO356"/>
  <c r="S356"/>
  <c r="AI356"/>
  <c r="AY356"/>
  <c r="BO356"/>
  <c r="CE356"/>
  <c r="CU356"/>
  <c r="DK356"/>
  <c r="J352"/>
  <c r="N352"/>
  <c r="R352"/>
  <c r="V352"/>
  <c r="Z352"/>
  <c r="AD352"/>
  <c r="AH352"/>
  <c r="AL352"/>
  <c r="AP352"/>
  <c r="AT352"/>
  <c r="AX352"/>
  <c r="BB352"/>
  <c r="BF352"/>
  <c r="BJ352"/>
  <c r="BN352"/>
  <c r="BR352"/>
  <c r="BV352"/>
  <c r="BZ352"/>
  <c r="CD352"/>
  <c r="CH352"/>
  <c r="CL352"/>
  <c r="CP352"/>
  <c r="CT352"/>
  <c r="CX352"/>
  <c r="DB352"/>
  <c r="DF352"/>
  <c r="DJ352"/>
  <c r="DN352"/>
  <c r="DR352"/>
  <c r="DV352"/>
  <c r="I352"/>
  <c r="M352"/>
  <c r="Q352"/>
  <c r="U352"/>
  <c r="Y352"/>
  <c r="AC352"/>
  <c r="AG352"/>
  <c r="AK352"/>
  <c r="AO352"/>
  <c r="AS352"/>
  <c r="AW352"/>
  <c r="BA352"/>
  <c r="BE352"/>
  <c r="BI352"/>
  <c r="BM352"/>
  <c r="BQ352"/>
  <c r="BU352"/>
  <c r="BY352"/>
  <c r="CC352"/>
  <c r="CG352"/>
  <c r="CK352"/>
  <c r="CO352"/>
  <c r="CS352"/>
  <c r="CW352"/>
  <c r="DA352"/>
  <c r="DE352"/>
  <c r="DI352"/>
  <c r="DM352"/>
  <c r="DQ352"/>
  <c r="DU352"/>
  <c r="H352"/>
  <c r="L352"/>
  <c r="P352"/>
  <c r="T352"/>
  <c r="X352"/>
  <c r="AB352"/>
  <c r="AF352"/>
  <c r="AJ352"/>
  <c r="AN352"/>
  <c r="AR352"/>
  <c r="AV352"/>
  <c r="AZ352"/>
  <c r="BD352"/>
  <c r="BH352"/>
  <c r="BL352"/>
  <c r="BP352"/>
  <c r="BT352"/>
  <c r="BX352"/>
  <c r="CB352"/>
  <c r="CF352"/>
  <c r="CJ352"/>
  <c r="CN352"/>
  <c r="CR352"/>
  <c r="CV352"/>
  <c r="CZ352"/>
  <c r="DD352"/>
  <c r="DH352"/>
  <c r="DL352"/>
  <c r="DP352"/>
  <c r="DT352"/>
  <c r="K352"/>
  <c r="AA352"/>
  <c r="AQ352"/>
  <c r="BG352"/>
  <c r="BW352"/>
  <c r="CM352"/>
  <c r="DC352"/>
  <c r="DS352"/>
  <c r="W352"/>
  <c r="AM352"/>
  <c r="BC352"/>
  <c r="BS352"/>
  <c r="CI352"/>
  <c r="CY352"/>
  <c r="DO352"/>
  <c r="S352"/>
  <c r="AI352"/>
  <c r="AY352"/>
  <c r="BO352"/>
  <c r="CE352"/>
  <c r="CU352"/>
  <c r="DK352"/>
  <c r="J348"/>
  <c r="N348"/>
  <c r="R348"/>
  <c r="V348"/>
  <c r="Z348"/>
  <c r="AD348"/>
  <c r="AH348"/>
  <c r="AL348"/>
  <c r="AP348"/>
  <c r="AT348"/>
  <c r="AX348"/>
  <c r="BB348"/>
  <c r="BF348"/>
  <c r="BJ348"/>
  <c r="BN348"/>
  <c r="BR348"/>
  <c r="BV348"/>
  <c r="BZ348"/>
  <c r="CD348"/>
  <c r="CH348"/>
  <c r="CL348"/>
  <c r="CP348"/>
  <c r="CT348"/>
  <c r="CX348"/>
  <c r="DB348"/>
  <c r="DF348"/>
  <c r="DJ348"/>
  <c r="DN348"/>
  <c r="DR348"/>
  <c r="DV348"/>
  <c r="I348"/>
  <c r="M348"/>
  <c r="Q348"/>
  <c r="U348"/>
  <c r="Y348"/>
  <c r="AC348"/>
  <c r="AG348"/>
  <c r="AK348"/>
  <c r="AO348"/>
  <c r="AS348"/>
  <c r="AW348"/>
  <c r="BA348"/>
  <c r="BE348"/>
  <c r="BI348"/>
  <c r="BM348"/>
  <c r="BQ348"/>
  <c r="BU348"/>
  <c r="BY348"/>
  <c r="CC348"/>
  <c r="CG348"/>
  <c r="CK348"/>
  <c r="CO348"/>
  <c r="CS348"/>
  <c r="CW348"/>
  <c r="DA348"/>
  <c r="DE348"/>
  <c r="DI348"/>
  <c r="DM348"/>
  <c r="DQ348"/>
  <c r="DU348"/>
  <c r="H348"/>
  <c r="L348"/>
  <c r="P348"/>
  <c r="T348"/>
  <c r="X348"/>
  <c r="AB348"/>
  <c r="AF348"/>
  <c r="AJ348"/>
  <c r="AN348"/>
  <c r="AR348"/>
  <c r="AV348"/>
  <c r="AZ348"/>
  <c r="BD348"/>
  <c r="BH348"/>
  <c r="BL348"/>
  <c r="BP348"/>
  <c r="BT348"/>
  <c r="BX348"/>
  <c r="CB348"/>
  <c r="CF348"/>
  <c r="CJ348"/>
  <c r="CN348"/>
  <c r="CR348"/>
  <c r="CV348"/>
  <c r="CZ348"/>
  <c r="DD348"/>
  <c r="DH348"/>
  <c r="DL348"/>
  <c r="DP348"/>
  <c r="DT348"/>
  <c r="K348"/>
  <c r="AA348"/>
  <c r="AQ348"/>
  <c r="BG348"/>
  <c r="BW348"/>
  <c r="CM348"/>
  <c r="DC348"/>
  <c r="DS348"/>
  <c r="W348"/>
  <c r="AM348"/>
  <c r="BC348"/>
  <c r="BS348"/>
  <c r="CI348"/>
  <c r="CY348"/>
  <c r="DO348"/>
  <c r="S348"/>
  <c r="AI348"/>
  <c r="AY348"/>
  <c r="BO348"/>
  <c r="CE348"/>
  <c r="CU348"/>
  <c r="DK348"/>
  <c r="J344"/>
  <c r="N344"/>
  <c r="R344"/>
  <c r="V344"/>
  <c r="Z344"/>
  <c r="AD344"/>
  <c r="AH344"/>
  <c r="AL344"/>
  <c r="AP344"/>
  <c r="AT344"/>
  <c r="AX344"/>
  <c r="BB344"/>
  <c r="BF344"/>
  <c r="BJ344"/>
  <c r="BN344"/>
  <c r="BR344"/>
  <c r="BV344"/>
  <c r="BZ344"/>
  <c r="CD344"/>
  <c r="CH344"/>
  <c r="CL344"/>
  <c r="CP344"/>
  <c r="CT344"/>
  <c r="CX344"/>
  <c r="DB344"/>
  <c r="DF344"/>
  <c r="DJ344"/>
  <c r="DN344"/>
  <c r="DR344"/>
  <c r="DV344"/>
  <c r="I344"/>
  <c r="M344"/>
  <c r="Q344"/>
  <c r="U344"/>
  <c r="Y344"/>
  <c r="AC344"/>
  <c r="AG344"/>
  <c r="AK344"/>
  <c r="AO344"/>
  <c r="AS344"/>
  <c r="AW344"/>
  <c r="BA344"/>
  <c r="BE344"/>
  <c r="BI344"/>
  <c r="BM344"/>
  <c r="BQ344"/>
  <c r="BU344"/>
  <c r="BY344"/>
  <c r="CC344"/>
  <c r="CG344"/>
  <c r="CK344"/>
  <c r="CO344"/>
  <c r="CS344"/>
  <c r="CW344"/>
  <c r="DA344"/>
  <c r="DE344"/>
  <c r="DI344"/>
  <c r="DM344"/>
  <c r="DQ344"/>
  <c r="DU344"/>
  <c r="H344"/>
  <c r="L344"/>
  <c r="P344"/>
  <c r="T344"/>
  <c r="X344"/>
  <c r="AB344"/>
  <c r="AF344"/>
  <c r="AJ344"/>
  <c r="AN344"/>
  <c r="AR344"/>
  <c r="AV344"/>
  <c r="AZ344"/>
  <c r="BD344"/>
  <c r="BH344"/>
  <c r="BL344"/>
  <c r="BP344"/>
  <c r="BT344"/>
  <c r="BX344"/>
  <c r="CB344"/>
  <c r="CF344"/>
  <c r="CJ344"/>
  <c r="CN344"/>
  <c r="CR344"/>
  <c r="CV344"/>
  <c r="CZ344"/>
  <c r="DD344"/>
  <c r="DH344"/>
  <c r="DL344"/>
  <c r="DP344"/>
  <c r="DT344"/>
  <c r="K344"/>
  <c r="AA344"/>
  <c r="AQ344"/>
  <c r="BG344"/>
  <c r="BW344"/>
  <c r="CM344"/>
  <c r="DC344"/>
  <c r="DS344"/>
  <c r="W344"/>
  <c r="AM344"/>
  <c r="BC344"/>
  <c r="BS344"/>
  <c r="CI344"/>
  <c r="CY344"/>
  <c r="DO344"/>
  <c r="S344"/>
  <c r="AI344"/>
  <c r="AY344"/>
  <c r="BO344"/>
  <c r="CE344"/>
  <c r="CU344"/>
  <c r="DK344"/>
  <c r="J340"/>
  <c r="N340"/>
  <c r="R340"/>
  <c r="V340"/>
  <c r="Z340"/>
  <c r="AD340"/>
  <c r="AH340"/>
  <c r="AL340"/>
  <c r="AP340"/>
  <c r="AT340"/>
  <c r="AX340"/>
  <c r="BB340"/>
  <c r="BF340"/>
  <c r="BJ340"/>
  <c r="BN340"/>
  <c r="BR340"/>
  <c r="BV340"/>
  <c r="BZ340"/>
  <c r="CD340"/>
  <c r="CH340"/>
  <c r="CL340"/>
  <c r="CP340"/>
  <c r="CT340"/>
  <c r="CX340"/>
  <c r="DB340"/>
  <c r="DF340"/>
  <c r="DJ340"/>
  <c r="DN340"/>
  <c r="DR340"/>
  <c r="DV340"/>
  <c r="I340"/>
  <c r="M340"/>
  <c r="Q340"/>
  <c r="U340"/>
  <c r="Y340"/>
  <c r="AC340"/>
  <c r="AG340"/>
  <c r="AK340"/>
  <c r="AO340"/>
  <c r="AS340"/>
  <c r="AW340"/>
  <c r="BA340"/>
  <c r="BE340"/>
  <c r="BI340"/>
  <c r="BM340"/>
  <c r="BQ340"/>
  <c r="BU340"/>
  <c r="BY340"/>
  <c r="CC340"/>
  <c r="CG340"/>
  <c r="CK340"/>
  <c r="CO340"/>
  <c r="CS340"/>
  <c r="CW340"/>
  <c r="DA340"/>
  <c r="DE340"/>
  <c r="DI340"/>
  <c r="DM340"/>
  <c r="DQ340"/>
  <c r="DU340"/>
  <c r="H340"/>
  <c r="L340"/>
  <c r="P340"/>
  <c r="T340"/>
  <c r="X340"/>
  <c r="AB340"/>
  <c r="AF340"/>
  <c r="AJ340"/>
  <c r="AN340"/>
  <c r="AR340"/>
  <c r="AV340"/>
  <c r="AZ340"/>
  <c r="BD340"/>
  <c r="BH340"/>
  <c r="BL340"/>
  <c r="BP340"/>
  <c r="BT340"/>
  <c r="BX340"/>
  <c r="CB340"/>
  <c r="CF340"/>
  <c r="CJ340"/>
  <c r="CN340"/>
  <c r="CR340"/>
  <c r="CV340"/>
  <c r="CZ340"/>
  <c r="DD340"/>
  <c r="DH340"/>
  <c r="DL340"/>
  <c r="DP340"/>
  <c r="DT340"/>
  <c r="K340"/>
  <c r="AA340"/>
  <c r="AQ340"/>
  <c r="BG340"/>
  <c r="BW340"/>
  <c r="CM340"/>
  <c r="DC340"/>
  <c r="DS340"/>
  <c r="W340"/>
  <c r="AM340"/>
  <c r="BC340"/>
  <c r="BS340"/>
  <c r="CI340"/>
  <c r="CY340"/>
  <c r="DO340"/>
  <c r="S340"/>
  <c r="AI340"/>
  <c r="AY340"/>
  <c r="BO340"/>
  <c r="CE340"/>
  <c r="CU340"/>
  <c r="DK340"/>
  <c r="K336"/>
  <c r="O336"/>
  <c r="S336"/>
  <c r="W336"/>
  <c r="AA336"/>
  <c r="AE336"/>
  <c r="AI336"/>
  <c r="AM336"/>
  <c r="AQ336"/>
  <c r="AU336"/>
  <c r="AY336"/>
  <c r="BC336"/>
  <c r="BG336"/>
  <c r="BK336"/>
  <c r="BO336"/>
  <c r="BS336"/>
  <c r="BW336"/>
  <c r="CA336"/>
  <c r="CE336"/>
  <c r="CI336"/>
  <c r="CM336"/>
  <c r="CQ336"/>
  <c r="CU336"/>
  <c r="CY336"/>
  <c r="DC336"/>
  <c r="DG336"/>
  <c r="DK336"/>
  <c r="DO336"/>
  <c r="DS336"/>
  <c r="DW336"/>
  <c r="I336"/>
  <c r="N336"/>
  <c r="T336"/>
  <c r="Y336"/>
  <c r="AD336"/>
  <c r="AJ336"/>
  <c r="AO336"/>
  <c r="AT336"/>
  <c r="AZ336"/>
  <c r="BE336"/>
  <c r="BJ336"/>
  <c r="BP336"/>
  <c r="BU336"/>
  <c r="BZ336"/>
  <c r="CF336"/>
  <c r="CK336"/>
  <c r="CP336"/>
  <c r="CV336"/>
  <c r="DA336"/>
  <c r="DF336"/>
  <c r="DL336"/>
  <c r="DQ336"/>
  <c r="DV336"/>
  <c r="H336"/>
  <c r="M336"/>
  <c r="R336"/>
  <c r="X336"/>
  <c r="AC336"/>
  <c r="AH336"/>
  <c r="AN336"/>
  <c r="AS336"/>
  <c r="AX336"/>
  <c r="BD336"/>
  <c r="BI336"/>
  <c r="BN336"/>
  <c r="BT336"/>
  <c r="BY336"/>
  <c r="CD336"/>
  <c r="CJ336"/>
  <c r="CO336"/>
  <c r="CT336"/>
  <c r="CZ336"/>
  <c r="DE336"/>
  <c r="DJ336"/>
  <c r="DP336"/>
  <c r="DU336"/>
  <c r="L336"/>
  <c r="Q336"/>
  <c r="V336"/>
  <c r="AB336"/>
  <c r="AG336"/>
  <c r="AL336"/>
  <c r="AR336"/>
  <c r="AW336"/>
  <c r="BB336"/>
  <c r="BH336"/>
  <c r="BM336"/>
  <c r="BR336"/>
  <c r="BX336"/>
  <c r="CC336"/>
  <c r="CH336"/>
  <c r="CN336"/>
  <c r="CS336"/>
  <c r="CX336"/>
  <c r="DD336"/>
  <c r="DI336"/>
  <c r="DN336"/>
  <c r="DT336"/>
  <c r="U336"/>
  <c r="AP336"/>
  <c r="BL336"/>
  <c r="CG336"/>
  <c r="DB336"/>
  <c r="P336"/>
  <c r="AK336"/>
  <c r="BF336"/>
  <c r="CB336"/>
  <c r="CW336"/>
  <c r="DR336"/>
  <c r="J336"/>
  <c r="AF336"/>
  <c r="BA336"/>
  <c r="BV336"/>
  <c r="CR336"/>
  <c r="DM336"/>
  <c r="K332"/>
  <c r="O332"/>
  <c r="S332"/>
  <c r="W332"/>
  <c r="AA332"/>
  <c r="AE332"/>
  <c r="AI332"/>
  <c r="AM332"/>
  <c r="AQ332"/>
  <c r="AU332"/>
  <c r="AY332"/>
  <c r="BC332"/>
  <c r="BG332"/>
  <c r="BK332"/>
  <c r="BO332"/>
  <c r="BS332"/>
  <c r="BW332"/>
  <c r="CA332"/>
  <c r="CE332"/>
  <c r="CI332"/>
  <c r="CM332"/>
  <c r="CQ332"/>
  <c r="CU332"/>
  <c r="CY332"/>
  <c r="DC332"/>
  <c r="DG332"/>
  <c r="DK332"/>
  <c r="DO332"/>
  <c r="DS332"/>
  <c r="DW332"/>
  <c r="I332"/>
  <c r="N332"/>
  <c r="T332"/>
  <c r="Y332"/>
  <c r="AD332"/>
  <c r="AJ332"/>
  <c r="AO332"/>
  <c r="AT332"/>
  <c r="AZ332"/>
  <c r="BE332"/>
  <c r="BJ332"/>
  <c r="BP332"/>
  <c r="BU332"/>
  <c r="BZ332"/>
  <c r="CF332"/>
  <c r="CK332"/>
  <c r="CP332"/>
  <c r="CV332"/>
  <c r="DA332"/>
  <c r="DF332"/>
  <c r="DL332"/>
  <c r="DQ332"/>
  <c r="DV332"/>
  <c r="H332"/>
  <c r="M332"/>
  <c r="R332"/>
  <c r="X332"/>
  <c r="AC332"/>
  <c r="AH332"/>
  <c r="AN332"/>
  <c r="AS332"/>
  <c r="AX332"/>
  <c r="BD332"/>
  <c r="BI332"/>
  <c r="BN332"/>
  <c r="BT332"/>
  <c r="BY332"/>
  <c r="CD332"/>
  <c r="CJ332"/>
  <c r="CO332"/>
  <c r="CT332"/>
  <c r="CZ332"/>
  <c r="DE332"/>
  <c r="DJ332"/>
  <c r="DP332"/>
  <c r="DU332"/>
  <c r="L332"/>
  <c r="Q332"/>
  <c r="V332"/>
  <c r="AB332"/>
  <c r="AG332"/>
  <c r="AL332"/>
  <c r="AR332"/>
  <c r="AW332"/>
  <c r="BB332"/>
  <c r="BH332"/>
  <c r="BM332"/>
  <c r="BR332"/>
  <c r="BX332"/>
  <c r="CC332"/>
  <c r="CH332"/>
  <c r="CN332"/>
  <c r="CS332"/>
  <c r="CX332"/>
  <c r="DD332"/>
  <c r="DI332"/>
  <c r="DN332"/>
  <c r="DT332"/>
  <c r="J332"/>
  <c r="AF332"/>
  <c r="BA332"/>
  <c r="BV332"/>
  <c r="CR332"/>
  <c r="DM332"/>
  <c r="Z332"/>
  <c r="AV332"/>
  <c r="BQ332"/>
  <c r="CL332"/>
  <c r="DH332"/>
  <c r="U332"/>
  <c r="AP332"/>
  <c r="BL332"/>
  <c r="CG332"/>
  <c r="DB332"/>
  <c r="K328"/>
  <c r="O328"/>
  <c r="S328"/>
  <c r="W328"/>
  <c r="AA328"/>
  <c r="AE328"/>
  <c r="AI328"/>
  <c r="AM328"/>
  <c r="AQ328"/>
  <c r="AU328"/>
  <c r="AY328"/>
  <c r="BC328"/>
  <c r="BG328"/>
  <c r="BK328"/>
  <c r="BO328"/>
  <c r="BS328"/>
  <c r="BW328"/>
  <c r="CA328"/>
  <c r="CE328"/>
  <c r="CI328"/>
  <c r="CM328"/>
  <c r="CQ328"/>
  <c r="CU328"/>
  <c r="CY328"/>
  <c r="DC328"/>
  <c r="DG328"/>
  <c r="DK328"/>
  <c r="DO328"/>
  <c r="DS328"/>
  <c r="DW328"/>
  <c r="I328"/>
  <c r="N328"/>
  <c r="T328"/>
  <c r="Y328"/>
  <c r="AD328"/>
  <c r="AJ328"/>
  <c r="AO328"/>
  <c r="AT328"/>
  <c r="AZ328"/>
  <c r="BE328"/>
  <c r="BJ328"/>
  <c r="BP328"/>
  <c r="BU328"/>
  <c r="BZ328"/>
  <c r="CF328"/>
  <c r="CK328"/>
  <c r="CP328"/>
  <c r="CV328"/>
  <c r="DA328"/>
  <c r="DF328"/>
  <c r="DL328"/>
  <c r="DQ328"/>
  <c r="DV328"/>
  <c r="H328"/>
  <c r="M328"/>
  <c r="R328"/>
  <c r="X328"/>
  <c r="AC328"/>
  <c r="AH328"/>
  <c r="AN328"/>
  <c r="AS328"/>
  <c r="AX328"/>
  <c r="BD328"/>
  <c r="BI328"/>
  <c r="BN328"/>
  <c r="BT328"/>
  <c r="BY328"/>
  <c r="CD328"/>
  <c r="CJ328"/>
  <c r="CO328"/>
  <c r="CT328"/>
  <c r="CZ328"/>
  <c r="DE328"/>
  <c r="DJ328"/>
  <c r="DP328"/>
  <c r="DU328"/>
  <c r="L328"/>
  <c r="Q328"/>
  <c r="V328"/>
  <c r="AB328"/>
  <c r="AG328"/>
  <c r="AL328"/>
  <c r="AR328"/>
  <c r="AW328"/>
  <c r="BB328"/>
  <c r="BH328"/>
  <c r="BM328"/>
  <c r="BR328"/>
  <c r="BX328"/>
  <c r="CC328"/>
  <c r="CH328"/>
  <c r="CN328"/>
  <c r="CS328"/>
  <c r="CX328"/>
  <c r="DD328"/>
  <c r="DI328"/>
  <c r="DN328"/>
  <c r="DT328"/>
  <c r="U328"/>
  <c r="AP328"/>
  <c r="BL328"/>
  <c r="CG328"/>
  <c r="DB328"/>
  <c r="P328"/>
  <c r="AK328"/>
  <c r="BF328"/>
  <c r="CB328"/>
  <c r="CW328"/>
  <c r="DR328"/>
  <c r="J328"/>
  <c r="AF328"/>
  <c r="BA328"/>
  <c r="BV328"/>
  <c r="CR328"/>
  <c r="DM328"/>
  <c r="K324"/>
  <c r="O324"/>
  <c r="S324"/>
  <c r="W324"/>
  <c r="AA324"/>
  <c r="AE324"/>
  <c r="AI324"/>
  <c r="AM324"/>
  <c r="AQ324"/>
  <c r="AU324"/>
  <c r="AY324"/>
  <c r="BC324"/>
  <c r="BG324"/>
  <c r="BK324"/>
  <c r="BO324"/>
  <c r="BS324"/>
  <c r="BW324"/>
  <c r="CA324"/>
  <c r="CE324"/>
  <c r="CI324"/>
  <c r="CM324"/>
  <c r="CQ324"/>
  <c r="CU324"/>
  <c r="CY324"/>
  <c r="DC324"/>
  <c r="DG324"/>
  <c r="DK324"/>
  <c r="DO324"/>
  <c r="DS324"/>
  <c r="DW324"/>
  <c r="J324"/>
  <c r="N324"/>
  <c r="R324"/>
  <c r="V324"/>
  <c r="Z324"/>
  <c r="AD324"/>
  <c r="AH324"/>
  <c r="AL324"/>
  <c r="AP324"/>
  <c r="AT324"/>
  <c r="AX324"/>
  <c r="BB324"/>
  <c r="BF324"/>
  <c r="BJ324"/>
  <c r="BN324"/>
  <c r="BR324"/>
  <c r="BV324"/>
  <c r="BZ324"/>
  <c r="CD324"/>
  <c r="CH324"/>
  <c r="CL324"/>
  <c r="CP324"/>
  <c r="CT324"/>
  <c r="CX324"/>
  <c r="DB324"/>
  <c r="DF324"/>
  <c r="DJ324"/>
  <c r="DN324"/>
  <c r="DR324"/>
  <c r="DV324"/>
  <c r="M324"/>
  <c r="U324"/>
  <c r="AC324"/>
  <c r="AK324"/>
  <c r="AS324"/>
  <c r="BA324"/>
  <c r="BI324"/>
  <c r="BQ324"/>
  <c r="BY324"/>
  <c r="CG324"/>
  <c r="CO324"/>
  <c r="CW324"/>
  <c r="DE324"/>
  <c r="DM324"/>
  <c r="DU324"/>
  <c r="L324"/>
  <c r="T324"/>
  <c r="AB324"/>
  <c r="AJ324"/>
  <c r="AR324"/>
  <c r="AZ324"/>
  <c r="BH324"/>
  <c r="BP324"/>
  <c r="BX324"/>
  <c r="CF324"/>
  <c r="CN324"/>
  <c r="CV324"/>
  <c r="DD324"/>
  <c r="DL324"/>
  <c r="DT324"/>
  <c r="I324"/>
  <c r="Q324"/>
  <c r="Y324"/>
  <c r="AG324"/>
  <c r="AO324"/>
  <c r="AW324"/>
  <c r="BE324"/>
  <c r="BM324"/>
  <c r="BU324"/>
  <c r="CC324"/>
  <c r="CK324"/>
  <c r="CS324"/>
  <c r="DA324"/>
  <c r="DI324"/>
  <c r="DQ324"/>
  <c r="X324"/>
  <c r="BD324"/>
  <c r="CJ324"/>
  <c r="DP324"/>
  <c r="P324"/>
  <c r="AV324"/>
  <c r="CB324"/>
  <c r="DH324"/>
  <c r="H324"/>
  <c r="AN324"/>
  <c r="BT324"/>
  <c r="CZ324"/>
  <c r="K320"/>
  <c r="O320"/>
  <c r="S320"/>
  <c r="W320"/>
  <c r="AA320"/>
  <c r="AE320"/>
  <c r="AI320"/>
  <c r="AM320"/>
  <c r="AQ320"/>
  <c r="AU320"/>
  <c r="AY320"/>
  <c r="BC320"/>
  <c r="BG320"/>
  <c r="BK320"/>
  <c r="BO320"/>
  <c r="BS320"/>
  <c r="BW320"/>
  <c r="CA320"/>
  <c r="CE320"/>
  <c r="CI320"/>
  <c r="CM320"/>
  <c r="CQ320"/>
  <c r="CU320"/>
  <c r="CY320"/>
  <c r="DC320"/>
  <c r="DG320"/>
  <c r="DK320"/>
  <c r="DO320"/>
  <c r="DS320"/>
  <c r="DW320"/>
  <c r="J320"/>
  <c r="N320"/>
  <c r="R320"/>
  <c r="V320"/>
  <c r="Z320"/>
  <c r="AD320"/>
  <c r="AH320"/>
  <c r="AL320"/>
  <c r="AP320"/>
  <c r="AT320"/>
  <c r="AX320"/>
  <c r="BB320"/>
  <c r="BF320"/>
  <c r="BJ320"/>
  <c r="BN320"/>
  <c r="BR320"/>
  <c r="BV320"/>
  <c r="BZ320"/>
  <c r="CD320"/>
  <c r="CH320"/>
  <c r="CL320"/>
  <c r="CP320"/>
  <c r="CT320"/>
  <c r="CX320"/>
  <c r="DB320"/>
  <c r="DF320"/>
  <c r="DJ320"/>
  <c r="DN320"/>
  <c r="DR320"/>
  <c r="DV320"/>
  <c r="M320"/>
  <c r="U320"/>
  <c r="AC320"/>
  <c r="AK320"/>
  <c r="AS320"/>
  <c r="BA320"/>
  <c r="BI320"/>
  <c r="BQ320"/>
  <c r="BY320"/>
  <c r="CG320"/>
  <c r="CO320"/>
  <c r="CW320"/>
  <c r="DE320"/>
  <c r="DM320"/>
  <c r="DU320"/>
  <c r="L320"/>
  <c r="T320"/>
  <c r="AB320"/>
  <c r="AJ320"/>
  <c r="AR320"/>
  <c r="AZ320"/>
  <c r="BH320"/>
  <c r="BP320"/>
  <c r="BX320"/>
  <c r="CF320"/>
  <c r="CN320"/>
  <c r="CV320"/>
  <c r="DD320"/>
  <c r="DL320"/>
  <c r="DT320"/>
  <c r="I320"/>
  <c r="Q320"/>
  <c r="Y320"/>
  <c r="AG320"/>
  <c r="AO320"/>
  <c r="AW320"/>
  <c r="BE320"/>
  <c r="BM320"/>
  <c r="BU320"/>
  <c r="CC320"/>
  <c r="CK320"/>
  <c r="CS320"/>
  <c r="DA320"/>
  <c r="DI320"/>
  <c r="DQ320"/>
  <c r="X320"/>
  <c r="BD320"/>
  <c r="CJ320"/>
  <c r="DP320"/>
  <c r="P320"/>
  <c r="AV320"/>
  <c r="CB320"/>
  <c r="DH320"/>
  <c r="H320"/>
  <c r="AN320"/>
  <c r="BT320"/>
  <c r="CZ320"/>
  <c r="K316"/>
  <c r="O316"/>
  <c r="S316"/>
  <c r="W316"/>
  <c r="AA316"/>
  <c r="AE316"/>
  <c r="AI316"/>
  <c r="AM316"/>
  <c r="AQ316"/>
  <c r="AU316"/>
  <c r="AY316"/>
  <c r="BC316"/>
  <c r="BG316"/>
  <c r="BK316"/>
  <c r="BO316"/>
  <c r="BS316"/>
  <c r="BW316"/>
  <c r="CA316"/>
  <c r="CE316"/>
  <c r="CI316"/>
  <c r="CM316"/>
  <c r="CQ316"/>
  <c r="CU316"/>
  <c r="CY316"/>
  <c r="DC316"/>
  <c r="DG316"/>
  <c r="DK316"/>
  <c r="DO316"/>
  <c r="DS316"/>
  <c r="DW316"/>
  <c r="J316"/>
  <c r="N316"/>
  <c r="R316"/>
  <c r="V316"/>
  <c r="Z316"/>
  <c r="AD316"/>
  <c r="AH316"/>
  <c r="AL316"/>
  <c r="AP316"/>
  <c r="AT316"/>
  <c r="AX316"/>
  <c r="BB316"/>
  <c r="BF316"/>
  <c r="BJ316"/>
  <c r="BN316"/>
  <c r="BR316"/>
  <c r="BV316"/>
  <c r="BZ316"/>
  <c r="CD316"/>
  <c r="CH316"/>
  <c r="CL316"/>
  <c r="CP316"/>
  <c r="CT316"/>
  <c r="CX316"/>
  <c r="DB316"/>
  <c r="DF316"/>
  <c r="DJ316"/>
  <c r="DN316"/>
  <c r="DR316"/>
  <c r="DV316"/>
  <c r="M316"/>
  <c r="U316"/>
  <c r="AC316"/>
  <c r="AK316"/>
  <c r="AS316"/>
  <c r="BA316"/>
  <c r="BI316"/>
  <c r="BQ316"/>
  <c r="BY316"/>
  <c r="CG316"/>
  <c r="CO316"/>
  <c r="CW316"/>
  <c r="DE316"/>
  <c r="DM316"/>
  <c r="DU316"/>
  <c r="L316"/>
  <c r="T316"/>
  <c r="AB316"/>
  <c r="AJ316"/>
  <c r="AR316"/>
  <c r="AZ316"/>
  <c r="BH316"/>
  <c r="BP316"/>
  <c r="BX316"/>
  <c r="CF316"/>
  <c r="CN316"/>
  <c r="CV316"/>
  <c r="DD316"/>
  <c r="DL316"/>
  <c r="DT316"/>
  <c r="I316"/>
  <c r="Q316"/>
  <c r="Y316"/>
  <c r="AG316"/>
  <c r="AO316"/>
  <c r="AW316"/>
  <c r="BE316"/>
  <c r="BM316"/>
  <c r="BU316"/>
  <c r="CC316"/>
  <c r="CK316"/>
  <c r="CS316"/>
  <c r="DA316"/>
  <c r="DI316"/>
  <c r="DQ316"/>
  <c r="X316"/>
  <c r="BD316"/>
  <c r="CJ316"/>
  <c r="DP316"/>
  <c r="P316"/>
  <c r="AV316"/>
  <c r="CB316"/>
  <c r="DH316"/>
  <c r="H316"/>
  <c r="AN316"/>
  <c r="BT316"/>
  <c r="CZ316"/>
  <c r="K312"/>
  <c r="O312"/>
  <c r="S312"/>
  <c r="W312"/>
  <c r="AA312"/>
  <c r="AE312"/>
  <c r="AI312"/>
  <c r="AM312"/>
  <c r="AQ312"/>
  <c r="AU312"/>
  <c r="AY312"/>
  <c r="BC312"/>
  <c r="BG312"/>
  <c r="BK312"/>
  <c r="BO312"/>
  <c r="BS312"/>
  <c r="BW312"/>
  <c r="CA312"/>
  <c r="CE312"/>
  <c r="CI312"/>
  <c r="CM312"/>
  <c r="CQ312"/>
  <c r="CU312"/>
  <c r="CY312"/>
  <c r="DC312"/>
  <c r="DG312"/>
  <c r="DK312"/>
  <c r="DO312"/>
  <c r="DS312"/>
  <c r="DW312"/>
  <c r="J312"/>
  <c r="N312"/>
  <c r="R312"/>
  <c r="V312"/>
  <c r="Z312"/>
  <c r="AD312"/>
  <c r="AH312"/>
  <c r="AL312"/>
  <c r="AP312"/>
  <c r="AT312"/>
  <c r="AX312"/>
  <c r="BB312"/>
  <c r="BF312"/>
  <c r="BJ312"/>
  <c r="BN312"/>
  <c r="BR312"/>
  <c r="BV312"/>
  <c r="BZ312"/>
  <c r="CD312"/>
  <c r="CH312"/>
  <c r="CL312"/>
  <c r="CP312"/>
  <c r="CT312"/>
  <c r="CX312"/>
  <c r="DB312"/>
  <c r="DF312"/>
  <c r="DJ312"/>
  <c r="DN312"/>
  <c r="DR312"/>
  <c r="DV312"/>
  <c r="M312"/>
  <c r="U312"/>
  <c r="AC312"/>
  <c r="AK312"/>
  <c r="AS312"/>
  <c r="BA312"/>
  <c r="BI312"/>
  <c r="BQ312"/>
  <c r="BY312"/>
  <c r="CG312"/>
  <c r="CO312"/>
  <c r="CW312"/>
  <c r="DE312"/>
  <c r="DM312"/>
  <c r="DU312"/>
  <c r="L312"/>
  <c r="T312"/>
  <c r="AB312"/>
  <c r="AJ312"/>
  <c r="AR312"/>
  <c r="AZ312"/>
  <c r="BH312"/>
  <c r="BP312"/>
  <c r="BX312"/>
  <c r="CF312"/>
  <c r="CN312"/>
  <c r="CV312"/>
  <c r="DD312"/>
  <c r="DL312"/>
  <c r="DT312"/>
  <c r="I312"/>
  <c r="Q312"/>
  <c r="Y312"/>
  <c r="AG312"/>
  <c r="AO312"/>
  <c r="AW312"/>
  <c r="BE312"/>
  <c r="BM312"/>
  <c r="BU312"/>
  <c r="CC312"/>
  <c r="CK312"/>
  <c r="CS312"/>
  <c r="DA312"/>
  <c r="DI312"/>
  <c r="DQ312"/>
  <c r="X312"/>
  <c r="BD312"/>
  <c r="CJ312"/>
  <c r="DP312"/>
  <c r="P312"/>
  <c r="AV312"/>
  <c r="CB312"/>
  <c r="DH312"/>
  <c r="H312"/>
  <c r="AN312"/>
  <c r="BT312"/>
  <c r="CZ312"/>
  <c r="K308"/>
  <c r="O308"/>
  <c r="S308"/>
  <c r="W308"/>
  <c r="AA308"/>
  <c r="AE308"/>
  <c r="AI308"/>
  <c r="AM308"/>
  <c r="AQ308"/>
  <c r="AU308"/>
  <c r="AY308"/>
  <c r="BC308"/>
  <c r="BG308"/>
  <c r="BK308"/>
  <c r="BO308"/>
  <c r="BS308"/>
  <c r="BW308"/>
  <c r="CA308"/>
  <c r="CE308"/>
  <c r="CI308"/>
  <c r="CM308"/>
  <c r="CQ308"/>
  <c r="CU308"/>
  <c r="CY308"/>
  <c r="DC308"/>
  <c r="DG308"/>
  <c r="DK308"/>
  <c r="DO308"/>
  <c r="DS308"/>
  <c r="DW308"/>
  <c r="J308"/>
  <c r="N308"/>
  <c r="R308"/>
  <c r="V308"/>
  <c r="Z308"/>
  <c r="AD308"/>
  <c r="AH308"/>
  <c r="AL308"/>
  <c r="AP308"/>
  <c r="AT308"/>
  <c r="AX308"/>
  <c r="BB308"/>
  <c r="BF308"/>
  <c r="BJ308"/>
  <c r="BN308"/>
  <c r="BR308"/>
  <c r="BV308"/>
  <c r="BZ308"/>
  <c r="CD308"/>
  <c r="CH308"/>
  <c r="CL308"/>
  <c r="CP308"/>
  <c r="CT308"/>
  <c r="CX308"/>
  <c r="DB308"/>
  <c r="DF308"/>
  <c r="DJ308"/>
  <c r="DN308"/>
  <c r="DR308"/>
  <c r="DV308"/>
  <c r="M308"/>
  <c r="U308"/>
  <c r="AC308"/>
  <c r="AK308"/>
  <c r="AS308"/>
  <c r="BA308"/>
  <c r="BI308"/>
  <c r="BQ308"/>
  <c r="BY308"/>
  <c r="CG308"/>
  <c r="CO308"/>
  <c r="CW308"/>
  <c r="DE308"/>
  <c r="DM308"/>
  <c r="DU308"/>
  <c r="L308"/>
  <c r="T308"/>
  <c r="AB308"/>
  <c r="AJ308"/>
  <c r="AR308"/>
  <c r="AZ308"/>
  <c r="BH308"/>
  <c r="BP308"/>
  <c r="BX308"/>
  <c r="CF308"/>
  <c r="CN308"/>
  <c r="CV308"/>
  <c r="DD308"/>
  <c r="DL308"/>
  <c r="DT308"/>
  <c r="I308"/>
  <c r="Q308"/>
  <c r="Y308"/>
  <c r="AG308"/>
  <c r="AO308"/>
  <c r="AW308"/>
  <c r="BE308"/>
  <c r="BM308"/>
  <c r="BU308"/>
  <c r="CC308"/>
  <c r="CK308"/>
  <c r="CS308"/>
  <c r="DA308"/>
  <c r="DI308"/>
  <c r="DQ308"/>
  <c r="X308"/>
  <c r="BD308"/>
  <c r="CJ308"/>
  <c r="DP308"/>
  <c r="P308"/>
  <c r="AV308"/>
  <c r="CB308"/>
  <c r="DH308"/>
  <c r="H308"/>
  <c r="AN308"/>
  <c r="BT308"/>
  <c r="CZ308"/>
  <c r="K304"/>
  <c r="O304"/>
  <c r="S304"/>
  <c r="W304"/>
  <c r="AA304"/>
  <c r="AE304"/>
  <c r="AI304"/>
  <c r="AM304"/>
  <c r="AQ304"/>
  <c r="AU304"/>
  <c r="AY304"/>
  <c r="BC304"/>
  <c r="BG304"/>
  <c r="BK304"/>
  <c r="BO304"/>
  <c r="BS304"/>
  <c r="BW304"/>
  <c r="CA304"/>
  <c r="CE304"/>
  <c r="CI304"/>
  <c r="CM304"/>
  <c r="CQ304"/>
  <c r="CU304"/>
  <c r="CY304"/>
  <c r="DC304"/>
  <c r="DG304"/>
  <c r="DK304"/>
  <c r="DO304"/>
  <c r="DS304"/>
  <c r="DW304"/>
  <c r="J304"/>
  <c r="N304"/>
  <c r="R304"/>
  <c r="V304"/>
  <c r="Z304"/>
  <c r="AD304"/>
  <c r="AH304"/>
  <c r="AL304"/>
  <c r="AP304"/>
  <c r="AT304"/>
  <c r="AX304"/>
  <c r="BB304"/>
  <c r="BF304"/>
  <c r="BJ304"/>
  <c r="BN304"/>
  <c r="BR304"/>
  <c r="BV304"/>
  <c r="BZ304"/>
  <c r="CD304"/>
  <c r="CH304"/>
  <c r="CL304"/>
  <c r="CP304"/>
  <c r="CT304"/>
  <c r="CX304"/>
  <c r="DB304"/>
  <c r="DF304"/>
  <c r="DJ304"/>
  <c r="DN304"/>
  <c r="DR304"/>
  <c r="DV304"/>
  <c r="M304"/>
  <c r="U304"/>
  <c r="AC304"/>
  <c r="AK304"/>
  <c r="AS304"/>
  <c r="BA304"/>
  <c r="BI304"/>
  <c r="BQ304"/>
  <c r="BY304"/>
  <c r="CG304"/>
  <c r="CO304"/>
  <c r="CW304"/>
  <c r="DE304"/>
  <c r="DM304"/>
  <c r="DU304"/>
  <c r="L304"/>
  <c r="T304"/>
  <c r="AB304"/>
  <c r="AJ304"/>
  <c r="AR304"/>
  <c r="AZ304"/>
  <c r="BH304"/>
  <c r="BP304"/>
  <c r="BX304"/>
  <c r="CF304"/>
  <c r="CN304"/>
  <c r="CV304"/>
  <c r="DD304"/>
  <c r="DL304"/>
  <c r="DT304"/>
  <c r="I304"/>
  <c r="Q304"/>
  <c r="Y304"/>
  <c r="AG304"/>
  <c r="AO304"/>
  <c r="AW304"/>
  <c r="BE304"/>
  <c r="BM304"/>
  <c r="BU304"/>
  <c r="CC304"/>
  <c r="CK304"/>
  <c r="CS304"/>
  <c r="DA304"/>
  <c r="DI304"/>
  <c r="DQ304"/>
  <c r="X304"/>
  <c r="BD304"/>
  <c r="CJ304"/>
  <c r="DP304"/>
  <c r="P304"/>
  <c r="AV304"/>
  <c r="CB304"/>
  <c r="DH304"/>
  <c r="H304"/>
  <c r="AN304"/>
  <c r="BT304"/>
  <c r="CZ304"/>
  <c r="K300"/>
  <c r="O300"/>
  <c r="S300"/>
  <c r="W300"/>
  <c r="AA300"/>
  <c r="AE300"/>
  <c r="AI300"/>
  <c r="AM300"/>
  <c r="AQ300"/>
  <c r="AU300"/>
  <c r="AY300"/>
  <c r="BC300"/>
  <c r="BG300"/>
  <c r="BK300"/>
  <c r="BO300"/>
  <c r="BS300"/>
  <c r="BW300"/>
  <c r="CA300"/>
  <c r="CE300"/>
  <c r="CI300"/>
  <c r="CM300"/>
  <c r="CQ300"/>
  <c r="CU300"/>
  <c r="CY300"/>
  <c r="DC300"/>
  <c r="DG300"/>
  <c r="DK300"/>
  <c r="DO300"/>
  <c r="DS300"/>
  <c r="DW300"/>
  <c r="J300"/>
  <c r="N300"/>
  <c r="R300"/>
  <c r="V300"/>
  <c r="Z300"/>
  <c r="AD300"/>
  <c r="AH300"/>
  <c r="AL300"/>
  <c r="AP300"/>
  <c r="AT300"/>
  <c r="AX300"/>
  <c r="BB300"/>
  <c r="BF300"/>
  <c r="BJ300"/>
  <c r="BN300"/>
  <c r="BR300"/>
  <c r="BV300"/>
  <c r="BZ300"/>
  <c r="CD300"/>
  <c r="CH300"/>
  <c r="CL300"/>
  <c r="CP300"/>
  <c r="CT300"/>
  <c r="CX300"/>
  <c r="DB300"/>
  <c r="DF300"/>
  <c r="DJ300"/>
  <c r="DN300"/>
  <c r="DR300"/>
  <c r="DV300"/>
  <c r="M300"/>
  <c r="U300"/>
  <c r="AC300"/>
  <c r="AK300"/>
  <c r="AS300"/>
  <c r="BA300"/>
  <c r="BI300"/>
  <c r="BQ300"/>
  <c r="BY300"/>
  <c r="CG300"/>
  <c r="CO300"/>
  <c r="CW300"/>
  <c r="DE300"/>
  <c r="DM300"/>
  <c r="DU300"/>
  <c r="L300"/>
  <c r="T300"/>
  <c r="AB300"/>
  <c r="AJ300"/>
  <c r="AR300"/>
  <c r="AZ300"/>
  <c r="BH300"/>
  <c r="BP300"/>
  <c r="BX300"/>
  <c r="CF300"/>
  <c r="CN300"/>
  <c r="CV300"/>
  <c r="DD300"/>
  <c r="DL300"/>
  <c r="DT300"/>
  <c r="I300"/>
  <c r="Q300"/>
  <c r="Y300"/>
  <c r="AG300"/>
  <c r="AO300"/>
  <c r="AW300"/>
  <c r="BE300"/>
  <c r="BM300"/>
  <c r="BU300"/>
  <c r="CC300"/>
  <c r="CK300"/>
  <c r="CS300"/>
  <c r="DA300"/>
  <c r="DI300"/>
  <c r="DQ300"/>
  <c r="X300"/>
  <c r="BD300"/>
  <c r="CJ300"/>
  <c r="DP300"/>
  <c r="P300"/>
  <c r="AV300"/>
  <c r="CB300"/>
  <c r="DH300"/>
  <c r="H300"/>
  <c r="AN300"/>
  <c r="BT300"/>
  <c r="CZ300"/>
  <c r="K296"/>
  <c r="O296"/>
  <c r="S296"/>
  <c r="W296"/>
  <c r="AA296"/>
  <c r="AE296"/>
  <c r="AI296"/>
  <c r="AM296"/>
  <c r="AQ296"/>
  <c r="AU296"/>
  <c r="AY296"/>
  <c r="BC296"/>
  <c r="BG296"/>
  <c r="BK296"/>
  <c r="BO296"/>
  <c r="BS296"/>
  <c r="BW296"/>
  <c r="CA296"/>
  <c r="CE296"/>
  <c r="CI296"/>
  <c r="CM296"/>
  <c r="CQ296"/>
  <c r="CU296"/>
  <c r="CY296"/>
  <c r="DC296"/>
  <c r="DG296"/>
  <c r="DK296"/>
  <c r="DO296"/>
  <c r="DS296"/>
  <c r="DW296"/>
  <c r="J296"/>
  <c r="N296"/>
  <c r="R296"/>
  <c r="V296"/>
  <c r="Z296"/>
  <c r="AD296"/>
  <c r="AH296"/>
  <c r="AL296"/>
  <c r="AP296"/>
  <c r="AT296"/>
  <c r="AX296"/>
  <c r="BB296"/>
  <c r="BF296"/>
  <c r="BJ296"/>
  <c r="BN296"/>
  <c r="BR296"/>
  <c r="BV296"/>
  <c r="BZ296"/>
  <c r="CD296"/>
  <c r="CH296"/>
  <c r="CL296"/>
  <c r="CP296"/>
  <c r="CT296"/>
  <c r="CX296"/>
  <c r="DB296"/>
  <c r="DF296"/>
  <c r="DJ296"/>
  <c r="DN296"/>
  <c r="DR296"/>
  <c r="DV296"/>
  <c r="M296"/>
  <c r="U296"/>
  <c r="AC296"/>
  <c r="AK296"/>
  <c r="AS296"/>
  <c r="BA296"/>
  <c r="BI296"/>
  <c r="BQ296"/>
  <c r="BY296"/>
  <c r="CG296"/>
  <c r="CO296"/>
  <c r="CW296"/>
  <c r="DE296"/>
  <c r="DM296"/>
  <c r="DU296"/>
  <c r="L296"/>
  <c r="T296"/>
  <c r="AB296"/>
  <c r="AJ296"/>
  <c r="AR296"/>
  <c r="AZ296"/>
  <c r="BH296"/>
  <c r="BP296"/>
  <c r="BX296"/>
  <c r="CF296"/>
  <c r="CN296"/>
  <c r="CV296"/>
  <c r="DD296"/>
  <c r="DL296"/>
  <c r="DT296"/>
  <c r="I296"/>
  <c r="Q296"/>
  <c r="Y296"/>
  <c r="AG296"/>
  <c r="AO296"/>
  <c r="AW296"/>
  <c r="BE296"/>
  <c r="BM296"/>
  <c r="BU296"/>
  <c r="CC296"/>
  <c r="CK296"/>
  <c r="CS296"/>
  <c r="DA296"/>
  <c r="DI296"/>
  <c r="DQ296"/>
  <c r="X296"/>
  <c r="BD296"/>
  <c r="CJ296"/>
  <c r="DP296"/>
  <c r="P296"/>
  <c r="AV296"/>
  <c r="CB296"/>
  <c r="DH296"/>
  <c r="H296"/>
  <c r="AN296"/>
  <c r="BT296"/>
  <c r="CZ296"/>
  <c r="K292"/>
  <c r="O292"/>
  <c r="S292"/>
  <c r="W292"/>
  <c r="AA292"/>
  <c r="AE292"/>
  <c r="AI292"/>
  <c r="AM292"/>
  <c r="AQ292"/>
  <c r="AU292"/>
  <c r="AY292"/>
  <c r="BC292"/>
  <c r="BG292"/>
  <c r="BK292"/>
  <c r="BO292"/>
  <c r="BS292"/>
  <c r="BW292"/>
  <c r="CA292"/>
  <c r="CE292"/>
  <c r="CI292"/>
  <c r="CM292"/>
  <c r="CQ292"/>
  <c r="CU292"/>
  <c r="CY292"/>
  <c r="DC292"/>
  <c r="DG292"/>
  <c r="DK292"/>
  <c r="DO292"/>
  <c r="DS292"/>
  <c r="DW292"/>
  <c r="J292"/>
  <c r="N292"/>
  <c r="R292"/>
  <c r="V292"/>
  <c r="Z292"/>
  <c r="AD292"/>
  <c r="AH292"/>
  <c r="AL292"/>
  <c r="AP292"/>
  <c r="AT292"/>
  <c r="AX292"/>
  <c r="BB292"/>
  <c r="BF292"/>
  <c r="BJ292"/>
  <c r="BN292"/>
  <c r="BR292"/>
  <c r="BV292"/>
  <c r="BZ292"/>
  <c r="CD292"/>
  <c r="CH292"/>
  <c r="CL292"/>
  <c r="CP292"/>
  <c r="CT292"/>
  <c r="CX292"/>
  <c r="DB292"/>
  <c r="DF292"/>
  <c r="DJ292"/>
  <c r="DN292"/>
  <c r="DR292"/>
  <c r="DV292"/>
  <c r="M292"/>
  <c r="U292"/>
  <c r="AC292"/>
  <c r="AK292"/>
  <c r="AS292"/>
  <c r="BA292"/>
  <c r="BI292"/>
  <c r="BQ292"/>
  <c r="BY292"/>
  <c r="CG292"/>
  <c r="CO292"/>
  <c r="CW292"/>
  <c r="DE292"/>
  <c r="DM292"/>
  <c r="DU292"/>
  <c r="L292"/>
  <c r="T292"/>
  <c r="AB292"/>
  <c r="AJ292"/>
  <c r="AR292"/>
  <c r="AZ292"/>
  <c r="BH292"/>
  <c r="BP292"/>
  <c r="BX292"/>
  <c r="CF292"/>
  <c r="CN292"/>
  <c r="CV292"/>
  <c r="DD292"/>
  <c r="DL292"/>
  <c r="DT292"/>
  <c r="I292"/>
  <c r="Q292"/>
  <c r="Y292"/>
  <c r="AG292"/>
  <c r="AO292"/>
  <c r="AW292"/>
  <c r="BE292"/>
  <c r="BM292"/>
  <c r="BU292"/>
  <c r="CC292"/>
  <c r="CK292"/>
  <c r="CS292"/>
  <c r="DA292"/>
  <c r="DI292"/>
  <c r="DQ292"/>
  <c r="X292"/>
  <c r="BD292"/>
  <c r="CJ292"/>
  <c r="DP292"/>
  <c r="P292"/>
  <c r="AV292"/>
  <c r="CB292"/>
  <c r="DH292"/>
  <c r="H292"/>
  <c r="AN292"/>
  <c r="BT292"/>
  <c r="CZ292"/>
  <c r="K288"/>
  <c r="O288"/>
  <c r="S288"/>
  <c r="W288"/>
  <c r="AA288"/>
  <c r="AE288"/>
  <c r="AI288"/>
  <c r="AM288"/>
  <c r="AQ288"/>
  <c r="AU288"/>
  <c r="AY288"/>
  <c r="BC288"/>
  <c r="BG288"/>
  <c r="BK288"/>
  <c r="BO288"/>
  <c r="BS288"/>
  <c r="BW288"/>
  <c r="CA288"/>
  <c r="CE288"/>
  <c r="CI288"/>
  <c r="CM288"/>
  <c r="CQ288"/>
  <c r="CU288"/>
  <c r="CY288"/>
  <c r="DC288"/>
  <c r="DG288"/>
  <c r="DK288"/>
  <c r="DO288"/>
  <c r="DS288"/>
  <c r="DW288"/>
  <c r="J288"/>
  <c r="N288"/>
  <c r="R288"/>
  <c r="V288"/>
  <c r="Z288"/>
  <c r="AD288"/>
  <c r="AH288"/>
  <c r="AL288"/>
  <c r="AP288"/>
  <c r="AT288"/>
  <c r="AX288"/>
  <c r="BB288"/>
  <c r="BF288"/>
  <c r="BJ288"/>
  <c r="BN288"/>
  <c r="BR288"/>
  <c r="BV288"/>
  <c r="BZ288"/>
  <c r="CD288"/>
  <c r="CH288"/>
  <c r="CL288"/>
  <c r="CP288"/>
  <c r="CT288"/>
  <c r="CX288"/>
  <c r="DB288"/>
  <c r="DF288"/>
  <c r="DJ288"/>
  <c r="DN288"/>
  <c r="DR288"/>
  <c r="DV288"/>
  <c r="M288"/>
  <c r="U288"/>
  <c r="AC288"/>
  <c r="AK288"/>
  <c r="AS288"/>
  <c r="BA288"/>
  <c r="BI288"/>
  <c r="BQ288"/>
  <c r="BY288"/>
  <c r="CG288"/>
  <c r="CO288"/>
  <c r="CW288"/>
  <c r="DE288"/>
  <c r="DM288"/>
  <c r="DU288"/>
  <c r="L288"/>
  <c r="T288"/>
  <c r="AB288"/>
  <c r="AJ288"/>
  <c r="AR288"/>
  <c r="AZ288"/>
  <c r="BH288"/>
  <c r="BP288"/>
  <c r="BX288"/>
  <c r="CF288"/>
  <c r="CN288"/>
  <c r="CV288"/>
  <c r="DD288"/>
  <c r="DL288"/>
  <c r="DT288"/>
  <c r="I288"/>
  <c r="Q288"/>
  <c r="Y288"/>
  <c r="AG288"/>
  <c r="AO288"/>
  <c r="AW288"/>
  <c r="BE288"/>
  <c r="BM288"/>
  <c r="BU288"/>
  <c r="CC288"/>
  <c r="CK288"/>
  <c r="CS288"/>
  <c r="DA288"/>
  <c r="DI288"/>
  <c r="DQ288"/>
  <c r="X288"/>
  <c r="BD288"/>
  <c r="CJ288"/>
  <c r="DP288"/>
  <c r="P288"/>
  <c r="AV288"/>
  <c r="CB288"/>
  <c r="DH288"/>
  <c r="H288"/>
  <c r="AN288"/>
  <c r="BT288"/>
  <c r="CZ288"/>
  <c r="K284"/>
  <c r="O284"/>
  <c r="S284"/>
  <c r="W284"/>
  <c r="AA284"/>
  <c r="AE284"/>
  <c r="AI284"/>
  <c r="AM284"/>
  <c r="AQ284"/>
  <c r="AU284"/>
  <c r="AY284"/>
  <c r="BC284"/>
  <c r="BG284"/>
  <c r="BK284"/>
  <c r="BO284"/>
  <c r="BS284"/>
  <c r="BW284"/>
  <c r="CA284"/>
  <c r="CE284"/>
  <c r="CI284"/>
  <c r="CM284"/>
  <c r="CQ284"/>
  <c r="CU284"/>
  <c r="CY284"/>
  <c r="DC284"/>
  <c r="DG284"/>
  <c r="DK284"/>
  <c r="DO284"/>
  <c r="DS284"/>
  <c r="DW284"/>
  <c r="J284"/>
  <c r="N284"/>
  <c r="R284"/>
  <c r="V284"/>
  <c r="Z284"/>
  <c r="AD284"/>
  <c r="AH284"/>
  <c r="AL284"/>
  <c r="AP284"/>
  <c r="AT284"/>
  <c r="AX284"/>
  <c r="BB284"/>
  <c r="BF284"/>
  <c r="BJ284"/>
  <c r="BN284"/>
  <c r="BR284"/>
  <c r="BV284"/>
  <c r="BZ284"/>
  <c r="CD284"/>
  <c r="CH284"/>
  <c r="CL284"/>
  <c r="CP284"/>
  <c r="CT284"/>
  <c r="CX284"/>
  <c r="DB284"/>
  <c r="DF284"/>
  <c r="DJ284"/>
  <c r="DN284"/>
  <c r="DR284"/>
  <c r="DV284"/>
  <c r="M284"/>
  <c r="U284"/>
  <c r="AC284"/>
  <c r="AK284"/>
  <c r="AS284"/>
  <c r="BA284"/>
  <c r="BI284"/>
  <c r="BQ284"/>
  <c r="BY284"/>
  <c r="CG284"/>
  <c r="CO284"/>
  <c r="CW284"/>
  <c r="DE284"/>
  <c r="DM284"/>
  <c r="DU284"/>
  <c r="L284"/>
  <c r="T284"/>
  <c r="AB284"/>
  <c r="AJ284"/>
  <c r="AR284"/>
  <c r="AZ284"/>
  <c r="BH284"/>
  <c r="BP284"/>
  <c r="BX284"/>
  <c r="CF284"/>
  <c r="CN284"/>
  <c r="CV284"/>
  <c r="DD284"/>
  <c r="DL284"/>
  <c r="DT284"/>
  <c r="I284"/>
  <c r="Q284"/>
  <c r="Y284"/>
  <c r="AG284"/>
  <c r="AO284"/>
  <c r="AW284"/>
  <c r="BE284"/>
  <c r="BM284"/>
  <c r="BU284"/>
  <c r="CC284"/>
  <c r="CK284"/>
  <c r="CS284"/>
  <c r="DA284"/>
  <c r="DI284"/>
  <c r="DQ284"/>
  <c r="X284"/>
  <c r="BD284"/>
  <c r="CJ284"/>
  <c r="DP284"/>
  <c r="P284"/>
  <c r="AV284"/>
  <c r="CB284"/>
  <c r="DH284"/>
  <c r="H284"/>
  <c r="AN284"/>
  <c r="BT284"/>
  <c r="CZ284"/>
  <c r="K280"/>
  <c r="O280"/>
  <c r="S280"/>
  <c r="W280"/>
  <c r="AA280"/>
  <c r="AE280"/>
  <c r="AI280"/>
  <c r="AM280"/>
  <c r="AQ280"/>
  <c r="AU280"/>
  <c r="AY280"/>
  <c r="BC280"/>
  <c r="BG280"/>
  <c r="BK280"/>
  <c r="BO280"/>
  <c r="BS280"/>
  <c r="BW280"/>
  <c r="CA280"/>
  <c r="CE280"/>
  <c r="CI280"/>
  <c r="CM280"/>
  <c r="CQ280"/>
  <c r="CU280"/>
  <c r="CY280"/>
  <c r="DC280"/>
  <c r="DG280"/>
  <c r="DK280"/>
  <c r="DO280"/>
  <c r="DS280"/>
  <c r="DW280"/>
  <c r="J280"/>
  <c r="N280"/>
  <c r="R280"/>
  <c r="V280"/>
  <c r="Z280"/>
  <c r="AD280"/>
  <c r="AH280"/>
  <c r="AL280"/>
  <c r="AP280"/>
  <c r="AT280"/>
  <c r="AX280"/>
  <c r="BB280"/>
  <c r="BF280"/>
  <c r="BJ280"/>
  <c r="BN280"/>
  <c r="BR280"/>
  <c r="BV280"/>
  <c r="BZ280"/>
  <c r="CD280"/>
  <c r="CH280"/>
  <c r="CL280"/>
  <c r="CP280"/>
  <c r="CT280"/>
  <c r="CX280"/>
  <c r="DB280"/>
  <c r="DF280"/>
  <c r="DJ280"/>
  <c r="DN280"/>
  <c r="DR280"/>
  <c r="DV280"/>
  <c r="M280"/>
  <c r="U280"/>
  <c r="AC280"/>
  <c r="AK280"/>
  <c r="AS280"/>
  <c r="BA280"/>
  <c r="BI280"/>
  <c r="BQ280"/>
  <c r="BY280"/>
  <c r="CG280"/>
  <c r="CO280"/>
  <c r="CW280"/>
  <c r="DE280"/>
  <c r="DM280"/>
  <c r="DU280"/>
  <c r="L280"/>
  <c r="T280"/>
  <c r="AB280"/>
  <c r="AJ280"/>
  <c r="AR280"/>
  <c r="AZ280"/>
  <c r="BH280"/>
  <c r="BP280"/>
  <c r="BX280"/>
  <c r="CF280"/>
  <c r="CN280"/>
  <c r="CV280"/>
  <c r="DD280"/>
  <c r="DL280"/>
  <c r="DT280"/>
  <c r="I280"/>
  <c r="Q280"/>
  <c r="Y280"/>
  <c r="AG280"/>
  <c r="AO280"/>
  <c r="AW280"/>
  <c r="BE280"/>
  <c r="BM280"/>
  <c r="BU280"/>
  <c r="CC280"/>
  <c r="CK280"/>
  <c r="CS280"/>
  <c r="DA280"/>
  <c r="DI280"/>
  <c r="DQ280"/>
  <c r="X280"/>
  <c r="BD280"/>
  <c r="CJ280"/>
  <c r="DP280"/>
  <c r="P280"/>
  <c r="AV280"/>
  <c r="CB280"/>
  <c r="DH280"/>
  <c r="H280"/>
  <c r="AN280"/>
  <c r="BT280"/>
  <c r="CZ280"/>
  <c r="K276"/>
  <c r="O276"/>
  <c r="S276"/>
  <c r="W276"/>
  <c r="AA276"/>
  <c r="AE276"/>
  <c r="AI276"/>
  <c r="AM276"/>
  <c r="AQ276"/>
  <c r="AU276"/>
  <c r="AY276"/>
  <c r="BC276"/>
  <c r="BG276"/>
  <c r="BK276"/>
  <c r="BO276"/>
  <c r="BS276"/>
  <c r="BW276"/>
  <c r="CA276"/>
  <c r="CE276"/>
  <c r="CI276"/>
  <c r="CM276"/>
  <c r="CQ276"/>
  <c r="CU276"/>
  <c r="CY276"/>
  <c r="DC276"/>
  <c r="DG276"/>
  <c r="DK276"/>
  <c r="DO276"/>
  <c r="DS276"/>
  <c r="DW276"/>
  <c r="J276"/>
  <c r="N276"/>
  <c r="R276"/>
  <c r="V276"/>
  <c r="Z276"/>
  <c r="AD276"/>
  <c r="AH276"/>
  <c r="AL276"/>
  <c r="AP276"/>
  <c r="AT276"/>
  <c r="AX276"/>
  <c r="BB276"/>
  <c r="BF276"/>
  <c r="BJ276"/>
  <c r="BN276"/>
  <c r="BR276"/>
  <c r="BV276"/>
  <c r="BZ276"/>
  <c r="CD276"/>
  <c r="CH276"/>
  <c r="CL276"/>
  <c r="CP276"/>
  <c r="CT276"/>
  <c r="CX276"/>
  <c r="DB276"/>
  <c r="DF276"/>
  <c r="DJ276"/>
  <c r="DN276"/>
  <c r="DR276"/>
  <c r="DV276"/>
  <c r="M276"/>
  <c r="U276"/>
  <c r="AC276"/>
  <c r="AK276"/>
  <c r="AS276"/>
  <c r="BA276"/>
  <c r="BI276"/>
  <c r="BQ276"/>
  <c r="BY276"/>
  <c r="CG276"/>
  <c r="CO276"/>
  <c r="CW276"/>
  <c r="DE276"/>
  <c r="DM276"/>
  <c r="DU276"/>
  <c r="L276"/>
  <c r="T276"/>
  <c r="AB276"/>
  <c r="AJ276"/>
  <c r="AR276"/>
  <c r="AZ276"/>
  <c r="BH276"/>
  <c r="BP276"/>
  <c r="BX276"/>
  <c r="CF276"/>
  <c r="CN276"/>
  <c r="CV276"/>
  <c r="DD276"/>
  <c r="DL276"/>
  <c r="DT276"/>
  <c r="I276"/>
  <c r="Q276"/>
  <c r="Y276"/>
  <c r="AG276"/>
  <c r="AO276"/>
  <c r="AW276"/>
  <c r="BE276"/>
  <c r="BM276"/>
  <c r="BU276"/>
  <c r="CC276"/>
  <c r="CK276"/>
  <c r="CS276"/>
  <c r="DA276"/>
  <c r="DI276"/>
  <c r="DQ276"/>
  <c r="X276"/>
  <c r="BD276"/>
  <c r="CJ276"/>
  <c r="DP276"/>
  <c r="P276"/>
  <c r="AV276"/>
  <c r="CB276"/>
  <c r="DH276"/>
  <c r="H276"/>
  <c r="AN276"/>
  <c r="BT276"/>
  <c r="CZ276"/>
  <c r="K272"/>
  <c r="O272"/>
  <c r="S272"/>
  <c r="W272"/>
  <c r="AA272"/>
  <c r="AE272"/>
  <c r="AI272"/>
  <c r="AM272"/>
  <c r="AQ272"/>
  <c r="AU272"/>
  <c r="AY272"/>
  <c r="BC272"/>
  <c r="BG272"/>
  <c r="BK272"/>
  <c r="BO272"/>
  <c r="BS272"/>
  <c r="BW272"/>
  <c r="CA272"/>
  <c r="CE272"/>
  <c r="CI272"/>
  <c r="CM272"/>
  <c r="CQ272"/>
  <c r="CU272"/>
  <c r="CY272"/>
  <c r="DC272"/>
  <c r="DG272"/>
  <c r="DK272"/>
  <c r="DO272"/>
  <c r="DS272"/>
  <c r="DW272"/>
  <c r="J272"/>
  <c r="N272"/>
  <c r="R272"/>
  <c r="V272"/>
  <c r="Z272"/>
  <c r="AD272"/>
  <c r="AH272"/>
  <c r="AL272"/>
  <c r="AP272"/>
  <c r="AT272"/>
  <c r="AX272"/>
  <c r="BB272"/>
  <c r="BF272"/>
  <c r="BJ272"/>
  <c r="BN272"/>
  <c r="BR272"/>
  <c r="BV272"/>
  <c r="BZ272"/>
  <c r="CD272"/>
  <c r="CH272"/>
  <c r="CL272"/>
  <c r="CP272"/>
  <c r="CT272"/>
  <c r="CX272"/>
  <c r="DB272"/>
  <c r="DF272"/>
  <c r="DJ272"/>
  <c r="DN272"/>
  <c r="DR272"/>
  <c r="DV272"/>
  <c r="M272"/>
  <c r="U272"/>
  <c r="AC272"/>
  <c r="AK272"/>
  <c r="AS272"/>
  <c r="BA272"/>
  <c r="BI272"/>
  <c r="BQ272"/>
  <c r="BY272"/>
  <c r="CG272"/>
  <c r="CO272"/>
  <c r="CW272"/>
  <c r="DE272"/>
  <c r="DM272"/>
  <c r="DU272"/>
  <c r="L272"/>
  <c r="T272"/>
  <c r="AB272"/>
  <c r="AJ272"/>
  <c r="AR272"/>
  <c r="AZ272"/>
  <c r="BH272"/>
  <c r="BP272"/>
  <c r="BX272"/>
  <c r="CF272"/>
  <c r="CN272"/>
  <c r="CV272"/>
  <c r="DD272"/>
  <c r="DL272"/>
  <c r="DT272"/>
  <c r="I272"/>
  <c r="Q272"/>
  <c r="Y272"/>
  <c r="AG272"/>
  <c r="AO272"/>
  <c r="AW272"/>
  <c r="BE272"/>
  <c r="BM272"/>
  <c r="BU272"/>
  <c r="CC272"/>
  <c r="CK272"/>
  <c r="CS272"/>
  <c r="DA272"/>
  <c r="DI272"/>
  <c r="DQ272"/>
  <c r="X272"/>
  <c r="BD272"/>
  <c r="CJ272"/>
  <c r="DP272"/>
  <c r="P272"/>
  <c r="AV272"/>
  <c r="CB272"/>
  <c r="DH272"/>
  <c r="H272"/>
  <c r="AN272"/>
  <c r="BT272"/>
  <c r="CZ272"/>
  <c r="K268"/>
  <c r="O268"/>
  <c r="S268"/>
  <c r="W268"/>
  <c r="AA268"/>
  <c r="AE268"/>
  <c r="AI268"/>
  <c r="AM268"/>
  <c r="AQ268"/>
  <c r="AU268"/>
  <c r="AY268"/>
  <c r="BC268"/>
  <c r="BG268"/>
  <c r="BK268"/>
  <c r="BO268"/>
  <c r="BS268"/>
  <c r="BW268"/>
  <c r="CA268"/>
  <c r="CE268"/>
  <c r="CI268"/>
  <c r="CM268"/>
  <c r="CQ268"/>
  <c r="CU268"/>
  <c r="CY268"/>
  <c r="DC268"/>
  <c r="DG268"/>
  <c r="DK268"/>
  <c r="DO268"/>
  <c r="DS268"/>
  <c r="DW268"/>
  <c r="J268"/>
  <c r="N268"/>
  <c r="R268"/>
  <c r="V268"/>
  <c r="Z268"/>
  <c r="AD268"/>
  <c r="AH268"/>
  <c r="AL268"/>
  <c r="AP268"/>
  <c r="AT268"/>
  <c r="AX268"/>
  <c r="BB268"/>
  <c r="BF268"/>
  <c r="BJ268"/>
  <c r="BN268"/>
  <c r="BR268"/>
  <c r="BV268"/>
  <c r="BZ268"/>
  <c r="CD268"/>
  <c r="CH268"/>
  <c r="CL268"/>
  <c r="CP268"/>
  <c r="CT268"/>
  <c r="CX268"/>
  <c r="DB268"/>
  <c r="DF268"/>
  <c r="DJ268"/>
  <c r="DN268"/>
  <c r="DR268"/>
  <c r="DV268"/>
  <c r="M268"/>
  <c r="U268"/>
  <c r="AC268"/>
  <c r="AK268"/>
  <c r="AS268"/>
  <c r="BA268"/>
  <c r="BI268"/>
  <c r="BQ268"/>
  <c r="BY268"/>
  <c r="CG268"/>
  <c r="CO268"/>
  <c r="CW268"/>
  <c r="DE268"/>
  <c r="DM268"/>
  <c r="DU268"/>
  <c r="L268"/>
  <c r="T268"/>
  <c r="AB268"/>
  <c r="AJ268"/>
  <c r="AR268"/>
  <c r="AZ268"/>
  <c r="BH268"/>
  <c r="BP268"/>
  <c r="BX268"/>
  <c r="CF268"/>
  <c r="CN268"/>
  <c r="CV268"/>
  <c r="DD268"/>
  <c r="DL268"/>
  <c r="DT268"/>
  <c r="I268"/>
  <c r="Q268"/>
  <c r="Y268"/>
  <c r="AG268"/>
  <c r="AO268"/>
  <c r="AW268"/>
  <c r="BE268"/>
  <c r="BM268"/>
  <c r="BU268"/>
  <c r="CC268"/>
  <c r="CK268"/>
  <c r="CS268"/>
  <c r="DA268"/>
  <c r="DI268"/>
  <c r="DQ268"/>
  <c r="X268"/>
  <c r="BD268"/>
  <c r="CJ268"/>
  <c r="DP268"/>
  <c r="P268"/>
  <c r="AV268"/>
  <c r="CB268"/>
  <c r="DH268"/>
  <c r="H268"/>
  <c r="AN268"/>
  <c r="BT268"/>
  <c r="CZ268"/>
  <c r="K264"/>
  <c r="O264"/>
  <c r="S264"/>
  <c r="W264"/>
  <c r="AA264"/>
  <c r="AE264"/>
  <c r="AI264"/>
  <c r="AM264"/>
  <c r="AQ264"/>
  <c r="AU264"/>
  <c r="AY264"/>
  <c r="BC264"/>
  <c r="BG264"/>
  <c r="BK264"/>
  <c r="BO264"/>
  <c r="BS264"/>
  <c r="BW264"/>
  <c r="CA264"/>
  <c r="CE264"/>
  <c r="CI264"/>
  <c r="CM264"/>
  <c r="CQ264"/>
  <c r="CU264"/>
  <c r="CY264"/>
  <c r="DC264"/>
  <c r="DG264"/>
  <c r="DK264"/>
  <c r="DO264"/>
  <c r="DS264"/>
  <c r="DW264"/>
  <c r="J264"/>
  <c r="N264"/>
  <c r="R264"/>
  <c r="V264"/>
  <c r="Z264"/>
  <c r="AD264"/>
  <c r="AH264"/>
  <c r="AL264"/>
  <c r="AP264"/>
  <c r="AT264"/>
  <c r="AX264"/>
  <c r="BB264"/>
  <c r="BF264"/>
  <c r="BJ264"/>
  <c r="BN264"/>
  <c r="BR264"/>
  <c r="BV264"/>
  <c r="BZ264"/>
  <c r="CD264"/>
  <c r="CH264"/>
  <c r="CL264"/>
  <c r="CP264"/>
  <c r="CT264"/>
  <c r="CX264"/>
  <c r="DB264"/>
  <c r="DF264"/>
  <c r="DJ264"/>
  <c r="DN264"/>
  <c r="DR264"/>
  <c r="DV264"/>
  <c r="M264"/>
  <c r="U264"/>
  <c r="AC264"/>
  <c r="AK264"/>
  <c r="AS264"/>
  <c r="BA264"/>
  <c r="BI264"/>
  <c r="BQ264"/>
  <c r="BY264"/>
  <c r="CG264"/>
  <c r="CO264"/>
  <c r="CW264"/>
  <c r="DE264"/>
  <c r="DM264"/>
  <c r="DU264"/>
  <c r="L264"/>
  <c r="T264"/>
  <c r="AB264"/>
  <c r="AJ264"/>
  <c r="AR264"/>
  <c r="AZ264"/>
  <c r="BH264"/>
  <c r="BP264"/>
  <c r="BX264"/>
  <c r="CF264"/>
  <c r="CN264"/>
  <c r="CV264"/>
  <c r="DD264"/>
  <c r="DL264"/>
  <c r="DT264"/>
  <c r="I264"/>
  <c r="Q264"/>
  <c r="Y264"/>
  <c r="AG264"/>
  <c r="AO264"/>
  <c r="AW264"/>
  <c r="BE264"/>
  <c r="BM264"/>
  <c r="BU264"/>
  <c r="CC264"/>
  <c r="CK264"/>
  <c r="CS264"/>
  <c r="DA264"/>
  <c r="DI264"/>
  <c r="DQ264"/>
  <c r="X264"/>
  <c r="BD264"/>
  <c r="CJ264"/>
  <c r="DP264"/>
  <c r="P264"/>
  <c r="AV264"/>
  <c r="CB264"/>
  <c r="DH264"/>
  <c r="H264"/>
  <c r="AN264"/>
  <c r="BT264"/>
  <c r="CZ264"/>
  <c r="K260"/>
  <c r="O260"/>
  <c r="S260"/>
  <c r="W260"/>
  <c r="AA260"/>
  <c r="AE260"/>
  <c r="AI260"/>
  <c r="AM260"/>
  <c r="AQ260"/>
  <c r="AU260"/>
  <c r="AY260"/>
  <c r="BC260"/>
  <c r="BG260"/>
  <c r="BK260"/>
  <c r="BO260"/>
  <c r="BS260"/>
  <c r="BW260"/>
  <c r="CA260"/>
  <c r="CE260"/>
  <c r="CI260"/>
  <c r="CM260"/>
  <c r="CQ260"/>
  <c r="CU260"/>
  <c r="CY260"/>
  <c r="DC260"/>
  <c r="DG260"/>
  <c r="DK260"/>
  <c r="DO260"/>
  <c r="DS260"/>
  <c r="DW260"/>
  <c r="J260"/>
  <c r="N260"/>
  <c r="R260"/>
  <c r="V260"/>
  <c r="Z260"/>
  <c r="AD260"/>
  <c r="AH260"/>
  <c r="AL260"/>
  <c r="AP260"/>
  <c r="AT260"/>
  <c r="AX260"/>
  <c r="BB260"/>
  <c r="BF260"/>
  <c r="BJ260"/>
  <c r="BN260"/>
  <c r="BR260"/>
  <c r="BV260"/>
  <c r="BZ260"/>
  <c r="CD260"/>
  <c r="CH260"/>
  <c r="CL260"/>
  <c r="CP260"/>
  <c r="CT260"/>
  <c r="CX260"/>
  <c r="DB260"/>
  <c r="DF260"/>
  <c r="DJ260"/>
  <c r="DN260"/>
  <c r="DR260"/>
  <c r="DV260"/>
  <c r="M260"/>
  <c r="U260"/>
  <c r="AC260"/>
  <c r="AK260"/>
  <c r="AS260"/>
  <c r="BA260"/>
  <c r="BI260"/>
  <c r="BQ260"/>
  <c r="BY260"/>
  <c r="CG260"/>
  <c r="CO260"/>
  <c r="CW260"/>
  <c r="DE260"/>
  <c r="DM260"/>
  <c r="DU260"/>
  <c r="L260"/>
  <c r="T260"/>
  <c r="AB260"/>
  <c r="AJ260"/>
  <c r="AR260"/>
  <c r="AZ260"/>
  <c r="BH260"/>
  <c r="BP260"/>
  <c r="BX260"/>
  <c r="CF260"/>
  <c r="CN260"/>
  <c r="CV260"/>
  <c r="DD260"/>
  <c r="DL260"/>
  <c r="DT260"/>
  <c r="I260"/>
  <c r="Q260"/>
  <c r="Y260"/>
  <c r="AG260"/>
  <c r="AO260"/>
  <c r="AW260"/>
  <c r="BE260"/>
  <c r="BM260"/>
  <c r="BU260"/>
  <c r="CC260"/>
  <c r="CK260"/>
  <c r="CS260"/>
  <c r="DA260"/>
  <c r="DI260"/>
  <c r="DQ260"/>
  <c r="X260"/>
  <c r="BD260"/>
  <c r="CJ260"/>
  <c r="DP260"/>
  <c r="P260"/>
  <c r="AV260"/>
  <c r="CB260"/>
  <c r="DH260"/>
  <c r="H260"/>
  <c r="AN260"/>
  <c r="BT260"/>
  <c r="CZ260"/>
  <c r="K256"/>
  <c r="O256"/>
  <c r="S256"/>
  <c r="W256"/>
  <c r="AA256"/>
  <c r="AE256"/>
  <c r="AI256"/>
  <c r="AM256"/>
  <c r="AQ256"/>
  <c r="AU256"/>
  <c r="AY256"/>
  <c r="BC256"/>
  <c r="BG256"/>
  <c r="BK256"/>
  <c r="BO256"/>
  <c r="BS256"/>
  <c r="BW256"/>
  <c r="CA256"/>
  <c r="CE256"/>
  <c r="CI256"/>
  <c r="CM256"/>
  <c r="CQ256"/>
  <c r="CU256"/>
  <c r="CY256"/>
  <c r="DC256"/>
  <c r="DG256"/>
  <c r="DK256"/>
  <c r="DO256"/>
  <c r="DS256"/>
  <c r="DW256"/>
  <c r="J256"/>
  <c r="N256"/>
  <c r="R256"/>
  <c r="V256"/>
  <c r="Z256"/>
  <c r="AD256"/>
  <c r="AH256"/>
  <c r="AL256"/>
  <c r="AP256"/>
  <c r="AT256"/>
  <c r="AX256"/>
  <c r="BB256"/>
  <c r="BF256"/>
  <c r="BJ256"/>
  <c r="BN256"/>
  <c r="BR256"/>
  <c r="BV256"/>
  <c r="BZ256"/>
  <c r="CD256"/>
  <c r="CH256"/>
  <c r="CL256"/>
  <c r="CP256"/>
  <c r="CT256"/>
  <c r="CX256"/>
  <c r="DB256"/>
  <c r="DF256"/>
  <c r="DJ256"/>
  <c r="DN256"/>
  <c r="DR256"/>
  <c r="DV256"/>
  <c r="M256"/>
  <c r="U256"/>
  <c r="AC256"/>
  <c r="AK256"/>
  <c r="AS256"/>
  <c r="BA256"/>
  <c r="BI256"/>
  <c r="BQ256"/>
  <c r="BY256"/>
  <c r="CG256"/>
  <c r="CO256"/>
  <c r="CW256"/>
  <c r="DE256"/>
  <c r="DM256"/>
  <c r="DU256"/>
  <c r="L256"/>
  <c r="T256"/>
  <c r="AB256"/>
  <c r="AJ256"/>
  <c r="AR256"/>
  <c r="AZ256"/>
  <c r="BH256"/>
  <c r="BP256"/>
  <c r="BX256"/>
  <c r="CF256"/>
  <c r="CN256"/>
  <c r="CV256"/>
  <c r="DD256"/>
  <c r="DL256"/>
  <c r="DT256"/>
  <c r="I256"/>
  <c r="Q256"/>
  <c r="Y256"/>
  <c r="AG256"/>
  <c r="AO256"/>
  <c r="AW256"/>
  <c r="BE256"/>
  <c r="BM256"/>
  <c r="BU256"/>
  <c r="CC256"/>
  <c r="CK256"/>
  <c r="CS256"/>
  <c r="DA256"/>
  <c r="DI256"/>
  <c r="DQ256"/>
  <c r="X256"/>
  <c r="BD256"/>
  <c r="CJ256"/>
  <c r="DP256"/>
  <c r="P256"/>
  <c r="AV256"/>
  <c r="CB256"/>
  <c r="DH256"/>
  <c r="H256"/>
  <c r="AN256"/>
  <c r="BT256"/>
  <c r="CZ256"/>
  <c r="K252"/>
  <c r="O252"/>
  <c r="S252"/>
  <c r="W252"/>
  <c r="AA252"/>
  <c r="AE252"/>
  <c r="AI252"/>
  <c r="AM252"/>
  <c r="AQ252"/>
  <c r="AU252"/>
  <c r="AY252"/>
  <c r="BC252"/>
  <c r="BG252"/>
  <c r="BK252"/>
  <c r="BO252"/>
  <c r="BS252"/>
  <c r="BW252"/>
  <c r="CA252"/>
  <c r="CE252"/>
  <c r="CI252"/>
  <c r="CM252"/>
  <c r="CQ252"/>
  <c r="CU252"/>
  <c r="CY252"/>
  <c r="DC252"/>
  <c r="DG252"/>
  <c r="DK252"/>
  <c r="DO252"/>
  <c r="DS252"/>
  <c r="DW252"/>
  <c r="J252"/>
  <c r="N252"/>
  <c r="R252"/>
  <c r="V252"/>
  <c r="Z252"/>
  <c r="AD252"/>
  <c r="AH252"/>
  <c r="AL252"/>
  <c r="AP252"/>
  <c r="AT252"/>
  <c r="AX252"/>
  <c r="BB252"/>
  <c r="BF252"/>
  <c r="BJ252"/>
  <c r="BN252"/>
  <c r="BR252"/>
  <c r="BV252"/>
  <c r="BZ252"/>
  <c r="CD252"/>
  <c r="CH252"/>
  <c r="CL252"/>
  <c r="CP252"/>
  <c r="CT252"/>
  <c r="CX252"/>
  <c r="DB252"/>
  <c r="DF252"/>
  <c r="DJ252"/>
  <c r="DN252"/>
  <c r="DR252"/>
  <c r="DV252"/>
  <c r="M252"/>
  <c r="U252"/>
  <c r="AC252"/>
  <c r="AK252"/>
  <c r="AS252"/>
  <c r="BA252"/>
  <c r="BI252"/>
  <c r="BQ252"/>
  <c r="BY252"/>
  <c r="CG252"/>
  <c r="CO252"/>
  <c r="CW252"/>
  <c r="DE252"/>
  <c r="DM252"/>
  <c r="DU252"/>
  <c r="L252"/>
  <c r="T252"/>
  <c r="AB252"/>
  <c r="AJ252"/>
  <c r="AR252"/>
  <c r="AZ252"/>
  <c r="BH252"/>
  <c r="BP252"/>
  <c r="BX252"/>
  <c r="CF252"/>
  <c r="CN252"/>
  <c r="CV252"/>
  <c r="DD252"/>
  <c r="DL252"/>
  <c r="DT252"/>
  <c r="I252"/>
  <c r="Q252"/>
  <c r="Y252"/>
  <c r="AG252"/>
  <c r="AO252"/>
  <c r="AW252"/>
  <c r="BE252"/>
  <c r="BM252"/>
  <c r="BU252"/>
  <c r="CC252"/>
  <c r="CK252"/>
  <c r="CS252"/>
  <c r="DA252"/>
  <c r="DI252"/>
  <c r="DQ252"/>
  <c r="X252"/>
  <c r="BD252"/>
  <c r="CJ252"/>
  <c r="DP252"/>
  <c r="P252"/>
  <c r="AV252"/>
  <c r="CB252"/>
  <c r="DH252"/>
  <c r="H252"/>
  <c r="AN252"/>
  <c r="BT252"/>
  <c r="CZ252"/>
  <c r="K248"/>
  <c r="O248"/>
  <c r="S248"/>
  <c r="W248"/>
  <c r="AA248"/>
  <c r="AE248"/>
  <c r="AI248"/>
  <c r="AM248"/>
  <c r="AQ248"/>
  <c r="AU248"/>
  <c r="AY248"/>
  <c r="BC248"/>
  <c r="BG248"/>
  <c r="BK248"/>
  <c r="BO248"/>
  <c r="BS248"/>
  <c r="BW248"/>
  <c r="CA248"/>
  <c r="CE248"/>
  <c r="CI248"/>
  <c r="CM248"/>
  <c r="CQ248"/>
  <c r="CU248"/>
  <c r="CY248"/>
  <c r="DC248"/>
  <c r="DG248"/>
  <c r="DK248"/>
  <c r="DO248"/>
  <c r="DS248"/>
  <c r="DW248"/>
  <c r="J248"/>
  <c r="N248"/>
  <c r="R248"/>
  <c r="V248"/>
  <c r="Z248"/>
  <c r="AD248"/>
  <c r="AH248"/>
  <c r="AL248"/>
  <c r="AP248"/>
  <c r="AT248"/>
  <c r="AX248"/>
  <c r="BB248"/>
  <c r="BF248"/>
  <c r="BJ248"/>
  <c r="BN248"/>
  <c r="BR248"/>
  <c r="BV248"/>
  <c r="BZ248"/>
  <c r="CD248"/>
  <c r="CH248"/>
  <c r="CL248"/>
  <c r="CP248"/>
  <c r="CT248"/>
  <c r="CX248"/>
  <c r="DB248"/>
  <c r="DF248"/>
  <c r="DJ248"/>
  <c r="DN248"/>
  <c r="DR248"/>
  <c r="DV248"/>
  <c r="M248"/>
  <c r="U248"/>
  <c r="AC248"/>
  <c r="AK248"/>
  <c r="AS248"/>
  <c r="BA248"/>
  <c r="BI248"/>
  <c r="BQ248"/>
  <c r="BY248"/>
  <c r="CG248"/>
  <c r="CO248"/>
  <c r="CW248"/>
  <c r="DE248"/>
  <c r="DM248"/>
  <c r="DU248"/>
  <c r="L248"/>
  <c r="T248"/>
  <c r="AB248"/>
  <c r="AJ248"/>
  <c r="AR248"/>
  <c r="AZ248"/>
  <c r="BH248"/>
  <c r="BP248"/>
  <c r="BX248"/>
  <c r="CF248"/>
  <c r="CN248"/>
  <c r="CV248"/>
  <c r="DD248"/>
  <c r="DL248"/>
  <c r="DT248"/>
  <c r="I248"/>
  <c r="Q248"/>
  <c r="Y248"/>
  <c r="AG248"/>
  <c r="AO248"/>
  <c r="AW248"/>
  <c r="BE248"/>
  <c r="BM248"/>
  <c r="BU248"/>
  <c r="CC248"/>
  <c r="CK248"/>
  <c r="CS248"/>
  <c r="DA248"/>
  <c r="DI248"/>
  <c r="DQ248"/>
  <c r="X248"/>
  <c r="BD248"/>
  <c r="CJ248"/>
  <c r="DP248"/>
  <c r="P248"/>
  <c r="AV248"/>
  <c r="CB248"/>
  <c r="DH248"/>
  <c r="H248"/>
  <c r="AN248"/>
  <c r="BT248"/>
  <c r="CZ248"/>
  <c r="K244"/>
  <c r="O244"/>
  <c r="S244"/>
  <c r="W244"/>
  <c r="AA244"/>
  <c r="AE244"/>
  <c r="AI244"/>
  <c r="AM244"/>
  <c r="AQ244"/>
  <c r="AU244"/>
  <c r="AY244"/>
  <c r="BC244"/>
  <c r="BG244"/>
  <c r="BK244"/>
  <c r="BO244"/>
  <c r="BS244"/>
  <c r="BW244"/>
  <c r="CA244"/>
  <c r="CE244"/>
  <c r="CI244"/>
  <c r="CM244"/>
  <c r="CQ244"/>
  <c r="CU244"/>
  <c r="CY244"/>
  <c r="DC244"/>
  <c r="DG244"/>
  <c r="DK244"/>
  <c r="DO244"/>
  <c r="DS244"/>
  <c r="DW244"/>
  <c r="J244"/>
  <c r="N244"/>
  <c r="R244"/>
  <c r="V244"/>
  <c r="Z244"/>
  <c r="AD244"/>
  <c r="AH244"/>
  <c r="AL244"/>
  <c r="AP244"/>
  <c r="AT244"/>
  <c r="AX244"/>
  <c r="BB244"/>
  <c r="BF244"/>
  <c r="BJ244"/>
  <c r="BN244"/>
  <c r="BR244"/>
  <c r="BV244"/>
  <c r="BZ244"/>
  <c r="CD244"/>
  <c r="CH244"/>
  <c r="CL244"/>
  <c r="CP244"/>
  <c r="CT244"/>
  <c r="CX244"/>
  <c r="DB244"/>
  <c r="DF244"/>
  <c r="DJ244"/>
  <c r="DN244"/>
  <c r="DR244"/>
  <c r="DV244"/>
  <c r="M244"/>
  <c r="U244"/>
  <c r="AC244"/>
  <c r="AK244"/>
  <c r="AS244"/>
  <c r="BA244"/>
  <c r="BI244"/>
  <c r="BQ244"/>
  <c r="BY244"/>
  <c r="CG244"/>
  <c r="CO244"/>
  <c r="CW244"/>
  <c r="DE244"/>
  <c r="DM244"/>
  <c r="DU244"/>
  <c r="L244"/>
  <c r="T244"/>
  <c r="AB244"/>
  <c r="AJ244"/>
  <c r="AR244"/>
  <c r="AZ244"/>
  <c r="BH244"/>
  <c r="BP244"/>
  <c r="BX244"/>
  <c r="CF244"/>
  <c r="CN244"/>
  <c r="CV244"/>
  <c r="DD244"/>
  <c r="DL244"/>
  <c r="DT244"/>
  <c r="I244"/>
  <c r="Q244"/>
  <c r="Y244"/>
  <c r="AG244"/>
  <c r="AO244"/>
  <c r="AW244"/>
  <c r="BE244"/>
  <c r="BM244"/>
  <c r="BU244"/>
  <c r="CC244"/>
  <c r="CK244"/>
  <c r="CS244"/>
  <c r="DA244"/>
  <c r="DI244"/>
  <c r="DQ244"/>
  <c r="X244"/>
  <c r="BD244"/>
  <c r="CJ244"/>
  <c r="DP244"/>
  <c r="P244"/>
  <c r="AV244"/>
  <c r="CB244"/>
  <c r="DH244"/>
  <c r="H244"/>
  <c r="AN244"/>
  <c r="BT244"/>
  <c r="CZ244"/>
  <c r="K240"/>
  <c r="O240"/>
  <c r="S240"/>
  <c r="W240"/>
  <c r="AA240"/>
  <c r="AE240"/>
  <c r="AI240"/>
  <c r="AM240"/>
  <c r="AQ240"/>
  <c r="AU240"/>
  <c r="AY240"/>
  <c r="BC240"/>
  <c r="BG240"/>
  <c r="BK240"/>
  <c r="BO240"/>
  <c r="BS240"/>
  <c r="BW240"/>
  <c r="CA240"/>
  <c r="CE240"/>
  <c r="CI240"/>
  <c r="CM240"/>
  <c r="CQ240"/>
  <c r="CU240"/>
  <c r="CY240"/>
  <c r="DC240"/>
  <c r="DG240"/>
  <c r="DK240"/>
  <c r="DO240"/>
  <c r="DS240"/>
  <c r="DW240"/>
  <c r="J240"/>
  <c r="N240"/>
  <c r="R240"/>
  <c r="V240"/>
  <c r="Z240"/>
  <c r="AD240"/>
  <c r="AH240"/>
  <c r="AL240"/>
  <c r="AP240"/>
  <c r="AT240"/>
  <c r="AX240"/>
  <c r="BB240"/>
  <c r="BF240"/>
  <c r="BJ240"/>
  <c r="BN240"/>
  <c r="BR240"/>
  <c r="BV240"/>
  <c r="BZ240"/>
  <c r="CD240"/>
  <c r="CH240"/>
  <c r="CL240"/>
  <c r="CP240"/>
  <c r="CT240"/>
  <c r="CX240"/>
  <c r="DB240"/>
  <c r="DF240"/>
  <c r="DJ240"/>
  <c r="DN240"/>
  <c r="DR240"/>
  <c r="DV240"/>
  <c r="M240"/>
  <c r="U240"/>
  <c r="AC240"/>
  <c r="AK240"/>
  <c r="AS240"/>
  <c r="BA240"/>
  <c r="BI240"/>
  <c r="BQ240"/>
  <c r="BY240"/>
  <c r="CG240"/>
  <c r="CO240"/>
  <c r="CW240"/>
  <c r="DE240"/>
  <c r="DM240"/>
  <c r="DU240"/>
  <c r="L240"/>
  <c r="T240"/>
  <c r="AB240"/>
  <c r="AJ240"/>
  <c r="AR240"/>
  <c r="AZ240"/>
  <c r="BH240"/>
  <c r="BP240"/>
  <c r="BX240"/>
  <c r="CF240"/>
  <c r="CN240"/>
  <c r="CV240"/>
  <c r="DD240"/>
  <c r="DL240"/>
  <c r="DT240"/>
  <c r="I240"/>
  <c r="Q240"/>
  <c r="Y240"/>
  <c r="AG240"/>
  <c r="AO240"/>
  <c r="AW240"/>
  <c r="BE240"/>
  <c r="BM240"/>
  <c r="BU240"/>
  <c r="CC240"/>
  <c r="CK240"/>
  <c r="CS240"/>
  <c r="DA240"/>
  <c r="DI240"/>
  <c r="DQ240"/>
  <c r="X240"/>
  <c r="BD240"/>
  <c r="CJ240"/>
  <c r="DP240"/>
  <c r="P240"/>
  <c r="AV240"/>
  <c r="CB240"/>
  <c r="DH240"/>
  <c r="H240"/>
  <c r="AN240"/>
  <c r="BT240"/>
  <c r="CZ240"/>
  <c r="K236"/>
  <c r="O236"/>
  <c r="S236"/>
  <c r="W236"/>
  <c r="AA236"/>
  <c r="AE236"/>
  <c r="AI236"/>
  <c r="AM236"/>
  <c r="AQ236"/>
  <c r="AU236"/>
  <c r="AY236"/>
  <c r="BC236"/>
  <c r="BG236"/>
  <c r="BK236"/>
  <c r="BO236"/>
  <c r="BS236"/>
  <c r="BW236"/>
  <c r="CA236"/>
  <c r="CE236"/>
  <c r="CI236"/>
  <c r="CM236"/>
  <c r="CQ236"/>
  <c r="CU236"/>
  <c r="CY236"/>
  <c r="DC236"/>
  <c r="DG236"/>
  <c r="DK236"/>
  <c r="DO236"/>
  <c r="DS236"/>
  <c r="DW236"/>
  <c r="J236"/>
  <c r="N236"/>
  <c r="R236"/>
  <c r="V236"/>
  <c r="Z236"/>
  <c r="AD236"/>
  <c r="AH236"/>
  <c r="AL236"/>
  <c r="AP236"/>
  <c r="AT236"/>
  <c r="AX236"/>
  <c r="BB236"/>
  <c r="BF236"/>
  <c r="BJ236"/>
  <c r="BN236"/>
  <c r="BR236"/>
  <c r="BV236"/>
  <c r="BZ236"/>
  <c r="CD236"/>
  <c r="CH236"/>
  <c r="CL236"/>
  <c r="CP236"/>
  <c r="CT236"/>
  <c r="CX236"/>
  <c r="DB236"/>
  <c r="DF236"/>
  <c r="DJ236"/>
  <c r="DN236"/>
  <c r="DR236"/>
  <c r="DV236"/>
  <c r="M236"/>
  <c r="U236"/>
  <c r="AC236"/>
  <c r="AK236"/>
  <c r="AS236"/>
  <c r="BA236"/>
  <c r="BI236"/>
  <c r="BQ236"/>
  <c r="BY236"/>
  <c r="CG236"/>
  <c r="CO236"/>
  <c r="CW236"/>
  <c r="DE236"/>
  <c r="DM236"/>
  <c r="DU236"/>
  <c r="L236"/>
  <c r="T236"/>
  <c r="AB236"/>
  <c r="AJ236"/>
  <c r="AR236"/>
  <c r="AZ236"/>
  <c r="BH236"/>
  <c r="BP236"/>
  <c r="BX236"/>
  <c r="CF236"/>
  <c r="CN236"/>
  <c r="CV236"/>
  <c r="DD236"/>
  <c r="DL236"/>
  <c r="DT236"/>
  <c r="I236"/>
  <c r="Q236"/>
  <c r="Y236"/>
  <c r="AG236"/>
  <c r="AO236"/>
  <c r="AW236"/>
  <c r="BE236"/>
  <c r="BM236"/>
  <c r="BU236"/>
  <c r="CC236"/>
  <c r="CK236"/>
  <c r="CS236"/>
  <c r="DA236"/>
  <c r="DI236"/>
  <c r="DQ236"/>
  <c r="X236"/>
  <c r="BD236"/>
  <c r="CJ236"/>
  <c r="DP236"/>
  <c r="P236"/>
  <c r="AV236"/>
  <c r="CB236"/>
  <c r="DH236"/>
  <c r="H236"/>
  <c r="AN236"/>
  <c r="BT236"/>
  <c r="CZ236"/>
  <c r="K232"/>
  <c r="O232"/>
  <c r="S232"/>
  <c r="W232"/>
  <c r="AA232"/>
  <c r="AE232"/>
  <c r="AI232"/>
  <c r="AM232"/>
  <c r="AQ232"/>
  <c r="AU232"/>
  <c r="AY232"/>
  <c r="BC232"/>
  <c r="BG232"/>
  <c r="BK232"/>
  <c r="BO232"/>
  <c r="BS232"/>
  <c r="BW232"/>
  <c r="CA232"/>
  <c r="CE232"/>
  <c r="CI232"/>
  <c r="CM232"/>
  <c r="CQ232"/>
  <c r="CU232"/>
  <c r="CY232"/>
  <c r="DC232"/>
  <c r="DG232"/>
  <c r="DK232"/>
  <c r="DO232"/>
  <c r="DS232"/>
  <c r="DW232"/>
  <c r="J232"/>
  <c r="N232"/>
  <c r="R232"/>
  <c r="V232"/>
  <c r="Z232"/>
  <c r="AD232"/>
  <c r="AH232"/>
  <c r="AL232"/>
  <c r="AP232"/>
  <c r="AT232"/>
  <c r="AX232"/>
  <c r="BB232"/>
  <c r="BF232"/>
  <c r="BJ232"/>
  <c r="BN232"/>
  <c r="BR232"/>
  <c r="BV232"/>
  <c r="BZ232"/>
  <c r="CD232"/>
  <c r="CH232"/>
  <c r="CL232"/>
  <c r="CP232"/>
  <c r="CT232"/>
  <c r="CX232"/>
  <c r="DB232"/>
  <c r="DF232"/>
  <c r="DJ232"/>
  <c r="DN232"/>
  <c r="DR232"/>
  <c r="DV232"/>
  <c r="M232"/>
  <c r="U232"/>
  <c r="AC232"/>
  <c r="AK232"/>
  <c r="AS232"/>
  <c r="BA232"/>
  <c r="BI232"/>
  <c r="BQ232"/>
  <c r="BY232"/>
  <c r="CG232"/>
  <c r="CO232"/>
  <c r="CW232"/>
  <c r="DE232"/>
  <c r="DM232"/>
  <c r="DU232"/>
  <c r="L232"/>
  <c r="T232"/>
  <c r="AB232"/>
  <c r="AJ232"/>
  <c r="AR232"/>
  <c r="AZ232"/>
  <c r="BH232"/>
  <c r="BP232"/>
  <c r="BX232"/>
  <c r="CF232"/>
  <c r="CN232"/>
  <c r="CV232"/>
  <c r="DD232"/>
  <c r="DL232"/>
  <c r="DT232"/>
  <c r="I232"/>
  <c r="Q232"/>
  <c r="Y232"/>
  <c r="AG232"/>
  <c r="AO232"/>
  <c r="AW232"/>
  <c r="BE232"/>
  <c r="BM232"/>
  <c r="BU232"/>
  <c r="CC232"/>
  <c r="CK232"/>
  <c r="CS232"/>
  <c r="DA232"/>
  <c r="DI232"/>
  <c r="DQ232"/>
  <c r="X232"/>
  <c r="BD232"/>
  <c r="CJ232"/>
  <c r="DP232"/>
  <c r="P232"/>
  <c r="AV232"/>
  <c r="CB232"/>
  <c r="DH232"/>
  <c r="H232"/>
  <c r="AN232"/>
  <c r="BT232"/>
  <c r="CZ232"/>
  <c r="K228"/>
  <c r="O228"/>
  <c r="S228"/>
  <c r="W228"/>
  <c r="AA228"/>
  <c r="AE228"/>
  <c r="AI228"/>
  <c r="AM228"/>
  <c r="AQ228"/>
  <c r="AU228"/>
  <c r="AY228"/>
  <c r="BC228"/>
  <c r="BG228"/>
  <c r="BK228"/>
  <c r="BO228"/>
  <c r="BS228"/>
  <c r="BW228"/>
  <c r="CA228"/>
  <c r="CE228"/>
  <c r="CI228"/>
  <c r="CM228"/>
  <c r="CQ228"/>
  <c r="CU228"/>
  <c r="CY228"/>
  <c r="DC228"/>
  <c r="DG228"/>
  <c r="DK228"/>
  <c r="DO228"/>
  <c r="DS228"/>
  <c r="DW228"/>
  <c r="J228"/>
  <c r="N228"/>
  <c r="R228"/>
  <c r="V228"/>
  <c r="Z228"/>
  <c r="AD228"/>
  <c r="AH228"/>
  <c r="AL228"/>
  <c r="AP228"/>
  <c r="AT228"/>
  <c r="AX228"/>
  <c r="BB228"/>
  <c r="BF228"/>
  <c r="BJ228"/>
  <c r="BN228"/>
  <c r="BR228"/>
  <c r="BV228"/>
  <c r="BZ228"/>
  <c r="CD228"/>
  <c r="CH228"/>
  <c r="CL228"/>
  <c r="CP228"/>
  <c r="CT228"/>
  <c r="CX228"/>
  <c r="DB228"/>
  <c r="DF228"/>
  <c r="DJ228"/>
  <c r="DN228"/>
  <c r="DR228"/>
  <c r="DV228"/>
  <c r="M228"/>
  <c r="U228"/>
  <c r="AC228"/>
  <c r="AK228"/>
  <c r="AS228"/>
  <c r="BA228"/>
  <c r="BI228"/>
  <c r="BQ228"/>
  <c r="BY228"/>
  <c r="CG228"/>
  <c r="CO228"/>
  <c r="CW228"/>
  <c r="DE228"/>
  <c r="DM228"/>
  <c r="DU228"/>
  <c r="L228"/>
  <c r="T228"/>
  <c r="AB228"/>
  <c r="AJ228"/>
  <c r="AR228"/>
  <c r="AZ228"/>
  <c r="BH228"/>
  <c r="BP228"/>
  <c r="BX228"/>
  <c r="CF228"/>
  <c r="CN228"/>
  <c r="CV228"/>
  <c r="DD228"/>
  <c r="DL228"/>
  <c r="DT228"/>
  <c r="I228"/>
  <c r="Q228"/>
  <c r="Y228"/>
  <c r="AG228"/>
  <c r="AO228"/>
  <c r="AW228"/>
  <c r="BE228"/>
  <c r="BM228"/>
  <c r="BU228"/>
  <c r="CC228"/>
  <c r="CK228"/>
  <c r="CS228"/>
  <c r="DA228"/>
  <c r="DI228"/>
  <c r="DQ228"/>
  <c r="X228"/>
  <c r="BD228"/>
  <c r="CJ228"/>
  <c r="DP228"/>
  <c r="P228"/>
  <c r="AV228"/>
  <c r="CB228"/>
  <c r="DH228"/>
  <c r="H228"/>
  <c r="AN228"/>
  <c r="BT228"/>
  <c r="CZ228"/>
  <c r="H224"/>
  <c r="L224"/>
  <c r="P224"/>
  <c r="T224"/>
  <c r="X224"/>
  <c r="AB224"/>
  <c r="AF224"/>
  <c r="AJ224"/>
  <c r="AN224"/>
  <c r="AR224"/>
  <c r="AV224"/>
  <c r="AZ224"/>
  <c r="BD224"/>
  <c r="BH224"/>
  <c r="BL224"/>
  <c r="BP224"/>
  <c r="BT224"/>
  <c r="BX224"/>
  <c r="CB224"/>
  <c r="CF224"/>
  <c r="CJ224"/>
  <c r="CN224"/>
  <c r="CR224"/>
  <c r="CV224"/>
  <c r="CZ224"/>
  <c r="DD224"/>
  <c r="DH224"/>
  <c r="DL224"/>
  <c r="DP224"/>
  <c r="DT224"/>
  <c r="J224"/>
  <c r="O224"/>
  <c r="U224"/>
  <c r="Z224"/>
  <c r="AE224"/>
  <c r="AK224"/>
  <c r="AP224"/>
  <c r="AU224"/>
  <c r="BA224"/>
  <c r="BF224"/>
  <c r="BK224"/>
  <c r="BQ224"/>
  <c r="BV224"/>
  <c r="CA224"/>
  <c r="CG224"/>
  <c r="CL224"/>
  <c r="CQ224"/>
  <c r="CW224"/>
  <c r="DB224"/>
  <c r="DG224"/>
  <c r="DM224"/>
  <c r="DR224"/>
  <c r="DW224"/>
  <c r="I224"/>
  <c r="N224"/>
  <c r="S224"/>
  <c r="Y224"/>
  <c r="AD224"/>
  <c r="AI224"/>
  <c r="AO224"/>
  <c r="AT224"/>
  <c r="AY224"/>
  <c r="BE224"/>
  <c r="BJ224"/>
  <c r="BO224"/>
  <c r="BU224"/>
  <c r="BZ224"/>
  <c r="CE224"/>
  <c r="CK224"/>
  <c r="CP224"/>
  <c r="CU224"/>
  <c r="DA224"/>
  <c r="DF224"/>
  <c r="DK224"/>
  <c r="DQ224"/>
  <c r="DV224"/>
  <c r="R224"/>
  <c r="AC224"/>
  <c r="AM224"/>
  <c r="AX224"/>
  <c r="BI224"/>
  <c r="BS224"/>
  <c r="CD224"/>
  <c r="CO224"/>
  <c r="CY224"/>
  <c r="DJ224"/>
  <c r="DU224"/>
  <c r="Q224"/>
  <c r="AA224"/>
  <c r="AL224"/>
  <c r="AW224"/>
  <c r="BG224"/>
  <c r="BR224"/>
  <c r="CC224"/>
  <c r="CM224"/>
  <c r="CX224"/>
  <c r="DI224"/>
  <c r="DS224"/>
  <c r="M224"/>
  <c r="W224"/>
  <c r="AH224"/>
  <c r="AS224"/>
  <c r="BC224"/>
  <c r="BN224"/>
  <c r="BY224"/>
  <c r="CI224"/>
  <c r="CT224"/>
  <c r="DE224"/>
  <c r="DO224"/>
  <c r="AQ224"/>
  <c r="CH224"/>
  <c r="AG224"/>
  <c r="BW224"/>
  <c r="DN224"/>
  <c r="V224"/>
  <c r="BM224"/>
  <c r="DC224"/>
  <c r="H220"/>
  <c r="L220"/>
  <c r="P220"/>
  <c r="T220"/>
  <c r="X220"/>
  <c r="AB220"/>
  <c r="AF220"/>
  <c r="AJ220"/>
  <c r="AN220"/>
  <c r="AR220"/>
  <c r="AV220"/>
  <c r="AZ220"/>
  <c r="BD220"/>
  <c r="BH220"/>
  <c r="BL220"/>
  <c r="BP220"/>
  <c r="BT220"/>
  <c r="BX220"/>
  <c r="CB220"/>
  <c r="CF220"/>
  <c r="CJ220"/>
  <c r="CN220"/>
  <c r="CR220"/>
  <c r="CV220"/>
  <c r="CZ220"/>
  <c r="DD220"/>
  <c r="DH220"/>
  <c r="DL220"/>
  <c r="DP220"/>
  <c r="DT220"/>
  <c r="J220"/>
  <c r="O220"/>
  <c r="U220"/>
  <c r="Z220"/>
  <c r="AE220"/>
  <c r="AK220"/>
  <c r="AP220"/>
  <c r="AU220"/>
  <c r="BA220"/>
  <c r="BF220"/>
  <c r="BK220"/>
  <c r="BQ220"/>
  <c r="BV220"/>
  <c r="CA220"/>
  <c r="CG220"/>
  <c r="CL220"/>
  <c r="CQ220"/>
  <c r="CW220"/>
  <c r="DB220"/>
  <c r="DG220"/>
  <c r="DM220"/>
  <c r="DR220"/>
  <c r="DW220"/>
  <c r="I220"/>
  <c r="N220"/>
  <c r="S220"/>
  <c r="Y220"/>
  <c r="AD220"/>
  <c r="AI220"/>
  <c r="AO220"/>
  <c r="AT220"/>
  <c r="AY220"/>
  <c r="BE220"/>
  <c r="BJ220"/>
  <c r="BO220"/>
  <c r="BU220"/>
  <c r="BZ220"/>
  <c r="CE220"/>
  <c r="CK220"/>
  <c r="CP220"/>
  <c r="CU220"/>
  <c r="DA220"/>
  <c r="DF220"/>
  <c r="DK220"/>
  <c r="DQ220"/>
  <c r="DV220"/>
  <c r="R220"/>
  <c r="AC220"/>
  <c r="AM220"/>
  <c r="AX220"/>
  <c r="BI220"/>
  <c r="BS220"/>
  <c r="CD220"/>
  <c r="CO220"/>
  <c r="CY220"/>
  <c r="DJ220"/>
  <c r="DU220"/>
  <c r="Q220"/>
  <c r="AA220"/>
  <c r="AL220"/>
  <c r="AW220"/>
  <c r="BG220"/>
  <c r="BR220"/>
  <c r="CC220"/>
  <c r="CM220"/>
  <c r="CX220"/>
  <c r="DI220"/>
  <c r="DS220"/>
  <c r="M220"/>
  <c r="W220"/>
  <c r="AH220"/>
  <c r="AS220"/>
  <c r="BC220"/>
  <c r="BN220"/>
  <c r="BY220"/>
  <c r="CI220"/>
  <c r="CT220"/>
  <c r="DE220"/>
  <c r="DO220"/>
  <c r="K220"/>
  <c r="BB220"/>
  <c r="CS220"/>
  <c r="AQ220"/>
  <c r="CH220"/>
  <c r="AG220"/>
  <c r="BW220"/>
  <c r="DN220"/>
  <c r="I216"/>
  <c r="M216"/>
  <c r="Q216"/>
  <c r="U216"/>
  <c r="Y216"/>
  <c r="AC216"/>
  <c r="AG216"/>
  <c r="AK216"/>
  <c r="AO216"/>
  <c r="AS216"/>
  <c r="AW216"/>
  <c r="BA216"/>
  <c r="BE216"/>
  <c r="BI216"/>
  <c r="BM216"/>
  <c r="BQ216"/>
  <c r="BU216"/>
  <c r="BY216"/>
  <c r="CC216"/>
  <c r="CG216"/>
  <c r="CK216"/>
  <c r="CO216"/>
  <c r="CS216"/>
  <c r="CW216"/>
  <c r="DA216"/>
  <c r="DE216"/>
  <c r="DI216"/>
  <c r="DM216"/>
  <c r="DQ216"/>
  <c r="DU216"/>
  <c r="H216"/>
  <c r="L216"/>
  <c r="P216"/>
  <c r="T216"/>
  <c r="X216"/>
  <c r="AB216"/>
  <c r="AF216"/>
  <c r="AJ216"/>
  <c r="AN216"/>
  <c r="AR216"/>
  <c r="AV216"/>
  <c r="AZ216"/>
  <c r="BD216"/>
  <c r="BH216"/>
  <c r="BL216"/>
  <c r="BP216"/>
  <c r="BT216"/>
  <c r="BX216"/>
  <c r="CB216"/>
  <c r="CF216"/>
  <c r="CJ216"/>
  <c r="CN216"/>
  <c r="CR216"/>
  <c r="CV216"/>
  <c r="CZ216"/>
  <c r="DD216"/>
  <c r="DH216"/>
  <c r="DL216"/>
  <c r="DP216"/>
  <c r="DT216"/>
  <c r="J216"/>
  <c r="R216"/>
  <c r="Z216"/>
  <c r="AH216"/>
  <c r="AP216"/>
  <c r="AX216"/>
  <c r="BF216"/>
  <c r="BN216"/>
  <c r="BV216"/>
  <c r="CD216"/>
  <c r="CL216"/>
  <c r="CT216"/>
  <c r="DB216"/>
  <c r="DJ216"/>
  <c r="DR216"/>
  <c r="O216"/>
  <c r="W216"/>
  <c r="AE216"/>
  <c r="AM216"/>
  <c r="AU216"/>
  <c r="BC216"/>
  <c r="BK216"/>
  <c r="BS216"/>
  <c r="CA216"/>
  <c r="CI216"/>
  <c r="CQ216"/>
  <c r="CY216"/>
  <c r="DG216"/>
  <c r="DO216"/>
  <c r="DW216"/>
  <c r="N216"/>
  <c r="AD216"/>
  <c r="AT216"/>
  <c r="BJ216"/>
  <c r="BZ216"/>
  <c r="CP216"/>
  <c r="DF216"/>
  <c r="DV216"/>
  <c r="K216"/>
  <c r="AA216"/>
  <c r="AQ216"/>
  <c r="BG216"/>
  <c r="BW216"/>
  <c r="CM216"/>
  <c r="DC216"/>
  <c r="DS216"/>
  <c r="V216"/>
  <c r="AL216"/>
  <c r="BB216"/>
  <c r="BR216"/>
  <c r="CH216"/>
  <c r="CX216"/>
  <c r="DN216"/>
  <c r="BO216"/>
  <c r="AY216"/>
  <c r="DK216"/>
  <c r="AI216"/>
  <c r="CU216"/>
  <c r="J212"/>
  <c r="N212"/>
  <c r="R212"/>
  <c r="V212"/>
  <c r="Z212"/>
  <c r="AD212"/>
  <c r="AH212"/>
  <c r="AL212"/>
  <c r="AP212"/>
  <c r="AT212"/>
  <c r="AX212"/>
  <c r="BB212"/>
  <c r="BF212"/>
  <c r="BJ212"/>
  <c r="BN212"/>
  <c r="BR212"/>
  <c r="BV212"/>
  <c r="BZ212"/>
  <c r="CD212"/>
  <c r="CH212"/>
  <c r="CL212"/>
  <c r="CP212"/>
  <c r="CT212"/>
  <c r="CX212"/>
  <c r="DB212"/>
  <c r="DF212"/>
  <c r="DJ212"/>
  <c r="DN212"/>
  <c r="DR212"/>
  <c r="DV212"/>
  <c r="I212"/>
  <c r="M212"/>
  <c r="Q212"/>
  <c r="U212"/>
  <c r="Y212"/>
  <c r="AC212"/>
  <c r="AG212"/>
  <c r="AK212"/>
  <c r="AO212"/>
  <c r="AS212"/>
  <c r="AW212"/>
  <c r="BA212"/>
  <c r="BE212"/>
  <c r="BI212"/>
  <c r="BM212"/>
  <c r="BQ212"/>
  <c r="BU212"/>
  <c r="BY212"/>
  <c r="CC212"/>
  <c r="CG212"/>
  <c r="CK212"/>
  <c r="CO212"/>
  <c r="CS212"/>
  <c r="CW212"/>
  <c r="DA212"/>
  <c r="DE212"/>
  <c r="DI212"/>
  <c r="DM212"/>
  <c r="DQ212"/>
  <c r="DU212"/>
  <c r="H212"/>
  <c r="L212"/>
  <c r="P212"/>
  <c r="T212"/>
  <c r="X212"/>
  <c r="AB212"/>
  <c r="AF212"/>
  <c r="AJ212"/>
  <c r="AN212"/>
  <c r="AR212"/>
  <c r="AV212"/>
  <c r="AZ212"/>
  <c r="BD212"/>
  <c r="BH212"/>
  <c r="BL212"/>
  <c r="BP212"/>
  <c r="BT212"/>
  <c r="BX212"/>
  <c r="CB212"/>
  <c r="CF212"/>
  <c r="CJ212"/>
  <c r="CN212"/>
  <c r="CR212"/>
  <c r="CV212"/>
  <c r="CZ212"/>
  <c r="DD212"/>
  <c r="DH212"/>
  <c r="DL212"/>
  <c r="DP212"/>
  <c r="DT212"/>
  <c r="S212"/>
  <c r="AI212"/>
  <c r="AY212"/>
  <c r="BO212"/>
  <c r="CE212"/>
  <c r="CU212"/>
  <c r="DK212"/>
  <c r="O212"/>
  <c r="AE212"/>
  <c r="AU212"/>
  <c r="BK212"/>
  <c r="CA212"/>
  <c r="CQ212"/>
  <c r="DG212"/>
  <c r="DW212"/>
  <c r="AA212"/>
  <c r="BG212"/>
  <c r="CM212"/>
  <c r="DS212"/>
  <c r="W212"/>
  <c r="BC212"/>
  <c r="CI212"/>
  <c r="DO212"/>
  <c r="K212"/>
  <c r="AQ212"/>
  <c r="BW212"/>
  <c r="DC212"/>
  <c r="BS212"/>
  <c r="AM212"/>
  <c r="J208"/>
  <c r="N208"/>
  <c r="R208"/>
  <c r="V208"/>
  <c r="Z208"/>
  <c r="AD208"/>
  <c r="AH208"/>
  <c r="AL208"/>
  <c r="AP208"/>
  <c r="AT208"/>
  <c r="AX208"/>
  <c r="BB208"/>
  <c r="BF208"/>
  <c r="BJ208"/>
  <c r="BN208"/>
  <c r="BR208"/>
  <c r="BV208"/>
  <c r="BZ208"/>
  <c r="CD208"/>
  <c r="CH208"/>
  <c r="CL208"/>
  <c r="CP208"/>
  <c r="CT208"/>
  <c r="CX208"/>
  <c r="DB208"/>
  <c r="DF208"/>
  <c r="DJ208"/>
  <c r="DN208"/>
  <c r="DR208"/>
  <c r="DV208"/>
  <c r="I208"/>
  <c r="M208"/>
  <c r="Q208"/>
  <c r="U208"/>
  <c r="Y208"/>
  <c r="AC208"/>
  <c r="AG208"/>
  <c r="AK208"/>
  <c r="AO208"/>
  <c r="AS208"/>
  <c r="AW208"/>
  <c r="BA208"/>
  <c r="BE208"/>
  <c r="BI208"/>
  <c r="BM208"/>
  <c r="BQ208"/>
  <c r="BU208"/>
  <c r="BY208"/>
  <c r="CC208"/>
  <c r="CG208"/>
  <c r="CK208"/>
  <c r="CO208"/>
  <c r="CS208"/>
  <c r="CW208"/>
  <c r="DA208"/>
  <c r="DE208"/>
  <c r="DI208"/>
  <c r="DM208"/>
  <c r="DQ208"/>
  <c r="DU208"/>
  <c r="H208"/>
  <c r="L208"/>
  <c r="P208"/>
  <c r="T208"/>
  <c r="X208"/>
  <c r="AB208"/>
  <c r="AF208"/>
  <c r="AJ208"/>
  <c r="AN208"/>
  <c r="AR208"/>
  <c r="AV208"/>
  <c r="AZ208"/>
  <c r="BD208"/>
  <c r="BH208"/>
  <c r="BL208"/>
  <c r="BP208"/>
  <c r="BT208"/>
  <c r="BX208"/>
  <c r="CB208"/>
  <c r="CF208"/>
  <c r="CJ208"/>
  <c r="CN208"/>
  <c r="CR208"/>
  <c r="CV208"/>
  <c r="CZ208"/>
  <c r="DD208"/>
  <c r="DH208"/>
  <c r="DL208"/>
  <c r="DP208"/>
  <c r="DT208"/>
  <c r="W208"/>
  <c r="AM208"/>
  <c r="BC208"/>
  <c r="BS208"/>
  <c r="CI208"/>
  <c r="CY208"/>
  <c r="DO208"/>
  <c r="S208"/>
  <c r="AI208"/>
  <c r="AY208"/>
  <c r="BO208"/>
  <c r="CE208"/>
  <c r="CU208"/>
  <c r="DK208"/>
  <c r="O208"/>
  <c r="AE208"/>
  <c r="AU208"/>
  <c r="BK208"/>
  <c r="CA208"/>
  <c r="CQ208"/>
  <c r="DG208"/>
  <c r="DW208"/>
  <c r="AQ208"/>
  <c r="DC208"/>
  <c r="AA208"/>
  <c r="CM208"/>
  <c r="K208"/>
  <c r="BW208"/>
  <c r="BG208"/>
  <c r="J204"/>
  <c r="N204"/>
  <c r="R204"/>
  <c r="V204"/>
  <c r="Z204"/>
  <c r="AD204"/>
  <c r="AH204"/>
  <c r="AL204"/>
  <c r="AP204"/>
  <c r="AT204"/>
  <c r="AX204"/>
  <c r="BB204"/>
  <c r="BF204"/>
  <c r="BJ204"/>
  <c r="BN204"/>
  <c r="BR204"/>
  <c r="BV204"/>
  <c r="BZ204"/>
  <c r="CD204"/>
  <c r="CH204"/>
  <c r="CL204"/>
  <c r="CP204"/>
  <c r="CT204"/>
  <c r="CX204"/>
  <c r="DB204"/>
  <c r="DF204"/>
  <c r="DJ204"/>
  <c r="DN204"/>
  <c r="DR204"/>
  <c r="DV204"/>
  <c r="I204"/>
  <c r="M204"/>
  <c r="Q204"/>
  <c r="U204"/>
  <c r="Y204"/>
  <c r="AC204"/>
  <c r="AG204"/>
  <c r="AK204"/>
  <c r="AO204"/>
  <c r="AS204"/>
  <c r="AW204"/>
  <c r="BA204"/>
  <c r="BE204"/>
  <c r="BI204"/>
  <c r="BM204"/>
  <c r="BQ204"/>
  <c r="BU204"/>
  <c r="BY204"/>
  <c r="CC204"/>
  <c r="CG204"/>
  <c r="CK204"/>
  <c r="CO204"/>
  <c r="CS204"/>
  <c r="CW204"/>
  <c r="DA204"/>
  <c r="DE204"/>
  <c r="DI204"/>
  <c r="DM204"/>
  <c r="DQ204"/>
  <c r="DU204"/>
  <c r="H204"/>
  <c r="L204"/>
  <c r="P204"/>
  <c r="T204"/>
  <c r="X204"/>
  <c r="AB204"/>
  <c r="AF204"/>
  <c r="AJ204"/>
  <c r="AN204"/>
  <c r="AR204"/>
  <c r="AV204"/>
  <c r="AZ204"/>
  <c r="BD204"/>
  <c r="BH204"/>
  <c r="BL204"/>
  <c r="BP204"/>
  <c r="BT204"/>
  <c r="BX204"/>
  <c r="CB204"/>
  <c r="CF204"/>
  <c r="CJ204"/>
  <c r="CN204"/>
  <c r="CR204"/>
  <c r="CV204"/>
  <c r="CZ204"/>
  <c r="DD204"/>
  <c r="DH204"/>
  <c r="DL204"/>
  <c r="DP204"/>
  <c r="DT204"/>
  <c r="W204"/>
  <c r="AM204"/>
  <c r="BC204"/>
  <c r="BS204"/>
  <c r="CI204"/>
  <c r="CY204"/>
  <c r="DO204"/>
  <c r="S204"/>
  <c r="AI204"/>
  <c r="AY204"/>
  <c r="BO204"/>
  <c r="CE204"/>
  <c r="CU204"/>
  <c r="DK204"/>
  <c r="O204"/>
  <c r="AE204"/>
  <c r="AU204"/>
  <c r="BK204"/>
  <c r="CA204"/>
  <c r="CQ204"/>
  <c r="DG204"/>
  <c r="DW204"/>
  <c r="K204"/>
  <c r="BW204"/>
  <c r="BG204"/>
  <c r="DS204"/>
  <c r="AQ204"/>
  <c r="DC204"/>
  <c r="AA204"/>
  <c r="J200"/>
  <c r="N200"/>
  <c r="R200"/>
  <c r="V200"/>
  <c r="Z200"/>
  <c r="AD200"/>
  <c r="AH200"/>
  <c r="AL200"/>
  <c r="AP200"/>
  <c r="AT200"/>
  <c r="AX200"/>
  <c r="BB200"/>
  <c r="BF200"/>
  <c r="BJ200"/>
  <c r="BN200"/>
  <c r="BR200"/>
  <c r="BV200"/>
  <c r="BZ200"/>
  <c r="CD200"/>
  <c r="CH200"/>
  <c r="CL200"/>
  <c r="CP200"/>
  <c r="CT200"/>
  <c r="CX200"/>
  <c r="DB200"/>
  <c r="DF200"/>
  <c r="DJ200"/>
  <c r="DN200"/>
  <c r="DR200"/>
  <c r="DV200"/>
  <c r="I200"/>
  <c r="M200"/>
  <c r="Q200"/>
  <c r="U200"/>
  <c r="Y200"/>
  <c r="AC200"/>
  <c r="AG200"/>
  <c r="AK200"/>
  <c r="AO200"/>
  <c r="AS200"/>
  <c r="AW200"/>
  <c r="BA200"/>
  <c r="BE200"/>
  <c r="BI200"/>
  <c r="BM200"/>
  <c r="BQ200"/>
  <c r="BU200"/>
  <c r="BY200"/>
  <c r="CC200"/>
  <c r="CG200"/>
  <c r="CK200"/>
  <c r="CO200"/>
  <c r="CS200"/>
  <c r="CW200"/>
  <c r="DA200"/>
  <c r="DE200"/>
  <c r="DI200"/>
  <c r="DM200"/>
  <c r="DQ200"/>
  <c r="DU200"/>
  <c r="H200"/>
  <c r="L200"/>
  <c r="P200"/>
  <c r="T200"/>
  <c r="X200"/>
  <c r="AB200"/>
  <c r="AF200"/>
  <c r="AJ200"/>
  <c r="AN200"/>
  <c r="AR200"/>
  <c r="AV200"/>
  <c r="AZ200"/>
  <c r="BD200"/>
  <c r="BH200"/>
  <c r="BL200"/>
  <c r="BP200"/>
  <c r="BT200"/>
  <c r="BX200"/>
  <c r="CB200"/>
  <c r="CF200"/>
  <c r="CJ200"/>
  <c r="CN200"/>
  <c r="CR200"/>
  <c r="CV200"/>
  <c r="CZ200"/>
  <c r="DD200"/>
  <c r="DH200"/>
  <c r="DL200"/>
  <c r="DP200"/>
  <c r="DT200"/>
  <c r="W200"/>
  <c r="AM200"/>
  <c r="BC200"/>
  <c r="BS200"/>
  <c r="CI200"/>
  <c r="CY200"/>
  <c r="DO200"/>
  <c r="S200"/>
  <c r="AI200"/>
  <c r="AY200"/>
  <c r="BO200"/>
  <c r="CE200"/>
  <c r="CU200"/>
  <c r="DK200"/>
  <c r="O200"/>
  <c r="AE200"/>
  <c r="AU200"/>
  <c r="BK200"/>
  <c r="CA200"/>
  <c r="CQ200"/>
  <c r="DG200"/>
  <c r="DW200"/>
  <c r="AQ200"/>
  <c r="DC200"/>
  <c r="AA200"/>
  <c r="CM200"/>
  <c r="K200"/>
  <c r="BW200"/>
  <c r="DS200"/>
  <c r="J196"/>
  <c r="N196"/>
  <c r="R196"/>
  <c r="V196"/>
  <c r="Z196"/>
  <c r="AD196"/>
  <c r="AH196"/>
  <c r="AL196"/>
  <c r="AP196"/>
  <c r="AT196"/>
  <c r="AX196"/>
  <c r="BB196"/>
  <c r="BF196"/>
  <c r="BJ196"/>
  <c r="BN196"/>
  <c r="BR196"/>
  <c r="BV196"/>
  <c r="BZ196"/>
  <c r="CD196"/>
  <c r="CH196"/>
  <c r="CL196"/>
  <c r="CP196"/>
  <c r="CT196"/>
  <c r="CX196"/>
  <c r="DB196"/>
  <c r="DF196"/>
  <c r="DJ196"/>
  <c r="DN196"/>
  <c r="DR196"/>
  <c r="DV196"/>
  <c r="I196"/>
  <c r="M196"/>
  <c r="Q196"/>
  <c r="U196"/>
  <c r="Y196"/>
  <c r="AC196"/>
  <c r="AG196"/>
  <c r="AK196"/>
  <c r="AO196"/>
  <c r="AS196"/>
  <c r="AW196"/>
  <c r="BA196"/>
  <c r="BE196"/>
  <c r="BI196"/>
  <c r="BM196"/>
  <c r="BQ196"/>
  <c r="BU196"/>
  <c r="BY196"/>
  <c r="CC196"/>
  <c r="CG196"/>
  <c r="CK196"/>
  <c r="CO196"/>
  <c r="CS196"/>
  <c r="CW196"/>
  <c r="DA196"/>
  <c r="DE196"/>
  <c r="DI196"/>
  <c r="DM196"/>
  <c r="DQ196"/>
  <c r="DU196"/>
  <c r="H196"/>
  <c r="L196"/>
  <c r="P196"/>
  <c r="T196"/>
  <c r="X196"/>
  <c r="AB196"/>
  <c r="AF196"/>
  <c r="AJ196"/>
  <c r="AN196"/>
  <c r="AR196"/>
  <c r="AV196"/>
  <c r="AZ196"/>
  <c r="BD196"/>
  <c r="BH196"/>
  <c r="BL196"/>
  <c r="BP196"/>
  <c r="BT196"/>
  <c r="BX196"/>
  <c r="CB196"/>
  <c r="CF196"/>
  <c r="CJ196"/>
  <c r="CN196"/>
  <c r="CR196"/>
  <c r="CV196"/>
  <c r="CZ196"/>
  <c r="DD196"/>
  <c r="DH196"/>
  <c r="DL196"/>
  <c r="DP196"/>
  <c r="DT196"/>
  <c r="W196"/>
  <c r="AM196"/>
  <c r="BC196"/>
  <c r="BS196"/>
  <c r="CI196"/>
  <c r="CY196"/>
  <c r="DO196"/>
  <c r="S196"/>
  <c r="AI196"/>
  <c r="AY196"/>
  <c r="BO196"/>
  <c r="CE196"/>
  <c r="CU196"/>
  <c r="DK196"/>
  <c r="O196"/>
  <c r="AE196"/>
  <c r="AU196"/>
  <c r="BK196"/>
  <c r="CA196"/>
  <c r="CQ196"/>
  <c r="DG196"/>
  <c r="DW196"/>
  <c r="K196"/>
  <c r="BW196"/>
  <c r="BG196"/>
  <c r="DS196"/>
  <c r="AQ196"/>
  <c r="DC196"/>
  <c r="CM196"/>
  <c r="J192"/>
  <c r="N192"/>
  <c r="R192"/>
  <c r="V192"/>
  <c r="Z192"/>
  <c r="AD192"/>
  <c r="AH192"/>
  <c r="AL192"/>
  <c r="AP192"/>
  <c r="AT192"/>
  <c r="AX192"/>
  <c r="BB192"/>
  <c r="BF192"/>
  <c r="BJ192"/>
  <c r="BN192"/>
  <c r="BR192"/>
  <c r="BV192"/>
  <c r="BZ192"/>
  <c r="CD192"/>
  <c r="CH192"/>
  <c r="CL192"/>
  <c r="CP192"/>
  <c r="CT192"/>
  <c r="CX192"/>
  <c r="DB192"/>
  <c r="DF192"/>
  <c r="DJ192"/>
  <c r="DN192"/>
  <c r="DR192"/>
  <c r="DV192"/>
  <c r="I192"/>
  <c r="M192"/>
  <c r="Q192"/>
  <c r="U192"/>
  <c r="Y192"/>
  <c r="AC192"/>
  <c r="AG192"/>
  <c r="AK192"/>
  <c r="AO192"/>
  <c r="AS192"/>
  <c r="AW192"/>
  <c r="BA192"/>
  <c r="BE192"/>
  <c r="BI192"/>
  <c r="BM192"/>
  <c r="BQ192"/>
  <c r="BU192"/>
  <c r="BY192"/>
  <c r="CC192"/>
  <c r="CG192"/>
  <c r="CK192"/>
  <c r="CO192"/>
  <c r="CS192"/>
  <c r="CW192"/>
  <c r="DA192"/>
  <c r="DE192"/>
  <c r="DI192"/>
  <c r="DM192"/>
  <c r="DQ192"/>
  <c r="DU192"/>
  <c r="H192"/>
  <c r="L192"/>
  <c r="P192"/>
  <c r="T192"/>
  <c r="X192"/>
  <c r="AB192"/>
  <c r="AF192"/>
  <c r="AJ192"/>
  <c r="AN192"/>
  <c r="AR192"/>
  <c r="AV192"/>
  <c r="AZ192"/>
  <c r="BD192"/>
  <c r="BH192"/>
  <c r="BL192"/>
  <c r="BP192"/>
  <c r="BT192"/>
  <c r="BX192"/>
  <c r="CB192"/>
  <c r="CF192"/>
  <c r="CJ192"/>
  <c r="CN192"/>
  <c r="CR192"/>
  <c r="CV192"/>
  <c r="CZ192"/>
  <c r="DD192"/>
  <c r="DH192"/>
  <c r="DL192"/>
  <c r="DP192"/>
  <c r="DT192"/>
  <c r="W192"/>
  <c r="AM192"/>
  <c r="BC192"/>
  <c r="BS192"/>
  <c r="CI192"/>
  <c r="CY192"/>
  <c r="DO192"/>
  <c r="S192"/>
  <c r="AI192"/>
  <c r="AY192"/>
  <c r="BO192"/>
  <c r="CE192"/>
  <c r="CU192"/>
  <c r="DK192"/>
  <c r="O192"/>
  <c r="AE192"/>
  <c r="AU192"/>
  <c r="BK192"/>
  <c r="CA192"/>
  <c r="CQ192"/>
  <c r="DG192"/>
  <c r="DW192"/>
  <c r="AQ192"/>
  <c r="DC192"/>
  <c r="AA192"/>
  <c r="CM192"/>
  <c r="K192"/>
  <c r="BW192"/>
  <c r="DS192"/>
  <c r="BG192"/>
  <c r="J188"/>
  <c r="N188"/>
  <c r="R188"/>
  <c r="V188"/>
  <c r="Z188"/>
  <c r="AD188"/>
  <c r="AH188"/>
  <c r="AL188"/>
  <c r="AP188"/>
  <c r="AT188"/>
  <c r="AX188"/>
  <c r="BB188"/>
  <c r="BF188"/>
  <c r="BJ188"/>
  <c r="BN188"/>
  <c r="BR188"/>
  <c r="BV188"/>
  <c r="BZ188"/>
  <c r="CD188"/>
  <c r="CH188"/>
  <c r="CL188"/>
  <c r="CP188"/>
  <c r="CT188"/>
  <c r="CX188"/>
  <c r="DB188"/>
  <c r="DF188"/>
  <c r="DJ188"/>
  <c r="DN188"/>
  <c r="DR188"/>
  <c r="DV188"/>
  <c r="I188"/>
  <c r="M188"/>
  <c r="Q188"/>
  <c r="U188"/>
  <c r="Y188"/>
  <c r="AC188"/>
  <c r="AG188"/>
  <c r="AK188"/>
  <c r="AO188"/>
  <c r="AS188"/>
  <c r="AW188"/>
  <c r="BA188"/>
  <c r="BE188"/>
  <c r="BI188"/>
  <c r="BM188"/>
  <c r="BQ188"/>
  <c r="BU188"/>
  <c r="BY188"/>
  <c r="CC188"/>
  <c r="CG188"/>
  <c r="CK188"/>
  <c r="CO188"/>
  <c r="CS188"/>
  <c r="CW188"/>
  <c r="DA188"/>
  <c r="DE188"/>
  <c r="DI188"/>
  <c r="DM188"/>
  <c r="DQ188"/>
  <c r="DU188"/>
  <c r="H188"/>
  <c r="L188"/>
  <c r="P188"/>
  <c r="T188"/>
  <c r="X188"/>
  <c r="AB188"/>
  <c r="AF188"/>
  <c r="AJ188"/>
  <c r="AN188"/>
  <c r="AR188"/>
  <c r="AV188"/>
  <c r="AZ188"/>
  <c r="BD188"/>
  <c r="BH188"/>
  <c r="BL188"/>
  <c r="BP188"/>
  <c r="BT188"/>
  <c r="BX188"/>
  <c r="CB188"/>
  <c r="CF188"/>
  <c r="CJ188"/>
  <c r="CN188"/>
  <c r="CR188"/>
  <c r="CV188"/>
  <c r="CZ188"/>
  <c r="DD188"/>
  <c r="DH188"/>
  <c r="DL188"/>
  <c r="DP188"/>
  <c r="DT188"/>
  <c r="W188"/>
  <c r="AM188"/>
  <c r="BC188"/>
  <c r="BS188"/>
  <c r="CI188"/>
  <c r="CY188"/>
  <c r="DO188"/>
  <c r="S188"/>
  <c r="AI188"/>
  <c r="AY188"/>
  <c r="BO188"/>
  <c r="CE188"/>
  <c r="CU188"/>
  <c r="DK188"/>
  <c r="O188"/>
  <c r="AE188"/>
  <c r="AU188"/>
  <c r="BK188"/>
  <c r="CA188"/>
  <c r="CQ188"/>
  <c r="DG188"/>
  <c r="DW188"/>
  <c r="K188"/>
  <c r="BW188"/>
  <c r="BG188"/>
  <c r="DS188"/>
  <c r="AQ188"/>
  <c r="DC188"/>
  <c r="CM188"/>
  <c r="AA188"/>
  <c r="J184"/>
  <c r="N184"/>
  <c r="R184"/>
  <c r="V184"/>
  <c r="Z184"/>
  <c r="AD184"/>
  <c r="AH184"/>
  <c r="AL184"/>
  <c r="AP184"/>
  <c r="AT184"/>
  <c r="AX184"/>
  <c r="BB184"/>
  <c r="BF184"/>
  <c r="BJ184"/>
  <c r="BN184"/>
  <c r="BR184"/>
  <c r="BV184"/>
  <c r="BZ184"/>
  <c r="CD184"/>
  <c r="CH184"/>
  <c r="CL184"/>
  <c r="CP184"/>
  <c r="CT184"/>
  <c r="CX184"/>
  <c r="DB184"/>
  <c r="DF184"/>
  <c r="DJ184"/>
  <c r="DN184"/>
  <c r="DR184"/>
  <c r="DV184"/>
  <c r="I184"/>
  <c r="M184"/>
  <c r="Q184"/>
  <c r="U184"/>
  <c r="Y184"/>
  <c r="AC184"/>
  <c r="AG184"/>
  <c r="AK184"/>
  <c r="AO184"/>
  <c r="AS184"/>
  <c r="AW184"/>
  <c r="BA184"/>
  <c r="BE184"/>
  <c r="BI184"/>
  <c r="BM184"/>
  <c r="BQ184"/>
  <c r="BU184"/>
  <c r="BY184"/>
  <c r="CC184"/>
  <c r="CG184"/>
  <c r="CK184"/>
  <c r="CO184"/>
  <c r="CS184"/>
  <c r="CW184"/>
  <c r="DA184"/>
  <c r="DE184"/>
  <c r="DI184"/>
  <c r="DM184"/>
  <c r="DQ184"/>
  <c r="DU184"/>
  <c r="H184"/>
  <c r="L184"/>
  <c r="P184"/>
  <c r="T184"/>
  <c r="X184"/>
  <c r="AB184"/>
  <c r="AF184"/>
  <c r="AJ184"/>
  <c r="AN184"/>
  <c r="AR184"/>
  <c r="AV184"/>
  <c r="AZ184"/>
  <c r="BD184"/>
  <c r="BH184"/>
  <c r="BL184"/>
  <c r="BP184"/>
  <c r="BT184"/>
  <c r="BX184"/>
  <c r="CB184"/>
  <c r="CF184"/>
  <c r="CJ184"/>
  <c r="CN184"/>
  <c r="CR184"/>
  <c r="CV184"/>
  <c r="CZ184"/>
  <c r="DD184"/>
  <c r="DH184"/>
  <c r="DL184"/>
  <c r="DP184"/>
  <c r="DT184"/>
  <c r="W184"/>
  <c r="AM184"/>
  <c r="BC184"/>
  <c r="BS184"/>
  <c r="CI184"/>
  <c r="CY184"/>
  <c r="DO184"/>
  <c r="S184"/>
  <c r="AI184"/>
  <c r="AY184"/>
  <c r="BO184"/>
  <c r="CE184"/>
  <c r="CU184"/>
  <c r="DK184"/>
  <c r="O184"/>
  <c r="AE184"/>
  <c r="AU184"/>
  <c r="BK184"/>
  <c r="CA184"/>
  <c r="CQ184"/>
  <c r="DG184"/>
  <c r="DW184"/>
  <c r="AQ184"/>
  <c r="DC184"/>
  <c r="AA184"/>
  <c r="CM184"/>
  <c r="K184"/>
  <c r="BW184"/>
  <c r="DS184"/>
  <c r="BG184"/>
  <c r="J180"/>
  <c r="N180"/>
  <c r="R180"/>
  <c r="V180"/>
  <c r="Z180"/>
  <c r="AD180"/>
  <c r="AH180"/>
  <c r="AL180"/>
  <c r="AP180"/>
  <c r="AT180"/>
  <c r="AX180"/>
  <c r="BB180"/>
  <c r="BF180"/>
  <c r="BJ180"/>
  <c r="BN180"/>
  <c r="BR180"/>
  <c r="BV180"/>
  <c r="BZ180"/>
  <c r="CD180"/>
  <c r="CH180"/>
  <c r="CL180"/>
  <c r="CP180"/>
  <c r="CT180"/>
  <c r="CX180"/>
  <c r="DB180"/>
  <c r="DF180"/>
  <c r="DJ180"/>
  <c r="DN180"/>
  <c r="DR180"/>
  <c r="DV180"/>
  <c r="I180"/>
  <c r="M180"/>
  <c r="Q180"/>
  <c r="U180"/>
  <c r="Y180"/>
  <c r="AC180"/>
  <c r="AG180"/>
  <c r="AK180"/>
  <c r="AO180"/>
  <c r="AS180"/>
  <c r="AW180"/>
  <c r="BA180"/>
  <c r="BE180"/>
  <c r="BI180"/>
  <c r="BM180"/>
  <c r="BQ180"/>
  <c r="BU180"/>
  <c r="BY180"/>
  <c r="CC180"/>
  <c r="CG180"/>
  <c r="CK180"/>
  <c r="CO180"/>
  <c r="CS180"/>
  <c r="CW180"/>
  <c r="DA180"/>
  <c r="DE180"/>
  <c r="DI180"/>
  <c r="DM180"/>
  <c r="DQ180"/>
  <c r="DU180"/>
  <c r="H180"/>
  <c r="L180"/>
  <c r="P180"/>
  <c r="T180"/>
  <c r="X180"/>
  <c r="AB180"/>
  <c r="AF180"/>
  <c r="AJ180"/>
  <c r="AN180"/>
  <c r="AR180"/>
  <c r="AV180"/>
  <c r="AZ180"/>
  <c r="BD180"/>
  <c r="BH180"/>
  <c r="BL180"/>
  <c r="BP180"/>
  <c r="BT180"/>
  <c r="BX180"/>
  <c r="CB180"/>
  <c r="CF180"/>
  <c r="CJ180"/>
  <c r="CN180"/>
  <c r="CR180"/>
  <c r="CV180"/>
  <c r="CZ180"/>
  <c r="DD180"/>
  <c r="DH180"/>
  <c r="DL180"/>
  <c r="DP180"/>
  <c r="DT180"/>
  <c r="W180"/>
  <c r="AM180"/>
  <c r="BC180"/>
  <c r="BS180"/>
  <c r="CI180"/>
  <c r="CY180"/>
  <c r="DO180"/>
  <c r="S180"/>
  <c r="AI180"/>
  <c r="AY180"/>
  <c r="BO180"/>
  <c r="CE180"/>
  <c r="CU180"/>
  <c r="DK180"/>
  <c r="O180"/>
  <c r="AE180"/>
  <c r="AU180"/>
  <c r="BK180"/>
  <c r="CA180"/>
  <c r="CQ180"/>
  <c r="DG180"/>
  <c r="DW180"/>
  <c r="K180"/>
  <c r="BW180"/>
  <c r="BG180"/>
  <c r="DS180"/>
  <c r="AQ180"/>
  <c r="DC180"/>
  <c r="CM180"/>
  <c r="AA180"/>
  <c r="J176"/>
  <c r="N176"/>
  <c r="R176"/>
  <c r="V176"/>
  <c r="Z176"/>
  <c r="AD176"/>
  <c r="AH176"/>
  <c r="AL176"/>
  <c r="AP176"/>
  <c r="AT176"/>
  <c r="AX176"/>
  <c r="BB176"/>
  <c r="BF176"/>
  <c r="BJ176"/>
  <c r="BN176"/>
  <c r="BR176"/>
  <c r="BV176"/>
  <c r="BZ176"/>
  <c r="CD176"/>
  <c r="CH176"/>
  <c r="CL176"/>
  <c r="CP176"/>
  <c r="CT176"/>
  <c r="CX176"/>
  <c r="DB176"/>
  <c r="DF176"/>
  <c r="DJ176"/>
  <c r="DN176"/>
  <c r="DR176"/>
  <c r="DV176"/>
  <c r="I176"/>
  <c r="M176"/>
  <c r="Q176"/>
  <c r="U176"/>
  <c r="Y176"/>
  <c r="AC176"/>
  <c r="AG176"/>
  <c r="AK176"/>
  <c r="AO176"/>
  <c r="AS176"/>
  <c r="AW176"/>
  <c r="BA176"/>
  <c r="BE176"/>
  <c r="BI176"/>
  <c r="BM176"/>
  <c r="BQ176"/>
  <c r="BU176"/>
  <c r="BY176"/>
  <c r="CC176"/>
  <c r="CG176"/>
  <c r="CK176"/>
  <c r="CO176"/>
  <c r="CS176"/>
  <c r="CW176"/>
  <c r="DA176"/>
  <c r="DE176"/>
  <c r="DI176"/>
  <c r="DM176"/>
  <c r="DQ176"/>
  <c r="DU176"/>
  <c r="H176"/>
  <c r="L176"/>
  <c r="P176"/>
  <c r="T176"/>
  <c r="X176"/>
  <c r="AB176"/>
  <c r="AF176"/>
  <c r="AJ176"/>
  <c r="AN176"/>
  <c r="AR176"/>
  <c r="AV176"/>
  <c r="AZ176"/>
  <c r="BD176"/>
  <c r="BH176"/>
  <c r="BL176"/>
  <c r="BP176"/>
  <c r="BT176"/>
  <c r="BX176"/>
  <c r="CB176"/>
  <c r="CF176"/>
  <c r="CJ176"/>
  <c r="CN176"/>
  <c r="CR176"/>
  <c r="CV176"/>
  <c r="CZ176"/>
  <c r="DD176"/>
  <c r="DH176"/>
  <c r="DL176"/>
  <c r="DP176"/>
  <c r="DT176"/>
  <c r="W176"/>
  <c r="AM176"/>
  <c r="BC176"/>
  <c r="BS176"/>
  <c r="CI176"/>
  <c r="CY176"/>
  <c r="DO176"/>
  <c r="S176"/>
  <c r="AI176"/>
  <c r="AY176"/>
  <c r="BO176"/>
  <c r="CE176"/>
  <c r="CU176"/>
  <c r="DK176"/>
  <c r="O176"/>
  <c r="AE176"/>
  <c r="AU176"/>
  <c r="BK176"/>
  <c r="CA176"/>
  <c r="CQ176"/>
  <c r="DG176"/>
  <c r="DW176"/>
  <c r="AQ176"/>
  <c r="DC176"/>
  <c r="AA176"/>
  <c r="CM176"/>
  <c r="K176"/>
  <c r="BW176"/>
  <c r="BG176"/>
  <c r="J172"/>
  <c r="N172"/>
  <c r="R172"/>
  <c r="V172"/>
  <c r="Z172"/>
  <c r="AD172"/>
  <c r="AH172"/>
  <c r="AL172"/>
  <c r="AP172"/>
  <c r="AT172"/>
  <c r="AX172"/>
  <c r="BB172"/>
  <c r="BF172"/>
  <c r="BJ172"/>
  <c r="BN172"/>
  <c r="BR172"/>
  <c r="BV172"/>
  <c r="BZ172"/>
  <c r="CD172"/>
  <c r="CH172"/>
  <c r="CL172"/>
  <c r="CP172"/>
  <c r="CT172"/>
  <c r="CX172"/>
  <c r="DB172"/>
  <c r="DF172"/>
  <c r="DJ172"/>
  <c r="DN172"/>
  <c r="DR172"/>
  <c r="DV172"/>
  <c r="I172"/>
  <c r="M172"/>
  <c r="Q172"/>
  <c r="U172"/>
  <c r="Y172"/>
  <c r="AC172"/>
  <c r="AG172"/>
  <c r="AK172"/>
  <c r="AO172"/>
  <c r="AS172"/>
  <c r="AW172"/>
  <c r="BA172"/>
  <c r="BE172"/>
  <c r="BI172"/>
  <c r="BM172"/>
  <c r="BQ172"/>
  <c r="BU172"/>
  <c r="BY172"/>
  <c r="CC172"/>
  <c r="CG172"/>
  <c r="CK172"/>
  <c r="CO172"/>
  <c r="CS172"/>
  <c r="CW172"/>
  <c r="DA172"/>
  <c r="DE172"/>
  <c r="DI172"/>
  <c r="DM172"/>
  <c r="DQ172"/>
  <c r="DU172"/>
  <c r="H172"/>
  <c r="L172"/>
  <c r="P172"/>
  <c r="T172"/>
  <c r="X172"/>
  <c r="AB172"/>
  <c r="AF172"/>
  <c r="AJ172"/>
  <c r="AN172"/>
  <c r="AR172"/>
  <c r="AV172"/>
  <c r="AZ172"/>
  <c r="BD172"/>
  <c r="BH172"/>
  <c r="BL172"/>
  <c r="BP172"/>
  <c r="BT172"/>
  <c r="BX172"/>
  <c r="CB172"/>
  <c r="CF172"/>
  <c r="CJ172"/>
  <c r="CN172"/>
  <c r="CR172"/>
  <c r="CV172"/>
  <c r="CZ172"/>
  <c r="DD172"/>
  <c r="DH172"/>
  <c r="DL172"/>
  <c r="DP172"/>
  <c r="DT172"/>
  <c r="W172"/>
  <c r="AM172"/>
  <c r="BC172"/>
  <c r="BS172"/>
  <c r="CI172"/>
  <c r="CY172"/>
  <c r="DO172"/>
  <c r="S172"/>
  <c r="AI172"/>
  <c r="AY172"/>
  <c r="BO172"/>
  <c r="CE172"/>
  <c r="CU172"/>
  <c r="DK172"/>
  <c r="O172"/>
  <c r="AE172"/>
  <c r="AU172"/>
  <c r="BK172"/>
  <c r="CA172"/>
  <c r="CQ172"/>
  <c r="DG172"/>
  <c r="DW172"/>
  <c r="K172"/>
  <c r="BW172"/>
  <c r="BG172"/>
  <c r="DS172"/>
  <c r="AQ172"/>
  <c r="DC172"/>
  <c r="AA172"/>
  <c r="I168"/>
  <c r="M168"/>
  <c r="Q168"/>
  <c r="U168"/>
  <c r="Y168"/>
  <c r="AC168"/>
  <c r="AG168"/>
  <c r="AK168"/>
  <c r="AO168"/>
  <c r="AS168"/>
  <c r="AW168"/>
  <c r="BA168"/>
  <c r="BE168"/>
  <c r="BI168"/>
  <c r="BM168"/>
  <c r="BQ168"/>
  <c r="BU168"/>
  <c r="BY168"/>
  <c r="CC168"/>
  <c r="CG168"/>
  <c r="CK168"/>
  <c r="CO168"/>
  <c r="CS168"/>
  <c r="CW168"/>
  <c r="DA168"/>
  <c r="DE168"/>
  <c r="DI168"/>
  <c r="DM168"/>
  <c r="DQ168"/>
  <c r="DU168"/>
  <c r="K168"/>
  <c r="O168"/>
  <c r="S168"/>
  <c r="W168"/>
  <c r="AA168"/>
  <c r="AE168"/>
  <c r="AI168"/>
  <c r="AM168"/>
  <c r="AQ168"/>
  <c r="AU168"/>
  <c r="AY168"/>
  <c r="BC168"/>
  <c r="BG168"/>
  <c r="BK168"/>
  <c r="BO168"/>
  <c r="BS168"/>
  <c r="BW168"/>
  <c r="CA168"/>
  <c r="CE168"/>
  <c r="CI168"/>
  <c r="CM168"/>
  <c r="CQ168"/>
  <c r="CU168"/>
  <c r="CY168"/>
  <c r="DC168"/>
  <c r="DG168"/>
  <c r="DK168"/>
  <c r="DO168"/>
  <c r="DS168"/>
  <c r="DW168"/>
  <c r="N168"/>
  <c r="V168"/>
  <c r="AD168"/>
  <c r="AL168"/>
  <c r="AT168"/>
  <c r="BB168"/>
  <c r="BJ168"/>
  <c r="BR168"/>
  <c r="BZ168"/>
  <c r="CH168"/>
  <c r="CP168"/>
  <c r="CX168"/>
  <c r="DF168"/>
  <c r="DN168"/>
  <c r="DV168"/>
  <c r="L168"/>
  <c r="T168"/>
  <c r="AB168"/>
  <c r="AJ168"/>
  <c r="AR168"/>
  <c r="AZ168"/>
  <c r="BH168"/>
  <c r="BP168"/>
  <c r="BX168"/>
  <c r="CF168"/>
  <c r="CN168"/>
  <c r="CV168"/>
  <c r="DD168"/>
  <c r="DL168"/>
  <c r="DT168"/>
  <c r="J168"/>
  <c r="R168"/>
  <c r="Z168"/>
  <c r="AH168"/>
  <c r="AP168"/>
  <c r="AX168"/>
  <c r="BF168"/>
  <c r="BN168"/>
  <c r="BV168"/>
  <c r="CD168"/>
  <c r="CL168"/>
  <c r="CT168"/>
  <c r="DB168"/>
  <c r="DJ168"/>
  <c r="DR168"/>
  <c r="AF168"/>
  <c r="BL168"/>
  <c r="CR168"/>
  <c r="X168"/>
  <c r="BD168"/>
  <c r="CJ168"/>
  <c r="DP168"/>
  <c r="P168"/>
  <c r="AV168"/>
  <c r="CB168"/>
  <c r="DH168"/>
  <c r="BT168"/>
  <c r="AN168"/>
  <c r="H168"/>
  <c r="CZ168"/>
  <c r="I164"/>
  <c r="M164"/>
  <c r="Q164"/>
  <c r="U164"/>
  <c r="Y164"/>
  <c r="AC164"/>
  <c r="AG164"/>
  <c r="AK164"/>
  <c r="AO164"/>
  <c r="AS164"/>
  <c r="AW164"/>
  <c r="BA164"/>
  <c r="BE164"/>
  <c r="BI164"/>
  <c r="BM164"/>
  <c r="BQ164"/>
  <c r="BU164"/>
  <c r="BY164"/>
  <c r="CC164"/>
  <c r="CG164"/>
  <c r="CK164"/>
  <c r="CO164"/>
  <c r="CS164"/>
  <c r="CW164"/>
  <c r="DA164"/>
  <c r="DE164"/>
  <c r="DI164"/>
  <c r="DM164"/>
  <c r="DQ164"/>
  <c r="DU164"/>
  <c r="H164"/>
  <c r="L164"/>
  <c r="P164"/>
  <c r="T164"/>
  <c r="X164"/>
  <c r="AB164"/>
  <c r="AF164"/>
  <c r="AJ164"/>
  <c r="AN164"/>
  <c r="AR164"/>
  <c r="AV164"/>
  <c r="AZ164"/>
  <c r="BD164"/>
  <c r="BH164"/>
  <c r="BL164"/>
  <c r="BP164"/>
  <c r="BT164"/>
  <c r="BX164"/>
  <c r="CB164"/>
  <c r="CF164"/>
  <c r="CJ164"/>
  <c r="CN164"/>
  <c r="CR164"/>
  <c r="CV164"/>
  <c r="CZ164"/>
  <c r="DD164"/>
  <c r="DH164"/>
  <c r="DL164"/>
  <c r="DP164"/>
  <c r="DT164"/>
  <c r="K164"/>
  <c r="O164"/>
  <c r="S164"/>
  <c r="W164"/>
  <c r="AA164"/>
  <c r="AE164"/>
  <c r="AI164"/>
  <c r="AM164"/>
  <c r="AQ164"/>
  <c r="AU164"/>
  <c r="AY164"/>
  <c r="BC164"/>
  <c r="BG164"/>
  <c r="BK164"/>
  <c r="BO164"/>
  <c r="BS164"/>
  <c r="BW164"/>
  <c r="CA164"/>
  <c r="CE164"/>
  <c r="CI164"/>
  <c r="CM164"/>
  <c r="CQ164"/>
  <c r="CU164"/>
  <c r="CY164"/>
  <c r="DC164"/>
  <c r="DG164"/>
  <c r="DK164"/>
  <c r="DO164"/>
  <c r="DS164"/>
  <c r="DW164"/>
  <c r="J164"/>
  <c r="Z164"/>
  <c r="AP164"/>
  <c r="BF164"/>
  <c r="BV164"/>
  <c r="CL164"/>
  <c r="DB164"/>
  <c r="DR164"/>
  <c r="V164"/>
  <c r="AL164"/>
  <c r="BB164"/>
  <c r="BR164"/>
  <c r="CH164"/>
  <c r="CX164"/>
  <c r="DN164"/>
  <c r="R164"/>
  <c r="AH164"/>
  <c r="AX164"/>
  <c r="BN164"/>
  <c r="CD164"/>
  <c r="CT164"/>
  <c r="DJ164"/>
  <c r="AD164"/>
  <c r="CP164"/>
  <c r="N164"/>
  <c r="BZ164"/>
  <c r="BJ164"/>
  <c r="DV164"/>
  <c r="AT164"/>
  <c r="DF164"/>
  <c r="I160"/>
  <c r="M160"/>
  <c r="Q160"/>
  <c r="U160"/>
  <c r="Y160"/>
  <c r="AC160"/>
  <c r="AG160"/>
  <c r="AK160"/>
  <c r="AO160"/>
  <c r="AS160"/>
  <c r="AW160"/>
  <c r="BA160"/>
  <c r="BE160"/>
  <c r="BI160"/>
  <c r="BM160"/>
  <c r="BQ160"/>
  <c r="BU160"/>
  <c r="BY160"/>
  <c r="CC160"/>
  <c r="CG160"/>
  <c r="CK160"/>
  <c r="CO160"/>
  <c r="CS160"/>
  <c r="CW160"/>
  <c r="DA160"/>
  <c r="DE160"/>
  <c r="DI160"/>
  <c r="DM160"/>
  <c r="DQ160"/>
  <c r="DU160"/>
  <c r="H160"/>
  <c r="L160"/>
  <c r="P160"/>
  <c r="T160"/>
  <c r="X160"/>
  <c r="AB160"/>
  <c r="AF160"/>
  <c r="AJ160"/>
  <c r="AN160"/>
  <c r="AR160"/>
  <c r="AV160"/>
  <c r="AZ160"/>
  <c r="BD160"/>
  <c r="BH160"/>
  <c r="BL160"/>
  <c r="BP160"/>
  <c r="BT160"/>
  <c r="BX160"/>
  <c r="CB160"/>
  <c r="CF160"/>
  <c r="CJ160"/>
  <c r="CN160"/>
  <c r="CR160"/>
  <c r="CV160"/>
  <c r="CZ160"/>
  <c r="DD160"/>
  <c r="DH160"/>
  <c r="DL160"/>
  <c r="DP160"/>
  <c r="DT160"/>
  <c r="K160"/>
  <c r="O160"/>
  <c r="S160"/>
  <c r="W160"/>
  <c r="AA160"/>
  <c r="AE160"/>
  <c r="AI160"/>
  <c r="AM160"/>
  <c r="AQ160"/>
  <c r="AU160"/>
  <c r="AY160"/>
  <c r="BC160"/>
  <c r="BG160"/>
  <c r="BK160"/>
  <c r="BO160"/>
  <c r="BS160"/>
  <c r="BW160"/>
  <c r="CA160"/>
  <c r="CE160"/>
  <c r="CI160"/>
  <c r="CM160"/>
  <c r="CQ160"/>
  <c r="CU160"/>
  <c r="CY160"/>
  <c r="DC160"/>
  <c r="DG160"/>
  <c r="DK160"/>
  <c r="DO160"/>
  <c r="DS160"/>
  <c r="DW160"/>
  <c r="J160"/>
  <c r="Z160"/>
  <c r="AP160"/>
  <c r="BF160"/>
  <c r="BV160"/>
  <c r="CL160"/>
  <c r="DB160"/>
  <c r="DR160"/>
  <c r="V160"/>
  <c r="AL160"/>
  <c r="BB160"/>
  <c r="BR160"/>
  <c r="CH160"/>
  <c r="CX160"/>
  <c r="DN160"/>
  <c r="R160"/>
  <c r="AH160"/>
  <c r="AX160"/>
  <c r="BN160"/>
  <c r="CD160"/>
  <c r="CT160"/>
  <c r="DJ160"/>
  <c r="BJ160"/>
  <c r="DV160"/>
  <c r="AT160"/>
  <c r="DF160"/>
  <c r="AD160"/>
  <c r="CP160"/>
  <c r="N160"/>
  <c r="I156"/>
  <c r="M156"/>
  <c r="Q156"/>
  <c r="U156"/>
  <c r="Y156"/>
  <c r="AC156"/>
  <c r="AG156"/>
  <c r="AK156"/>
  <c r="AO156"/>
  <c r="AS156"/>
  <c r="AW156"/>
  <c r="BA156"/>
  <c r="BE156"/>
  <c r="BI156"/>
  <c r="BM156"/>
  <c r="BQ156"/>
  <c r="BU156"/>
  <c r="BY156"/>
  <c r="CC156"/>
  <c r="CG156"/>
  <c r="CK156"/>
  <c r="CO156"/>
  <c r="CS156"/>
  <c r="CW156"/>
  <c r="DA156"/>
  <c r="DE156"/>
  <c r="DI156"/>
  <c r="DM156"/>
  <c r="DQ156"/>
  <c r="DU156"/>
  <c r="H156"/>
  <c r="L156"/>
  <c r="P156"/>
  <c r="T156"/>
  <c r="X156"/>
  <c r="AB156"/>
  <c r="AF156"/>
  <c r="AJ156"/>
  <c r="AN156"/>
  <c r="AR156"/>
  <c r="AV156"/>
  <c r="AZ156"/>
  <c r="BD156"/>
  <c r="BH156"/>
  <c r="BL156"/>
  <c r="BP156"/>
  <c r="BT156"/>
  <c r="BX156"/>
  <c r="CB156"/>
  <c r="CF156"/>
  <c r="CJ156"/>
  <c r="CN156"/>
  <c r="CR156"/>
  <c r="CV156"/>
  <c r="CZ156"/>
  <c r="DD156"/>
  <c r="DH156"/>
  <c r="DL156"/>
  <c r="DP156"/>
  <c r="DT156"/>
  <c r="K156"/>
  <c r="O156"/>
  <c r="S156"/>
  <c r="W156"/>
  <c r="AA156"/>
  <c r="AE156"/>
  <c r="AI156"/>
  <c r="AM156"/>
  <c r="AQ156"/>
  <c r="AU156"/>
  <c r="AY156"/>
  <c r="BC156"/>
  <c r="BG156"/>
  <c r="BK156"/>
  <c r="BO156"/>
  <c r="BS156"/>
  <c r="BW156"/>
  <c r="CA156"/>
  <c r="CE156"/>
  <c r="CI156"/>
  <c r="CM156"/>
  <c r="CQ156"/>
  <c r="CU156"/>
  <c r="CY156"/>
  <c r="DC156"/>
  <c r="DG156"/>
  <c r="DK156"/>
  <c r="DO156"/>
  <c r="DS156"/>
  <c r="DW156"/>
  <c r="J156"/>
  <c r="Z156"/>
  <c r="AP156"/>
  <c r="BF156"/>
  <c r="BV156"/>
  <c r="CL156"/>
  <c r="DB156"/>
  <c r="DR156"/>
  <c r="V156"/>
  <c r="AL156"/>
  <c r="BB156"/>
  <c r="BR156"/>
  <c r="CH156"/>
  <c r="CX156"/>
  <c r="DN156"/>
  <c r="R156"/>
  <c r="AH156"/>
  <c r="AX156"/>
  <c r="BN156"/>
  <c r="CD156"/>
  <c r="CT156"/>
  <c r="DJ156"/>
  <c r="AD156"/>
  <c r="CP156"/>
  <c r="N156"/>
  <c r="BZ156"/>
  <c r="BJ156"/>
  <c r="DV156"/>
  <c r="DF156"/>
  <c r="AT156"/>
  <c r="I152"/>
  <c r="M152"/>
  <c r="Q152"/>
  <c r="U152"/>
  <c r="Y152"/>
  <c r="AC152"/>
  <c r="AG152"/>
  <c r="AK152"/>
  <c r="AO152"/>
  <c r="AS152"/>
  <c r="AW152"/>
  <c r="BA152"/>
  <c r="BE152"/>
  <c r="BI152"/>
  <c r="BM152"/>
  <c r="BQ152"/>
  <c r="BU152"/>
  <c r="BY152"/>
  <c r="CC152"/>
  <c r="CG152"/>
  <c r="CK152"/>
  <c r="CO152"/>
  <c r="CS152"/>
  <c r="CW152"/>
  <c r="DA152"/>
  <c r="DE152"/>
  <c r="DI152"/>
  <c r="DM152"/>
  <c r="DQ152"/>
  <c r="DU152"/>
  <c r="H152"/>
  <c r="L152"/>
  <c r="P152"/>
  <c r="T152"/>
  <c r="X152"/>
  <c r="AB152"/>
  <c r="AF152"/>
  <c r="AJ152"/>
  <c r="AN152"/>
  <c r="AR152"/>
  <c r="AV152"/>
  <c r="AZ152"/>
  <c r="BD152"/>
  <c r="BH152"/>
  <c r="BL152"/>
  <c r="BP152"/>
  <c r="BT152"/>
  <c r="BX152"/>
  <c r="CB152"/>
  <c r="CF152"/>
  <c r="CJ152"/>
  <c r="CN152"/>
  <c r="CR152"/>
  <c r="CV152"/>
  <c r="CZ152"/>
  <c r="DD152"/>
  <c r="DH152"/>
  <c r="DL152"/>
  <c r="DP152"/>
  <c r="DT152"/>
  <c r="K152"/>
  <c r="O152"/>
  <c r="S152"/>
  <c r="W152"/>
  <c r="AA152"/>
  <c r="AE152"/>
  <c r="AI152"/>
  <c r="AM152"/>
  <c r="AQ152"/>
  <c r="AU152"/>
  <c r="AY152"/>
  <c r="BC152"/>
  <c r="BG152"/>
  <c r="BK152"/>
  <c r="BO152"/>
  <c r="BS152"/>
  <c r="BW152"/>
  <c r="CA152"/>
  <c r="CE152"/>
  <c r="CI152"/>
  <c r="CM152"/>
  <c r="CQ152"/>
  <c r="CU152"/>
  <c r="CY152"/>
  <c r="DC152"/>
  <c r="DG152"/>
  <c r="DK152"/>
  <c r="DO152"/>
  <c r="DS152"/>
  <c r="DW152"/>
  <c r="J152"/>
  <c r="Z152"/>
  <c r="AP152"/>
  <c r="BF152"/>
  <c r="BV152"/>
  <c r="CL152"/>
  <c r="DB152"/>
  <c r="DR152"/>
  <c r="V152"/>
  <c r="AL152"/>
  <c r="BB152"/>
  <c r="BR152"/>
  <c r="CH152"/>
  <c r="CX152"/>
  <c r="DN152"/>
  <c r="R152"/>
  <c r="AH152"/>
  <c r="AX152"/>
  <c r="BN152"/>
  <c r="CD152"/>
  <c r="CT152"/>
  <c r="DJ152"/>
  <c r="BJ152"/>
  <c r="DV152"/>
  <c r="AT152"/>
  <c r="DF152"/>
  <c r="AD152"/>
  <c r="CP152"/>
  <c r="BZ152"/>
  <c r="I148"/>
  <c r="M148"/>
  <c r="Q148"/>
  <c r="U148"/>
  <c r="Y148"/>
  <c r="AC148"/>
  <c r="AG148"/>
  <c r="AK148"/>
  <c r="AO148"/>
  <c r="AS148"/>
  <c r="AW148"/>
  <c r="BA148"/>
  <c r="BE148"/>
  <c r="BI148"/>
  <c r="BM148"/>
  <c r="BQ148"/>
  <c r="BU148"/>
  <c r="BY148"/>
  <c r="CC148"/>
  <c r="CG148"/>
  <c r="CK148"/>
  <c r="CO148"/>
  <c r="CS148"/>
  <c r="CW148"/>
  <c r="DA148"/>
  <c r="DE148"/>
  <c r="DI148"/>
  <c r="DM148"/>
  <c r="DQ148"/>
  <c r="DU148"/>
  <c r="H148"/>
  <c r="L148"/>
  <c r="P148"/>
  <c r="T148"/>
  <c r="X148"/>
  <c r="AB148"/>
  <c r="AF148"/>
  <c r="AJ148"/>
  <c r="AN148"/>
  <c r="AR148"/>
  <c r="AV148"/>
  <c r="AZ148"/>
  <c r="BD148"/>
  <c r="BH148"/>
  <c r="BL148"/>
  <c r="BP148"/>
  <c r="BT148"/>
  <c r="BX148"/>
  <c r="CB148"/>
  <c r="CF148"/>
  <c r="CJ148"/>
  <c r="CN148"/>
  <c r="CR148"/>
  <c r="CV148"/>
  <c r="CZ148"/>
  <c r="DD148"/>
  <c r="DH148"/>
  <c r="DL148"/>
  <c r="DP148"/>
  <c r="DT148"/>
  <c r="K148"/>
  <c r="O148"/>
  <c r="S148"/>
  <c r="W148"/>
  <c r="AA148"/>
  <c r="AE148"/>
  <c r="AI148"/>
  <c r="AM148"/>
  <c r="AQ148"/>
  <c r="AU148"/>
  <c r="AY148"/>
  <c r="BC148"/>
  <c r="BG148"/>
  <c r="BK148"/>
  <c r="BO148"/>
  <c r="BS148"/>
  <c r="BW148"/>
  <c r="CA148"/>
  <c r="CE148"/>
  <c r="CI148"/>
  <c r="CM148"/>
  <c r="CQ148"/>
  <c r="CU148"/>
  <c r="CY148"/>
  <c r="DC148"/>
  <c r="DG148"/>
  <c r="DK148"/>
  <c r="DO148"/>
  <c r="DS148"/>
  <c r="DW148"/>
  <c r="J148"/>
  <c r="Z148"/>
  <c r="AP148"/>
  <c r="BF148"/>
  <c r="BV148"/>
  <c r="CL148"/>
  <c r="DB148"/>
  <c r="DR148"/>
  <c r="V148"/>
  <c r="AL148"/>
  <c r="BB148"/>
  <c r="BR148"/>
  <c r="CH148"/>
  <c r="CX148"/>
  <c r="DN148"/>
  <c r="R148"/>
  <c r="AH148"/>
  <c r="AX148"/>
  <c r="BN148"/>
  <c r="CD148"/>
  <c r="CT148"/>
  <c r="DJ148"/>
  <c r="AD148"/>
  <c r="CP148"/>
  <c r="N148"/>
  <c r="BZ148"/>
  <c r="BJ148"/>
  <c r="DV148"/>
  <c r="DF148"/>
  <c r="AT148"/>
  <c r="I144"/>
  <c r="M144"/>
  <c r="Q144"/>
  <c r="U144"/>
  <c r="Y144"/>
  <c r="AC144"/>
  <c r="AG144"/>
  <c r="AK144"/>
  <c r="AO144"/>
  <c r="AS144"/>
  <c r="AW144"/>
  <c r="BA144"/>
  <c r="BE144"/>
  <c r="BI144"/>
  <c r="BM144"/>
  <c r="BQ144"/>
  <c r="BU144"/>
  <c r="BY144"/>
  <c r="CC144"/>
  <c r="CG144"/>
  <c r="CK144"/>
  <c r="CO144"/>
  <c r="CS144"/>
  <c r="CW144"/>
  <c r="DA144"/>
  <c r="DE144"/>
  <c r="DI144"/>
  <c r="DM144"/>
  <c r="DQ144"/>
  <c r="DU144"/>
  <c r="H144"/>
  <c r="L144"/>
  <c r="P144"/>
  <c r="T144"/>
  <c r="X144"/>
  <c r="AB144"/>
  <c r="AF144"/>
  <c r="AJ144"/>
  <c r="AN144"/>
  <c r="AR144"/>
  <c r="AV144"/>
  <c r="AZ144"/>
  <c r="BD144"/>
  <c r="BH144"/>
  <c r="BL144"/>
  <c r="BP144"/>
  <c r="BT144"/>
  <c r="BX144"/>
  <c r="CB144"/>
  <c r="CF144"/>
  <c r="CJ144"/>
  <c r="CN144"/>
  <c r="CR144"/>
  <c r="CV144"/>
  <c r="CZ144"/>
  <c r="DD144"/>
  <c r="DH144"/>
  <c r="DL144"/>
  <c r="DP144"/>
  <c r="DT144"/>
  <c r="K144"/>
  <c r="O144"/>
  <c r="S144"/>
  <c r="W144"/>
  <c r="AA144"/>
  <c r="AE144"/>
  <c r="AI144"/>
  <c r="AM144"/>
  <c r="AQ144"/>
  <c r="AU144"/>
  <c r="AY144"/>
  <c r="BC144"/>
  <c r="BG144"/>
  <c r="BK144"/>
  <c r="BO144"/>
  <c r="BS144"/>
  <c r="BW144"/>
  <c r="CA144"/>
  <c r="CE144"/>
  <c r="CI144"/>
  <c r="CM144"/>
  <c r="CQ144"/>
  <c r="CU144"/>
  <c r="CY144"/>
  <c r="DC144"/>
  <c r="DG144"/>
  <c r="DK144"/>
  <c r="DO144"/>
  <c r="DS144"/>
  <c r="DW144"/>
  <c r="J144"/>
  <c r="Z144"/>
  <c r="AP144"/>
  <c r="BF144"/>
  <c r="BV144"/>
  <c r="CL144"/>
  <c r="DB144"/>
  <c r="DR144"/>
  <c r="V144"/>
  <c r="AL144"/>
  <c r="BB144"/>
  <c r="BR144"/>
  <c r="CH144"/>
  <c r="CX144"/>
  <c r="DN144"/>
  <c r="R144"/>
  <c r="AH144"/>
  <c r="AX144"/>
  <c r="BN144"/>
  <c r="CD144"/>
  <c r="CT144"/>
  <c r="DJ144"/>
  <c r="BJ144"/>
  <c r="DV144"/>
  <c r="AT144"/>
  <c r="DF144"/>
  <c r="AD144"/>
  <c r="CP144"/>
  <c r="BZ144"/>
  <c r="N144"/>
  <c r="I140"/>
  <c r="M140"/>
  <c r="Q140"/>
  <c r="U140"/>
  <c r="Y140"/>
  <c r="AC140"/>
  <c r="AG140"/>
  <c r="AK140"/>
  <c r="AO140"/>
  <c r="AS140"/>
  <c r="AW140"/>
  <c r="BA140"/>
  <c r="BE140"/>
  <c r="BI140"/>
  <c r="BM140"/>
  <c r="BQ140"/>
  <c r="BU140"/>
  <c r="BY140"/>
  <c r="CC140"/>
  <c r="CG140"/>
  <c r="CK140"/>
  <c r="CO140"/>
  <c r="CS140"/>
  <c r="CW140"/>
  <c r="DA140"/>
  <c r="DE140"/>
  <c r="DI140"/>
  <c r="DM140"/>
  <c r="DQ140"/>
  <c r="DU140"/>
  <c r="H140"/>
  <c r="L140"/>
  <c r="P140"/>
  <c r="T140"/>
  <c r="X140"/>
  <c r="AB140"/>
  <c r="AF140"/>
  <c r="AJ140"/>
  <c r="AN140"/>
  <c r="AR140"/>
  <c r="AV140"/>
  <c r="AZ140"/>
  <c r="BD140"/>
  <c r="BH140"/>
  <c r="BL140"/>
  <c r="BP140"/>
  <c r="BT140"/>
  <c r="BX140"/>
  <c r="CB140"/>
  <c r="CF140"/>
  <c r="CJ140"/>
  <c r="CN140"/>
  <c r="CR140"/>
  <c r="CV140"/>
  <c r="CZ140"/>
  <c r="DD140"/>
  <c r="DH140"/>
  <c r="DL140"/>
  <c r="DP140"/>
  <c r="DT140"/>
  <c r="K140"/>
  <c r="O140"/>
  <c r="S140"/>
  <c r="W140"/>
  <c r="AA140"/>
  <c r="AE140"/>
  <c r="AI140"/>
  <c r="AM140"/>
  <c r="AQ140"/>
  <c r="AU140"/>
  <c r="AY140"/>
  <c r="BC140"/>
  <c r="BG140"/>
  <c r="BK140"/>
  <c r="BO140"/>
  <c r="BS140"/>
  <c r="BW140"/>
  <c r="CA140"/>
  <c r="CE140"/>
  <c r="CI140"/>
  <c r="CM140"/>
  <c r="CQ140"/>
  <c r="CU140"/>
  <c r="CY140"/>
  <c r="DC140"/>
  <c r="DG140"/>
  <c r="DK140"/>
  <c r="DO140"/>
  <c r="DS140"/>
  <c r="DW140"/>
  <c r="J140"/>
  <c r="Z140"/>
  <c r="AP140"/>
  <c r="BF140"/>
  <c r="BV140"/>
  <c r="CL140"/>
  <c r="DB140"/>
  <c r="DR140"/>
  <c r="V140"/>
  <c r="AL140"/>
  <c r="BB140"/>
  <c r="BR140"/>
  <c r="CH140"/>
  <c r="CX140"/>
  <c r="DN140"/>
  <c r="R140"/>
  <c r="AH140"/>
  <c r="AX140"/>
  <c r="BN140"/>
  <c r="CD140"/>
  <c r="CT140"/>
  <c r="DJ140"/>
  <c r="AD140"/>
  <c r="CP140"/>
  <c r="N140"/>
  <c r="BZ140"/>
  <c r="BJ140"/>
  <c r="DV140"/>
  <c r="DF140"/>
  <c r="AT140"/>
  <c r="I136"/>
  <c r="M136"/>
  <c r="Q136"/>
  <c r="U136"/>
  <c r="Y136"/>
  <c r="AC136"/>
  <c r="AG136"/>
  <c r="AK136"/>
  <c r="AO136"/>
  <c r="AS136"/>
  <c r="AW136"/>
  <c r="BA136"/>
  <c r="BE136"/>
  <c r="BI136"/>
  <c r="BM136"/>
  <c r="BQ136"/>
  <c r="BU136"/>
  <c r="BY136"/>
  <c r="CC136"/>
  <c r="CG136"/>
  <c r="CK136"/>
  <c r="CO136"/>
  <c r="CS136"/>
  <c r="CW136"/>
  <c r="DA136"/>
  <c r="DE136"/>
  <c r="DI136"/>
  <c r="DM136"/>
  <c r="DQ136"/>
  <c r="DU136"/>
  <c r="H136"/>
  <c r="L136"/>
  <c r="P136"/>
  <c r="T136"/>
  <c r="X136"/>
  <c r="AB136"/>
  <c r="AF136"/>
  <c r="AJ136"/>
  <c r="AN136"/>
  <c r="AR136"/>
  <c r="AV136"/>
  <c r="AZ136"/>
  <c r="BD136"/>
  <c r="BH136"/>
  <c r="BL136"/>
  <c r="BP136"/>
  <c r="BT136"/>
  <c r="BX136"/>
  <c r="CB136"/>
  <c r="CF136"/>
  <c r="CJ136"/>
  <c r="CN136"/>
  <c r="CR136"/>
  <c r="CV136"/>
  <c r="CZ136"/>
  <c r="DD136"/>
  <c r="DH136"/>
  <c r="DL136"/>
  <c r="DP136"/>
  <c r="DT136"/>
  <c r="K136"/>
  <c r="O136"/>
  <c r="S136"/>
  <c r="W136"/>
  <c r="AA136"/>
  <c r="AE136"/>
  <c r="AI136"/>
  <c r="AM136"/>
  <c r="AQ136"/>
  <c r="AU136"/>
  <c r="AY136"/>
  <c r="BC136"/>
  <c r="BG136"/>
  <c r="BK136"/>
  <c r="BO136"/>
  <c r="BS136"/>
  <c r="BW136"/>
  <c r="CA136"/>
  <c r="CE136"/>
  <c r="CI136"/>
  <c r="CM136"/>
  <c r="CQ136"/>
  <c r="CU136"/>
  <c r="CY136"/>
  <c r="DC136"/>
  <c r="DG136"/>
  <c r="DK136"/>
  <c r="DO136"/>
  <c r="DS136"/>
  <c r="DW136"/>
  <c r="J136"/>
  <c r="Z136"/>
  <c r="AP136"/>
  <c r="BF136"/>
  <c r="BV136"/>
  <c r="CL136"/>
  <c r="DB136"/>
  <c r="DR136"/>
  <c r="V136"/>
  <c r="AL136"/>
  <c r="BB136"/>
  <c r="BR136"/>
  <c r="CH136"/>
  <c r="CX136"/>
  <c r="DN136"/>
  <c r="R136"/>
  <c r="AH136"/>
  <c r="AX136"/>
  <c r="BN136"/>
  <c r="CD136"/>
  <c r="CT136"/>
  <c r="DJ136"/>
  <c r="BJ136"/>
  <c r="DV136"/>
  <c r="AT136"/>
  <c r="DF136"/>
  <c r="AD136"/>
  <c r="CP136"/>
  <c r="BZ136"/>
  <c r="N136"/>
  <c r="I132"/>
  <c r="M132"/>
  <c r="Q132"/>
  <c r="U132"/>
  <c r="Y132"/>
  <c r="AC132"/>
  <c r="AG132"/>
  <c r="AK132"/>
  <c r="AO132"/>
  <c r="AS132"/>
  <c r="AW132"/>
  <c r="BA132"/>
  <c r="BE132"/>
  <c r="BI132"/>
  <c r="BM132"/>
  <c r="BQ132"/>
  <c r="BU132"/>
  <c r="BY132"/>
  <c r="CC132"/>
  <c r="CG132"/>
  <c r="CK132"/>
  <c r="CO132"/>
  <c r="CS132"/>
  <c r="CW132"/>
  <c r="DA132"/>
  <c r="DE132"/>
  <c r="DI132"/>
  <c r="DM132"/>
  <c r="DQ132"/>
  <c r="DU132"/>
  <c r="H132"/>
  <c r="L132"/>
  <c r="P132"/>
  <c r="T132"/>
  <c r="X132"/>
  <c r="AB132"/>
  <c r="AF132"/>
  <c r="AJ132"/>
  <c r="AN132"/>
  <c r="AR132"/>
  <c r="AV132"/>
  <c r="AZ132"/>
  <c r="BD132"/>
  <c r="BH132"/>
  <c r="BL132"/>
  <c r="BP132"/>
  <c r="BT132"/>
  <c r="BX132"/>
  <c r="CB132"/>
  <c r="CF132"/>
  <c r="CJ132"/>
  <c r="CN132"/>
  <c r="CR132"/>
  <c r="CV132"/>
  <c r="CZ132"/>
  <c r="DD132"/>
  <c r="DH132"/>
  <c r="DL132"/>
  <c r="DP132"/>
  <c r="DT132"/>
  <c r="K132"/>
  <c r="O132"/>
  <c r="S132"/>
  <c r="W132"/>
  <c r="AA132"/>
  <c r="AE132"/>
  <c r="AI132"/>
  <c r="AM132"/>
  <c r="AQ132"/>
  <c r="AU132"/>
  <c r="AY132"/>
  <c r="BC132"/>
  <c r="BG132"/>
  <c r="BK132"/>
  <c r="BO132"/>
  <c r="BS132"/>
  <c r="BW132"/>
  <c r="CA132"/>
  <c r="CE132"/>
  <c r="CI132"/>
  <c r="CM132"/>
  <c r="CQ132"/>
  <c r="CU132"/>
  <c r="CY132"/>
  <c r="DC132"/>
  <c r="DG132"/>
  <c r="DK132"/>
  <c r="DO132"/>
  <c r="DS132"/>
  <c r="DW132"/>
  <c r="J132"/>
  <c r="Z132"/>
  <c r="AP132"/>
  <c r="BF132"/>
  <c r="BV132"/>
  <c r="CL132"/>
  <c r="DB132"/>
  <c r="DR132"/>
  <c r="V132"/>
  <c r="AL132"/>
  <c r="BB132"/>
  <c r="BR132"/>
  <c r="CH132"/>
  <c r="CX132"/>
  <c r="DN132"/>
  <c r="R132"/>
  <c r="AH132"/>
  <c r="AX132"/>
  <c r="BN132"/>
  <c r="CD132"/>
  <c r="CT132"/>
  <c r="DJ132"/>
  <c r="AD132"/>
  <c r="CP132"/>
  <c r="N132"/>
  <c r="BZ132"/>
  <c r="BJ132"/>
  <c r="DV132"/>
  <c r="AT132"/>
  <c r="DF132"/>
  <c r="I128"/>
  <c r="M128"/>
  <c r="Q128"/>
  <c r="U128"/>
  <c r="Y128"/>
  <c r="AC128"/>
  <c r="AG128"/>
  <c r="AK128"/>
  <c r="AO128"/>
  <c r="AS128"/>
  <c r="AW128"/>
  <c r="BA128"/>
  <c r="BE128"/>
  <c r="BI128"/>
  <c r="BM128"/>
  <c r="BQ128"/>
  <c r="BU128"/>
  <c r="BY128"/>
  <c r="CC128"/>
  <c r="CG128"/>
  <c r="CK128"/>
  <c r="CO128"/>
  <c r="CS128"/>
  <c r="CW128"/>
  <c r="DA128"/>
  <c r="DE128"/>
  <c r="DI128"/>
  <c r="DM128"/>
  <c r="DQ128"/>
  <c r="DU128"/>
  <c r="H128"/>
  <c r="L128"/>
  <c r="P128"/>
  <c r="T128"/>
  <c r="X128"/>
  <c r="AB128"/>
  <c r="AF128"/>
  <c r="AJ128"/>
  <c r="AN128"/>
  <c r="AR128"/>
  <c r="AV128"/>
  <c r="AZ128"/>
  <c r="BD128"/>
  <c r="BH128"/>
  <c r="BL128"/>
  <c r="BP128"/>
  <c r="BT128"/>
  <c r="BX128"/>
  <c r="CB128"/>
  <c r="CF128"/>
  <c r="CJ128"/>
  <c r="CN128"/>
  <c r="CR128"/>
  <c r="CV128"/>
  <c r="CZ128"/>
  <c r="DD128"/>
  <c r="DH128"/>
  <c r="DL128"/>
  <c r="DP128"/>
  <c r="DT128"/>
  <c r="K128"/>
  <c r="O128"/>
  <c r="S128"/>
  <c r="W128"/>
  <c r="AA128"/>
  <c r="AE128"/>
  <c r="AI128"/>
  <c r="AM128"/>
  <c r="AQ128"/>
  <c r="AU128"/>
  <c r="AY128"/>
  <c r="BC128"/>
  <c r="BG128"/>
  <c r="BK128"/>
  <c r="BO128"/>
  <c r="BS128"/>
  <c r="BW128"/>
  <c r="CA128"/>
  <c r="CE128"/>
  <c r="CI128"/>
  <c r="CM128"/>
  <c r="CQ128"/>
  <c r="CU128"/>
  <c r="CY128"/>
  <c r="DC128"/>
  <c r="DG128"/>
  <c r="DK128"/>
  <c r="DO128"/>
  <c r="DS128"/>
  <c r="DW128"/>
  <c r="J128"/>
  <c r="Z128"/>
  <c r="AP128"/>
  <c r="BF128"/>
  <c r="BV128"/>
  <c r="CL128"/>
  <c r="DB128"/>
  <c r="DR128"/>
  <c r="V128"/>
  <c r="AL128"/>
  <c r="BB128"/>
  <c r="BR128"/>
  <c r="CH128"/>
  <c r="CX128"/>
  <c r="DN128"/>
  <c r="R128"/>
  <c r="AH128"/>
  <c r="AX128"/>
  <c r="BN128"/>
  <c r="CD128"/>
  <c r="CT128"/>
  <c r="DJ128"/>
  <c r="BJ128"/>
  <c r="DV128"/>
  <c r="AT128"/>
  <c r="DF128"/>
  <c r="AD128"/>
  <c r="CP128"/>
  <c r="N128"/>
  <c r="BZ128"/>
  <c r="I124"/>
  <c r="M124"/>
  <c r="Q124"/>
  <c r="U124"/>
  <c r="Y124"/>
  <c r="AC124"/>
  <c r="AG124"/>
  <c r="AK124"/>
  <c r="AO124"/>
  <c r="AS124"/>
  <c r="AW124"/>
  <c r="BA124"/>
  <c r="BE124"/>
  <c r="BI124"/>
  <c r="BM124"/>
  <c r="BQ124"/>
  <c r="BU124"/>
  <c r="BY124"/>
  <c r="CC124"/>
  <c r="CG124"/>
  <c r="CK124"/>
  <c r="CO124"/>
  <c r="CS124"/>
  <c r="CW124"/>
  <c r="DA124"/>
  <c r="DE124"/>
  <c r="DI124"/>
  <c r="DM124"/>
  <c r="DQ124"/>
  <c r="DU124"/>
  <c r="H124"/>
  <c r="L124"/>
  <c r="P124"/>
  <c r="T124"/>
  <c r="X124"/>
  <c r="AB124"/>
  <c r="AF124"/>
  <c r="AJ124"/>
  <c r="AN124"/>
  <c r="AR124"/>
  <c r="AV124"/>
  <c r="AZ124"/>
  <c r="BD124"/>
  <c r="BH124"/>
  <c r="BL124"/>
  <c r="BP124"/>
  <c r="BT124"/>
  <c r="BX124"/>
  <c r="CB124"/>
  <c r="CF124"/>
  <c r="CJ124"/>
  <c r="CN124"/>
  <c r="CR124"/>
  <c r="CV124"/>
  <c r="CZ124"/>
  <c r="DD124"/>
  <c r="DH124"/>
  <c r="DL124"/>
  <c r="DP124"/>
  <c r="DT124"/>
  <c r="K124"/>
  <c r="O124"/>
  <c r="S124"/>
  <c r="W124"/>
  <c r="AA124"/>
  <c r="AE124"/>
  <c r="AI124"/>
  <c r="AM124"/>
  <c r="AQ124"/>
  <c r="AU124"/>
  <c r="AY124"/>
  <c r="BC124"/>
  <c r="BG124"/>
  <c r="BK124"/>
  <c r="BO124"/>
  <c r="BS124"/>
  <c r="BW124"/>
  <c r="CA124"/>
  <c r="CE124"/>
  <c r="CI124"/>
  <c r="CM124"/>
  <c r="CQ124"/>
  <c r="CU124"/>
  <c r="CY124"/>
  <c r="DC124"/>
  <c r="DG124"/>
  <c r="DK124"/>
  <c r="DO124"/>
  <c r="DS124"/>
  <c r="DW124"/>
  <c r="J124"/>
  <c r="Z124"/>
  <c r="AP124"/>
  <c r="BF124"/>
  <c r="BV124"/>
  <c r="CL124"/>
  <c r="DB124"/>
  <c r="DR124"/>
  <c r="V124"/>
  <c r="AL124"/>
  <c r="BB124"/>
  <c r="BR124"/>
  <c r="CH124"/>
  <c r="CX124"/>
  <c r="DN124"/>
  <c r="R124"/>
  <c r="AH124"/>
  <c r="AX124"/>
  <c r="BN124"/>
  <c r="CD124"/>
  <c r="CT124"/>
  <c r="DJ124"/>
  <c r="AD124"/>
  <c r="CP124"/>
  <c r="N124"/>
  <c r="BZ124"/>
  <c r="BJ124"/>
  <c r="DV124"/>
  <c r="DF124"/>
  <c r="AT124"/>
  <c r="I120"/>
  <c r="M120"/>
  <c r="Q120"/>
  <c r="U120"/>
  <c r="Y120"/>
  <c r="AC120"/>
  <c r="AG120"/>
  <c r="AK120"/>
  <c r="AO120"/>
  <c r="AS120"/>
  <c r="AW120"/>
  <c r="BA120"/>
  <c r="BE120"/>
  <c r="BI120"/>
  <c r="BM120"/>
  <c r="BQ120"/>
  <c r="BU120"/>
  <c r="BY120"/>
  <c r="CC120"/>
  <c r="CG120"/>
  <c r="CK120"/>
  <c r="CO120"/>
  <c r="CS120"/>
  <c r="CW120"/>
  <c r="DA120"/>
  <c r="DE120"/>
  <c r="DI120"/>
  <c r="DM120"/>
  <c r="DQ120"/>
  <c r="DU120"/>
  <c r="H120"/>
  <c r="L120"/>
  <c r="P120"/>
  <c r="T120"/>
  <c r="X120"/>
  <c r="AB120"/>
  <c r="AF120"/>
  <c r="AJ120"/>
  <c r="AN120"/>
  <c r="AR120"/>
  <c r="AV120"/>
  <c r="AZ120"/>
  <c r="BD120"/>
  <c r="BH120"/>
  <c r="BL120"/>
  <c r="BP120"/>
  <c r="BT120"/>
  <c r="BX120"/>
  <c r="CB120"/>
  <c r="CF120"/>
  <c r="CJ120"/>
  <c r="CN120"/>
  <c r="CR120"/>
  <c r="CV120"/>
  <c r="CZ120"/>
  <c r="DD120"/>
  <c r="DH120"/>
  <c r="DL120"/>
  <c r="DP120"/>
  <c r="DT120"/>
  <c r="K120"/>
  <c r="O120"/>
  <c r="S120"/>
  <c r="W120"/>
  <c r="AA120"/>
  <c r="AE120"/>
  <c r="AI120"/>
  <c r="AM120"/>
  <c r="AQ120"/>
  <c r="AU120"/>
  <c r="AY120"/>
  <c r="BC120"/>
  <c r="BG120"/>
  <c r="BK120"/>
  <c r="BO120"/>
  <c r="BS120"/>
  <c r="BW120"/>
  <c r="CA120"/>
  <c r="CE120"/>
  <c r="CI120"/>
  <c r="CM120"/>
  <c r="CQ120"/>
  <c r="CU120"/>
  <c r="CY120"/>
  <c r="DC120"/>
  <c r="DG120"/>
  <c r="DK120"/>
  <c r="DO120"/>
  <c r="DS120"/>
  <c r="DW120"/>
  <c r="J120"/>
  <c r="Z120"/>
  <c r="AP120"/>
  <c r="BF120"/>
  <c r="BV120"/>
  <c r="CL120"/>
  <c r="DB120"/>
  <c r="DR120"/>
  <c r="V120"/>
  <c r="AL120"/>
  <c r="BB120"/>
  <c r="BR120"/>
  <c r="CH120"/>
  <c r="CX120"/>
  <c r="DN120"/>
  <c r="R120"/>
  <c r="AH120"/>
  <c r="AX120"/>
  <c r="BN120"/>
  <c r="CD120"/>
  <c r="CT120"/>
  <c r="DJ120"/>
  <c r="BJ120"/>
  <c r="DV120"/>
  <c r="AT120"/>
  <c r="DF120"/>
  <c r="AD120"/>
  <c r="CP120"/>
  <c r="BZ120"/>
  <c r="N120"/>
  <c r="I116"/>
  <c r="M116"/>
  <c r="Q116"/>
  <c r="U116"/>
  <c r="Y116"/>
  <c r="AC116"/>
  <c r="AG116"/>
  <c r="AK116"/>
  <c r="AO116"/>
  <c r="AS116"/>
  <c r="AW116"/>
  <c r="BA116"/>
  <c r="BE116"/>
  <c r="BI116"/>
  <c r="BM116"/>
  <c r="BQ116"/>
  <c r="BU116"/>
  <c r="BY116"/>
  <c r="CC116"/>
  <c r="CG116"/>
  <c r="CK116"/>
  <c r="CO116"/>
  <c r="CS116"/>
  <c r="CW116"/>
  <c r="DA116"/>
  <c r="DE116"/>
  <c r="DI116"/>
  <c r="DM116"/>
  <c r="DQ116"/>
  <c r="DU116"/>
  <c r="H116"/>
  <c r="L116"/>
  <c r="P116"/>
  <c r="T116"/>
  <c r="X116"/>
  <c r="AB116"/>
  <c r="AF116"/>
  <c r="AJ116"/>
  <c r="AN116"/>
  <c r="AR116"/>
  <c r="AV116"/>
  <c r="AZ116"/>
  <c r="BD116"/>
  <c r="BH116"/>
  <c r="BL116"/>
  <c r="BP116"/>
  <c r="BT116"/>
  <c r="BX116"/>
  <c r="CB116"/>
  <c r="CF116"/>
  <c r="CJ116"/>
  <c r="CN116"/>
  <c r="CR116"/>
  <c r="CV116"/>
  <c r="CZ116"/>
  <c r="DD116"/>
  <c r="DH116"/>
  <c r="DL116"/>
  <c r="DP116"/>
  <c r="DT116"/>
  <c r="K116"/>
  <c r="O116"/>
  <c r="S116"/>
  <c r="W116"/>
  <c r="AA116"/>
  <c r="AE116"/>
  <c r="AI116"/>
  <c r="AM116"/>
  <c r="AQ116"/>
  <c r="AU116"/>
  <c r="AY116"/>
  <c r="BC116"/>
  <c r="BG116"/>
  <c r="BK116"/>
  <c r="BO116"/>
  <c r="BS116"/>
  <c r="BW116"/>
  <c r="CA116"/>
  <c r="CE116"/>
  <c r="CI116"/>
  <c r="CM116"/>
  <c r="CQ116"/>
  <c r="CU116"/>
  <c r="CY116"/>
  <c r="DC116"/>
  <c r="DG116"/>
  <c r="DK116"/>
  <c r="DO116"/>
  <c r="DS116"/>
  <c r="DW116"/>
  <c r="J116"/>
  <c r="Z116"/>
  <c r="AP116"/>
  <c r="BF116"/>
  <c r="BV116"/>
  <c r="CL116"/>
  <c r="DB116"/>
  <c r="DR116"/>
  <c r="V116"/>
  <c r="AL116"/>
  <c r="BB116"/>
  <c r="BR116"/>
  <c r="CH116"/>
  <c r="CX116"/>
  <c r="DN116"/>
  <c r="R116"/>
  <c r="AH116"/>
  <c r="AX116"/>
  <c r="BN116"/>
  <c r="CD116"/>
  <c r="CT116"/>
  <c r="DJ116"/>
  <c r="AD116"/>
  <c r="CP116"/>
  <c r="N116"/>
  <c r="BZ116"/>
  <c r="BJ116"/>
  <c r="DV116"/>
  <c r="DF116"/>
  <c r="AT116"/>
  <c r="I112"/>
  <c r="M112"/>
  <c r="Q112"/>
  <c r="U112"/>
  <c r="Y112"/>
  <c r="AC112"/>
  <c r="AG112"/>
  <c r="AK112"/>
  <c r="AO112"/>
  <c r="AS112"/>
  <c r="AW112"/>
  <c r="BA112"/>
  <c r="BE112"/>
  <c r="BI112"/>
  <c r="BM112"/>
  <c r="BQ112"/>
  <c r="BU112"/>
  <c r="BY112"/>
  <c r="CC112"/>
  <c r="CG112"/>
  <c r="CK112"/>
  <c r="CO112"/>
  <c r="CS112"/>
  <c r="CW112"/>
  <c r="DA112"/>
  <c r="DE112"/>
  <c r="DI112"/>
  <c r="DM112"/>
  <c r="DQ112"/>
  <c r="DU112"/>
  <c r="H112"/>
  <c r="L112"/>
  <c r="P112"/>
  <c r="T112"/>
  <c r="X112"/>
  <c r="AB112"/>
  <c r="AF112"/>
  <c r="AJ112"/>
  <c r="AN112"/>
  <c r="AR112"/>
  <c r="AV112"/>
  <c r="AZ112"/>
  <c r="BD112"/>
  <c r="BH112"/>
  <c r="BL112"/>
  <c r="BP112"/>
  <c r="BT112"/>
  <c r="BX112"/>
  <c r="CB112"/>
  <c r="CF112"/>
  <c r="CJ112"/>
  <c r="CN112"/>
  <c r="CR112"/>
  <c r="CV112"/>
  <c r="CZ112"/>
  <c r="DD112"/>
  <c r="DH112"/>
  <c r="DL112"/>
  <c r="DP112"/>
  <c r="DT112"/>
  <c r="K112"/>
  <c r="O112"/>
  <c r="S112"/>
  <c r="W112"/>
  <c r="AA112"/>
  <c r="AE112"/>
  <c r="AI112"/>
  <c r="AM112"/>
  <c r="AQ112"/>
  <c r="AU112"/>
  <c r="AY112"/>
  <c r="BC112"/>
  <c r="BG112"/>
  <c r="BK112"/>
  <c r="BO112"/>
  <c r="BS112"/>
  <c r="BW112"/>
  <c r="CA112"/>
  <c r="CE112"/>
  <c r="CI112"/>
  <c r="CM112"/>
  <c r="CQ112"/>
  <c r="CU112"/>
  <c r="CY112"/>
  <c r="DC112"/>
  <c r="DG112"/>
  <c r="DK112"/>
  <c r="DO112"/>
  <c r="DS112"/>
  <c r="DW112"/>
  <c r="J112"/>
  <c r="Z112"/>
  <c r="AP112"/>
  <c r="BF112"/>
  <c r="BV112"/>
  <c r="CL112"/>
  <c r="DB112"/>
  <c r="DR112"/>
  <c r="V112"/>
  <c r="AL112"/>
  <c r="BB112"/>
  <c r="BR112"/>
  <c r="CH112"/>
  <c r="CX112"/>
  <c r="DN112"/>
  <c r="R112"/>
  <c r="AH112"/>
  <c r="AX112"/>
  <c r="BN112"/>
  <c r="CD112"/>
  <c r="CT112"/>
  <c r="DJ112"/>
  <c r="BJ112"/>
  <c r="DV112"/>
  <c r="AT112"/>
  <c r="DF112"/>
  <c r="AD112"/>
  <c r="CP112"/>
  <c r="BZ112"/>
  <c r="N112"/>
  <c r="K108"/>
  <c r="O108"/>
  <c r="S108"/>
  <c r="W108"/>
  <c r="AA108"/>
  <c r="AE108"/>
  <c r="AI108"/>
  <c r="AM108"/>
  <c r="AQ108"/>
  <c r="AU108"/>
  <c r="AY108"/>
  <c r="BC108"/>
  <c r="BG108"/>
  <c r="BK108"/>
  <c r="BO108"/>
  <c r="BS108"/>
  <c r="BW108"/>
  <c r="CA108"/>
  <c r="CE108"/>
  <c r="CI108"/>
  <c r="CM108"/>
  <c r="CQ108"/>
  <c r="CU108"/>
  <c r="CY108"/>
  <c r="DC108"/>
  <c r="DG108"/>
  <c r="DK108"/>
  <c r="DO108"/>
  <c r="DS108"/>
  <c r="DW108"/>
  <c r="J108"/>
  <c r="N108"/>
  <c r="R108"/>
  <c r="V108"/>
  <c r="Z108"/>
  <c r="AD108"/>
  <c r="AH108"/>
  <c r="AL108"/>
  <c r="AP108"/>
  <c r="AT108"/>
  <c r="AX108"/>
  <c r="BB108"/>
  <c r="BF108"/>
  <c r="BJ108"/>
  <c r="BN108"/>
  <c r="BR108"/>
  <c r="BV108"/>
  <c r="BZ108"/>
  <c r="CD108"/>
  <c r="CH108"/>
  <c r="CL108"/>
  <c r="CP108"/>
  <c r="CT108"/>
  <c r="CX108"/>
  <c r="DB108"/>
  <c r="DF108"/>
  <c r="DJ108"/>
  <c r="DN108"/>
  <c r="DR108"/>
  <c r="DV108"/>
  <c r="I108"/>
  <c r="M108"/>
  <c r="Q108"/>
  <c r="U108"/>
  <c r="Y108"/>
  <c r="AC108"/>
  <c r="AG108"/>
  <c r="AK108"/>
  <c r="AO108"/>
  <c r="AS108"/>
  <c r="AW108"/>
  <c r="BA108"/>
  <c r="BE108"/>
  <c r="BI108"/>
  <c r="BM108"/>
  <c r="BQ108"/>
  <c r="BU108"/>
  <c r="BY108"/>
  <c r="CC108"/>
  <c r="CG108"/>
  <c r="CK108"/>
  <c r="CO108"/>
  <c r="CS108"/>
  <c r="CW108"/>
  <c r="DA108"/>
  <c r="DE108"/>
  <c r="DI108"/>
  <c r="DM108"/>
  <c r="DQ108"/>
  <c r="DU108"/>
  <c r="P108"/>
  <c r="AF108"/>
  <c r="AV108"/>
  <c r="BL108"/>
  <c r="CB108"/>
  <c r="CR108"/>
  <c r="DH108"/>
  <c r="L108"/>
  <c r="AB108"/>
  <c r="AR108"/>
  <c r="BH108"/>
  <c r="BX108"/>
  <c r="CN108"/>
  <c r="DD108"/>
  <c r="DT108"/>
  <c r="H108"/>
  <c r="X108"/>
  <c r="AN108"/>
  <c r="BD108"/>
  <c r="BT108"/>
  <c r="CJ108"/>
  <c r="CZ108"/>
  <c r="DP108"/>
  <c r="BP108"/>
  <c r="AZ108"/>
  <c r="DL108"/>
  <c r="AJ108"/>
  <c r="CV108"/>
  <c r="CF108"/>
  <c r="T108"/>
  <c r="K104"/>
  <c r="O104"/>
  <c r="S104"/>
  <c r="W104"/>
  <c r="AA104"/>
  <c r="AE104"/>
  <c r="AI104"/>
  <c r="AM104"/>
  <c r="AQ104"/>
  <c r="AU104"/>
  <c r="AY104"/>
  <c r="BC104"/>
  <c r="BG104"/>
  <c r="BK104"/>
  <c r="BO104"/>
  <c r="BS104"/>
  <c r="BW104"/>
  <c r="CA104"/>
  <c r="CE104"/>
  <c r="CI104"/>
  <c r="CM104"/>
  <c r="CQ104"/>
  <c r="CU104"/>
  <c r="CY104"/>
  <c r="DC104"/>
  <c r="DG104"/>
  <c r="DK104"/>
  <c r="DO104"/>
  <c r="DS104"/>
  <c r="DW104"/>
  <c r="J104"/>
  <c r="N104"/>
  <c r="R104"/>
  <c r="V104"/>
  <c r="Z104"/>
  <c r="AD104"/>
  <c r="AH104"/>
  <c r="AL104"/>
  <c r="AP104"/>
  <c r="AT104"/>
  <c r="AX104"/>
  <c r="BB104"/>
  <c r="BF104"/>
  <c r="BJ104"/>
  <c r="BN104"/>
  <c r="BR104"/>
  <c r="BV104"/>
  <c r="BZ104"/>
  <c r="CD104"/>
  <c r="CH104"/>
  <c r="CL104"/>
  <c r="CP104"/>
  <c r="CT104"/>
  <c r="CX104"/>
  <c r="DB104"/>
  <c r="DF104"/>
  <c r="DJ104"/>
  <c r="DN104"/>
  <c r="DR104"/>
  <c r="DV104"/>
  <c r="I104"/>
  <c r="M104"/>
  <c r="Q104"/>
  <c r="U104"/>
  <c r="Y104"/>
  <c r="AC104"/>
  <c r="AG104"/>
  <c r="AK104"/>
  <c r="AO104"/>
  <c r="AS104"/>
  <c r="AW104"/>
  <c r="BA104"/>
  <c r="BE104"/>
  <c r="BI104"/>
  <c r="BM104"/>
  <c r="BQ104"/>
  <c r="BU104"/>
  <c r="BY104"/>
  <c r="CC104"/>
  <c r="CG104"/>
  <c r="CK104"/>
  <c r="CO104"/>
  <c r="CS104"/>
  <c r="CW104"/>
  <c r="DA104"/>
  <c r="DE104"/>
  <c r="DI104"/>
  <c r="DM104"/>
  <c r="DQ104"/>
  <c r="DU104"/>
  <c r="P104"/>
  <c r="AF104"/>
  <c r="AV104"/>
  <c r="BL104"/>
  <c r="CB104"/>
  <c r="CR104"/>
  <c r="DH104"/>
  <c r="L104"/>
  <c r="AB104"/>
  <c r="AR104"/>
  <c r="BH104"/>
  <c r="BX104"/>
  <c r="CN104"/>
  <c r="DD104"/>
  <c r="DT104"/>
  <c r="H104"/>
  <c r="X104"/>
  <c r="AN104"/>
  <c r="BD104"/>
  <c r="BT104"/>
  <c r="CJ104"/>
  <c r="CZ104"/>
  <c r="DP104"/>
  <c r="AJ104"/>
  <c r="CV104"/>
  <c r="T104"/>
  <c r="CF104"/>
  <c r="BP104"/>
  <c r="AZ104"/>
  <c r="DL104"/>
  <c r="K100"/>
  <c r="O100"/>
  <c r="S100"/>
  <c r="W100"/>
  <c r="AA100"/>
  <c r="AE100"/>
  <c r="AI100"/>
  <c r="AM100"/>
  <c r="AQ100"/>
  <c r="AU100"/>
  <c r="AY100"/>
  <c r="BC100"/>
  <c r="BG100"/>
  <c r="BK100"/>
  <c r="BO100"/>
  <c r="BS100"/>
  <c r="BW100"/>
  <c r="CA100"/>
  <c r="CE100"/>
  <c r="CI100"/>
  <c r="CM100"/>
  <c r="CQ100"/>
  <c r="CU100"/>
  <c r="CY100"/>
  <c r="DC100"/>
  <c r="DG100"/>
  <c r="DK100"/>
  <c r="DO100"/>
  <c r="DS100"/>
  <c r="DW100"/>
  <c r="J100"/>
  <c r="N100"/>
  <c r="R100"/>
  <c r="V100"/>
  <c r="Z100"/>
  <c r="AD100"/>
  <c r="AH100"/>
  <c r="AL100"/>
  <c r="AP100"/>
  <c r="AT100"/>
  <c r="AX100"/>
  <c r="BB100"/>
  <c r="BF100"/>
  <c r="BJ100"/>
  <c r="BN100"/>
  <c r="BR100"/>
  <c r="BV100"/>
  <c r="BZ100"/>
  <c r="CD100"/>
  <c r="CH100"/>
  <c r="CL100"/>
  <c r="CP100"/>
  <c r="CT100"/>
  <c r="CX100"/>
  <c r="DB100"/>
  <c r="DF100"/>
  <c r="DJ100"/>
  <c r="DN100"/>
  <c r="DR100"/>
  <c r="DV100"/>
  <c r="I100"/>
  <c r="M100"/>
  <c r="Q100"/>
  <c r="U100"/>
  <c r="Y100"/>
  <c r="AC100"/>
  <c r="AG100"/>
  <c r="AK100"/>
  <c r="AO100"/>
  <c r="AS100"/>
  <c r="AW100"/>
  <c r="BA100"/>
  <c r="BE100"/>
  <c r="BI100"/>
  <c r="BM100"/>
  <c r="BQ100"/>
  <c r="BU100"/>
  <c r="BY100"/>
  <c r="CC100"/>
  <c r="CG100"/>
  <c r="CK100"/>
  <c r="CO100"/>
  <c r="CS100"/>
  <c r="CW100"/>
  <c r="DA100"/>
  <c r="DE100"/>
  <c r="DI100"/>
  <c r="DM100"/>
  <c r="DQ100"/>
  <c r="DU100"/>
  <c r="P100"/>
  <c r="AF100"/>
  <c r="AV100"/>
  <c r="BL100"/>
  <c r="CB100"/>
  <c r="CR100"/>
  <c r="DH100"/>
  <c r="L100"/>
  <c r="AB100"/>
  <c r="AR100"/>
  <c r="BH100"/>
  <c r="BX100"/>
  <c r="CN100"/>
  <c r="DD100"/>
  <c r="DT100"/>
  <c r="H100"/>
  <c r="X100"/>
  <c r="AN100"/>
  <c r="BD100"/>
  <c r="BT100"/>
  <c r="CJ100"/>
  <c r="CZ100"/>
  <c r="DP100"/>
  <c r="BP100"/>
  <c r="AZ100"/>
  <c r="DL100"/>
  <c r="AJ100"/>
  <c r="CV100"/>
  <c r="T100"/>
  <c r="CF100"/>
  <c r="K96"/>
  <c r="O96"/>
  <c r="S96"/>
  <c r="W96"/>
  <c r="AA96"/>
  <c r="AE96"/>
  <c r="AI96"/>
  <c r="AM96"/>
  <c r="AQ96"/>
  <c r="AU96"/>
  <c r="AY96"/>
  <c r="BC96"/>
  <c r="BG96"/>
  <c r="BK96"/>
  <c r="BO96"/>
  <c r="BS96"/>
  <c r="BW96"/>
  <c r="CA96"/>
  <c r="CE96"/>
  <c r="CI96"/>
  <c r="CM96"/>
  <c r="CQ96"/>
  <c r="CU96"/>
  <c r="CY96"/>
  <c r="DC96"/>
  <c r="DG96"/>
  <c r="DK96"/>
  <c r="DO96"/>
  <c r="DS96"/>
  <c r="DW96"/>
  <c r="J96"/>
  <c r="N96"/>
  <c r="R96"/>
  <c r="V96"/>
  <c r="Z96"/>
  <c r="AD96"/>
  <c r="AH96"/>
  <c r="AL96"/>
  <c r="AP96"/>
  <c r="AT96"/>
  <c r="AX96"/>
  <c r="BB96"/>
  <c r="BF96"/>
  <c r="BJ96"/>
  <c r="BN96"/>
  <c r="BR96"/>
  <c r="BV96"/>
  <c r="BZ96"/>
  <c r="CD96"/>
  <c r="CH96"/>
  <c r="CL96"/>
  <c r="CP96"/>
  <c r="CT96"/>
  <c r="CX96"/>
  <c r="DB96"/>
  <c r="DF96"/>
  <c r="DJ96"/>
  <c r="DN96"/>
  <c r="DR96"/>
  <c r="DV96"/>
  <c r="I96"/>
  <c r="M96"/>
  <c r="Q96"/>
  <c r="U96"/>
  <c r="Y96"/>
  <c r="AC96"/>
  <c r="AG96"/>
  <c r="AK96"/>
  <c r="AO96"/>
  <c r="AS96"/>
  <c r="AW96"/>
  <c r="BA96"/>
  <c r="BE96"/>
  <c r="BI96"/>
  <c r="BM96"/>
  <c r="BQ96"/>
  <c r="BU96"/>
  <c r="BY96"/>
  <c r="CC96"/>
  <c r="CG96"/>
  <c r="CK96"/>
  <c r="CO96"/>
  <c r="CS96"/>
  <c r="CW96"/>
  <c r="DA96"/>
  <c r="DE96"/>
  <c r="DI96"/>
  <c r="DM96"/>
  <c r="DQ96"/>
  <c r="DU96"/>
  <c r="P96"/>
  <c r="AF96"/>
  <c r="AV96"/>
  <c r="BL96"/>
  <c r="CB96"/>
  <c r="CR96"/>
  <c r="DH96"/>
  <c r="L96"/>
  <c r="AB96"/>
  <c r="AR96"/>
  <c r="BH96"/>
  <c r="BX96"/>
  <c r="CN96"/>
  <c r="DD96"/>
  <c r="DT96"/>
  <c r="H96"/>
  <c r="X96"/>
  <c r="AN96"/>
  <c r="BD96"/>
  <c r="BT96"/>
  <c r="CJ96"/>
  <c r="CZ96"/>
  <c r="DP96"/>
  <c r="AJ96"/>
  <c r="CV96"/>
  <c r="T96"/>
  <c r="CF96"/>
  <c r="BP96"/>
  <c r="DL96"/>
  <c r="AZ96"/>
  <c r="K92"/>
  <c r="O92"/>
  <c r="S92"/>
  <c r="W92"/>
  <c r="AA92"/>
  <c r="AE92"/>
  <c r="AI92"/>
  <c r="AM92"/>
  <c r="AQ92"/>
  <c r="AU92"/>
  <c r="AY92"/>
  <c r="BC92"/>
  <c r="BG92"/>
  <c r="BK92"/>
  <c r="BO92"/>
  <c r="BS92"/>
  <c r="BW92"/>
  <c r="CA92"/>
  <c r="CE92"/>
  <c r="CI92"/>
  <c r="CM92"/>
  <c r="CQ92"/>
  <c r="CU92"/>
  <c r="CY92"/>
  <c r="DC92"/>
  <c r="DG92"/>
  <c r="DK92"/>
  <c r="DO92"/>
  <c r="DS92"/>
  <c r="DW92"/>
  <c r="J92"/>
  <c r="N92"/>
  <c r="R92"/>
  <c r="V92"/>
  <c r="Z92"/>
  <c r="AD92"/>
  <c r="AH92"/>
  <c r="AL92"/>
  <c r="AP92"/>
  <c r="AT92"/>
  <c r="AX92"/>
  <c r="BB92"/>
  <c r="BF92"/>
  <c r="BJ92"/>
  <c r="BN92"/>
  <c r="BR92"/>
  <c r="BV92"/>
  <c r="BZ92"/>
  <c r="CD92"/>
  <c r="CH92"/>
  <c r="CL92"/>
  <c r="CP92"/>
  <c r="CT92"/>
  <c r="CX92"/>
  <c r="DB92"/>
  <c r="DF92"/>
  <c r="DJ92"/>
  <c r="DN92"/>
  <c r="DR92"/>
  <c r="DV92"/>
  <c r="I92"/>
  <c r="M92"/>
  <c r="Q92"/>
  <c r="U92"/>
  <c r="Y92"/>
  <c r="AC92"/>
  <c r="AG92"/>
  <c r="AK92"/>
  <c r="AO92"/>
  <c r="AS92"/>
  <c r="AW92"/>
  <c r="BA92"/>
  <c r="BE92"/>
  <c r="BI92"/>
  <c r="BM92"/>
  <c r="BQ92"/>
  <c r="BU92"/>
  <c r="BY92"/>
  <c r="CC92"/>
  <c r="CG92"/>
  <c r="CK92"/>
  <c r="CO92"/>
  <c r="CS92"/>
  <c r="CW92"/>
  <c r="DA92"/>
  <c r="DE92"/>
  <c r="DI92"/>
  <c r="DM92"/>
  <c r="DQ92"/>
  <c r="DU92"/>
  <c r="P92"/>
  <c r="AF92"/>
  <c r="AV92"/>
  <c r="BL92"/>
  <c r="CB92"/>
  <c r="CR92"/>
  <c r="DH92"/>
  <c r="L92"/>
  <c r="AB92"/>
  <c r="AR92"/>
  <c r="BH92"/>
  <c r="BX92"/>
  <c r="CN92"/>
  <c r="DD92"/>
  <c r="DT92"/>
  <c r="H92"/>
  <c r="X92"/>
  <c r="AN92"/>
  <c r="BD92"/>
  <c r="BT92"/>
  <c r="CJ92"/>
  <c r="CZ92"/>
  <c r="DP92"/>
  <c r="BP92"/>
  <c r="AZ92"/>
  <c r="DL92"/>
  <c r="AJ92"/>
  <c r="CV92"/>
  <c r="CF92"/>
  <c r="T92"/>
  <c r="K88"/>
  <c r="O88"/>
  <c r="S88"/>
  <c r="W88"/>
  <c r="AA88"/>
  <c r="AE88"/>
  <c r="AI88"/>
  <c r="AM88"/>
  <c r="AQ88"/>
  <c r="AU88"/>
  <c r="AY88"/>
  <c r="BC88"/>
  <c r="BG88"/>
  <c r="BK88"/>
  <c r="BO88"/>
  <c r="BS88"/>
  <c r="BW88"/>
  <c r="CA88"/>
  <c r="CE88"/>
  <c r="CI88"/>
  <c r="CM88"/>
  <c r="CQ88"/>
  <c r="CU88"/>
  <c r="CY88"/>
  <c r="DC88"/>
  <c r="DG88"/>
  <c r="DK88"/>
  <c r="DO88"/>
  <c r="DS88"/>
  <c r="DW88"/>
  <c r="J88"/>
  <c r="N88"/>
  <c r="R88"/>
  <c r="V88"/>
  <c r="Z88"/>
  <c r="AD88"/>
  <c r="AH88"/>
  <c r="AL88"/>
  <c r="AP88"/>
  <c r="AT88"/>
  <c r="AX88"/>
  <c r="BB88"/>
  <c r="BF88"/>
  <c r="BJ88"/>
  <c r="BN88"/>
  <c r="BR88"/>
  <c r="BV88"/>
  <c r="BZ88"/>
  <c r="CD88"/>
  <c r="CH88"/>
  <c r="CL88"/>
  <c r="CP88"/>
  <c r="CT88"/>
  <c r="CX88"/>
  <c r="DB88"/>
  <c r="DF88"/>
  <c r="DJ88"/>
  <c r="DN88"/>
  <c r="DR88"/>
  <c r="DV88"/>
  <c r="I88"/>
  <c r="M88"/>
  <c r="Q88"/>
  <c r="U88"/>
  <c r="Y88"/>
  <c r="AC88"/>
  <c r="AG88"/>
  <c r="AK88"/>
  <c r="AO88"/>
  <c r="AS88"/>
  <c r="AW88"/>
  <c r="BA88"/>
  <c r="BE88"/>
  <c r="BI88"/>
  <c r="BM88"/>
  <c r="BQ88"/>
  <c r="BU88"/>
  <c r="BY88"/>
  <c r="CC88"/>
  <c r="CG88"/>
  <c r="CK88"/>
  <c r="CO88"/>
  <c r="CS88"/>
  <c r="CW88"/>
  <c r="DA88"/>
  <c r="DE88"/>
  <c r="DI88"/>
  <c r="DM88"/>
  <c r="DQ88"/>
  <c r="DU88"/>
  <c r="P88"/>
  <c r="AF88"/>
  <c r="AV88"/>
  <c r="BL88"/>
  <c r="CB88"/>
  <c r="CR88"/>
  <c r="DH88"/>
  <c r="L88"/>
  <c r="AB88"/>
  <c r="AR88"/>
  <c r="BH88"/>
  <c r="BX88"/>
  <c r="CN88"/>
  <c r="DD88"/>
  <c r="DT88"/>
  <c r="H88"/>
  <c r="X88"/>
  <c r="AN88"/>
  <c r="BD88"/>
  <c r="BT88"/>
  <c r="CJ88"/>
  <c r="CZ88"/>
  <c r="DP88"/>
  <c r="AJ88"/>
  <c r="CV88"/>
  <c r="T88"/>
  <c r="CF88"/>
  <c r="BP88"/>
  <c r="DL88"/>
  <c r="AZ88"/>
  <c r="K84"/>
  <c r="O84"/>
  <c r="S84"/>
  <c r="W84"/>
  <c r="AA84"/>
  <c r="AE84"/>
  <c r="AI84"/>
  <c r="AM84"/>
  <c r="AQ84"/>
  <c r="AU84"/>
  <c r="AY84"/>
  <c r="BC84"/>
  <c r="BG84"/>
  <c r="BK84"/>
  <c r="BO84"/>
  <c r="BS84"/>
  <c r="BW84"/>
  <c r="CA84"/>
  <c r="CE84"/>
  <c r="CI84"/>
  <c r="CM84"/>
  <c r="CQ84"/>
  <c r="CU84"/>
  <c r="CY84"/>
  <c r="DC84"/>
  <c r="DG84"/>
  <c r="DK84"/>
  <c r="DO84"/>
  <c r="DS84"/>
  <c r="DW84"/>
  <c r="J84"/>
  <c r="N84"/>
  <c r="R84"/>
  <c r="V84"/>
  <c r="Z84"/>
  <c r="AD84"/>
  <c r="AH84"/>
  <c r="AL84"/>
  <c r="AP84"/>
  <c r="AT84"/>
  <c r="AX84"/>
  <c r="BB84"/>
  <c r="BF84"/>
  <c r="BJ84"/>
  <c r="BN84"/>
  <c r="BR84"/>
  <c r="BV84"/>
  <c r="BZ84"/>
  <c r="CD84"/>
  <c r="CH84"/>
  <c r="CL84"/>
  <c r="CP84"/>
  <c r="CT84"/>
  <c r="CX84"/>
  <c r="DB84"/>
  <c r="DF84"/>
  <c r="DJ84"/>
  <c r="DN84"/>
  <c r="DR84"/>
  <c r="DV84"/>
  <c r="I84"/>
  <c r="M84"/>
  <c r="Q84"/>
  <c r="U84"/>
  <c r="Y84"/>
  <c r="AC84"/>
  <c r="AG84"/>
  <c r="AK84"/>
  <c r="AO84"/>
  <c r="AS84"/>
  <c r="AW84"/>
  <c r="BA84"/>
  <c r="BE84"/>
  <c r="BI84"/>
  <c r="BM84"/>
  <c r="BQ84"/>
  <c r="BU84"/>
  <c r="BY84"/>
  <c r="CC84"/>
  <c r="CG84"/>
  <c r="CK84"/>
  <c r="CO84"/>
  <c r="CS84"/>
  <c r="CW84"/>
  <c r="DA84"/>
  <c r="DE84"/>
  <c r="DI84"/>
  <c r="DM84"/>
  <c r="DQ84"/>
  <c r="DU84"/>
  <c r="P84"/>
  <c r="AF84"/>
  <c r="AV84"/>
  <c r="BL84"/>
  <c r="CB84"/>
  <c r="CR84"/>
  <c r="DH84"/>
  <c r="L84"/>
  <c r="AB84"/>
  <c r="AR84"/>
  <c r="BH84"/>
  <c r="BX84"/>
  <c r="CN84"/>
  <c r="DD84"/>
  <c r="DT84"/>
  <c r="H84"/>
  <c r="X84"/>
  <c r="AN84"/>
  <c r="BD84"/>
  <c r="BT84"/>
  <c r="CJ84"/>
  <c r="CZ84"/>
  <c r="DP84"/>
  <c r="BP84"/>
  <c r="AZ84"/>
  <c r="DL84"/>
  <c r="AJ84"/>
  <c r="CV84"/>
  <c r="CF84"/>
  <c r="T84"/>
  <c r="I80"/>
  <c r="M80"/>
  <c r="Q80"/>
  <c r="U80"/>
  <c r="Y80"/>
  <c r="AC80"/>
  <c r="AG80"/>
  <c r="AK80"/>
  <c r="AO80"/>
  <c r="AS80"/>
  <c r="AW80"/>
  <c r="BA80"/>
  <c r="BE80"/>
  <c r="BI80"/>
  <c r="BM80"/>
  <c r="BQ80"/>
  <c r="BU80"/>
  <c r="BY80"/>
  <c r="CC80"/>
  <c r="CG80"/>
  <c r="CK80"/>
  <c r="CO80"/>
  <c r="CS80"/>
  <c r="CW80"/>
  <c r="DA80"/>
  <c r="DE80"/>
  <c r="DI80"/>
  <c r="DM80"/>
  <c r="DQ80"/>
  <c r="DU80"/>
  <c r="H80"/>
  <c r="L80"/>
  <c r="P80"/>
  <c r="T80"/>
  <c r="X80"/>
  <c r="AB80"/>
  <c r="AF80"/>
  <c r="AJ80"/>
  <c r="AN80"/>
  <c r="AR80"/>
  <c r="AV80"/>
  <c r="AZ80"/>
  <c r="BD80"/>
  <c r="BH80"/>
  <c r="BL80"/>
  <c r="BP80"/>
  <c r="BT80"/>
  <c r="BX80"/>
  <c r="CB80"/>
  <c r="CF80"/>
  <c r="CJ80"/>
  <c r="CN80"/>
  <c r="CR80"/>
  <c r="CV80"/>
  <c r="CZ80"/>
  <c r="DD80"/>
  <c r="DH80"/>
  <c r="DL80"/>
  <c r="DP80"/>
  <c r="DT80"/>
  <c r="K80"/>
  <c r="O80"/>
  <c r="S80"/>
  <c r="W80"/>
  <c r="AA80"/>
  <c r="AE80"/>
  <c r="AI80"/>
  <c r="AM80"/>
  <c r="AQ80"/>
  <c r="AU80"/>
  <c r="AY80"/>
  <c r="BC80"/>
  <c r="BG80"/>
  <c r="BK80"/>
  <c r="BO80"/>
  <c r="BS80"/>
  <c r="BW80"/>
  <c r="CA80"/>
  <c r="CE80"/>
  <c r="CI80"/>
  <c r="CM80"/>
  <c r="CQ80"/>
  <c r="CU80"/>
  <c r="CY80"/>
  <c r="DC80"/>
  <c r="DG80"/>
  <c r="DK80"/>
  <c r="DO80"/>
  <c r="DS80"/>
  <c r="DW80"/>
  <c r="N80"/>
  <c r="AD80"/>
  <c r="AT80"/>
  <c r="BJ80"/>
  <c r="BZ80"/>
  <c r="CP80"/>
  <c r="DF80"/>
  <c r="DV80"/>
  <c r="J80"/>
  <c r="Z80"/>
  <c r="AP80"/>
  <c r="BF80"/>
  <c r="BV80"/>
  <c r="CL80"/>
  <c r="DB80"/>
  <c r="DR80"/>
  <c r="V80"/>
  <c r="AL80"/>
  <c r="BB80"/>
  <c r="BR80"/>
  <c r="CH80"/>
  <c r="CX80"/>
  <c r="DN80"/>
  <c r="AX80"/>
  <c r="DJ80"/>
  <c r="AH80"/>
  <c r="CT80"/>
  <c r="R80"/>
  <c r="CD80"/>
  <c r="BN80"/>
  <c r="I76"/>
  <c r="M76"/>
  <c r="Q76"/>
  <c r="U76"/>
  <c r="Y76"/>
  <c r="AC76"/>
  <c r="AG76"/>
  <c r="AK76"/>
  <c r="AO76"/>
  <c r="AS76"/>
  <c r="AW76"/>
  <c r="BA76"/>
  <c r="BE76"/>
  <c r="BI76"/>
  <c r="BM76"/>
  <c r="BQ76"/>
  <c r="BU76"/>
  <c r="BY76"/>
  <c r="CC76"/>
  <c r="CG76"/>
  <c r="CK76"/>
  <c r="CO76"/>
  <c r="CS76"/>
  <c r="CW76"/>
  <c r="DA76"/>
  <c r="DE76"/>
  <c r="DI76"/>
  <c r="DM76"/>
  <c r="DQ76"/>
  <c r="DU76"/>
  <c r="H76"/>
  <c r="L76"/>
  <c r="P76"/>
  <c r="T76"/>
  <c r="X76"/>
  <c r="AB76"/>
  <c r="AF76"/>
  <c r="AJ76"/>
  <c r="AN76"/>
  <c r="AR76"/>
  <c r="AV76"/>
  <c r="AZ76"/>
  <c r="BD76"/>
  <c r="BH76"/>
  <c r="BL76"/>
  <c r="BP76"/>
  <c r="BT76"/>
  <c r="BX76"/>
  <c r="CB76"/>
  <c r="CF76"/>
  <c r="CJ76"/>
  <c r="CN76"/>
  <c r="CR76"/>
  <c r="CV76"/>
  <c r="CZ76"/>
  <c r="DD76"/>
  <c r="DH76"/>
  <c r="DL76"/>
  <c r="DP76"/>
  <c r="DT76"/>
  <c r="K76"/>
  <c r="O76"/>
  <c r="S76"/>
  <c r="W76"/>
  <c r="AA76"/>
  <c r="AE76"/>
  <c r="AI76"/>
  <c r="AM76"/>
  <c r="AQ76"/>
  <c r="AU76"/>
  <c r="AY76"/>
  <c r="BC76"/>
  <c r="BG76"/>
  <c r="BK76"/>
  <c r="BO76"/>
  <c r="BS76"/>
  <c r="BW76"/>
  <c r="CA76"/>
  <c r="CE76"/>
  <c r="CI76"/>
  <c r="CM76"/>
  <c r="CQ76"/>
  <c r="CU76"/>
  <c r="CY76"/>
  <c r="DC76"/>
  <c r="DG76"/>
  <c r="DK76"/>
  <c r="DO76"/>
  <c r="DS76"/>
  <c r="DW76"/>
  <c r="N76"/>
  <c r="AD76"/>
  <c r="AT76"/>
  <c r="BJ76"/>
  <c r="BZ76"/>
  <c r="CP76"/>
  <c r="DF76"/>
  <c r="DV76"/>
  <c r="J76"/>
  <c r="Z76"/>
  <c r="AP76"/>
  <c r="BF76"/>
  <c r="BV76"/>
  <c r="CL76"/>
  <c r="DB76"/>
  <c r="DR76"/>
  <c r="V76"/>
  <c r="AL76"/>
  <c r="BB76"/>
  <c r="BR76"/>
  <c r="CH76"/>
  <c r="CX76"/>
  <c r="DN76"/>
  <c r="R76"/>
  <c r="CD76"/>
  <c r="BN76"/>
  <c r="AX76"/>
  <c r="DJ76"/>
  <c r="CT76"/>
  <c r="AH76"/>
  <c r="I72"/>
  <c r="M72"/>
  <c r="Q72"/>
  <c r="U72"/>
  <c r="Y72"/>
  <c r="AC72"/>
  <c r="AG72"/>
  <c r="AK72"/>
  <c r="AO72"/>
  <c r="AS72"/>
  <c r="AW72"/>
  <c r="BA72"/>
  <c r="BE72"/>
  <c r="BI72"/>
  <c r="BM72"/>
  <c r="BQ72"/>
  <c r="BU72"/>
  <c r="BY72"/>
  <c r="CC72"/>
  <c r="CG72"/>
  <c r="CK72"/>
  <c r="CO72"/>
  <c r="CS72"/>
  <c r="CW72"/>
  <c r="DA72"/>
  <c r="DE72"/>
  <c r="DI72"/>
  <c r="DM72"/>
  <c r="DQ72"/>
  <c r="DU72"/>
  <c r="H72"/>
  <c r="L72"/>
  <c r="P72"/>
  <c r="T72"/>
  <c r="X72"/>
  <c r="AB72"/>
  <c r="AF72"/>
  <c r="AJ72"/>
  <c r="AN72"/>
  <c r="AR72"/>
  <c r="AV72"/>
  <c r="AZ72"/>
  <c r="BD72"/>
  <c r="BH72"/>
  <c r="BL72"/>
  <c r="BP72"/>
  <c r="BT72"/>
  <c r="BX72"/>
  <c r="CB72"/>
  <c r="CF72"/>
  <c r="CJ72"/>
  <c r="CN72"/>
  <c r="CR72"/>
  <c r="CV72"/>
  <c r="CZ72"/>
  <c r="DD72"/>
  <c r="DH72"/>
  <c r="DL72"/>
  <c r="DP72"/>
  <c r="DT72"/>
  <c r="K72"/>
  <c r="O72"/>
  <c r="S72"/>
  <c r="W72"/>
  <c r="AA72"/>
  <c r="AE72"/>
  <c r="AI72"/>
  <c r="AM72"/>
  <c r="AQ72"/>
  <c r="AU72"/>
  <c r="AY72"/>
  <c r="BC72"/>
  <c r="BG72"/>
  <c r="BK72"/>
  <c r="BO72"/>
  <c r="BS72"/>
  <c r="BW72"/>
  <c r="CA72"/>
  <c r="CE72"/>
  <c r="CI72"/>
  <c r="CM72"/>
  <c r="CQ72"/>
  <c r="CU72"/>
  <c r="CY72"/>
  <c r="DC72"/>
  <c r="DG72"/>
  <c r="DK72"/>
  <c r="DO72"/>
  <c r="DS72"/>
  <c r="DW72"/>
  <c r="N72"/>
  <c r="AD72"/>
  <c r="AT72"/>
  <c r="BJ72"/>
  <c r="BZ72"/>
  <c r="CP72"/>
  <c r="DF72"/>
  <c r="DV72"/>
  <c r="J72"/>
  <c r="Z72"/>
  <c r="AP72"/>
  <c r="BF72"/>
  <c r="BV72"/>
  <c r="CL72"/>
  <c r="DB72"/>
  <c r="DR72"/>
  <c r="V72"/>
  <c r="AL72"/>
  <c r="BB72"/>
  <c r="BR72"/>
  <c r="CH72"/>
  <c r="CX72"/>
  <c r="DN72"/>
  <c r="AX72"/>
  <c r="DJ72"/>
  <c r="AH72"/>
  <c r="CT72"/>
  <c r="R72"/>
  <c r="CD72"/>
  <c r="BN72"/>
  <c r="I68"/>
  <c r="M68"/>
  <c r="Q68"/>
  <c r="U68"/>
  <c r="Y68"/>
  <c r="AC68"/>
  <c r="AG68"/>
  <c r="AK68"/>
  <c r="AO68"/>
  <c r="AS68"/>
  <c r="AW68"/>
  <c r="BA68"/>
  <c r="BE68"/>
  <c r="BI68"/>
  <c r="BM68"/>
  <c r="BQ68"/>
  <c r="BU68"/>
  <c r="BY68"/>
  <c r="CC68"/>
  <c r="CG68"/>
  <c r="CK68"/>
  <c r="CO68"/>
  <c r="CS68"/>
  <c r="CW68"/>
  <c r="DA68"/>
  <c r="DE68"/>
  <c r="DI68"/>
  <c r="DM68"/>
  <c r="DQ68"/>
  <c r="DU68"/>
  <c r="H68"/>
  <c r="L68"/>
  <c r="P68"/>
  <c r="T68"/>
  <c r="X68"/>
  <c r="AB68"/>
  <c r="AF68"/>
  <c r="AJ68"/>
  <c r="AN68"/>
  <c r="AR68"/>
  <c r="AV68"/>
  <c r="AZ68"/>
  <c r="BD68"/>
  <c r="BH68"/>
  <c r="BL68"/>
  <c r="BP68"/>
  <c r="BT68"/>
  <c r="BX68"/>
  <c r="CB68"/>
  <c r="CF68"/>
  <c r="CJ68"/>
  <c r="CN68"/>
  <c r="CR68"/>
  <c r="CV68"/>
  <c r="CZ68"/>
  <c r="DD68"/>
  <c r="DH68"/>
  <c r="DL68"/>
  <c r="DP68"/>
  <c r="DT68"/>
  <c r="K68"/>
  <c r="O68"/>
  <c r="S68"/>
  <c r="W68"/>
  <c r="AA68"/>
  <c r="AE68"/>
  <c r="AI68"/>
  <c r="AM68"/>
  <c r="AQ68"/>
  <c r="AU68"/>
  <c r="AY68"/>
  <c r="BC68"/>
  <c r="BG68"/>
  <c r="BK68"/>
  <c r="BO68"/>
  <c r="BS68"/>
  <c r="BW68"/>
  <c r="CA68"/>
  <c r="CE68"/>
  <c r="CI68"/>
  <c r="CM68"/>
  <c r="CQ68"/>
  <c r="CU68"/>
  <c r="CY68"/>
  <c r="DC68"/>
  <c r="DG68"/>
  <c r="DK68"/>
  <c r="DO68"/>
  <c r="DS68"/>
  <c r="DW68"/>
  <c r="N68"/>
  <c r="AD68"/>
  <c r="AT68"/>
  <c r="BJ68"/>
  <c r="BZ68"/>
  <c r="CP68"/>
  <c r="DF68"/>
  <c r="DV68"/>
  <c r="J68"/>
  <c r="Z68"/>
  <c r="AP68"/>
  <c r="BF68"/>
  <c r="BV68"/>
  <c r="CL68"/>
  <c r="DB68"/>
  <c r="DR68"/>
  <c r="V68"/>
  <c r="AL68"/>
  <c r="BB68"/>
  <c r="BR68"/>
  <c r="CH68"/>
  <c r="CX68"/>
  <c r="DN68"/>
  <c r="R68"/>
  <c r="CD68"/>
  <c r="BN68"/>
  <c r="AX68"/>
  <c r="DJ68"/>
  <c r="AH68"/>
  <c r="CT68"/>
  <c r="I64"/>
  <c r="M64"/>
  <c r="Q64"/>
  <c r="U64"/>
  <c r="Y64"/>
  <c r="AC64"/>
  <c r="AG64"/>
  <c r="AK64"/>
  <c r="AO64"/>
  <c r="AS64"/>
  <c r="AW64"/>
  <c r="BA64"/>
  <c r="BE64"/>
  <c r="BI64"/>
  <c r="BM64"/>
  <c r="BQ64"/>
  <c r="BU64"/>
  <c r="BY64"/>
  <c r="CC64"/>
  <c r="CG64"/>
  <c r="CK64"/>
  <c r="CO64"/>
  <c r="CS64"/>
  <c r="CW64"/>
  <c r="DA64"/>
  <c r="DE64"/>
  <c r="DI64"/>
  <c r="DM64"/>
  <c r="DQ64"/>
  <c r="DU64"/>
  <c r="H64"/>
  <c r="L64"/>
  <c r="P64"/>
  <c r="T64"/>
  <c r="X64"/>
  <c r="AB64"/>
  <c r="AF64"/>
  <c r="AJ64"/>
  <c r="AN64"/>
  <c r="AR64"/>
  <c r="AV64"/>
  <c r="AZ64"/>
  <c r="BD64"/>
  <c r="BH64"/>
  <c r="BL64"/>
  <c r="BP64"/>
  <c r="BT64"/>
  <c r="BX64"/>
  <c r="CB64"/>
  <c r="CF64"/>
  <c r="CJ64"/>
  <c r="CN64"/>
  <c r="CR64"/>
  <c r="CV64"/>
  <c r="CZ64"/>
  <c r="DD64"/>
  <c r="DH64"/>
  <c r="DL64"/>
  <c r="DP64"/>
  <c r="DT64"/>
  <c r="K64"/>
  <c r="O64"/>
  <c r="S64"/>
  <c r="W64"/>
  <c r="AA64"/>
  <c r="AE64"/>
  <c r="AI64"/>
  <c r="AM64"/>
  <c r="AQ64"/>
  <c r="AU64"/>
  <c r="AY64"/>
  <c r="BC64"/>
  <c r="BG64"/>
  <c r="BK64"/>
  <c r="BO64"/>
  <c r="BS64"/>
  <c r="BW64"/>
  <c r="CA64"/>
  <c r="CE64"/>
  <c r="CI64"/>
  <c r="CM64"/>
  <c r="CQ64"/>
  <c r="CU64"/>
  <c r="CY64"/>
  <c r="DC64"/>
  <c r="DG64"/>
  <c r="DK64"/>
  <c r="DO64"/>
  <c r="DS64"/>
  <c r="DW64"/>
  <c r="N64"/>
  <c r="AD64"/>
  <c r="AT64"/>
  <c r="BJ64"/>
  <c r="BZ64"/>
  <c r="CP64"/>
  <c r="DF64"/>
  <c r="DV64"/>
  <c r="J64"/>
  <c r="Z64"/>
  <c r="AP64"/>
  <c r="BF64"/>
  <c r="BV64"/>
  <c r="CL64"/>
  <c r="DB64"/>
  <c r="DR64"/>
  <c r="V64"/>
  <c r="AL64"/>
  <c r="BB64"/>
  <c r="BR64"/>
  <c r="CH64"/>
  <c r="CX64"/>
  <c r="DN64"/>
  <c r="AX64"/>
  <c r="DJ64"/>
  <c r="AH64"/>
  <c r="CT64"/>
  <c r="R64"/>
  <c r="CD64"/>
  <c r="BN64"/>
  <c r="I60"/>
  <c r="M60"/>
  <c r="Q60"/>
  <c r="U60"/>
  <c r="Y60"/>
  <c r="AC60"/>
  <c r="AG60"/>
  <c r="AK60"/>
  <c r="AO60"/>
  <c r="AS60"/>
  <c r="AW60"/>
  <c r="BA60"/>
  <c r="BE60"/>
  <c r="BI60"/>
  <c r="BM60"/>
  <c r="BQ60"/>
  <c r="BU60"/>
  <c r="BY60"/>
  <c r="CC60"/>
  <c r="CG60"/>
  <c r="CK60"/>
  <c r="CO60"/>
  <c r="CS60"/>
  <c r="CW60"/>
  <c r="DA60"/>
  <c r="DE60"/>
  <c r="DI60"/>
  <c r="DM60"/>
  <c r="DQ60"/>
  <c r="DU60"/>
  <c r="H60"/>
  <c r="L60"/>
  <c r="P60"/>
  <c r="T60"/>
  <c r="X60"/>
  <c r="AB60"/>
  <c r="AF60"/>
  <c r="AJ60"/>
  <c r="AN60"/>
  <c r="AR60"/>
  <c r="AV60"/>
  <c r="AZ60"/>
  <c r="BD60"/>
  <c r="BH60"/>
  <c r="BL60"/>
  <c r="BP60"/>
  <c r="BT60"/>
  <c r="BX60"/>
  <c r="CB60"/>
  <c r="CF60"/>
  <c r="CJ60"/>
  <c r="CN60"/>
  <c r="CR60"/>
  <c r="CV60"/>
  <c r="CZ60"/>
  <c r="DD60"/>
  <c r="DH60"/>
  <c r="DL60"/>
  <c r="DP60"/>
  <c r="DT60"/>
  <c r="K60"/>
  <c r="O60"/>
  <c r="S60"/>
  <c r="W60"/>
  <c r="AA60"/>
  <c r="AE60"/>
  <c r="AI60"/>
  <c r="AM60"/>
  <c r="AQ60"/>
  <c r="AU60"/>
  <c r="AY60"/>
  <c r="BC60"/>
  <c r="BG60"/>
  <c r="BK60"/>
  <c r="BO60"/>
  <c r="BS60"/>
  <c r="BW60"/>
  <c r="CA60"/>
  <c r="CE60"/>
  <c r="CI60"/>
  <c r="CM60"/>
  <c r="CQ60"/>
  <c r="CU60"/>
  <c r="CY60"/>
  <c r="DC60"/>
  <c r="DG60"/>
  <c r="DK60"/>
  <c r="DO60"/>
  <c r="DS60"/>
  <c r="DW60"/>
  <c r="N60"/>
  <c r="AD60"/>
  <c r="AT60"/>
  <c r="BJ60"/>
  <c r="BZ60"/>
  <c r="CP60"/>
  <c r="DF60"/>
  <c r="DV60"/>
  <c r="J60"/>
  <c r="Z60"/>
  <c r="AP60"/>
  <c r="BF60"/>
  <c r="BV60"/>
  <c r="CL60"/>
  <c r="DB60"/>
  <c r="DR60"/>
  <c r="V60"/>
  <c r="AL60"/>
  <c r="BB60"/>
  <c r="BR60"/>
  <c r="CH60"/>
  <c r="CX60"/>
  <c r="DN60"/>
  <c r="R60"/>
  <c r="CD60"/>
  <c r="BN60"/>
  <c r="AX60"/>
  <c r="DJ60"/>
  <c r="CT60"/>
  <c r="AH60"/>
  <c r="I56"/>
  <c r="M56"/>
  <c r="Q56"/>
  <c r="U56"/>
  <c r="Y56"/>
  <c r="AC56"/>
  <c r="AG56"/>
  <c r="AK56"/>
  <c r="AO56"/>
  <c r="AS56"/>
  <c r="AW56"/>
  <c r="BA56"/>
  <c r="BE56"/>
  <c r="BI56"/>
  <c r="BM56"/>
  <c r="BQ56"/>
  <c r="BU56"/>
  <c r="BY56"/>
  <c r="CC56"/>
  <c r="CG56"/>
  <c r="CK56"/>
  <c r="CO56"/>
  <c r="CS56"/>
  <c r="CW56"/>
  <c r="DA56"/>
  <c r="DE56"/>
  <c r="DI56"/>
  <c r="DM56"/>
  <c r="DQ56"/>
  <c r="DU56"/>
  <c r="H56"/>
  <c r="L56"/>
  <c r="P56"/>
  <c r="T56"/>
  <c r="X56"/>
  <c r="AB56"/>
  <c r="AF56"/>
  <c r="AJ56"/>
  <c r="AN56"/>
  <c r="AR56"/>
  <c r="AV56"/>
  <c r="AZ56"/>
  <c r="BD56"/>
  <c r="BH56"/>
  <c r="BL56"/>
  <c r="BP56"/>
  <c r="BT56"/>
  <c r="BX56"/>
  <c r="CB56"/>
  <c r="CF56"/>
  <c r="CJ56"/>
  <c r="CN56"/>
  <c r="CR56"/>
  <c r="CV56"/>
  <c r="CZ56"/>
  <c r="DD56"/>
  <c r="DH56"/>
  <c r="DL56"/>
  <c r="DP56"/>
  <c r="DT56"/>
  <c r="K56"/>
  <c r="O56"/>
  <c r="S56"/>
  <c r="W56"/>
  <c r="AA56"/>
  <c r="AE56"/>
  <c r="AI56"/>
  <c r="AM56"/>
  <c r="AQ56"/>
  <c r="AU56"/>
  <c r="AY56"/>
  <c r="BC56"/>
  <c r="BG56"/>
  <c r="BK56"/>
  <c r="BO56"/>
  <c r="BS56"/>
  <c r="BW56"/>
  <c r="CA56"/>
  <c r="CE56"/>
  <c r="CI56"/>
  <c r="CM56"/>
  <c r="CQ56"/>
  <c r="CU56"/>
  <c r="CY56"/>
  <c r="DC56"/>
  <c r="DG56"/>
  <c r="DK56"/>
  <c r="DO56"/>
  <c r="DS56"/>
  <c r="DW56"/>
  <c r="N56"/>
  <c r="AD56"/>
  <c r="AT56"/>
  <c r="BJ56"/>
  <c r="BZ56"/>
  <c r="CP56"/>
  <c r="DF56"/>
  <c r="DV56"/>
  <c r="J56"/>
  <c r="Z56"/>
  <c r="AP56"/>
  <c r="BF56"/>
  <c r="BV56"/>
  <c r="CL56"/>
  <c r="DB56"/>
  <c r="DR56"/>
  <c r="V56"/>
  <c r="AL56"/>
  <c r="BB56"/>
  <c r="BR56"/>
  <c r="CH56"/>
  <c r="CX56"/>
  <c r="DN56"/>
  <c r="AX56"/>
  <c r="DJ56"/>
  <c r="AH56"/>
  <c r="CT56"/>
  <c r="R56"/>
  <c r="CD56"/>
  <c r="BN56"/>
  <c r="J52"/>
  <c r="N52"/>
  <c r="R52"/>
  <c r="V52"/>
  <c r="Z52"/>
  <c r="AD52"/>
  <c r="AH52"/>
  <c r="AL52"/>
  <c r="AP52"/>
  <c r="AT52"/>
  <c r="AX52"/>
  <c r="BB52"/>
  <c r="BF52"/>
  <c r="BJ52"/>
  <c r="BN52"/>
  <c r="BR52"/>
  <c r="BV52"/>
  <c r="BZ52"/>
  <c r="CD52"/>
  <c r="CH52"/>
  <c r="CL52"/>
  <c r="CP52"/>
  <c r="CT52"/>
  <c r="CX52"/>
  <c r="DB52"/>
  <c r="DF52"/>
  <c r="DJ52"/>
  <c r="DN52"/>
  <c r="DR52"/>
  <c r="DV52"/>
  <c r="I52"/>
  <c r="M52"/>
  <c r="Q52"/>
  <c r="U52"/>
  <c r="Y52"/>
  <c r="AC52"/>
  <c r="AG52"/>
  <c r="AK52"/>
  <c r="AO52"/>
  <c r="AS52"/>
  <c r="AW52"/>
  <c r="BA52"/>
  <c r="BE52"/>
  <c r="BI52"/>
  <c r="BM52"/>
  <c r="BQ52"/>
  <c r="BU52"/>
  <c r="BY52"/>
  <c r="CC52"/>
  <c r="CG52"/>
  <c r="CK52"/>
  <c r="CO52"/>
  <c r="CS52"/>
  <c r="CW52"/>
  <c r="DA52"/>
  <c r="DE52"/>
  <c r="DI52"/>
  <c r="DM52"/>
  <c r="DQ52"/>
  <c r="DU52"/>
  <c r="H52"/>
  <c r="L52"/>
  <c r="P52"/>
  <c r="T52"/>
  <c r="X52"/>
  <c r="AB52"/>
  <c r="AF52"/>
  <c r="AJ52"/>
  <c r="AN52"/>
  <c r="AR52"/>
  <c r="AV52"/>
  <c r="AZ52"/>
  <c r="BD52"/>
  <c r="BH52"/>
  <c r="BL52"/>
  <c r="BP52"/>
  <c r="BT52"/>
  <c r="BX52"/>
  <c r="CB52"/>
  <c r="CF52"/>
  <c r="CJ52"/>
  <c r="CN52"/>
  <c r="CR52"/>
  <c r="CV52"/>
  <c r="CZ52"/>
  <c r="DD52"/>
  <c r="DH52"/>
  <c r="DL52"/>
  <c r="DP52"/>
  <c r="DT52"/>
  <c r="O52"/>
  <c r="AE52"/>
  <c r="AU52"/>
  <c r="BK52"/>
  <c r="CA52"/>
  <c r="CQ52"/>
  <c r="DG52"/>
  <c r="DW52"/>
  <c r="K52"/>
  <c r="AA52"/>
  <c r="AQ52"/>
  <c r="BG52"/>
  <c r="BW52"/>
  <c r="CM52"/>
  <c r="DC52"/>
  <c r="DS52"/>
  <c r="W52"/>
  <c r="AM52"/>
  <c r="BC52"/>
  <c r="BS52"/>
  <c r="CI52"/>
  <c r="CY52"/>
  <c r="DO52"/>
  <c r="AY52"/>
  <c r="DK52"/>
  <c r="AI52"/>
  <c r="CU52"/>
  <c r="S52"/>
  <c r="CE52"/>
  <c r="BO52"/>
  <c r="J48"/>
  <c r="N48"/>
  <c r="R48"/>
  <c r="V48"/>
  <c r="Z48"/>
  <c r="AD48"/>
  <c r="AH48"/>
  <c r="AL48"/>
  <c r="AP48"/>
  <c r="AT48"/>
  <c r="AX48"/>
  <c r="BB48"/>
  <c r="BF48"/>
  <c r="BJ48"/>
  <c r="BN48"/>
  <c r="BR48"/>
  <c r="BV48"/>
  <c r="BZ48"/>
  <c r="CD48"/>
  <c r="CH48"/>
  <c r="CL48"/>
  <c r="CP48"/>
  <c r="CT48"/>
  <c r="CX48"/>
  <c r="DB48"/>
  <c r="DF48"/>
  <c r="DJ48"/>
  <c r="DN48"/>
  <c r="DR48"/>
  <c r="DV48"/>
  <c r="I48"/>
  <c r="M48"/>
  <c r="Q48"/>
  <c r="U48"/>
  <c r="Y48"/>
  <c r="AC48"/>
  <c r="AG48"/>
  <c r="AK48"/>
  <c r="AO48"/>
  <c r="AS48"/>
  <c r="AW48"/>
  <c r="BA48"/>
  <c r="BE48"/>
  <c r="BI48"/>
  <c r="BM48"/>
  <c r="BQ48"/>
  <c r="BU48"/>
  <c r="BY48"/>
  <c r="CC48"/>
  <c r="CG48"/>
  <c r="CK48"/>
  <c r="CO48"/>
  <c r="CS48"/>
  <c r="CW48"/>
  <c r="DA48"/>
  <c r="DE48"/>
  <c r="DI48"/>
  <c r="DM48"/>
  <c r="DQ48"/>
  <c r="DU48"/>
  <c r="H48"/>
  <c r="L48"/>
  <c r="P48"/>
  <c r="T48"/>
  <c r="X48"/>
  <c r="AB48"/>
  <c r="AF48"/>
  <c r="AJ48"/>
  <c r="AN48"/>
  <c r="AR48"/>
  <c r="AV48"/>
  <c r="AZ48"/>
  <c r="BD48"/>
  <c r="BH48"/>
  <c r="BL48"/>
  <c r="BP48"/>
  <c r="BT48"/>
  <c r="BX48"/>
  <c r="CB48"/>
  <c r="CF48"/>
  <c r="CJ48"/>
  <c r="CN48"/>
  <c r="CR48"/>
  <c r="CV48"/>
  <c r="CZ48"/>
  <c r="DD48"/>
  <c r="DH48"/>
  <c r="DL48"/>
  <c r="DP48"/>
  <c r="DT48"/>
  <c r="O48"/>
  <c r="AE48"/>
  <c r="AU48"/>
  <c r="BK48"/>
  <c r="CA48"/>
  <c r="CQ48"/>
  <c r="DG48"/>
  <c r="DW48"/>
  <c r="K48"/>
  <c r="AA48"/>
  <c r="AQ48"/>
  <c r="BG48"/>
  <c r="BW48"/>
  <c r="CM48"/>
  <c r="DC48"/>
  <c r="DS48"/>
  <c r="W48"/>
  <c r="AM48"/>
  <c r="BC48"/>
  <c r="BS48"/>
  <c r="CI48"/>
  <c r="CY48"/>
  <c r="DO48"/>
  <c r="S48"/>
  <c r="CE48"/>
  <c r="BO48"/>
  <c r="AY48"/>
  <c r="DK48"/>
  <c r="CU48"/>
  <c r="AI48"/>
  <c r="J44"/>
  <c r="N44"/>
  <c r="R44"/>
  <c r="V44"/>
  <c r="Z44"/>
  <c r="AD44"/>
  <c r="AH44"/>
  <c r="AL44"/>
  <c r="AP44"/>
  <c r="AT44"/>
  <c r="AX44"/>
  <c r="BB44"/>
  <c r="BF44"/>
  <c r="BJ44"/>
  <c r="BN44"/>
  <c r="BR44"/>
  <c r="BV44"/>
  <c r="BZ44"/>
  <c r="CD44"/>
  <c r="CH44"/>
  <c r="CL44"/>
  <c r="CP44"/>
  <c r="CT44"/>
  <c r="CX44"/>
  <c r="DB44"/>
  <c r="DF44"/>
  <c r="DJ44"/>
  <c r="DN44"/>
  <c r="DR44"/>
  <c r="DV44"/>
  <c r="I44"/>
  <c r="M44"/>
  <c r="Q44"/>
  <c r="U44"/>
  <c r="Y44"/>
  <c r="AC44"/>
  <c r="AG44"/>
  <c r="AK44"/>
  <c r="AO44"/>
  <c r="AS44"/>
  <c r="AW44"/>
  <c r="BA44"/>
  <c r="BE44"/>
  <c r="BI44"/>
  <c r="BM44"/>
  <c r="BQ44"/>
  <c r="BU44"/>
  <c r="BY44"/>
  <c r="CC44"/>
  <c r="CG44"/>
  <c r="CK44"/>
  <c r="CO44"/>
  <c r="CS44"/>
  <c r="CW44"/>
  <c r="DA44"/>
  <c r="DE44"/>
  <c r="DI44"/>
  <c r="DM44"/>
  <c r="DQ44"/>
  <c r="DU44"/>
  <c r="H44"/>
  <c r="L44"/>
  <c r="P44"/>
  <c r="T44"/>
  <c r="X44"/>
  <c r="AB44"/>
  <c r="AF44"/>
  <c r="AJ44"/>
  <c r="AN44"/>
  <c r="AR44"/>
  <c r="AV44"/>
  <c r="AZ44"/>
  <c r="BD44"/>
  <c r="BH44"/>
  <c r="BL44"/>
  <c r="BP44"/>
  <c r="BT44"/>
  <c r="BX44"/>
  <c r="CB44"/>
  <c r="CF44"/>
  <c r="CJ44"/>
  <c r="CN44"/>
  <c r="CR44"/>
  <c r="CV44"/>
  <c r="CZ44"/>
  <c r="DD44"/>
  <c r="DH44"/>
  <c r="DL44"/>
  <c r="DP44"/>
  <c r="DT44"/>
  <c r="O44"/>
  <c r="AE44"/>
  <c r="AU44"/>
  <c r="BK44"/>
  <c r="CA44"/>
  <c r="CQ44"/>
  <c r="DG44"/>
  <c r="DW44"/>
  <c r="K44"/>
  <c r="AA44"/>
  <c r="AQ44"/>
  <c r="BG44"/>
  <c r="BW44"/>
  <c r="CM44"/>
  <c r="DC44"/>
  <c r="DS44"/>
  <c r="W44"/>
  <c r="AM44"/>
  <c r="BC44"/>
  <c r="BS44"/>
  <c r="CI44"/>
  <c r="CY44"/>
  <c r="DO44"/>
  <c r="AY44"/>
  <c r="DK44"/>
  <c r="AI44"/>
  <c r="CU44"/>
  <c r="S44"/>
  <c r="CE44"/>
  <c r="BO44"/>
  <c r="H40"/>
  <c r="L40"/>
  <c r="P40"/>
  <c r="T40"/>
  <c r="X40"/>
  <c r="AB40"/>
  <c r="AF40"/>
  <c r="AJ40"/>
  <c r="AN40"/>
  <c r="AR40"/>
  <c r="AV40"/>
  <c r="AZ40"/>
  <c r="BD40"/>
  <c r="BH40"/>
  <c r="BL40"/>
  <c r="BP40"/>
  <c r="BT40"/>
  <c r="BX40"/>
  <c r="CB40"/>
  <c r="CF40"/>
  <c r="CJ40"/>
  <c r="CN40"/>
  <c r="CR40"/>
  <c r="CV40"/>
  <c r="CZ40"/>
  <c r="DD40"/>
  <c r="DH40"/>
  <c r="DL40"/>
  <c r="DP40"/>
  <c r="DT40"/>
  <c r="J40"/>
  <c r="N40"/>
  <c r="R40"/>
  <c r="V40"/>
  <c r="Z40"/>
  <c r="AD40"/>
  <c r="AH40"/>
  <c r="AL40"/>
  <c r="AP40"/>
  <c r="AT40"/>
  <c r="AX40"/>
  <c r="BB40"/>
  <c r="BF40"/>
  <c r="BJ40"/>
  <c r="BN40"/>
  <c r="BR40"/>
  <c r="BV40"/>
  <c r="BZ40"/>
  <c r="CD40"/>
  <c r="CH40"/>
  <c r="CL40"/>
  <c r="CP40"/>
  <c r="CT40"/>
  <c r="CX40"/>
  <c r="DB40"/>
  <c r="DF40"/>
  <c r="DJ40"/>
  <c r="DN40"/>
  <c r="DR40"/>
  <c r="DV40"/>
  <c r="K40"/>
  <c r="S40"/>
  <c r="AA40"/>
  <c r="AI40"/>
  <c r="AQ40"/>
  <c r="AY40"/>
  <c r="BG40"/>
  <c r="BO40"/>
  <c r="BW40"/>
  <c r="CE40"/>
  <c r="CM40"/>
  <c r="CU40"/>
  <c r="DC40"/>
  <c r="DK40"/>
  <c r="DS40"/>
  <c r="I40"/>
  <c r="Q40"/>
  <c r="Y40"/>
  <c r="AG40"/>
  <c r="AO40"/>
  <c r="AW40"/>
  <c r="BE40"/>
  <c r="BM40"/>
  <c r="BU40"/>
  <c r="CC40"/>
  <c r="CK40"/>
  <c r="CS40"/>
  <c r="DA40"/>
  <c r="DI40"/>
  <c r="DQ40"/>
  <c r="O40"/>
  <c r="W40"/>
  <c r="AE40"/>
  <c r="AM40"/>
  <c r="AU40"/>
  <c r="BC40"/>
  <c r="BK40"/>
  <c r="BS40"/>
  <c r="CA40"/>
  <c r="CI40"/>
  <c r="CQ40"/>
  <c r="CY40"/>
  <c r="DG40"/>
  <c r="DO40"/>
  <c r="DW40"/>
  <c r="U40"/>
  <c r="BA40"/>
  <c r="CG40"/>
  <c r="DM40"/>
  <c r="M40"/>
  <c r="AS40"/>
  <c r="BY40"/>
  <c r="DE40"/>
  <c r="AK40"/>
  <c r="BQ40"/>
  <c r="CW40"/>
  <c r="DU40"/>
  <c r="CO40"/>
  <c r="BI40"/>
  <c r="AC40"/>
  <c r="H36"/>
  <c r="L36"/>
  <c r="P36"/>
  <c r="T36"/>
  <c r="X36"/>
  <c r="AB36"/>
  <c r="AF36"/>
  <c r="AJ36"/>
  <c r="AN36"/>
  <c r="AR36"/>
  <c r="AV36"/>
  <c r="AZ36"/>
  <c r="BD36"/>
  <c r="BH36"/>
  <c r="BL36"/>
  <c r="BP36"/>
  <c r="BT36"/>
  <c r="BX36"/>
  <c r="CB36"/>
  <c r="CF36"/>
  <c r="CJ36"/>
  <c r="CN36"/>
  <c r="CR36"/>
  <c r="CV36"/>
  <c r="CZ36"/>
  <c r="DD36"/>
  <c r="DH36"/>
  <c r="DL36"/>
  <c r="DP36"/>
  <c r="DT36"/>
  <c r="K36"/>
  <c r="O36"/>
  <c r="S36"/>
  <c r="W36"/>
  <c r="AA36"/>
  <c r="AE36"/>
  <c r="AI36"/>
  <c r="AM36"/>
  <c r="AQ36"/>
  <c r="AU36"/>
  <c r="AY36"/>
  <c r="BC36"/>
  <c r="BG36"/>
  <c r="BK36"/>
  <c r="BO36"/>
  <c r="BS36"/>
  <c r="BW36"/>
  <c r="CA36"/>
  <c r="CE36"/>
  <c r="CI36"/>
  <c r="CM36"/>
  <c r="CQ36"/>
  <c r="CU36"/>
  <c r="CY36"/>
  <c r="DC36"/>
  <c r="DG36"/>
  <c r="DK36"/>
  <c r="DO36"/>
  <c r="DS36"/>
  <c r="DW36"/>
  <c r="J36"/>
  <c r="N36"/>
  <c r="R36"/>
  <c r="V36"/>
  <c r="Z36"/>
  <c r="AD36"/>
  <c r="AH36"/>
  <c r="AL36"/>
  <c r="AP36"/>
  <c r="AT36"/>
  <c r="AX36"/>
  <c r="BB36"/>
  <c r="BF36"/>
  <c r="BJ36"/>
  <c r="BN36"/>
  <c r="BR36"/>
  <c r="BV36"/>
  <c r="BZ36"/>
  <c r="CD36"/>
  <c r="CH36"/>
  <c r="CL36"/>
  <c r="CP36"/>
  <c r="CT36"/>
  <c r="CX36"/>
  <c r="DB36"/>
  <c r="DF36"/>
  <c r="DJ36"/>
  <c r="DN36"/>
  <c r="DR36"/>
  <c r="DV36"/>
  <c r="U36"/>
  <c r="AK36"/>
  <c r="BA36"/>
  <c r="BQ36"/>
  <c r="CG36"/>
  <c r="CW36"/>
  <c r="DM36"/>
  <c r="Q36"/>
  <c r="AG36"/>
  <c r="AW36"/>
  <c r="BM36"/>
  <c r="CC36"/>
  <c r="CS36"/>
  <c r="DI36"/>
  <c r="M36"/>
  <c r="AC36"/>
  <c r="AS36"/>
  <c r="BI36"/>
  <c r="BY36"/>
  <c r="CO36"/>
  <c r="DE36"/>
  <c r="DU36"/>
  <c r="BE36"/>
  <c r="DQ36"/>
  <c r="AO36"/>
  <c r="DA36"/>
  <c r="Y36"/>
  <c r="CK36"/>
  <c r="BU36"/>
  <c r="I36"/>
  <c r="H32"/>
  <c r="L32"/>
  <c r="P32"/>
  <c r="T32"/>
  <c r="X32"/>
  <c r="AB32"/>
  <c r="AF32"/>
  <c r="AJ32"/>
  <c r="AN32"/>
  <c r="AR32"/>
  <c r="AV32"/>
  <c r="AZ32"/>
  <c r="BD32"/>
  <c r="BH32"/>
  <c r="BL32"/>
  <c r="BP32"/>
  <c r="BT32"/>
  <c r="BX32"/>
  <c r="CB32"/>
  <c r="CF32"/>
  <c r="CJ32"/>
  <c r="CN32"/>
  <c r="CR32"/>
  <c r="CV32"/>
  <c r="CZ32"/>
  <c r="DD32"/>
  <c r="DH32"/>
  <c r="DL32"/>
  <c r="DP32"/>
  <c r="DT32"/>
  <c r="K32"/>
  <c r="O32"/>
  <c r="S32"/>
  <c r="W32"/>
  <c r="AA32"/>
  <c r="AE32"/>
  <c r="AI32"/>
  <c r="AM32"/>
  <c r="AQ32"/>
  <c r="AU32"/>
  <c r="AY32"/>
  <c r="BC32"/>
  <c r="BG32"/>
  <c r="BK32"/>
  <c r="BO32"/>
  <c r="BS32"/>
  <c r="BW32"/>
  <c r="CA32"/>
  <c r="CE32"/>
  <c r="CI32"/>
  <c r="CM32"/>
  <c r="CQ32"/>
  <c r="CU32"/>
  <c r="CY32"/>
  <c r="DC32"/>
  <c r="DG32"/>
  <c r="DK32"/>
  <c r="DO32"/>
  <c r="DS32"/>
  <c r="DW32"/>
  <c r="J32"/>
  <c r="N32"/>
  <c r="R32"/>
  <c r="V32"/>
  <c r="Z32"/>
  <c r="AD32"/>
  <c r="AH32"/>
  <c r="AL32"/>
  <c r="AP32"/>
  <c r="AT32"/>
  <c r="AX32"/>
  <c r="BB32"/>
  <c r="BF32"/>
  <c r="BJ32"/>
  <c r="BN32"/>
  <c r="BR32"/>
  <c r="BV32"/>
  <c r="BZ32"/>
  <c r="CD32"/>
  <c r="CH32"/>
  <c r="CL32"/>
  <c r="CP32"/>
  <c r="CT32"/>
  <c r="CX32"/>
  <c r="DB32"/>
  <c r="DF32"/>
  <c r="DJ32"/>
  <c r="DN32"/>
  <c r="DR32"/>
  <c r="DV32"/>
  <c r="U32"/>
  <c r="AK32"/>
  <c r="BA32"/>
  <c r="BQ32"/>
  <c r="CG32"/>
  <c r="CW32"/>
  <c r="DM32"/>
  <c r="Q32"/>
  <c r="AG32"/>
  <c r="AW32"/>
  <c r="BM32"/>
  <c r="CC32"/>
  <c r="CS32"/>
  <c r="DI32"/>
  <c r="M32"/>
  <c r="AC32"/>
  <c r="AS32"/>
  <c r="BI32"/>
  <c r="BY32"/>
  <c r="CO32"/>
  <c r="DE32"/>
  <c r="DU32"/>
  <c r="Y32"/>
  <c r="CK32"/>
  <c r="I32"/>
  <c r="BU32"/>
  <c r="BE32"/>
  <c r="DQ32"/>
  <c r="AO32"/>
  <c r="DA32"/>
  <c r="K28"/>
  <c r="O28"/>
  <c r="S28"/>
  <c r="W28"/>
  <c r="AA28"/>
  <c r="AE28"/>
  <c r="AI28"/>
  <c r="AM28"/>
  <c r="AQ28"/>
  <c r="AU28"/>
  <c r="AY28"/>
  <c r="BC28"/>
  <c r="BG28"/>
  <c r="BK28"/>
  <c r="BO28"/>
  <c r="BS28"/>
  <c r="BW28"/>
  <c r="CA28"/>
  <c r="CE28"/>
  <c r="CI28"/>
  <c r="CM28"/>
  <c r="CQ28"/>
  <c r="J28"/>
  <c r="P28"/>
  <c r="U28"/>
  <c r="Z28"/>
  <c r="AF28"/>
  <c r="AK28"/>
  <c r="AP28"/>
  <c r="AV28"/>
  <c r="BA28"/>
  <c r="BF28"/>
  <c r="BL28"/>
  <c r="BQ28"/>
  <c r="BV28"/>
  <c r="CB28"/>
  <c r="CG28"/>
  <c r="CL28"/>
  <c r="CR28"/>
  <c r="CV28"/>
  <c r="CZ28"/>
  <c r="DD28"/>
  <c r="DH28"/>
  <c r="DL28"/>
  <c r="DP28"/>
  <c r="DT28"/>
  <c r="I28"/>
  <c r="N28"/>
  <c r="T28"/>
  <c r="Y28"/>
  <c r="AD28"/>
  <c r="AJ28"/>
  <c r="AO28"/>
  <c r="AT28"/>
  <c r="AZ28"/>
  <c r="BE28"/>
  <c r="BJ28"/>
  <c r="BP28"/>
  <c r="BU28"/>
  <c r="BZ28"/>
  <c r="CF28"/>
  <c r="CK28"/>
  <c r="CP28"/>
  <c r="CU28"/>
  <c r="CY28"/>
  <c r="DC28"/>
  <c r="DG28"/>
  <c r="DK28"/>
  <c r="DO28"/>
  <c r="DS28"/>
  <c r="DW28"/>
  <c r="H28"/>
  <c r="M28"/>
  <c r="R28"/>
  <c r="X28"/>
  <c r="AC28"/>
  <c r="AH28"/>
  <c r="AN28"/>
  <c r="AS28"/>
  <c r="AX28"/>
  <c r="BD28"/>
  <c r="BI28"/>
  <c r="BN28"/>
  <c r="BT28"/>
  <c r="BY28"/>
  <c r="CD28"/>
  <c r="CJ28"/>
  <c r="CO28"/>
  <c r="CT28"/>
  <c r="CX28"/>
  <c r="DB28"/>
  <c r="DF28"/>
  <c r="DJ28"/>
  <c r="DN28"/>
  <c r="DR28"/>
  <c r="DV28"/>
  <c r="Q28"/>
  <c r="AL28"/>
  <c r="BH28"/>
  <c r="CC28"/>
  <c r="CW28"/>
  <c r="DM28"/>
  <c r="L28"/>
  <c r="AG28"/>
  <c r="BB28"/>
  <c r="BX28"/>
  <c r="CS28"/>
  <c r="DI28"/>
  <c r="AB28"/>
  <c r="AW28"/>
  <c r="BR28"/>
  <c r="CN28"/>
  <c r="DE28"/>
  <c r="DU28"/>
  <c r="AR28"/>
  <c r="DQ28"/>
  <c r="V28"/>
  <c r="DA28"/>
  <c r="CH28"/>
  <c r="BM28"/>
  <c r="I24"/>
  <c r="M24"/>
  <c r="Q24"/>
  <c r="U24"/>
  <c r="Y24"/>
  <c r="AC24"/>
  <c r="AG24"/>
  <c r="AK24"/>
  <c r="AO24"/>
  <c r="AS24"/>
  <c r="AW24"/>
  <c r="BA24"/>
  <c r="BE24"/>
  <c r="BI24"/>
  <c r="BM24"/>
  <c r="BQ24"/>
  <c r="BU24"/>
  <c r="BY24"/>
  <c r="CC24"/>
  <c r="CG24"/>
  <c r="CK24"/>
  <c r="CO24"/>
  <c r="CS24"/>
  <c r="CW24"/>
  <c r="DA24"/>
  <c r="DE24"/>
  <c r="DI24"/>
  <c r="DM24"/>
  <c r="DQ24"/>
  <c r="DU24"/>
  <c r="H24"/>
  <c r="L24"/>
  <c r="P24"/>
  <c r="T24"/>
  <c r="X24"/>
  <c r="AB24"/>
  <c r="AF24"/>
  <c r="AJ24"/>
  <c r="AN24"/>
  <c r="AR24"/>
  <c r="AV24"/>
  <c r="AZ24"/>
  <c r="BD24"/>
  <c r="BH24"/>
  <c r="BL24"/>
  <c r="BP24"/>
  <c r="BT24"/>
  <c r="BX24"/>
  <c r="CB24"/>
  <c r="CF24"/>
  <c r="CJ24"/>
  <c r="CN24"/>
  <c r="CR24"/>
  <c r="CV24"/>
  <c r="CZ24"/>
  <c r="DD24"/>
  <c r="DH24"/>
  <c r="DL24"/>
  <c r="DP24"/>
  <c r="DT24"/>
  <c r="K24"/>
  <c r="O24"/>
  <c r="S24"/>
  <c r="W24"/>
  <c r="AA24"/>
  <c r="AE24"/>
  <c r="AI24"/>
  <c r="AM24"/>
  <c r="AQ24"/>
  <c r="AU24"/>
  <c r="AY24"/>
  <c r="BC24"/>
  <c r="BG24"/>
  <c r="BK24"/>
  <c r="BO24"/>
  <c r="BS24"/>
  <c r="BW24"/>
  <c r="CA24"/>
  <c r="CE24"/>
  <c r="CI24"/>
  <c r="CM24"/>
  <c r="CQ24"/>
  <c r="CU24"/>
  <c r="CY24"/>
  <c r="DC24"/>
  <c r="DG24"/>
  <c r="DK24"/>
  <c r="DO24"/>
  <c r="DS24"/>
  <c r="DW24"/>
  <c r="V24"/>
  <c r="AL24"/>
  <c r="BB24"/>
  <c r="BR24"/>
  <c r="CH24"/>
  <c r="CX24"/>
  <c r="DN24"/>
  <c r="R24"/>
  <c r="AH24"/>
  <c r="AX24"/>
  <c r="BN24"/>
  <c r="CD24"/>
  <c r="CT24"/>
  <c r="DJ24"/>
  <c r="N24"/>
  <c r="AD24"/>
  <c r="AT24"/>
  <c r="BJ24"/>
  <c r="BZ24"/>
  <c r="CP24"/>
  <c r="DF24"/>
  <c r="DV24"/>
  <c r="BF24"/>
  <c r="DR24"/>
  <c r="AP24"/>
  <c r="DB24"/>
  <c r="Z24"/>
  <c r="CL24"/>
  <c r="BV24"/>
  <c r="J24"/>
  <c r="I20"/>
  <c r="M20"/>
  <c r="Q20"/>
  <c r="U20"/>
  <c r="Y20"/>
  <c r="AC20"/>
  <c r="AG20"/>
  <c r="AK20"/>
  <c r="AO20"/>
  <c r="AS20"/>
  <c r="AW20"/>
  <c r="BA20"/>
  <c r="BE20"/>
  <c r="BI20"/>
  <c r="BM20"/>
  <c r="BQ20"/>
  <c r="BU20"/>
  <c r="BY20"/>
  <c r="CC20"/>
  <c r="CG20"/>
  <c r="CK20"/>
  <c r="CO20"/>
  <c r="CS20"/>
  <c r="CW20"/>
  <c r="DA20"/>
  <c r="DE20"/>
  <c r="DI20"/>
  <c r="DM20"/>
  <c r="DQ20"/>
  <c r="DU20"/>
  <c r="H20"/>
  <c r="L20"/>
  <c r="P20"/>
  <c r="T20"/>
  <c r="X20"/>
  <c r="AB20"/>
  <c r="AF20"/>
  <c r="AJ20"/>
  <c r="AN20"/>
  <c r="AR20"/>
  <c r="AV20"/>
  <c r="AZ20"/>
  <c r="BD20"/>
  <c r="BH20"/>
  <c r="BL20"/>
  <c r="BP20"/>
  <c r="BT20"/>
  <c r="BX20"/>
  <c r="CB20"/>
  <c r="CF20"/>
  <c r="CJ20"/>
  <c r="CN20"/>
  <c r="CR20"/>
  <c r="CV20"/>
  <c r="CZ20"/>
  <c r="DD20"/>
  <c r="DH20"/>
  <c r="DL20"/>
  <c r="DP20"/>
  <c r="DT20"/>
  <c r="K20"/>
  <c r="O20"/>
  <c r="S20"/>
  <c r="W20"/>
  <c r="AA20"/>
  <c r="AE20"/>
  <c r="AI20"/>
  <c r="AM20"/>
  <c r="AQ20"/>
  <c r="AU20"/>
  <c r="AY20"/>
  <c r="BC20"/>
  <c r="BG20"/>
  <c r="BK20"/>
  <c r="BO20"/>
  <c r="BS20"/>
  <c r="BW20"/>
  <c r="CA20"/>
  <c r="CE20"/>
  <c r="CI20"/>
  <c r="CM20"/>
  <c r="CQ20"/>
  <c r="CU20"/>
  <c r="CY20"/>
  <c r="DC20"/>
  <c r="DG20"/>
  <c r="DK20"/>
  <c r="DO20"/>
  <c r="DS20"/>
  <c r="DW20"/>
  <c r="V20"/>
  <c r="AL20"/>
  <c r="BB20"/>
  <c r="BR20"/>
  <c r="CH20"/>
  <c r="CX20"/>
  <c r="DN20"/>
  <c r="R20"/>
  <c r="AH20"/>
  <c r="AX20"/>
  <c r="BN20"/>
  <c r="CD20"/>
  <c r="CT20"/>
  <c r="DJ20"/>
  <c r="N20"/>
  <c r="AD20"/>
  <c r="AT20"/>
  <c r="BJ20"/>
  <c r="BZ20"/>
  <c r="CP20"/>
  <c r="DF20"/>
  <c r="DV20"/>
  <c r="Z20"/>
  <c r="CL20"/>
  <c r="J20"/>
  <c r="BV20"/>
  <c r="BF20"/>
  <c r="DR20"/>
  <c r="DB20"/>
  <c r="AP20"/>
  <c r="H16"/>
  <c r="L16"/>
  <c r="P16"/>
  <c r="T16"/>
  <c r="X16"/>
  <c r="AB16"/>
  <c r="AF16"/>
  <c r="AJ16"/>
  <c r="AN16"/>
  <c r="AR16"/>
  <c r="AV16"/>
  <c r="AZ16"/>
  <c r="BD16"/>
  <c r="BH16"/>
  <c r="BL16"/>
  <c r="BP16"/>
  <c r="BT16"/>
  <c r="BX16"/>
  <c r="CB16"/>
  <c r="CF16"/>
  <c r="CJ16"/>
  <c r="CN16"/>
  <c r="CR16"/>
  <c r="CV16"/>
  <c r="CZ16"/>
  <c r="DD16"/>
  <c r="DH16"/>
  <c r="DL16"/>
  <c r="DP16"/>
  <c r="DT16"/>
  <c r="K16"/>
  <c r="O16"/>
  <c r="S16"/>
  <c r="W16"/>
  <c r="AA16"/>
  <c r="AE16"/>
  <c r="AI16"/>
  <c r="AM16"/>
  <c r="AQ16"/>
  <c r="AU16"/>
  <c r="AY16"/>
  <c r="BC16"/>
  <c r="BG16"/>
  <c r="BK16"/>
  <c r="BO16"/>
  <c r="BS16"/>
  <c r="BW16"/>
  <c r="CA16"/>
  <c r="CE16"/>
  <c r="CI16"/>
  <c r="CM16"/>
  <c r="CQ16"/>
  <c r="CU16"/>
  <c r="CY16"/>
  <c r="DC16"/>
  <c r="DG16"/>
  <c r="DK16"/>
  <c r="DO16"/>
  <c r="DS16"/>
  <c r="DW16"/>
  <c r="J16"/>
  <c r="N16"/>
  <c r="R16"/>
  <c r="V16"/>
  <c r="Z16"/>
  <c r="AD16"/>
  <c r="AH16"/>
  <c r="AL16"/>
  <c r="AP16"/>
  <c r="AT16"/>
  <c r="AX16"/>
  <c r="BB16"/>
  <c r="BF16"/>
  <c r="BJ16"/>
  <c r="BN16"/>
  <c r="BR16"/>
  <c r="BV16"/>
  <c r="BZ16"/>
  <c r="CD16"/>
  <c r="CH16"/>
  <c r="CL16"/>
  <c r="CP16"/>
  <c r="CT16"/>
  <c r="CX16"/>
  <c r="DB16"/>
  <c r="DF16"/>
  <c r="DJ16"/>
  <c r="DN16"/>
  <c r="DR16"/>
  <c r="DV16"/>
  <c r="M16"/>
  <c r="AC16"/>
  <c r="AS16"/>
  <c r="BI16"/>
  <c r="BY16"/>
  <c r="CO16"/>
  <c r="DE16"/>
  <c r="DU16"/>
  <c r="I16"/>
  <c r="Y16"/>
  <c r="AO16"/>
  <c r="BE16"/>
  <c r="BU16"/>
  <c r="CK16"/>
  <c r="DA16"/>
  <c r="DQ16"/>
  <c r="U16"/>
  <c r="AK16"/>
  <c r="BA16"/>
  <c r="BQ16"/>
  <c r="CG16"/>
  <c r="CW16"/>
  <c r="DM16"/>
  <c r="BM16"/>
  <c r="AW16"/>
  <c r="DI16"/>
  <c r="AG16"/>
  <c r="CS16"/>
  <c r="CC16"/>
  <c r="Q16"/>
  <c r="I12"/>
  <c r="M12"/>
  <c r="Q12"/>
  <c r="U12"/>
  <c r="Y12"/>
  <c r="AC12"/>
  <c r="AG12"/>
  <c r="AK12"/>
  <c r="AO12"/>
  <c r="AS12"/>
  <c r="AW12"/>
  <c r="BA12"/>
  <c r="BE12"/>
  <c r="BI12"/>
  <c r="BM12"/>
  <c r="BQ12"/>
  <c r="BU12"/>
  <c r="BY12"/>
  <c r="CC12"/>
  <c r="CG12"/>
  <c r="CK12"/>
  <c r="CO12"/>
  <c r="CS12"/>
  <c r="CW12"/>
  <c r="DA12"/>
  <c r="DE12"/>
  <c r="DI12"/>
  <c r="DM12"/>
  <c r="DQ12"/>
  <c r="DU12"/>
  <c r="H12"/>
  <c r="L12"/>
  <c r="P12"/>
  <c r="T12"/>
  <c r="X12"/>
  <c r="AB12"/>
  <c r="AF12"/>
  <c r="AJ12"/>
  <c r="AN12"/>
  <c r="AR12"/>
  <c r="AV12"/>
  <c r="AZ12"/>
  <c r="BD12"/>
  <c r="BH12"/>
  <c r="BL12"/>
  <c r="BP12"/>
  <c r="BT12"/>
  <c r="BX12"/>
  <c r="CB12"/>
  <c r="CF12"/>
  <c r="CJ12"/>
  <c r="CN12"/>
  <c r="CR12"/>
  <c r="CV12"/>
  <c r="CZ12"/>
  <c r="DD12"/>
  <c r="DH12"/>
  <c r="DL12"/>
  <c r="DP12"/>
  <c r="DT12"/>
  <c r="K12"/>
  <c r="S12"/>
  <c r="AA12"/>
  <c r="AI12"/>
  <c r="AQ12"/>
  <c r="AY12"/>
  <c r="BG12"/>
  <c r="BO12"/>
  <c r="BW12"/>
  <c r="CE12"/>
  <c r="CM12"/>
  <c r="CU12"/>
  <c r="DC12"/>
  <c r="DK12"/>
  <c r="DS12"/>
  <c r="J12"/>
  <c r="R12"/>
  <c r="Z12"/>
  <c r="AH12"/>
  <c r="AP12"/>
  <c r="AX12"/>
  <c r="BF12"/>
  <c r="BN12"/>
  <c r="BV12"/>
  <c r="CD12"/>
  <c r="CL12"/>
  <c r="CT12"/>
  <c r="DB12"/>
  <c r="DJ12"/>
  <c r="DR12"/>
  <c r="O12"/>
  <c r="W12"/>
  <c r="AE12"/>
  <c r="AM12"/>
  <c r="AU12"/>
  <c r="BC12"/>
  <c r="BK12"/>
  <c r="BS12"/>
  <c r="CA12"/>
  <c r="CI12"/>
  <c r="CQ12"/>
  <c r="CY12"/>
  <c r="DG12"/>
  <c r="DO12"/>
  <c r="DW12"/>
  <c r="AD12"/>
  <c r="BJ12"/>
  <c r="CP12"/>
  <c r="DV12"/>
  <c r="V12"/>
  <c r="BB12"/>
  <c r="CH12"/>
  <c r="DN12"/>
  <c r="N12"/>
  <c r="AT12"/>
  <c r="BZ12"/>
  <c r="DF12"/>
  <c r="CX12"/>
  <c r="BR12"/>
  <c r="AL12"/>
  <c r="J8"/>
  <c r="N8"/>
  <c r="R8"/>
  <c r="V8"/>
  <c r="Z8"/>
  <c r="AD8"/>
  <c r="AH8"/>
  <c r="AL8"/>
  <c r="AP8"/>
  <c r="AT8"/>
  <c r="AX8"/>
  <c r="BB8"/>
  <c r="BF8"/>
  <c r="BJ8"/>
  <c r="BN8"/>
  <c r="BR8"/>
  <c r="BV8"/>
  <c r="BZ8"/>
  <c r="CD8"/>
  <c r="CH8"/>
  <c r="CL8"/>
  <c r="CP8"/>
  <c r="CT8"/>
  <c r="CX8"/>
  <c r="DB8"/>
  <c r="DF8"/>
  <c r="DJ8"/>
  <c r="DN8"/>
  <c r="DR8"/>
  <c r="DV8"/>
  <c r="I8"/>
  <c r="M8"/>
  <c r="Q8"/>
  <c r="U8"/>
  <c r="Y8"/>
  <c r="AC8"/>
  <c r="AG8"/>
  <c r="AK8"/>
  <c r="AO8"/>
  <c r="AS8"/>
  <c r="AW8"/>
  <c r="BA8"/>
  <c r="BE8"/>
  <c r="BI8"/>
  <c r="BM8"/>
  <c r="BQ8"/>
  <c r="BU8"/>
  <c r="BY8"/>
  <c r="CC8"/>
  <c r="CG8"/>
  <c r="CK8"/>
  <c r="CO8"/>
  <c r="CS8"/>
  <c r="CW8"/>
  <c r="DA8"/>
  <c r="DE8"/>
  <c r="DI8"/>
  <c r="DM8"/>
  <c r="DQ8"/>
  <c r="DU8"/>
  <c r="H8"/>
  <c r="L8"/>
  <c r="P8"/>
  <c r="T8"/>
  <c r="X8"/>
  <c r="AB8"/>
  <c r="AF8"/>
  <c r="AJ8"/>
  <c r="AN8"/>
  <c r="AR8"/>
  <c r="AV8"/>
  <c r="AZ8"/>
  <c r="BD8"/>
  <c r="BH8"/>
  <c r="BL8"/>
  <c r="BP8"/>
  <c r="BT8"/>
  <c r="BX8"/>
  <c r="CB8"/>
  <c r="CF8"/>
  <c r="CJ8"/>
  <c r="CN8"/>
  <c r="CR8"/>
  <c r="CV8"/>
  <c r="CZ8"/>
  <c r="DD8"/>
  <c r="DH8"/>
  <c r="DL8"/>
  <c r="DP8"/>
  <c r="DT8"/>
  <c r="O8"/>
  <c r="AE8"/>
  <c r="AU8"/>
  <c r="BK8"/>
  <c r="CA8"/>
  <c r="CQ8"/>
  <c r="DG8"/>
  <c r="DW8"/>
  <c r="K8"/>
  <c r="AA8"/>
  <c r="AQ8"/>
  <c r="BG8"/>
  <c r="BW8"/>
  <c r="CM8"/>
  <c r="DC8"/>
  <c r="DS8"/>
  <c r="W8"/>
  <c r="AM8"/>
  <c r="BC8"/>
  <c r="BS8"/>
  <c r="CI8"/>
  <c r="CY8"/>
  <c r="DO8"/>
  <c r="S8"/>
  <c r="CE8"/>
  <c r="BO8"/>
  <c r="AY8"/>
  <c r="DK8"/>
  <c r="CU8"/>
  <c r="AI8"/>
  <c r="J5"/>
  <c r="V5"/>
  <c r="AH5"/>
  <c r="AP5"/>
  <c r="BF5"/>
  <c r="BR5"/>
  <c r="CD5"/>
  <c r="CP5"/>
  <c r="DB5"/>
  <c r="DJ5"/>
  <c r="DV5"/>
  <c r="DU603"/>
  <c r="DM603"/>
  <c r="CW603"/>
  <c r="CK603"/>
  <c r="CC603"/>
  <c r="BQ603"/>
  <c r="BA603"/>
  <c r="AO603"/>
  <c r="AC603"/>
  <c r="Q603"/>
  <c r="I603"/>
  <c r="DM602"/>
  <c r="DA602"/>
  <c r="CS602"/>
  <c r="CG602"/>
  <c r="BU602"/>
  <c r="BE602"/>
  <c r="AS602"/>
  <c r="AG602"/>
  <c r="U602"/>
  <c r="DQ601"/>
  <c r="DI601"/>
  <c r="CW601"/>
  <c r="CK601"/>
  <c r="BY601"/>
  <c r="BM601"/>
  <c r="BE601"/>
  <c r="AS601"/>
  <c r="AK601"/>
  <c r="Y601"/>
  <c r="U601"/>
  <c r="Q601"/>
  <c r="M601"/>
  <c r="BY599"/>
  <c r="BQ599"/>
  <c r="BI599"/>
  <c r="AS599"/>
  <c r="AG599"/>
  <c r="Y599"/>
  <c r="Q599"/>
  <c r="I599"/>
  <c r="DM598"/>
  <c r="DE598"/>
  <c r="CS598"/>
  <c r="CG598"/>
  <c r="BQ598"/>
  <c r="BI598"/>
  <c r="AW598"/>
  <c r="AO598"/>
  <c r="AC598"/>
  <c r="DU597"/>
  <c r="DM597"/>
  <c r="DA597"/>
  <c r="CK597"/>
  <c r="BY597"/>
  <c r="BM597"/>
  <c r="BE597"/>
  <c r="AW597"/>
  <c r="AK597"/>
  <c r="AC597"/>
  <c r="U597"/>
  <c r="DM595"/>
  <c r="DE595"/>
  <c r="CS595"/>
  <c r="CG595"/>
  <c r="BY595"/>
  <c r="BM595"/>
  <c r="BA595"/>
  <c r="AS595"/>
  <c r="AC595"/>
  <c r="Q595"/>
  <c r="DU594"/>
  <c r="DI594"/>
  <c r="CW594"/>
  <c r="CK594"/>
  <c r="CC594"/>
  <c r="BQ594"/>
  <c r="BE594"/>
  <c r="AS594"/>
  <c r="AG594"/>
  <c r="U594"/>
  <c r="DM593"/>
  <c r="DE593"/>
  <c r="CW593"/>
  <c r="CK593"/>
  <c r="BY593"/>
  <c r="BI593"/>
  <c r="BA593"/>
  <c r="AO593"/>
  <c r="AC593"/>
  <c r="DI591"/>
  <c r="DA591"/>
  <c r="CK591"/>
  <c r="BY591"/>
  <c r="BQ591"/>
  <c r="BE591"/>
  <c r="AS591"/>
  <c r="AK591"/>
  <c r="Y591"/>
  <c r="DU590"/>
  <c r="DI590"/>
  <c r="CW590"/>
  <c r="CK590"/>
  <c r="BY590"/>
  <c r="BQ590"/>
  <c r="BE590"/>
  <c r="AW590"/>
  <c r="AK590"/>
  <c r="Y590"/>
  <c r="DU589"/>
  <c r="DI589"/>
  <c r="DA589"/>
  <c r="CK589"/>
  <c r="BY589"/>
  <c r="BQ589"/>
  <c r="BE589"/>
  <c r="AW589"/>
  <c r="AK589"/>
  <c r="AC589"/>
  <c r="U589"/>
  <c r="DQ587"/>
  <c r="DE587"/>
  <c r="CO587"/>
  <c r="CG587"/>
  <c r="BQ587"/>
  <c r="BE587"/>
  <c r="AS587"/>
  <c r="AG587"/>
  <c r="U587"/>
  <c r="M587"/>
  <c r="I587"/>
  <c r="DM586"/>
  <c r="DA586"/>
  <c r="CK586"/>
  <c r="CC586"/>
  <c r="BQ586"/>
  <c r="BE586"/>
  <c r="AS586"/>
  <c r="AG586"/>
  <c r="U586"/>
  <c r="DM585"/>
  <c r="DE585"/>
  <c r="CS585"/>
  <c r="CC585"/>
  <c r="BQ585"/>
  <c r="BI585"/>
  <c r="AW585"/>
  <c r="AK585"/>
  <c r="Y585"/>
  <c r="Q585"/>
  <c r="DU583"/>
  <c r="DM583"/>
  <c r="CW583"/>
  <c r="CO583"/>
  <c r="CC583"/>
  <c r="BQ583"/>
  <c r="BE583"/>
  <c r="AO583"/>
  <c r="AC583"/>
  <c r="DU582"/>
  <c r="DI582"/>
  <c r="DA582"/>
  <c r="CO582"/>
  <c r="CG582"/>
  <c r="BU582"/>
  <c r="BI582"/>
  <c r="AW582"/>
  <c r="AK582"/>
  <c r="AC582"/>
  <c r="DU581"/>
  <c r="DE581"/>
  <c r="CS581"/>
  <c r="CG581"/>
  <c r="BY581"/>
  <c r="BM581"/>
  <c r="AS581"/>
  <c r="DU579"/>
  <c r="DI579"/>
  <c r="CW579"/>
  <c r="CK579"/>
  <c r="BU579"/>
  <c r="BI579"/>
  <c r="BA579"/>
  <c r="AK579"/>
  <c r="AC579"/>
  <c r="U579"/>
  <c r="M579"/>
  <c r="I579"/>
  <c r="DM578"/>
  <c r="DA578"/>
  <c r="CS578"/>
  <c r="CG578"/>
  <c r="BU578"/>
  <c r="BE578"/>
  <c r="AW578"/>
  <c r="AK578"/>
  <c r="Y578"/>
  <c r="DI577"/>
  <c r="DA577"/>
  <c r="CS577"/>
  <c r="CC577"/>
  <c r="BQ577"/>
  <c r="BE577"/>
  <c r="AW577"/>
  <c r="AK577"/>
  <c r="AC577"/>
  <c r="U577"/>
  <c r="DM575"/>
  <c r="DA575"/>
  <c r="CS575"/>
  <c r="CC575"/>
  <c r="BQ575"/>
  <c r="BE575"/>
  <c r="AS575"/>
  <c r="AK575"/>
  <c r="Y575"/>
  <c r="DU574"/>
  <c r="DI574"/>
  <c r="CW574"/>
  <c r="CK574"/>
  <c r="BY574"/>
  <c r="BQ574"/>
  <c r="BI574"/>
  <c r="AW574"/>
  <c r="AK574"/>
  <c r="Y574"/>
  <c r="DQ573"/>
  <c r="DE573"/>
  <c r="CS573"/>
  <c r="CG573"/>
  <c r="BU573"/>
  <c r="BI573"/>
  <c r="AS573"/>
  <c r="AG573"/>
  <c r="U573"/>
  <c r="DU571"/>
  <c r="DM571"/>
  <c r="DE571"/>
  <c r="CW571"/>
  <c r="CO571"/>
  <c r="CG571"/>
  <c r="BY571"/>
  <c r="BU571"/>
  <c r="BM571"/>
  <c r="BE571"/>
  <c r="BA571"/>
  <c r="AS571"/>
  <c r="AK571"/>
  <c r="AC571"/>
  <c r="U571"/>
  <c r="Q571"/>
  <c r="I571"/>
  <c r="DQ570"/>
  <c r="DM570"/>
  <c r="DE570"/>
  <c r="CW570"/>
  <c r="CO570"/>
  <c r="CK570"/>
  <c r="CC570"/>
  <c r="BU570"/>
  <c r="BM570"/>
  <c r="BE570"/>
  <c r="BA570"/>
  <c r="AS570"/>
  <c r="AK570"/>
  <c r="Y570"/>
  <c r="Q570"/>
  <c r="DQ569"/>
  <c r="DI569"/>
  <c r="CW569"/>
  <c r="CO569"/>
  <c r="CG569"/>
  <c r="BY569"/>
  <c r="BU569"/>
  <c r="BM569"/>
  <c r="BE569"/>
  <c r="AW569"/>
  <c r="AS569"/>
  <c r="AK569"/>
  <c r="AC569"/>
  <c r="U569"/>
  <c r="DU567"/>
  <c r="DQ567"/>
  <c r="DI567"/>
  <c r="DA567"/>
  <c r="CS567"/>
  <c r="CO567"/>
  <c r="CG567"/>
  <c r="BY567"/>
  <c r="BQ567"/>
  <c r="BI567"/>
  <c r="BA567"/>
  <c r="AS567"/>
  <c r="AK567"/>
  <c r="AC567"/>
  <c r="U567"/>
  <c r="M567"/>
  <c r="DU566"/>
  <c r="DM566"/>
  <c r="DE566"/>
  <c r="CW566"/>
  <c r="CO566"/>
  <c r="CG566"/>
  <c r="CC566"/>
  <c r="BU566"/>
  <c r="BM566"/>
  <c r="BE566"/>
  <c r="AW566"/>
  <c r="AO566"/>
  <c r="AG566"/>
  <c r="AC566"/>
  <c r="U566"/>
  <c r="DU565"/>
  <c r="DM565"/>
  <c r="DI565"/>
  <c r="DA565"/>
  <c r="CS565"/>
  <c r="CK565"/>
  <c r="CC565"/>
  <c r="BU565"/>
  <c r="BM565"/>
  <c r="BI565"/>
  <c r="BA565"/>
  <c r="AS565"/>
  <c r="AK565"/>
  <c r="AC565"/>
  <c r="DQ563"/>
  <c r="DI563"/>
  <c r="DA563"/>
  <c r="CS563"/>
  <c r="CO563"/>
  <c r="CG563"/>
  <c r="BY563"/>
  <c r="BQ563"/>
  <c r="BI563"/>
  <c r="BA563"/>
  <c r="AS563"/>
  <c r="AK563"/>
  <c r="AC563"/>
  <c r="U563"/>
  <c r="M563"/>
  <c r="DU562"/>
  <c r="DM562"/>
  <c r="DE562"/>
  <c r="CW562"/>
  <c r="CO562"/>
  <c r="CG562"/>
  <c r="BY562"/>
  <c r="BQ562"/>
  <c r="BM562"/>
  <c r="BE562"/>
  <c r="AW562"/>
  <c r="AO562"/>
  <c r="AG562"/>
  <c r="Y562"/>
  <c r="Q562"/>
  <c r="DQ561"/>
  <c r="DI561"/>
  <c r="DE561"/>
  <c r="CW561"/>
  <c r="CO561"/>
  <c r="CG561"/>
  <c r="BY561"/>
  <c r="BQ561"/>
  <c r="BM561"/>
  <c r="BE561"/>
  <c r="AW561"/>
  <c r="AO561"/>
  <c r="AG561"/>
  <c r="Y561"/>
  <c r="U561"/>
  <c r="DQ559"/>
  <c r="DI559"/>
  <c r="DA559"/>
  <c r="CW559"/>
  <c r="CO559"/>
  <c r="CG559"/>
  <c r="BY559"/>
  <c r="BU559"/>
  <c r="BM559"/>
  <c r="BE559"/>
  <c r="AW559"/>
  <c r="AO559"/>
  <c r="AG559"/>
  <c r="Y559"/>
  <c r="Q559"/>
  <c r="I559"/>
  <c r="DE558"/>
  <c r="CW558"/>
  <c r="CS558"/>
  <c r="CK558"/>
  <c r="CC558"/>
  <c r="BU558"/>
  <c r="BM558"/>
  <c r="BE558"/>
  <c r="AW558"/>
  <c r="AO558"/>
  <c r="AG558"/>
  <c r="Y558"/>
  <c r="U558"/>
  <c r="DU557"/>
  <c r="DM557"/>
  <c r="DE557"/>
  <c r="DA557"/>
  <c r="CS557"/>
  <c r="CK557"/>
  <c r="CC557"/>
  <c r="BU557"/>
  <c r="BM557"/>
  <c r="BE557"/>
  <c r="AW557"/>
  <c r="AS557"/>
  <c r="AK557"/>
  <c r="AC557"/>
  <c r="U557"/>
  <c r="DU555"/>
  <c r="DM555"/>
  <c r="DE555"/>
  <c r="CW555"/>
  <c r="CO555"/>
  <c r="CG555"/>
  <c r="CC555"/>
  <c r="BU555"/>
  <c r="BM555"/>
  <c r="BE555"/>
  <c r="AW555"/>
  <c r="AO555"/>
  <c r="AG555"/>
  <c r="Y555"/>
  <c r="Q555"/>
  <c r="DU554"/>
  <c r="DM554"/>
  <c r="DI554"/>
  <c r="DA554"/>
  <c r="CS554"/>
  <c r="CK554"/>
  <c r="CG554"/>
  <c r="BY554"/>
  <c r="BQ554"/>
  <c r="BI554"/>
  <c r="BA554"/>
  <c r="AW554"/>
  <c r="AO554"/>
  <c r="AG554"/>
  <c r="Y554"/>
  <c r="Q554"/>
  <c r="DU553"/>
  <c r="DM553"/>
  <c r="DE553"/>
  <c r="CW553"/>
  <c r="CS553"/>
  <c r="CK553"/>
  <c r="CC553"/>
  <c r="BU553"/>
  <c r="BQ553"/>
  <c r="BI553"/>
  <c r="BA553"/>
  <c r="AS553"/>
  <c r="AO553"/>
  <c r="AG553"/>
  <c r="Y553"/>
  <c r="DU551"/>
  <c r="DM551"/>
  <c r="DI551"/>
  <c r="DA551"/>
  <c r="CS551"/>
  <c r="CK551"/>
  <c r="CC551"/>
  <c r="BU551"/>
  <c r="BM551"/>
  <c r="BE551"/>
  <c r="BA551"/>
  <c r="AS551"/>
  <c r="AK551"/>
  <c r="AC551"/>
  <c r="U551"/>
  <c r="M551"/>
  <c r="DU550"/>
  <c r="DM550"/>
  <c r="DE550"/>
  <c r="DA550"/>
  <c r="CS550"/>
  <c r="CK550"/>
  <c r="CG550"/>
  <c r="BY550"/>
  <c r="BQ550"/>
  <c r="BI550"/>
  <c r="BA550"/>
  <c r="AW550"/>
  <c r="AO550"/>
  <c r="AG550"/>
  <c r="Y550"/>
  <c r="Q550"/>
  <c r="DU549"/>
  <c r="DM549"/>
  <c r="DE549"/>
  <c r="CW549"/>
  <c r="CS549"/>
  <c r="CK549"/>
  <c r="CC549"/>
  <c r="BU549"/>
  <c r="BM549"/>
  <c r="BI549"/>
  <c r="BA549"/>
  <c r="AS549"/>
  <c r="AK549"/>
  <c r="AC549"/>
  <c r="DU547"/>
  <c r="DM547"/>
  <c r="DE547"/>
  <c r="CW547"/>
  <c r="CO547"/>
  <c r="CG547"/>
  <c r="BY547"/>
  <c r="BU547"/>
  <c r="BM547"/>
  <c r="BE547"/>
  <c r="AW547"/>
  <c r="AS547"/>
  <c r="AK547"/>
  <c r="AC547"/>
  <c r="U547"/>
  <c r="M547"/>
  <c r="DU546"/>
  <c r="DM546"/>
  <c r="DI546"/>
  <c r="DA546"/>
  <c r="CS546"/>
  <c r="CK546"/>
  <c r="CG546"/>
  <c r="BY546"/>
  <c r="BQ546"/>
  <c r="BM546"/>
  <c r="BE546"/>
  <c r="AW546"/>
  <c r="AO546"/>
  <c r="AG546"/>
  <c r="Y546"/>
  <c r="Q546"/>
  <c r="DU545"/>
  <c r="DQ543"/>
  <c r="DI543"/>
  <c r="DA543"/>
  <c r="CS543"/>
  <c r="CK543"/>
  <c r="CC543"/>
  <c r="BQ543"/>
  <c r="BM543"/>
  <c r="BE543"/>
  <c r="BA543"/>
  <c r="AS543"/>
  <c r="AK543"/>
  <c r="AC543"/>
  <c r="U543"/>
  <c r="M543"/>
  <c r="I543"/>
  <c r="DQ542"/>
  <c r="DI542"/>
  <c r="DE542"/>
  <c r="CW542"/>
  <c r="CO542"/>
  <c r="CG542"/>
  <c r="BY542"/>
  <c r="BQ542"/>
  <c r="BM542"/>
  <c r="BE542"/>
  <c r="AW542"/>
  <c r="AO542"/>
  <c r="AG542"/>
  <c r="Y542"/>
  <c r="U542"/>
  <c r="DU541"/>
  <c r="DM541"/>
  <c r="DE541"/>
  <c r="CW541"/>
  <c r="CO541"/>
  <c r="CK541"/>
  <c r="CC541"/>
  <c r="BU541"/>
  <c r="BM541"/>
  <c r="BE541"/>
  <c r="AW541"/>
  <c r="AO541"/>
  <c r="AG541"/>
  <c r="Y541"/>
  <c r="AG538"/>
  <c r="Y538"/>
  <c r="Q538"/>
  <c r="DQ537"/>
  <c r="DI537"/>
  <c r="CW537"/>
  <c r="CO537"/>
  <c r="CK537"/>
  <c r="CC537"/>
  <c r="BU537"/>
  <c r="BM537"/>
  <c r="BE537"/>
  <c r="AW537"/>
  <c r="AO537"/>
  <c r="AG537"/>
  <c r="Y537"/>
  <c r="Q537"/>
  <c r="M537"/>
  <c r="DQ535"/>
  <c r="DE535"/>
  <c r="CW535"/>
  <c r="CO535"/>
  <c r="CG535"/>
  <c r="BY535"/>
  <c r="BQ535"/>
  <c r="BI535"/>
  <c r="BA535"/>
  <c r="AS535"/>
  <c r="AK535"/>
  <c r="AC535"/>
  <c r="U535"/>
  <c r="DU534"/>
  <c r="DM534"/>
  <c r="DI534"/>
  <c r="DA534"/>
  <c r="CS534"/>
  <c r="CK534"/>
  <c r="CC534"/>
  <c r="BU534"/>
  <c r="BM534"/>
  <c r="BE534"/>
  <c r="AW534"/>
  <c r="AO534"/>
  <c r="AG534"/>
  <c r="Y534"/>
  <c r="Q534"/>
  <c r="DQ533"/>
  <c r="DI533"/>
  <c r="DA533"/>
  <c r="CS533"/>
  <c r="CK533"/>
  <c r="CC533"/>
  <c r="BU533"/>
  <c r="BQ533"/>
  <c r="BI533"/>
  <c r="BA533"/>
  <c r="AS533"/>
  <c r="AK533"/>
  <c r="AC533"/>
  <c r="Y533"/>
  <c r="Q533"/>
  <c r="M533"/>
  <c r="DQ531"/>
  <c r="DI531"/>
  <c r="DA531"/>
  <c r="CS531"/>
  <c r="CK531"/>
  <c r="CC531"/>
  <c r="BU531"/>
  <c r="BM531"/>
  <c r="BE531"/>
  <c r="AW531"/>
  <c r="AO531"/>
  <c r="AG531"/>
  <c r="Y531"/>
  <c r="Q531"/>
  <c r="DU530"/>
  <c r="DM530"/>
  <c r="DE530"/>
  <c r="CW530"/>
  <c r="CO530"/>
  <c r="CG530"/>
  <c r="BY530"/>
  <c r="BU530"/>
  <c r="BM530"/>
  <c r="BE530"/>
  <c r="AW530"/>
  <c r="AO530"/>
  <c r="AG530"/>
  <c r="Y530"/>
  <c r="Q530"/>
  <c r="DQ529"/>
  <c r="DI529"/>
  <c r="DA529"/>
  <c r="CS529"/>
  <c r="CK529"/>
  <c r="CC529"/>
  <c r="BU529"/>
  <c r="BM529"/>
  <c r="BI529"/>
  <c r="BA529"/>
  <c r="AS529"/>
  <c r="AK529"/>
  <c r="AC529"/>
  <c r="Y529"/>
  <c r="Q529"/>
  <c r="M529"/>
  <c r="DQ527"/>
  <c r="DI527"/>
  <c r="DA527"/>
  <c r="CS527"/>
  <c r="CK527"/>
  <c r="CC527"/>
  <c r="BU527"/>
  <c r="BM527"/>
  <c r="BE527"/>
  <c r="AW527"/>
  <c r="AO527"/>
  <c r="AG527"/>
  <c r="Y527"/>
  <c r="Q527"/>
  <c r="M527"/>
  <c r="DU526"/>
  <c r="DM526"/>
  <c r="DE526"/>
  <c r="CW526"/>
  <c r="CO526"/>
  <c r="CG526"/>
  <c r="BY526"/>
  <c r="BU526"/>
  <c r="BM526"/>
  <c r="BE526"/>
  <c r="AW526"/>
  <c r="AO526"/>
  <c r="AG526"/>
  <c r="AC526"/>
  <c r="Q526"/>
  <c r="DQ525"/>
  <c r="DM525"/>
  <c r="DE525"/>
  <c r="CW525"/>
  <c r="CO525"/>
  <c r="CG525"/>
  <c r="BY525"/>
  <c r="BQ525"/>
  <c r="BI525"/>
  <c r="BA525"/>
  <c r="AS525"/>
  <c r="AK525"/>
  <c r="AC525"/>
  <c r="U525"/>
  <c r="M525"/>
  <c r="DQ523"/>
  <c r="DI523"/>
  <c r="CW523"/>
  <c r="CO523"/>
  <c r="CC523"/>
  <c r="BU523"/>
  <c r="BI523"/>
  <c r="AW523"/>
  <c r="AG523"/>
  <c r="DU522"/>
  <c r="DE522"/>
  <c r="CS522"/>
  <c r="CG522"/>
  <c r="BU522"/>
  <c r="BI522"/>
  <c r="AW522"/>
  <c r="AO522"/>
  <c r="AK522"/>
  <c r="AC522"/>
  <c r="U522"/>
  <c r="DU521"/>
  <c r="DI521"/>
  <c r="CW521"/>
  <c r="CK521"/>
  <c r="CC521"/>
  <c r="BQ521"/>
  <c r="BE521"/>
  <c r="AS521"/>
  <c r="AK521"/>
  <c r="Y521"/>
  <c r="Q521"/>
  <c r="DQ519"/>
  <c r="DI519"/>
  <c r="CW519"/>
  <c r="CG519"/>
  <c r="BU519"/>
  <c r="BI519"/>
  <c r="BA519"/>
  <c r="AO519"/>
  <c r="AC519"/>
  <c r="U519"/>
  <c r="M519"/>
  <c r="I519"/>
  <c r="DM518"/>
  <c r="DA518"/>
  <c r="CS518"/>
  <c r="CG518"/>
  <c r="BQ518"/>
  <c r="BI518"/>
  <c r="AW518"/>
  <c r="AK518"/>
  <c r="Y518"/>
  <c r="DU517"/>
  <c r="DI517"/>
  <c r="DA517"/>
  <c r="CO517"/>
  <c r="CC517"/>
  <c r="BU517"/>
  <c r="BI517"/>
  <c r="AW517"/>
  <c r="AK517"/>
  <c r="AC517"/>
  <c r="U517"/>
  <c r="M517"/>
  <c r="DM515"/>
  <c r="DA515"/>
  <c r="CS515"/>
  <c r="CG515"/>
  <c r="BU515"/>
  <c r="BM515"/>
  <c r="BE515"/>
  <c r="AS515"/>
  <c r="AG515"/>
  <c r="U515"/>
  <c r="DU514"/>
  <c r="DI514"/>
  <c r="CW514"/>
  <c r="CK514"/>
  <c r="CC514"/>
  <c r="BU514"/>
  <c r="BE514"/>
  <c r="AS514"/>
  <c r="AG514"/>
  <c r="U514"/>
  <c r="DM513"/>
  <c r="DE513"/>
  <c r="CS513"/>
  <c r="CG513"/>
  <c r="BU513"/>
  <c r="BM513"/>
  <c r="BA513"/>
  <c r="AO513"/>
  <c r="AG513"/>
  <c r="U513"/>
  <c r="M513"/>
  <c r="DI511"/>
  <c r="CW511"/>
  <c r="CK511"/>
  <c r="BY511"/>
  <c r="BI511"/>
  <c r="AW511"/>
  <c r="AO511"/>
  <c r="AC511"/>
  <c r="U511"/>
  <c r="M511"/>
  <c r="I511"/>
  <c r="DM510"/>
  <c r="DA510"/>
  <c r="CK510"/>
  <c r="BY510"/>
  <c r="BM510"/>
  <c r="BE510"/>
  <c r="AS510"/>
  <c r="AG510"/>
  <c r="U510"/>
  <c r="DQ509"/>
  <c r="DI509"/>
  <c r="CW509"/>
  <c r="CG509"/>
  <c r="BY509"/>
  <c r="BM509"/>
  <c r="AW509"/>
  <c r="AG509"/>
  <c r="DA507"/>
  <c r="CC507"/>
  <c r="BM507"/>
  <c r="AO507"/>
  <c r="Y507"/>
  <c r="I507"/>
  <c r="DA506"/>
  <c r="CC506"/>
  <c r="BE506"/>
  <c r="AG506"/>
  <c r="DA505"/>
  <c r="CC505"/>
  <c r="BM505"/>
  <c r="DI503"/>
  <c r="CS503"/>
  <c r="BU503"/>
  <c r="AW503"/>
  <c r="DQ502"/>
  <c r="CS502"/>
  <c r="CC502"/>
  <c r="BE502"/>
  <c r="DW499"/>
  <c r="CQ499"/>
  <c r="BK499"/>
  <c r="AE499"/>
  <c r="O499"/>
  <c r="CI498"/>
  <c r="DW495"/>
  <c r="CQ495"/>
  <c r="AU495"/>
  <c r="AE495"/>
  <c r="O495"/>
  <c r="CI494"/>
  <c r="DG493"/>
  <c r="BK493"/>
  <c r="AU493"/>
  <c r="DG491"/>
  <c r="BK491"/>
  <c r="AU491"/>
  <c r="O491"/>
  <c r="CY490"/>
  <c r="DG489"/>
  <c r="CA489"/>
  <c r="AU489"/>
  <c r="DG487"/>
  <c r="DO486"/>
  <c r="BS486"/>
  <c r="CQ485"/>
  <c r="BK485"/>
  <c r="AU485"/>
  <c r="CA483"/>
  <c r="AU483"/>
  <c r="O483"/>
  <c r="CY482"/>
  <c r="DW479"/>
  <c r="CA479"/>
  <c r="DO478"/>
  <c r="BS478"/>
  <c r="DG477"/>
  <c r="BK477"/>
  <c r="AU477"/>
  <c r="DG475"/>
  <c r="BK475"/>
  <c r="DO474"/>
  <c r="BS474"/>
  <c r="DG473"/>
  <c r="BK473"/>
  <c r="CA471"/>
  <c r="AU471"/>
  <c r="O471"/>
  <c r="CY470"/>
  <c r="DW469"/>
  <c r="CA469"/>
  <c r="AU469"/>
  <c r="DW467"/>
  <c r="DG467"/>
  <c r="BK467"/>
  <c r="AE467"/>
  <c r="CY466"/>
  <c r="BS466"/>
  <c r="CQ465"/>
  <c r="BK465"/>
  <c r="DG463"/>
  <c r="CA463"/>
  <c r="AU463"/>
  <c r="AE463"/>
  <c r="O463"/>
  <c r="CI462"/>
  <c r="BC462"/>
  <c r="DG461"/>
  <c r="CQ461"/>
  <c r="BK461"/>
  <c r="AU461"/>
  <c r="AE461"/>
  <c r="CI458"/>
  <c r="BC458"/>
  <c r="DG455"/>
  <c r="BK455"/>
  <c r="AE455"/>
  <c r="O455"/>
  <c r="CI454"/>
  <c r="DG453"/>
  <c r="BK453"/>
  <c r="DW451"/>
  <c r="CA451"/>
  <c r="AU451"/>
  <c r="O451"/>
  <c r="CI450"/>
  <c r="DG449"/>
  <c r="BK449"/>
  <c r="DW447"/>
  <c r="CQ447"/>
  <c r="BK447"/>
  <c r="O447"/>
  <c r="CI446"/>
  <c r="BC446"/>
  <c r="DG445"/>
  <c r="CA445"/>
  <c r="AU445"/>
  <c r="BK439"/>
  <c r="DO438"/>
  <c r="BS438"/>
  <c r="DW437"/>
  <c r="CQ437"/>
  <c r="BK437"/>
  <c r="DW435"/>
  <c r="CA435"/>
  <c r="AU435"/>
  <c r="O435"/>
  <c r="CI434"/>
  <c r="DW431"/>
  <c r="CQ431"/>
  <c r="BK431"/>
  <c r="O431"/>
  <c r="CY430"/>
  <c r="DG429"/>
  <c r="BK429"/>
  <c r="DW427"/>
  <c r="CA427"/>
  <c r="O427"/>
  <c r="CI426"/>
  <c r="DG425"/>
  <c r="CQ425"/>
  <c r="BK425"/>
  <c r="CQ423"/>
  <c r="DO422"/>
  <c r="BS422"/>
  <c r="CQ419"/>
  <c r="BK419"/>
  <c r="O419"/>
  <c r="CY418"/>
  <c r="DW417"/>
  <c r="CA417"/>
  <c r="AU417"/>
  <c r="CQ415"/>
  <c r="AU415"/>
  <c r="O415"/>
  <c r="CI414"/>
  <c r="DW413"/>
  <c r="CA413"/>
  <c r="AU413"/>
  <c r="DG411"/>
  <c r="BK411"/>
  <c r="DO410"/>
  <c r="BS410"/>
  <c r="CQ409"/>
  <c r="BK409"/>
  <c r="CY407"/>
  <c r="BI407"/>
  <c r="R407"/>
  <c r="AM395"/>
  <c r="AM387"/>
  <c r="DO381"/>
  <c r="CY379"/>
  <c r="CQ370"/>
  <c r="CI369"/>
  <c r="AM363"/>
  <c r="BS351"/>
  <c r="AM347"/>
  <c r="BS343"/>
  <c r="DO341"/>
  <c r="R327"/>
  <c r="X319"/>
  <c r="DP315"/>
  <c r="CJ311"/>
  <c r="BD307"/>
  <c r="X303"/>
  <c r="CJ295"/>
  <c r="DP283"/>
  <c r="X255"/>
  <c r="BD243"/>
  <c r="DP235"/>
  <c r="CR167"/>
  <c r="K5"/>
  <c r="O5"/>
  <c r="S5"/>
  <c r="W5"/>
  <c r="AA5"/>
  <c r="AE5"/>
  <c r="AI5"/>
  <c r="AM5"/>
  <c r="AQ5"/>
  <c r="AU5"/>
  <c r="AY5"/>
  <c r="BC5"/>
  <c r="BG5"/>
  <c r="BK5"/>
  <c r="BO5"/>
  <c r="BS5"/>
  <c r="BW5"/>
  <c r="CA5"/>
  <c r="CE5"/>
  <c r="CI5"/>
  <c r="CM5"/>
  <c r="CQ5"/>
  <c r="CU5"/>
  <c r="CY5"/>
  <c r="DC5"/>
  <c r="DG5"/>
  <c r="DK5"/>
  <c r="DO5"/>
  <c r="DS5"/>
  <c r="DT604"/>
  <c r="DP604"/>
  <c r="DL604"/>
  <c r="DH604"/>
  <c r="DD604"/>
  <c r="CZ604"/>
  <c r="CV604"/>
  <c r="CR604"/>
  <c r="CN604"/>
  <c r="CJ604"/>
  <c r="CF604"/>
  <c r="CB604"/>
  <c r="BX604"/>
  <c r="BT604"/>
  <c r="BP604"/>
  <c r="BL604"/>
  <c r="BH604"/>
  <c r="BD604"/>
  <c r="AZ604"/>
  <c r="AV604"/>
  <c r="AR604"/>
  <c r="AN604"/>
  <c r="AJ604"/>
  <c r="AF604"/>
  <c r="AB604"/>
  <c r="X604"/>
  <c r="T604"/>
  <c r="P604"/>
  <c r="L604"/>
  <c r="DT603"/>
  <c r="DP603"/>
  <c r="DL603"/>
  <c r="DH603"/>
  <c r="DD603"/>
  <c r="CZ603"/>
  <c r="CV603"/>
  <c r="CR603"/>
  <c r="CN603"/>
  <c r="CJ603"/>
  <c r="CF603"/>
  <c r="CB603"/>
  <c r="BX603"/>
  <c r="BT603"/>
  <c r="BP603"/>
  <c r="BL603"/>
  <c r="BH603"/>
  <c r="BD603"/>
  <c r="AZ603"/>
  <c r="AV603"/>
  <c r="AR603"/>
  <c r="AN603"/>
  <c r="AJ603"/>
  <c r="AF603"/>
  <c r="AB603"/>
  <c r="X603"/>
  <c r="T603"/>
  <c r="P603"/>
  <c r="L603"/>
  <c r="DT602"/>
  <c r="DP602"/>
  <c r="DL602"/>
  <c r="DH602"/>
  <c r="DD602"/>
  <c r="CZ602"/>
  <c r="CV602"/>
  <c r="CR602"/>
  <c r="CN602"/>
  <c r="CJ602"/>
  <c r="CF602"/>
  <c r="CB602"/>
  <c r="BX602"/>
  <c r="BT602"/>
  <c r="BP602"/>
  <c r="BL602"/>
  <c r="BH602"/>
  <c r="BD602"/>
  <c r="AZ602"/>
  <c r="AV602"/>
  <c r="AR602"/>
  <c r="AN602"/>
  <c r="AJ602"/>
  <c r="AF602"/>
  <c r="AB602"/>
  <c r="X602"/>
  <c r="T602"/>
  <c r="P602"/>
  <c r="L602"/>
  <c r="DT601"/>
  <c r="DP601"/>
  <c r="DL601"/>
  <c r="DH601"/>
  <c r="DD601"/>
  <c r="CZ601"/>
  <c r="CV601"/>
  <c r="CR601"/>
  <c r="CN601"/>
  <c r="CJ601"/>
  <c r="CF601"/>
  <c r="CB601"/>
  <c r="BX601"/>
  <c r="BT601"/>
  <c r="BP601"/>
  <c r="BL601"/>
  <c r="BH601"/>
  <c r="BD601"/>
  <c r="AZ601"/>
  <c r="AV601"/>
  <c r="AR601"/>
  <c r="AN601"/>
  <c r="AJ601"/>
  <c r="AF601"/>
  <c r="AB601"/>
  <c r="X601"/>
  <c r="T601"/>
  <c r="P601"/>
  <c r="L601"/>
  <c r="DT600"/>
  <c r="DP600"/>
  <c r="DL600"/>
  <c r="DH600"/>
  <c r="DD600"/>
  <c r="CZ600"/>
  <c r="CV600"/>
  <c r="CR600"/>
  <c r="CN600"/>
  <c r="CJ600"/>
  <c r="CF600"/>
  <c r="CB600"/>
  <c r="BX600"/>
  <c r="BT600"/>
  <c r="BP600"/>
  <c r="BL600"/>
  <c r="BH600"/>
  <c r="BD600"/>
  <c r="AZ600"/>
  <c r="AV600"/>
  <c r="AR600"/>
  <c r="AN600"/>
  <c r="AJ600"/>
  <c r="AF600"/>
  <c r="AB600"/>
  <c r="X600"/>
  <c r="T600"/>
  <c r="P600"/>
  <c r="L600"/>
  <c r="DT599"/>
  <c r="DP599"/>
  <c r="DL599"/>
  <c r="DH599"/>
  <c r="DD599"/>
  <c r="CZ599"/>
  <c r="CV599"/>
  <c r="CR599"/>
  <c r="CN599"/>
  <c r="CJ599"/>
  <c r="CF599"/>
  <c r="CB599"/>
  <c r="BX599"/>
  <c r="BT599"/>
  <c r="BP599"/>
  <c r="BL599"/>
  <c r="BH599"/>
  <c r="BD599"/>
  <c r="AZ599"/>
  <c r="AV599"/>
  <c r="AR599"/>
  <c r="AN599"/>
  <c r="AJ599"/>
  <c r="AF599"/>
  <c r="AB599"/>
  <c r="X599"/>
  <c r="T599"/>
  <c r="P599"/>
  <c r="L599"/>
  <c r="DT598"/>
  <c r="DP598"/>
  <c r="DL598"/>
  <c r="DH598"/>
  <c r="DD598"/>
  <c r="CZ598"/>
  <c r="CV598"/>
  <c r="CR598"/>
  <c r="CN598"/>
  <c r="CJ598"/>
  <c r="CF598"/>
  <c r="CB598"/>
  <c r="BX598"/>
  <c r="BT598"/>
  <c r="BP598"/>
  <c r="BL598"/>
  <c r="BH598"/>
  <c r="BD598"/>
  <c r="AZ598"/>
  <c r="AV598"/>
  <c r="AR598"/>
  <c r="AN598"/>
  <c r="AJ598"/>
  <c r="AF598"/>
  <c r="AB598"/>
  <c r="X598"/>
  <c r="T598"/>
  <c r="P598"/>
  <c r="L598"/>
  <c r="DT597"/>
  <c r="DP597"/>
  <c r="DL597"/>
  <c r="DH597"/>
  <c r="DD597"/>
  <c r="CZ597"/>
  <c r="CV597"/>
  <c r="CR597"/>
  <c r="CN597"/>
  <c r="CJ597"/>
  <c r="CF597"/>
  <c r="CB597"/>
  <c r="BX597"/>
  <c r="BT597"/>
  <c r="BP597"/>
  <c r="BL597"/>
  <c r="BH597"/>
  <c r="BD597"/>
  <c r="AZ597"/>
  <c r="AV597"/>
  <c r="AR597"/>
  <c r="AN597"/>
  <c r="AJ597"/>
  <c r="AF597"/>
  <c r="AB597"/>
  <c r="X597"/>
  <c r="T597"/>
  <c r="P597"/>
  <c r="L597"/>
  <c r="DT596"/>
  <c r="DP596"/>
  <c r="DL596"/>
  <c r="DH596"/>
  <c r="DD596"/>
  <c r="CZ596"/>
  <c r="CV596"/>
  <c r="CR596"/>
  <c r="CN596"/>
  <c r="CJ596"/>
  <c r="CF596"/>
  <c r="CB596"/>
  <c r="BX596"/>
  <c r="BT596"/>
  <c r="BP596"/>
  <c r="BL596"/>
  <c r="BH596"/>
  <c r="BD596"/>
  <c r="AZ596"/>
  <c r="AV596"/>
  <c r="AR596"/>
  <c r="AN596"/>
  <c r="AJ596"/>
  <c r="AF596"/>
  <c r="AB596"/>
  <c r="X596"/>
  <c r="T596"/>
  <c r="P596"/>
  <c r="L596"/>
  <c r="DT595"/>
  <c r="DP595"/>
  <c r="DL595"/>
  <c r="DH595"/>
  <c r="DD595"/>
  <c r="CZ595"/>
  <c r="CV595"/>
  <c r="CR595"/>
  <c r="CN595"/>
  <c r="CJ595"/>
  <c r="CF595"/>
  <c r="CB595"/>
  <c r="BX595"/>
  <c r="BT595"/>
  <c r="BP595"/>
  <c r="BL595"/>
  <c r="BH595"/>
  <c r="BD595"/>
  <c r="AZ595"/>
  <c r="AV595"/>
  <c r="AR595"/>
  <c r="AN595"/>
  <c r="AJ595"/>
  <c r="AF595"/>
  <c r="AB595"/>
  <c r="X595"/>
  <c r="T595"/>
  <c r="P595"/>
  <c r="L595"/>
  <c r="DT594"/>
  <c r="DP594"/>
  <c r="DL594"/>
  <c r="DH594"/>
  <c r="DD594"/>
  <c r="CZ594"/>
  <c r="CV594"/>
  <c r="CR594"/>
  <c r="CN594"/>
  <c r="CJ594"/>
  <c r="CF594"/>
  <c r="CB594"/>
  <c r="BX594"/>
  <c r="BT594"/>
  <c r="BP594"/>
  <c r="BL594"/>
  <c r="BH594"/>
  <c r="BD594"/>
  <c r="AZ594"/>
  <c r="AV594"/>
  <c r="AR594"/>
  <c r="AN594"/>
  <c r="AJ594"/>
  <c r="AF594"/>
  <c r="AB594"/>
  <c r="X594"/>
  <c r="T594"/>
  <c r="P594"/>
  <c r="L594"/>
  <c r="DT593"/>
  <c r="DP593"/>
  <c r="DL593"/>
  <c r="DH593"/>
  <c r="DD593"/>
  <c r="CZ593"/>
  <c r="CV593"/>
  <c r="CR593"/>
  <c r="CN593"/>
  <c r="CJ593"/>
  <c r="CF593"/>
  <c r="CB593"/>
  <c r="BX593"/>
  <c r="BT593"/>
  <c r="BP593"/>
  <c r="BL593"/>
  <c r="BH593"/>
  <c r="BD593"/>
  <c r="AZ593"/>
  <c r="AV593"/>
  <c r="AR593"/>
  <c r="AN593"/>
  <c r="AJ593"/>
  <c r="AF593"/>
  <c r="AB593"/>
  <c r="X593"/>
  <c r="T593"/>
  <c r="P593"/>
  <c r="L593"/>
  <c r="DT592"/>
  <c r="DP592"/>
  <c r="DL592"/>
  <c r="DH592"/>
  <c r="DD592"/>
  <c r="CZ592"/>
  <c r="CV592"/>
  <c r="CR592"/>
  <c r="CN592"/>
  <c r="CJ592"/>
  <c r="CF592"/>
  <c r="CB592"/>
  <c r="BX592"/>
  <c r="BT592"/>
  <c r="BP592"/>
  <c r="BL592"/>
  <c r="BH592"/>
  <c r="BD592"/>
  <c r="AZ592"/>
  <c r="AV592"/>
  <c r="AR592"/>
  <c r="AN592"/>
  <c r="AJ592"/>
  <c r="AF592"/>
  <c r="AB592"/>
  <c r="X592"/>
  <c r="T592"/>
  <c r="P592"/>
  <c r="L592"/>
  <c r="DT591"/>
  <c r="DP591"/>
  <c r="DL591"/>
  <c r="DH591"/>
  <c r="DD591"/>
  <c r="CZ591"/>
  <c r="CV591"/>
  <c r="CR591"/>
  <c r="CN591"/>
  <c r="CJ591"/>
  <c r="CF591"/>
  <c r="CB591"/>
  <c r="BX591"/>
  <c r="BT591"/>
  <c r="BP591"/>
  <c r="BL591"/>
  <c r="BH591"/>
  <c r="BD591"/>
  <c r="AZ591"/>
  <c r="AV591"/>
  <c r="AR591"/>
  <c r="AN591"/>
  <c r="AJ591"/>
  <c r="AF591"/>
  <c r="AB591"/>
  <c r="X591"/>
  <c r="T591"/>
  <c r="P591"/>
  <c r="L591"/>
  <c r="DT590"/>
  <c r="DP590"/>
  <c r="DL590"/>
  <c r="DH590"/>
  <c r="DD590"/>
  <c r="CZ590"/>
  <c r="CV590"/>
  <c r="CR590"/>
  <c r="CN590"/>
  <c r="CJ590"/>
  <c r="CF590"/>
  <c r="CB590"/>
  <c r="BX590"/>
  <c r="BT590"/>
  <c r="BP590"/>
  <c r="BL590"/>
  <c r="BH590"/>
  <c r="BD590"/>
  <c r="AZ590"/>
  <c r="AV590"/>
  <c r="AR590"/>
  <c r="AN590"/>
  <c r="AJ590"/>
  <c r="AF590"/>
  <c r="AB590"/>
  <c r="X590"/>
  <c r="T590"/>
  <c r="P590"/>
  <c r="L590"/>
  <c r="DT589"/>
  <c r="DP589"/>
  <c r="DL589"/>
  <c r="DH589"/>
  <c r="DD589"/>
  <c r="CZ589"/>
  <c r="CV589"/>
  <c r="CR589"/>
  <c r="CN589"/>
  <c r="CJ589"/>
  <c r="CF589"/>
  <c r="CB589"/>
  <c r="BX589"/>
  <c r="BT589"/>
  <c r="BP589"/>
  <c r="BL589"/>
  <c r="BH589"/>
  <c r="BD589"/>
  <c r="AZ589"/>
  <c r="AV589"/>
  <c r="AR589"/>
  <c r="AN589"/>
  <c r="AJ589"/>
  <c r="AF589"/>
  <c r="AB589"/>
  <c r="X589"/>
  <c r="T589"/>
  <c r="P589"/>
  <c r="L589"/>
  <c r="DT588"/>
  <c r="DP588"/>
  <c r="DL588"/>
  <c r="DH588"/>
  <c r="DD588"/>
  <c r="CZ588"/>
  <c r="CV588"/>
  <c r="CR588"/>
  <c r="CN588"/>
  <c r="CJ588"/>
  <c r="CF588"/>
  <c r="CB588"/>
  <c r="BX588"/>
  <c r="BT588"/>
  <c r="BP588"/>
  <c r="BL588"/>
  <c r="BH588"/>
  <c r="BD588"/>
  <c r="AZ588"/>
  <c r="AV588"/>
  <c r="AR588"/>
  <c r="AN588"/>
  <c r="AJ588"/>
  <c r="AF588"/>
  <c r="AB588"/>
  <c r="X588"/>
  <c r="T588"/>
  <c r="P588"/>
  <c r="L588"/>
  <c r="DT587"/>
  <c r="DP587"/>
  <c r="DL587"/>
  <c r="DH587"/>
  <c r="DD587"/>
  <c r="CZ587"/>
  <c r="CV587"/>
  <c r="CR587"/>
  <c r="CN587"/>
  <c r="CJ587"/>
  <c r="CF587"/>
  <c r="CB587"/>
  <c r="BX587"/>
  <c r="BT587"/>
  <c r="BP587"/>
  <c r="BL587"/>
  <c r="BH587"/>
  <c r="BD587"/>
  <c r="AZ587"/>
  <c r="AV587"/>
  <c r="AR587"/>
  <c r="AN587"/>
  <c r="AJ587"/>
  <c r="AF587"/>
  <c r="AB587"/>
  <c r="X587"/>
  <c r="T587"/>
  <c r="P587"/>
  <c r="L587"/>
  <c r="DT586"/>
  <c r="DP586"/>
  <c r="DL586"/>
  <c r="DH586"/>
  <c r="DD586"/>
  <c r="CZ586"/>
  <c r="CV586"/>
  <c r="CR586"/>
  <c r="CN586"/>
  <c r="CJ586"/>
  <c r="CF586"/>
  <c r="CB586"/>
  <c r="BX586"/>
  <c r="BT586"/>
  <c r="BP586"/>
  <c r="BL586"/>
  <c r="BH586"/>
  <c r="BD586"/>
  <c r="AZ586"/>
  <c r="AV586"/>
  <c r="AR586"/>
  <c r="AN586"/>
  <c r="AJ586"/>
  <c r="AF586"/>
  <c r="AB586"/>
  <c r="X586"/>
  <c r="T586"/>
  <c r="P586"/>
  <c r="L586"/>
  <c r="DT585"/>
  <c r="DP585"/>
  <c r="DL585"/>
  <c r="DH585"/>
  <c r="DD585"/>
  <c r="CZ585"/>
  <c r="CV585"/>
  <c r="CR585"/>
  <c r="CN585"/>
  <c r="CJ585"/>
  <c r="CF585"/>
  <c r="CB585"/>
  <c r="BX585"/>
  <c r="BT585"/>
  <c r="BP585"/>
  <c r="BL585"/>
  <c r="BH585"/>
  <c r="BD585"/>
  <c r="AZ585"/>
  <c r="AV585"/>
  <c r="AR585"/>
  <c r="AN585"/>
  <c r="AJ585"/>
  <c r="AF585"/>
  <c r="AB585"/>
  <c r="X585"/>
  <c r="T585"/>
  <c r="P585"/>
  <c r="L585"/>
  <c r="DT584"/>
  <c r="DP584"/>
  <c r="DL584"/>
  <c r="DH584"/>
  <c r="DD584"/>
  <c r="CZ584"/>
  <c r="CV584"/>
  <c r="CR584"/>
  <c r="CN584"/>
  <c r="CJ584"/>
  <c r="CF584"/>
  <c r="CB584"/>
  <c r="BX584"/>
  <c r="BT584"/>
  <c r="BP584"/>
  <c r="BL584"/>
  <c r="BH584"/>
  <c r="BD584"/>
  <c r="AZ584"/>
  <c r="AV584"/>
  <c r="AR584"/>
  <c r="AN584"/>
  <c r="AJ584"/>
  <c r="AF584"/>
  <c r="AB584"/>
  <c r="X584"/>
  <c r="T584"/>
  <c r="P584"/>
  <c r="L584"/>
  <c r="DT583"/>
  <c r="DP583"/>
  <c r="DL583"/>
  <c r="DH583"/>
  <c r="DD583"/>
  <c r="CZ583"/>
  <c r="CV583"/>
  <c r="CR583"/>
  <c r="CN583"/>
  <c r="CJ583"/>
  <c r="CF583"/>
  <c r="CB583"/>
  <c r="BX583"/>
  <c r="BT583"/>
  <c r="BP583"/>
  <c r="BL583"/>
  <c r="BH583"/>
  <c r="BD583"/>
  <c r="AZ583"/>
  <c r="AV583"/>
  <c r="AR583"/>
  <c r="AN583"/>
  <c r="AJ583"/>
  <c r="AF583"/>
  <c r="AB583"/>
  <c r="X583"/>
  <c r="T583"/>
  <c r="P583"/>
  <c r="L583"/>
  <c r="DT582"/>
  <c r="DP582"/>
  <c r="DL582"/>
  <c r="DH582"/>
  <c r="DD582"/>
  <c r="CZ582"/>
  <c r="CV582"/>
  <c r="CR582"/>
  <c r="CN582"/>
  <c r="CJ582"/>
  <c r="CF582"/>
  <c r="CB582"/>
  <c r="BX582"/>
  <c r="BT582"/>
  <c r="BP582"/>
  <c r="BL582"/>
  <c r="BH582"/>
  <c r="BD582"/>
  <c r="AZ582"/>
  <c r="AV582"/>
  <c r="AR582"/>
  <c r="AN582"/>
  <c r="AJ582"/>
  <c r="AF582"/>
  <c r="AB582"/>
  <c r="X582"/>
  <c r="T582"/>
  <c r="P582"/>
  <c r="L582"/>
  <c r="DT581"/>
  <c r="DP581"/>
  <c r="DL581"/>
  <c r="DH581"/>
  <c r="DD581"/>
  <c r="CZ581"/>
  <c r="CV581"/>
  <c r="CR581"/>
  <c r="CN581"/>
  <c r="CJ581"/>
  <c r="CF581"/>
  <c r="CB581"/>
  <c r="BX581"/>
  <c r="BT581"/>
  <c r="BP581"/>
  <c r="BL581"/>
  <c r="BH581"/>
  <c r="BD581"/>
  <c r="AZ581"/>
  <c r="AV581"/>
  <c r="AR581"/>
  <c r="AN581"/>
  <c r="AJ581"/>
  <c r="AF581"/>
  <c r="AB581"/>
  <c r="X581"/>
  <c r="T581"/>
  <c r="P581"/>
  <c r="L581"/>
  <c r="DT580"/>
  <c r="DP580"/>
  <c r="DL580"/>
  <c r="DH580"/>
  <c r="DD580"/>
  <c r="CZ580"/>
  <c r="CV580"/>
  <c r="CR580"/>
  <c r="CN580"/>
  <c r="CJ580"/>
  <c r="CF580"/>
  <c r="CB580"/>
  <c r="BX580"/>
  <c r="BT580"/>
  <c r="BP580"/>
  <c r="BL580"/>
  <c r="BH580"/>
  <c r="BD580"/>
  <c r="AZ580"/>
  <c r="AV580"/>
  <c r="AR580"/>
  <c r="AN580"/>
  <c r="AJ580"/>
  <c r="AF580"/>
  <c r="AB580"/>
  <c r="X580"/>
  <c r="T580"/>
  <c r="P580"/>
  <c r="L580"/>
  <c r="DT579"/>
  <c r="DP579"/>
  <c r="DL579"/>
  <c r="DH579"/>
  <c r="DD579"/>
  <c r="CZ579"/>
  <c r="CV579"/>
  <c r="CR579"/>
  <c r="CN579"/>
  <c r="CJ579"/>
  <c r="CF579"/>
  <c r="CB579"/>
  <c r="BX579"/>
  <c r="BT579"/>
  <c r="BP579"/>
  <c r="BL579"/>
  <c r="BH579"/>
  <c r="BD579"/>
  <c r="AZ579"/>
  <c r="AV579"/>
  <c r="AR579"/>
  <c r="AN579"/>
  <c r="AJ579"/>
  <c r="AF579"/>
  <c r="AB579"/>
  <c r="X579"/>
  <c r="T579"/>
  <c r="P579"/>
  <c r="L579"/>
  <c r="DT578"/>
  <c r="DP578"/>
  <c r="DL578"/>
  <c r="DH578"/>
  <c r="DD578"/>
  <c r="CZ578"/>
  <c r="CV578"/>
  <c r="CR578"/>
  <c r="CN578"/>
  <c r="CJ578"/>
  <c r="CF578"/>
  <c r="CB578"/>
  <c r="BX578"/>
  <c r="BT578"/>
  <c r="BP578"/>
  <c r="BL578"/>
  <c r="BH578"/>
  <c r="BD578"/>
  <c r="AZ578"/>
  <c r="AV578"/>
  <c r="AR578"/>
  <c r="AN578"/>
  <c r="AJ578"/>
  <c r="AF578"/>
  <c r="AB578"/>
  <c r="X578"/>
  <c r="T578"/>
  <c r="P578"/>
  <c r="L578"/>
  <c r="DT577"/>
  <c r="DP577"/>
  <c r="DL577"/>
  <c r="DH577"/>
  <c r="DD577"/>
  <c r="CZ577"/>
  <c r="CV577"/>
  <c r="CR577"/>
  <c r="CN577"/>
  <c r="CJ577"/>
  <c r="CF577"/>
  <c r="CB577"/>
  <c r="BX577"/>
  <c r="BT577"/>
  <c r="BP577"/>
  <c r="BL577"/>
  <c r="BH577"/>
  <c r="BD577"/>
  <c r="AZ577"/>
  <c r="AV577"/>
  <c r="AR577"/>
  <c r="AN577"/>
  <c r="AJ577"/>
  <c r="AF577"/>
  <c r="AB577"/>
  <c r="X577"/>
  <c r="T577"/>
  <c r="P577"/>
  <c r="L577"/>
  <c r="DT576"/>
  <c r="DP576"/>
  <c r="DL576"/>
  <c r="DH576"/>
  <c r="DD576"/>
  <c r="CZ576"/>
  <c r="CV576"/>
  <c r="CR576"/>
  <c r="CN576"/>
  <c r="CJ576"/>
  <c r="CF576"/>
  <c r="CB576"/>
  <c r="BX576"/>
  <c r="BT576"/>
  <c r="BP576"/>
  <c r="BL576"/>
  <c r="BH576"/>
  <c r="BD576"/>
  <c r="AZ576"/>
  <c r="AV576"/>
  <c r="AR576"/>
  <c r="AN576"/>
  <c r="AJ576"/>
  <c r="AF576"/>
  <c r="AB576"/>
  <c r="X576"/>
  <c r="T576"/>
  <c r="P576"/>
  <c r="L576"/>
  <c r="DT575"/>
  <c r="DP575"/>
  <c r="DL575"/>
  <c r="DH575"/>
  <c r="DD575"/>
  <c r="CZ575"/>
  <c r="CV575"/>
  <c r="CR575"/>
  <c r="CN575"/>
  <c r="CJ575"/>
  <c r="CF575"/>
  <c r="CB575"/>
  <c r="BX575"/>
  <c r="BT575"/>
  <c r="BP575"/>
  <c r="BL575"/>
  <c r="BH575"/>
  <c r="BD575"/>
  <c r="AZ575"/>
  <c r="AV575"/>
  <c r="AR575"/>
  <c r="AN575"/>
  <c r="AJ575"/>
  <c r="AF575"/>
  <c r="AB575"/>
  <c r="X575"/>
  <c r="T575"/>
  <c r="P575"/>
  <c r="L575"/>
  <c r="DT574"/>
  <c r="DP574"/>
  <c r="DL574"/>
  <c r="DH574"/>
  <c r="DD574"/>
  <c r="CZ574"/>
  <c r="CV574"/>
  <c r="CR574"/>
  <c r="CN574"/>
  <c r="CJ574"/>
  <c r="CF574"/>
  <c r="CB574"/>
  <c r="BX574"/>
  <c r="BT574"/>
  <c r="BP574"/>
  <c r="BL574"/>
  <c r="BH574"/>
  <c r="BD574"/>
  <c r="AZ574"/>
  <c r="AV574"/>
  <c r="AR574"/>
  <c r="AN574"/>
  <c r="AJ574"/>
  <c r="AF574"/>
  <c r="AB574"/>
  <c r="X574"/>
  <c r="T574"/>
  <c r="P574"/>
  <c r="L574"/>
  <c r="DT573"/>
  <c r="DP573"/>
  <c r="DL573"/>
  <c r="DH573"/>
  <c r="DD573"/>
  <c r="CZ573"/>
  <c r="CV573"/>
  <c r="CR573"/>
  <c r="CN573"/>
  <c r="CJ573"/>
  <c r="CF573"/>
  <c r="CB573"/>
  <c r="BX573"/>
  <c r="BT573"/>
  <c r="BP573"/>
  <c r="BL573"/>
  <c r="BH573"/>
  <c r="BD573"/>
  <c r="AZ573"/>
  <c r="AV573"/>
  <c r="AR573"/>
  <c r="AN573"/>
  <c r="AJ573"/>
  <c r="AF573"/>
  <c r="AB573"/>
  <c r="X573"/>
  <c r="T573"/>
  <c r="P573"/>
  <c r="L573"/>
  <c r="DT572"/>
  <c r="DP572"/>
  <c r="DL572"/>
  <c r="DH572"/>
  <c r="DD572"/>
  <c r="CZ572"/>
  <c r="CV572"/>
  <c r="CR572"/>
  <c r="CN572"/>
  <c r="CJ572"/>
  <c r="CF572"/>
  <c r="CB572"/>
  <c r="BX572"/>
  <c r="BT572"/>
  <c r="BP572"/>
  <c r="BL572"/>
  <c r="BH572"/>
  <c r="BD572"/>
  <c r="AZ572"/>
  <c r="AV572"/>
  <c r="AR572"/>
  <c r="AN572"/>
  <c r="AJ572"/>
  <c r="AF572"/>
  <c r="AB572"/>
  <c r="X572"/>
  <c r="T572"/>
  <c r="P572"/>
  <c r="L572"/>
  <c r="DT571"/>
  <c r="DP571"/>
  <c r="DL571"/>
  <c r="DH571"/>
  <c r="DD571"/>
  <c r="CZ571"/>
  <c r="CV571"/>
  <c r="CR571"/>
  <c r="CN571"/>
  <c r="CJ571"/>
  <c r="CF571"/>
  <c r="CB571"/>
  <c r="BX571"/>
  <c r="BT571"/>
  <c r="BP571"/>
  <c r="BL571"/>
  <c r="BH571"/>
  <c r="BD571"/>
  <c r="AZ571"/>
  <c r="AV571"/>
  <c r="AR571"/>
  <c r="AN571"/>
  <c r="AJ571"/>
  <c r="AF571"/>
  <c r="AB571"/>
  <c r="X571"/>
  <c r="T571"/>
  <c r="P571"/>
  <c r="L571"/>
  <c r="DT570"/>
  <c r="DP570"/>
  <c r="DL570"/>
  <c r="DH570"/>
  <c r="DD570"/>
  <c r="CZ570"/>
  <c r="CV570"/>
  <c r="CR570"/>
  <c r="CN570"/>
  <c r="CJ570"/>
  <c r="CF570"/>
  <c r="CB570"/>
  <c r="BX570"/>
  <c r="BT570"/>
  <c r="BP570"/>
  <c r="BL570"/>
  <c r="BH570"/>
  <c r="BD570"/>
  <c r="AZ570"/>
  <c r="AV570"/>
  <c r="AR570"/>
  <c r="AN570"/>
  <c r="AJ570"/>
  <c r="AF570"/>
  <c r="AB570"/>
  <c r="X570"/>
  <c r="T570"/>
  <c r="P570"/>
  <c r="L570"/>
  <c r="DT569"/>
  <c r="DP569"/>
  <c r="DL569"/>
  <c r="DH569"/>
  <c r="DD569"/>
  <c r="CZ569"/>
  <c r="CV569"/>
  <c r="CR569"/>
  <c r="CN569"/>
  <c r="CJ569"/>
  <c r="CF569"/>
  <c r="CB569"/>
  <c r="BX569"/>
  <c r="BT569"/>
  <c r="BP569"/>
  <c r="BL569"/>
  <c r="BH569"/>
  <c r="BD569"/>
  <c r="AZ569"/>
  <c r="AV569"/>
  <c r="AR569"/>
  <c r="AN569"/>
  <c r="AJ569"/>
  <c r="AF569"/>
  <c r="AB569"/>
  <c r="X569"/>
  <c r="T569"/>
  <c r="P569"/>
  <c r="L569"/>
  <c r="DT568"/>
  <c r="DP568"/>
  <c r="DL568"/>
  <c r="DH568"/>
  <c r="DD568"/>
  <c r="CZ568"/>
  <c r="CV568"/>
  <c r="CR568"/>
  <c r="CN568"/>
  <c r="CJ568"/>
  <c r="CF568"/>
  <c r="CB568"/>
  <c r="BX568"/>
  <c r="BT568"/>
  <c r="BP568"/>
  <c r="BL568"/>
  <c r="BH568"/>
  <c r="BD568"/>
  <c r="AZ568"/>
  <c r="AV568"/>
  <c r="AR568"/>
  <c r="AN568"/>
  <c r="AJ568"/>
  <c r="AF568"/>
  <c r="AB568"/>
  <c r="X568"/>
  <c r="T568"/>
  <c r="P568"/>
  <c r="L568"/>
  <c r="DT567"/>
  <c r="DP567"/>
  <c r="DL567"/>
  <c r="DH567"/>
  <c r="DD567"/>
  <c r="CZ567"/>
  <c r="CV567"/>
  <c r="CR567"/>
  <c r="CN567"/>
  <c r="CJ567"/>
  <c r="CF567"/>
  <c r="CB567"/>
  <c r="BX567"/>
  <c r="BT567"/>
  <c r="BP567"/>
  <c r="BL567"/>
  <c r="BH567"/>
  <c r="BD567"/>
  <c r="AZ567"/>
  <c r="AV567"/>
  <c r="AR567"/>
  <c r="AN567"/>
  <c r="AJ567"/>
  <c r="AF567"/>
  <c r="AB567"/>
  <c r="X567"/>
  <c r="T567"/>
  <c r="P567"/>
  <c r="L567"/>
  <c r="DT566"/>
  <c r="DP566"/>
  <c r="DL566"/>
  <c r="DH566"/>
  <c r="DD566"/>
  <c r="CZ566"/>
  <c r="CV566"/>
  <c r="CR566"/>
  <c r="CN566"/>
  <c r="CJ566"/>
  <c r="CF566"/>
  <c r="CB566"/>
  <c r="BX566"/>
  <c r="BT566"/>
  <c r="BP566"/>
  <c r="BL566"/>
  <c r="BH566"/>
  <c r="BD566"/>
  <c r="AZ566"/>
  <c r="AV566"/>
  <c r="AR566"/>
  <c r="AN566"/>
  <c r="AJ566"/>
  <c r="AF566"/>
  <c r="AB566"/>
  <c r="X566"/>
  <c r="T566"/>
  <c r="P566"/>
  <c r="L566"/>
  <c r="DT565"/>
  <c r="DP565"/>
  <c r="DL565"/>
  <c r="DH565"/>
  <c r="DD565"/>
  <c r="CZ565"/>
  <c r="CV565"/>
  <c r="CR565"/>
  <c r="CN565"/>
  <c r="CJ565"/>
  <c r="CF565"/>
  <c r="CB565"/>
  <c r="BX565"/>
  <c r="BT565"/>
  <c r="BP565"/>
  <c r="BL565"/>
  <c r="BH565"/>
  <c r="BD565"/>
  <c r="AZ565"/>
  <c r="AV565"/>
  <c r="AR565"/>
  <c r="AN565"/>
  <c r="AJ565"/>
  <c r="AF565"/>
  <c r="AB565"/>
  <c r="X565"/>
  <c r="T565"/>
  <c r="P565"/>
  <c r="L565"/>
  <c r="DT564"/>
  <c r="DP564"/>
  <c r="DL564"/>
  <c r="DH564"/>
  <c r="DD564"/>
  <c r="CZ564"/>
  <c r="CV564"/>
  <c r="CR564"/>
  <c r="CN564"/>
  <c r="CJ564"/>
  <c r="CF564"/>
  <c r="CB564"/>
  <c r="BX564"/>
  <c r="BT564"/>
  <c r="BP564"/>
  <c r="BL564"/>
  <c r="BH564"/>
  <c r="BD564"/>
  <c r="AZ564"/>
  <c r="AV564"/>
  <c r="AR564"/>
  <c r="AN564"/>
  <c r="AJ564"/>
  <c r="AF564"/>
  <c r="AB564"/>
  <c r="X564"/>
  <c r="T564"/>
  <c r="P564"/>
  <c r="L564"/>
  <c r="DT563"/>
  <c r="DP563"/>
  <c r="DL563"/>
  <c r="DH563"/>
  <c r="DD563"/>
  <c r="CZ563"/>
  <c r="CV563"/>
  <c r="CR563"/>
  <c r="CN563"/>
  <c r="CJ563"/>
  <c r="CF563"/>
  <c r="CB563"/>
  <c r="BX563"/>
  <c r="BT563"/>
  <c r="BP563"/>
  <c r="BL563"/>
  <c r="BH563"/>
  <c r="BD563"/>
  <c r="AZ563"/>
  <c r="AV563"/>
  <c r="AR563"/>
  <c r="AN563"/>
  <c r="AJ563"/>
  <c r="AF563"/>
  <c r="AB563"/>
  <c r="X563"/>
  <c r="T563"/>
  <c r="P563"/>
  <c r="L563"/>
  <c r="DT562"/>
  <c r="DP562"/>
  <c r="DL562"/>
  <c r="DH562"/>
  <c r="DD562"/>
  <c r="CZ562"/>
  <c r="CV562"/>
  <c r="CR562"/>
  <c r="CN562"/>
  <c r="CJ562"/>
  <c r="CF562"/>
  <c r="CB562"/>
  <c r="BX562"/>
  <c r="BT562"/>
  <c r="BP562"/>
  <c r="BL562"/>
  <c r="BH562"/>
  <c r="BD562"/>
  <c r="AZ562"/>
  <c r="AV562"/>
  <c r="AR562"/>
  <c r="AN562"/>
  <c r="AJ562"/>
  <c r="AF562"/>
  <c r="AB562"/>
  <c r="X562"/>
  <c r="T562"/>
  <c r="P562"/>
  <c r="L562"/>
  <c r="DT561"/>
  <c r="DP561"/>
  <c r="DL561"/>
  <c r="DH561"/>
  <c r="DD561"/>
  <c r="CZ561"/>
  <c r="CV561"/>
  <c r="CR561"/>
  <c r="CN561"/>
  <c r="CJ561"/>
  <c r="CF561"/>
  <c r="CB561"/>
  <c r="BX561"/>
  <c r="BT561"/>
  <c r="BP561"/>
  <c r="BL561"/>
  <c r="BH561"/>
  <c r="BD561"/>
  <c r="AZ561"/>
  <c r="AV561"/>
  <c r="AR561"/>
  <c r="AN561"/>
  <c r="AJ561"/>
  <c r="AF561"/>
  <c r="AB561"/>
  <c r="X561"/>
  <c r="T561"/>
  <c r="P561"/>
  <c r="L561"/>
  <c r="DT560"/>
  <c r="DP560"/>
  <c r="DL560"/>
  <c r="DH560"/>
  <c r="DD560"/>
  <c r="CZ560"/>
  <c r="CV560"/>
  <c r="CR560"/>
  <c r="CN560"/>
  <c r="CJ560"/>
  <c r="CF560"/>
  <c r="CB560"/>
  <c r="BX560"/>
  <c r="BT560"/>
  <c r="BP560"/>
  <c r="BL560"/>
  <c r="BH560"/>
  <c r="BD560"/>
  <c r="AZ560"/>
  <c r="AV560"/>
  <c r="AR560"/>
  <c r="AN560"/>
  <c r="AJ560"/>
  <c r="AF560"/>
  <c r="AB560"/>
  <c r="X560"/>
  <c r="T560"/>
  <c r="P560"/>
  <c r="L560"/>
  <c r="DT559"/>
  <c r="DP559"/>
  <c r="DL559"/>
  <c r="DH559"/>
  <c r="DD559"/>
  <c r="CZ559"/>
  <c r="CV559"/>
  <c r="CR559"/>
  <c r="CN559"/>
  <c r="CJ559"/>
  <c r="CF559"/>
  <c r="CB559"/>
  <c r="BX559"/>
  <c r="BT559"/>
  <c r="BP559"/>
  <c r="BL559"/>
  <c r="BH559"/>
  <c r="BD559"/>
  <c r="AZ559"/>
  <c r="AV559"/>
  <c r="AR559"/>
  <c r="AN559"/>
  <c r="AJ559"/>
  <c r="AF559"/>
  <c r="AB559"/>
  <c r="X559"/>
  <c r="T559"/>
  <c r="P559"/>
  <c r="L559"/>
  <c r="DT558"/>
  <c r="DP558"/>
  <c r="DL558"/>
  <c r="DH558"/>
  <c r="DD558"/>
  <c r="CZ558"/>
  <c r="CV558"/>
  <c r="CR558"/>
  <c r="CN558"/>
  <c r="CJ558"/>
  <c r="CF558"/>
  <c r="CB558"/>
  <c r="BX558"/>
  <c r="BT558"/>
  <c r="BP558"/>
  <c r="BL558"/>
  <c r="BH558"/>
  <c r="BD558"/>
  <c r="AZ558"/>
  <c r="AV558"/>
  <c r="AR558"/>
  <c r="AN558"/>
  <c r="AJ558"/>
  <c r="AF558"/>
  <c r="AB558"/>
  <c r="X558"/>
  <c r="T558"/>
  <c r="P558"/>
  <c r="L558"/>
  <c r="DT557"/>
  <c r="DP557"/>
  <c r="DL557"/>
  <c r="DH557"/>
  <c r="DD557"/>
  <c r="CZ557"/>
  <c r="CV557"/>
  <c r="CR557"/>
  <c r="CN557"/>
  <c r="CJ557"/>
  <c r="CF557"/>
  <c r="CB557"/>
  <c r="BX557"/>
  <c r="BT557"/>
  <c r="BP557"/>
  <c r="BL557"/>
  <c r="BH557"/>
  <c r="BD557"/>
  <c r="AZ557"/>
  <c r="AV557"/>
  <c r="AR557"/>
  <c r="AN557"/>
  <c r="AJ557"/>
  <c r="AF557"/>
  <c r="AB557"/>
  <c r="X557"/>
  <c r="T557"/>
  <c r="P557"/>
  <c r="L557"/>
  <c r="DT556"/>
  <c r="DP556"/>
  <c r="DL556"/>
  <c r="DH556"/>
  <c r="DD556"/>
  <c r="CZ556"/>
  <c r="CV556"/>
  <c r="CR556"/>
  <c r="CN556"/>
  <c r="CJ556"/>
  <c r="CF556"/>
  <c r="CB556"/>
  <c r="BX556"/>
  <c r="BT556"/>
  <c r="BP556"/>
  <c r="BL556"/>
  <c r="BH556"/>
  <c r="BD556"/>
  <c r="AZ556"/>
  <c r="AV556"/>
  <c r="AR556"/>
  <c r="AN556"/>
  <c r="AJ556"/>
  <c r="AF556"/>
  <c r="AB556"/>
  <c r="X556"/>
  <c r="T556"/>
  <c r="P556"/>
  <c r="L556"/>
  <c r="DT555"/>
  <c r="DP555"/>
  <c r="DL555"/>
  <c r="DH555"/>
  <c r="DD555"/>
  <c r="CZ555"/>
  <c r="CV555"/>
  <c r="CR555"/>
  <c r="CN555"/>
  <c r="CJ555"/>
  <c r="CF555"/>
  <c r="CB555"/>
  <c r="BX555"/>
  <c r="BT555"/>
  <c r="BP555"/>
  <c r="BL555"/>
  <c r="BH555"/>
  <c r="BD555"/>
  <c r="AZ555"/>
  <c r="AV555"/>
  <c r="AR555"/>
  <c r="AN555"/>
  <c r="AJ555"/>
  <c r="AF555"/>
  <c r="AB555"/>
  <c r="X555"/>
  <c r="T555"/>
  <c r="P555"/>
  <c r="L555"/>
  <c r="DT554"/>
  <c r="DP554"/>
  <c r="DL554"/>
  <c r="DH554"/>
  <c r="DD554"/>
  <c r="CZ554"/>
  <c r="CV554"/>
  <c r="CR554"/>
  <c r="CN554"/>
  <c r="CJ554"/>
  <c r="CF554"/>
  <c r="CB554"/>
  <c r="BX554"/>
  <c r="BT554"/>
  <c r="BP554"/>
  <c r="BL554"/>
  <c r="BH554"/>
  <c r="BD554"/>
  <c r="AZ554"/>
  <c r="AV554"/>
  <c r="AR554"/>
  <c r="AN554"/>
  <c r="AJ554"/>
  <c r="AF554"/>
  <c r="AB554"/>
  <c r="X554"/>
  <c r="T554"/>
  <c r="P554"/>
  <c r="L554"/>
  <c r="DT553"/>
  <c r="DP553"/>
  <c r="DL553"/>
  <c r="DH553"/>
  <c r="DD553"/>
  <c r="CZ553"/>
  <c r="CV553"/>
  <c r="CR553"/>
  <c r="CN553"/>
  <c r="CJ553"/>
  <c r="CF553"/>
  <c r="CB553"/>
  <c r="BX553"/>
  <c r="BT553"/>
  <c r="BP553"/>
  <c r="BL553"/>
  <c r="BH553"/>
  <c r="BD553"/>
  <c r="AZ553"/>
  <c r="AV553"/>
  <c r="AR553"/>
  <c r="AN553"/>
  <c r="AJ553"/>
  <c r="AF553"/>
  <c r="AB553"/>
  <c r="X553"/>
  <c r="T553"/>
  <c r="P553"/>
  <c r="L553"/>
  <c r="DT552"/>
  <c r="DP552"/>
  <c r="DL552"/>
  <c r="DH552"/>
  <c r="DD552"/>
  <c r="CZ552"/>
  <c r="CV552"/>
  <c r="CR552"/>
  <c r="CN552"/>
  <c r="CJ552"/>
  <c r="CF552"/>
  <c r="CB552"/>
  <c r="BX552"/>
  <c r="BT552"/>
  <c r="BP552"/>
  <c r="BL552"/>
  <c r="BH552"/>
  <c r="BD552"/>
  <c r="AZ552"/>
  <c r="AV552"/>
  <c r="AR552"/>
  <c r="AN552"/>
  <c r="AJ552"/>
  <c r="AF552"/>
  <c r="AB552"/>
  <c r="X552"/>
  <c r="T552"/>
  <c r="P552"/>
  <c r="L552"/>
  <c r="DT551"/>
  <c r="DP551"/>
  <c r="DL551"/>
  <c r="DH551"/>
  <c r="DD551"/>
  <c r="CZ551"/>
  <c r="CV551"/>
  <c r="CR551"/>
  <c r="CN551"/>
  <c r="CJ551"/>
  <c r="CF551"/>
  <c r="CB551"/>
  <c r="BX551"/>
  <c r="BT551"/>
  <c r="BP551"/>
  <c r="BL551"/>
  <c r="BH551"/>
  <c r="BD551"/>
  <c r="AZ551"/>
  <c r="AV551"/>
  <c r="AR551"/>
  <c r="AN551"/>
  <c r="AJ551"/>
  <c r="AF551"/>
  <c r="AB551"/>
  <c r="X551"/>
  <c r="T551"/>
  <c r="P551"/>
  <c r="L551"/>
  <c r="DT550"/>
  <c r="DP550"/>
  <c r="DL550"/>
  <c r="DH550"/>
  <c r="DD550"/>
  <c r="CZ550"/>
  <c r="CV550"/>
  <c r="CR550"/>
  <c r="CN550"/>
  <c r="CJ550"/>
  <c r="CF550"/>
  <c r="CB550"/>
  <c r="BX550"/>
  <c r="BT550"/>
  <c r="BP550"/>
  <c r="BL550"/>
  <c r="BH550"/>
  <c r="BD550"/>
  <c r="AZ550"/>
  <c r="AV550"/>
  <c r="AR550"/>
  <c r="AN550"/>
  <c r="AJ550"/>
  <c r="AF550"/>
  <c r="AB550"/>
  <c r="X550"/>
  <c r="T550"/>
  <c r="P550"/>
  <c r="L550"/>
  <c r="DT549"/>
  <c r="DP549"/>
  <c r="DL549"/>
  <c r="DH549"/>
  <c r="DD549"/>
  <c r="CZ549"/>
  <c r="CV549"/>
  <c r="CR549"/>
  <c r="CN549"/>
  <c r="CJ549"/>
  <c r="CF549"/>
  <c r="CB549"/>
  <c r="BX549"/>
  <c r="BT549"/>
  <c r="BP549"/>
  <c r="BL549"/>
  <c r="BH549"/>
  <c r="BD549"/>
  <c r="AZ549"/>
  <c r="AV549"/>
  <c r="AR549"/>
  <c r="AN549"/>
  <c r="AJ549"/>
  <c r="AF549"/>
  <c r="AB549"/>
  <c r="X549"/>
  <c r="T549"/>
  <c r="P549"/>
  <c r="L549"/>
  <c r="DT548"/>
  <c r="DP548"/>
  <c r="DL548"/>
  <c r="DH548"/>
  <c r="DD548"/>
  <c r="CZ548"/>
  <c r="CV548"/>
  <c r="CR548"/>
  <c r="CN548"/>
  <c r="CJ548"/>
  <c r="CF548"/>
  <c r="CB548"/>
  <c r="BX548"/>
  <c r="BT548"/>
  <c r="BP548"/>
  <c r="BL548"/>
  <c r="BH548"/>
  <c r="BD548"/>
  <c r="AZ548"/>
  <c r="AV548"/>
  <c r="AR548"/>
  <c r="AN548"/>
  <c r="AJ548"/>
  <c r="AF548"/>
  <c r="AB548"/>
  <c r="X548"/>
  <c r="T548"/>
  <c r="P548"/>
  <c r="L548"/>
  <c r="DT547"/>
  <c r="DP547"/>
  <c r="DL547"/>
  <c r="DH547"/>
  <c r="DD547"/>
  <c r="CZ547"/>
  <c r="CV547"/>
  <c r="CR547"/>
  <c r="CN547"/>
  <c r="CJ547"/>
  <c r="CF547"/>
  <c r="CB547"/>
  <c r="BX547"/>
  <c r="BT547"/>
  <c r="BP547"/>
  <c r="BL547"/>
  <c r="BH547"/>
  <c r="BD547"/>
  <c r="AZ547"/>
  <c r="AV547"/>
  <c r="AR547"/>
  <c r="AN547"/>
  <c r="AJ547"/>
  <c r="AF547"/>
  <c r="AB547"/>
  <c r="X547"/>
  <c r="T547"/>
  <c r="P547"/>
  <c r="L547"/>
  <c r="DT546"/>
  <c r="DP546"/>
  <c r="DL546"/>
  <c r="DH546"/>
  <c r="DD546"/>
  <c r="CZ546"/>
  <c r="CV546"/>
  <c r="CR546"/>
  <c r="CN546"/>
  <c r="CJ546"/>
  <c r="CF546"/>
  <c r="CB546"/>
  <c r="BX546"/>
  <c r="BT546"/>
  <c r="BP546"/>
  <c r="BL546"/>
  <c r="BH546"/>
  <c r="BD546"/>
  <c r="AZ546"/>
  <c r="AV546"/>
  <c r="AR546"/>
  <c r="AN546"/>
  <c r="AJ546"/>
  <c r="AF546"/>
  <c r="AB546"/>
  <c r="X546"/>
  <c r="T546"/>
  <c r="P546"/>
  <c r="L546"/>
  <c r="DT545"/>
  <c r="DP545"/>
  <c r="DL545"/>
  <c r="DH545"/>
  <c r="DD545"/>
  <c r="CZ545"/>
  <c r="CV545"/>
  <c r="CR545"/>
  <c r="CN545"/>
  <c r="CJ545"/>
  <c r="CF545"/>
  <c r="CB545"/>
  <c r="BX545"/>
  <c r="BT545"/>
  <c r="BP545"/>
  <c r="BL545"/>
  <c r="BH545"/>
  <c r="BD545"/>
  <c r="AZ545"/>
  <c r="AV545"/>
  <c r="AR545"/>
  <c r="AN545"/>
  <c r="AJ545"/>
  <c r="AF545"/>
  <c r="AB545"/>
  <c r="X545"/>
  <c r="T545"/>
  <c r="P545"/>
  <c r="L545"/>
  <c r="DT544"/>
  <c r="DP544"/>
  <c r="DL544"/>
  <c r="DH544"/>
  <c r="DD544"/>
  <c r="CZ544"/>
  <c r="CV544"/>
  <c r="CR544"/>
  <c r="CN544"/>
  <c r="CJ544"/>
  <c r="CF544"/>
  <c r="CB544"/>
  <c r="BX544"/>
  <c r="BT544"/>
  <c r="BP544"/>
  <c r="BL544"/>
  <c r="BH544"/>
  <c r="BD544"/>
  <c r="AZ544"/>
  <c r="AV544"/>
  <c r="AR544"/>
  <c r="AN544"/>
  <c r="AJ544"/>
  <c r="AF544"/>
  <c r="AB544"/>
  <c r="X544"/>
  <c r="T544"/>
  <c r="P544"/>
  <c r="L544"/>
  <c r="DT543"/>
  <c r="DP543"/>
  <c r="DL543"/>
  <c r="DH543"/>
  <c r="DD543"/>
  <c r="CZ543"/>
  <c r="CV543"/>
  <c r="CR543"/>
  <c r="CN543"/>
  <c r="CJ543"/>
  <c r="CF543"/>
  <c r="CB543"/>
  <c r="BX543"/>
  <c r="BT543"/>
  <c r="BP543"/>
  <c r="BL543"/>
  <c r="BH543"/>
  <c r="BD543"/>
  <c r="AZ543"/>
  <c r="AV543"/>
  <c r="AR543"/>
  <c r="AN543"/>
  <c r="AJ543"/>
  <c r="AF543"/>
  <c r="AB543"/>
  <c r="X543"/>
  <c r="T543"/>
  <c r="P543"/>
  <c r="L543"/>
  <c r="DT542"/>
  <c r="DP542"/>
  <c r="DL542"/>
  <c r="DH542"/>
  <c r="DD542"/>
  <c r="CZ542"/>
  <c r="CV542"/>
  <c r="CR542"/>
  <c r="CN542"/>
  <c r="CJ542"/>
  <c r="CF542"/>
  <c r="CB542"/>
  <c r="BX542"/>
  <c r="BT542"/>
  <c r="BP542"/>
  <c r="BL542"/>
  <c r="BH542"/>
  <c r="BD542"/>
  <c r="AZ542"/>
  <c r="AV542"/>
  <c r="AR542"/>
  <c r="AN542"/>
  <c r="AJ542"/>
  <c r="AF542"/>
  <c r="AB542"/>
  <c r="X542"/>
  <c r="T542"/>
  <c r="P542"/>
  <c r="L542"/>
  <c r="DT541"/>
  <c r="DP541"/>
  <c r="DL541"/>
  <c r="DH541"/>
  <c r="DD541"/>
  <c r="CZ541"/>
  <c r="CV541"/>
  <c r="CR541"/>
  <c r="CN541"/>
  <c r="CJ541"/>
  <c r="CF541"/>
  <c r="CB541"/>
  <c r="BX541"/>
  <c r="BT541"/>
  <c r="BP541"/>
  <c r="BL541"/>
  <c r="BH541"/>
  <c r="BD541"/>
  <c r="AZ541"/>
  <c r="AV541"/>
  <c r="AR541"/>
  <c r="AN541"/>
  <c r="AJ541"/>
  <c r="AF541"/>
  <c r="AB541"/>
  <c r="X541"/>
  <c r="T541"/>
  <c r="P541"/>
  <c r="L541"/>
  <c r="DT540"/>
  <c r="DP540"/>
  <c r="DL540"/>
  <c r="DH540"/>
  <c r="DD540"/>
  <c r="CZ540"/>
  <c r="CV540"/>
  <c r="CR540"/>
  <c r="CN540"/>
  <c r="CJ540"/>
  <c r="CF540"/>
  <c r="CB540"/>
  <c r="BX540"/>
  <c r="BT540"/>
  <c r="BP540"/>
  <c r="BL540"/>
  <c r="BH540"/>
  <c r="BD540"/>
  <c r="AZ540"/>
  <c r="AV540"/>
  <c r="AR540"/>
  <c r="AN540"/>
  <c r="AJ540"/>
  <c r="AF540"/>
  <c r="AB540"/>
  <c r="X540"/>
  <c r="T540"/>
  <c r="P540"/>
  <c r="L540"/>
  <c r="DT539"/>
  <c r="DP539"/>
  <c r="DL539"/>
  <c r="DH539"/>
  <c r="DD539"/>
  <c r="CZ539"/>
  <c r="CV539"/>
  <c r="CR539"/>
  <c r="CN539"/>
  <c r="CJ539"/>
  <c r="CF539"/>
  <c r="CB539"/>
  <c r="BX539"/>
  <c r="BT539"/>
  <c r="BP539"/>
  <c r="BL539"/>
  <c r="BH539"/>
  <c r="BD539"/>
  <c r="AZ539"/>
  <c r="AV539"/>
  <c r="AR539"/>
  <c r="AN539"/>
  <c r="AJ539"/>
  <c r="AF539"/>
  <c r="AB539"/>
  <c r="X539"/>
  <c r="T539"/>
  <c r="P539"/>
  <c r="L539"/>
  <c r="DT538"/>
  <c r="DP538"/>
  <c r="DL538"/>
  <c r="DH538"/>
  <c r="DD538"/>
  <c r="CZ538"/>
  <c r="CV538"/>
  <c r="CR538"/>
  <c r="CN538"/>
  <c r="CJ538"/>
  <c r="CF538"/>
  <c r="CB538"/>
  <c r="BX538"/>
  <c r="BT538"/>
  <c r="BP538"/>
  <c r="BL538"/>
  <c r="BH538"/>
  <c r="BD538"/>
  <c r="AZ538"/>
  <c r="AV538"/>
  <c r="AR538"/>
  <c r="AN538"/>
  <c r="AJ538"/>
  <c r="AF538"/>
  <c r="AB538"/>
  <c r="X538"/>
  <c r="T538"/>
  <c r="P538"/>
  <c r="L538"/>
  <c r="DT537"/>
  <c r="DP537"/>
  <c r="DL537"/>
  <c r="DH537"/>
  <c r="DD537"/>
  <c r="CZ537"/>
  <c r="CV537"/>
  <c r="CR537"/>
  <c r="CN537"/>
  <c r="CJ537"/>
  <c r="CF537"/>
  <c r="CB537"/>
  <c r="BX537"/>
  <c r="BT537"/>
  <c r="BP537"/>
  <c r="BL537"/>
  <c r="BH537"/>
  <c r="BD537"/>
  <c r="AZ537"/>
  <c r="AV537"/>
  <c r="AR537"/>
  <c r="AN537"/>
  <c r="AJ537"/>
  <c r="AF537"/>
  <c r="AB537"/>
  <c r="X537"/>
  <c r="T537"/>
  <c r="P537"/>
  <c r="L537"/>
  <c r="DT536"/>
  <c r="DP536"/>
  <c r="DL536"/>
  <c r="DH536"/>
  <c r="DD536"/>
  <c r="CZ536"/>
  <c r="CV536"/>
  <c r="CR536"/>
  <c r="CN536"/>
  <c r="CJ536"/>
  <c r="CF536"/>
  <c r="CB536"/>
  <c r="BX536"/>
  <c r="BT536"/>
  <c r="BP536"/>
  <c r="BL536"/>
  <c r="BH536"/>
  <c r="BD536"/>
  <c r="AZ536"/>
  <c r="AV536"/>
  <c r="AR536"/>
  <c r="AN536"/>
  <c r="AJ536"/>
  <c r="AF536"/>
  <c r="AB536"/>
  <c r="X536"/>
  <c r="T536"/>
  <c r="P536"/>
  <c r="L536"/>
  <c r="DT535"/>
  <c r="DP535"/>
  <c r="DL535"/>
  <c r="DH535"/>
  <c r="DD535"/>
  <c r="CZ535"/>
  <c r="CV535"/>
  <c r="CR535"/>
  <c r="CN535"/>
  <c r="CJ535"/>
  <c r="CF535"/>
  <c r="CB535"/>
  <c r="BX535"/>
  <c r="BT535"/>
  <c r="BP535"/>
  <c r="BL535"/>
  <c r="BH535"/>
  <c r="BD535"/>
  <c r="AZ535"/>
  <c r="AV535"/>
  <c r="AR535"/>
  <c r="AN535"/>
  <c r="AJ535"/>
  <c r="AF535"/>
  <c r="AB535"/>
  <c r="X535"/>
  <c r="T535"/>
  <c r="P535"/>
  <c r="L535"/>
  <c r="DT534"/>
  <c r="DP534"/>
  <c r="DL534"/>
  <c r="DH534"/>
  <c r="DD534"/>
  <c r="CZ534"/>
  <c r="CV534"/>
  <c r="CR534"/>
  <c r="CN534"/>
  <c r="CJ534"/>
  <c r="CF534"/>
  <c r="CB534"/>
  <c r="BX534"/>
  <c r="BT534"/>
  <c r="BP534"/>
  <c r="BL534"/>
  <c r="BH534"/>
  <c r="BD534"/>
  <c r="AZ534"/>
  <c r="AV534"/>
  <c r="AR534"/>
  <c r="AN534"/>
  <c r="AJ534"/>
  <c r="AF534"/>
  <c r="AB534"/>
  <c r="X534"/>
  <c r="T534"/>
  <c r="P534"/>
  <c r="L534"/>
  <c r="DT533"/>
  <c r="DP533"/>
  <c r="DL533"/>
  <c r="DH533"/>
  <c r="DD533"/>
  <c r="CZ533"/>
  <c r="CV533"/>
  <c r="CR533"/>
  <c r="CN533"/>
  <c r="CJ533"/>
  <c r="CF533"/>
  <c r="CB533"/>
  <c r="BX533"/>
  <c r="BT533"/>
  <c r="BP533"/>
  <c r="BL533"/>
  <c r="BH533"/>
  <c r="BD533"/>
  <c r="AZ533"/>
  <c r="AV533"/>
  <c r="AR533"/>
  <c r="AN533"/>
  <c r="AJ533"/>
  <c r="AF533"/>
  <c r="AB533"/>
  <c r="X533"/>
  <c r="T533"/>
  <c r="P533"/>
  <c r="L533"/>
  <c r="DT532"/>
  <c r="DP532"/>
  <c r="DL532"/>
  <c r="DH532"/>
  <c r="DD532"/>
  <c r="CZ532"/>
  <c r="CV532"/>
  <c r="CR532"/>
  <c r="CN532"/>
  <c r="CJ532"/>
  <c r="CF532"/>
  <c r="CB532"/>
  <c r="BX532"/>
  <c r="BT532"/>
  <c r="BP532"/>
  <c r="BL532"/>
  <c r="BH532"/>
  <c r="BD532"/>
  <c r="AZ532"/>
  <c r="AV532"/>
  <c r="AR532"/>
  <c r="AN532"/>
  <c r="AJ532"/>
  <c r="AF532"/>
  <c r="AB532"/>
  <c r="X532"/>
  <c r="T532"/>
  <c r="P532"/>
  <c r="L532"/>
  <c r="DT531"/>
  <c r="DP531"/>
  <c r="DL531"/>
  <c r="DH531"/>
  <c r="DD531"/>
  <c r="CZ531"/>
  <c r="CV531"/>
  <c r="CR531"/>
  <c r="CN531"/>
  <c r="CJ531"/>
  <c r="CF531"/>
  <c r="CB531"/>
  <c r="BX531"/>
  <c r="BT531"/>
  <c r="BP531"/>
  <c r="BL531"/>
  <c r="BH531"/>
  <c r="BD531"/>
  <c r="AZ531"/>
  <c r="AV531"/>
  <c r="AR531"/>
  <c r="AN531"/>
  <c r="AJ531"/>
  <c r="AF531"/>
  <c r="AB531"/>
  <c r="X531"/>
  <c r="T531"/>
  <c r="P531"/>
  <c r="L531"/>
  <c r="DT530"/>
  <c r="DP530"/>
  <c r="DL530"/>
  <c r="DH530"/>
  <c r="DD530"/>
  <c r="CZ530"/>
  <c r="CV530"/>
  <c r="CR530"/>
  <c r="CN530"/>
  <c r="CJ530"/>
  <c r="CF530"/>
  <c r="CB530"/>
  <c r="BX530"/>
  <c r="BT530"/>
  <c r="BP530"/>
  <c r="BL530"/>
  <c r="BH530"/>
  <c r="BD530"/>
  <c r="AZ530"/>
  <c r="AV530"/>
  <c r="AR530"/>
  <c r="AN530"/>
  <c r="AJ530"/>
  <c r="AF530"/>
  <c r="AB530"/>
  <c r="X530"/>
  <c r="T530"/>
  <c r="P530"/>
  <c r="L530"/>
  <c r="DT529"/>
  <c r="DP529"/>
  <c r="DL529"/>
  <c r="DH529"/>
  <c r="DD529"/>
  <c r="CZ529"/>
  <c r="CV529"/>
  <c r="CR529"/>
  <c r="CN529"/>
  <c r="CJ529"/>
  <c r="CF529"/>
  <c r="CB529"/>
  <c r="BX529"/>
  <c r="BT529"/>
  <c r="BP529"/>
  <c r="BL529"/>
  <c r="BH529"/>
  <c r="BD529"/>
  <c r="AZ529"/>
  <c r="AV529"/>
  <c r="AR529"/>
  <c r="AN529"/>
  <c r="AJ529"/>
  <c r="AF529"/>
  <c r="AB529"/>
  <c r="X529"/>
  <c r="T529"/>
  <c r="P529"/>
  <c r="L529"/>
  <c r="DT528"/>
  <c r="DP528"/>
  <c r="DL528"/>
  <c r="DH528"/>
  <c r="DD528"/>
  <c r="CZ528"/>
  <c r="CV528"/>
  <c r="CR528"/>
  <c r="CN528"/>
  <c r="CJ528"/>
  <c r="CF528"/>
  <c r="CB528"/>
  <c r="BX528"/>
  <c r="BT528"/>
  <c r="BP528"/>
  <c r="BL528"/>
  <c r="BH528"/>
  <c r="BD528"/>
  <c r="AZ528"/>
  <c r="AV528"/>
  <c r="AR528"/>
  <c r="AN528"/>
  <c r="AJ528"/>
  <c r="AF528"/>
  <c r="AB528"/>
  <c r="X528"/>
  <c r="T528"/>
  <c r="P528"/>
  <c r="L528"/>
  <c r="DT527"/>
  <c r="DP527"/>
  <c r="DL527"/>
  <c r="DH527"/>
  <c r="DD527"/>
  <c r="CZ527"/>
  <c r="CV527"/>
  <c r="CR527"/>
  <c r="CN527"/>
  <c r="CJ527"/>
  <c r="CF527"/>
  <c r="CB527"/>
  <c r="BX527"/>
  <c r="BT527"/>
  <c r="BP527"/>
  <c r="BL527"/>
  <c r="BH527"/>
  <c r="BD527"/>
  <c r="AZ527"/>
  <c r="AV527"/>
  <c r="AR527"/>
  <c r="AN527"/>
  <c r="AJ527"/>
  <c r="AF527"/>
  <c r="AB527"/>
  <c r="X527"/>
  <c r="T527"/>
  <c r="P527"/>
  <c r="L527"/>
  <c r="DT526"/>
  <c r="DP526"/>
  <c r="DL526"/>
  <c r="DH526"/>
  <c r="DD526"/>
  <c r="CZ526"/>
  <c r="CV526"/>
  <c r="CR526"/>
  <c r="CN526"/>
  <c r="CJ526"/>
  <c r="CF526"/>
  <c r="CB526"/>
  <c r="BX526"/>
  <c r="BT526"/>
  <c r="BP526"/>
  <c r="BL526"/>
  <c r="BH526"/>
  <c r="BD526"/>
  <c r="AZ526"/>
  <c r="AV526"/>
  <c r="AR526"/>
  <c r="AN526"/>
  <c r="AJ526"/>
  <c r="AF526"/>
  <c r="AB526"/>
  <c r="X526"/>
  <c r="T526"/>
  <c r="P526"/>
  <c r="L526"/>
  <c r="DT525"/>
  <c r="DP525"/>
  <c r="DL525"/>
  <c r="DH525"/>
  <c r="DD525"/>
  <c r="CZ525"/>
  <c r="CV525"/>
  <c r="CR525"/>
  <c r="CN525"/>
  <c r="CJ525"/>
  <c r="CF525"/>
  <c r="CB525"/>
  <c r="BX525"/>
  <c r="BT525"/>
  <c r="BP525"/>
  <c r="BL525"/>
  <c r="BH525"/>
  <c r="BD525"/>
  <c r="AZ525"/>
  <c r="AV525"/>
  <c r="AR525"/>
  <c r="AN525"/>
  <c r="AJ525"/>
  <c r="AF525"/>
  <c r="AB525"/>
  <c r="X525"/>
  <c r="T525"/>
  <c r="P525"/>
  <c r="L525"/>
  <c r="DT524"/>
  <c r="DP524"/>
  <c r="DL524"/>
  <c r="DH524"/>
  <c r="DD524"/>
  <c r="CZ524"/>
  <c r="CV524"/>
  <c r="CR524"/>
  <c r="CN524"/>
  <c r="CJ524"/>
  <c r="CF524"/>
  <c r="CB524"/>
  <c r="BX524"/>
  <c r="BT524"/>
  <c r="BP524"/>
  <c r="BL524"/>
  <c r="BH524"/>
  <c r="BD524"/>
  <c r="AZ524"/>
  <c r="AV524"/>
  <c r="AR524"/>
  <c r="AN524"/>
  <c r="AJ524"/>
  <c r="AF524"/>
  <c r="AB524"/>
  <c r="X524"/>
  <c r="T524"/>
  <c r="P524"/>
  <c r="L524"/>
  <c r="DT523"/>
  <c r="DP523"/>
  <c r="DL523"/>
  <c r="DH523"/>
  <c r="DD523"/>
  <c r="CZ523"/>
  <c r="CV523"/>
  <c r="CR523"/>
  <c r="CN523"/>
  <c r="CJ523"/>
  <c r="CF523"/>
  <c r="CB523"/>
  <c r="BX523"/>
  <c r="BT523"/>
  <c r="BP523"/>
  <c r="BL523"/>
  <c r="BH523"/>
  <c r="BD523"/>
  <c r="AZ523"/>
  <c r="AV523"/>
  <c r="AR523"/>
  <c r="AN523"/>
  <c r="AJ523"/>
  <c r="AF523"/>
  <c r="AB523"/>
  <c r="X523"/>
  <c r="T523"/>
  <c r="P523"/>
  <c r="L523"/>
  <c r="DT522"/>
  <c r="DP522"/>
  <c r="DL522"/>
  <c r="DH522"/>
  <c r="DD522"/>
  <c r="CZ522"/>
  <c r="CV522"/>
  <c r="CR522"/>
  <c r="CN522"/>
  <c r="CJ522"/>
  <c r="CF522"/>
  <c r="CB522"/>
  <c r="BX522"/>
  <c r="BT522"/>
  <c r="BP522"/>
  <c r="BL522"/>
  <c r="BH522"/>
  <c r="BD522"/>
  <c r="AZ522"/>
  <c r="AV522"/>
  <c r="AR522"/>
  <c r="AN522"/>
  <c r="AJ522"/>
  <c r="AF522"/>
  <c r="AB522"/>
  <c r="X522"/>
  <c r="T522"/>
  <c r="P522"/>
  <c r="L522"/>
  <c r="DT521"/>
  <c r="DP521"/>
  <c r="DL521"/>
  <c r="DH521"/>
  <c r="DD521"/>
  <c r="CZ521"/>
  <c r="CV521"/>
  <c r="CR521"/>
  <c r="CN521"/>
  <c r="CJ521"/>
  <c r="CF521"/>
  <c r="CB521"/>
  <c r="BX521"/>
  <c r="BT521"/>
  <c r="BP521"/>
  <c r="BL521"/>
  <c r="BH521"/>
  <c r="BD521"/>
  <c r="AZ521"/>
  <c r="AV521"/>
  <c r="AR521"/>
  <c r="AN521"/>
  <c r="AJ521"/>
  <c r="AF521"/>
  <c r="AB521"/>
  <c r="X521"/>
  <c r="T521"/>
  <c r="P521"/>
  <c r="L521"/>
  <c r="DT520"/>
  <c r="DP520"/>
  <c r="DL520"/>
  <c r="DH520"/>
  <c r="DD520"/>
  <c r="CZ520"/>
  <c r="CV520"/>
  <c r="CR520"/>
  <c r="CN520"/>
  <c r="CJ520"/>
  <c r="CF520"/>
  <c r="CB520"/>
  <c r="BX520"/>
  <c r="BT520"/>
  <c r="BP520"/>
  <c r="BL520"/>
  <c r="BH520"/>
  <c r="BD520"/>
  <c r="AZ520"/>
  <c r="AV520"/>
  <c r="AR520"/>
  <c r="AN520"/>
  <c r="AJ520"/>
  <c r="AF520"/>
  <c r="AB520"/>
  <c r="X520"/>
  <c r="T520"/>
  <c r="P520"/>
  <c r="L520"/>
  <c r="DT519"/>
  <c r="DP519"/>
  <c r="DL519"/>
  <c r="DH519"/>
  <c r="DD519"/>
  <c r="CZ519"/>
  <c r="CV519"/>
  <c r="CR519"/>
  <c r="CN519"/>
  <c r="CJ519"/>
  <c r="CF519"/>
  <c r="CB519"/>
  <c r="BX519"/>
  <c r="BT519"/>
  <c r="BP519"/>
  <c r="BL519"/>
  <c r="BH519"/>
  <c r="BD519"/>
  <c r="AZ519"/>
  <c r="AV519"/>
  <c r="AR519"/>
  <c r="AN519"/>
  <c r="AJ519"/>
  <c r="AF519"/>
  <c r="AB519"/>
  <c r="X519"/>
  <c r="T519"/>
  <c r="P519"/>
  <c r="L519"/>
  <c r="DT518"/>
  <c r="DP518"/>
  <c r="DL518"/>
  <c r="DH518"/>
  <c r="DD518"/>
  <c r="CZ518"/>
  <c r="CV518"/>
  <c r="CR518"/>
  <c r="CN518"/>
  <c r="CJ518"/>
  <c r="CF518"/>
  <c r="CB518"/>
  <c r="BX518"/>
  <c r="BT518"/>
  <c r="BP518"/>
  <c r="BL518"/>
  <c r="BH518"/>
  <c r="BD518"/>
  <c r="AZ518"/>
  <c r="AV518"/>
  <c r="AR518"/>
  <c r="AN518"/>
  <c r="AJ518"/>
  <c r="AF518"/>
  <c r="AB518"/>
  <c r="X518"/>
  <c r="T518"/>
  <c r="P518"/>
  <c r="L518"/>
  <c r="DT517"/>
  <c r="DP517"/>
  <c r="DL517"/>
  <c r="DH517"/>
  <c r="DD517"/>
  <c r="CZ517"/>
  <c r="CV517"/>
  <c r="CR517"/>
  <c r="CN517"/>
  <c r="CJ517"/>
  <c r="CF517"/>
  <c r="CB517"/>
  <c r="BX517"/>
  <c r="BT517"/>
  <c r="BP517"/>
  <c r="BL517"/>
  <c r="BH517"/>
  <c r="BD517"/>
  <c r="AZ517"/>
  <c r="AV517"/>
  <c r="AR517"/>
  <c r="AN517"/>
  <c r="AJ517"/>
  <c r="AF517"/>
  <c r="AB517"/>
  <c r="X517"/>
  <c r="T517"/>
  <c r="P517"/>
  <c r="L517"/>
  <c r="DT516"/>
  <c r="DP516"/>
  <c r="DL516"/>
  <c r="DH516"/>
  <c r="DD516"/>
  <c r="CZ516"/>
  <c r="CV516"/>
  <c r="CR516"/>
  <c r="CN516"/>
  <c r="CJ516"/>
  <c r="CF516"/>
  <c r="CB516"/>
  <c r="BX516"/>
  <c r="BT516"/>
  <c r="BP516"/>
  <c r="BL516"/>
  <c r="BH516"/>
  <c r="BD516"/>
  <c r="AZ516"/>
  <c r="AV516"/>
  <c r="AR516"/>
  <c r="AN516"/>
  <c r="AJ516"/>
  <c r="AF516"/>
  <c r="AB516"/>
  <c r="X516"/>
  <c r="T516"/>
  <c r="P516"/>
  <c r="L516"/>
  <c r="DT515"/>
  <c r="DP515"/>
  <c r="DL515"/>
  <c r="DH515"/>
  <c r="DD515"/>
  <c r="CZ515"/>
  <c r="CV515"/>
  <c r="CR515"/>
  <c r="CN515"/>
  <c r="CJ515"/>
  <c r="CF515"/>
  <c r="CB515"/>
  <c r="BX515"/>
  <c r="BT515"/>
  <c r="BP515"/>
  <c r="BL515"/>
  <c r="BH515"/>
  <c r="BD515"/>
  <c r="AZ515"/>
  <c r="AV515"/>
  <c r="AR515"/>
  <c r="AN515"/>
  <c r="AJ515"/>
  <c r="AF515"/>
  <c r="AB515"/>
  <c r="X515"/>
  <c r="T515"/>
  <c r="P515"/>
  <c r="L515"/>
  <c r="DT514"/>
  <c r="DP514"/>
  <c r="DL514"/>
  <c r="DH514"/>
  <c r="DD514"/>
  <c r="CZ514"/>
  <c r="CV514"/>
  <c r="CR514"/>
  <c r="CN514"/>
  <c r="CJ514"/>
  <c r="CF514"/>
  <c r="CB514"/>
  <c r="BX514"/>
  <c r="BT514"/>
  <c r="BP514"/>
  <c r="BL514"/>
  <c r="BH514"/>
  <c r="BD514"/>
  <c r="AZ514"/>
  <c r="AV514"/>
  <c r="AR514"/>
  <c r="AN514"/>
  <c r="AJ514"/>
  <c r="AF514"/>
  <c r="AB514"/>
  <c r="X514"/>
  <c r="T514"/>
  <c r="P514"/>
  <c r="L514"/>
  <c r="DT513"/>
  <c r="DP513"/>
  <c r="DL513"/>
  <c r="DH513"/>
  <c r="DD513"/>
  <c r="CZ513"/>
  <c r="CV513"/>
  <c r="CR513"/>
  <c r="CN513"/>
  <c r="CJ513"/>
  <c r="CF513"/>
  <c r="CB513"/>
  <c r="BX513"/>
  <c r="BT513"/>
  <c r="BP513"/>
  <c r="BL513"/>
  <c r="BH513"/>
  <c r="BD513"/>
  <c r="AZ513"/>
  <c r="AV513"/>
  <c r="AR513"/>
  <c r="AN513"/>
  <c r="AJ513"/>
  <c r="AF513"/>
  <c r="AB513"/>
  <c r="X513"/>
  <c r="T513"/>
  <c r="P513"/>
  <c r="L513"/>
  <c r="DT512"/>
  <c r="DP512"/>
  <c r="DL512"/>
  <c r="DH512"/>
  <c r="DD512"/>
  <c r="CZ512"/>
  <c r="CV512"/>
  <c r="CR512"/>
  <c r="CN512"/>
  <c r="CJ512"/>
  <c r="CF512"/>
  <c r="CB512"/>
  <c r="BX512"/>
  <c r="BT512"/>
  <c r="BP512"/>
  <c r="BL512"/>
  <c r="BH512"/>
  <c r="BD512"/>
  <c r="AZ512"/>
  <c r="AV512"/>
  <c r="AR512"/>
  <c r="AN512"/>
  <c r="AJ512"/>
  <c r="AF512"/>
  <c r="AB512"/>
  <c r="X512"/>
  <c r="T512"/>
  <c r="P512"/>
  <c r="L512"/>
  <c r="DT511"/>
  <c r="DP511"/>
  <c r="DL511"/>
  <c r="DH511"/>
  <c r="DD511"/>
  <c r="CZ511"/>
  <c r="CV511"/>
  <c r="CR511"/>
  <c r="CN511"/>
  <c r="CJ511"/>
  <c r="CF511"/>
  <c r="CB511"/>
  <c r="BX511"/>
  <c r="BT511"/>
  <c r="BP511"/>
  <c r="BL511"/>
  <c r="BH511"/>
  <c r="BD511"/>
  <c r="AZ511"/>
  <c r="AV511"/>
  <c r="AR511"/>
  <c r="AN511"/>
  <c r="AJ511"/>
  <c r="AF511"/>
  <c r="AB511"/>
  <c r="X511"/>
  <c r="T511"/>
  <c r="P511"/>
  <c r="L511"/>
  <c r="DT510"/>
  <c r="DP510"/>
  <c r="DL510"/>
  <c r="DH510"/>
  <c r="DD510"/>
  <c r="CZ510"/>
  <c r="CV510"/>
  <c r="CR510"/>
  <c r="CN510"/>
  <c r="CJ510"/>
  <c r="CF510"/>
  <c r="CB510"/>
  <c r="BX510"/>
  <c r="BT510"/>
  <c r="BP510"/>
  <c r="BL510"/>
  <c r="BH510"/>
  <c r="BD510"/>
  <c r="AZ510"/>
  <c r="AV510"/>
  <c r="AR510"/>
  <c r="AN510"/>
  <c r="AJ510"/>
  <c r="AF510"/>
  <c r="AB510"/>
  <c r="X510"/>
  <c r="T510"/>
  <c r="P510"/>
  <c r="L510"/>
  <c r="DT509"/>
  <c r="DP509"/>
  <c r="DL509"/>
  <c r="DH509"/>
  <c r="DD509"/>
  <c r="CZ509"/>
  <c r="CV509"/>
  <c r="CR509"/>
  <c r="CN509"/>
  <c r="CJ509"/>
  <c r="CF509"/>
  <c r="CB509"/>
  <c r="BX509"/>
  <c r="BT509"/>
  <c r="BP509"/>
  <c r="BK509"/>
  <c r="BC509"/>
  <c r="AU509"/>
  <c r="AM509"/>
  <c r="AE509"/>
  <c r="W509"/>
  <c r="O509"/>
  <c r="DW508"/>
  <c r="DO508"/>
  <c r="DG508"/>
  <c r="CY508"/>
  <c r="CQ508"/>
  <c r="CI508"/>
  <c r="CA508"/>
  <c r="BS508"/>
  <c r="BK508"/>
  <c r="BC508"/>
  <c r="AU508"/>
  <c r="AM508"/>
  <c r="AE508"/>
  <c r="W508"/>
  <c r="O508"/>
  <c r="DW507"/>
  <c r="DO507"/>
  <c r="DG507"/>
  <c r="CY507"/>
  <c r="CQ507"/>
  <c r="CI507"/>
  <c r="CA507"/>
  <c r="BS507"/>
  <c r="BK507"/>
  <c r="BC507"/>
  <c r="AU507"/>
  <c r="AM507"/>
  <c r="AE507"/>
  <c r="W507"/>
  <c r="O507"/>
  <c r="DW506"/>
  <c r="DO506"/>
  <c r="DG506"/>
  <c r="CY506"/>
  <c r="CQ506"/>
  <c r="CI506"/>
  <c r="CA506"/>
  <c r="BS506"/>
  <c r="BK506"/>
  <c r="BC506"/>
  <c r="AU506"/>
  <c r="AM506"/>
  <c r="AE506"/>
  <c r="W506"/>
  <c r="O506"/>
  <c r="DW505"/>
  <c r="DO505"/>
  <c r="DG505"/>
  <c r="CY505"/>
  <c r="CQ505"/>
  <c r="CI505"/>
  <c r="CA505"/>
  <c r="BS505"/>
  <c r="BK505"/>
  <c r="BC505"/>
  <c r="AU505"/>
  <c r="AM505"/>
  <c r="AE505"/>
  <c r="W505"/>
  <c r="O505"/>
  <c r="DW504"/>
  <c r="DO504"/>
  <c r="DG504"/>
  <c r="CY504"/>
  <c r="CQ504"/>
  <c r="CI504"/>
  <c r="CA504"/>
  <c r="BS504"/>
  <c r="BK504"/>
  <c r="BC504"/>
  <c r="AU504"/>
  <c r="AM504"/>
  <c r="AE504"/>
  <c r="W504"/>
  <c r="O504"/>
  <c r="DW503"/>
  <c r="DO503"/>
  <c r="DG503"/>
  <c r="CY503"/>
  <c r="CQ503"/>
  <c r="CI503"/>
  <c r="CA503"/>
  <c r="BS503"/>
  <c r="BK503"/>
  <c r="BC503"/>
  <c r="AU503"/>
  <c r="AM503"/>
  <c r="AE503"/>
  <c r="W503"/>
  <c r="O503"/>
  <c r="DW502"/>
  <c r="DO502"/>
  <c r="DG502"/>
  <c r="CY502"/>
  <c r="CQ502"/>
  <c r="CI502"/>
  <c r="CA502"/>
  <c r="BS502"/>
  <c r="BK502"/>
  <c r="BC502"/>
  <c r="AU502"/>
  <c r="AM502"/>
  <c r="AE502"/>
  <c r="S502"/>
  <c r="DS501"/>
  <c r="DC501"/>
  <c r="CM501"/>
  <c r="BW501"/>
  <c r="BG501"/>
  <c r="AQ501"/>
  <c r="AA501"/>
  <c r="K501"/>
  <c r="DK500"/>
  <c r="CU500"/>
  <c r="CE500"/>
  <c r="BO500"/>
  <c r="AY500"/>
  <c r="AI500"/>
  <c r="S500"/>
  <c r="DS499"/>
  <c r="DC499"/>
  <c r="CM499"/>
  <c r="BW499"/>
  <c r="BG499"/>
  <c r="AQ499"/>
  <c r="AA499"/>
  <c r="K499"/>
  <c r="DK498"/>
  <c r="CU498"/>
  <c r="CE498"/>
  <c r="BO498"/>
  <c r="AY498"/>
  <c r="AI498"/>
  <c r="S498"/>
  <c r="DS497"/>
  <c r="DC497"/>
  <c r="CM497"/>
  <c r="BW497"/>
  <c r="BG497"/>
  <c r="AQ497"/>
  <c r="AA497"/>
  <c r="K497"/>
  <c r="DK496"/>
  <c r="CU496"/>
  <c r="CE496"/>
  <c r="BO496"/>
  <c r="AY496"/>
  <c r="AI496"/>
  <c r="S496"/>
  <c r="DS495"/>
  <c r="DC495"/>
  <c r="CM495"/>
  <c r="BW495"/>
  <c r="BG495"/>
  <c r="AQ495"/>
  <c r="AA495"/>
  <c r="K495"/>
  <c r="DK494"/>
  <c r="CU494"/>
  <c r="CE494"/>
  <c r="BO494"/>
  <c r="AY494"/>
  <c r="AI494"/>
  <c r="S494"/>
  <c r="DS493"/>
  <c r="DC493"/>
  <c r="CM493"/>
  <c r="BW493"/>
  <c r="BG493"/>
  <c r="AQ493"/>
  <c r="AA493"/>
  <c r="K493"/>
  <c r="DK492"/>
  <c r="CU492"/>
  <c r="CE492"/>
  <c r="BO492"/>
  <c r="AY492"/>
  <c r="AI492"/>
  <c r="S492"/>
  <c r="DS491"/>
  <c r="DC491"/>
  <c r="CM491"/>
  <c r="BW491"/>
  <c r="BG491"/>
  <c r="AQ491"/>
  <c r="AA491"/>
  <c r="K491"/>
  <c r="DK490"/>
  <c r="CU490"/>
  <c r="CE490"/>
  <c r="BO490"/>
  <c r="AY490"/>
  <c r="AI490"/>
  <c r="S490"/>
  <c r="DS489"/>
  <c r="DC489"/>
  <c r="CM489"/>
  <c r="BW489"/>
  <c r="BG489"/>
  <c r="AQ489"/>
  <c r="AA489"/>
  <c r="K489"/>
  <c r="DK488"/>
  <c r="CU488"/>
  <c r="CE488"/>
  <c r="BO488"/>
  <c r="AY488"/>
  <c r="AI488"/>
  <c r="S488"/>
  <c r="DS487"/>
  <c r="DC487"/>
  <c r="CM487"/>
  <c r="BW487"/>
  <c r="BG487"/>
  <c r="AQ487"/>
  <c r="AA487"/>
  <c r="K487"/>
  <c r="DK486"/>
  <c r="CU486"/>
  <c r="CE486"/>
  <c r="BO486"/>
  <c r="AY486"/>
  <c r="AI486"/>
  <c r="S486"/>
  <c r="DS485"/>
  <c r="DC485"/>
  <c r="CM485"/>
  <c r="BW485"/>
  <c r="BG485"/>
  <c r="AQ485"/>
  <c r="AA485"/>
  <c r="K485"/>
  <c r="DK484"/>
  <c r="CU484"/>
  <c r="CE484"/>
  <c r="BO484"/>
  <c r="AY484"/>
  <c r="AI484"/>
  <c r="S484"/>
  <c r="DS483"/>
  <c r="DC483"/>
  <c r="CM483"/>
  <c r="BW483"/>
  <c r="BG483"/>
  <c r="AQ483"/>
  <c r="AA483"/>
  <c r="K483"/>
  <c r="DK482"/>
  <c r="CU482"/>
  <c r="CE482"/>
  <c r="BO482"/>
  <c r="AY482"/>
  <c r="AI482"/>
  <c r="S482"/>
  <c r="DS481"/>
  <c r="DC481"/>
  <c r="CM481"/>
  <c r="BW481"/>
  <c r="BG481"/>
  <c r="AQ481"/>
  <c r="AA481"/>
  <c r="K481"/>
  <c r="DK480"/>
  <c r="CU480"/>
  <c r="CE480"/>
  <c r="BO480"/>
  <c r="AY480"/>
  <c r="AI480"/>
  <c r="S480"/>
  <c r="DS479"/>
  <c r="DC479"/>
  <c r="CM479"/>
  <c r="BW479"/>
  <c r="BG479"/>
  <c r="AQ479"/>
  <c r="AA479"/>
  <c r="K479"/>
  <c r="DK478"/>
  <c r="CU478"/>
  <c r="CE478"/>
  <c r="BO478"/>
  <c r="AY478"/>
  <c r="AI478"/>
  <c r="S478"/>
  <c r="DS477"/>
  <c r="DC477"/>
  <c r="CM477"/>
  <c r="BW477"/>
  <c r="BG477"/>
  <c r="AQ477"/>
  <c r="AA477"/>
  <c r="K477"/>
  <c r="DK476"/>
  <c r="CU476"/>
  <c r="CE476"/>
  <c r="BO476"/>
  <c r="AY476"/>
  <c r="AI476"/>
  <c r="S476"/>
  <c r="DS475"/>
  <c r="DC475"/>
  <c r="CM475"/>
  <c r="BW475"/>
  <c r="BG475"/>
  <c r="AQ475"/>
  <c r="AA475"/>
  <c r="K475"/>
  <c r="DK474"/>
  <c r="CU474"/>
  <c r="CE474"/>
  <c r="BO474"/>
  <c r="AY474"/>
  <c r="AI474"/>
  <c r="S474"/>
  <c r="DS473"/>
  <c r="DC473"/>
  <c r="CM473"/>
  <c r="BW473"/>
  <c r="BG473"/>
  <c r="AQ473"/>
  <c r="AA473"/>
  <c r="K473"/>
  <c r="DK472"/>
  <c r="CU472"/>
  <c r="CE472"/>
  <c r="BO472"/>
  <c r="AY472"/>
  <c r="AI472"/>
  <c r="S472"/>
  <c r="DS471"/>
  <c r="DC471"/>
  <c r="CM471"/>
  <c r="BW471"/>
  <c r="BG471"/>
  <c r="AQ471"/>
  <c r="AA471"/>
  <c r="K471"/>
  <c r="DK470"/>
  <c r="CU470"/>
  <c r="CE470"/>
  <c r="BO470"/>
  <c r="AY470"/>
  <c r="AI470"/>
  <c r="S470"/>
  <c r="DS469"/>
  <c r="DC469"/>
  <c r="CM469"/>
  <c r="BW469"/>
  <c r="BG469"/>
  <c r="AQ469"/>
  <c r="AA469"/>
  <c r="K469"/>
  <c r="DK468"/>
  <c r="CU468"/>
  <c r="CE468"/>
  <c r="BO468"/>
  <c r="AY468"/>
  <c r="AI468"/>
  <c r="S468"/>
  <c r="DS467"/>
  <c r="DC467"/>
  <c r="CM467"/>
  <c r="BW467"/>
  <c r="BG467"/>
  <c r="AQ467"/>
  <c r="AA467"/>
  <c r="K467"/>
  <c r="DK466"/>
  <c r="CU466"/>
  <c r="CE466"/>
  <c r="BO466"/>
  <c r="AY466"/>
  <c r="AI466"/>
  <c r="S466"/>
  <c r="DS465"/>
  <c r="DC465"/>
  <c r="CM465"/>
  <c r="BW465"/>
  <c r="BG465"/>
  <c r="AQ465"/>
  <c r="AA465"/>
  <c r="K465"/>
  <c r="DK464"/>
  <c r="CU464"/>
  <c r="CE464"/>
  <c r="BO464"/>
  <c r="AY464"/>
  <c r="AI464"/>
  <c r="S464"/>
  <c r="DS463"/>
  <c r="DC463"/>
  <c r="CM463"/>
  <c r="BW463"/>
  <c r="BG463"/>
  <c r="AQ463"/>
  <c r="AA463"/>
  <c r="K463"/>
  <c r="DK462"/>
  <c r="CU462"/>
  <c r="CE462"/>
  <c r="BO462"/>
  <c r="AY462"/>
  <c r="AI462"/>
  <c r="S462"/>
  <c r="DS461"/>
  <c r="DC461"/>
  <c r="CM461"/>
  <c r="BW461"/>
  <c r="BG461"/>
  <c r="AQ461"/>
  <c r="AA461"/>
  <c r="K461"/>
  <c r="DK460"/>
  <c r="CU460"/>
  <c r="CE460"/>
  <c r="BO460"/>
  <c r="AY460"/>
  <c r="AI460"/>
  <c r="S460"/>
  <c r="DS459"/>
  <c r="DC459"/>
  <c r="CM459"/>
  <c r="BW459"/>
  <c r="BG459"/>
  <c r="AQ459"/>
  <c r="AA459"/>
  <c r="K459"/>
  <c r="DK458"/>
  <c r="CU458"/>
  <c r="CE458"/>
  <c r="BO458"/>
  <c r="AY458"/>
  <c r="AI458"/>
  <c r="S458"/>
  <c r="DS457"/>
  <c r="DC457"/>
  <c r="CM457"/>
  <c r="BW457"/>
  <c r="BG457"/>
  <c r="AQ457"/>
  <c r="AA457"/>
  <c r="K457"/>
  <c r="DK456"/>
  <c r="CU456"/>
  <c r="CE456"/>
  <c r="BO456"/>
  <c r="AY456"/>
  <c r="AI456"/>
  <c r="S456"/>
  <c r="DS455"/>
  <c r="DC455"/>
  <c r="CM455"/>
  <c r="BW455"/>
  <c r="BG455"/>
  <c r="AQ455"/>
  <c r="AA455"/>
  <c r="K455"/>
  <c r="DK454"/>
  <c r="CU454"/>
  <c r="CE454"/>
  <c r="BO454"/>
  <c r="AY454"/>
  <c r="AI454"/>
  <c r="S454"/>
  <c r="DS453"/>
  <c r="DC453"/>
  <c r="CM453"/>
  <c r="BW453"/>
  <c r="BG453"/>
  <c r="AQ453"/>
  <c r="AA453"/>
  <c r="K453"/>
  <c r="DK452"/>
  <c r="CU452"/>
  <c r="CE452"/>
  <c r="BO452"/>
  <c r="AY452"/>
  <c r="AI452"/>
  <c r="S452"/>
  <c r="DS451"/>
  <c r="DC451"/>
  <c r="CM451"/>
  <c r="BW451"/>
  <c r="BG451"/>
  <c r="AQ451"/>
  <c r="AA451"/>
  <c r="K451"/>
  <c r="DK450"/>
  <c r="CU450"/>
  <c r="CE450"/>
  <c r="BO450"/>
  <c r="AY450"/>
  <c r="AI450"/>
  <c r="S450"/>
  <c r="DS449"/>
  <c r="DC449"/>
  <c r="CM449"/>
  <c r="BW449"/>
  <c r="BG449"/>
  <c r="AQ449"/>
  <c r="AA449"/>
  <c r="K449"/>
  <c r="DK448"/>
  <c r="CU448"/>
  <c r="CE448"/>
  <c r="BO448"/>
  <c r="AY448"/>
  <c r="AI448"/>
  <c r="S448"/>
  <c r="DS447"/>
  <c r="DC447"/>
  <c r="CM447"/>
  <c r="BW447"/>
  <c r="BG447"/>
  <c r="AQ447"/>
  <c r="AA447"/>
  <c r="K447"/>
  <c r="DK446"/>
  <c r="CU446"/>
  <c r="CE446"/>
  <c r="BO446"/>
  <c r="AY446"/>
  <c r="AI446"/>
  <c r="S446"/>
  <c r="DS445"/>
  <c r="DC445"/>
  <c r="CM445"/>
  <c r="BW445"/>
  <c r="BG445"/>
  <c r="AQ445"/>
  <c r="AA445"/>
  <c r="K445"/>
  <c r="DK444"/>
  <c r="CU444"/>
  <c r="CE444"/>
  <c r="BO444"/>
  <c r="AY444"/>
  <c r="AI444"/>
  <c r="S444"/>
  <c r="DS443"/>
  <c r="DC443"/>
  <c r="CM443"/>
  <c r="BW443"/>
  <c r="BG443"/>
  <c r="AQ443"/>
  <c r="AA443"/>
  <c r="K443"/>
  <c r="DK442"/>
  <c r="CU442"/>
  <c r="CE442"/>
  <c r="BO442"/>
  <c r="AY442"/>
  <c r="AI442"/>
  <c r="S442"/>
  <c r="DS441"/>
  <c r="DC441"/>
  <c r="CM441"/>
  <c r="BW441"/>
  <c r="BG441"/>
  <c r="AQ441"/>
  <c r="AA441"/>
  <c r="K441"/>
  <c r="DK440"/>
  <c r="CU440"/>
  <c r="CE440"/>
  <c r="BO440"/>
  <c r="AY440"/>
  <c r="AI440"/>
  <c r="S440"/>
  <c r="DS439"/>
  <c r="DC439"/>
  <c r="CM439"/>
  <c r="BW439"/>
  <c r="BG439"/>
  <c r="AQ439"/>
  <c r="AA439"/>
  <c r="K439"/>
  <c r="DK438"/>
  <c r="CU438"/>
  <c r="CE438"/>
  <c r="BO438"/>
  <c r="AY438"/>
  <c r="AI438"/>
  <c r="S438"/>
  <c r="DS437"/>
  <c r="DC437"/>
  <c r="CM437"/>
  <c r="BW437"/>
  <c r="BG437"/>
  <c r="AQ437"/>
  <c r="AA437"/>
  <c r="K437"/>
  <c r="DK436"/>
  <c r="CU436"/>
  <c r="CE436"/>
  <c r="BO436"/>
  <c r="AY436"/>
  <c r="AI436"/>
  <c r="S436"/>
  <c r="DS435"/>
  <c r="DC435"/>
  <c r="CM435"/>
  <c r="BW435"/>
  <c r="BG435"/>
  <c r="AQ435"/>
  <c r="AA435"/>
  <c r="K435"/>
  <c r="DK434"/>
  <c r="CU434"/>
  <c r="CE434"/>
  <c r="BO434"/>
  <c r="AY434"/>
  <c r="AI434"/>
  <c r="S434"/>
  <c r="DS433"/>
  <c r="DC433"/>
  <c r="CM433"/>
  <c r="BW433"/>
  <c r="BG433"/>
  <c r="AQ433"/>
  <c r="AA433"/>
  <c r="K433"/>
  <c r="DK432"/>
  <c r="CU432"/>
  <c r="CE432"/>
  <c r="BO432"/>
  <c r="AY432"/>
  <c r="AI432"/>
  <c r="S432"/>
  <c r="DS431"/>
  <c r="DC431"/>
  <c r="CM431"/>
  <c r="BW431"/>
  <c r="BG431"/>
  <c r="AQ431"/>
  <c r="AA431"/>
  <c r="K431"/>
  <c r="DK430"/>
  <c r="CU430"/>
  <c r="CE430"/>
  <c r="BO430"/>
  <c r="AY430"/>
  <c r="AI430"/>
  <c r="S430"/>
  <c r="DS429"/>
  <c r="DC429"/>
  <c r="CM429"/>
  <c r="BW429"/>
  <c r="BG429"/>
  <c r="AQ429"/>
  <c r="AA429"/>
  <c r="K429"/>
  <c r="DK428"/>
  <c r="CU428"/>
  <c r="CE428"/>
  <c r="BO428"/>
  <c r="AY428"/>
  <c r="AI428"/>
  <c r="S428"/>
  <c r="DS427"/>
  <c r="DC427"/>
  <c r="CM427"/>
  <c r="BW427"/>
  <c r="BG427"/>
  <c r="AQ427"/>
  <c r="AA427"/>
  <c r="K427"/>
  <c r="DK426"/>
  <c r="CU426"/>
  <c r="CE426"/>
  <c r="BO426"/>
  <c r="AY426"/>
  <c r="AI426"/>
  <c r="S426"/>
  <c r="DS425"/>
  <c r="DC425"/>
  <c r="CM425"/>
  <c r="BW425"/>
  <c r="BG425"/>
  <c r="AQ425"/>
  <c r="AA425"/>
  <c r="K425"/>
  <c r="DK424"/>
  <c r="CU424"/>
  <c r="CE424"/>
  <c r="BO424"/>
  <c r="AY424"/>
  <c r="AI424"/>
  <c r="S424"/>
  <c r="DS423"/>
  <c r="DC423"/>
  <c r="CM423"/>
  <c r="BW423"/>
  <c r="BG423"/>
  <c r="AQ423"/>
  <c r="AA423"/>
  <c r="K423"/>
  <c r="DK422"/>
  <c r="CU422"/>
  <c r="CE422"/>
  <c r="BO422"/>
  <c r="AY422"/>
  <c r="AI422"/>
  <c r="S422"/>
  <c r="DS421"/>
  <c r="DC421"/>
  <c r="CM421"/>
  <c r="BW421"/>
  <c r="BG421"/>
  <c r="AQ421"/>
  <c r="AA421"/>
  <c r="K421"/>
  <c r="DK420"/>
  <c r="CU420"/>
  <c r="CE420"/>
  <c r="BO420"/>
  <c r="AY420"/>
  <c r="AI420"/>
  <c r="S420"/>
  <c r="DS419"/>
  <c r="DC419"/>
  <c r="CM419"/>
  <c r="BW419"/>
  <c r="BG419"/>
  <c r="AQ419"/>
  <c r="AA419"/>
  <c r="K419"/>
  <c r="DK418"/>
  <c r="CU418"/>
  <c r="CE418"/>
  <c r="BO418"/>
  <c r="AY418"/>
  <c r="AI418"/>
  <c r="S418"/>
  <c r="DS417"/>
  <c r="DC417"/>
  <c r="CM417"/>
  <c r="BW417"/>
  <c r="BG417"/>
  <c r="AQ417"/>
  <c r="AA417"/>
  <c r="K417"/>
  <c r="DK416"/>
  <c r="CU416"/>
  <c r="CE416"/>
  <c r="BO416"/>
  <c r="AY416"/>
  <c r="AI416"/>
  <c r="S416"/>
  <c r="DS415"/>
  <c r="DC415"/>
  <c r="CM415"/>
  <c r="BW415"/>
  <c r="BG415"/>
  <c r="AQ415"/>
  <c r="AA415"/>
  <c r="K415"/>
  <c r="DK414"/>
  <c r="CU414"/>
  <c r="CE414"/>
  <c r="BO414"/>
  <c r="AY414"/>
  <c r="AI414"/>
  <c r="S414"/>
  <c r="DS413"/>
  <c r="DC413"/>
  <c r="CM413"/>
  <c r="BW413"/>
  <c r="BG413"/>
  <c r="AQ413"/>
  <c r="AA413"/>
  <c r="K413"/>
  <c r="DK412"/>
  <c r="CU412"/>
  <c r="CE412"/>
  <c r="BO412"/>
  <c r="AY412"/>
  <c r="AI412"/>
  <c r="S412"/>
  <c r="DS411"/>
  <c r="DC411"/>
  <c r="CM411"/>
  <c r="BW411"/>
  <c r="BG411"/>
  <c r="AQ411"/>
  <c r="AA411"/>
  <c r="K411"/>
  <c r="DK410"/>
  <c r="CU410"/>
  <c r="CE410"/>
  <c r="BO410"/>
  <c r="AY410"/>
  <c r="AI410"/>
  <c r="S410"/>
  <c r="DS409"/>
  <c r="DC409"/>
  <c r="CM409"/>
  <c r="BW409"/>
  <c r="BG409"/>
  <c r="AQ409"/>
  <c r="AA409"/>
  <c r="K409"/>
  <c r="DK408"/>
  <c r="CU408"/>
  <c r="CE408"/>
  <c r="BO408"/>
  <c r="AY408"/>
  <c r="AI408"/>
  <c r="S408"/>
  <c r="DO407"/>
  <c r="CT407"/>
  <c r="BY407"/>
  <c r="BC407"/>
  <c r="AH407"/>
  <c r="M407"/>
  <c r="DG406"/>
  <c r="CL406"/>
  <c r="BQ406"/>
  <c r="AU406"/>
  <c r="Q406"/>
  <c r="CY405"/>
  <c r="AM405"/>
  <c r="CQ404"/>
  <c r="AE404"/>
  <c r="CI403"/>
  <c r="W403"/>
  <c r="CA402"/>
  <c r="O402"/>
  <c r="BS401"/>
  <c r="DW400"/>
  <c r="BK400"/>
  <c r="DO399"/>
  <c r="BC399"/>
  <c r="DG398"/>
  <c r="AU398"/>
  <c r="CY397"/>
  <c r="AM397"/>
  <c r="CQ396"/>
  <c r="AE396"/>
  <c r="CI395"/>
  <c r="W395"/>
  <c r="CA394"/>
  <c r="O394"/>
  <c r="BS393"/>
  <c r="DW392"/>
  <c r="BK392"/>
  <c r="DO391"/>
  <c r="BC391"/>
  <c r="DG390"/>
  <c r="AU390"/>
  <c r="CY389"/>
  <c r="AM389"/>
  <c r="CQ388"/>
  <c r="AE388"/>
  <c r="CI387"/>
  <c r="W387"/>
  <c r="CA386"/>
  <c r="O386"/>
  <c r="BS385"/>
  <c r="DW384"/>
  <c r="BK384"/>
  <c r="DO383"/>
  <c r="BC383"/>
  <c r="DG382"/>
  <c r="AU382"/>
  <c r="CY381"/>
  <c r="AM381"/>
  <c r="CQ380"/>
  <c r="AE380"/>
  <c r="CI379"/>
  <c r="W379"/>
  <c r="CA378"/>
  <c r="O378"/>
  <c r="BS377"/>
  <c r="DW376"/>
  <c r="BK376"/>
  <c r="DO375"/>
  <c r="BC375"/>
  <c r="DG374"/>
  <c r="AU374"/>
  <c r="CY373"/>
  <c r="AM373"/>
  <c r="CQ372"/>
  <c r="AE372"/>
  <c r="CI371"/>
  <c r="W371"/>
  <c r="CA370"/>
  <c r="O370"/>
  <c r="BS369"/>
  <c r="DW368"/>
  <c r="BK368"/>
  <c r="DO367"/>
  <c r="BC367"/>
  <c r="DG366"/>
  <c r="AU366"/>
  <c r="CY365"/>
  <c r="AM365"/>
  <c r="CQ364"/>
  <c r="AE364"/>
  <c r="CI363"/>
  <c r="W363"/>
  <c r="CA362"/>
  <c r="O362"/>
  <c r="BS361"/>
  <c r="DW360"/>
  <c r="BK360"/>
  <c r="DO359"/>
  <c r="BC359"/>
  <c r="DG358"/>
  <c r="AU358"/>
  <c r="CY357"/>
  <c r="AM357"/>
  <c r="CQ356"/>
  <c r="AE356"/>
  <c r="CI355"/>
  <c r="W355"/>
  <c r="CA354"/>
  <c r="O354"/>
  <c r="BS353"/>
  <c r="DW352"/>
  <c r="BK352"/>
  <c r="DO351"/>
  <c r="BC351"/>
  <c r="DG350"/>
  <c r="AU350"/>
  <c r="CY349"/>
  <c r="AM349"/>
  <c r="CQ348"/>
  <c r="AE348"/>
  <c r="CI347"/>
  <c r="W347"/>
  <c r="CA346"/>
  <c r="O346"/>
  <c r="BS345"/>
  <c r="DW344"/>
  <c r="BK344"/>
  <c r="DO343"/>
  <c r="BC343"/>
  <c r="DG342"/>
  <c r="AU342"/>
  <c r="CY341"/>
  <c r="AM341"/>
  <c r="CQ340"/>
  <c r="AE340"/>
  <c r="CI339"/>
  <c r="H339"/>
  <c r="AP338"/>
  <c r="BY337"/>
  <c r="DH336"/>
  <c r="Z336"/>
  <c r="BI335"/>
  <c r="CR334"/>
  <c r="J334"/>
  <c r="AS333"/>
  <c r="CB332"/>
  <c r="DJ331"/>
  <c r="AC331"/>
  <c r="BL330"/>
  <c r="CT329"/>
  <c r="M329"/>
  <c r="AV328"/>
  <c r="CD327"/>
  <c r="DM326"/>
  <c r="AF326"/>
  <c r="AN325"/>
  <c r="AF324"/>
  <c r="X323"/>
  <c r="P322"/>
  <c r="H321"/>
  <c r="DP319"/>
  <c r="DH318"/>
  <c r="CZ317"/>
  <c r="CR316"/>
  <c r="CJ315"/>
  <c r="CB314"/>
  <c r="BT313"/>
  <c r="BL312"/>
  <c r="BD311"/>
  <c r="AV310"/>
  <c r="AN309"/>
  <c r="AF308"/>
  <c r="X307"/>
  <c r="P306"/>
  <c r="H305"/>
  <c r="DP303"/>
  <c r="DH302"/>
  <c r="CZ301"/>
  <c r="CR300"/>
  <c r="CJ299"/>
  <c r="CB298"/>
  <c r="BT297"/>
  <c r="BL296"/>
  <c r="BD295"/>
  <c r="AV294"/>
  <c r="AN293"/>
  <c r="AF292"/>
  <c r="X291"/>
  <c r="P290"/>
  <c r="H289"/>
  <c r="DP287"/>
  <c r="DH286"/>
  <c r="CZ285"/>
  <c r="CR284"/>
  <c r="CJ283"/>
  <c r="CB282"/>
  <c r="BT281"/>
  <c r="BL280"/>
  <c r="BD279"/>
  <c r="AV278"/>
  <c r="AN277"/>
  <c r="AF276"/>
  <c r="X275"/>
  <c r="P274"/>
  <c r="H273"/>
  <c r="DP271"/>
  <c r="DH270"/>
  <c r="CZ269"/>
  <c r="CR268"/>
  <c r="CJ267"/>
  <c r="CB266"/>
  <c r="BT265"/>
  <c r="BL264"/>
  <c r="BD263"/>
  <c r="AV262"/>
  <c r="AN261"/>
  <c r="AF260"/>
  <c r="X259"/>
  <c r="P258"/>
  <c r="H257"/>
  <c r="DP255"/>
  <c r="DH254"/>
  <c r="CZ253"/>
  <c r="CR252"/>
  <c r="CJ251"/>
  <c r="CB250"/>
  <c r="BT249"/>
  <c r="BL248"/>
  <c r="BD247"/>
  <c r="AV246"/>
  <c r="AN245"/>
  <c r="AF244"/>
  <c r="X243"/>
  <c r="P242"/>
  <c r="H241"/>
  <c r="DP239"/>
  <c r="DH238"/>
  <c r="CZ237"/>
  <c r="CR236"/>
  <c r="CJ235"/>
  <c r="CB234"/>
  <c r="BT233"/>
  <c r="BL232"/>
  <c r="BD231"/>
  <c r="AV230"/>
  <c r="AN229"/>
  <c r="AF228"/>
  <c r="X227"/>
  <c r="P226"/>
  <c r="CS224"/>
  <c r="AT223"/>
  <c r="DK221"/>
  <c r="BM220"/>
  <c r="CU218"/>
  <c r="CE216"/>
  <c r="DG213"/>
  <c r="DS208"/>
  <c r="BG200"/>
  <c r="DK191"/>
  <c r="AY183"/>
  <c r="DC174"/>
  <c r="BZ160"/>
  <c r="BJ126"/>
  <c r="AJ152" i="6"/>
  <c r="AN152"/>
  <c r="AK65"/>
  <c r="AK69"/>
  <c r="T69" s="1"/>
  <c r="S102" s="1"/>
  <c r="AL71"/>
  <c r="V71" s="1"/>
  <c r="AJ67"/>
  <c r="I67" s="1"/>
  <c r="AJ71"/>
  <c r="F71" s="1"/>
  <c r="AK73"/>
  <c r="R73" s="1"/>
  <c r="E105"/>
  <c r="Q139" s="1"/>
  <c r="J140" s="1"/>
  <c r="Y49"/>
  <c r="J37"/>
  <c r="AJ95"/>
  <c r="F95" s="1"/>
  <c r="AN95"/>
  <c r="AB95" s="1"/>
  <c r="AL96"/>
  <c r="O96" s="1"/>
  <c r="AK97"/>
  <c r="K97" s="1"/>
  <c r="AJ98"/>
  <c r="F98" s="1"/>
  <c r="AN98"/>
  <c r="AB98" s="1"/>
  <c r="AM102"/>
  <c r="AB102" s="1"/>
  <c r="AM95"/>
  <c r="W95" s="1"/>
  <c r="AK96"/>
  <c r="K96" s="1"/>
  <c r="AJ97"/>
  <c r="F97" s="1"/>
  <c r="AN97"/>
  <c r="AB97" s="1"/>
  <c r="AM98"/>
  <c r="W98" s="1"/>
  <c r="AL102"/>
  <c r="L102" s="1"/>
  <c r="AJ89"/>
  <c r="AL95"/>
  <c r="O95" s="1"/>
  <c r="AJ96"/>
  <c r="F96" s="1"/>
  <c r="AN96"/>
  <c r="AB96" s="1"/>
  <c r="AM97"/>
  <c r="W97" s="1"/>
  <c r="AL98"/>
  <c r="O98" s="1"/>
  <c r="AK95"/>
  <c r="K95" s="1"/>
  <c r="AM96"/>
  <c r="W96" s="1"/>
  <c r="AL97"/>
  <c r="O97" s="1"/>
  <c r="AJ65"/>
  <c r="AJ57"/>
  <c r="H57" s="1"/>
  <c r="AL63"/>
  <c r="AB63" s="1"/>
  <c r="AJ55"/>
  <c r="H55" s="1"/>
  <c r="AK61"/>
  <c r="W61" s="1"/>
  <c r="AK63"/>
  <c r="U63" s="1"/>
  <c r="AJ61"/>
  <c r="J61" s="1"/>
  <c r="S37"/>
  <c r="S35"/>
  <c r="X33"/>
  <c r="AB33"/>
  <c r="P17"/>
  <c r="Q15"/>
  <c r="N23"/>
  <c r="N15"/>
  <c r="U21"/>
  <c r="K15"/>
  <c r="W15"/>
  <c r="P21"/>
  <c r="V23"/>
  <c r="L114" l="1"/>
  <c r="O154"/>
  <c r="W154"/>
  <c r="AP605" i="11"/>
  <c r="EN10" s="1"/>
  <c r="CP605"/>
  <c r="EH15" s="1"/>
  <c r="DW605"/>
  <c r="EF18" s="1"/>
  <c r="DO605"/>
  <c r="EC18" s="1"/>
  <c r="BS605"/>
  <c r="EL13" s="1"/>
  <c r="AM605"/>
  <c r="EC10" s="1"/>
  <c r="DH605"/>
  <c r="EN17" s="1"/>
  <c r="CB605"/>
  <c r="EK14" s="1"/>
  <c r="AV605"/>
  <c r="EB11" s="1"/>
  <c r="CT605"/>
  <c r="EB16" s="1"/>
  <c r="CC605"/>
  <c r="EL14" s="1"/>
  <c r="AW605"/>
  <c r="EC11" s="1"/>
  <c r="R605"/>
  <c r="EB8" s="1"/>
  <c r="DS605"/>
  <c r="EO18" s="1"/>
  <c r="DC605"/>
  <c r="EF16" s="1"/>
  <c r="CM605"/>
  <c r="EL15" s="1"/>
  <c r="BW605"/>
  <c r="EI13" s="1"/>
  <c r="BG605"/>
  <c r="EC12" s="1"/>
  <c r="AQ605"/>
  <c r="EO10" s="1"/>
  <c r="AA605"/>
  <c r="EF8" s="1"/>
  <c r="K605"/>
  <c r="EL7" s="1"/>
  <c r="DB605"/>
  <c r="EE16" s="1"/>
  <c r="BF605"/>
  <c r="EB12" s="1"/>
  <c r="J605"/>
  <c r="EK7" s="1"/>
  <c r="DL605"/>
  <c r="EE17" s="1"/>
  <c r="CV605"/>
  <c r="EK16" s="1"/>
  <c r="CF605"/>
  <c r="EH14" s="1"/>
  <c r="BP605"/>
  <c r="EB13" s="1"/>
  <c r="AZ605"/>
  <c r="EN11" s="1"/>
  <c r="AJ605"/>
  <c r="EE9" s="1"/>
  <c r="T605"/>
  <c r="EK8" s="1"/>
  <c r="DF605"/>
  <c r="EK17" s="1"/>
  <c r="BJ605"/>
  <c r="EN12" s="1"/>
  <c r="N605"/>
  <c r="EH7" s="1"/>
  <c r="DM605"/>
  <c r="EF17" s="1"/>
  <c r="CW605"/>
  <c r="EL16" s="1"/>
  <c r="CG605"/>
  <c r="EI14" s="1"/>
  <c r="BQ605"/>
  <c r="EC13" s="1"/>
  <c r="BA605"/>
  <c r="EO11" s="1"/>
  <c r="AK605"/>
  <c r="EF9" s="1"/>
  <c r="U605"/>
  <c r="EL8" s="1"/>
  <c r="BZ605"/>
  <c r="EB14" s="1"/>
  <c r="AD605"/>
  <c r="EK9" s="1"/>
  <c r="CY605"/>
  <c r="EO16" s="1"/>
  <c r="W605"/>
  <c r="EO8" s="1"/>
  <c r="CR605"/>
  <c r="EE15" s="1"/>
  <c r="AF605"/>
  <c r="EN9" s="1"/>
  <c r="CS605"/>
  <c r="EF15" s="1"/>
  <c r="AG605"/>
  <c r="EO9" s="1"/>
  <c r="DN605"/>
  <c r="EB18" s="1"/>
  <c r="DG605"/>
  <c r="EL17" s="1"/>
  <c r="CQ605"/>
  <c r="EI15" s="1"/>
  <c r="CA605"/>
  <c r="EC14" s="1"/>
  <c r="BK605"/>
  <c r="EO12" s="1"/>
  <c r="AU605"/>
  <c r="EF10" s="1"/>
  <c r="AE605"/>
  <c r="EL9" s="1"/>
  <c r="O605"/>
  <c r="EI7" s="1"/>
  <c r="DJ605"/>
  <c r="EH17" s="1"/>
  <c r="BR605"/>
  <c r="EK13" s="1"/>
  <c r="V605"/>
  <c r="EN8" s="1"/>
  <c r="DP605"/>
  <c r="EK18" s="1"/>
  <c r="CZ605"/>
  <c r="EH16" s="1"/>
  <c r="CJ605"/>
  <c r="EB15" s="1"/>
  <c r="BT605"/>
  <c r="EN13" s="1"/>
  <c r="BD605"/>
  <c r="EE11" s="1"/>
  <c r="AN605"/>
  <c r="EK10" s="1"/>
  <c r="X605"/>
  <c r="EH8" s="1"/>
  <c r="H605"/>
  <c r="EB7" s="1"/>
  <c r="DR605"/>
  <c r="EN18" s="1"/>
  <c r="BV605"/>
  <c r="EH13" s="1"/>
  <c r="Z605"/>
  <c r="EE8" s="1"/>
  <c r="EG8" s="1"/>
  <c r="DQ605"/>
  <c r="EL18" s="1"/>
  <c r="DA605"/>
  <c r="EI16" s="1"/>
  <c r="CK605"/>
  <c r="EC15" s="1"/>
  <c r="BU605"/>
  <c r="EO13" s="1"/>
  <c r="BE605"/>
  <c r="EF11" s="1"/>
  <c r="AO605"/>
  <c r="EL10" s="1"/>
  <c r="Y605"/>
  <c r="EI8" s="1"/>
  <c r="I605"/>
  <c r="EC7" s="1"/>
  <c r="CL605"/>
  <c r="EK15" s="1"/>
  <c r="EM15" s="1"/>
  <c r="AT605"/>
  <c r="EE10" s="1"/>
  <c r="CI605"/>
  <c r="EF14" s="1"/>
  <c r="BC605"/>
  <c r="EI11" s="1"/>
  <c r="BL605"/>
  <c r="EH12" s="1"/>
  <c r="P605"/>
  <c r="EE7" s="1"/>
  <c r="AX605"/>
  <c r="EK11" s="1"/>
  <c r="DI605"/>
  <c r="EO17" s="1"/>
  <c r="BM605"/>
  <c r="EI12" s="1"/>
  <c r="Q605"/>
  <c r="EF7" s="1"/>
  <c r="BN605"/>
  <c r="EE12" s="1"/>
  <c r="DK605"/>
  <c r="EI17" s="1"/>
  <c r="CU605"/>
  <c r="EC16" s="1"/>
  <c r="CE605"/>
  <c r="EO14" s="1"/>
  <c r="BO605"/>
  <c r="EF12" s="1"/>
  <c r="AY605"/>
  <c r="EL11" s="1"/>
  <c r="AI605"/>
  <c r="EI9" s="1"/>
  <c r="S605"/>
  <c r="EC8" s="1"/>
  <c r="DV605"/>
  <c r="EE18" s="1"/>
  <c r="CD605"/>
  <c r="EN14" s="1"/>
  <c r="AH605"/>
  <c r="EH9" s="1"/>
  <c r="EJ9" s="1"/>
  <c r="DT605"/>
  <c r="EH18" s="1"/>
  <c r="DD605"/>
  <c r="EB17" s="1"/>
  <c r="CN605"/>
  <c r="EN15" s="1"/>
  <c r="BX605"/>
  <c r="EE13" s="1"/>
  <c r="BH605"/>
  <c r="EK12" s="1"/>
  <c r="AR605"/>
  <c r="EH10" s="1"/>
  <c r="AB605"/>
  <c r="EB9" s="1"/>
  <c r="L605"/>
  <c r="EN7" s="1"/>
  <c r="CH605"/>
  <c r="EE14" s="1"/>
  <c r="AL605"/>
  <c r="EB10" s="1"/>
  <c r="DU605"/>
  <c r="EI18" s="1"/>
  <c r="DE605"/>
  <c r="EC17" s="1"/>
  <c r="CO605"/>
  <c r="EO15" s="1"/>
  <c r="BY605"/>
  <c r="EF13" s="1"/>
  <c r="BI605"/>
  <c r="EL12" s="1"/>
  <c r="AS605"/>
  <c r="EI10" s="1"/>
  <c r="AC605"/>
  <c r="EC9" s="1"/>
  <c r="M605"/>
  <c r="EO7" s="1"/>
  <c r="CX605"/>
  <c r="EN16" s="1"/>
  <c r="EP16" s="1"/>
  <c r="BB605"/>
  <c r="EH11" s="1"/>
  <c r="H156" i="6"/>
  <c r="AE152"/>
  <c r="AC59"/>
  <c r="O152"/>
  <c r="AE154"/>
  <c r="H152"/>
  <c r="W152"/>
  <c r="H154"/>
  <c r="Q67"/>
  <c r="M67"/>
  <c r="I59"/>
  <c r="N89"/>
  <c r="J89"/>
  <c r="K55"/>
  <c r="I65"/>
  <c r="Q65"/>
  <c r="AC65"/>
  <c r="U65"/>
  <c r="Y65"/>
  <c r="M65"/>
  <c r="W57"/>
  <c r="AB57"/>
  <c r="N59"/>
  <c r="D59"/>
  <c r="R57"/>
  <c r="M57"/>
  <c r="S59"/>
  <c r="X59"/>
  <c r="EJ11" i="11" l="1"/>
  <c r="EG18"/>
  <c r="EG16"/>
  <c r="ER9"/>
  <c r="EG10"/>
  <c r="EJ10"/>
  <c r="ER17"/>
  <c r="EG14"/>
  <c r="EM12"/>
  <c r="EJ18"/>
  <c r="ER8"/>
  <c r="EP18"/>
  <c r="EP11"/>
  <c r="EF19"/>
  <c r="EG11"/>
  <c r="EM18"/>
  <c r="EP12"/>
  <c r="EG17"/>
  <c r="EJ15"/>
  <c r="EP10"/>
  <c r="ED11"/>
  <c r="EQ11"/>
  <c r="EQ10"/>
  <c r="ED10"/>
  <c r="ED17"/>
  <c r="EQ17"/>
  <c r="ES17" s="1"/>
  <c r="ED18"/>
  <c r="EQ18"/>
  <c r="EQ14"/>
  <c r="ED14"/>
  <c r="EH19"/>
  <c r="EJ7"/>
  <c r="EQ16"/>
  <c r="ED16"/>
  <c r="EO19"/>
  <c r="EG12"/>
  <c r="EM11"/>
  <c r="ER14"/>
  <c r="ER15"/>
  <c r="EJ13"/>
  <c r="EM10"/>
  <c r="EJ16"/>
  <c r="EJ17"/>
  <c r="EG15"/>
  <c r="ER13"/>
  <c r="EG9"/>
  <c r="EM16"/>
  <c r="ER12"/>
  <c r="ER10"/>
  <c r="EE19"/>
  <c r="EG7"/>
  <c r="ED8"/>
  <c r="EQ8"/>
  <c r="ES8" s="1"/>
  <c r="ED9"/>
  <c r="EQ9"/>
  <c r="ES9" s="1"/>
  <c r="EC19"/>
  <c r="ER7"/>
  <c r="ED15"/>
  <c r="EQ15"/>
  <c r="ES15" s="1"/>
  <c r="EQ12"/>
  <c r="ES12" s="1"/>
  <c r="ED12"/>
  <c r="EI19"/>
  <c r="EL19"/>
  <c r="EP15"/>
  <c r="EP14"/>
  <c r="EJ8"/>
  <c r="EM13"/>
  <c r="EP9"/>
  <c r="EM9"/>
  <c r="EM8"/>
  <c r="EJ14"/>
  <c r="EP17"/>
  <c r="ER18"/>
  <c r="EP7"/>
  <c r="EN19"/>
  <c r="ED7"/>
  <c r="EQ7"/>
  <c r="EB19"/>
  <c r="ED13"/>
  <c r="EQ13"/>
  <c r="EM7"/>
  <c r="EK19"/>
  <c r="EG13"/>
  <c r="ER16"/>
  <c r="EJ12"/>
  <c r="EP13"/>
  <c r="EP8"/>
  <c r="EM17"/>
  <c r="ER11"/>
  <c r="EM14"/>
  <c r="EM19" l="1"/>
  <c r="ES16"/>
  <c r="ES14"/>
  <c r="EP19"/>
  <c r="ES11"/>
  <c r="ES7"/>
  <c r="EQ19"/>
  <c r="ER19"/>
  <c r="EG19"/>
  <c r="ES10"/>
  <c r="ES13"/>
  <c r="ED19"/>
  <c r="EJ19"/>
  <c r="ES18"/>
  <c r="ES19" l="1"/>
</calcChain>
</file>

<file path=xl/sharedStrings.xml><?xml version="1.0" encoding="utf-8"?>
<sst xmlns="http://schemas.openxmlformats.org/spreadsheetml/2006/main" count="836" uniqueCount="291">
  <si>
    <t>विद्यालय का नाम :-</t>
  </si>
  <si>
    <t>प्रवेश दिनांक :-</t>
  </si>
  <si>
    <t>प्रवेशांक :-</t>
  </si>
  <si>
    <t>प्रवेश आवेदन पत्र :</t>
  </si>
  <si>
    <t>विद्यार्थी का नाम :-</t>
  </si>
  <si>
    <t>पिता/अभिभावक का नाम :-</t>
  </si>
  <si>
    <t>माता का नाम :-</t>
  </si>
  <si>
    <t>जन्म तिथि :-</t>
  </si>
  <si>
    <t>वर्ग :-</t>
  </si>
  <si>
    <t>लिंग :-</t>
  </si>
  <si>
    <t>कक्षा जिसमें प्रवेश चाहिए :-</t>
  </si>
  <si>
    <t>प्रवेश का प्रकार :-</t>
  </si>
  <si>
    <t>ST</t>
  </si>
  <si>
    <t>/</t>
  </si>
  <si>
    <t>महिला</t>
  </si>
  <si>
    <t>पुरुष</t>
  </si>
  <si>
    <t>9. सेक्शन :-</t>
  </si>
  <si>
    <t>3. धर्म :-</t>
  </si>
  <si>
    <t>स्थानान्तरण</t>
  </si>
  <si>
    <t>नव प्रवेश</t>
  </si>
  <si>
    <t>पुन: प्रवेश</t>
  </si>
  <si>
    <t>संकाय (सिर्फ कक्षा 11 और 12 के लिए) :-</t>
  </si>
  <si>
    <t>कला वर्ग</t>
  </si>
  <si>
    <t>विज्ञान वर्ग</t>
  </si>
  <si>
    <t xml:space="preserve">विद्यार्थी अपना नवीनतम रंगीन फोटो चिपकाएँ तथा निचे हस्ताक्षर करें </t>
  </si>
  <si>
    <t>वैकल्पिक विषय  (11 वीं/12वीं) :-</t>
  </si>
  <si>
    <t>तृतीय भाषा (कक्षा 6-10 तक) :-</t>
  </si>
  <si>
    <t>वोकेशनल ट्रेड (9 वीं/10 वीं) :-</t>
  </si>
  <si>
    <t>पूर्व विद्यालय का नाम जहाँ विद्यार्थी अध्ययनरत रहा है :-</t>
  </si>
  <si>
    <t>पूर्व विद्यालय का एस.आर. नंबर :-</t>
  </si>
  <si>
    <t>एवं शाला दर्पण कोड (केवल सरकारी विद्यालय हेतु) :-</t>
  </si>
  <si>
    <t>पूर्व विद्यालय की अंतिम कक्षा :-</t>
  </si>
  <si>
    <t>अंतिम कक्षा का परिणाम :-</t>
  </si>
  <si>
    <t>उत्तीर्ण</t>
  </si>
  <si>
    <t>अध्ययनरत</t>
  </si>
  <si>
    <t>क्या विद्यार्थी विद्यालय में कार्यरत कार्मिक की संतान है :-</t>
  </si>
  <si>
    <t>हाँ</t>
  </si>
  <si>
    <t>नहीं</t>
  </si>
  <si>
    <t>बी.पी.एल. स्थिति :-</t>
  </si>
  <si>
    <t>केंद्र बी.पी.एल.</t>
  </si>
  <si>
    <t>अगर हाँ तो बी.पी.एल. प्रमाण-पत्र क्रमांक :-</t>
  </si>
  <si>
    <t>एवं दिनांक :-</t>
  </si>
  <si>
    <t>विद्यार्थी का आधार नंबर (12 अंक) :-</t>
  </si>
  <si>
    <t>(आधार नंबर नहीं है तो निचे आधार नामांकन सुचना भरें)</t>
  </si>
  <si>
    <t>आधार नामांकन क्रमांक :-</t>
  </si>
  <si>
    <t>दिनांक :-</t>
  </si>
  <si>
    <t>समय :-</t>
  </si>
  <si>
    <t>:</t>
  </si>
  <si>
    <t>परिवार जन आधार आईडी नंबर :-</t>
  </si>
  <si>
    <t>(जन आधार नंबर नहीं है तो निचे जनाधार रजिस्ट्रेशन नंबर सुचना भरें)</t>
  </si>
  <si>
    <t>जनाधार रजिस्ट्रेशन नंबर :-</t>
  </si>
  <si>
    <t>-</t>
  </si>
  <si>
    <t>विद्यार्थी की जनाधार आईडी :-</t>
  </si>
  <si>
    <t>परिवार राशन कार्ड नंबर :-</t>
  </si>
  <si>
    <t>क्या विद्यार्थी होस्टल में रहता है  :-</t>
  </si>
  <si>
    <t>उस बैंक का नाम जिसमें विद्यार्थी का खाता है :-</t>
  </si>
  <si>
    <t>खाता संख्या :-</t>
  </si>
  <si>
    <t>बैंक IFSC कोड :-</t>
  </si>
  <si>
    <t>CWSN स्थिति :-</t>
  </si>
  <si>
    <t xml:space="preserve">(CWSN-Children with special needs-विशेष आवश्यकताओं वाले बच्चे) </t>
  </si>
  <si>
    <t>अगर हाँ तो प्रकार :-</t>
  </si>
  <si>
    <t xml:space="preserve">GEN   </t>
  </si>
  <si>
    <t xml:space="preserve"> /</t>
  </si>
  <si>
    <t xml:space="preserve">OBC  </t>
  </si>
  <si>
    <t xml:space="preserve">SBC   </t>
  </si>
  <si>
    <t xml:space="preserve">SC  </t>
  </si>
  <si>
    <t xml:space="preserve">वाणिज्य वर्ग </t>
  </si>
  <si>
    <t>अनुत्तीर्ण</t>
  </si>
  <si>
    <t>नहीं है</t>
  </si>
  <si>
    <t>राज्य बी.पी.एल.</t>
  </si>
  <si>
    <t>दृष्टि बाधित</t>
  </si>
  <si>
    <t>अल्प दृष्टि</t>
  </si>
  <si>
    <t>मूक बघिर</t>
  </si>
  <si>
    <t>अस्थि विकलांगता</t>
  </si>
  <si>
    <t>स्वलीनता (ऑटिज्म)</t>
  </si>
  <si>
    <t>मानसिक विमन्दाता</t>
  </si>
  <si>
    <t>मानसिक रुग्णता</t>
  </si>
  <si>
    <t>बहु नि:शक्तता</t>
  </si>
  <si>
    <t>अधिगम अक्षमता</t>
  </si>
  <si>
    <t>सेरिबल पल्सी</t>
  </si>
  <si>
    <t>अन्य</t>
  </si>
  <si>
    <t>मूल निवास राज्य का नाम :-</t>
  </si>
  <si>
    <t>राजस्थान में कितने वर्षों से रह रहा है :-</t>
  </si>
  <si>
    <t>विद्यार्थी का वजन (कि.ग्रा. में) :-</t>
  </si>
  <si>
    <t>विद्यार्थी की लम्बाई (से.मी. में) :-</t>
  </si>
  <si>
    <t>ब्लड ग्रुप :-</t>
  </si>
  <si>
    <t>सहशैक्षिक गतिविधियाँ :-</t>
  </si>
  <si>
    <t>कोई नहीं</t>
  </si>
  <si>
    <t>एन.सी.सी.</t>
  </si>
  <si>
    <t>स्काउट/गाइड</t>
  </si>
  <si>
    <t>एन.एस.एस.</t>
  </si>
  <si>
    <t>कब</t>
  </si>
  <si>
    <t>बुलबुल</t>
  </si>
  <si>
    <t>खेल प्रमाण पत्र :-</t>
  </si>
  <si>
    <t>राष्ट्र</t>
  </si>
  <si>
    <t>राज्य</t>
  </si>
  <si>
    <t>जिला</t>
  </si>
  <si>
    <t>पूर्ण पता :-</t>
  </si>
  <si>
    <t>ग्राम/शहर</t>
  </si>
  <si>
    <t>तहसील -</t>
  </si>
  <si>
    <t>ग्राम/शहर -</t>
  </si>
  <si>
    <t>जिला :-</t>
  </si>
  <si>
    <t>राज्य :-</t>
  </si>
  <si>
    <t>पिन कोड :-</t>
  </si>
  <si>
    <t>परिवार के मोबाईल नंबर :-</t>
  </si>
  <si>
    <t>टेलीफोन नंबर :-</t>
  </si>
  <si>
    <t>घर से विद्यालय की दूरी (कि.मी. में) :-</t>
  </si>
  <si>
    <t>संपर्क हेतु ईमेल आईडी :-</t>
  </si>
  <si>
    <t>परिवार के सम्बन्ध में अन्य जानकारियाँ :-</t>
  </si>
  <si>
    <t>क्र.सं.</t>
  </si>
  <si>
    <t>सम्बन्ध</t>
  </si>
  <si>
    <t>आधार नंबर</t>
  </si>
  <si>
    <t>उच्चतम योग्यता</t>
  </si>
  <si>
    <t>व्यवसाय</t>
  </si>
  <si>
    <t>पेन नंबर</t>
  </si>
  <si>
    <t xml:space="preserve">वार्षिक आय </t>
  </si>
  <si>
    <t>आयकरदाता (हाँ/नहीं)</t>
  </si>
  <si>
    <t>पिता</t>
  </si>
  <si>
    <t>सरंक्षक</t>
  </si>
  <si>
    <t>माता</t>
  </si>
  <si>
    <t>विद्यार्थी एकल कन्या है :-</t>
  </si>
  <si>
    <t>अगर विद्यार्थी के सगे भाई/बहिन इसी विद्यालय में पढ़ रहे हैं तो :-</t>
  </si>
  <si>
    <t>प्रवेशांक (एस.आर. नंबर)</t>
  </si>
  <si>
    <t>कक्षा</t>
  </si>
  <si>
    <t>भाई/बहिन का नाम</t>
  </si>
  <si>
    <t>भाई/बहिन</t>
  </si>
  <si>
    <t>बड़ा/छोटा</t>
  </si>
  <si>
    <t xml:space="preserve">घोषणा एवं शपथ पत्र </t>
  </si>
  <si>
    <t>मैं</t>
  </si>
  <si>
    <t>जाति</t>
  </si>
  <si>
    <t>निवासी</t>
  </si>
  <si>
    <t>आयु</t>
  </si>
  <si>
    <t>जन्म तिथि</t>
  </si>
  <si>
    <t>जिसे कक्षा</t>
  </si>
  <si>
    <t>में प्रवेश दिलवाना चाहता/ चाहती हूँ, का विवाह बालिग होने से पूर्व नहीं करूँगा/ करुँगी एवं बल विवाह, रोकथाम अधिनियम 1929 का पालन करूँगा/ करुँगी</t>
  </si>
  <si>
    <t>और मैं इन सब के लिए प्रतिबद्ध रहूँगा/ रहूंगीl</t>
  </si>
  <si>
    <t xml:space="preserve">                                                                                                हस्ताक्षर शपथ गृहिता (पिता/माता/सरंक्षक)</t>
  </si>
  <si>
    <r>
      <t>आय प्रमाण-पत्र</t>
    </r>
    <r>
      <rPr>
        <b/>
        <sz val="18"/>
        <color theme="1"/>
        <rFont val="Cambria"/>
        <family val="1"/>
        <scheme val="major"/>
      </rPr>
      <t xml:space="preserve">  (राज्य सरकार के कर्मचारियों के लिए)</t>
    </r>
  </si>
  <si>
    <t>प्रमाणित किया जाता है कि श्री/ श्रीमती</t>
  </si>
  <si>
    <t>छात्र/ छात्रा</t>
  </si>
  <si>
    <t xml:space="preserve"> विद्यालय के समस्त नियमों व अनुसाशन सम्बंधित निर्देशों का पालन करेगा/करेगीl मैं अपने पुत्र/पुत्री</t>
  </si>
  <si>
    <t>घोषणा करता/करती हूँ कि इस प्रवेश पत्र में भरी गई समस्त सूचनाएं सही हैंl मैं यह विश्वाश दिलाता/ दिलाती हूँ कि उक्त छात्र/ छात्रा नियमित रूप से विद्यालय आएगा/ आएगी और</t>
  </si>
  <si>
    <t>के पिता/माता/सरंक्षक</t>
  </si>
  <si>
    <t xml:space="preserve"> हैं,  वे राजस्थान राज्य के कर्मचारी है और मेरे अधीन </t>
  </si>
  <si>
    <t xml:space="preserve">पद पर कार्यरत हैंl इनकी कुल वार्षिक आय </t>
  </si>
  <si>
    <t>रूपए हैl</t>
  </si>
  <si>
    <t>ये आयकर देते हैं/ नहीं देते हैं l</t>
  </si>
  <si>
    <t>कार्यालय उपयोग हेतु</t>
  </si>
  <si>
    <t>राजकीय कोष शुल्क :-</t>
  </si>
  <si>
    <t>बुक संख्या :-</t>
  </si>
  <si>
    <t>रसीद संख्या :-</t>
  </si>
  <si>
    <t>छात्रकोष शुल्क :-</t>
  </si>
  <si>
    <t>विकास शुल्क :-</t>
  </si>
  <si>
    <t>हस्ताक्षर जाँचकर्त्ता</t>
  </si>
  <si>
    <t>हस्ताक्षर कक्षाध्यापक</t>
  </si>
  <si>
    <t>हताक्षर शुल्क प्राप्तकर्त्ता</t>
  </si>
  <si>
    <t xml:space="preserve">में प्रवेश के लिए विषयाध्यापकों द्वारा ली गई परीक्षा के आधार पर योग्य/ योग्य पाया </t>
  </si>
  <si>
    <t>गया है तथा उक्त छात्र/ छात्रा को कक्षा</t>
  </si>
  <si>
    <t>में प्रवेश की स्वीकृति/ अस्वीकृति प्रदान की जाती है l</t>
  </si>
  <si>
    <t>जाति प्रमाण पत्र</t>
  </si>
  <si>
    <t>जन्म प्रमाण पत्र</t>
  </si>
  <si>
    <t>पूर्व कक्षा की अंकतालिका</t>
  </si>
  <si>
    <t>आधार कार्ड</t>
  </si>
  <si>
    <t>स्थानान्तरण प्रमाण पत्र</t>
  </si>
  <si>
    <t>CWSN प्रमाण पत्र</t>
  </si>
  <si>
    <t>बी.पी.एल. प्रमाण पत्र</t>
  </si>
  <si>
    <t>आवेदन पत्र के साथ सलंग्न प्रमाण पत्र :-</t>
  </si>
  <si>
    <t>भामाशाह/जनाधार कार्ड</t>
  </si>
  <si>
    <t>आय प्रमाण पत्र</t>
  </si>
  <si>
    <t>Programmer</t>
  </si>
  <si>
    <t>Govt. Sr. Sec. School Raimalwada, Bapini (Jodhpur)</t>
  </si>
  <si>
    <t>Email id-ummedtrdedu@gmail.com</t>
  </si>
  <si>
    <t xml:space="preserve">                                                                                                    हस्ताक्षर संस्था प्रधान (मय पद मोहर)</t>
  </si>
  <si>
    <t>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</si>
  <si>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</si>
  <si>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2023-24</t>
  </si>
  <si>
    <t>सत्र :</t>
  </si>
  <si>
    <t>प्रवेश दिनांक</t>
  </si>
  <si>
    <t>प्रवेशांक</t>
  </si>
  <si>
    <t>विद्यार्थी का नाम</t>
  </si>
  <si>
    <t>पिता का नाम</t>
  </si>
  <si>
    <t>माता का नाम</t>
  </si>
  <si>
    <t>अभिभावक का नाम (पिता नहीं होने की स्थिति में)</t>
  </si>
  <si>
    <t>वर्ग</t>
  </si>
  <si>
    <t>लिंग</t>
  </si>
  <si>
    <t>कक्षा जिसमें प्रवेश चाहिए</t>
  </si>
  <si>
    <t>सेक्शन</t>
  </si>
  <si>
    <t>प्रवेश का प्रकार</t>
  </si>
  <si>
    <t>संकाय (सिर्फ कक्षा 11 एवं 12 के लिए)</t>
  </si>
  <si>
    <t>तृतीय भाषा (कक्षा 6 से 10 तक)</t>
  </si>
  <si>
    <t xml:space="preserve">पूर्व विद्यालय का नाम </t>
  </si>
  <si>
    <t>पूर्व विद्यालय के एस.आर.नंबर</t>
  </si>
  <si>
    <t>पूर्व विद्यालय का शाला दर्पण कोड (केवल सरकारी विद्यालय हेतु)</t>
  </si>
  <si>
    <t>पूर्व विद्यालय की अंतिम कक्षा</t>
  </si>
  <si>
    <t>अंतिम कक्षा का परिणाम</t>
  </si>
  <si>
    <t>क्या विद्यार्थी विद्यालय में कार्यरत कार्मिक की संतान है</t>
  </si>
  <si>
    <t>बी.पी.एल. स्थिति</t>
  </si>
  <si>
    <t>विद्यार्थी आधार नम्बर</t>
  </si>
  <si>
    <t>आधार नहीं होने की स्थिति में</t>
  </si>
  <si>
    <t xml:space="preserve">अगर बी.पी.एल. है तो </t>
  </si>
  <si>
    <t>बी.पी.एल. प्रमाण पत्र क्रमांक</t>
  </si>
  <si>
    <t>दिनांक</t>
  </si>
  <si>
    <t>नामांकन क्रमांक</t>
  </si>
  <si>
    <t>समय</t>
  </si>
  <si>
    <t>hh</t>
  </si>
  <si>
    <t>mm</t>
  </si>
  <si>
    <t>ss</t>
  </si>
  <si>
    <t>परिवार का जनाधार आईडी नंबर</t>
  </si>
  <si>
    <t>जनाधार नहीं होने की स्थिति में</t>
  </si>
  <si>
    <t>0000</t>
  </si>
  <si>
    <t>00000</t>
  </si>
  <si>
    <t xml:space="preserve">विद्यार्थी की जनाधार आईडी </t>
  </si>
  <si>
    <t>परिवार राशन कार्ड नंबर</t>
  </si>
  <si>
    <t>क्या विद्यार्थी होस्टल में रहता है</t>
  </si>
  <si>
    <t>विद्यार्थी का बैंक खाता विवरण</t>
  </si>
  <si>
    <t>बैंक का नाम</t>
  </si>
  <si>
    <t>खाता संख्या</t>
  </si>
  <si>
    <t>बैंक IFSC कोड</t>
  </si>
  <si>
    <t>CWSN (द्वियांग) की स्थिति</t>
  </si>
  <si>
    <t>यदि CWSN स्थिति हाँ है तो द्वियांगता के प्रकार का चयन करें</t>
  </si>
  <si>
    <t>मूल निवासी राज्य</t>
  </si>
  <si>
    <t>राजस्थान में कितने वर्षों से रह रहा है</t>
  </si>
  <si>
    <t>विद्यार्थी का वजन (कि.ग्रा. में)</t>
  </si>
  <si>
    <t>विद्यार्थी की लम्बाई (से.मी. में)</t>
  </si>
  <si>
    <t>सहशैक्षणिक गतिविधि</t>
  </si>
  <si>
    <t>प्रथम गतिविधि</t>
  </si>
  <si>
    <t>द्वितीय गतिविधि</t>
  </si>
  <si>
    <t>तृतीय गतिविधि</t>
  </si>
  <si>
    <t>खेल प्रमाण पत्र</t>
  </si>
  <si>
    <t>पूर्ण पता</t>
  </si>
  <si>
    <t>मोहला/गली</t>
  </si>
  <si>
    <t>तहसील</t>
  </si>
  <si>
    <t>पिन कोड</t>
  </si>
  <si>
    <t>परिवार के मोबाइल नंबर</t>
  </si>
  <si>
    <t>प्रथम नंबर</t>
  </si>
  <si>
    <t>द्वितीय नंबर</t>
  </si>
  <si>
    <t>घर से विद्यालय की दूरी (कि.मी. में)</t>
  </si>
  <si>
    <t>ईमेल आईडी</t>
  </si>
  <si>
    <t>उच्च्तम योग्यता</t>
  </si>
  <si>
    <t>वार्षिक आय</t>
  </si>
  <si>
    <t>आयकर दाता</t>
  </si>
  <si>
    <t>परिवार के सम्बन्ध में जानकारी</t>
  </si>
  <si>
    <t>विद्यार्थी एकल कन्या है (हाँ/नहीं)</t>
  </si>
  <si>
    <t>प्रथम भाई/बहिन</t>
  </si>
  <si>
    <t>सबंध (भाई/बहिन)</t>
  </si>
  <si>
    <t>विद्यार्थी से बड़ा/छोटा</t>
  </si>
  <si>
    <t>पिता/सरंक्षक की आयु</t>
  </si>
  <si>
    <t>धर्म</t>
  </si>
  <si>
    <t>वैकल्पिक विषय (11 वीं/12 वीं)</t>
  </si>
  <si>
    <t>तृतीय विषय</t>
  </si>
  <si>
    <t>द्वितीय विषय</t>
  </si>
  <si>
    <t>प्रथम विषय</t>
  </si>
  <si>
    <t>वोकेशनल ट्रेड (कक्षा 9 एवं 10)</t>
  </si>
  <si>
    <t>विद्यार्थी का नाम/पिता का नाम</t>
  </si>
  <si>
    <t>टेलीफोन नंबर</t>
  </si>
  <si>
    <t>पिता/ सरंक्षक की जाति</t>
  </si>
  <si>
    <t>द्वितीय भाई/बहिन</t>
  </si>
  <si>
    <t>तृतीय भाई/बहिन</t>
  </si>
  <si>
    <t>चतुर्थ भाई/बहिन</t>
  </si>
  <si>
    <t>प्रवेशांक (एस.आर.नं.)</t>
  </si>
  <si>
    <t>अगर विद्यार्थी के सगे भाई/बहिन इसी विद्यालय में पढ़ते है तो उचित पूर्तियां करें</t>
  </si>
  <si>
    <t xml:space="preserve">प्रवेशांक </t>
  </si>
  <si>
    <t>RAM</t>
  </si>
  <si>
    <t>HINDU</t>
  </si>
  <si>
    <t>SHYAM</t>
  </si>
  <si>
    <t>DEVI</t>
  </si>
  <si>
    <t>चतुर्थ विषय</t>
  </si>
  <si>
    <t>1524 1254 1234</t>
  </si>
  <si>
    <t>ब्लड ग्रुप</t>
  </si>
  <si>
    <t>संलग्न दस्तावेज</t>
  </si>
  <si>
    <t>प्रथम दस्तावेज</t>
  </si>
  <si>
    <t>द्वितीय दस्तावेज</t>
  </si>
  <si>
    <t>तृतीय दस्तावेज</t>
  </si>
  <si>
    <t>चतुर्थ दस्तावेज</t>
  </si>
  <si>
    <t>पञ्चम दस्तावेज</t>
  </si>
  <si>
    <t>GEN</t>
  </si>
  <si>
    <t>OBC</t>
  </si>
  <si>
    <t>SBC</t>
  </si>
  <si>
    <t>SC</t>
  </si>
  <si>
    <t>Total</t>
  </si>
  <si>
    <t>Class</t>
  </si>
  <si>
    <t>General</t>
  </si>
  <si>
    <t>Total Enrollment</t>
  </si>
  <si>
    <t>Boys</t>
  </si>
  <si>
    <t>Girls</t>
  </si>
  <si>
    <t>TOTAL</t>
  </si>
  <si>
    <t>Sr. No.</t>
  </si>
  <si>
    <t>Date :-</t>
  </si>
  <si>
    <t>Seal and signature of Head of Institution</t>
  </si>
  <si>
    <r>
      <t xml:space="preserve">सहायक बिंदु:- 
1. सर्वप्रथम इसी </t>
    </r>
    <r>
      <rPr>
        <b/>
        <sz val="11"/>
        <color rgb="FFFF0000"/>
        <rFont val="Cambria"/>
        <family val="1"/>
        <scheme val="major"/>
      </rPr>
      <t>"Master"</t>
    </r>
    <r>
      <rPr>
        <b/>
        <sz val="11"/>
        <color rgb="FF002060"/>
        <rFont val="Cambria"/>
        <family val="1"/>
        <scheme val="major"/>
      </rPr>
      <t xml:space="preserve"> शीट में विद्यालय का नाम तथा वर्तमान सत्र की पूर्ती करें.
2. प्रवेश फॉर्म की सम्पूर्ण सुचना को पांच शीटों में बांटा गया है-(बिंदु 1 से 20), (बिंदु 21 से 27), (बिंदु 28 से 35), (बिंदु 36 से 39) तथा (बिंदु 40 से 41).
3. कुछ बिन्दुओं में ड्रॉप डाउन लिस्ट के अतिरिक्त किसी प्रकार की त्रुटी से बचने हेतु आप द्वारा दर्ज की की जाने सुचना के लिए अंग्रेजी फॉण्ट को ही प्राथमिकता देवें.
4. </t>
    </r>
    <r>
      <rPr>
        <b/>
        <sz val="11"/>
        <color rgb="FFFF0000"/>
        <rFont val="Cambria"/>
        <family val="1"/>
        <scheme val="major"/>
      </rPr>
      <t xml:space="preserve">"Auto Fill By S.R. Number" </t>
    </r>
    <r>
      <rPr>
        <b/>
        <sz val="11"/>
        <color rgb="FF002060"/>
        <rFont val="Cambria"/>
        <family val="1"/>
        <scheme val="major"/>
      </rPr>
      <t xml:space="preserve">शीट में सबसे पहले विद्यार्थी का प्रवेशांक दर्ज कर भरा हुआ प्रवेश फॉर्म प्रिंट करें.
5. </t>
    </r>
    <r>
      <rPr>
        <b/>
        <sz val="11"/>
        <color rgb="FFFF0000"/>
        <rFont val="Cambria"/>
        <family val="1"/>
        <scheme val="major"/>
      </rPr>
      <t>"Manually Editable Form"</t>
    </r>
    <r>
      <rPr>
        <b/>
        <sz val="11"/>
        <color rgb="FF002060"/>
        <rFont val="Cambria"/>
        <family val="1"/>
        <scheme val="major"/>
      </rPr>
      <t xml:space="preserve"> शीट में सभी पूर्ती योग्य सेल्स में आप व्यक्तिगत रूप से भरकर अथवा रिक्त फॉर्म के रूप में प्रिंट लें.
6. समय-समय पर उच्च कार्यालय द्वारा कक्षावार तथा वर्गवार नव प्रवेश (Boys/Girls) से सम्बंधित मांगी जाने वाली सूचना हेतु </t>
    </r>
    <r>
      <rPr>
        <b/>
        <sz val="11"/>
        <color rgb="FFFF0000"/>
        <rFont val="Cambria"/>
        <family val="1"/>
        <scheme val="major"/>
      </rPr>
      <t>"Castwise Enr."</t>
    </r>
    <r>
      <rPr>
        <b/>
        <sz val="11"/>
        <color rgb="FF002060"/>
        <rFont val="Cambria"/>
        <family val="1"/>
        <scheme val="major"/>
      </rPr>
      <t xml:space="preserve"> शीट से रिपोर्ट प्रिंट करें.</t>
    </r>
  </si>
  <si>
    <t>Updated On : 05-05-2023</t>
  </si>
</sst>
</file>

<file path=xl/styles.xml><?xml version="1.0" encoding="utf-8"?>
<styleSheet xmlns="http://schemas.openxmlformats.org/spreadsheetml/2006/main">
  <numFmts count="14">
    <numFmt numFmtId="164" formatCode="0&quot;.&quot;"/>
    <numFmt numFmtId="165" formatCode="0&quot;  वर्ष&quot;"/>
    <numFmt numFmtId="166" formatCode="0&quot;  hh&quot;"/>
    <numFmt numFmtId="167" formatCode="0&quot;  कि.ग्रा.&quot;"/>
    <numFmt numFmtId="168" formatCode="0&quot;   से.मी.&quot;"/>
    <numFmt numFmtId="169" formatCode="0&quot;   कि.मी.&quot;"/>
    <numFmt numFmtId="170" formatCode="0&quot;   वर्ष&quot;"/>
    <numFmt numFmtId="171" formatCode="0&quot;  mm&quot;"/>
    <numFmt numFmtId="172" formatCode="0&quot;  ss&quot;"/>
    <numFmt numFmtId="173" formatCode="[$-F800]dddd\,\ mmmm\ dd\,\ yyyy"/>
    <numFmt numFmtId="174" formatCode="[$-14009]dd/mm/yy;@"/>
    <numFmt numFmtId="175" formatCode="0\ &quot;hh&quot;"/>
    <numFmt numFmtId="176" formatCode="&quot;0&quot;0"/>
    <numFmt numFmtId="177" formatCode="&quot;0&quot;0&quot;mm&quot;"/>
  </numFmts>
  <fonts count="38">
    <font>
      <sz val="11"/>
      <color theme="1"/>
      <name val="Calibri"/>
      <family val="2"/>
      <scheme val="minor"/>
    </font>
    <font>
      <sz val="11"/>
      <color theme="1"/>
      <name val="Cambria"/>
      <family val="1"/>
      <scheme val="major"/>
    </font>
    <font>
      <b/>
      <sz val="14"/>
      <color theme="1"/>
      <name val="Cambria"/>
      <family val="1"/>
      <scheme val="major"/>
    </font>
    <font>
      <b/>
      <sz val="16"/>
      <color theme="1"/>
      <name val="Cambria"/>
      <family val="1"/>
      <scheme val="major"/>
    </font>
    <font>
      <b/>
      <sz val="18"/>
      <color theme="1"/>
      <name val="Cambria"/>
      <family val="1"/>
      <scheme val="major"/>
    </font>
    <font>
      <sz val="14"/>
      <color theme="1"/>
      <name val="Cambria"/>
      <family val="1"/>
      <scheme val="major"/>
    </font>
    <font>
      <sz val="14"/>
      <color theme="0" tint="-0.249977111117893"/>
      <name val="Cambria"/>
      <family val="1"/>
      <scheme val="major"/>
    </font>
    <font>
      <sz val="12"/>
      <color theme="1"/>
      <name val="Cambria"/>
      <family val="1"/>
      <scheme val="major"/>
    </font>
    <font>
      <sz val="10"/>
      <color theme="1"/>
      <name val="Cambria"/>
      <family val="1"/>
      <scheme val="major"/>
    </font>
    <font>
      <b/>
      <sz val="18"/>
      <color theme="1"/>
      <name val="Calibri"/>
      <family val="2"/>
      <scheme val="minor"/>
    </font>
    <font>
      <sz val="14"/>
      <color theme="1"/>
      <name val="Calibri"/>
      <family val="2"/>
      <scheme val="minor"/>
    </font>
    <font>
      <b/>
      <u/>
      <sz val="18"/>
      <color theme="1"/>
      <name val="Cambria"/>
      <family val="1"/>
      <scheme val="major"/>
    </font>
    <font>
      <b/>
      <sz val="20"/>
      <color theme="1"/>
      <name val="Cambria"/>
      <family val="1"/>
      <scheme val="major"/>
    </font>
    <font>
      <b/>
      <sz val="26"/>
      <color theme="0"/>
      <name val="Cambria"/>
      <family val="1"/>
      <scheme val="major"/>
    </font>
    <font>
      <b/>
      <sz val="22"/>
      <color rgb="FF002060"/>
      <name val="Cambria"/>
      <family val="1"/>
      <scheme val="major"/>
    </font>
    <font>
      <b/>
      <sz val="20"/>
      <color theme="0"/>
      <name val="Cambria"/>
      <family val="1"/>
      <scheme val="major"/>
    </font>
    <font>
      <b/>
      <sz val="22"/>
      <color rgb="FFFFFF00"/>
      <name val="Cambria"/>
      <family val="1"/>
      <scheme val="major"/>
    </font>
    <font>
      <b/>
      <sz val="16"/>
      <color theme="0"/>
      <name val="Cambria"/>
      <family val="1"/>
      <scheme val="major"/>
    </font>
    <font>
      <b/>
      <sz val="16"/>
      <color rgb="FFFFFF00"/>
      <name val="Cambria"/>
      <family val="1"/>
      <scheme val="major"/>
    </font>
    <font>
      <b/>
      <sz val="20"/>
      <color rgb="FFFFFF00"/>
      <name val="Cambria"/>
      <family val="1"/>
      <scheme val="major"/>
    </font>
    <font>
      <b/>
      <sz val="24"/>
      <color rgb="FFFFFF00"/>
      <name val="Cambria"/>
      <family val="1"/>
      <scheme val="major"/>
    </font>
    <font>
      <b/>
      <sz val="28"/>
      <color rgb="FFFFFF00"/>
      <name val="Cambria"/>
      <family val="1"/>
      <scheme val="major"/>
    </font>
    <font>
      <b/>
      <sz val="14"/>
      <color rgb="FFFFFF00"/>
      <name val="Cambria"/>
      <family val="1"/>
      <scheme val="major"/>
    </font>
    <font>
      <b/>
      <sz val="26"/>
      <color rgb="FF002060"/>
      <name val="Cambria"/>
      <family val="1"/>
      <scheme val="major"/>
    </font>
    <font>
      <b/>
      <sz val="22"/>
      <color theme="1"/>
      <name val="Cambria"/>
      <family val="1"/>
      <scheme val="major"/>
    </font>
    <font>
      <sz val="9"/>
      <color theme="1"/>
      <name val="Cambria"/>
      <family val="1"/>
      <scheme val="major"/>
    </font>
    <font>
      <sz val="8"/>
      <color theme="1"/>
      <name val="Cambria"/>
      <family val="1"/>
      <scheme val="major"/>
    </font>
    <font>
      <sz val="11"/>
      <color theme="1"/>
      <name val="Tahoma"/>
      <family val="2"/>
    </font>
    <font>
      <b/>
      <i/>
      <sz val="16"/>
      <color theme="1"/>
      <name val="Cambria"/>
      <family val="1"/>
      <scheme val="major"/>
    </font>
    <font>
      <b/>
      <sz val="11"/>
      <color theme="1"/>
      <name val="Calibri"/>
      <family val="2"/>
      <scheme val="minor"/>
    </font>
    <font>
      <sz val="7"/>
      <color theme="1"/>
      <name val="Cambria"/>
      <family val="1"/>
      <scheme val="major"/>
    </font>
    <font>
      <b/>
      <sz val="14"/>
      <color theme="1"/>
      <name val="Calibri"/>
      <family val="2"/>
      <scheme val="minor"/>
    </font>
    <font>
      <b/>
      <sz val="16"/>
      <color theme="1"/>
      <name val="Calibri"/>
      <family val="2"/>
      <scheme val="minor"/>
    </font>
    <font>
      <b/>
      <sz val="11"/>
      <color theme="1"/>
      <name val="Cambria"/>
      <family val="1"/>
      <scheme val="major"/>
    </font>
    <font>
      <b/>
      <sz val="12"/>
      <color theme="1"/>
      <name val="Cambria"/>
      <family val="1"/>
      <scheme val="major"/>
    </font>
    <font>
      <b/>
      <sz val="28"/>
      <color theme="1"/>
      <name val="Aldine721 BT"/>
      <family val="1"/>
    </font>
    <font>
      <b/>
      <sz val="11"/>
      <color rgb="FF002060"/>
      <name val="Cambria"/>
      <family val="1"/>
      <scheme val="major"/>
    </font>
    <font>
      <b/>
      <sz val="11"/>
      <color rgb="FFFF0000"/>
      <name val="Cambria"/>
      <family val="1"/>
      <scheme val="major"/>
    </font>
  </fonts>
  <fills count="10">
    <fill>
      <patternFill patternType="none"/>
    </fill>
    <fill>
      <patternFill patternType="gray125"/>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9" tint="0.59999389629810485"/>
        </stop>
      </gradient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gradientFill type="path" left="0.5" right="0.5" top="0.5" bottom="0.5">
        <stop position="0">
          <color rgb="FFFFFF00"/>
        </stop>
        <stop position="1">
          <color theme="0"/>
        </stop>
      </gradient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0000"/>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363">
    <xf numFmtId="0" fontId="0" fillId="0" borderId="0" xfId="0"/>
    <xf numFmtId="0" fontId="0" fillId="0" borderId="0" xfId="0" applyAlignment="1" applyProtection="1">
      <alignment vertical="center"/>
      <protection hidden="1"/>
    </xf>
    <xf numFmtId="0" fontId="9" fillId="0" borderId="0" xfId="0" applyFont="1" applyAlignment="1" applyProtection="1">
      <alignment horizontal="center" vertical="center"/>
      <protection hidden="1"/>
    </xf>
    <xf numFmtId="164" fontId="5" fillId="0" borderId="0" xfId="0" applyNumberFormat="1" applyFont="1" applyBorder="1" applyAlignment="1" applyProtection="1">
      <alignment horizontal="center" vertical="center"/>
      <protection hidden="1"/>
    </xf>
    <xf numFmtId="0" fontId="5" fillId="0" borderId="6" xfId="0" applyFont="1" applyBorder="1" applyAlignment="1" applyProtection="1">
      <alignment vertical="center"/>
      <protection hidden="1"/>
    </xf>
    <xf numFmtId="0" fontId="5" fillId="0" borderId="7" xfId="0" applyFont="1" applyBorder="1" applyAlignment="1" applyProtection="1">
      <alignment vertical="center"/>
      <protection hidden="1"/>
    </xf>
    <xf numFmtId="0" fontId="5" fillId="0" borderId="11"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0" xfId="0" applyFont="1" applyBorder="1" applyAlignment="1" applyProtection="1">
      <alignment vertical="center"/>
      <protection hidden="1"/>
    </xf>
    <xf numFmtId="164" fontId="5" fillId="0" borderId="0" xfId="0" applyNumberFormat="1" applyFont="1" applyBorder="1" applyAlignment="1" applyProtection="1">
      <alignment horizontal="right" vertical="center"/>
      <protection hidden="1"/>
    </xf>
    <xf numFmtId="0" fontId="0" fillId="0" borderId="0" xfId="0" applyProtection="1">
      <protection hidden="1"/>
    </xf>
    <xf numFmtId="0" fontId="10"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0" fontId="5" fillId="0" borderId="4" xfId="0" applyFont="1" applyBorder="1" applyAlignment="1" applyProtection="1">
      <alignment vertical="center"/>
      <protection hidden="1"/>
    </xf>
    <xf numFmtId="0" fontId="5" fillId="0" borderId="0" xfId="0" applyFont="1" applyBorder="1" applyAlignment="1" applyProtection="1">
      <alignment horizontal="left" vertical="center"/>
      <protection hidden="1"/>
    </xf>
    <xf numFmtId="0" fontId="5" fillId="0" borderId="0" xfId="0" applyFont="1" applyProtection="1">
      <protection hidden="1"/>
    </xf>
    <xf numFmtId="0" fontId="5" fillId="0" borderId="6" xfId="0" applyFont="1" applyBorder="1" applyAlignment="1" applyProtection="1">
      <alignment vertical="center"/>
      <protection locked="0"/>
    </xf>
    <xf numFmtId="0" fontId="5" fillId="0" borderId="0" xfId="0" applyFont="1" applyBorder="1" applyAlignment="1" applyProtection="1">
      <alignment vertical="center"/>
      <protection locked="0"/>
    </xf>
    <xf numFmtId="164" fontId="5" fillId="0" borderId="0" xfId="0" applyNumberFormat="1" applyFont="1" applyBorder="1" applyAlignment="1" applyProtection="1">
      <alignment vertical="center"/>
      <protection locked="0"/>
    </xf>
    <xf numFmtId="0" fontId="5" fillId="0" borderId="6" xfId="0" applyFont="1" applyBorder="1" applyAlignment="1" applyProtection="1">
      <alignment horizontal="left" vertical="center"/>
      <protection locked="0"/>
    </xf>
    <xf numFmtId="0" fontId="12" fillId="0" borderId="4" xfId="0" applyFont="1" applyBorder="1" applyAlignment="1" applyProtection="1">
      <alignment vertical="center"/>
      <protection hidden="1"/>
    </xf>
    <xf numFmtId="0" fontId="12" fillId="0" borderId="0" xfId="0" applyFont="1" applyBorder="1" applyAlignment="1" applyProtection="1">
      <alignment vertical="center"/>
      <protection hidden="1"/>
    </xf>
    <xf numFmtId="0" fontId="12" fillId="0" borderId="5" xfId="0" applyFont="1" applyBorder="1" applyAlignment="1" applyProtection="1">
      <alignment vertical="center"/>
      <protection hidden="1"/>
    </xf>
    <xf numFmtId="0" fontId="13" fillId="2" borderId="0" xfId="0" applyFont="1" applyFill="1" applyBorder="1" applyAlignment="1" applyProtection="1">
      <protection hidden="1"/>
    </xf>
    <xf numFmtId="0" fontId="15" fillId="2" borderId="0" xfId="0" applyFont="1" applyFill="1" applyBorder="1" applyAlignment="1" applyProtection="1">
      <alignment horizontal="center"/>
      <protection hidden="1"/>
    </xf>
    <xf numFmtId="0" fontId="0" fillId="6" borderId="0" xfId="0" applyFill="1" applyProtection="1">
      <protection hidden="1"/>
    </xf>
    <xf numFmtId="0" fontId="0" fillId="0" borderId="0" xfId="0" applyAlignment="1" applyProtection="1">
      <alignment horizontal="center" vertical="center"/>
      <protection hidden="1"/>
    </xf>
    <xf numFmtId="0" fontId="0" fillId="6" borderId="0" xfId="0" applyFill="1" applyAlignment="1" applyProtection="1">
      <alignment horizontal="center"/>
      <protection hidden="1"/>
    </xf>
    <xf numFmtId="0" fontId="5" fillId="0" borderId="20" xfId="0" applyFont="1" applyBorder="1" applyAlignment="1" applyProtection="1">
      <alignment vertical="center"/>
      <protection hidden="1"/>
    </xf>
    <xf numFmtId="0" fontId="5" fillId="0" borderId="5" xfId="0" applyFont="1" applyBorder="1" applyAlignment="1" applyProtection="1">
      <alignment vertical="center"/>
      <protection hidden="1"/>
    </xf>
    <xf numFmtId="0" fontId="15" fillId="4" borderId="25" xfId="0" applyFont="1" applyFill="1" applyBorder="1" applyAlignment="1" applyProtection="1">
      <alignment horizontal="center" vertical="center" wrapText="1"/>
      <protection hidden="1"/>
    </xf>
    <xf numFmtId="0" fontId="1" fillId="2" borderId="0" xfId="0" applyFont="1" applyFill="1" applyAlignment="1" applyProtection="1">
      <alignment horizontal="center"/>
      <protection hidden="1"/>
    </xf>
    <xf numFmtId="0" fontId="1" fillId="2" borderId="0" xfId="0" applyFont="1" applyFill="1" applyAlignment="1" applyProtection="1">
      <protection hidden="1"/>
    </xf>
    <xf numFmtId="0" fontId="1" fillId="0" borderId="0" xfId="0" applyFont="1" applyProtection="1">
      <protection hidden="1"/>
    </xf>
    <xf numFmtId="0" fontId="18" fillId="3" borderId="28" xfId="0" applyFont="1" applyFill="1" applyBorder="1" applyAlignment="1" applyProtection="1">
      <alignment vertical="center" wrapText="1"/>
      <protection hidden="1"/>
    </xf>
    <xf numFmtId="0" fontId="22" fillId="2" borderId="0" xfId="0" applyFont="1" applyFill="1" applyAlignment="1" applyProtection="1">
      <alignment horizontal="center"/>
      <protection hidden="1"/>
    </xf>
    <xf numFmtId="166" fontId="5" fillId="0" borderId="0" xfId="0" applyNumberFormat="1" applyFont="1" applyBorder="1" applyAlignment="1" applyProtection="1">
      <alignment vertical="center" wrapText="1"/>
      <protection locked="0"/>
    </xf>
    <xf numFmtId="171" fontId="5" fillId="0" borderId="0" xfId="0" applyNumberFormat="1" applyFont="1" applyBorder="1" applyAlignment="1" applyProtection="1">
      <alignment vertical="center" wrapText="1"/>
      <protection locked="0"/>
    </xf>
    <xf numFmtId="172" fontId="5" fillId="0" borderId="0" xfId="0" applyNumberFormat="1" applyFont="1" applyBorder="1" applyAlignment="1" applyProtection="1">
      <alignment vertical="center" wrapText="1"/>
      <protection locked="0"/>
    </xf>
    <xf numFmtId="0" fontId="7" fillId="0" borderId="7" xfId="0" applyFont="1" applyBorder="1" applyAlignment="1" applyProtection="1">
      <alignment vertical="center"/>
      <protection hidden="1"/>
    </xf>
    <xf numFmtId="0" fontId="27" fillId="0" borderId="0" xfId="0" applyFont="1" applyAlignment="1" applyProtection="1">
      <alignment vertical="center"/>
      <protection hidden="1"/>
    </xf>
    <xf numFmtId="0" fontId="0" fillId="8" borderId="0" xfId="0" applyFill="1" applyAlignment="1" applyProtection="1">
      <alignment horizontal="center" vertical="center"/>
      <protection hidden="1"/>
    </xf>
    <xf numFmtId="0" fontId="28" fillId="0" borderId="6" xfId="0" applyFont="1" applyBorder="1" applyAlignment="1" applyProtection="1">
      <alignment horizontal="center" vertical="center"/>
      <protection hidden="1"/>
    </xf>
    <xf numFmtId="172" fontId="8" fillId="0" borderId="0" xfId="0" applyNumberFormat="1" applyFont="1" applyBorder="1" applyAlignment="1" applyProtection="1">
      <alignment vertical="center" wrapText="1"/>
      <protection hidden="1"/>
    </xf>
    <xf numFmtId="176" fontId="0" fillId="0" borderId="0" xfId="0" applyNumberFormat="1" applyAlignment="1" applyProtection="1">
      <alignment horizontal="center" vertical="center"/>
      <protection hidden="1"/>
    </xf>
    <xf numFmtId="177" fontId="8" fillId="0" borderId="0" xfId="0" applyNumberFormat="1" applyFont="1" applyBorder="1" applyAlignment="1" applyProtection="1">
      <alignment vertical="center" wrapText="1"/>
      <protection hidden="1"/>
    </xf>
    <xf numFmtId="175" fontId="8" fillId="0" borderId="0" xfId="0" applyNumberFormat="1" applyFont="1" applyBorder="1" applyAlignment="1" applyProtection="1">
      <alignment horizontal="center" vertical="center" wrapText="1"/>
      <protection hidden="1"/>
    </xf>
    <xf numFmtId="0" fontId="1" fillId="2" borderId="0" xfId="0" applyFont="1" applyFill="1" applyAlignment="1" applyProtection="1">
      <alignment horizontal="center"/>
      <protection hidden="1"/>
    </xf>
    <xf numFmtId="0" fontId="0" fillId="0" borderId="0" xfId="0"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0" xfId="0" applyFont="1" applyBorder="1" applyAlignment="1" applyProtection="1">
      <alignment horizontal="left" vertical="center"/>
      <protection hidden="1"/>
    </xf>
    <xf numFmtId="0" fontId="10" fillId="0" borderId="0" xfId="0" applyFont="1" applyAlignment="1" applyProtection="1">
      <alignment horizontal="center" vertical="center"/>
      <protection hidden="1"/>
    </xf>
    <xf numFmtId="0" fontId="5" fillId="0" borderId="0" xfId="0" applyFont="1" applyBorder="1" applyAlignment="1" applyProtection="1">
      <alignment vertical="center"/>
      <protection hidden="1"/>
    </xf>
    <xf numFmtId="164" fontId="5" fillId="0" borderId="0" xfId="0" applyNumberFormat="1" applyFont="1" applyBorder="1" applyAlignment="1" applyProtection="1">
      <alignment horizontal="center" vertical="center"/>
      <protection hidden="1"/>
    </xf>
    <xf numFmtId="0" fontId="5" fillId="0" borderId="5" xfId="0" applyFont="1" applyBorder="1" applyAlignment="1" applyProtection="1">
      <alignment horizontal="left" vertical="center" indent="1"/>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3" fillId="0" borderId="6" xfId="0" applyFont="1" applyBorder="1" applyAlignment="1" applyProtection="1">
      <alignment horizontal="center" vertical="center"/>
      <protection hidden="1"/>
    </xf>
    <xf numFmtId="164" fontId="1" fillId="0" borderId="0" xfId="0" applyNumberFormat="1" applyFont="1" applyBorder="1" applyAlignment="1" applyProtection="1">
      <alignment vertical="center"/>
      <protection hidden="1"/>
    </xf>
    <xf numFmtId="0" fontId="0" fillId="0" borderId="0" xfId="0" applyBorder="1" applyAlignment="1" applyProtection="1">
      <alignment horizontal="center"/>
      <protection hidden="1"/>
    </xf>
    <xf numFmtId="0" fontId="26" fillId="0" borderId="53" xfId="0" applyFont="1" applyFill="1" applyBorder="1" applyAlignment="1" applyProtection="1">
      <alignment horizontal="center" vertical="center" wrapText="1"/>
      <protection hidden="1"/>
    </xf>
    <xf numFmtId="0" fontId="30" fillId="0" borderId="54" xfId="0" applyFont="1" applyFill="1" applyBorder="1" applyAlignment="1" applyProtection="1">
      <alignment horizontal="center" vertical="center" wrapText="1"/>
      <protection hidden="1"/>
    </xf>
    <xf numFmtId="0" fontId="26" fillId="0" borderId="35" xfId="0" applyFont="1" applyFill="1" applyBorder="1" applyAlignment="1" applyProtection="1">
      <alignment horizontal="center" vertical="center" wrapText="1"/>
      <protection hidden="1"/>
    </xf>
    <xf numFmtId="0" fontId="30" fillId="0" borderId="36" xfId="0" applyFont="1" applyFill="1" applyBorder="1" applyAlignment="1" applyProtection="1">
      <alignment horizontal="center" vertical="center" wrapText="1"/>
      <protection hidden="1"/>
    </xf>
    <xf numFmtId="0" fontId="30" fillId="0" borderId="37" xfId="0" applyFont="1" applyFill="1" applyBorder="1" applyAlignment="1" applyProtection="1">
      <alignment horizontal="center" vertical="center" wrapText="1"/>
      <protection hidden="1"/>
    </xf>
    <xf numFmtId="0" fontId="30" fillId="0" borderId="0"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protection hidden="1"/>
    </xf>
    <xf numFmtId="14" fontId="0" fillId="0" borderId="6" xfId="0" applyNumberFormat="1"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0" fillId="0" borderId="52"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33" fillId="7" borderId="35" xfId="0" applyFont="1" applyFill="1" applyBorder="1" applyAlignment="1" applyProtection="1">
      <alignment horizontal="center" vertical="center" wrapText="1"/>
      <protection hidden="1"/>
    </xf>
    <xf numFmtId="0" fontId="33" fillId="7" borderId="36" xfId="0" applyFont="1" applyFill="1" applyBorder="1" applyAlignment="1" applyProtection="1">
      <alignment horizontal="center" vertical="center" wrapText="1"/>
      <protection hidden="1"/>
    </xf>
    <xf numFmtId="0" fontId="33" fillId="7" borderId="37" xfId="0" applyFont="1" applyFill="1" applyBorder="1" applyAlignment="1" applyProtection="1">
      <alignment horizontal="center" vertical="center" wrapText="1"/>
      <protection hidden="1"/>
    </xf>
    <xf numFmtId="0" fontId="33" fillId="7" borderId="46" xfId="0" applyFont="1" applyFill="1" applyBorder="1" applyAlignment="1" applyProtection="1">
      <alignment horizontal="center" vertical="center" wrapText="1"/>
      <protection hidden="1"/>
    </xf>
    <xf numFmtId="0" fontId="1" fillId="7" borderId="38" xfId="0" applyFont="1" applyFill="1" applyBorder="1" applyAlignment="1" applyProtection="1">
      <alignment horizontal="center" vertical="center" wrapText="1"/>
      <protection hidden="1"/>
    </xf>
    <xf numFmtId="0" fontId="1" fillId="7" borderId="40" xfId="0" applyFont="1" applyFill="1" applyBorder="1" applyAlignment="1" applyProtection="1">
      <alignment horizontal="center" vertical="center" wrapText="1"/>
      <protection hidden="1"/>
    </xf>
    <xf numFmtId="0" fontId="1" fillId="6" borderId="38" xfId="0" applyFont="1" applyFill="1" applyBorder="1" applyAlignment="1" applyProtection="1">
      <alignment horizontal="center" vertical="center" wrapText="1"/>
      <protection hidden="1"/>
    </xf>
    <xf numFmtId="0" fontId="1" fillId="6" borderId="39" xfId="0" applyFont="1" applyFill="1" applyBorder="1" applyAlignment="1" applyProtection="1">
      <alignment horizontal="center" vertical="center" wrapText="1"/>
      <protection hidden="1"/>
    </xf>
    <xf numFmtId="0" fontId="34" fillId="6" borderId="40" xfId="0" applyFont="1" applyFill="1" applyBorder="1" applyAlignment="1" applyProtection="1">
      <alignment horizontal="center" vertical="center" wrapText="1"/>
      <protection hidden="1"/>
    </xf>
    <xf numFmtId="0" fontId="33" fillId="7" borderId="14" xfId="0" applyFont="1" applyFill="1" applyBorder="1" applyAlignment="1" applyProtection="1">
      <alignment horizontal="center" vertical="center" wrapText="1"/>
      <protection hidden="1"/>
    </xf>
    <xf numFmtId="0" fontId="33" fillId="7" borderId="39" xfId="0" applyFont="1" applyFill="1" applyBorder="1" applyAlignment="1" applyProtection="1">
      <alignment horizontal="center" vertical="center" wrapText="1"/>
      <protection hidden="1"/>
    </xf>
    <xf numFmtId="0" fontId="34" fillId="7" borderId="40" xfId="0" applyFont="1" applyFill="1" applyBorder="1" applyAlignment="1" applyProtection="1">
      <alignment horizontal="center" vertical="center" wrapText="1"/>
      <protection hidden="1"/>
    </xf>
    <xf numFmtId="0" fontId="1" fillId="7" borderId="33" xfId="0" applyFont="1" applyFill="1" applyBorder="1" applyAlignment="1" applyProtection="1">
      <alignment horizontal="center" vertical="center" wrapText="1"/>
      <protection hidden="1"/>
    </xf>
    <xf numFmtId="0" fontId="1" fillId="7" borderId="34" xfId="0" applyFont="1" applyFill="1" applyBorder="1" applyAlignment="1" applyProtection="1">
      <alignment horizontal="center" vertical="center" wrapText="1"/>
      <protection hidden="1"/>
    </xf>
    <xf numFmtId="0" fontId="1" fillId="6" borderId="33" xfId="0" applyFont="1" applyFill="1" applyBorder="1" applyAlignment="1" applyProtection="1">
      <alignment horizontal="center" vertical="center" wrapText="1"/>
      <protection hidden="1"/>
    </xf>
    <xf numFmtId="0" fontId="1" fillId="6" borderId="6" xfId="0" applyFont="1" applyFill="1" applyBorder="1" applyAlignment="1" applyProtection="1">
      <alignment horizontal="center" vertical="center" wrapText="1"/>
      <protection hidden="1"/>
    </xf>
    <xf numFmtId="0" fontId="34" fillId="6" borderId="34" xfId="0" applyFont="1" applyFill="1" applyBorder="1" applyAlignment="1" applyProtection="1">
      <alignment horizontal="center" vertical="center" wrapText="1"/>
      <protection hidden="1"/>
    </xf>
    <xf numFmtId="0" fontId="33" fillId="7" borderId="23" xfId="0" applyFont="1" applyFill="1" applyBorder="1" applyAlignment="1" applyProtection="1">
      <alignment horizontal="center" vertical="center" wrapText="1"/>
      <protection hidden="1"/>
    </xf>
    <xf numFmtId="0" fontId="33" fillId="7" borderId="6" xfId="0" applyFont="1" applyFill="1" applyBorder="1" applyAlignment="1" applyProtection="1">
      <alignment horizontal="center" vertical="center" wrapText="1"/>
      <protection hidden="1"/>
    </xf>
    <xf numFmtId="0" fontId="33" fillId="7" borderId="34" xfId="0" applyFont="1" applyFill="1" applyBorder="1" applyAlignment="1" applyProtection="1">
      <alignment horizontal="center" vertical="center" wrapText="1"/>
      <protection hidden="1"/>
    </xf>
    <xf numFmtId="0" fontId="1" fillId="7" borderId="53" xfId="0" applyFont="1" applyFill="1" applyBorder="1" applyAlignment="1" applyProtection="1">
      <alignment horizontal="center" vertical="center" wrapText="1"/>
      <protection hidden="1"/>
    </xf>
    <xf numFmtId="0" fontId="1" fillId="7" borderId="56" xfId="0" applyFont="1" applyFill="1" applyBorder="1" applyAlignment="1" applyProtection="1">
      <alignment horizontal="center" vertical="center" wrapText="1"/>
      <protection hidden="1"/>
    </xf>
    <xf numFmtId="0" fontId="1" fillId="6" borderId="53" xfId="0" applyFont="1" applyFill="1" applyBorder="1" applyAlignment="1" applyProtection="1">
      <alignment horizontal="center" vertical="center" wrapText="1"/>
      <protection hidden="1"/>
    </xf>
    <xf numFmtId="0" fontId="1" fillId="6" borderId="54" xfId="0" applyFont="1" applyFill="1" applyBorder="1" applyAlignment="1" applyProtection="1">
      <alignment horizontal="center" vertical="center" wrapText="1"/>
      <protection hidden="1"/>
    </xf>
    <xf numFmtId="0" fontId="34" fillId="6" borderId="56" xfId="0" applyFont="1" applyFill="1" applyBorder="1" applyAlignment="1" applyProtection="1">
      <alignment horizontal="center" vertical="center" wrapText="1"/>
      <protection hidden="1"/>
    </xf>
    <xf numFmtId="0" fontId="33" fillId="7" borderId="10" xfId="0" applyFont="1" applyFill="1" applyBorder="1" applyAlignment="1" applyProtection="1">
      <alignment horizontal="center" vertical="center" wrapText="1"/>
      <protection hidden="1"/>
    </xf>
    <xf numFmtId="0" fontId="33" fillId="7" borderId="54" xfId="0" applyFont="1" applyFill="1" applyBorder="1" applyAlignment="1" applyProtection="1">
      <alignment horizontal="center" vertical="center" wrapText="1"/>
      <protection hidden="1"/>
    </xf>
    <xf numFmtId="0" fontId="33" fillId="7" borderId="56" xfId="0" applyFont="1" applyFill="1" applyBorder="1" applyAlignment="1" applyProtection="1">
      <alignment horizontal="center" vertical="center" wrapText="1"/>
      <protection hidden="1"/>
    </xf>
    <xf numFmtId="0" fontId="34" fillId="7" borderId="41" xfId="0" applyFont="1" applyFill="1" applyBorder="1" applyAlignment="1" applyProtection="1">
      <alignment horizontal="center" vertical="center" wrapText="1"/>
      <protection hidden="1"/>
    </xf>
    <xf numFmtId="0" fontId="33" fillId="7" borderId="42" xfId="0" applyFont="1" applyFill="1" applyBorder="1" applyAlignment="1" applyProtection="1">
      <alignment horizontal="center" vertical="center" wrapText="1"/>
      <protection hidden="1"/>
    </xf>
    <xf numFmtId="0" fontId="33" fillId="7" borderId="43" xfId="0" applyFont="1" applyFill="1" applyBorder="1" applyAlignment="1" applyProtection="1">
      <alignment horizontal="center" vertical="center" wrapText="1"/>
      <protection hidden="1"/>
    </xf>
    <xf numFmtId="0" fontId="33" fillId="7" borderId="41" xfId="0" applyFont="1" applyFill="1" applyBorder="1" applyAlignment="1" applyProtection="1">
      <alignment horizontal="center" vertical="center" wrapText="1"/>
      <protection hidden="1"/>
    </xf>
    <xf numFmtId="0" fontId="2" fillId="7" borderId="57" xfId="0" applyFont="1" applyFill="1" applyBorder="1" applyAlignment="1" applyProtection="1">
      <alignment horizontal="center" vertical="center" wrapText="1"/>
      <protection hidden="1"/>
    </xf>
    <xf numFmtId="0" fontId="2" fillId="7" borderId="42" xfId="0" applyFont="1" applyFill="1" applyBorder="1" applyAlignment="1" applyProtection="1">
      <alignment horizontal="center" vertical="center" wrapText="1"/>
      <protection hidden="1"/>
    </xf>
    <xf numFmtId="0" fontId="2" fillId="7" borderId="43" xfId="0" applyFont="1" applyFill="1" applyBorder="1" applyAlignment="1" applyProtection="1">
      <alignment horizontal="center" vertical="center" wrapText="1"/>
      <protection hidden="1"/>
    </xf>
    <xf numFmtId="0" fontId="0" fillId="0" borderId="53" xfId="0" applyBorder="1" applyAlignment="1" applyProtection="1">
      <alignment horizontal="center" vertical="center"/>
      <protection hidden="1"/>
    </xf>
    <xf numFmtId="0" fontId="0" fillId="0" borderId="54"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29" fillId="0" borderId="41" xfId="0" applyFont="1" applyFill="1" applyBorder="1" applyAlignment="1" applyProtection="1">
      <alignment horizontal="center" vertical="center" textRotation="90"/>
      <protection hidden="1"/>
    </xf>
    <xf numFmtId="0" fontId="29" fillId="0" borderId="42" xfId="0" applyFont="1" applyFill="1" applyBorder="1" applyAlignment="1" applyProtection="1">
      <alignment horizontal="center" vertical="center" textRotation="90"/>
      <protection hidden="1"/>
    </xf>
    <xf numFmtId="0" fontId="29" fillId="0" borderId="43" xfId="0" applyFont="1" applyFill="1" applyBorder="1" applyAlignment="1" applyProtection="1">
      <alignment horizontal="center" vertical="center" textRotation="90"/>
      <protection hidden="1"/>
    </xf>
    <xf numFmtId="0" fontId="29" fillId="0" borderId="0" xfId="0" applyFont="1" applyFill="1" applyBorder="1" applyAlignment="1" applyProtection="1">
      <alignment horizontal="center" vertical="center" textRotation="90"/>
      <protection hidden="1"/>
    </xf>
    <xf numFmtId="0" fontId="1" fillId="0" borderId="6" xfId="0" applyFont="1" applyBorder="1" applyAlignment="1" applyProtection="1">
      <alignment horizontal="center" vertical="center" wrapText="1"/>
      <protection hidden="1"/>
    </xf>
    <xf numFmtId="0" fontId="25" fillId="0" borderId="6" xfId="0" applyFont="1" applyBorder="1" applyAlignment="1" applyProtection="1">
      <alignment horizontal="center" vertical="center" wrapText="1"/>
      <protection hidden="1"/>
    </xf>
    <xf numFmtId="0" fontId="1" fillId="0" borderId="36" xfId="0" applyFont="1" applyBorder="1" applyAlignment="1" applyProtection="1">
      <alignment horizontal="center" vertical="center" wrapText="1"/>
      <protection hidden="1"/>
    </xf>
    <xf numFmtId="0" fontId="1" fillId="0" borderId="39" xfId="0" applyFont="1" applyBorder="1" applyAlignment="1" applyProtection="1">
      <alignment horizontal="center" vertical="center" wrapText="1"/>
      <protection hidden="1"/>
    </xf>
    <xf numFmtId="0" fontId="25" fillId="0" borderId="39" xfId="0" applyFont="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 fillId="0" borderId="39" xfId="0" applyFont="1" applyBorder="1" applyAlignment="1" applyProtection="1">
      <alignment horizontal="center" vertical="center" wrapText="1"/>
      <protection locked="0"/>
    </xf>
    <xf numFmtId="0" fontId="26" fillId="0" borderId="39"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hidden="1"/>
    </xf>
    <xf numFmtId="0" fontId="1" fillId="6" borderId="36" xfId="0" applyFont="1" applyFill="1" applyBorder="1" applyAlignment="1" applyProtection="1">
      <alignment horizontal="center" vertical="center" wrapText="1"/>
      <protection hidden="1"/>
    </xf>
    <xf numFmtId="0" fontId="25" fillId="0" borderId="6" xfId="0" quotePrefix="1" applyFont="1" applyBorder="1" applyAlignment="1" applyProtection="1">
      <alignment horizontal="center" vertical="center" wrapText="1"/>
      <protection hidden="1"/>
    </xf>
    <xf numFmtId="0" fontId="26" fillId="0" borderId="6" xfId="0" quotePrefix="1" applyFont="1" applyBorder="1" applyAlignment="1" applyProtection="1">
      <alignment horizontal="center" vertical="center" wrapText="1"/>
      <protection hidden="1"/>
    </xf>
    <xf numFmtId="0" fontId="1" fillId="0" borderId="37" xfId="0" applyFont="1" applyBorder="1" applyAlignment="1" applyProtection="1">
      <alignment horizontal="center" vertical="center" wrapText="1"/>
      <protection hidden="1"/>
    </xf>
    <xf numFmtId="14" fontId="1" fillId="0" borderId="39" xfId="0" applyNumberFormat="1"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174" fontId="25" fillId="0" borderId="39" xfId="0" applyNumberFormat="1" applyFont="1" applyBorder="1" applyAlignment="1" applyProtection="1">
      <alignment horizontal="center" vertical="center" wrapText="1"/>
      <protection locked="0"/>
    </xf>
    <xf numFmtId="0" fontId="25" fillId="0" borderId="39"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17" fillId="2" borderId="0" xfId="0" applyFont="1" applyFill="1" applyAlignment="1" applyProtection="1">
      <alignment horizontal="center" vertical="center" wrapText="1"/>
      <protection hidden="1"/>
    </xf>
    <xf numFmtId="0" fontId="14" fillId="5" borderId="26" xfId="0" applyFont="1" applyFill="1" applyBorder="1" applyAlignment="1" applyProtection="1">
      <alignment horizontal="center" vertical="center" wrapText="1"/>
      <protection locked="0"/>
    </xf>
    <xf numFmtId="0" fontId="14" fillId="5" borderId="28" xfId="0" applyFont="1" applyFill="1" applyBorder="1" applyAlignment="1" applyProtection="1">
      <alignment horizontal="center" vertical="center" wrapText="1"/>
      <protection locked="0"/>
    </xf>
    <xf numFmtId="0" fontId="23" fillId="5" borderId="26" xfId="0" applyFont="1" applyFill="1" applyBorder="1" applyAlignment="1" applyProtection="1">
      <alignment horizontal="center" vertical="center" wrapText="1"/>
      <protection locked="0"/>
    </xf>
    <xf numFmtId="0" fontId="23" fillId="5" borderId="28" xfId="0" applyFont="1" applyFill="1" applyBorder="1" applyAlignment="1" applyProtection="1">
      <alignment horizontal="center" vertical="center" wrapText="1"/>
      <protection locked="0"/>
    </xf>
    <xf numFmtId="0" fontId="20" fillId="3" borderId="26" xfId="0" applyFont="1" applyFill="1" applyBorder="1" applyAlignment="1" applyProtection="1">
      <alignment horizontal="center" vertical="center" wrapText="1"/>
      <protection hidden="1"/>
    </xf>
    <xf numFmtId="0" fontId="20" fillId="3" borderId="27" xfId="0" applyFont="1" applyFill="1" applyBorder="1" applyAlignment="1" applyProtection="1">
      <alignment horizontal="center" vertical="center" wrapText="1"/>
      <protection hidden="1"/>
    </xf>
    <xf numFmtId="0" fontId="1" fillId="2" borderId="0" xfId="0" applyFont="1" applyFill="1" applyAlignment="1" applyProtection="1">
      <alignment horizontal="center"/>
      <protection hidden="1"/>
    </xf>
    <xf numFmtId="0" fontId="13" fillId="3" borderId="0" xfId="0" applyFont="1" applyFill="1" applyBorder="1" applyAlignment="1" applyProtection="1">
      <alignment horizontal="center"/>
      <protection hidden="1"/>
    </xf>
    <xf numFmtId="0" fontId="13" fillId="2" borderId="24" xfId="0" applyFont="1" applyFill="1" applyBorder="1" applyAlignment="1" applyProtection="1">
      <alignment horizontal="center"/>
      <protection hidden="1"/>
    </xf>
    <xf numFmtId="0" fontId="16" fillId="2" borderId="0" xfId="0" applyFont="1" applyFill="1" applyBorder="1" applyAlignment="1" applyProtection="1">
      <alignment horizontal="center" vertical="top"/>
      <protection hidden="1"/>
    </xf>
    <xf numFmtId="0" fontId="15" fillId="2" borderId="29" xfId="0" applyFont="1" applyFill="1" applyBorder="1" applyAlignment="1" applyProtection="1">
      <alignment horizontal="center"/>
      <protection hidden="1"/>
    </xf>
    <xf numFmtId="0" fontId="36" fillId="9" borderId="0" xfId="0" applyFont="1" applyFill="1" applyBorder="1" applyAlignment="1" applyProtection="1">
      <alignment horizontal="left" vertical="center" wrapText="1"/>
      <protection hidden="1"/>
    </xf>
    <xf numFmtId="0" fontId="1" fillId="7" borderId="35" xfId="0" applyFont="1" applyFill="1" applyBorder="1" applyAlignment="1" applyProtection="1">
      <alignment horizontal="center" vertical="center" wrapText="1"/>
      <protection hidden="1"/>
    </xf>
    <xf numFmtId="0" fontId="1" fillId="7" borderId="36" xfId="0" applyFont="1" applyFill="1" applyBorder="1" applyAlignment="1" applyProtection="1">
      <alignment horizontal="center" vertical="center" wrapText="1"/>
      <protection hidden="1"/>
    </xf>
    <xf numFmtId="0" fontId="1" fillId="0" borderId="39"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wrapText="1"/>
      <protection hidden="1"/>
    </xf>
    <xf numFmtId="0" fontId="1" fillId="0" borderId="36" xfId="0" applyFont="1" applyBorder="1" applyAlignment="1" applyProtection="1">
      <alignment horizontal="center" vertical="center" wrapText="1"/>
      <protection hidden="1"/>
    </xf>
    <xf numFmtId="0" fontId="1" fillId="0" borderId="39" xfId="0" applyFont="1" applyBorder="1" applyAlignment="1" applyProtection="1">
      <alignment horizontal="center" vertical="center" textRotation="90" wrapText="1"/>
      <protection hidden="1"/>
    </xf>
    <xf numFmtId="0" fontId="1" fillId="0" borderId="6" xfId="0" applyFont="1" applyBorder="1" applyAlignment="1" applyProtection="1">
      <alignment horizontal="center" vertical="center" textRotation="90" wrapText="1"/>
      <protection hidden="1"/>
    </xf>
    <xf numFmtId="0" fontId="1" fillId="0" borderId="38" xfId="0" applyFont="1" applyBorder="1" applyAlignment="1" applyProtection="1">
      <alignment horizontal="center" vertical="center" textRotation="90" wrapText="1"/>
      <protection hidden="1"/>
    </xf>
    <xf numFmtId="0" fontId="1" fillId="0" borderId="33" xfId="0" applyFont="1" applyBorder="1" applyAlignment="1" applyProtection="1">
      <alignment horizontal="center" vertical="center" textRotation="90" wrapText="1"/>
      <protection hidden="1"/>
    </xf>
    <xf numFmtId="0" fontId="1" fillId="0" borderId="48" xfId="0" applyFont="1" applyBorder="1" applyAlignment="1" applyProtection="1">
      <alignment horizontal="center" vertical="center" wrapText="1"/>
      <protection hidden="1"/>
    </xf>
    <xf numFmtId="0" fontId="1" fillId="0" borderId="16" xfId="0" applyFont="1" applyBorder="1" applyAlignment="1" applyProtection="1">
      <alignment horizontal="center" vertical="center" wrapText="1"/>
      <protection hidden="1"/>
    </xf>
    <xf numFmtId="0" fontId="1" fillId="0" borderId="49" xfId="0" applyFont="1" applyBorder="1" applyAlignment="1" applyProtection="1">
      <alignment horizontal="center" vertical="center" wrapText="1"/>
      <protection hidden="1"/>
    </xf>
    <xf numFmtId="0" fontId="1" fillId="0" borderId="12" xfId="0" applyFont="1" applyBorder="1" applyAlignment="1" applyProtection="1">
      <alignment horizontal="center" vertical="center" wrapText="1"/>
      <protection hidden="1"/>
    </xf>
    <xf numFmtId="0" fontId="1" fillId="0" borderId="13" xfId="0" applyFont="1" applyBorder="1" applyAlignment="1" applyProtection="1">
      <alignment horizontal="center" vertical="center" wrapText="1"/>
      <protection hidden="1"/>
    </xf>
    <xf numFmtId="0" fontId="1" fillId="0" borderId="14" xfId="0" applyFont="1" applyBorder="1" applyAlignment="1" applyProtection="1">
      <alignment horizontal="center" vertical="center" wrapText="1"/>
      <protection hidden="1"/>
    </xf>
    <xf numFmtId="0" fontId="1" fillId="0" borderId="44" xfId="0" applyFont="1" applyBorder="1" applyAlignment="1" applyProtection="1">
      <alignment horizontal="center" vertical="center" wrapText="1"/>
      <protection hidden="1"/>
    </xf>
    <xf numFmtId="0" fontId="1" fillId="0" borderId="45" xfId="0" applyFont="1" applyBorder="1" applyAlignment="1" applyProtection="1">
      <alignment horizontal="center" vertical="center" wrapText="1"/>
      <protection hidden="1"/>
    </xf>
    <xf numFmtId="0" fontId="1" fillId="0" borderId="46" xfId="0" applyFont="1" applyBorder="1" applyAlignment="1" applyProtection="1">
      <alignment horizontal="center" vertical="center" wrapText="1"/>
      <protection hidden="1"/>
    </xf>
    <xf numFmtId="0" fontId="1" fillId="0" borderId="37" xfId="0" applyFont="1" applyBorder="1" applyAlignment="1" applyProtection="1">
      <alignment horizontal="center" vertical="center" wrapText="1"/>
      <protection hidden="1"/>
    </xf>
    <xf numFmtId="0" fontId="1" fillId="0" borderId="40" xfId="0" applyFont="1" applyBorder="1" applyAlignment="1" applyProtection="1">
      <alignment horizontal="center" vertical="center" wrapText="1"/>
      <protection hidden="1"/>
    </xf>
    <xf numFmtId="0" fontId="1" fillId="0" borderId="34" xfId="0" applyFont="1" applyBorder="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1" fillId="0" borderId="41" xfId="0" applyFont="1" applyBorder="1" applyAlignment="1" applyProtection="1">
      <alignment horizontal="center" vertical="center" wrapText="1"/>
      <protection hidden="1"/>
    </xf>
    <xf numFmtId="0" fontId="1" fillId="0" borderId="42" xfId="0" applyFont="1" applyBorder="1" applyAlignment="1" applyProtection="1">
      <alignment horizontal="center" vertical="center" wrapText="1"/>
      <protection hidden="1"/>
    </xf>
    <xf numFmtId="0" fontId="1" fillId="0" borderId="43" xfId="0" applyFont="1" applyBorder="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0" fontId="1" fillId="0" borderId="30" xfId="0" applyFont="1" applyBorder="1" applyAlignment="1" applyProtection="1">
      <alignment horizontal="center" vertical="center" wrapText="1"/>
      <protection hidden="1"/>
    </xf>
    <xf numFmtId="0" fontId="1" fillId="0" borderId="31" xfId="0" applyFont="1" applyBorder="1" applyAlignment="1" applyProtection="1">
      <alignment horizontal="center" vertical="center" wrapText="1"/>
      <protection hidden="1"/>
    </xf>
    <xf numFmtId="0" fontId="1" fillId="0" borderId="32" xfId="0" applyFont="1" applyBorder="1" applyAlignment="1" applyProtection="1">
      <alignment horizontal="center" vertical="center" wrapText="1"/>
      <protection hidden="1"/>
    </xf>
    <xf numFmtId="0" fontId="1" fillId="0" borderId="47" xfId="0" applyFont="1" applyBorder="1" applyAlignment="1" applyProtection="1">
      <alignment horizontal="center" vertical="center" wrapText="1"/>
      <protection hidden="1"/>
    </xf>
    <xf numFmtId="0" fontId="1" fillId="7" borderId="44" xfId="0" applyFont="1" applyFill="1" applyBorder="1" applyAlignment="1" applyProtection="1">
      <alignment horizontal="center" vertical="center" wrapText="1"/>
      <protection hidden="1"/>
    </xf>
    <xf numFmtId="0" fontId="1" fillId="7" borderId="46" xfId="0" applyFont="1" applyFill="1" applyBorder="1" applyAlignment="1" applyProtection="1">
      <alignment horizontal="center" vertical="center" wrapText="1"/>
      <protection hidden="1"/>
    </xf>
    <xf numFmtId="0" fontId="1" fillId="0" borderId="21" xfId="0" applyFont="1" applyBorder="1" applyAlignment="1" applyProtection="1">
      <alignment horizontal="center" vertical="center" wrapText="1"/>
      <protection hidden="1"/>
    </xf>
    <xf numFmtId="0" fontId="1" fillId="0" borderId="22" xfId="0" applyFont="1" applyBorder="1" applyAlignment="1" applyProtection="1">
      <alignment horizontal="center" vertical="center" wrapText="1"/>
      <protection hidden="1"/>
    </xf>
    <xf numFmtId="0" fontId="1" fillId="0" borderId="23"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 fillId="0" borderId="50" xfId="0" applyFont="1" applyBorder="1" applyAlignment="1" applyProtection="1">
      <alignment horizontal="center" vertical="center" wrapText="1"/>
      <protection hidden="1"/>
    </xf>
    <xf numFmtId="0" fontId="1" fillId="0" borderId="51" xfId="0" applyFont="1" applyBorder="1" applyAlignment="1" applyProtection="1">
      <alignment horizontal="center" vertical="center" wrapText="1"/>
      <protection hidden="1"/>
    </xf>
    <xf numFmtId="0" fontId="1" fillId="7" borderId="45" xfId="0" applyFont="1" applyFill="1" applyBorder="1" applyAlignment="1" applyProtection="1">
      <alignment horizontal="center" vertical="center" wrapText="1"/>
      <protection hidden="1"/>
    </xf>
    <xf numFmtId="0" fontId="1" fillId="7" borderId="47" xfId="0" applyFont="1" applyFill="1" applyBorder="1" applyAlignment="1" applyProtection="1">
      <alignment horizontal="center" vertical="center" wrapText="1"/>
      <protection hidden="1"/>
    </xf>
    <xf numFmtId="0" fontId="5" fillId="0" borderId="19" xfId="0" applyFont="1" applyBorder="1" applyAlignment="1" applyProtection="1">
      <alignment horizontal="center"/>
      <protection hidden="1"/>
    </xf>
    <xf numFmtId="0" fontId="5" fillId="0" borderId="16" xfId="0" applyFont="1" applyBorder="1" applyAlignment="1" applyProtection="1">
      <alignment horizontal="center"/>
      <protection hidden="1"/>
    </xf>
    <xf numFmtId="0" fontId="12" fillId="7" borderId="1" xfId="0" applyFont="1" applyFill="1" applyBorder="1" applyAlignment="1" applyProtection="1">
      <alignment horizontal="right" vertical="center"/>
      <protection hidden="1"/>
    </xf>
    <xf numFmtId="0" fontId="12" fillId="7" borderId="2" xfId="0" applyFont="1" applyFill="1" applyBorder="1" applyAlignment="1" applyProtection="1">
      <alignment horizontal="right" vertical="center"/>
      <protection hidden="1"/>
    </xf>
    <xf numFmtId="0" fontId="12" fillId="7" borderId="2" xfId="0" applyFont="1" applyFill="1" applyBorder="1" applyAlignment="1" applyProtection="1">
      <alignment horizontal="left" vertical="center"/>
      <protection hidden="1"/>
    </xf>
    <xf numFmtId="0" fontId="12" fillId="7" borderId="3" xfId="0" applyFont="1" applyFill="1" applyBorder="1" applyAlignment="1" applyProtection="1">
      <alignment horizontal="left" vertical="center"/>
      <protection hidden="1"/>
    </xf>
    <xf numFmtId="0" fontId="5" fillId="0" borderId="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5" fillId="0" borderId="0" xfId="0" applyFont="1" applyBorder="1" applyAlignment="1" applyProtection="1">
      <alignment horizontal="left" vertical="center"/>
      <protection hidden="1"/>
    </xf>
    <xf numFmtId="0" fontId="10" fillId="0" borderId="7" xfId="0" applyFont="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0" xfId="0" applyFont="1" applyBorder="1" applyAlignment="1" applyProtection="1">
      <alignment vertical="center"/>
      <protection hidden="1"/>
    </xf>
    <xf numFmtId="0" fontId="5" fillId="0" borderId="18" xfId="0" applyFont="1" applyBorder="1" applyAlignment="1" applyProtection="1">
      <alignment horizontal="center" vertical="center"/>
      <protection hidden="1"/>
    </xf>
    <xf numFmtId="0" fontId="5" fillId="0" borderId="19"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164" fontId="5" fillId="0" borderId="4" xfId="0" applyNumberFormat="1" applyFont="1" applyBorder="1" applyAlignment="1" applyProtection="1">
      <alignment horizontal="left" vertical="center"/>
      <protection hidden="1"/>
    </xf>
    <xf numFmtId="164" fontId="5" fillId="0" borderId="0" xfId="0" applyNumberFormat="1" applyFont="1" applyBorder="1" applyAlignment="1" applyProtection="1">
      <alignment horizontal="left" vertical="center"/>
      <protection hidden="1"/>
    </xf>
    <xf numFmtId="164" fontId="5" fillId="0" borderId="5" xfId="0" applyNumberFormat="1" applyFont="1" applyBorder="1" applyAlignment="1" applyProtection="1">
      <alignment horizontal="left" vertical="center"/>
      <protection hidden="1"/>
    </xf>
    <xf numFmtId="164" fontId="5" fillId="0" borderId="4" xfId="0" applyNumberFormat="1" applyFont="1" applyBorder="1" applyAlignment="1" applyProtection="1">
      <alignment horizontal="center" vertical="center"/>
      <protection hidden="1"/>
    </xf>
    <xf numFmtId="164" fontId="5" fillId="0" borderId="0" xfId="0" applyNumberFormat="1" applyFont="1" applyBorder="1" applyAlignment="1" applyProtection="1">
      <alignment horizontal="center" vertical="center"/>
      <protection hidden="1"/>
    </xf>
    <xf numFmtId="164" fontId="5" fillId="0" borderId="5" xfId="0" applyNumberFormat="1" applyFont="1" applyBorder="1" applyAlignment="1" applyProtection="1">
      <alignment horizontal="center" vertical="center"/>
      <protection hidden="1"/>
    </xf>
    <xf numFmtId="14" fontId="5" fillId="0" borderId="0" xfId="0" applyNumberFormat="1" applyFont="1" applyBorder="1" applyAlignment="1" applyProtection="1">
      <alignment horizontal="left" vertical="center"/>
      <protection hidden="1"/>
    </xf>
    <xf numFmtId="0" fontId="5" fillId="0" borderId="0" xfId="0" applyFont="1" applyBorder="1" applyAlignment="1" applyProtection="1">
      <alignment horizontal="left" vertical="center" indent="1"/>
      <protection hidden="1"/>
    </xf>
    <xf numFmtId="0" fontId="5" fillId="0" borderId="5" xfId="0" applyFont="1" applyBorder="1" applyAlignment="1" applyProtection="1">
      <alignment horizontal="left" vertical="center" indent="1"/>
      <protection hidden="1"/>
    </xf>
    <xf numFmtId="164" fontId="5" fillId="0" borderId="4" xfId="0" applyNumberFormat="1" applyFont="1" applyBorder="1" applyAlignment="1" applyProtection="1">
      <alignment horizontal="center" vertical="justify"/>
      <protection hidden="1"/>
    </xf>
    <xf numFmtId="164" fontId="5" fillId="0" borderId="0" xfId="0" applyNumberFormat="1" applyFont="1" applyBorder="1" applyAlignment="1" applyProtection="1">
      <alignment horizontal="center" vertical="justify"/>
      <protection hidden="1"/>
    </xf>
    <xf numFmtId="164" fontId="5" fillId="0" borderId="5" xfId="0" applyNumberFormat="1" applyFont="1" applyBorder="1" applyAlignment="1" applyProtection="1">
      <alignment horizontal="center" vertical="justify"/>
      <protection hidden="1"/>
    </xf>
    <xf numFmtId="0" fontId="5" fillId="0" borderId="4" xfId="0" applyFont="1" applyBorder="1" applyAlignment="1" applyProtection="1">
      <alignment horizontal="left" vertical="center"/>
      <protection hidden="1"/>
    </xf>
    <xf numFmtId="0" fontId="5" fillId="0" borderId="4" xfId="0" applyFont="1" applyBorder="1" applyAlignment="1" applyProtection="1">
      <alignment horizontal="right" vertical="center"/>
      <protection hidden="1"/>
    </xf>
    <xf numFmtId="0" fontId="5" fillId="0" borderId="0" xfId="0" applyFont="1" applyBorder="1" applyAlignment="1" applyProtection="1">
      <alignment horizontal="right" vertical="center"/>
      <protection hidden="1"/>
    </xf>
    <xf numFmtId="164" fontId="5" fillId="0" borderId="0" xfId="0" applyNumberFormat="1" applyFont="1" applyBorder="1" applyAlignment="1" applyProtection="1">
      <alignment horizontal="left" vertical="justify"/>
      <protection hidden="1"/>
    </xf>
    <xf numFmtId="164" fontId="5" fillId="0" borderId="0" xfId="0" applyNumberFormat="1" applyFont="1" applyBorder="1" applyAlignment="1" applyProtection="1">
      <alignment horizontal="right" vertical="justify"/>
      <protection hidden="1"/>
    </xf>
    <xf numFmtId="164" fontId="5" fillId="0" borderId="5" xfId="0" applyNumberFormat="1" applyFont="1" applyBorder="1" applyAlignment="1" applyProtection="1">
      <alignment horizontal="left" vertical="justify"/>
      <protection hidden="1"/>
    </xf>
    <xf numFmtId="0" fontId="11" fillId="0" borderId="15" xfId="0" applyFont="1" applyBorder="1" applyAlignment="1" applyProtection="1">
      <alignment horizontal="center" vertical="center"/>
      <protection hidden="1"/>
    </xf>
    <xf numFmtId="0" fontId="11" fillId="0" borderId="16"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11" fillId="0" borderId="4"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170" fontId="5" fillId="0" borderId="0" xfId="0" applyNumberFormat="1" applyFont="1" applyBorder="1" applyAlignment="1" applyProtection="1">
      <alignment horizontal="center" vertical="center" wrapText="1"/>
      <protection hidden="1"/>
    </xf>
    <xf numFmtId="170" fontId="5" fillId="0" borderId="5" xfId="0" applyNumberFormat="1" applyFont="1" applyBorder="1" applyAlignment="1" applyProtection="1">
      <alignment horizontal="center" vertical="center" wrapText="1"/>
      <protection hidden="1"/>
    </xf>
    <xf numFmtId="164" fontId="5" fillId="0" borderId="4" xfId="0" applyNumberFormat="1" applyFont="1" applyBorder="1" applyAlignment="1" applyProtection="1">
      <alignment horizontal="left" vertical="justify"/>
      <protection hidden="1"/>
    </xf>
    <xf numFmtId="0" fontId="5" fillId="0" borderId="5" xfId="0" applyFont="1" applyBorder="1" applyAlignment="1" applyProtection="1">
      <alignment horizontal="left" vertical="center"/>
      <protection hidden="1"/>
    </xf>
    <xf numFmtId="164" fontId="5" fillId="0" borderId="4" xfId="0" applyNumberFormat="1" applyFont="1" applyBorder="1" applyAlignment="1" applyProtection="1">
      <alignment horizontal="justify" vertical="justify"/>
      <protection hidden="1"/>
    </xf>
    <xf numFmtId="164" fontId="5" fillId="0" borderId="0" xfId="0" applyNumberFormat="1" applyFont="1" applyBorder="1" applyAlignment="1" applyProtection="1">
      <alignment horizontal="justify" vertical="justify"/>
      <protection hidden="1"/>
    </xf>
    <xf numFmtId="164" fontId="5" fillId="0" borderId="5" xfId="0" applyNumberFormat="1" applyFont="1" applyBorder="1" applyAlignment="1" applyProtection="1">
      <alignment horizontal="justify" vertical="justify"/>
      <protection hidden="1"/>
    </xf>
    <xf numFmtId="0" fontId="0" fillId="0" borderId="0" xfId="0" applyBorder="1" applyProtection="1">
      <protection hidden="1"/>
    </xf>
    <xf numFmtId="14" fontId="5" fillId="0" borderId="0" xfId="0" applyNumberFormat="1" applyFont="1" applyBorder="1" applyAlignment="1" applyProtection="1">
      <alignment horizontal="center" vertical="justify"/>
      <protection hidden="1"/>
    </xf>
    <xf numFmtId="14" fontId="5" fillId="0" borderId="5" xfId="0" applyNumberFormat="1" applyFont="1" applyBorder="1" applyAlignment="1" applyProtection="1">
      <alignment horizontal="center" vertical="justify"/>
      <protection hidden="1"/>
    </xf>
    <xf numFmtId="0" fontId="5" fillId="0" borderId="0" xfId="0" applyFont="1" applyBorder="1" applyAlignment="1" applyProtection="1">
      <alignment horizontal="justify" vertical="justify"/>
      <protection hidden="1"/>
    </xf>
    <xf numFmtId="0" fontId="5" fillId="0" borderId="5" xfId="0" applyFont="1" applyBorder="1" applyAlignment="1" applyProtection="1">
      <alignment horizontal="justify" vertical="justify"/>
      <protection hidden="1"/>
    </xf>
    <xf numFmtId="0" fontId="5" fillId="0" borderId="0" xfId="0" applyFont="1" applyBorder="1" applyAlignment="1" applyProtection="1">
      <alignment horizontal="center" vertical="center" wrapText="1"/>
      <protection hidden="1"/>
    </xf>
    <xf numFmtId="170" fontId="6" fillId="0" borderId="0" xfId="0" applyNumberFormat="1" applyFont="1" applyBorder="1" applyAlignment="1" applyProtection="1">
      <alignment horizontal="center" vertical="center" wrapText="1"/>
      <protection hidden="1"/>
    </xf>
    <xf numFmtId="170" fontId="6" fillId="0" borderId="5" xfId="0" applyNumberFormat="1" applyFont="1" applyBorder="1" applyAlignment="1" applyProtection="1">
      <alignment horizontal="center" vertical="center" wrapText="1"/>
      <protection hidden="1"/>
    </xf>
    <xf numFmtId="164" fontId="5" fillId="0" borderId="6" xfId="0" applyNumberFormat="1"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0" fillId="0" borderId="0" xfId="0" applyAlignment="1" applyProtection="1">
      <alignment horizontal="center"/>
      <protection hidden="1"/>
    </xf>
    <xf numFmtId="0" fontId="5" fillId="0" borderId="15"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3" fillId="0" borderId="4" xfId="0" applyFont="1" applyBorder="1" applyAlignment="1" applyProtection="1">
      <alignment horizontal="center"/>
      <protection hidden="1"/>
    </xf>
    <xf numFmtId="0" fontId="3" fillId="0" borderId="18" xfId="0" applyFont="1" applyBorder="1" applyAlignment="1" applyProtection="1">
      <alignment horizontal="center"/>
      <protection hidden="1"/>
    </xf>
    <xf numFmtId="0" fontId="5" fillId="0" borderId="7" xfId="0" applyFont="1" applyBorder="1" applyAlignment="1" applyProtection="1">
      <alignment horizontal="left" vertical="center"/>
      <protection hidden="1"/>
    </xf>
    <xf numFmtId="0" fontId="3" fillId="0" borderId="5" xfId="0" applyFont="1" applyBorder="1" applyAlignment="1" applyProtection="1">
      <alignment horizontal="center"/>
      <protection hidden="1"/>
    </xf>
    <xf numFmtId="0" fontId="3" fillId="0" borderId="20" xfId="0" applyFont="1" applyBorder="1" applyAlignment="1" applyProtection="1">
      <alignment horizontal="center"/>
      <protection hidden="1"/>
    </xf>
    <xf numFmtId="0" fontId="8" fillId="0" borderId="6" xfId="0" applyFont="1" applyBorder="1" applyAlignment="1" applyProtection="1">
      <alignment horizontal="center" vertical="center"/>
      <protection hidden="1"/>
    </xf>
    <xf numFmtId="169" fontId="5" fillId="0" borderId="0" xfId="0" applyNumberFormat="1" applyFont="1" applyBorder="1" applyAlignment="1" applyProtection="1">
      <alignment horizontal="left" vertical="center"/>
      <protection hidden="1"/>
    </xf>
    <xf numFmtId="0" fontId="7" fillId="0" borderId="7" xfId="0" applyFont="1" applyBorder="1" applyAlignment="1" applyProtection="1">
      <alignment horizontal="left" vertical="center"/>
      <protection hidden="1"/>
    </xf>
    <xf numFmtId="0" fontId="7" fillId="0" borderId="0" xfId="0" applyFont="1" applyBorder="1" applyAlignment="1" applyProtection="1">
      <alignment horizontal="left" vertical="center"/>
      <protection hidden="1"/>
    </xf>
    <xf numFmtId="167" fontId="5" fillId="0" borderId="0" xfId="0" applyNumberFormat="1" applyFont="1" applyBorder="1" applyAlignment="1" applyProtection="1">
      <alignment horizontal="left" vertical="center"/>
      <protection hidden="1"/>
    </xf>
    <xf numFmtId="168" fontId="5" fillId="0" borderId="0" xfId="0" applyNumberFormat="1" applyFont="1" applyBorder="1" applyAlignment="1" applyProtection="1">
      <alignment horizontal="left" vertical="center"/>
      <protection hidden="1"/>
    </xf>
    <xf numFmtId="165" fontId="5" fillId="0" borderId="0" xfId="0" applyNumberFormat="1" applyFont="1" applyBorder="1" applyAlignment="1" applyProtection="1">
      <alignment horizontal="right" vertical="center"/>
      <protection hidden="1"/>
    </xf>
    <xf numFmtId="165" fontId="5" fillId="0" borderId="0" xfId="0" applyNumberFormat="1" applyFont="1" applyBorder="1" applyAlignment="1" applyProtection="1">
      <alignment horizontal="left" vertical="center"/>
      <protection hidden="1"/>
    </xf>
    <xf numFmtId="0" fontId="5" fillId="0" borderId="0" xfId="0" applyNumberFormat="1" applyFont="1" applyBorder="1" applyAlignment="1" applyProtection="1">
      <alignment horizontal="center" vertical="center"/>
      <protection hidden="1"/>
    </xf>
    <xf numFmtId="14" fontId="5" fillId="0" borderId="0" xfId="0" applyNumberFormat="1" applyFont="1" applyBorder="1" applyAlignment="1" applyProtection="1">
      <alignment horizontal="center" vertical="center"/>
      <protection hidden="1"/>
    </xf>
    <xf numFmtId="0" fontId="5" fillId="0" borderId="0" xfId="0" applyNumberFormat="1" applyFont="1" applyBorder="1" applyAlignment="1" applyProtection="1">
      <alignment horizontal="left" vertical="center"/>
      <protection hidden="1"/>
    </xf>
    <xf numFmtId="0" fontId="5" fillId="0" borderId="9"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12"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14" fontId="3" fillId="0" borderId="2" xfId="0" applyNumberFormat="1" applyFont="1" applyBorder="1" applyAlignment="1" applyProtection="1">
      <alignment horizontal="left" vertical="center"/>
      <protection hidden="1"/>
    </xf>
    <xf numFmtId="14" fontId="3" fillId="0" borderId="3" xfId="0" applyNumberFormat="1" applyFont="1" applyBorder="1" applyAlignment="1" applyProtection="1">
      <alignment horizontal="left" vertical="center"/>
      <protection hidden="1"/>
    </xf>
    <xf numFmtId="0" fontId="3" fillId="0" borderId="1" xfId="0" applyFont="1" applyBorder="1" applyAlignment="1" applyProtection="1">
      <alignment horizontal="right" vertical="center"/>
      <protection hidden="1"/>
    </xf>
    <xf numFmtId="0" fontId="3" fillId="0" borderId="2" xfId="0" applyFont="1" applyBorder="1" applyAlignment="1" applyProtection="1">
      <alignment horizontal="right" vertical="center"/>
      <protection hidden="1"/>
    </xf>
    <xf numFmtId="0" fontId="12" fillId="8" borderId="2" xfId="0" applyFont="1" applyFill="1" applyBorder="1" applyAlignment="1" applyProtection="1">
      <alignment horizontal="center" vertical="center"/>
      <protection locked="0"/>
    </xf>
    <xf numFmtId="0" fontId="12" fillId="8" borderId="3" xfId="0" applyFont="1" applyFill="1" applyBorder="1" applyAlignment="1" applyProtection="1">
      <alignment horizontal="center" vertical="center"/>
      <protection locked="0"/>
    </xf>
    <xf numFmtId="0" fontId="0" fillId="0" borderId="0" xfId="0"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3" fillId="0" borderId="4" xfId="0" applyFont="1" applyBorder="1" applyAlignment="1" applyProtection="1">
      <alignment horizontal="center" vertical="center"/>
      <protection hidden="1"/>
    </xf>
    <xf numFmtId="0" fontId="3" fillId="0" borderId="18" xfId="0" applyFont="1" applyBorder="1" applyAlignment="1" applyProtection="1">
      <alignment horizontal="center" vertical="center"/>
      <protection hidden="1"/>
    </xf>
    <xf numFmtId="0" fontId="24" fillId="0" borderId="1" xfId="0" applyFont="1" applyBorder="1" applyAlignment="1" applyProtection="1">
      <alignment horizontal="right" vertical="center"/>
      <protection hidden="1"/>
    </xf>
    <xf numFmtId="0" fontId="24" fillId="0" borderId="2" xfId="0" applyFont="1" applyBorder="1" applyAlignment="1" applyProtection="1">
      <alignment horizontal="right" vertical="center"/>
      <protection hidden="1"/>
    </xf>
    <xf numFmtId="0" fontId="24" fillId="0" borderId="2" xfId="0" applyFont="1" applyBorder="1" applyAlignment="1" applyProtection="1">
      <alignment horizontal="left" vertical="center"/>
      <protection hidden="1"/>
    </xf>
    <xf numFmtId="0" fontId="24" fillId="0" borderId="3" xfId="0" applyFont="1" applyBorder="1" applyAlignment="1" applyProtection="1">
      <alignment horizontal="left" vertical="center"/>
      <protection hidden="1"/>
    </xf>
    <xf numFmtId="0" fontId="3" fillId="0" borderId="5"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2" fillId="0" borderId="0" xfId="0" applyFont="1" applyBorder="1" applyAlignment="1" applyProtection="1">
      <alignment horizontal="left" vertical="center"/>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173" fontId="5" fillId="0" borderId="0" xfId="0" applyNumberFormat="1" applyFont="1" applyBorder="1" applyAlignment="1" applyProtection="1">
      <alignment horizontal="left" vertical="center"/>
      <protection hidden="1"/>
    </xf>
    <xf numFmtId="0" fontId="5" fillId="0" borderId="0" xfId="0" applyFont="1" applyBorder="1" applyAlignment="1" applyProtection="1">
      <alignment horizontal="left" vertical="center"/>
      <protection locked="0"/>
    </xf>
    <xf numFmtId="0" fontId="5" fillId="0" borderId="0" xfId="0" applyFont="1" applyBorder="1" applyAlignment="1" applyProtection="1">
      <alignment horizontal="center" vertical="center"/>
      <protection locked="0"/>
    </xf>
    <xf numFmtId="164" fontId="5" fillId="0" borderId="0" xfId="0" applyNumberFormat="1" applyFont="1" applyBorder="1" applyAlignment="1" applyProtection="1">
      <alignment horizontal="left" vertical="justify"/>
      <protection locked="0"/>
    </xf>
    <xf numFmtId="164" fontId="5" fillId="0" borderId="5" xfId="0" applyNumberFormat="1" applyFont="1" applyBorder="1" applyAlignment="1" applyProtection="1">
      <alignment horizontal="left" vertical="justify"/>
      <protection locked="0"/>
    </xf>
    <xf numFmtId="170" fontId="5" fillId="0" borderId="0" xfId="0" applyNumberFormat="1" applyFont="1" applyBorder="1" applyAlignment="1" applyProtection="1">
      <alignment horizontal="center" vertical="center" wrapText="1"/>
      <protection locked="0"/>
    </xf>
    <xf numFmtId="170" fontId="5" fillId="0" borderId="5" xfId="0" applyNumberFormat="1" applyFont="1" applyBorder="1" applyAlignment="1" applyProtection="1">
      <alignment horizontal="center" vertical="center" wrapText="1"/>
      <protection locked="0"/>
    </xf>
    <xf numFmtId="0" fontId="5" fillId="0" borderId="19" xfId="0" applyFont="1" applyBorder="1" applyAlignment="1" applyProtection="1">
      <alignment vertical="center"/>
      <protection hidden="1"/>
    </xf>
    <xf numFmtId="164" fontId="5" fillId="0" borderId="0" xfId="0" applyNumberFormat="1" applyFont="1" applyBorder="1" applyAlignment="1" applyProtection="1">
      <alignment horizontal="center" vertical="justify"/>
      <protection locked="0"/>
    </xf>
    <xf numFmtId="164" fontId="5" fillId="0" borderId="5" xfId="0" applyNumberFormat="1" applyFont="1" applyBorder="1" applyAlignment="1" applyProtection="1">
      <alignment horizontal="center" vertical="justify"/>
      <protection locked="0"/>
    </xf>
    <xf numFmtId="170" fontId="6" fillId="0" borderId="0" xfId="0" applyNumberFormat="1" applyFont="1" applyBorder="1" applyAlignment="1" applyProtection="1">
      <alignment horizontal="center" vertical="center" wrapText="1"/>
      <protection locked="0"/>
    </xf>
    <xf numFmtId="170" fontId="6"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169" fontId="5" fillId="0" borderId="0" xfId="0" applyNumberFormat="1" applyFont="1" applyBorder="1" applyAlignment="1" applyProtection="1">
      <alignment horizontal="left" vertical="center"/>
      <protection locked="0"/>
    </xf>
    <xf numFmtId="167" fontId="5" fillId="0" borderId="0" xfId="0" applyNumberFormat="1" applyFont="1" applyBorder="1" applyAlignment="1" applyProtection="1">
      <alignment horizontal="left" vertical="center"/>
      <protection locked="0"/>
    </xf>
    <xf numFmtId="168" fontId="5" fillId="0" borderId="0" xfId="0" applyNumberFormat="1" applyFont="1" applyBorder="1" applyAlignment="1" applyProtection="1">
      <alignment horizontal="left" vertical="center"/>
      <protection locked="0"/>
    </xf>
    <xf numFmtId="165" fontId="5" fillId="0" borderId="0" xfId="0" applyNumberFormat="1" applyFont="1" applyBorder="1" applyAlignment="1" applyProtection="1">
      <alignment horizontal="left" vertical="center"/>
      <protection locked="0"/>
    </xf>
    <xf numFmtId="0" fontId="5" fillId="0" borderId="0" xfId="0" applyNumberFormat="1" applyFont="1" applyBorder="1" applyAlignment="1" applyProtection="1">
      <alignment horizontal="center" vertical="center"/>
      <protection locked="0"/>
    </xf>
    <xf numFmtId="0" fontId="5" fillId="0" borderId="0" xfId="0" applyNumberFormat="1"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24" fillId="0" borderId="3"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7" fillId="0" borderId="16" xfId="0" applyFont="1" applyBorder="1" applyAlignment="1" applyProtection="1">
      <alignment horizontal="right"/>
      <protection hidden="1"/>
    </xf>
    <xf numFmtId="0" fontId="35" fillId="7" borderId="15" xfId="0" applyFont="1" applyFill="1" applyBorder="1" applyAlignment="1" applyProtection="1">
      <alignment horizontal="center" vertical="center"/>
      <protection hidden="1"/>
    </xf>
    <xf numFmtId="0" fontId="35" fillId="7" borderId="16" xfId="0" applyFont="1" applyFill="1" applyBorder="1" applyAlignment="1" applyProtection="1">
      <alignment horizontal="center" vertical="center"/>
      <protection hidden="1"/>
    </xf>
    <xf numFmtId="0" fontId="35" fillId="7" borderId="17" xfId="0" applyFont="1" applyFill="1" applyBorder="1" applyAlignment="1" applyProtection="1">
      <alignment horizontal="center" vertical="center"/>
      <protection hidden="1"/>
    </xf>
    <xf numFmtId="0" fontId="35" fillId="7" borderId="4" xfId="0" applyFont="1" applyFill="1" applyBorder="1" applyAlignment="1" applyProtection="1">
      <alignment horizontal="center" vertical="center"/>
      <protection hidden="1"/>
    </xf>
    <xf numFmtId="0" fontId="35" fillId="7" borderId="0" xfId="0" applyFont="1" applyFill="1" applyBorder="1" applyAlignment="1" applyProtection="1">
      <alignment horizontal="center" vertical="center"/>
      <protection hidden="1"/>
    </xf>
    <xf numFmtId="0" fontId="35" fillId="7" borderId="5" xfId="0" applyFont="1" applyFill="1" applyBorder="1" applyAlignment="1" applyProtection="1">
      <alignment horizontal="center" vertical="center"/>
      <protection hidden="1"/>
    </xf>
    <xf numFmtId="0" fontId="31" fillId="7" borderId="19" xfId="0" applyFont="1" applyFill="1" applyBorder="1" applyAlignment="1" applyProtection="1">
      <alignment horizontal="right" vertical="center"/>
      <protection hidden="1"/>
    </xf>
    <xf numFmtId="14" fontId="31" fillId="7" borderId="19" xfId="0" applyNumberFormat="1" applyFont="1" applyFill="1" applyBorder="1" applyAlignment="1" applyProtection="1">
      <alignment horizontal="center" vertical="center"/>
      <protection locked="0" hidden="1"/>
    </xf>
    <xf numFmtId="14" fontId="31" fillId="7" borderId="20" xfId="0" applyNumberFormat="1" applyFont="1" applyFill="1" applyBorder="1" applyAlignment="1" applyProtection="1">
      <alignment horizontal="center" vertical="center"/>
      <protection locked="0" hidden="1"/>
    </xf>
    <xf numFmtId="0" fontId="31" fillId="7" borderId="18" xfId="0" applyFont="1" applyFill="1" applyBorder="1" applyAlignment="1" applyProtection="1">
      <alignment horizontal="right" vertical="center"/>
      <protection hidden="1"/>
    </xf>
    <xf numFmtId="0" fontId="33" fillId="7" borderId="30" xfId="0" applyFont="1" applyFill="1" applyBorder="1" applyAlignment="1" applyProtection="1">
      <alignment horizontal="center" vertical="center" wrapText="1"/>
      <protection hidden="1"/>
    </xf>
    <xf numFmtId="0" fontId="33" fillId="7" borderId="31" xfId="0" applyFont="1" applyFill="1" applyBorder="1" applyAlignment="1" applyProtection="1">
      <alignment horizontal="center" vertical="center" wrapText="1"/>
      <protection hidden="1"/>
    </xf>
    <xf numFmtId="0" fontId="33" fillId="7" borderId="32" xfId="0" applyFont="1" applyFill="1" applyBorder="1" applyAlignment="1" applyProtection="1">
      <alignment horizontal="center" vertical="center" wrapText="1"/>
      <protection hidden="1"/>
    </xf>
    <xf numFmtId="0" fontId="33" fillId="7" borderId="55" xfId="0" applyFont="1" applyFill="1" applyBorder="1" applyAlignment="1" applyProtection="1">
      <alignment horizontal="center" vertical="center" wrapText="1"/>
      <protection hidden="1"/>
    </xf>
    <xf numFmtId="0" fontId="32" fillId="0" borderId="9" xfId="0" applyFont="1" applyBorder="1" applyAlignment="1" applyProtection="1">
      <alignment horizontal="right"/>
      <protection hidden="1"/>
    </xf>
    <xf numFmtId="0" fontId="33" fillId="7" borderId="35" xfId="0" applyFont="1" applyFill="1" applyBorder="1" applyAlignment="1" applyProtection="1">
      <alignment horizontal="center" vertical="center" wrapText="1"/>
      <protection hidden="1"/>
    </xf>
    <xf numFmtId="0" fontId="33" fillId="7" borderId="37" xfId="0" applyFont="1" applyFill="1" applyBorder="1" applyAlignment="1" applyProtection="1">
      <alignment horizontal="center" vertical="center" wrapText="1"/>
      <protection hidden="1"/>
    </xf>
    <xf numFmtId="0" fontId="3" fillId="7" borderId="1" xfId="0" applyFont="1" applyFill="1" applyBorder="1" applyAlignment="1" applyProtection="1">
      <alignment horizontal="center" vertical="center" wrapText="1"/>
      <protection hidden="1"/>
    </xf>
    <xf numFmtId="0" fontId="3" fillId="7" borderId="3" xfId="0" applyFont="1" applyFill="1" applyBorder="1" applyAlignment="1" applyProtection="1">
      <alignment horizontal="center" vertical="center" wrapText="1"/>
      <protection hidden="1"/>
    </xf>
    <xf numFmtId="0" fontId="0" fillId="0" borderId="30" xfId="0" applyBorder="1" applyAlignment="1" applyProtection="1">
      <alignment horizontal="center"/>
      <protection hidden="1"/>
    </xf>
    <xf numFmtId="0" fontId="0" fillId="0" borderId="31" xfId="0" applyBorder="1" applyAlignment="1" applyProtection="1">
      <alignment horizontal="center"/>
      <protection hidden="1"/>
    </xf>
    <xf numFmtId="0" fontId="0" fillId="0" borderId="32" xfId="0" applyBorder="1" applyAlignment="1" applyProtection="1">
      <alignment horizontal="center"/>
      <protection hidden="1"/>
    </xf>
    <xf numFmtId="0" fontId="0" fillId="0" borderId="33" xfId="0" applyBorder="1" applyAlignment="1" applyProtection="1">
      <alignment horizontal="center"/>
      <protection hidden="1"/>
    </xf>
    <xf numFmtId="0" fontId="0" fillId="0" borderId="6" xfId="0" applyBorder="1" applyAlignment="1" applyProtection="1">
      <alignment horizontal="center"/>
      <protection hidden="1"/>
    </xf>
    <xf numFmtId="0" fontId="0" fillId="0" borderId="34" xfId="0" applyBorder="1" applyAlignment="1" applyProtection="1">
      <alignment horizontal="center"/>
      <protection hidden="1"/>
    </xf>
    <xf numFmtId="0" fontId="0" fillId="0" borderId="21" xfId="0" applyBorder="1" applyAlignment="1" applyProtection="1">
      <alignment horizontal="center"/>
      <protection hidden="1"/>
    </xf>
    <xf numFmtId="0" fontId="0" fillId="0" borderId="52" xfId="0" applyBorder="1" applyAlignment="1" applyProtection="1">
      <alignment horizontal="center"/>
      <protection hidden="1"/>
    </xf>
    <xf numFmtId="0" fontId="25" fillId="0" borderId="6" xfId="0" applyFont="1" applyBorder="1" applyAlignment="1" applyProtection="1">
      <alignment horizontal="center" vertical="center" wrapText="1"/>
      <protection hidden="1"/>
    </xf>
  </cellXfs>
  <cellStyles count="1">
    <cellStyle name="Normal" xfId="0" builtinId="0"/>
  </cellStyles>
  <dxfs count="2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8nU8whngus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3</xdr:row>
      <xdr:rowOff>66675</xdr:rowOff>
    </xdr:from>
    <xdr:to>
      <xdr:col>6</xdr:col>
      <xdr:colOff>57150</xdr:colOff>
      <xdr:row>5</xdr:row>
      <xdr:rowOff>590550</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7829550" y="800100"/>
          <a:ext cx="2771775" cy="1685925"/>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3</xdr:col>
      <xdr:colOff>66674</xdr:colOff>
      <xdr:row>5</xdr:row>
      <xdr:rowOff>76199</xdr:rowOff>
    </xdr:from>
    <xdr:to>
      <xdr:col>3</xdr:col>
      <xdr:colOff>2400301</xdr:colOff>
      <xdr:row>5</xdr:row>
      <xdr:rowOff>771524</xdr:rowOff>
    </xdr:to>
    <xdr:sp macro="" textlink="">
      <xdr:nvSpPr>
        <xdr:cNvPr id="5" name="Rounded Rectangle 4">
          <a:hlinkClick xmlns:r="http://schemas.openxmlformats.org/officeDocument/2006/relationships" r:id="rId2"/>
        </xdr:cNvPr>
        <xdr:cNvSpPr/>
      </xdr:nvSpPr>
      <xdr:spPr>
        <a:xfrm>
          <a:off x="5143499" y="2247899"/>
          <a:ext cx="2333627" cy="695325"/>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92D050"/>
  </sheetPr>
  <dimension ref="A1:N14"/>
  <sheetViews>
    <sheetView showGridLines="0" showRowColHeaders="0" workbookViewId="0">
      <selection activeCell="C5" sqref="C5:D5"/>
    </sheetView>
  </sheetViews>
  <sheetFormatPr defaultColWidth="0" defaultRowHeight="15" zeroHeight="1"/>
  <cols>
    <col min="1" max="1" width="2.140625" style="33" customWidth="1"/>
    <col min="2" max="2" width="36.5703125" style="33" customWidth="1"/>
    <col min="3" max="4" width="37.42578125" style="33" customWidth="1"/>
    <col min="5" max="5" width="3.28515625" style="33" customWidth="1"/>
    <col min="6" max="6" width="41.28515625" style="33" customWidth="1"/>
    <col min="7" max="7" width="2.7109375" style="33" customWidth="1"/>
    <col min="8" max="10" width="9.140625" style="10" hidden="1" customWidth="1"/>
    <col min="11" max="14" width="0" style="10" hidden="1" customWidth="1"/>
    <col min="15" max="16384" width="9.140625" style="10" hidden="1"/>
  </cols>
  <sheetData>
    <row r="1" spans="1:10" ht="8.25" customHeight="1">
      <c r="A1" s="148"/>
      <c r="B1" s="148"/>
      <c r="C1" s="148"/>
      <c r="D1" s="148"/>
      <c r="E1" s="148"/>
      <c r="F1" s="148"/>
      <c r="G1" s="148"/>
      <c r="H1" s="25"/>
      <c r="J1" s="26"/>
    </row>
    <row r="2" spans="1:10" ht="26.25" customHeight="1">
      <c r="A2" s="148"/>
      <c r="B2" s="149" t="s">
        <v>290</v>
      </c>
      <c r="C2" s="149"/>
      <c r="D2" s="149"/>
      <c r="E2" s="149"/>
      <c r="F2" s="149"/>
      <c r="G2" s="148"/>
      <c r="H2" s="25"/>
      <c r="J2" s="26"/>
    </row>
    <row r="3" spans="1:10" ht="23.25" customHeight="1" thickBot="1">
      <c r="A3" s="148"/>
      <c r="B3" s="150"/>
      <c r="C3" s="150"/>
      <c r="D3" s="150"/>
      <c r="E3" s="23"/>
      <c r="F3" s="151" t="s">
        <v>169</v>
      </c>
      <c r="G3" s="148"/>
      <c r="H3" s="25"/>
      <c r="J3" s="26"/>
    </row>
    <row r="4" spans="1:10" ht="63" customHeight="1" thickBot="1">
      <c r="A4" s="148"/>
      <c r="B4" s="30" t="s">
        <v>0</v>
      </c>
      <c r="C4" s="142" t="s">
        <v>170</v>
      </c>
      <c r="D4" s="143"/>
      <c r="E4" s="152"/>
      <c r="F4" s="151"/>
      <c r="G4" s="148"/>
      <c r="H4" s="25"/>
      <c r="J4" s="26"/>
    </row>
    <row r="5" spans="1:10" ht="28.5" customHeight="1" thickBot="1">
      <c r="A5" s="148"/>
      <c r="B5" s="30" t="s">
        <v>176</v>
      </c>
      <c r="C5" s="144" t="s">
        <v>175</v>
      </c>
      <c r="D5" s="145"/>
      <c r="E5" s="152"/>
      <c r="F5" s="24"/>
      <c r="G5" s="148"/>
      <c r="H5" s="25"/>
      <c r="J5" s="26"/>
    </row>
    <row r="6" spans="1:10" ht="65.25" customHeight="1" thickBot="1">
      <c r="A6" s="31"/>
      <c r="B6" s="146" t="s">
        <v>174</v>
      </c>
      <c r="C6" s="147"/>
      <c r="D6" s="34"/>
      <c r="E6" s="24"/>
      <c r="F6" s="35" t="s">
        <v>171</v>
      </c>
      <c r="G6" s="31"/>
      <c r="H6" s="27"/>
      <c r="J6" s="26"/>
    </row>
    <row r="7" spans="1:10" ht="102" customHeight="1">
      <c r="A7" s="47"/>
      <c r="B7" s="153" t="s">
        <v>289</v>
      </c>
      <c r="C7" s="153"/>
      <c r="D7" s="153"/>
      <c r="E7" s="153"/>
      <c r="F7" s="153"/>
      <c r="G7" s="47"/>
      <c r="H7" s="27"/>
      <c r="J7" s="48"/>
    </row>
    <row r="8" spans="1:10" ht="42" customHeight="1">
      <c r="A8" s="32"/>
      <c r="B8" s="141" t="s">
        <v>173</v>
      </c>
      <c r="C8" s="141"/>
      <c r="D8" s="141"/>
      <c r="E8" s="141"/>
      <c r="F8" s="141"/>
      <c r="G8" s="32"/>
      <c r="H8" s="27"/>
      <c r="J8" s="26"/>
    </row>
    <row r="9" spans="1:10" hidden="1"/>
    <row r="10" spans="1:10" hidden="1"/>
    <row r="11" spans="1:10" hidden="1"/>
    <row r="12" spans="1:10" hidden="1"/>
    <row r="13" spans="1:10" hidden="1"/>
    <row r="14" spans="1:10" hidden="1"/>
  </sheetData>
  <mergeCells count="12">
    <mergeCell ref="B8:F8"/>
    <mergeCell ref="C4:D4"/>
    <mergeCell ref="C5:D5"/>
    <mergeCell ref="B6:C6"/>
    <mergeCell ref="A1:G1"/>
    <mergeCell ref="A2:A5"/>
    <mergeCell ref="B2:F2"/>
    <mergeCell ref="G2:G5"/>
    <mergeCell ref="B3:D3"/>
    <mergeCell ref="F3:F4"/>
    <mergeCell ref="E4:E5"/>
    <mergeCell ref="B7:F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tabColor rgb="FF7030A0"/>
  </sheetPr>
  <dimension ref="A1:AD607"/>
  <sheetViews>
    <sheetView workbookViewId="0">
      <pane xSplit="4" ySplit="6" topLeftCell="E7" activePane="bottomRight" state="frozen"/>
      <selection pane="topRight" activeCell="E1" sqref="E1"/>
      <selection pane="bottomLeft" activeCell="A7" sqref="A7"/>
      <selection pane="bottomRight" activeCell="B8" sqref="B8"/>
    </sheetView>
  </sheetViews>
  <sheetFormatPr defaultColWidth="0" defaultRowHeight="15" zeroHeight="1"/>
  <cols>
    <col min="1" max="1" width="5.140625" style="128" customWidth="1"/>
    <col min="2" max="2" width="10" style="128" customWidth="1"/>
    <col min="3" max="3" width="8.85546875" style="128" customWidth="1"/>
    <col min="4" max="4" width="23.85546875" style="128" customWidth="1"/>
    <col min="5" max="6" width="12" style="128" customWidth="1"/>
    <col min="7" max="7" width="22.42578125" style="128" customWidth="1"/>
    <col min="8" max="8" width="18.5703125" style="128" customWidth="1"/>
    <col min="9" max="9" width="20.140625" style="128" customWidth="1"/>
    <col min="10" max="13" width="5.140625" style="128" customWidth="1"/>
    <col min="14" max="14" width="11.85546875" style="128" customWidth="1"/>
    <col min="15" max="19" width="12.140625" style="128" customWidth="1"/>
    <col min="20" max="21" width="10.42578125" style="128" customWidth="1"/>
    <col min="22" max="22" width="27" style="128" customWidth="1"/>
    <col min="23" max="23" width="10.85546875" style="128" customWidth="1"/>
    <col min="24" max="24" width="11.7109375" style="128" customWidth="1"/>
    <col min="25" max="25" width="6.5703125" style="128" customWidth="1"/>
    <col min="26" max="26" width="10.7109375" style="128" customWidth="1"/>
    <col min="27" max="27" width="8.28515625" style="128" customWidth="1"/>
    <col min="28" max="28" width="9.7109375" style="128" customWidth="1"/>
    <col min="29" max="29" width="18.85546875" style="128" customWidth="1"/>
    <col min="30" max="30" width="12.7109375" style="128" customWidth="1"/>
    <col min="31" max="16384" width="9.140625" style="10" hidden="1"/>
  </cols>
  <sheetData>
    <row r="1" spans="1:30" ht="25.5" customHeight="1" thickBot="1">
      <c r="A1" s="175" t="str">
        <f>CONCATENATE(Master!B4,"  ",Master!C4)</f>
        <v>विद्यालय का नाम :-  Govt. Sr. Sec. School Raimalwada, Bapini (Jodhpur)</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row>
    <row r="2" spans="1:30" ht="15" customHeight="1" thickBot="1">
      <c r="A2" s="176" t="str">
        <f>CONCATENATE(Master!B5,"  ",Master!C5,"  में नव प्रवेशित विद्यार्थियों की सूचना             ")</f>
        <v xml:space="preserve">सत्र :  2023-24  में नव प्रवेशित विद्यार्थियों की सूचना             </v>
      </c>
      <c r="B2" s="177"/>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8"/>
    </row>
    <row r="3" spans="1:30" ht="31.5" customHeight="1">
      <c r="A3" s="161" t="s">
        <v>109</v>
      </c>
      <c r="B3" s="159" t="s">
        <v>178</v>
      </c>
      <c r="C3" s="159" t="s">
        <v>177</v>
      </c>
      <c r="D3" s="156" t="s">
        <v>179</v>
      </c>
      <c r="E3" s="156" t="s">
        <v>132</v>
      </c>
      <c r="F3" s="156" t="s">
        <v>247</v>
      </c>
      <c r="G3" s="156" t="s">
        <v>180</v>
      </c>
      <c r="H3" s="156" t="s">
        <v>182</v>
      </c>
      <c r="I3" s="156" t="s">
        <v>181</v>
      </c>
      <c r="J3" s="159" t="s">
        <v>183</v>
      </c>
      <c r="K3" s="159" t="s">
        <v>184</v>
      </c>
      <c r="L3" s="159" t="s">
        <v>185</v>
      </c>
      <c r="M3" s="159" t="s">
        <v>186</v>
      </c>
      <c r="N3" s="156" t="s">
        <v>187</v>
      </c>
      <c r="O3" s="156" t="s">
        <v>188</v>
      </c>
      <c r="P3" s="163" t="s">
        <v>248</v>
      </c>
      <c r="Q3" s="164"/>
      <c r="R3" s="164"/>
      <c r="S3" s="165"/>
      <c r="T3" s="156" t="s">
        <v>189</v>
      </c>
      <c r="U3" s="156" t="s">
        <v>252</v>
      </c>
      <c r="V3" s="156" t="s">
        <v>190</v>
      </c>
      <c r="W3" s="156" t="s">
        <v>191</v>
      </c>
      <c r="X3" s="156" t="s">
        <v>192</v>
      </c>
      <c r="Y3" s="156" t="s">
        <v>193</v>
      </c>
      <c r="Z3" s="156" t="s">
        <v>194</v>
      </c>
      <c r="AA3" s="159" t="s">
        <v>195</v>
      </c>
      <c r="AB3" s="159" t="s">
        <v>196</v>
      </c>
      <c r="AC3" s="156" t="s">
        <v>199</v>
      </c>
      <c r="AD3" s="173"/>
    </row>
    <row r="4" spans="1:30" ht="33" customHeight="1">
      <c r="A4" s="162"/>
      <c r="B4" s="160"/>
      <c r="C4" s="160"/>
      <c r="D4" s="157"/>
      <c r="E4" s="157"/>
      <c r="F4" s="157"/>
      <c r="G4" s="157"/>
      <c r="H4" s="157"/>
      <c r="I4" s="157"/>
      <c r="J4" s="160"/>
      <c r="K4" s="160"/>
      <c r="L4" s="160"/>
      <c r="M4" s="160"/>
      <c r="N4" s="157"/>
      <c r="O4" s="157"/>
      <c r="P4" s="166"/>
      <c r="Q4" s="167"/>
      <c r="R4" s="167"/>
      <c r="S4" s="168"/>
      <c r="T4" s="157"/>
      <c r="U4" s="157"/>
      <c r="V4" s="157"/>
      <c r="W4" s="157"/>
      <c r="X4" s="157"/>
      <c r="Y4" s="157"/>
      <c r="Z4" s="157"/>
      <c r="AA4" s="160"/>
      <c r="AB4" s="160"/>
      <c r="AC4" s="157" t="s">
        <v>200</v>
      </c>
      <c r="AD4" s="174" t="s">
        <v>201</v>
      </c>
    </row>
    <row r="5" spans="1:30" ht="28.5" customHeight="1">
      <c r="A5" s="162"/>
      <c r="B5" s="160"/>
      <c r="C5" s="160"/>
      <c r="D5" s="157"/>
      <c r="E5" s="157"/>
      <c r="F5" s="157"/>
      <c r="G5" s="157"/>
      <c r="H5" s="157"/>
      <c r="I5" s="157"/>
      <c r="J5" s="160"/>
      <c r="K5" s="160"/>
      <c r="L5" s="160"/>
      <c r="M5" s="160"/>
      <c r="N5" s="157"/>
      <c r="O5" s="157"/>
      <c r="P5" s="123" t="s">
        <v>251</v>
      </c>
      <c r="Q5" s="123" t="s">
        <v>250</v>
      </c>
      <c r="R5" s="123" t="s">
        <v>249</v>
      </c>
      <c r="S5" s="123" t="s">
        <v>266</v>
      </c>
      <c r="T5" s="157"/>
      <c r="U5" s="157"/>
      <c r="V5" s="157"/>
      <c r="W5" s="157"/>
      <c r="X5" s="157"/>
      <c r="Y5" s="157"/>
      <c r="Z5" s="157"/>
      <c r="AA5" s="160"/>
      <c r="AB5" s="160"/>
      <c r="AC5" s="157"/>
      <c r="AD5" s="174"/>
    </row>
    <row r="6" spans="1:30" ht="15.75" thickBot="1">
      <c r="A6" s="154"/>
      <c r="B6" s="155"/>
      <c r="C6" s="155"/>
      <c r="D6" s="125">
        <v>1</v>
      </c>
      <c r="E6" s="125">
        <v>2</v>
      </c>
      <c r="F6" s="125">
        <v>3</v>
      </c>
      <c r="G6" s="158">
        <v>4</v>
      </c>
      <c r="H6" s="158"/>
      <c r="I6" s="125">
        <v>5</v>
      </c>
      <c r="J6" s="125">
        <v>6</v>
      </c>
      <c r="K6" s="125">
        <v>7</v>
      </c>
      <c r="L6" s="125">
        <v>8</v>
      </c>
      <c r="M6" s="125">
        <v>9</v>
      </c>
      <c r="N6" s="125">
        <v>10</v>
      </c>
      <c r="O6" s="125">
        <v>11</v>
      </c>
      <c r="P6" s="169">
        <v>12</v>
      </c>
      <c r="Q6" s="170"/>
      <c r="R6" s="170"/>
      <c r="S6" s="171"/>
      <c r="T6" s="125">
        <v>13</v>
      </c>
      <c r="U6" s="125">
        <v>14</v>
      </c>
      <c r="V6" s="125">
        <v>15</v>
      </c>
      <c r="W6" s="158">
        <v>16</v>
      </c>
      <c r="X6" s="158"/>
      <c r="Y6" s="125">
        <v>17</v>
      </c>
      <c r="Z6" s="125">
        <v>18</v>
      </c>
      <c r="AA6" s="125">
        <v>19</v>
      </c>
      <c r="AB6" s="158">
        <v>20</v>
      </c>
      <c r="AC6" s="158"/>
      <c r="AD6" s="172"/>
    </row>
    <row r="7" spans="1:30">
      <c r="A7" s="126">
        <v>1</v>
      </c>
      <c r="B7" s="129">
        <v>51</v>
      </c>
      <c r="C7" s="138">
        <v>45051</v>
      </c>
      <c r="D7" s="129" t="s">
        <v>262</v>
      </c>
      <c r="E7" s="136">
        <v>40364</v>
      </c>
      <c r="F7" s="129" t="s">
        <v>263</v>
      </c>
      <c r="G7" s="129" t="s">
        <v>264</v>
      </c>
      <c r="H7" s="129"/>
      <c r="I7" s="129" t="s">
        <v>265</v>
      </c>
      <c r="J7" s="129" t="s">
        <v>275</v>
      </c>
      <c r="K7" s="139" t="s">
        <v>14</v>
      </c>
      <c r="L7" s="129">
        <v>10</v>
      </c>
      <c r="M7" s="129"/>
      <c r="N7" s="140"/>
      <c r="O7" s="140"/>
      <c r="P7" s="129"/>
      <c r="Q7" s="129"/>
      <c r="R7" s="129"/>
      <c r="S7" s="129"/>
      <c r="T7" s="129"/>
      <c r="U7" s="129"/>
      <c r="V7" s="129"/>
      <c r="W7" s="129"/>
      <c r="X7" s="129"/>
      <c r="Y7" s="129"/>
      <c r="Z7" s="129"/>
      <c r="AA7" s="129"/>
      <c r="AB7" s="130"/>
      <c r="AC7" s="129"/>
      <c r="AD7" s="129"/>
    </row>
    <row r="8" spans="1:30">
      <c r="A8" s="123">
        <v>2</v>
      </c>
      <c r="B8" s="137"/>
      <c r="C8" s="137"/>
      <c r="D8" s="137"/>
      <c r="E8" s="137"/>
      <c r="F8" s="137"/>
      <c r="G8" s="137"/>
      <c r="H8" s="137"/>
      <c r="I8" s="137"/>
      <c r="J8" s="129"/>
      <c r="K8" s="139"/>
      <c r="L8" s="129"/>
      <c r="M8" s="129"/>
      <c r="N8" s="140"/>
      <c r="O8" s="140"/>
      <c r="P8" s="129"/>
      <c r="Q8" s="129"/>
      <c r="R8" s="129"/>
      <c r="S8" s="129"/>
      <c r="T8" s="129"/>
      <c r="U8" s="129"/>
      <c r="V8" s="129"/>
      <c r="W8" s="129"/>
      <c r="X8" s="129"/>
      <c r="Y8" s="129"/>
      <c r="Z8" s="129"/>
      <c r="AA8" s="129"/>
      <c r="AB8" s="130"/>
      <c r="AC8" s="129"/>
      <c r="AD8" s="129"/>
    </row>
    <row r="9" spans="1:30">
      <c r="A9" s="123">
        <v>3</v>
      </c>
      <c r="B9" s="137"/>
      <c r="C9" s="137"/>
      <c r="D9" s="137"/>
      <c r="E9" s="137"/>
      <c r="F9" s="137"/>
      <c r="G9" s="137"/>
      <c r="H9" s="137"/>
      <c r="I9" s="137"/>
      <c r="J9" s="129"/>
      <c r="K9" s="139"/>
      <c r="L9" s="129"/>
      <c r="M9" s="129"/>
      <c r="N9" s="140"/>
      <c r="O9" s="140"/>
      <c r="P9" s="129"/>
      <c r="Q9" s="129"/>
      <c r="R9" s="129"/>
      <c r="S9" s="129"/>
      <c r="T9" s="129"/>
      <c r="U9" s="129"/>
      <c r="V9" s="129"/>
      <c r="W9" s="129"/>
      <c r="X9" s="129"/>
      <c r="Y9" s="129"/>
      <c r="Z9" s="129"/>
      <c r="AA9" s="129"/>
      <c r="AB9" s="130"/>
      <c r="AC9" s="129"/>
      <c r="AD9" s="129"/>
    </row>
    <row r="10" spans="1:30">
      <c r="A10" s="123">
        <v>4</v>
      </c>
      <c r="B10" s="137"/>
      <c r="C10" s="137"/>
      <c r="D10" s="137"/>
      <c r="E10" s="137"/>
      <c r="F10" s="137"/>
      <c r="G10" s="137"/>
      <c r="H10" s="137"/>
      <c r="I10" s="137"/>
      <c r="J10" s="129"/>
      <c r="K10" s="139"/>
      <c r="L10" s="129"/>
      <c r="M10" s="129"/>
      <c r="N10" s="140"/>
      <c r="O10" s="140"/>
      <c r="P10" s="129"/>
      <c r="Q10" s="129"/>
      <c r="R10" s="129"/>
      <c r="S10" s="129"/>
      <c r="T10" s="129"/>
      <c r="U10" s="129"/>
      <c r="V10" s="129"/>
      <c r="W10" s="129"/>
      <c r="X10" s="129"/>
      <c r="Y10" s="129"/>
      <c r="Z10" s="129"/>
      <c r="AA10" s="129"/>
      <c r="AB10" s="130"/>
      <c r="AC10" s="129"/>
      <c r="AD10" s="129"/>
    </row>
    <row r="11" spans="1:30">
      <c r="A11" s="123">
        <v>5</v>
      </c>
      <c r="B11" s="137"/>
      <c r="C11" s="137"/>
      <c r="D11" s="137"/>
      <c r="E11" s="137"/>
      <c r="F11" s="137"/>
      <c r="G11" s="137"/>
      <c r="H11" s="137"/>
      <c r="I11" s="137"/>
      <c r="J11" s="129"/>
      <c r="K11" s="139"/>
      <c r="L11" s="129"/>
      <c r="M11" s="129"/>
      <c r="N11" s="140"/>
      <c r="O11" s="140"/>
      <c r="P11" s="129"/>
      <c r="Q11" s="129"/>
      <c r="R11" s="129"/>
      <c r="S11" s="129"/>
      <c r="T11" s="129"/>
      <c r="U11" s="129"/>
      <c r="V11" s="129"/>
      <c r="W11" s="129"/>
      <c r="X11" s="129"/>
      <c r="Y11" s="129"/>
      <c r="Z11" s="129"/>
      <c r="AA11" s="129"/>
      <c r="AB11" s="130"/>
      <c r="AC11" s="129"/>
      <c r="AD11" s="129"/>
    </row>
    <row r="12" spans="1:30">
      <c r="A12" s="123">
        <v>6</v>
      </c>
      <c r="B12" s="137"/>
      <c r="C12" s="137"/>
      <c r="D12" s="137"/>
      <c r="E12" s="137"/>
      <c r="F12" s="137"/>
      <c r="G12" s="137"/>
      <c r="H12" s="137"/>
      <c r="I12" s="137"/>
      <c r="J12" s="129"/>
      <c r="K12" s="139"/>
      <c r="L12" s="129"/>
      <c r="M12" s="129"/>
      <c r="N12" s="140"/>
      <c r="O12" s="140"/>
      <c r="P12" s="129"/>
      <c r="Q12" s="129"/>
      <c r="R12" s="129"/>
      <c r="S12" s="129"/>
      <c r="T12" s="129"/>
      <c r="U12" s="129"/>
      <c r="V12" s="129"/>
      <c r="W12" s="129"/>
      <c r="X12" s="129"/>
      <c r="Y12" s="129"/>
      <c r="Z12" s="129"/>
      <c r="AA12" s="129"/>
      <c r="AB12" s="130"/>
      <c r="AC12" s="129"/>
      <c r="AD12" s="129"/>
    </row>
    <row r="13" spans="1:30">
      <c r="A13" s="123">
        <v>7</v>
      </c>
      <c r="B13" s="137"/>
      <c r="C13" s="137"/>
      <c r="D13" s="137"/>
      <c r="E13" s="137"/>
      <c r="F13" s="137"/>
      <c r="G13" s="137"/>
      <c r="H13" s="137"/>
      <c r="I13" s="137"/>
      <c r="J13" s="129"/>
      <c r="K13" s="139"/>
      <c r="L13" s="129"/>
      <c r="M13" s="129"/>
      <c r="N13" s="140"/>
      <c r="O13" s="140"/>
      <c r="P13" s="129"/>
      <c r="Q13" s="129"/>
      <c r="R13" s="129"/>
      <c r="S13" s="129"/>
      <c r="T13" s="129"/>
      <c r="U13" s="129"/>
      <c r="V13" s="129"/>
      <c r="W13" s="129"/>
      <c r="X13" s="129"/>
      <c r="Y13" s="129"/>
      <c r="Z13" s="129"/>
      <c r="AA13" s="129"/>
      <c r="AB13" s="130"/>
      <c r="AC13" s="129"/>
      <c r="AD13" s="129"/>
    </row>
    <row r="14" spans="1:30">
      <c r="A14" s="123">
        <v>8</v>
      </c>
      <c r="B14" s="137"/>
      <c r="C14" s="137"/>
      <c r="D14" s="137"/>
      <c r="E14" s="137"/>
      <c r="F14" s="137"/>
      <c r="G14" s="137"/>
      <c r="H14" s="137"/>
      <c r="I14" s="137"/>
      <c r="J14" s="129"/>
      <c r="K14" s="139"/>
      <c r="L14" s="129"/>
      <c r="M14" s="129"/>
      <c r="N14" s="140"/>
      <c r="O14" s="140"/>
      <c r="P14" s="129"/>
      <c r="Q14" s="129"/>
      <c r="R14" s="129"/>
      <c r="S14" s="129"/>
      <c r="T14" s="129"/>
      <c r="U14" s="129"/>
      <c r="V14" s="129"/>
      <c r="W14" s="129"/>
      <c r="X14" s="129"/>
      <c r="Y14" s="129"/>
      <c r="Z14" s="129"/>
      <c r="AA14" s="129"/>
      <c r="AB14" s="130"/>
      <c r="AC14" s="129"/>
      <c r="AD14" s="129"/>
    </row>
    <row r="15" spans="1:30">
      <c r="A15" s="123">
        <v>9</v>
      </c>
      <c r="B15" s="137"/>
      <c r="C15" s="137"/>
      <c r="D15" s="137"/>
      <c r="E15" s="137"/>
      <c r="F15" s="137"/>
      <c r="G15" s="137"/>
      <c r="H15" s="137"/>
      <c r="I15" s="137"/>
      <c r="J15" s="129"/>
      <c r="K15" s="139"/>
      <c r="L15" s="129"/>
      <c r="M15" s="129"/>
      <c r="N15" s="140"/>
      <c r="O15" s="140"/>
      <c r="P15" s="129"/>
      <c r="Q15" s="129"/>
      <c r="R15" s="129"/>
      <c r="S15" s="129"/>
      <c r="T15" s="129"/>
      <c r="U15" s="129"/>
      <c r="V15" s="129"/>
      <c r="W15" s="129"/>
      <c r="X15" s="129"/>
      <c r="Y15" s="129"/>
      <c r="Z15" s="129"/>
      <c r="AA15" s="129"/>
      <c r="AB15" s="130"/>
      <c r="AC15" s="129"/>
      <c r="AD15" s="129"/>
    </row>
    <row r="16" spans="1:30">
      <c r="A16" s="123">
        <v>10</v>
      </c>
      <c r="B16" s="137"/>
      <c r="C16" s="137"/>
      <c r="D16" s="137"/>
      <c r="E16" s="137"/>
      <c r="F16" s="137"/>
      <c r="G16" s="137"/>
      <c r="H16" s="137"/>
      <c r="I16" s="137"/>
      <c r="J16" s="129"/>
      <c r="K16" s="139"/>
      <c r="L16" s="129"/>
      <c r="M16" s="129"/>
      <c r="N16" s="140"/>
      <c r="O16" s="140"/>
      <c r="P16" s="129"/>
      <c r="Q16" s="129"/>
      <c r="R16" s="129"/>
      <c r="S16" s="129"/>
      <c r="T16" s="129"/>
      <c r="U16" s="129"/>
      <c r="V16" s="129"/>
      <c r="W16" s="129"/>
      <c r="X16" s="129"/>
      <c r="Y16" s="129"/>
      <c r="Z16" s="129"/>
      <c r="AA16" s="129"/>
      <c r="AB16" s="130"/>
      <c r="AC16" s="129"/>
      <c r="AD16" s="129"/>
    </row>
    <row r="17" spans="1:30">
      <c r="A17" s="123">
        <v>11</v>
      </c>
      <c r="B17" s="137"/>
      <c r="C17" s="137"/>
      <c r="D17" s="137"/>
      <c r="E17" s="137"/>
      <c r="F17" s="137"/>
      <c r="G17" s="137"/>
      <c r="H17" s="137"/>
      <c r="I17" s="137"/>
      <c r="J17" s="129"/>
      <c r="K17" s="139"/>
      <c r="L17" s="129"/>
      <c r="M17" s="129"/>
      <c r="N17" s="140"/>
      <c r="O17" s="140"/>
      <c r="P17" s="129"/>
      <c r="Q17" s="129"/>
      <c r="R17" s="129"/>
      <c r="S17" s="129"/>
      <c r="T17" s="129"/>
      <c r="U17" s="129"/>
      <c r="V17" s="129"/>
      <c r="W17" s="129"/>
      <c r="X17" s="129"/>
      <c r="Y17" s="129"/>
      <c r="Z17" s="129"/>
      <c r="AA17" s="129"/>
      <c r="AB17" s="130"/>
      <c r="AC17" s="129"/>
      <c r="AD17" s="129"/>
    </row>
    <row r="18" spans="1:30">
      <c r="A18" s="123">
        <v>12</v>
      </c>
      <c r="B18" s="137"/>
      <c r="C18" s="137"/>
      <c r="D18" s="137"/>
      <c r="E18" s="137"/>
      <c r="F18" s="137"/>
      <c r="G18" s="137"/>
      <c r="H18" s="137"/>
      <c r="I18" s="137"/>
      <c r="J18" s="129"/>
      <c r="K18" s="139"/>
      <c r="L18" s="129"/>
      <c r="M18" s="129"/>
      <c r="N18" s="140"/>
      <c r="O18" s="140"/>
      <c r="P18" s="129"/>
      <c r="Q18" s="129"/>
      <c r="R18" s="129"/>
      <c r="S18" s="129"/>
      <c r="T18" s="129"/>
      <c r="U18" s="129"/>
      <c r="V18" s="129"/>
      <c r="W18" s="129"/>
      <c r="X18" s="129"/>
      <c r="Y18" s="129"/>
      <c r="Z18" s="129"/>
      <c r="AA18" s="129"/>
      <c r="AB18" s="130"/>
      <c r="AC18" s="129"/>
      <c r="AD18" s="129"/>
    </row>
    <row r="19" spans="1:30">
      <c r="A19" s="123">
        <v>13</v>
      </c>
      <c r="B19" s="137"/>
      <c r="C19" s="137"/>
      <c r="D19" s="137"/>
      <c r="E19" s="137"/>
      <c r="F19" s="137"/>
      <c r="G19" s="137"/>
      <c r="H19" s="137"/>
      <c r="I19" s="137"/>
      <c r="J19" s="129"/>
      <c r="K19" s="139"/>
      <c r="L19" s="129"/>
      <c r="M19" s="129"/>
      <c r="N19" s="140"/>
      <c r="O19" s="140"/>
      <c r="P19" s="129"/>
      <c r="Q19" s="129"/>
      <c r="R19" s="129"/>
      <c r="S19" s="129"/>
      <c r="T19" s="129"/>
      <c r="U19" s="129"/>
      <c r="V19" s="129"/>
      <c r="W19" s="129"/>
      <c r="X19" s="129"/>
      <c r="Y19" s="129"/>
      <c r="Z19" s="129"/>
      <c r="AA19" s="129"/>
      <c r="AB19" s="130"/>
      <c r="AC19" s="129"/>
      <c r="AD19" s="129"/>
    </row>
    <row r="20" spans="1:30">
      <c r="A20" s="123">
        <v>14</v>
      </c>
      <c r="B20" s="137"/>
      <c r="C20" s="137"/>
      <c r="D20" s="137"/>
      <c r="E20" s="137"/>
      <c r="F20" s="137"/>
      <c r="G20" s="137"/>
      <c r="H20" s="137"/>
      <c r="I20" s="137"/>
      <c r="J20" s="129"/>
      <c r="K20" s="139"/>
      <c r="L20" s="129"/>
      <c r="M20" s="129"/>
      <c r="N20" s="140"/>
      <c r="O20" s="140"/>
      <c r="P20" s="129"/>
      <c r="Q20" s="129"/>
      <c r="R20" s="129"/>
      <c r="S20" s="129"/>
      <c r="T20" s="129"/>
      <c r="U20" s="129"/>
      <c r="V20" s="129"/>
      <c r="W20" s="129"/>
      <c r="X20" s="129"/>
      <c r="Y20" s="129"/>
      <c r="Z20" s="129"/>
      <c r="AA20" s="129"/>
      <c r="AB20" s="130"/>
      <c r="AC20" s="129"/>
      <c r="AD20" s="129"/>
    </row>
    <row r="21" spans="1:30">
      <c r="A21" s="123">
        <v>15</v>
      </c>
      <c r="B21" s="137"/>
      <c r="C21" s="137"/>
      <c r="D21" s="137"/>
      <c r="E21" s="137"/>
      <c r="F21" s="137"/>
      <c r="G21" s="137"/>
      <c r="H21" s="137"/>
      <c r="I21" s="137"/>
      <c r="J21" s="129"/>
      <c r="K21" s="139"/>
      <c r="L21" s="129"/>
      <c r="M21" s="129"/>
      <c r="N21" s="140"/>
      <c r="O21" s="140"/>
      <c r="P21" s="129"/>
      <c r="Q21" s="129"/>
      <c r="R21" s="129"/>
      <c r="S21" s="129"/>
      <c r="T21" s="129"/>
      <c r="U21" s="129"/>
      <c r="V21" s="129"/>
      <c r="W21" s="129"/>
      <c r="X21" s="129"/>
      <c r="Y21" s="129"/>
      <c r="Z21" s="129"/>
      <c r="AA21" s="129"/>
      <c r="AB21" s="130"/>
      <c r="AC21" s="129"/>
      <c r="AD21" s="129"/>
    </row>
    <row r="22" spans="1:30">
      <c r="A22" s="123">
        <v>16</v>
      </c>
      <c r="B22" s="137"/>
      <c r="C22" s="137"/>
      <c r="D22" s="137"/>
      <c r="E22" s="137"/>
      <c r="F22" s="137"/>
      <c r="G22" s="137"/>
      <c r="H22" s="137"/>
      <c r="I22" s="137"/>
      <c r="J22" s="129"/>
      <c r="K22" s="139"/>
      <c r="L22" s="129"/>
      <c r="M22" s="129"/>
      <c r="N22" s="140"/>
      <c r="O22" s="140"/>
      <c r="P22" s="129"/>
      <c r="Q22" s="129"/>
      <c r="R22" s="129"/>
      <c r="S22" s="129"/>
      <c r="T22" s="129"/>
      <c r="U22" s="129"/>
      <c r="V22" s="129"/>
      <c r="W22" s="129"/>
      <c r="X22" s="129"/>
      <c r="Y22" s="129"/>
      <c r="Z22" s="129"/>
      <c r="AA22" s="129"/>
      <c r="AB22" s="130"/>
      <c r="AC22" s="129"/>
      <c r="AD22" s="129"/>
    </row>
    <row r="23" spans="1:30">
      <c r="A23" s="123">
        <v>17</v>
      </c>
      <c r="B23" s="137"/>
      <c r="C23" s="137"/>
      <c r="D23" s="137"/>
      <c r="E23" s="137"/>
      <c r="F23" s="137"/>
      <c r="G23" s="137"/>
      <c r="H23" s="137"/>
      <c r="I23" s="137"/>
      <c r="J23" s="129"/>
      <c r="K23" s="139"/>
      <c r="L23" s="129"/>
      <c r="M23" s="129"/>
      <c r="N23" s="140"/>
      <c r="O23" s="140"/>
      <c r="P23" s="129"/>
      <c r="Q23" s="129"/>
      <c r="R23" s="129"/>
      <c r="S23" s="129"/>
      <c r="T23" s="129"/>
      <c r="U23" s="129"/>
      <c r="V23" s="129"/>
      <c r="W23" s="129"/>
      <c r="X23" s="129"/>
      <c r="Y23" s="129"/>
      <c r="Z23" s="129"/>
      <c r="AA23" s="129"/>
      <c r="AB23" s="130"/>
      <c r="AC23" s="129"/>
      <c r="AD23" s="129"/>
    </row>
    <row r="24" spans="1:30">
      <c r="A24" s="123">
        <v>18</v>
      </c>
      <c r="B24" s="137"/>
      <c r="C24" s="137"/>
      <c r="D24" s="137"/>
      <c r="E24" s="137"/>
      <c r="F24" s="137"/>
      <c r="G24" s="137"/>
      <c r="H24" s="137"/>
      <c r="I24" s="137"/>
      <c r="J24" s="129"/>
      <c r="K24" s="139"/>
      <c r="L24" s="129"/>
      <c r="M24" s="129"/>
      <c r="N24" s="140"/>
      <c r="O24" s="140"/>
      <c r="P24" s="129"/>
      <c r="Q24" s="129"/>
      <c r="R24" s="129"/>
      <c r="S24" s="129"/>
      <c r="T24" s="129"/>
      <c r="U24" s="129"/>
      <c r="V24" s="129"/>
      <c r="W24" s="129"/>
      <c r="X24" s="129"/>
      <c r="Y24" s="129"/>
      <c r="Z24" s="129"/>
      <c r="AA24" s="129"/>
      <c r="AB24" s="130"/>
      <c r="AC24" s="129"/>
      <c r="AD24" s="129"/>
    </row>
    <row r="25" spans="1:30">
      <c r="A25" s="123">
        <v>19</v>
      </c>
      <c r="B25" s="137"/>
      <c r="C25" s="137"/>
      <c r="D25" s="137"/>
      <c r="E25" s="137"/>
      <c r="F25" s="137"/>
      <c r="G25" s="137"/>
      <c r="H25" s="137"/>
      <c r="I25" s="137"/>
      <c r="J25" s="129"/>
      <c r="K25" s="139"/>
      <c r="L25" s="129"/>
      <c r="M25" s="129"/>
      <c r="N25" s="140"/>
      <c r="O25" s="140"/>
      <c r="P25" s="129"/>
      <c r="Q25" s="129"/>
      <c r="R25" s="129"/>
      <c r="S25" s="129"/>
      <c r="T25" s="129"/>
      <c r="U25" s="129"/>
      <c r="V25" s="129"/>
      <c r="W25" s="129"/>
      <c r="X25" s="129"/>
      <c r="Y25" s="129"/>
      <c r="Z25" s="129"/>
      <c r="AA25" s="129"/>
      <c r="AB25" s="130"/>
      <c r="AC25" s="129"/>
      <c r="AD25" s="129"/>
    </row>
    <row r="26" spans="1:30">
      <c r="A26" s="123">
        <v>20</v>
      </c>
      <c r="B26" s="137"/>
      <c r="C26" s="137"/>
      <c r="D26" s="137"/>
      <c r="E26" s="137"/>
      <c r="F26" s="137"/>
      <c r="G26" s="137"/>
      <c r="H26" s="137"/>
      <c r="I26" s="137"/>
      <c r="J26" s="129"/>
      <c r="K26" s="139"/>
      <c r="L26" s="129"/>
      <c r="M26" s="129"/>
      <c r="N26" s="140"/>
      <c r="O26" s="140"/>
      <c r="P26" s="129"/>
      <c r="Q26" s="129"/>
      <c r="R26" s="129"/>
      <c r="S26" s="129"/>
      <c r="T26" s="129"/>
      <c r="U26" s="129"/>
      <c r="V26" s="129"/>
      <c r="W26" s="129"/>
      <c r="X26" s="129"/>
      <c r="Y26" s="129"/>
      <c r="Z26" s="129"/>
      <c r="AA26" s="129"/>
      <c r="AB26" s="130"/>
      <c r="AC26" s="129"/>
      <c r="AD26" s="129"/>
    </row>
    <row r="27" spans="1:30">
      <c r="A27" s="123">
        <v>21</v>
      </c>
      <c r="B27" s="137"/>
      <c r="C27" s="137"/>
      <c r="D27" s="137"/>
      <c r="E27" s="137"/>
      <c r="F27" s="137"/>
      <c r="G27" s="137"/>
      <c r="H27" s="137"/>
      <c r="I27" s="137"/>
      <c r="J27" s="129"/>
      <c r="K27" s="139"/>
      <c r="L27" s="129"/>
      <c r="M27" s="129"/>
      <c r="N27" s="140"/>
      <c r="O27" s="140"/>
      <c r="P27" s="129"/>
      <c r="Q27" s="129"/>
      <c r="R27" s="129"/>
      <c r="S27" s="129"/>
      <c r="T27" s="129"/>
      <c r="U27" s="129"/>
      <c r="V27" s="129"/>
      <c r="W27" s="129"/>
      <c r="X27" s="129"/>
      <c r="Y27" s="129"/>
      <c r="Z27" s="129"/>
      <c r="AA27" s="129"/>
      <c r="AB27" s="130"/>
      <c r="AC27" s="129"/>
      <c r="AD27" s="129"/>
    </row>
    <row r="28" spans="1:30">
      <c r="A28" s="123">
        <v>22</v>
      </c>
      <c r="B28" s="137"/>
      <c r="C28" s="137"/>
      <c r="D28" s="137"/>
      <c r="E28" s="137"/>
      <c r="F28" s="137"/>
      <c r="G28" s="137"/>
      <c r="H28" s="137"/>
      <c r="I28" s="137"/>
      <c r="J28" s="129"/>
      <c r="K28" s="139"/>
      <c r="L28" s="129"/>
      <c r="M28" s="129"/>
      <c r="N28" s="140"/>
      <c r="O28" s="140"/>
      <c r="P28" s="129"/>
      <c r="Q28" s="129"/>
      <c r="R28" s="129"/>
      <c r="S28" s="129"/>
      <c r="T28" s="129"/>
      <c r="U28" s="129"/>
      <c r="V28" s="129"/>
      <c r="W28" s="129"/>
      <c r="X28" s="129"/>
      <c r="Y28" s="129"/>
      <c r="Z28" s="129"/>
      <c r="AA28" s="129"/>
      <c r="AB28" s="130"/>
      <c r="AC28" s="129"/>
      <c r="AD28" s="129"/>
    </row>
    <row r="29" spans="1:30">
      <c r="A29" s="123">
        <v>23</v>
      </c>
      <c r="B29" s="137"/>
      <c r="C29" s="137"/>
      <c r="D29" s="137"/>
      <c r="E29" s="137"/>
      <c r="F29" s="137"/>
      <c r="G29" s="137"/>
      <c r="H29" s="137"/>
      <c r="I29" s="137"/>
      <c r="J29" s="129"/>
      <c r="K29" s="139"/>
      <c r="L29" s="129"/>
      <c r="M29" s="129"/>
      <c r="N29" s="140"/>
      <c r="O29" s="140"/>
      <c r="P29" s="129"/>
      <c r="Q29" s="129"/>
      <c r="R29" s="129"/>
      <c r="S29" s="129"/>
      <c r="T29" s="129"/>
      <c r="U29" s="129"/>
      <c r="V29" s="129"/>
      <c r="W29" s="129"/>
      <c r="X29" s="129"/>
      <c r="Y29" s="129"/>
      <c r="Z29" s="129"/>
      <c r="AA29" s="129"/>
      <c r="AB29" s="130"/>
      <c r="AC29" s="129"/>
      <c r="AD29" s="129"/>
    </row>
    <row r="30" spans="1:30">
      <c r="A30" s="123">
        <v>24</v>
      </c>
      <c r="B30" s="137"/>
      <c r="C30" s="137"/>
      <c r="D30" s="137"/>
      <c r="E30" s="137"/>
      <c r="F30" s="137"/>
      <c r="G30" s="137"/>
      <c r="H30" s="137"/>
      <c r="I30" s="137"/>
      <c r="J30" s="129"/>
      <c r="K30" s="139"/>
      <c r="L30" s="129"/>
      <c r="M30" s="129"/>
      <c r="N30" s="140"/>
      <c r="O30" s="140"/>
      <c r="P30" s="129"/>
      <c r="Q30" s="129"/>
      <c r="R30" s="129"/>
      <c r="S30" s="129"/>
      <c r="T30" s="129"/>
      <c r="U30" s="129"/>
      <c r="V30" s="129"/>
      <c r="W30" s="129"/>
      <c r="X30" s="129"/>
      <c r="Y30" s="129"/>
      <c r="Z30" s="129"/>
      <c r="AA30" s="129"/>
      <c r="AB30" s="130"/>
      <c r="AC30" s="129"/>
      <c r="AD30" s="129"/>
    </row>
    <row r="31" spans="1:30">
      <c r="A31" s="123">
        <v>25</v>
      </c>
      <c r="B31" s="137"/>
      <c r="C31" s="137"/>
      <c r="D31" s="137"/>
      <c r="E31" s="137"/>
      <c r="F31" s="137"/>
      <c r="G31" s="137"/>
      <c r="H31" s="137"/>
      <c r="I31" s="137"/>
      <c r="J31" s="129"/>
      <c r="K31" s="139"/>
      <c r="L31" s="129"/>
      <c r="M31" s="129"/>
      <c r="N31" s="140"/>
      <c r="O31" s="140"/>
      <c r="P31" s="129"/>
      <c r="Q31" s="129"/>
      <c r="R31" s="129"/>
      <c r="S31" s="129"/>
      <c r="T31" s="129"/>
      <c r="U31" s="129"/>
      <c r="V31" s="129"/>
      <c r="W31" s="129"/>
      <c r="X31" s="129"/>
      <c r="Y31" s="129"/>
      <c r="Z31" s="129"/>
      <c r="AA31" s="129"/>
      <c r="AB31" s="130"/>
      <c r="AC31" s="129"/>
      <c r="AD31" s="129"/>
    </row>
    <row r="32" spans="1:30">
      <c r="A32" s="123">
        <v>26</v>
      </c>
      <c r="B32" s="137"/>
      <c r="C32" s="137"/>
      <c r="D32" s="137"/>
      <c r="E32" s="137"/>
      <c r="F32" s="137"/>
      <c r="G32" s="137"/>
      <c r="H32" s="137"/>
      <c r="I32" s="137"/>
      <c r="J32" s="129"/>
      <c r="K32" s="139"/>
      <c r="L32" s="129"/>
      <c r="M32" s="129"/>
      <c r="N32" s="140"/>
      <c r="O32" s="140"/>
      <c r="P32" s="129"/>
      <c r="Q32" s="129"/>
      <c r="R32" s="129"/>
      <c r="S32" s="129"/>
      <c r="T32" s="129"/>
      <c r="U32" s="129"/>
      <c r="V32" s="129"/>
      <c r="W32" s="129"/>
      <c r="X32" s="129"/>
      <c r="Y32" s="129"/>
      <c r="Z32" s="129"/>
      <c r="AA32" s="129"/>
      <c r="AB32" s="130"/>
      <c r="AC32" s="129"/>
      <c r="AD32" s="129"/>
    </row>
    <row r="33" spans="1:30">
      <c r="A33" s="123">
        <v>27</v>
      </c>
      <c r="B33" s="137"/>
      <c r="C33" s="137"/>
      <c r="D33" s="137"/>
      <c r="E33" s="137"/>
      <c r="F33" s="137"/>
      <c r="G33" s="137"/>
      <c r="H33" s="137"/>
      <c r="I33" s="137"/>
      <c r="J33" s="129"/>
      <c r="K33" s="139"/>
      <c r="L33" s="129"/>
      <c r="M33" s="129"/>
      <c r="N33" s="140"/>
      <c r="O33" s="140"/>
      <c r="P33" s="129"/>
      <c r="Q33" s="129"/>
      <c r="R33" s="129"/>
      <c r="S33" s="129"/>
      <c r="T33" s="129"/>
      <c r="U33" s="129"/>
      <c r="V33" s="129"/>
      <c r="W33" s="129"/>
      <c r="X33" s="129"/>
      <c r="Y33" s="129"/>
      <c r="Z33" s="129"/>
      <c r="AA33" s="129"/>
      <c r="AB33" s="130"/>
      <c r="AC33" s="129"/>
      <c r="AD33" s="129"/>
    </row>
    <row r="34" spans="1:30">
      <c r="A34" s="123">
        <v>28</v>
      </c>
      <c r="B34" s="137"/>
      <c r="C34" s="137"/>
      <c r="D34" s="137"/>
      <c r="E34" s="137"/>
      <c r="F34" s="137"/>
      <c r="G34" s="137"/>
      <c r="H34" s="137"/>
      <c r="I34" s="137"/>
      <c r="J34" s="129"/>
      <c r="K34" s="139"/>
      <c r="L34" s="129"/>
      <c r="M34" s="129"/>
      <c r="N34" s="140"/>
      <c r="O34" s="140"/>
      <c r="P34" s="129"/>
      <c r="Q34" s="129"/>
      <c r="R34" s="129"/>
      <c r="S34" s="129"/>
      <c r="T34" s="129"/>
      <c r="U34" s="129"/>
      <c r="V34" s="129"/>
      <c r="W34" s="129"/>
      <c r="X34" s="129"/>
      <c r="Y34" s="129"/>
      <c r="Z34" s="129"/>
      <c r="AA34" s="129"/>
      <c r="AB34" s="130"/>
      <c r="AC34" s="129"/>
      <c r="AD34" s="129"/>
    </row>
    <row r="35" spans="1:30">
      <c r="A35" s="123">
        <v>29</v>
      </c>
      <c r="B35" s="137"/>
      <c r="C35" s="137"/>
      <c r="D35" s="137"/>
      <c r="E35" s="137"/>
      <c r="F35" s="137"/>
      <c r="G35" s="137"/>
      <c r="H35" s="137"/>
      <c r="I35" s="137"/>
      <c r="J35" s="129"/>
      <c r="K35" s="139"/>
      <c r="L35" s="129"/>
      <c r="M35" s="129"/>
      <c r="N35" s="140"/>
      <c r="O35" s="140"/>
      <c r="P35" s="129"/>
      <c r="Q35" s="129"/>
      <c r="R35" s="129"/>
      <c r="S35" s="129"/>
      <c r="T35" s="129"/>
      <c r="U35" s="129"/>
      <c r="V35" s="129"/>
      <c r="W35" s="129"/>
      <c r="X35" s="129"/>
      <c r="Y35" s="129"/>
      <c r="Z35" s="129"/>
      <c r="AA35" s="129"/>
      <c r="AB35" s="130"/>
      <c r="AC35" s="129"/>
      <c r="AD35" s="129"/>
    </row>
    <row r="36" spans="1:30">
      <c r="A36" s="123">
        <v>30</v>
      </c>
      <c r="B36" s="137"/>
      <c r="C36" s="137"/>
      <c r="D36" s="137"/>
      <c r="E36" s="137"/>
      <c r="F36" s="137"/>
      <c r="G36" s="137"/>
      <c r="H36" s="137"/>
      <c r="I36" s="137"/>
      <c r="J36" s="129"/>
      <c r="K36" s="139"/>
      <c r="L36" s="129"/>
      <c r="M36" s="129"/>
      <c r="N36" s="140"/>
      <c r="O36" s="140"/>
      <c r="P36" s="129"/>
      <c r="Q36" s="129"/>
      <c r="R36" s="129"/>
      <c r="S36" s="129"/>
      <c r="T36" s="129"/>
      <c r="U36" s="129"/>
      <c r="V36" s="129"/>
      <c r="W36" s="129"/>
      <c r="X36" s="129"/>
      <c r="Y36" s="129"/>
      <c r="Z36" s="129"/>
      <c r="AA36" s="129"/>
      <c r="AB36" s="130"/>
      <c r="AC36" s="129"/>
      <c r="AD36" s="129"/>
    </row>
    <row r="37" spans="1:30">
      <c r="A37" s="123">
        <v>31</v>
      </c>
      <c r="B37" s="137"/>
      <c r="C37" s="137"/>
      <c r="D37" s="137"/>
      <c r="E37" s="137"/>
      <c r="F37" s="137"/>
      <c r="G37" s="137"/>
      <c r="H37" s="137"/>
      <c r="I37" s="137"/>
      <c r="J37" s="129"/>
      <c r="K37" s="139"/>
      <c r="L37" s="129"/>
      <c r="M37" s="129"/>
      <c r="N37" s="140"/>
      <c r="O37" s="140"/>
      <c r="P37" s="129"/>
      <c r="Q37" s="129"/>
      <c r="R37" s="129"/>
      <c r="S37" s="129"/>
      <c r="T37" s="129"/>
      <c r="U37" s="129"/>
      <c r="V37" s="129"/>
      <c r="W37" s="129"/>
      <c r="X37" s="129"/>
      <c r="Y37" s="129"/>
      <c r="Z37" s="129"/>
      <c r="AA37" s="129"/>
      <c r="AB37" s="130"/>
      <c r="AC37" s="129"/>
      <c r="AD37" s="129"/>
    </row>
    <row r="38" spans="1:30">
      <c r="A38" s="123">
        <v>32</v>
      </c>
      <c r="B38" s="137"/>
      <c r="C38" s="137"/>
      <c r="D38" s="137"/>
      <c r="E38" s="137"/>
      <c r="F38" s="137"/>
      <c r="G38" s="137"/>
      <c r="H38" s="137"/>
      <c r="I38" s="137"/>
      <c r="J38" s="129"/>
      <c r="K38" s="139"/>
      <c r="L38" s="129"/>
      <c r="M38" s="129"/>
      <c r="N38" s="140"/>
      <c r="O38" s="140"/>
      <c r="P38" s="129"/>
      <c r="Q38" s="129"/>
      <c r="R38" s="129"/>
      <c r="S38" s="129"/>
      <c r="T38" s="129"/>
      <c r="U38" s="129"/>
      <c r="V38" s="129"/>
      <c r="W38" s="129"/>
      <c r="X38" s="129"/>
      <c r="Y38" s="129"/>
      <c r="Z38" s="129"/>
      <c r="AA38" s="129"/>
      <c r="AB38" s="130"/>
      <c r="AC38" s="129"/>
      <c r="AD38" s="129"/>
    </row>
    <row r="39" spans="1:30">
      <c r="A39" s="123">
        <v>33</v>
      </c>
      <c r="B39" s="137"/>
      <c r="C39" s="137"/>
      <c r="D39" s="137"/>
      <c r="E39" s="137"/>
      <c r="F39" s="137"/>
      <c r="G39" s="137"/>
      <c r="H39" s="137"/>
      <c r="I39" s="137"/>
      <c r="J39" s="129"/>
      <c r="K39" s="139"/>
      <c r="L39" s="129"/>
      <c r="M39" s="129"/>
      <c r="N39" s="140"/>
      <c r="O39" s="140"/>
      <c r="P39" s="129"/>
      <c r="Q39" s="129"/>
      <c r="R39" s="129"/>
      <c r="S39" s="129"/>
      <c r="T39" s="129"/>
      <c r="U39" s="129"/>
      <c r="V39" s="129"/>
      <c r="W39" s="129"/>
      <c r="X39" s="129"/>
      <c r="Y39" s="129"/>
      <c r="Z39" s="129"/>
      <c r="AA39" s="129"/>
      <c r="AB39" s="130"/>
      <c r="AC39" s="129"/>
      <c r="AD39" s="129"/>
    </row>
    <row r="40" spans="1:30">
      <c r="A40" s="123">
        <v>34</v>
      </c>
      <c r="B40" s="137"/>
      <c r="C40" s="137"/>
      <c r="D40" s="137"/>
      <c r="E40" s="137"/>
      <c r="F40" s="137"/>
      <c r="G40" s="137"/>
      <c r="H40" s="137"/>
      <c r="I40" s="137"/>
      <c r="J40" s="129"/>
      <c r="K40" s="139"/>
      <c r="L40" s="129"/>
      <c r="M40" s="129"/>
      <c r="N40" s="140"/>
      <c r="O40" s="140"/>
      <c r="P40" s="129"/>
      <c r="Q40" s="129"/>
      <c r="R40" s="129"/>
      <c r="S40" s="129"/>
      <c r="T40" s="129"/>
      <c r="U40" s="129"/>
      <c r="V40" s="129"/>
      <c r="W40" s="129"/>
      <c r="X40" s="129"/>
      <c r="Y40" s="129"/>
      <c r="Z40" s="129"/>
      <c r="AA40" s="129"/>
      <c r="AB40" s="130"/>
      <c r="AC40" s="129"/>
      <c r="AD40" s="129"/>
    </row>
    <row r="41" spans="1:30">
      <c r="A41" s="123">
        <v>35</v>
      </c>
      <c r="B41" s="137"/>
      <c r="C41" s="137"/>
      <c r="D41" s="137"/>
      <c r="E41" s="137"/>
      <c r="F41" s="137"/>
      <c r="G41" s="137"/>
      <c r="H41" s="137"/>
      <c r="I41" s="137"/>
      <c r="J41" s="129"/>
      <c r="K41" s="139"/>
      <c r="L41" s="129"/>
      <c r="M41" s="129"/>
      <c r="N41" s="140"/>
      <c r="O41" s="140"/>
      <c r="P41" s="129"/>
      <c r="Q41" s="129"/>
      <c r="R41" s="129"/>
      <c r="S41" s="129"/>
      <c r="T41" s="129"/>
      <c r="U41" s="129"/>
      <c r="V41" s="129"/>
      <c r="W41" s="129"/>
      <c r="X41" s="129"/>
      <c r="Y41" s="129"/>
      <c r="Z41" s="129"/>
      <c r="AA41" s="129"/>
      <c r="AB41" s="130"/>
      <c r="AC41" s="129"/>
      <c r="AD41" s="129"/>
    </row>
    <row r="42" spans="1:30">
      <c r="A42" s="123">
        <v>36</v>
      </c>
      <c r="B42" s="137"/>
      <c r="C42" s="137"/>
      <c r="D42" s="137"/>
      <c r="E42" s="137"/>
      <c r="F42" s="137"/>
      <c r="G42" s="137"/>
      <c r="H42" s="137"/>
      <c r="I42" s="137"/>
      <c r="J42" s="129"/>
      <c r="K42" s="139"/>
      <c r="L42" s="129"/>
      <c r="M42" s="129"/>
      <c r="N42" s="140"/>
      <c r="O42" s="140"/>
      <c r="P42" s="129"/>
      <c r="Q42" s="129"/>
      <c r="R42" s="129"/>
      <c r="S42" s="129"/>
      <c r="T42" s="129"/>
      <c r="U42" s="129"/>
      <c r="V42" s="129"/>
      <c r="W42" s="129"/>
      <c r="X42" s="129"/>
      <c r="Y42" s="129"/>
      <c r="Z42" s="129"/>
      <c r="AA42" s="129"/>
      <c r="AB42" s="130"/>
      <c r="AC42" s="129"/>
      <c r="AD42" s="129"/>
    </row>
    <row r="43" spans="1:30">
      <c r="A43" s="123">
        <v>37</v>
      </c>
      <c r="B43" s="137"/>
      <c r="C43" s="137"/>
      <c r="D43" s="137"/>
      <c r="E43" s="137"/>
      <c r="F43" s="137"/>
      <c r="G43" s="137"/>
      <c r="H43" s="137"/>
      <c r="I43" s="137"/>
      <c r="J43" s="129"/>
      <c r="K43" s="139"/>
      <c r="L43" s="129"/>
      <c r="M43" s="129"/>
      <c r="N43" s="140"/>
      <c r="O43" s="140"/>
      <c r="P43" s="129"/>
      <c r="Q43" s="129"/>
      <c r="R43" s="129"/>
      <c r="S43" s="129"/>
      <c r="T43" s="129"/>
      <c r="U43" s="129"/>
      <c r="V43" s="129"/>
      <c r="W43" s="129"/>
      <c r="X43" s="129"/>
      <c r="Y43" s="129"/>
      <c r="Z43" s="129"/>
      <c r="AA43" s="129"/>
      <c r="AB43" s="130"/>
      <c r="AC43" s="129"/>
      <c r="AD43" s="129"/>
    </row>
    <row r="44" spans="1:30">
      <c r="A44" s="123">
        <v>38</v>
      </c>
      <c r="B44" s="137"/>
      <c r="C44" s="137"/>
      <c r="D44" s="137"/>
      <c r="E44" s="137"/>
      <c r="F44" s="137"/>
      <c r="G44" s="137"/>
      <c r="H44" s="137"/>
      <c r="I44" s="137"/>
      <c r="J44" s="129"/>
      <c r="K44" s="139"/>
      <c r="L44" s="129"/>
      <c r="M44" s="129"/>
      <c r="N44" s="140"/>
      <c r="O44" s="140"/>
      <c r="P44" s="129"/>
      <c r="Q44" s="129"/>
      <c r="R44" s="129"/>
      <c r="S44" s="129"/>
      <c r="T44" s="129"/>
      <c r="U44" s="129"/>
      <c r="V44" s="129"/>
      <c r="W44" s="129"/>
      <c r="X44" s="129"/>
      <c r="Y44" s="129"/>
      <c r="Z44" s="129"/>
      <c r="AA44" s="129"/>
      <c r="AB44" s="130"/>
      <c r="AC44" s="129"/>
      <c r="AD44" s="129"/>
    </row>
    <row r="45" spans="1:30">
      <c r="A45" s="123">
        <v>39</v>
      </c>
      <c r="B45" s="137"/>
      <c r="C45" s="137"/>
      <c r="D45" s="137"/>
      <c r="E45" s="137"/>
      <c r="F45" s="137"/>
      <c r="G45" s="137"/>
      <c r="H45" s="137"/>
      <c r="I45" s="137"/>
      <c r="J45" s="129"/>
      <c r="K45" s="139"/>
      <c r="L45" s="129"/>
      <c r="M45" s="129"/>
      <c r="N45" s="140"/>
      <c r="O45" s="140"/>
      <c r="P45" s="129"/>
      <c r="Q45" s="129"/>
      <c r="R45" s="129"/>
      <c r="S45" s="129"/>
      <c r="T45" s="129"/>
      <c r="U45" s="129"/>
      <c r="V45" s="129"/>
      <c r="W45" s="129"/>
      <c r="X45" s="129"/>
      <c r="Y45" s="129"/>
      <c r="Z45" s="129"/>
      <c r="AA45" s="129"/>
      <c r="AB45" s="130"/>
      <c r="AC45" s="129"/>
      <c r="AD45" s="129"/>
    </row>
    <row r="46" spans="1:30">
      <c r="A46" s="123">
        <v>40</v>
      </c>
      <c r="B46" s="137"/>
      <c r="C46" s="137"/>
      <c r="D46" s="137"/>
      <c r="E46" s="137"/>
      <c r="F46" s="137"/>
      <c r="G46" s="137"/>
      <c r="H46" s="137"/>
      <c r="I46" s="137"/>
      <c r="J46" s="129"/>
      <c r="K46" s="139"/>
      <c r="L46" s="129"/>
      <c r="M46" s="129"/>
      <c r="N46" s="140"/>
      <c r="O46" s="140"/>
      <c r="P46" s="129"/>
      <c r="Q46" s="129"/>
      <c r="R46" s="129"/>
      <c r="S46" s="129"/>
      <c r="T46" s="129"/>
      <c r="U46" s="129"/>
      <c r="V46" s="129"/>
      <c r="W46" s="129"/>
      <c r="X46" s="129"/>
      <c r="Y46" s="129"/>
      <c r="Z46" s="129"/>
      <c r="AA46" s="129"/>
      <c r="AB46" s="130"/>
      <c r="AC46" s="129"/>
      <c r="AD46" s="129"/>
    </row>
    <row r="47" spans="1:30">
      <c r="A47" s="123">
        <v>41</v>
      </c>
      <c r="B47" s="137"/>
      <c r="C47" s="137"/>
      <c r="D47" s="137"/>
      <c r="E47" s="137"/>
      <c r="F47" s="137"/>
      <c r="G47" s="137"/>
      <c r="H47" s="137"/>
      <c r="I47" s="137"/>
      <c r="J47" s="129"/>
      <c r="K47" s="139"/>
      <c r="L47" s="129"/>
      <c r="M47" s="129"/>
      <c r="N47" s="140"/>
      <c r="O47" s="140"/>
      <c r="P47" s="129"/>
      <c r="Q47" s="129"/>
      <c r="R47" s="129"/>
      <c r="S47" s="129"/>
      <c r="T47" s="129"/>
      <c r="U47" s="129"/>
      <c r="V47" s="129"/>
      <c r="W47" s="129"/>
      <c r="X47" s="129"/>
      <c r="Y47" s="129"/>
      <c r="Z47" s="129"/>
      <c r="AA47" s="129"/>
      <c r="AB47" s="130"/>
      <c r="AC47" s="129"/>
      <c r="AD47" s="129"/>
    </row>
    <row r="48" spans="1:30">
      <c r="A48" s="123">
        <v>42</v>
      </c>
      <c r="B48" s="137"/>
      <c r="C48" s="137"/>
      <c r="D48" s="137"/>
      <c r="E48" s="137"/>
      <c r="F48" s="137"/>
      <c r="G48" s="137"/>
      <c r="H48" s="137"/>
      <c r="I48" s="137"/>
      <c r="J48" s="129"/>
      <c r="K48" s="139"/>
      <c r="L48" s="129"/>
      <c r="M48" s="129"/>
      <c r="N48" s="140"/>
      <c r="O48" s="140"/>
      <c r="P48" s="129"/>
      <c r="Q48" s="129"/>
      <c r="R48" s="129"/>
      <c r="S48" s="129"/>
      <c r="T48" s="129"/>
      <c r="U48" s="129"/>
      <c r="V48" s="129"/>
      <c r="W48" s="129"/>
      <c r="X48" s="129"/>
      <c r="Y48" s="129"/>
      <c r="Z48" s="129"/>
      <c r="AA48" s="129"/>
      <c r="AB48" s="130"/>
      <c r="AC48" s="129"/>
      <c r="AD48" s="129"/>
    </row>
    <row r="49" spans="1:30">
      <c r="A49" s="123">
        <v>43</v>
      </c>
      <c r="B49" s="137"/>
      <c r="C49" s="137"/>
      <c r="D49" s="137"/>
      <c r="E49" s="137"/>
      <c r="F49" s="137"/>
      <c r="G49" s="137"/>
      <c r="H49" s="137"/>
      <c r="I49" s="137"/>
      <c r="J49" s="129"/>
      <c r="K49" s="139"/>
      <c r="L49" s="129"/>
      <c r="M49" s="129"/>
      <c r="N49" s="140"/>
      <c r="O49" s="140"/>
      <c r="P49" s="129"/>
      <c r="Q49" s="129"/>
      <c r="R49" s="129"/>
      <c r="S49" s="129"/>
      <c r="T49" s="129"/>
      <c r="U49" s="129"/>
      <c r="V49" s="129"/>
      <c r="W49" s="129"/>
      <c r="X49" s="129"/>
      <c r="Y49" s="129"/>
      <c r="Z49" s="129"/>
      <c r="AA49" s="129"/>
      <c r="AB49" s="130"/>
      <c r="AC49" s="129"/>
      <c r="AD49" s="129"/>
    </row>
    <row r="50" spans="1:30">
      <c r="A50" s="123">
        <v>44</v>
      </c>
      <c r="B50" s="137"/>
      <c r="C50" s="137"/>
      <c r="D50" s="137"/>
      <c r="E50" s="137"/>
      <c r="F50" s="137"/>
      <c r="G50" s="137"/>
      <c r="H50" s="137"/>
      <c r="I50" s="137"/>
      <c r="J50" s="129"/>
      <c r="K50" s="139"/>
      <c r="L50" s="129"/>
      <c r="M50" s="129"/>
      <c r="N50" s="140"/>
      <c r="O50" s="140"/>
      <c r="P50" s="129"/>
      <c r="Q50" s="129"/>
      <c r="R50" s="129"/>
      <c r="S50" s="129"/>
      <c r="T50" s="129"/>
      <c r="U50" s="129"/>
      <c r="V50" s="129"/>
      <c r="W50" s="129"/>
      <c r="X50" s="129"/>
      <c r="Y50" s="129"/>
      <c r="Z50" s="129"/>
      <c r="AA50" s="129"/>
      <c r="AB50" s="130"/>
      <c r="AC50" s="129"/>
      <c r="AD50" s="129"/>
    </row>
    <row r="51" spans="1:30">
      <c r="A51" s="123">
        <v>45</v>
      </c>
      <c r="B51" s="137"/>
      <c r="C51" s="137"/>
      <c r="D51" s="137"/>
      <c r="E51" s="137"/>
      <c r="F51" s="137"/>
      <c r="G51" s="137"/>
      <c r="H51" s="137"/>
      <c r="I51" s="137"/>
      <c r="J51" s="129"/>
      <c r="K51" s="139"/>
      <c r="L51" s="129"/>
      <c r="M51" s="129"/>
      <c r="N51" s="140"/>
      <c r="O51" s="140"/>
      <c r="P51" s="129"/>
      <c r="Q51" s="129"/>
      <c r="R51" s="129"/>
      <c r="S51" s="129"/>
      <c r="T51" s="129"/>
      <c r="U51" s="129"/>
      <c r="V51" s="129"/>
      <c r="W51" s="129"/>
      <c r="X51" s="129"/>
      <c r="Y51" s="129"/>
      <c r="Z51" s="129"/>
      <c r="AA51" s="129"/>
      <c r="AB51" s="130"/>
      <c r="AC51" s="129"/>
      <c r="AD51" s="129"/>
    </row>
    <row r="52" spans="1:30">
      <c r="A52" s="123">
        <v>46</v>
      </c>
      <c r="B52" s="137"/>
      <c r="C52" s="137"/>
      <c r="D52" s="137"/>
      <c r="E52" s="137"/>
      <c r="F52" s="137"/>
      <c r="G52" s="137"/>
      <c r="H52" s="137"/>
      <c r="I52" s="137"/>
      <c r="J52" s="129"/>
      <c r="K52" s="139"/>
      <c r="L52" s="129"/>
      <c r="M52" s="129"/>
      <c r="N52" s="140"/>
      <c r="O52" s="140"/>
      <c r="P52" s="129"/>
      <c r="Q52" s="129"/>
      <c r="R52" s="129"/>
      <c r="S52" s="129"/>
      <c r="T52" s="129"/>
      <c r="U52" s="129"/>
      <c r="V52" s="129"/>
      <c r="W52" s="129"/>
      <c r="X52" s="129"/>
      <c r="Y52" s="129"/>
      <c r="Z52" s="129"/>
      <c r="AA52" s="129"/>
      <c r="AB52" s="130"/>
      <c r="AC52" s="129"/>
      <c r="AD52" s="129"/>
    </row>
    <row r="53" spans="1:30">
      <c r="A53" s="123">
        <v>47</v>
      </c>
      <c r="B53" s="137"/>
      <c r="C53" s="137"/>
      <c r="D53" s="137"/>
      <c r="E53" s="137"/>
      <c r="F53" s="137"/>
      <c r="G53" s="137"/>
      <c r="H53" s="137"/>
      <c r="I53" s="137"/>
      <c r="J53" s="129"/>
      <c r="K53" s="139"/>
      <c r="L53" s="129"/>
      <c r="M53" s="129"/>
      <c r="N53" s="140"/>
      <c r="O53" s="140"/>
      <c r="P53" s="129"/>
      <c r="Q53" s="129"/>
      <c r="R53" s="129"/>
      <c r="S53" s="129"/>
      <c r="T53" s="129"/>
      <c r="U53" s="129"/>
      <c r="V53" s="129"/>
      <c r="W53" s="129"/>
      <c r="X53" s="129"/>
      <c r="Y53" s="129"/>
      <c r="Z53" s="129"/>
      <c r="AA53" s="129"/>
      <c r="AB53" s="130"/>
      <c r="AC53" s="129"/>
      <c r="AD53" s="129"/>
    </row>
    <row r="54" spans="1:30">
      <c r="A54" s="123">
        <v>48</v>
      </c>
      <c r="B54" s="137"/>
      <c r="C54" s="137"/>
      <c r="D54" s="137"/>
      <c r="E54" s="137"/>
      <c r="F54" s="137"/>
      <c r="G54" s="137"/>
      <c r="H54" s="137"/>
      <c r="I54" s="137"/>
      <c r="J54" s="129"/>
      <c r="K54" s="139"/>
      <c r="L54" s="129"/>
      <c r="M54" s="129"/>
      <c r="N54" s="140"/>
      <c r="O54" s="140"/>
      <c r="P54" s="129"/>
      <c r="Q54" s="129"/>
      <c r="R54" s="129"/>
      <c r="S54" s="129"/>
      <c r="T54" s="129"/>
      <c r="U54" s="129"/>
      <c r="V54" s="129"/>
      <c r="W54" s="129"/>
      <c r="X54" s="129"/>
      <c r="Y54" s="129"/>
      <c r="Z54" s="129"/>
      <c r="AA54" s="129"/>
      <c r="AB54" s="130"/>
      <c r="AC54" s="129"/>
      <c r="AD54" s="129"/>
    </row>
    <row r="55" spans="1:30">
      <c r="A55" s="123">
        <v>49</v>
      </c>
      <c r="B55" s="137"/>
      <c r="C55" s="137"/>
      <c r="D55" s="137"/>
      <c r="E55" s="137"/>
      <c r="F55" s="137"/>
      <c r="G55" s="137"/>
      <c r="H55" s="137"/>
      <c r="I55" s="137"/>
      <c r="J55" s="129"/>
      <c r="K55" s="139"/>
      <c r="L55" s="129"/>
      <c r="M55" s="129"/>
      <c r="N55" s="140"/>
      <c r="O55" s="140"/>
      <c r="P55" s="129"/>
      <c r="Q55" s="129"/>
      <c r="R55" s="129"/>
      <c r="S55" s="129"/>
      <c r="T55" s="129"/>
      <c r="U55" s="129"/>
      <c r="V55" s="129"/>
      <c r="W55" s="129"/>
      <c r="X55" s="129"/>
      <c r="Y55" s="129"/>
      <c r="Z55" s="129"/>
      <c r="AA55" s="129"/>
      <c r="AB55" s="130"/>
      <c r="AC55" s="129"/>
      <c r="AD55" s="129"/>
    </row>
    <row r="56" spans="1:30">
      <c r="A56" s="123">
        <v>50</v>
      </c>
      <c r="B56" s="137"/>
      <c r="C56" s="137"/>
      <c r="D56" s="137"/>
      <c r="E56" s="137"/>
      <c r="F56" s="137"/>
      <c r="G56" s="137"/>
      <c r="H56" s="137"/>
      <c r="I56" s="137"/>
      <c r="J56" s="129"/>
      <c r="K56" s="139"/>
      <c r="L56" s="129"/>
      <c r="M56" s="129"/>
      <c r="N56" s="140"/>
      <c r="O56" s="140"/>
      <c r="P56" s="129"/>
      <c r="Q56" s="129"/>
      <c r="R56" s="129"/>
      <c r="S56" s="129"/>
      <c r="T56" s="129"/>
      <c r="U56" s="129"/>
      <c r="V56" s="129"/>
      <c r="W56" s="129"/>
      <c r="X56" s="129"/>
      <c r="Y56" s="129"/>
      <c r="Z56" s="129"/>
      <c r="AA56" s="129"/>
      <c r="AB56" s="130"/>
      <c r="AC56" s="129"/>
      <c r="AD56" s="129"/>
    </row>
    <row r="57" spans="1:30">
      <c r="A57" s="123">
        <v>51</v>
      </c>
      <c r="B57" s="137"/>
      <c r="C57" s="137"/>
      <c r="D57" s="137"/>
      <c r="E57" s="137"/>
      <c r="F57" s="137"/>
      <c r="G57" s="137"/>
      <c r="H57" s="137"/>
      <c r="I57" s="137"/>
      <c r="J57" s="129"/>
      <c r="K57" s="139"/>
      <c r="L57" s="129"/>
      <c r="M57" s="129"/>
      <c r="N57" s="140"/>
      <c r="O57" s="140"/>
      <c r="P57" s="129"/>
      <c r="Q57" s="129"/>
      <c r="R57" s="129"/>
      <c r="S57" s="129"/>
      <c r="T57" s="129"/>
      <c r="U57" s="129"/>
      <c r="V57" s="129"/>
      <c r="W57" s="129"/>
      <c r="X57" s="129"/>
      <c r="Y57" s="129"/>
      <c r="Z57" s="129"/>
      <c r="AA57" s="129"/>
      <c r="AB57" s="130"/>
      <c r="AC57" s="129"/>
      <c r="AD57" s="129"/>
    </row>
    <row r="58" spans="1:30">
      <c r="A58" s="123">
        <v>52</v>
      </c>
      <c r="B58" s="137"/>
      <c r="C58" s="137"/>
      <c r="D58" s="137"/>
      <c r="E58" s="137"/>
      <c r="F58" s="137"/>
      <c r="G58" s="137"/>
      <c r="H58" s="137"/>
      <c r="I58" s="137"/>
      <c r="J58" s="129"/>
      <c r="K58" s="139"/>
      <c r="L58" s="129"/>
      <c r="M58" s="129"/>
      <c r="N58" s="140"/>
      <c r="O58" s="140"/>
      <c r="P58" s="129"/>
      <c r="Q58" s="129"/>
      <c r="R58" s="129"/>
      <c r="S58" s="129"/>
      <c r="T58" s="129"/>
      <c r="U58" s="129"/>
      <c r="V58" s="129"/>
      <c r="W58" s="129"/>
      <c r="X58" s="129"/>
      <c r="Y58" s="129"/>
      <c r="Z58" s="129"/>
      <c r="AA58" s="129"/>
      <c r="AB58" s="130"/>
      <c r="AC58" s="129"/>
      <c r="AD58" s="129"/>
    </row>
    <row r="59" spans="1:30">
      <c r="A59" s="123">
        <v>53</v>
      </c>
      <c r="B59" s="137"/>
      <c r="C59" s="137"/>
      <c r="D59" s="137"/>
      <c r="E59" s="137"/>
      <c r="F59" s="137"/>
      <c r="G59" s="137"/>
      <c r="H59" s="137"/>
      <c r="I59" s="137"/>
      <c r="J59" s="129"/>
      <c r="K59" s="139"/>
      <c r="L59" s="129"/>
      <c r="M59" s="129"/>
      <c r="N59" s="140"/>
      <c r="O59" s="140"/>
      <c r="P59" s="129"/>
      <c r="Q59" s="129"/>
      <c r="R59" s="129"/>
      <c r="S59" s="129"/>
      <c r="T59" s="129"/>
      <c r="U59" s="129"/>
      <c r="V59" s="129"/>
      <c r="W59" s="129"/>
      <c r="X59" s="129"/>
      <c r="Y59" s="129"/>
      <c r="Z59" s="129"/>
      <c r="AA59" s="129"/>
      <c r="AB59" s="130"/>
      <c r="AC59" s="129"/>
      <c r="AD59" s="129"/>
    </row>
    <row r="60" spans="1:30">
      <c r="A60" s="123">
        <v>54</v>
      </c>
      <c r="B60" s="137"/>
      <c r="C60" s="137"/>
      <c r="D60" s="137"/>
      <c r="E60" s="137"/>
      <c r="F60" s="137"/>
      <c r="G60" s="137"/>
      <c r="H60" s="137"/>
      <c r="I60" s="137"/>
      <c r="J60" s="129"/>
      <c r="K60" s="139"/>
      <c r="L60" s="129"/>
      <c r="M60" s="129"/>
      <c r="N60" s="140"/>
      <c r="O60" s="140"/>
      <c r="P60" s="129"/>
      <c r="Q60" s="129"/>
      <c r="R60" s="129"/>
      <c r="S60" s="129"/>
      <c r="T60" s="129"/>
      <c r="U60" s="129"/>
      <c r="V60" s="129"/>
      <c r="W60" s="129"/>
      <c r="X60" s="129"/>
      <c r="Y60" s="129"/>
      <c r="Z60" s="129"/>
      <c r="AA60" s="129"/>
      <c r="AB60" s="130"/>
      <c r="AC60" s="129"/>
      <c r="AD60" s="129"/>
    </row>
    <row r="61" spans="1:30">
      <c r="A61" s="123">
        <v>55</v>
      </c>
      <c r="B61" s="137"/>
      <c r="C61" s="137"/>
      <c r="D61" s="137"/>
      <c r="E61" s="137"/>
      <c r="F61" s="137"/>
      <c r="G61" s="137"/>
      <c r="H61" s="137"/>
      <c r="I61" s="137"/>
      <c r="J61" s="129"/>
      <c r="K61" s="139"/>
      <c r="L61" s="129"/>
      <c r="M61" s="129"/>
      <c r="N61" s="140"/>
      <c r="O61" s="140"/>
      <c r="P61" s="129"/>
      <c r="Q61" s="129"/>
      <c r="R61" s="129"/>
      <c r="S61" s="129"/>
      <c r="T61" s="129"/>
      <c r="U61" s="129"/>
      <c r="V61" s="129"/>
      <c r="W61" s="129"/>
      <c r="X61" s="129"/>
      <c r="Y61" s="129"/>
      <c r="Z61" s="129"/>
      <c r="AA61" s="129"/>
      <c r="AB61" s="130"/>
      <c r="AC61" s="129"/>
      <c r="AD61" s="129"/>
    </row>
    <row r="62" spans="1:30">
      <c r="A62" s="123">
        <v>56</v>
      </c>
      <c r="B62" s="137"/>
      <c r="C62" s="137"/>
      <c r="D62" s="137"/>
      <c r="E62" s="137"/>
      <c r="F62" s="137"/>
      <c r="G62" s="137"/>
      <c r="H62" s="137"/>
      <c r="I62" s="137"/>
      <c r="J62" s="129"/>
      <c r="K62" s="139"/>
      <c r="L62" s="129"/>
      <c r="M62" s="129"/>
      <c r="N62" s="140"/>
      <c r="O62" s="140"/>
      <c r="P62" s="129"/>
      <c r="Q62" s="129"/>
      <c r="R62" s="129"/>
      <c r="S62" s="129"/>
      <c r="T62" s="129"/>
      <c r="U62" s="129"/>
      <c r="V62" s="129"/>
      <c r="W62" s="129"/>
      <c r="X62" s="129"/>
      <c r="Y62" s="129"/>
      <c r="Z62" s="129"/>
      <c r="AA62" s="129"/>
      <c r="AB62" s="130"/>
      <c r="AC62" s="129"/>
      <c r="AD62" s="129"/>
    </row>
    <row r="63" spans="1:30">
      <c r="A63" s="123">
        <v>57</v>
      </c>
      <c r="B63" s="137"/>
      <c r="C63" s="137"/>
      <c r="D63" s="137"/>
      <c r="E63" s="137"/>
      <c r="F63" s="137"/>
      <c r="G63" s="137"/>
      <c r="H63" s="137"/>
      <c r="I63" s="137"/>
      <c r="J63" s="129"/>
      <c r="K63" s="139"/>
      <c r="L63" s="129"/>
      <c r="M63" s="129"/>
      <c r="N63" s="140"/>
      <c r="O63" s="140"/>
      <c r="P63" s="129"/>
      <c r="Q63" s="129"/>
      <c r="R63" s="129"/>
      <c r="S63" s="129"/>
      <c r="T63" s="129"/>
      <c r="U63" s="129"/>
      <c r="V63" s="129"/>
      <c r="W63" s="129"/>
      <c r="X63" s="129"/>
      <c r="Y63" s="129"/>
      <c r="Z63" s="129"/>
      <c r="AA63" s="129"/>
      <c r="AB63" s="130"/>
      <c r="AC63" s="129"/>
      <c r="AD63" s="129"/>
    </row>
    <row r="64" spans="1:30">
      <c r="A64" s="123">
        <v>58</v>
      </c>
      <c r="B64" s="137"/>
      <c r="C64" s="137"/>
      <c r="D64" s="137"/>
      <c r="E64" s="137"/>
      <c r="F64" s="137"/>
      <c r="G64" s="137"/>
      <c r="H64" s="137"/>
      <c r="I64" s="137"/>
      <c r="J64" s="129"/>
      <c r="K64" s="139"/>
      <c r="L64" s="129"/>
      <c r="M64" s="129"/>
      <c r="N64" s="140"/>
      <c r="O64" s="140"/>
      <c r="P64" s="129"/>
      <c r="Q64" s="129"/>
      <c r="R64" s="129"/>
      <c r="S64" s="129"/>
      <c r="T64" s="129"/>
      <c r="U64" s="129"/>
      <c r="V64" s="129"/>
      <c r="W64" s="129"/>
      <c r="X64" s="129"/>
      <c r="Y64" s="129"/>
      <c r="Z64" s="129"/>
      <c r="AA64" s="129"/>
      <c r="AB64" s="130"/>
      <c r="AC64" s="129"/>
      <c r="AD64" s="129"/>
    </row>
    <row r="65" spans="1:30">
      <c r="A65" s="123">
        <v>59</v>
      </c>
      <c r="B65" s="137"/>
      <c r="C65" s="137"/>
      <c r="D65" s="137"/>
      <c r="E65" s="137"/>
      <c r="F65" s="137"/>
      <c r="G65" s="137"/>
      <c r="H65" s="137"/>
      <c r="I65" s="137"/>
      <c r="J65" s="129"/>
      <c r="K65" s="139"/>
      <c r="L65" s="129"/>
      <c r="M65" s="129"/>
      <c r="N65" s="140"/>
      <c r="O65" s="140"/>
      <c r="P65" s="129"/>
      <c r="Q65" s="129"/>
      <c r="R65" s="129"/>
      <c r="S65" s="129"/>
      <c r="T65" s="129"/>
      <c r="U65" s="129"/>
      <c r="V65" s="129"/>
      <c r="W65" s="129"/>
      <c r="X65" s="129"/>
      <c r="Y65" s="129"/>
      <c r="Z65" s="129"/>
      <c r="AA65" s="129"/>
      <c r="AB65" s="130"/>
      <c r="AC65" s="129"/>
      <c r="AD65" s="129"/>
    </row>
    <row r="66" spans="1:30">
      <c r="A66" s="123">
        <v>60</v>
      </c>
      <c r="B66" s="137"/>
      <c r="C66" s="137"/>
      <c r="D66" s="137"/>
      <c r="E66" s="137"/>
      <c r="F66" s="137"/>
      <c r="G66" s="137"/>
      <c r="H66" s="137"/>
      <c r="I66" s="137"/>
      <c r="J66" s="129"/>
      <c r="K66" s="139"/>
      <c r="L66" s="129"/>
      <c r="M66" s="129"/>
      <c r="N66" s="140"/>
      <c r="O66" s="140"/>
      <c r="P66" s="129"/>
      <c r="Q66" s="129"/>
      <c r="R66" s="129"/>
      <c r="S66" s="129"/>
      <c r="T66" s="129"/>
      <c r="U66" s="129"/>
      <c r="V66" s="129"/>
      <c r="W66" s="129"/>
      <c r="X66" s="129"/>
      <c r="Y66" s="129"/>
      <c r="Z66" s="129"/>
      <c r="AA66" s="129"/>
      <c r="AB66" s="130"/>
      <c r="AC66" s="129"/>
      <c r="AD66" s="129"/>
    </row>
    <row r="67" spans="1:30">
      <c r="A67" s="123">
        <v>61</v>
      </c>
      <c r="B67" s="137"/>
      <c r="C67" s="137"/>
      <c r="D67" s="137"/>
      <c r="E67" s="137"/>
      <c r="F67" s="137"/>
      <c r="G67" s="137"/>
      <c r="H67" s="137"/>
      <c r="I67" s="137"/>
      <c r="J67" s="129"/>
      <c r="K67" s="139"/>
      <c r="L67" s="129"/>
      <c r="M67" s="129"/>
      <c r="N67" s="140"/>
      <c r="O67" s="140"/>
      <c r="P67" s="129"/>
      <c r="Q67" s="129"/>
      <c r="R67" s="129"/>
      <c r="S67" s="129"/>
      <c r="T67" s="129"/>
      <c r="U67" s="129"/>
      <c r="V67" s="129"/>
      <c r="W67" s="129"/>
      <c r="X67" s="129"/>
      <c r="Y67" s="129"/>
      <c r="Z67" s="129"/>
      <c r="AA67" s="129"/>
      <c r="AB67" s="130"/>
      <c r="AC67" s="129"/>
      <c r="AD67" s="129"/>
    </row>
    <row r="68" spans="1:30">
      <c r="A68" s="123">
        <v>62</v>
      </c>
      <c r="B68" s="137"/>
      <c r="C68" s="137"/>
      <c r="D68" s="137"/>
      <c r="E68" s="137"/>
      <c r="F68" s="137"/>
      <c r="G68" s="137"/>
      <c r="H68" s="137"/>
      <c r="I68" s="137"/>
      <c r="J68" s="129"/>
      <c r="K68" s="139"/>
      <c r="L68" s="129"/>
      <c r="M68" s="129"/>
      <c r="N68" s="140"/>
      <c r="O68" s="140"/>
      <c r="P68" s="129"/>
      <c r="Q68" s="129"/>
      <c r="R68" s="129"/>
      <c r="S68" s="129"/>
      <c r="T68" s="129"/>
      <c r="U68" s="129"/>
      <c r="V68" s="129"/>
      <c r="W68" s="129"/>
      <c r="X68" s="129"/>
      <c r="Y68" s="129"/>
      <c r="Z68" s="129"/>
      <c r="AA68" s="129"/>
      <c r="AB68" s="130"/>
      <c r="AC68" s="129"/>
      <c r="AD68" s="129"/>
    </row>
    <row r="69" spans="1:30">
      <c r="A69" s="123">
        <v>63</v>
      </c>
      <c r="B69" s="137"/>
      <c r="C69" s="137"/>
      <c r="D69" s="137"/>
      <c r="E69" s="137"/>
      <c r="F69" s="137"/>
      <c r="G69" s="137"/>
      <c r="H69" s="137"/>
      <c r="I69" s="137"/>
      <c r="J69" s="129"/>
      <c r="K69" s="139"/>
      <c r="L69" s="129"/>
      <c r="M69" s="129"/>
      <c r="N69" s="140"/>
      <c r="O69" s="140"/>
      <c r="P69" s="129"/>
      <c r="Q69" s="129"/>
      <c r="R69" s="129"/>
      <c r="S69" s="129"/>
      <c r="T69" s="129"/>
      <c r="U69" s="129"/>
      <c r="V69" s="129"/>
      <c r="W69" s="129"/>
      <c r="X69" s="129"/>
      <c r="Y69" s="129"/>
      <c r="Z69" s="129"/>
      <c r="AA69" s="129"/>
      <c r="AB69" s="130"/>
      <c r="AC69" s="129"/>
      <c r="AD69" s="129"/>
    </row>
    <row r="70" spans="1:30">
      <c r="A70" s="123">
        <v>64</v>
      </c>
      <c r="B70" s="137"/>
      <c r="C70" s="137"/>
      <c r="D70" s="137"/>
      <c r="E70" s="137"/>
      <c r="F70" s="137"/>
      <c r="G70" s="137"/>
      <c r="H70" s="137"/>
      <c r="I70" s="137"/>
      <c r="J70" s="129"/>
      <c r="K70" s="139"/>
      <c r="L70" s="129"/>
      <c r="M70" s="129"/>
      <c r="N70" s="140"/>
      <c r="O70" s="140"/>
      <c r="P70" s="129"/>
      <c r="Q70" s="129"/>
      <c r="R70" s="129"/>
      <c r="S70" s="129"/>
      <c r="T70" s="129"/>
      <c r="U70" s="129"/>
      <c r="V70" s="129"/>
      <c r="W70" s="129"/>
      <c r="X70" s="129"/>
      <c r="Y70" s="129"/>
      <c r="Z70" s="129"/>
      <c r="AA70" s="129"/>
      <c r="AB70" s="130"/>
      <c r="AC70" s="129"/>
      <c r="AD70" s="129"/>
    </row>
    <row r="71" spans="1:30">
      <c r="A71" s="123">
        <v>65</v>
      </c>
      <c r="B71" s="137"/>
      <c r="C71" s="137"/>
      <c r="D71" s="137"/>
      <c r="E71" s="137"/>
      <c r="F71" s="137"/>
      <c r="G71" s="137"/>
      <c r="H71" s="137"/>
      <c r="I71" s="137"/>
      <c r="J71" s="129"/>
      <c r="K71" s="139"/>
      <c r="L71" s="129"/>
      <c r="M71" s="129"/>
      <c r="N71" s="140"/>
      <c r="O71" s="140"/>
      <c r="P71" s="129"/>
      <c r="Q71" s="129"/>
      <c r="R71" s="129"/>
      <c r="S71" s="129"/>
      <c r="T71" s="129"/>
      <c r="U71" s="129"/>
      <c r="V71" s="129"/>
      <c r="W71" s="129"/>
      <c r="X71" s="129"/>
      <c r="Y71" s="129"/>
      <c r="Z71" s="129"/>
      <c r="AA71" s="129"/>
      <c r="AB71" s="130"/>
      <c r="AC71" s="129"/>
      <c r="AD71" s="129"/>
    </row>
    <row r="72" spans="1:30">
      <c r="A72" s="123">
        <v>66</v>
      </c>
      <c r="B72" s="137"/>
      <c r="C72" s="137"/>
      <c r="D72" s="137"/>
      <c r="E72" s="137"/>
      <c r="F72" s="137"/>
      <c r="G72" s="137"/>
      <c r="H72" s="137"/>
      <c r="I72" s="137"/>
      <c r="J72" s="129"/>
      <c r="K72" s="139"/>
      <c r="L72" s="129"/>
      <c r="M72" s="129"/>
      <c r="N72" s="140"/>
      <c r="O72" s="140"/>
      <c r="P72" s="129"/>
      <c r="Q72" s="129"/>
      <c r="R72" s="129"/>
      <c r="S72" s="129"/>
      <c r="T72" s="129"/>
      <c r="U72" s="129"/>
      <c r="V72" s="129"/>
      <c r="W72" s="129"/>
      <c r="X72" s="129"/>
      <c r="Y72" s="129"/>
      <c r="Z72" s="129"/>
      <c r="AA72" s="129"/>
      <c r="AB72" s="130"/>
      <c r="AC72" s="129"/>
      <c r="AD72" s="129"/>
    </row>
    <row r="73" spans="1:30">
      <c r="A73" s="123">
        <v>67</v>
      </c>
      <c r="B73" s="137"/>
      <c r="C73" s="137"/>
      <c r="D73" s="137"/>
      <c r="E73" s="137"/>
      <c r="F73" s="137"/>
      <c r="G73" s="137"/>
      <c r="H73" s="137"/>
      <c r="I73" s="137"/>
      <c r="J73" s="129"/>
      <c r="K73" s="139"/>
      <c r="L73" s="129"/>
      <c r="M73" s="129"/>
      <c r="N73" s="140"/>
      <c r="O73" s="140"/>
      <c r="P73" s="129"/>
      <c r="Q73" s="129"/>
      <c r="R73" s="129"/>
      <c r="S73" s="129"/>
      <c r="T73" s="129"/>
      <c r="U73" s="129"/>
      <c r="V73" s="129"/>
      <c r="W73" s="129"/>
      <c r="X73" s="129"/>
      <c r="Y73" s="129"/>
      <c r="Z73" s="129"/>
      <c r="AA73" s="129"/>
      <c r="AB73" s="130"/>
      <c r="AC73" s="129"/>
      <c r="AD73" s="129"/>
    </row>
    <row r="74" spans="1:30">
      <c r="A74" s="123">
        <v>68</v>
      </c>
      <c r="B74" s="137"/>
      <c r="C74" s="137"/>
      <c r="D74" s="137"/>
      <c r="E74" s="137"/>
      <c r="F74" s="137"/>
      <c r="G74" s="137"/>
      <c r="H74" s="137"/>
      <c r="I74" s="137"/>
      <c r="J74" s="129"/>
      <c r="K74" s="139"/>
      <c r="L74" s="129"/>
      <c r="M74" s="129"/>
      <c r="N74" s="140"/>
      <c r="O74" s="140"/>
      <c r="P74" s="129"/>
      <c r="Q74" s="129"/>
      <c r="R74" s="129"/>
      <c r="S74" s="129"/>
      <c r="T74" s="129"/>
      <c r="U74" s="129"/>
      <c r="V74" s="129"/>
      <c r="W74" s="129"/>
      <c r="X74" s="129"/>
      <c r="Y74" s="129"/>
      <c r="Z74" s="129"/>
      <c r="AA74" s="129"/>
      <c r="AB74" s="130"/>
      <c r="AC74" s="129"/>
      <c r="AD74" s="129"/>
    </row>
    <row r="75" spans="1:30">
      <c r="A75" s="123">
        <v>69</v>
      </c>
      <c r="B75" s="137"/>
      <c r="C75" s="137"/>
      <c r="D75" s="137"/>
      <c r="E75" s="137"/>
      <c r="F75" s="137"/>
      <c r="G75" s="137"/>
      <c r="H75" s="137"/>
      <c r="I75" s="137"/>
      <c r="J75" s="129"/>
      <c r="K75" s="139"/>
      <c r="L75" s="129"/>
      <c r="M75" s="129"/>
      <c r="N75" s="140"/>
      <c r="O75" s="140"/>
      <c r="P75" s="129"/>
      <c r="Q75" s="129"/>
      <c r="R75" s="129"/>
      <c r="S75" s="129"/>
      <c r="T75" s="129"/>
      <c r="U75" s="129"/>
      <c r="V75" s="129"/>
      <c r="W75" s="129"/>
      <c r="X75" s="129"/>
      <c r="Y75" s="129"/>
      <c r="Z75" s="129"/>
      <c r="AA75" s="129"/>
      <c r="AB75" s="130"/>
      <c r="AC75" s="129"/>
      <c r="AD75" s="129"/>
    </row>
    <row r="76" spans="1:30">
      <c r="A76" s="123">
        <v>70</v>
      </c>
      <c r="B76" s="137"/>
      <c r="C76" s="137"/>
      <c r="D76" s="137"/>
      <c r="E76" s="137"/>
      <c r="F76" s="137"/>
      <c r="G76" s="137"/>
      <c r="H76" s="137"/>
      <c r="I76" s="137"/>
      <c r="J76" s="129"/>
      <c r="K76" s="139"/>
      <c r="L76" s="129"/>
      <c r="M76" s="129"/>
      <c r="N76" s="140"/>
      <c r="O76" s="140"/>
      <c r="P76" s="129"/>
      <c r="Q76" s="129"/>
      <c r="R76" s="129"/>
      <c r="S76" s="129"/>
      <c r="T76" s="129"/>
      <c r="U76" s="129"/>
      <c r="V76" s="129"/>
      <c r="W76" s="129"/>
      <c r="X76" s="129"/>
      <c r="Y76" s="129"/>
      <c r="Z76" s="129"/>
      <c r="AA76" s="129"/>
      <c r="AB76" s="130"/>
      <c r="AC76" s="129"/>
      <c r="AD76" s="129"/>
    </row>
    <row r="77" spans="1:30">
      <c r="A77" s="123">
        <v>71</v>
      </c>
      <c r="B77" s="137"/>
      <c r="C77" s="137"/>
      <c r="D77" s="137"/>
      <c r="E77" s="137"/>
      <c r="F77" s="137"/>
      <c r="G77" s="137"/>
      <c r="H77" s="137"/>
      <c r="I77" s="137"/>
      <c r="J77" s="129"/>
      <c r="K77" s="139"/>
      <c r="L77" s="129"/>
      <c r="M77" s="129"/>
      <c r="N77" s="140"/>
      <c r="O77" s="140"/>
      <c r="P77" s="129"/>
      <c r="Q77" s="129"/>
      <c r="R77" s="129"/>
      <c r="S77" s="129"/>
      <c r="T77" s="129"/>
      <c r="U77" s="129"/>
      <c r="V77" s="129"/>
      <c r="W77" s="129"/>
      <c r="X77" s="129"/>
      <c r="Y77" s="129"/>
      <c r="Z77" s="129"/>
      <c r="AA77" s="129"/>
      <c r="AB77" s="130"/>
      <c r="AC77" s="129"/>
      <c r="AD77" s="129"/>
    </row>
    <row r="78" spans="1:30">
      <c r="A78" s="123">
        <v>72</v>
      </c>
      <c r="B78" s="137"/>
      <c r="C78" s="137"/>
      <c r="D78" s="137"/>
      <c r="E78" s="137"/>
      <c r="F78" s="137"/>
      <c r="G78" s="137"/>
      <c r="H78" s="137"/>
      <c r="I78" s="137"/>
      <c r="J78" s="129"/>
      <c r="K78" s="139"/>
      <c r="L78" s="129"/>
      <c r="M78" s="129"/>
      <c r="N78" s="140"/>
      <c r="O78" s="140"/>
      <c r="P78" s="129"/>
      <c r="Q78" s="129"/>
      <c r="R78" s="129"/>
      <c r="S78" s="129"/>
      <c r="T78" s="129"/>
      <c r="U78" s="129"/>
      <c r="V78" s="129"/>
      <c r="W78" s="129"/>
      <c r="X78" s="129"/>
      <c r="Y78" s="129"/>
      <c r="Z78" s="129"/>
      <c r="AA78" s="129"/>
      <c r="AB78" s="130"/>
      <c r="AC78" s="129"/>
      <c r="AD78" s="129"/>
    </row>
    <row r="79" spans="1:30">
      <c r="A79" s="123">
        <v>73</v>
      </c>
      <c r="B79" s="137"/>
      <c r="C79" s="137"/>
      <c r="D79" s="137"/>
      <c r="E79" s="137"/>
      <c r="F79" s="137"/>
      <c r="G79" s="137"/>
      <c r="H79" s="137"/>
      <c r="I79" s="137"/>
      <c r="J79" s="129"/>
      <c r="K79" s="139"/>
      <c r="L79" s="129"/>
      <c r="M79" s="129"/>
      <c r="N79" s="140"/>
      <c r="O79" s="140"/>
      <c r="P79" s="129"/>
      <c r="Q79" s="129"/>
      <c r="R79" s="129"/>
      <c r="S79" s="129"/>
      <c r="T79" s="129"/>
      <c r="U79" s="129"/>
      <c r="V79" s="129"/>
      <c r="W79" s="129"/>
      <c r="X79" s="129"/>
      <c r="Y79" s="129"/>
      <c r="Z79" s="129"/>
      <c r="AA79" s="129"/>
      <c r="AB79" s="130"/>
      <c r="AC79" s="129"/>
      <c r="AD79" s="129"/>
    </row>
    <row r="80" spans="1:30">
      <c r="A80" s="123">
        <v>74</v>
      </c>
      <c r="B80" s="137"/>
      <c r="C80" s="137"/>
      <c r="D80" s="137"/>
      <c r="E80" s="137"/>
      <c r="F80" s="137"/>
      <c r="G80" s="137"/>
      <c r="H80" s="137"/>
      <c r="I80" s="137"/>
      <c r="J80" s="129"/>
      <c r="K80" s="139"/>
      <c r="L80" s="129"/>
      <c r="M80" s="129"/>
      <c r="N80" s="140"/>
      <c r="O80" s="140"/>
      <c r="P80" s="129"/>
      <c r="Q80" s="129"/>
      <c r="R80" s="129"/>
      <c r="S80" s="129"/>
      <c r="T80" s="129"/>
      <c r="U80" s="129"/>
      <c r="V80" s="129"/>
      <c r="W80" s="129"/>
      <c r="X80" s="129"/>
      <c r="Y80" s="129"/>
      <c r="Z80" s="129"/>
      <c r="AA80" s="129"/>
      <c r="AB80" s="130"/>
      <c r="AC80" s="129"/>
      <c r="AD80" s="129"/>
    </row>
    <row r="81" spans="1:30">
      <c r="A81" s="123">
        <v>75</v>
      </c>
      <c r="B81" s="137"/>
      <c r="C81" s="137"/>
      <c r="D81" s="137"/>
      <c r="E81" s="137"/>
      <c r="F81" s="137"/>
      <c r="G81" s="137"/>
      <c r="H81" s="137"/>
      <c r="I81" s="137"/>
      <c r="J81" s="129"/>
      <c r="K81" s="139"/>
      <c r="L81" s="129"/>
      <c r="M81" s="129"/>
      <c r="N81" s="140"/>
      <c r="O81" s="140"/>
      <c r="P81" s="129"/>
      <c r="Q81" s="129"/>
      <c r="R81" s="129"/>
      <c r="S81" s="129"/>
      <c r="T81" s="129"/>
      <c r="U81" s="129"/>
      <c r="V81" s="129"/>
      <c r="W81" s="129"/>
      <c r="X81" s="129"/>
      <c r="Y81" s="129"/>
      <c r="Z81" s="129"/>
      <c r="AA81" s="129"/>
      <c r="AB81" s="130"/>
      <c r="AC81" s="129"/>
      <c r="AD81" s="129"/>
    </row>
    <row r="82" spans="1:30">
      <c r="A82" s="123">
        <v>76</v>
      </c>
      <c r="B82" s="137"/>
      <c r="C82" s="137"/>
      <c r="D82" s="137"/>
      <c r="E82" s="137"/>
      <c r="F82" s="137"/>
      <c r="G82" s="137"/>
      <c r="H82" s="137"/>
      <c r="I82" s="137"/>
      <c r="J82" s="129"/>
      <c r="K82" s="139"/>
      <c r="L82" s="129"/>
      <c r="M82" s="129"/>
      <c r="N82" s="140"/>
      <c r="O82" s="140"/>
      <c r="P82" s="129"/>
      <c r="Q82" s="129"/>
      <c r="R82" s="129"/>
      <c r="S82" s="129"/>
      <c r="T82" s="129"/>
      <c r="U82" s="129"/>
      <c r="V82" s="129"/>
      <c r="W82" s="129"/>
      <c r="X82" s="129"/>
      <c r="Y82" s="129"/>
      <c r="Z82" s="129"/>
      <c r="AA82" s="129"/>
      <c r="AB82" s="130"/>
      <c r="AC82" s="129"/>
      <c r="AD82" s="129"/>
    </row>
    <row r="83" spans="1:30">
      <c r="A83" s="123">
        <v>77</v>
      </c>
      <c r="B83" s="137"/>
      <c r="C83" s="137"/>
      <c r="D83" s="137"/>
      <c r="E83" s="137"/>
      <c r="F83" s="137"/>
      <c r="G83" s="137"/>
      <c r="H83" s="137"/>
      <c r="I83" s="137"/>
      <c r="J83" s="129"/>
      <c r="K83" s="139"/>
      <c r="L83" s="129"/>
      <c r="M83" s="129"/>
      <c r="N83" s="140"/>
      <c r="O83" s="140"/>
      <c r="P83" s="129"/>
      <c r="Q83" s="129"/>
      <c r="R83" s="129"/>
      <c r="S83" s="129"/>
      <c r="T83" s="129"/>
      <c r="U83" s="129"/>
      <c r="V83" s="129"/>
      <c r="W83" s="129"/>
      <c r="X83" s="129"/>
      <c r="Y83" s="129"/>
      <c r="Z83" s="129"/>
      <c r="AA83" s="129"/>
      <c r="AB83" s="130"/>
      <c r="AC83" s="129"/>
      <c r="AD83" s="129"/>
    </row>
    <row r="84" spans="1:30">
      <c r="A84" s="123">
        <v>78</v>
      </c>
      <c r="B84" s="137"/>
      <c r="C84" s="137"/>
      <c r="D84" s="137"/>
      <c r="E84" s="137"/>
      <c r="F84" s="137"/>
      <c r="G84" s="137"/>
      <c r="H84" s="137"/>
      <c r="I84" s="137"/>
      <c r="J84" s="129"/>
      <c r="K84" s="139"/>
      <c r="L84" s="129"/>
      <c r="M84" s="129"/>
      <c r="N84" s="140"/>
      <c r="O84" s="140"/>
      <c r="P84" s="129"/>
      <c r="Q84" s="129"/>
      <c r="R84" s="129"/>
      <c r="S84" s="129"/>
      <c r="T84" s="129"/>
      <c r="U84" s="129"/>
      <c r="V84" s="129"/>
      <c r="W84" s="129"/>
      <c r="X84" s="129"/>
      <c r="Y84" s="129"/>
      <c r="Z84" s="129"/>
      <c r="AA84" s="129"/>
      <c r="AB84" s="130"/>
      <c r="AC84" s="129"/>
      <c r="AD84" s="129"/>
    </row>
    <row r="85" spans="1:30">
      <c r="A85" s="123">
        <v>79</v>
      </c>
      <c r="B85" s="137"/>
      <c r="C85" s="137"/>
      <c r="D85" s="137"/>
      <c r="E85" s="137"/>
      <c r="F85" s="137"/>
      <c r="G85" s="137"/>
      <c r="H85" s="137"/>
      <c r="I85" s="137"/>
      <c r="J85" s="129"/>
      <c r="K85" s="139"/>
      <c r="L85" s="129"/>
      <c r="M85" s="129"/>
      <c r="N85" s="140"/>
      <c r="O85" s="140"/>
      <c r="P85" s="129"/>
      <c r="Q85" s="129"/>
      <c r="R85" s="129"/>
      <c r="S85" s="129"/>
      <c r="T85" s="129"/>
      <c r="U85" s="129"/>
      <c r="V85" s="129"/>
      <c r="W85" s="129"/>
      <c r="X85" s="129"/>
      <c r="Y85" s="129"/>
      <c r="Z85" s="129"/>
      <c r="AA85" s="129"/>
      <c r="AB85" s="130"/>
      <c r="AC85" s="129"/>
      <c r="AD85" s="129"/>
    </row>
    <row r="86" spans="1:30">
      <c r="A86" s="123">
        <v>80</v>
      </c>
      <c r="B86" s="137"/>
      <c r="C86" s="137"/>
      <c r="D86" s="137"/>
      <c r="E86" s="137"/>
      <c r="F86" s="137"/>
      <c r="G86" s="137"/>
      <c r="H86" s="137"/>
      <c r="I86" s="137"/>
      <c r="J86" s="129"/>
      <c r="K86" s="139"/>
      <c r="L86" s="129"/>
      <c r="M86" s="129"/>
      <c r="N86" s="140"/>
      <c r="O86" s="140"/>
      <c r="P86" s="129"/>
      <c r="Q86" s="129"/>
      <c r="R86" s="129"/>
      <c r="S86" s="129"/>
      <c r="T86" s="129"/>
      <c r="U86" s="129"/>
      <c r="V86" s="129"/>
      <c r="W86" s="129"/>
      <c r="X86" s="129"/>
      <c r="Y86" s="129"/>
      <c r="Z86" s="129"/>
      <c r="AA86" s="129"/>
      <c r="AB86" s="130"/>
      <c r="AC86" s="129"/>
      <c r="AD86" s="129"/>
    </row>
    <row r="87" spans="1:30">
      <c r="A87" s="123">
        <v>81</v>
      </c>
      <c r="B87" s="137"/>
      <c r="C87" s="137"/>
      <c r="D87" s="137"/>
      <c r="E87" s="137"/>
      <c r="F87" s="137"/>
      <c r="G87" s="137"/>
      <c r="H87" s="137"/>
      <c r="I87" s="137"/>
      <c r="J87" s="129"/>
      <c r="K87" s="139"/>
      <c r="L87" s="129"/>
      <c r="M87" s="129"/>
      <c r="N87" s="140"/>
      <c r="O87" s="140"/>
      <c r="P87" s="129"/>
      <c r="Q87" s="129"/>
      <c r="R87" s="129"/>
      <c r="S87" s="129"/>
      <c r="T87" s="129"/>
      <c r="U87" s="129"/>
      <c r="V87" s="129"/>
      <c r="W87" s="129"/>
      <c r="X87" s="129"/>
      <c r="Y87" s="129"/>
      <c r="Z87" s="129"/>
      <c r="AA87" s="129"/>
      <c r="AB87" s="130"/>
      <c r="AC87" s="129"/>
      <c r="AD87" s="129"/>
    </row>
    <row r="88" spans="1:30">
      <c r="A88" s="123">
        <v>82</v>
      </c>
      <c r="B88" s="137"/>
      <c r="C88" s="137"/>
      <c r="D88" s="137"/>
      <c r="E88" s="137"/>
      <c r="F88" s="137"/>
      <c r="G88" s="137"/>
      <c r="H88" s="137"/>
      <c r="I88" s="137"/>
      <c r="J88" s="129"/>
      <c r="K88" s="139"/>
      <c r="L88" s="129"/>
      <c r="M88" s="129"/>
      <c r="N88" s="140"/>
      <c r="O88" s="140"/>
      <c r="P88" s="129"/>
      <c r="Q88" s="129"/>
      <c r="R88" s="129"/>
      <c r="S88" s="129"/>
      <c r="T88" s="129"/>
      <c r="U88" s="129"/>
      <c r="V88" s="129"/>
      <c r="W88" s="129"/>
      <c r="X88" s="129"/>
      <c r="Y88" s="129"/>
      <c r="Z88" s="129"/>
      <c r="AA88" s="129"/>
      <c r="AB88" s="130"/>
      <c r="AC88" s="129"/>
      <c r="AD88" s="129"/>
    </row>
    <row r="89" spans="1:30">
      <c r="A89" s="123">
        <v>83</v>
      </c>
      <c r="B89" s="137"/>
      <c r="C89" s="137"/>
      <c r="D89" s="137"/>
      <c r="E89" s="137"/>
      <c r="F89" s="137"/>
      <c r="G89" s="137"/>
      <c r="H89" s="137"/>
      <c r="I89" s="137"/>
      <c r="J89" s="129"/>
      <c r="K89" s="139"/>
      <c r="L89" s="129"/>
      <c r="M89" s="129"/>
      <c r="N89" s="140"/>
      <c r="O89" s="140"/>
      <c r="P89" s="129"/>
      <c r="Q89" s="129"/>
      <c r="R89" s="129"/>
      <c r="S89" s="129"/>
      <c r="T89" s="129"/>
      <c r="U89" s="129"/>
      <c r="V89" s="129"/>
      <c r="W89" s="129"/>
      <c r="X89" s="129"/>
      <c r="Y89" s="129"/>
      <c r="Z89" s="129"/>
      <c r="AA89" s="129"/>
      <c r="AB89" s="130"/>
      <c r="AC89" s="129"/>
      <c r="AD89" s="129"/>
    </row>
    <row r="90" spans="1:30">
      <c r="A90" s="123">
        <v>84</v>
      </c>
      <c r="B90" s="137"/>
      <c r="C90" s="137"/>
      <c r="D90" s="137"/>
      <c r="E90" s="137"/>
      <c r="F90" s="137"/>
      <c r="G90" s="137"/>
      <c r="H90" s="137"/>
      <c r="I90" s="137"/>
      <c r="J90" s="129"/>
      <c r="K90" s="139"/>
      <c r="L90" s="129"/>
      <c r="M90" s="129"/>
      <c r="N90" s="140"/>
      <c r="O90" s="140"/>
      <c r="P90" s="129"/>
      <c r="Q90" s="129"/>
      <c r="R90" s="129"/>
      <c r="S90" s="129"/>
      <c r="T90" s="129"/>
      <c r="U90" s="129"/>
      <c r="V90" s="129"/>
      <c r="W90" s="129"/>
      <c r="X90" s="129"/>
      <c r="Y90" s="129"/>
      <c r="Z90" s="129"/>
      <c r="AA90" s="129"/>
      <c r="AB90" s="130"/>
      <c r="AC90" s="129"/>
      <c r="AD90" s="129"/>
    </row>
    <row r="91" spans="1:30">
      <c r="A91" s="123">
        <v>85</v>
      </c>
      <c r="B91" s="137"/>
      <c r="C91" s="137"/>
      <c r="D91" s="137"/>
      <c r="E91" s="137"/>
      <c r="F91" s="137"/>
      <c r="G91" s="137"/>
      <c r="H91" s="137"/>
      <c r="I91" s="137"/>
      <c r="J91" s="129"/>
      <c r="K91" s="139"/>
      <c r="L91" s="129"/>
      <c r="M91" s="129"/>
      <c r="N91" s="140"/>
      <c r="O91" s="140"/>
      <c r="P91" s="129"/>
      <c r="Q91" s="129"/>
      <c r="R91" s="129"/>
      <c r="S91" s="129"/>
      <c r="T91" s="129"/>
      <c r="U91" s="129"/>
      <c r="V91" s="129"/>
      <c r="W91" s="129"/>
      <c r="X91" s="129"/>
      <c r="Y91" s="129"/>
      <c r="Z91" s="129"/>
      <c r="AA91" s="129"/>
      <c r="AB91" s="130"/>
      <c r="AC91" s="129"/>
      <c r="AD91" s="129"/>
    </row>
    <row r="92" spans="1:30">
      <c r="A92" s="123">
        <v>86</v>
      </c>
      <c r="B92" s="137"/>
      <c r="C92" s="137"/>
      <c r="D92" s="137"/>
      <c r="E92" s="137"/>
      <c r="F92" s="137"/>
      <c r="G92" s="137"/>
      <c r="H92" s="137"/>
      <c r="I92" s="137"/>
      <c r="J92" s="129"/>
      <c r="K92" s="139"/>
      <c r="L92" s="129"/>
      <c r="M92" s="129"/>
      <c r="N92" s="140"/>
      <c r="O92" s="140"/>
      <c r="P92" s="129"/>
      <c r="Q92" s="129"/>
      <c r="R92" s="129"/>
      <c r="S92" s="129"/>
      <c r="T92" s="129"/>
      <c r="U92" s="129"/>
      <c r="V92" s="129"/>
      <c r="W92" s="129"/>
      <c r="X92" s="129"/>
      <c r="Y92" s="129"/>
      <c r="Z92" s="129"/>
      <c r="AA92" s="129"/>
      <c r="AB92" s="130"/>
      <c r="AC92" s="129"/>
      <c r="AD92" s="129"/>
    </row>
    <row r="93" spans="1:30">
      <c r="A93" s="123">
        <v>87</v>
      </c>
      <c r="B93" s="137"/>
      <c r="C93" s="137"/>
      <c r="D93" s="137"/>
      <c r="E93" s="137"/>
      <c r="F93" s="137"/>
      <c r="G93" s="137"/>
      <c r="H93" s="137"/>
      <c r="I93" s="137"/>
      <c r="J93" s="129"/>
      <c r="K93" s="139"/>
      <c r="L93" s="129"/>
      <c r="M93" s="129"/>
      <c r="N93" s="140"/>
      <c r="O93" s="140"/>
      <c r="P93" s="129"/>
      <c r="Q93" s="129"/>
      <c r="R93" s="129"/>
      <c r="S93" s="129"/>
      <c r="T93" s="129"/>
      <c r="U93" s="129"/>
      <c r="V93" s="129"/>
      <c r="W93" s="129"/>
      <c r="X93" s="129"/>
      <c r="Y93" s="129"/>
      <c r="Z93" s="129"/>
      <c r="AA93" s="129"/>
      <c r="AB93" s="130"/>
      <c r="AC93" s="129"/>
      <c r="AD93" s="129"/>
    </row>
    <row r="94" spans="1:30">
      <c r="A94" s="123">
        <v>88</v>
      </c>
      <c r="B94" s="137"/>
      <c r="C94" s="137"/>
      <c r="D94" s="137"/>
      <c r="E94" s="137"/>
      <c r="F94" s="137"/>
      <c r="G94" s="137"/>
      <c r="H94" s="137"/>
      <c r="I94" s="137"/>
      <c r="J94" s="129"/>
      <c r="K94" s="139"/>
      <c r="L94" s="129"/>
      <c r="M94" s="129"/>
      <c r="N94" s="140"/>
      <c r="O94" s="140"/>
      <c r="P94" s="129"/>
      <c r="Q94" s="129"/>
      <c r="R94" s="129"/>
      <c r="S94" s="129"/>
      <c r="T94" s="129"/>
      <c r="U94" s="129"/>
      <c r="V94" s="129"/>
      <c r="W94" s="129"/>
      <c r="X94" s="129"/>
      <c r="Y94" s="129"/>
      <c r="Z94" s="129"/>
      <c r="AA94" s="129"/>
      <c r="AB94" s="130"/>
      <c r="AC94" s="129"/>
      <c r="AD94" s="129"/>
    </row>
    <row r="95" spans="1:30">
      <c r="A95" s="123">
        <v>89</v>
      </c>
      <c r="B95" s="137"/>
      <c r="C95" s="137"/>
      <c r="D95" s="137"/>
      <c r="E95" s="137"/>
      <c r="F95" s="137"/>
      <c r="G95" s="137"/>
      <c r="H95" s="137"/>
      <c r="I95" s="137"/>
      <c r="J95" s="129"/>
      <c r="K95" s="139"/>
      <c r="L95" s="129"/>
      <c r="M95" s="129"/>
      <c r="N95" s="140"/>
      <c r="O95" s="140"/>
      <c r="P95" s="129"/>
      <c r="Q95" s="129"/>
      <c r="R95" s="129"/>
      <c r="S95" s="129"/>
      <c r="T95" s="129"/>
      <c r="U95" s="129"/>
      <c r="V95" s="129"/>
      <c r="W95" s="129"/>
      <c r="X95" s="129"/>
      <c r="Y95" s="129"/>
      <c r="Z95" s="129"/>
      <c r="AA95" s="129"/>
      <c r="AB95" s="130"/>
      <c r="AC95" s="129"/>
      <c r="AD95" s="129"/>
    </row>
    <row r="96" spans="1:30">
      <c r="A96" s="123">
        <v>90</v>
      </c>
      <c r="B96" s="137"/>
      <c r="C96" s="137"/>
      <c r="D96" s="137"/>
      <c r="E96" s="137"/>
      <c r="F96" s="137"/>
      <c r="G96" s="137"/>
      <c r="H96" s="137"/>
      <c r="I96" s="137"/>
      <c r="J96" s="129"/>
      <c r="K96" s="139"/>
      <c r="L96" s="129"/>
      <c r="M96" s="129"/>
      <c r="N96" s="140"/>
      <c r="O96" s="140"/>
      <c r="P96" s="129"/>
      <c r="Q96" s="129"/>
      <c r="R96" s="129"/>
      <c r="S96" s="129"/>
      <c r="T96" s="129"/>
      <c r="U96" s="129"/>
      <c r="V96" s="129"/>
      <c r="W96" s="129"/>
      <c r="X96" s="129"/>
      <c r="Y96" s="129"/>
      <c r="Z96" s="129"/>
      <c r="AA96" s="129"/>
      <c r="AB96" s="130"/>
      <c r="AC96" s="129"/>
      <c r="AD96" s="129"/>
    </row>
    <row r="97" spans="1:30">
      <c r="A97" s="123">
        <v>91</v>
      </c>
      <c r="B97" s="137"/>
      <c r="C97" s="137"/>
      <c r="D97" s="137"/>
      <c r="E97" s="137"/>
      <c r="F97" s="137"/>
      <c r="G97" s="137"/>
      <c r="H97" s="137"/>
      <c r="I97" s="137"/>
      <c r="J97" s="129"/>
      <c r="K97" s="139"/>
      <c r="L97" s="129"/>
      <c r="M97" s="129"/>
      <c r="N97" s="140"/>
      <c r="O97" s="140"/>
      <c r="P97" s="129"/>
      <c r="Q97" s="129"/>
      <c r="R97" s="129"/>
      <c r="S97" s="129"/>
      <c r="T97" s="129"/>
      <c r="U97" s="129"/>
      <c r="V97" s="129"/>
      <c r="W97" s="129"/>
      <c r="X97" s="129"/>
      <c r="Y97" s="129"/>
      <c r="Z97" s="129"/>
      <c r="AA97" s="129"/>
      <c r="AB97" s="130"/>
      <c r="AC97" s="129"/>
      <c r="AD97" s="129"/>
    </row>
    <row r="98" spans="1:30">
      <c r="A98" s="123">
        <v>92</v>
      </c>
      <c r="B98" s="137"/>
      <c r="C98" s="137"/>
      <c r="D98" s="137"/>
      <c r="E98" s="137"/>
      <c r="F98" s="137"/>
      <c r="G98" s="137"/>
      <c r="H98" s="137"/>
      <c r="I98" s="137"/>
      <c r="J98" s="129"/>
      <c r="K98" s="139"/>
      <c r="L98" s="129"/>
      <c r="M98" s="129"/>
      <c r="N98" s="140"/>
      <c r="O98" s="140"/>
      <c r="P98" s="129"/>
      <c r="Q98" s="129"/>
      <c r="R98" s="129"/>
      <c r="S98" s="129"/>
      <c r="T98" s="129"/>
      <c r="U98" s="129"/>
      <c r="V98" s="129"/>
      <c r="W98" s="129"/>
      <c r="X98" s="129"/>
      <c r="Y98" s="129"/>
      <c r="Z98" s="129"/>
      <c r="AA98" s="129"/>
      <c r="AB98" s="130"/>
      <c r="AC98" s="129"/>
      <c r="AD98" s="129"/>
    </row>
    <row r="99" spans="1:30">
      <c r="A99" s="123">
        <v>93</v>
      </c>
      <c r="B99" s="137"/>
      <c r="C99" s="137"/>
      <c r="D99" s="137"/>
      <c r="E99" s="137"/>
      <c r="F99" s="137"/>
      <c r="G99" s="137"/>
      <c r="H99" s="137"/>
      <c r="I99" s="137"/>
      <c r="J99" s="129"/>
      <c r="K99" s="139"/>
      <c r="L99" s="129"/>
      <c r="M99" s="129"/>
      <c r="N99" s="140"/>
      <c r="O99" s="140"/>
      <c r="P99" s="129"/>
      <c r="Q99" s="129"/>
      <c r="R99" s="129"/>
      <c r="S99" s="129"/>
      <c r="T99" s="129"/>
      <c r="U99" s="129"/>
      <c r="V99" s="129"/>
      <c r="W99" s="129"/>
      <c r="X99" s="129"/>
      <c r="Y99" s="129"/>
      <c r="Z99" s="129"/>
      <c r="AA99" s="129"/>
      <c r="AB99" s="130"/>
      <c r="AC99" s="129"/>
      <c r="AD99" s="129"/>
    </row>
    <row r="100" spans="1:30">
      <c r="A100" s="123">
        <v>94</v>
      </c>
      <c r="B100" s="137"/>
      <c r="C100" s="137"/>
      <c r="D100" s="137"/>
      <c r="E100" s="137"/>
      <c r="F100" s="137"/>
      <c r="G100" s="137"/>
      <c r="H100" s="137"/>
      <c r="I100" s="137"/>
      <c r="J100" s="129"/>
      <c r="K100" s="139"/>
      <c r="L100" s="129"/>
      <c r="M100" s="129"/>
      <c r="N100" s="140"/>
      <c r="O100" s="140"/>
      <c r="P100" s="129"/>
      <c r="Q100" s="129"/>
      <c r="R100" s="129"/>
      <c r="S100" s="129"/>
      <c r="T100" s="129"/>
      <c r="U100" s="129"/>
      <c r="V100" s="129"/>
      <c r="W100" s="129"/>
      <c r="X100" s="129"/>
      <c r="Y100" s="129"/>
      <c r="Z100" s="129"/>
      <c r="AA100" s="129"/>
      <c r="AB100" s="130"/>
      <c r="AC100" s="129"/>
      <c r="AD100" s="129"/>
    </row>
    <row r="101" spans="1:30">
      <c r="A101" s="123">
        <v>95</v>
      </c>
      <c r="B101" s="137"/>
      <c r="C101" s="137"/>
      <c r="D101" s="137"/>
      <c r="E101" s="137"/>
      <c r="F101" s="137"/>
      <c r="G101" s="137"/>
      <c r="H101" s="137"/>
      <c r="I101" s="137"/>
      <c r="J101" s="129"/>
      <c r="K101" s="139"/>
      <c r="L101" s="129"/>
      <c r="M101" s="129"/>
      <c r="N101" s="140"/>
      <c r="O101" s="140"/>
      <c r="P101" s="129"/>
      <c r="Q101" s="129"/>
      <c r="R101" s="129"/>
      <c r="S101" s="129"/>
      <c r="T101" s="129"/>
      <c r="U101" s="129"/>
      <c r="V101" s="129"/>
      <c r="W101" s="129"/>
      <c r="X101" s="129"/>
      <c r="Y101" s="129"/>
      <c r="Z101" s="129"/>
      <c r="AA101" s="129"/>
      <c r="AB101" s="130"/>
      <c r="AC101" s="129"/>
      <c r="AD101" s="129"/>
    </row>
    <row r="102" spans="1:30">
      <c r="A102" s="123">
        <v>96</v>
      </c>
      <c r="B102" s="137"/>
      <c r="C102" s="137"/>
      <c r="D102" s="137"/>
      <c r="E102" s="137"/>
      <c r="F102" s="137"/>
      <c r="G102" s="137"/>
      <c r="H102" s="137"/>
      <c r="I102" s="137"/>
      <c r="J102" s="129"/>
      <c r="K102" s="139"/>
      <c r="L102" s="129"/>
      <c r="M102" s="129"/>
      <c r="N102" s="140"/>
      <c r="O102" s="140"/>
      <c r="P102" s="129"/>
      <c r="Q102" s="129"/>
      <c r="R102" s="129"/>
      <c r="S102" s="129"/>
      <c r="T102" s="129"/>
      <c r="U102" s="129"/>
      <c r="V102" s="129"/>
      <c r="W102" s="129"/>
      <c r="X102" s="129"/>
      <c r="Y102" s="129"/>
      <c r="Z102" s="129"/>
      <c r="AA102" s="129"/>
      <c r="AB102" s="130"/>
      <c r="AC102" s="129"/>
      <c r="AD102" s="129"/>
    </row>
    <row r="103" spans="1:30">
      <c r="A103" s="123">
        <v>97</v>
      </c>
      <c r="B103" s="137"/>
      <c r="C103" s="137"/>
      <c r="D103" s="137"/>
      <c r="E103" s="137"/>
      <c r="F103" s="137"/>
      <c r="G103" s="137"/>
      <c r="H103" s="137"/>
      <c r="I103" s="137"/>
      <c r="J103" s="129"/>
      <c r="K103" s="139"/>
      <c r="L103" s="129"/>
      <c r="M103" s="129"/>
      <c r="N103" s="140"/>
      <c r="O103" s="140"/>
      <c r="P103" s="129"/>
      <c r="Q103" s="129"/>
      <c r="R103" s="129"/>
      <c r="S103" s="129"/>
      <c r="T103" s="129"/>
      <c r="U103" s="129"/>
      <c r="V103" s="129"/>
      <c r="W103" s="129"/>
      <c r="X103" s="129"/>
      <c r="Y103" s="129"/>
      <c r="Z103" s="129"/>
      <c r="AA103" s="129"/>
      <c r="AB103" s="130"/>
      <c r="AC103" s="129"/>
      <c r="AD103" s="129"/>
    </row>
    <row r="104" spans="1:30">
      <c r="A104" s="123">
        <v>98</v>
      </c>
      <c r="B104" s="137"/>
      <c r="C104" s="137"/>
      <c r="D104" s="137"/>
      <c r="E104" s="137"/>
      <c r="F104" s="137"/>
      <c r="G104" s="137"/>
      <c r="H104" s="137"/>
      <c r="I104" s="137"/>
      <c r="J104" s="129"/>
      <c r="K104" s="139"/>
      <c r="L104" s="129"/>
      <c r="M104" s="129"/>
      <c r="N104" s="140"/>
      <c r="O104" s="140"/>
      <c r="P104" s="129"/>
      <c r="Q104" s="129"/>
      <c r="R104" s="129"/>
      <c r="S104" s="129"/>
      <c r="T104" s="129"/>
      <c r="U104" s="129"/>
      <c r="V104" s="129"/>
      <c r="W104" s="129"/>
      <c r="X104" s="129"/>
      <c r="Y104" s="129"/>
      <c r="Z104" s="129"/>
      <c r="AA104" s="129"/>
      <c r="AB104" s="130"/>
      <c r="AC104" s="129"/>
      <c r="AD104" s="129"/>
    </row>
    <row r="105" spans="1:30">
      <c r="A105" s="123">
        <v>99</v>
      </c>
      <c r="B105" s="137"/>
      <c r="C105" s="137"/>
      <c r="D105" s="137"/>
      <c r="E105" s="137"/>
      <c r="F105" s="137"/>
      <c r="G105" s="137"/>
      <c r="H105" s="137"/>
      <c r="I105" s="137"/>
      <c r="J105" s="129"/>
      <c r="K105" s="139"/>
      <c r="L105" s="129"/>
      <c r="M105" s="129"/>
      <c r="N105" s="140"/>
      <c r="O105" s="140"/>
      <c r="P105" s="129"/>
      <c r="Q105" s="129"/>
      <c r="R105" s="129"/>
      <c r="S105" s="129"/>
      <c r="T105" s="129"/>
      <c r="U105" s="129"/>
      <c r="V105" s="129"/>
      <c r="W105" s="129"/>
      <c r="X105" s="129"/>
      <c r="Y105" s="129"/>
      <c r="Z105" s="129"/>
      <c r="AA105" s="129"/>
      <c r="AB105" s="130"/>
      <c r="AC105" s="129"/>
      <c r="AD105" s="129"/>
    </row>
    <row r="106" spans="1:30">
      <c r="A106" s="123">
        <v>100</v>
      </c>
      <c r="B106" s="137"/>
      <c r="C106" s="137"/>
      <c r="D106" s="137"/>
      <c r="E106" s="137"/>
      <c r="F106" s="137"/>
      <c r="G106" s="137"/>
      <c r="H106" s="137"/>
      <c r="I106" s="137"/>
      <c r="J106" s="129"/>
      <c r="K106" s="139"/>
      <c r="L106" s="129"/>
      <c r="M106" s="129"/>
      <c r="N106" s="140"/>
      <c r="O106" s="140"/>
      <c r="P106" s="129"/>
      <c r="Q106" s="129"/>
      <c r="R106" s="129"/>
      <c r="S106" s="129"/>
      <c r="T106" s="129"/>
      <c r="U106" s="129"/>
      <c r="V106" s="129"/>
      <c r="W106" s="129"/>
      <c r="X106" s="129"/>
      <c r="Y106" s="129"/>
      <c r="Z106" s="129"/>
      <c r="AA106" s="129"/>
      <c r="AB106" s="130"/>
      <c r="AC106" s="129"/>
      <c r="AD106" s="129"/>
    </row>
    <row r="107" spans="1:30">
      <c r="A107" s="123">
        <v>101</v>
      </c>
      <c r="B107" s="137"/>
      <c r="C107" s="137"/>
      <c r="D107" s="137"/>
      <c r="E107" s="137"/>
      <c r="F107" s="137"/>
      <c r="G107" s="137"/>
      <c r="H107" s="137"/>
      <c r="I107" s="137"/>
      <c r="J107" s="129"/>
      <c r="K107" s="139"/>
      <c r="L107" s="129"/>
      <c r="M107" s="129"/>
      <c r="N107" s="140"/>
      <c r="O107" s="140"/>
      <c r="P107" s="129"/>
      <c r="Q107" s="129"/>
      <c r="R107" s="129"/>
      <c r="S107" s="129"/>
      <c r="T107" s="129"/>
      <c r="U107" s="129"/>
      <c r="V107" s="129"/>
      <c r="W107" s="129"/>
      <c r="X107" s="129"/>
      <c r="Y107" s="129"/>
      <c r="Z107" s="129"/>
      <c r="AA107" s="129"/>
      <c r="AB107" s="130"/>
      <c r="AC107" s="129"/>
      <c r="AD107" s="129"/>
    </row>
    <row r="108" spans="1:30">
      <c r="A108" s="123">
        <v>102</v>
      </c>
      <c r="B108" s="137"/>
      <c r="C108" s="137"/>
      <c r="D108" s="137"/>
      <c r="E108" s="137"/>
      <c r="F108" s="137"/>
      <c r="G108" s="137"/>
      <c r="H108" s="137"/>
      <c r="I108" s="137"/>
      <c r="J108" s="129"/>
      <c r="K108" s="139"/>
      <c r="L108" s="129"/>
      <c r="M108" s="129"/>
      <c r="N108" s="140"/>
      <c r="O108" s="140"/>
      <c r="P108" s="129"/>
      <c r="Q108" s="129"/>
      <c r="R108" s="129"/>
      <c r="S108" s="129"/>
      <c r="T108" s="129"/>
      <c r="U108" s="129"/>
      <c r="V108" s="129"/>
      <c r="W108" s="129"/>
      <c r="X108" s="129"/>
      <c r="Y108" s="129"/>
      <c r="Z108" s="129"/>
      <c r="AA108" s="129"/>
      <c r="AB108" s="130"/>
      <c r="AC108" s="129"/>
      <c r="AD108" s="129"/>
    </row>
    <row r="109" spans="1:30">
      <c r="A109" s="123">
        <v>103</v>
      </c>
      <c r="B109" s="137"/>
      <c r="C109" s="137"/>
      <c r="D109" s="137"/>
      <c r="E109" s="137"/>
      <c r="F109" s="137"/>
      <c r="G109" s="137"/>
      <c r="H109" s="137"/>
      <c r="I109" s="137"/>
      <c r="J109" s="129"/>
      <c r="K109" s="139"/>
      <c r="L109" s="129"/>
      <c r="M109" s="129"/>
      <c r="N109" s="140"/>
      <c r="O109" s="140"/>
      <c r="P109" s="129"/>
      <c r="Q109" s="129"/>
      <c r="R109" s="129"/>
      <c r="S109" s="129"/>
      <c r="T109" s="129"/>
      <c r="U109" s="129"/>
      <c r="V109" s="129"/>
      <c r="W109" s="129"/>
      <c r="X109" s="129"/>
      <c r="Y109" s="129"/>
      <c r="Z109" s="129"/>
      <c r="AA109" s="129"/>
      <c r="AB109" s="130"/>
      <c r="AC109" s="129"/>
      <c r="AD109" s="129"/>
    </row>
    <row r="110" spans="1:30">
      <c r="A110" s="123">
        <v>104</v>
      </c>
      <c r="B110" s="137"/>
      <c r="C110" s="137"/>
      <c r="D110" s="137"/>
      <c r="E110" s="137"/>
      <c r="F110" s="137"/>
      <c r="G110" s="137"/>
      <c r="H110" s="137"/>
      <c r="I110" s="137"/>
      <c r="J110" s="129"/>
      <c r="K110" s="139"/>
      <c r="L110" s="129"/>
      <c r="M110" s="129"/>
      <c r="N110" s="140"/>
      <c r="O110" s="140"/>
      <c r="P110" s="129"/>
      <c r="Q110" s="129"/>
      <c r="R110" s="129"/>
      <c r="S110" s="129"/>
      <c r="T110" s="129"/>
      <c r="U110" s="129"/>
      <c r="V110" s="129"/>
      <c r="W110" s="129"/>
      <c r="X110" s="129"/>
      <c r="Y110" s="129"/>
      <c r="Z110" s="129"/>
      <c r="AA110" s="129"/>
      <c r="AB110" s="130"/>
      <c r="AC110" s="129"/>
      <c r="AD110" s="129"/>
    </row>
    <row r="111" spans="1:30">
      <c r="A111" s="123">
        <v>105</v>
      </c>
      <c r="B111" s="137"/>
      <c r="C111" s="137"/>
      <c r="D111" s="137"/>
      <c r="E111" s="137"/>
      <c r="F111" s="137"/>
      <c r="G111" s="137"/>
      <c r="H111" s="137"/>
      <c r="I111" s="137"/>
      <c r="J111" s="129"/>
      <c r="K111" s="139"/>
      <c r="L111" s="129"/>
      <c r="M111" s="129"/>
      <c r="N111" s="140"/>
      <c r="O111" s="140"/>
      <c r="P111" s="129"/>
      <c r="Q111" s="129"/>
      <c r="R111" s="129"/>
      <c r="S111" s="129"/>
      <c r="T111" s="129"/>
      <c r="U111" s="129"/>
      <c r="V111" s="129"/>
      <c r="W111" s="129"/>
      <c r="X111" s="129"/>
      <c r="Y111" s="129"/>
      <c r="Z111" s="129"/>
      <c r="AA111" s="129"/>
      <c r="AB111" s="130"/>
      <c r="AC111" s="129"/>
      <c r="AD111" s="129"/>
    </row>
    <row r="112" spans="1:30">
      <c r="A112" s="123">
        <v>106</v>
      </c>
      <c r="B112" s="137"/>
      <c r="C112" s="137"/>
      <c r="D112" s="137"/>
      <c r="E112" s="137"/>
      <c r="F112" s="137"/>
      <c r="G112" s="137"/>
      <c r="H112" s="137"/>
      <c r="I112" s="137"/>
      <c r="J112" s="129"/>
      <c r="K112" s="139"/>
      <c r="L112" s="129"/>
      <c r="M112" s="129"/>
      <c r="N112" s="140"/>
      <c r="O112" s="140"/>
      <c r="P112" s="129"/>
      <c r="Q112" s="129"/>
      <c r="R112" s="129"/>
      <c r="S112" s="129"/>
      <c r="T112" s="129"/>
      <c r="U112" s="129"/>
      <c r="V112" s="129"/>
      <c r="W112" s="129"/>
      <c r="X112" s="129"/>
      <c r="Y112" s="129"/>
      <c r="Z112" s="129"/>
      <c r="AA112" s="129"/>
      <c r="AB112" s="130"/>
      <c r="AC112" s="129"/>
      <c r="AD112" s="129"/>
    </row>
    <row r="113" spans="1:30">
      <c r="A113" s="123">
        <v>107</v>
      </c>
      <c r="B113" s="137"/>
      <c r="C113" s="137"/>
      <c r="D113" s="137"/>
      <c r="E113" s="137"/>
      <c r="F113" s="137"/>
      <c r="G113" s="137"/>
      <c r="H113" s="137"/>
      <c r="I113" s="137"/>
      <c r="J113" s="129"/>
      <c r="K113" s="139"/>
      <c r="L113" s="129"/>
      <c r="M113" s="129"/>
      <c r="N113" s="140"/>
      <c r="O113" s="140"/>
      <c r="P113" s="129"/>
      <c r="Q113" s="129"/>
      <c r="R113" s="129"/>
      <c r="S113" s="129"/>
      <c r="T113" s="129"/>
      <c r="U113" s="129"/>
      <c r="V113" s="129"/>
      <c r="W113" s="129"/>
      <c r="X113" s="129"/>
      <c r="Y113" s="129"/>
      <c r="Z113" s="129"/>
      <c r="AA113" s="129"/>
      <c r="AB113" s="130"/>
      <c r="AC113" s="129"/>
      <c r="AD113" s="129"/>
    </row>
    <row r="114" spans="1:30">
      <c r="A114" s="123">
        <v>108</v>
      </c>
      <c r="B114" s="137"/>
      <c r="C114" s="137"/>
      <c r="D114" s="137"/>
      <c r="E114" s="137"/>
      <c r="F114" s="137"/>
      <c r="G114" s="137"/>
      <c r="H114" s="137"/>
      <c r="I114" s="137"/>
      <c r="J114" s="129"/>
      <c r="K114" s="139"/>
      <c r="L114" s="129"/>
      <c r="M114" s="129"/>
      <c r="N114" s="140"/>
      <c r="O114" s="140"/>
      <c r="P114" s="129"/>
      <c r="Q114" s="129"/>
      <c r="R114" s="129"/>
      <c r="S114" s="129"/>
      <c r="T114" s="129"/>
      <c r="U114" s="129"/>
      <c r="V114" s="129"/>
      <c r="W114" s="129"/>
      <c r="X114" s="129"/>
      <c r="Y114" s="129"/>
      <c r="Z114" s="129"/>
      <c r="AA114" s="129"/>
      <c r="AB114" s="130"/>
      <c r="AC114" s="129"/>
      <c r="AD114" s="129"/>
    </row>
    <row r="115" spans="1:30">
      <c r="A115" s="123">
        <v>109</v>
      </c>
      <c r="B115" s="137"/>
      <c r="C115" s="137"/>
      <c r="D115" s="137"/>
      <c r="E115" s="137"/>
      <c r="F115" s="137"/>
      <c r="G115" s="137"/>
      <c r="H115" s="137"/>
      <c r="I115" s="137"/>
      <c r="J115" s="129"/>
      <c r="K115" s="139"/>
      <c r="L115" s="129"/>
      <c r="M115" s="129"/>
      <c r="N115" s="140"/>
      <c r="O115" s="140"/>
      <c r="P115" s="129"/>
      <c r="Q115" s="129"/>
      <c r="R115" s="129"/>
      <c r="S115" s="129"/>
      <c r="T115" s="129"/>
      <c r="U115" s="129"/>
      <c r="V115" s="129"/>
      <c r="W115" s="129"/>
      <c r="X115" s="129"/>
      <c r="Y115" s="129"/>
      <c r="Z115" s="129"/>
      <c r="AA115" s="129"/>
      <c r="AB115" s="130"/>
      <c r="AC115" s="129"/>
      <c r="AD115" s="129"/>
    </row>
    <row r="116" spans="1:30">
      <c r="A116" s="123">
        <v>110</v>
      </c>
      <c r="B116" s="137"/>
      <c r="C116" s="137"/>
      <c r="D116" s="137"/>
      <c r="E116" s="137"/>
      <c r="F116" s="137"/>
      <c r="G116" s="137"/>
      <c r="H116" s="137"/>
      <c r="I116" s="137"/>
      <c r="J116" s="129"/>
      <c r="K116" s="139"/>
      <c r="L116" s="129"/>
      <c r="M116" s="129"/>
      <c r="N116" s="140"/>
      <c r="O116" s="140"/>
      <c r="P116" s="129"/>
      <c r="Q116" s="129"/>
      <c r="R116" s="129"/>
      <c r="S116" s="129"/>
      <c r="T116" s="129"/>
      <c r="U116" s="129"/>
      <c r="V116" s="129"/>
      <c r="W116" s="129"/>
      <c r="X116" s="129"/>
      <c r="Y116" s="129"/>
      <c r="Z116" s="129"/>
      <c r="AA116" s="129"/>
      <c r="AB116" s="130"/>
      <c r="AC116" s="129"/>
      <c r="AD116" s="129"/>
    </row>
    <row r="117" spans="1:30">
      <c r="A117" s="123">
        <v>111</v>
      </c>
      <c r="B117" s="137"/>
      <c r="C117" s="137"/>
      <c r="D117" s="137"/>
      <c r="E117" s="137"/>
      <c r="F117" s="137"/>
      <c r="G117" s="137"/>
      <c r="H117" s="137"/>
      <c r="I117" s="137"/>
      <c r="J117" s="129"/>
      <c r="K117" s="139"/>
      <c r="L117" s="129"/>
      <c r="M117" s="129"/>
      <c r="N117" s="140"/>
      <c r="O117" s="140"/>
      <c r="P117" s="129"/>
      <c r="Q117" s="129"/>
      <c r="R117" s="129"/>
      <c r="S117" s="129"/>
      <c r="T117" s="129"/>
      <c r="U117" s="129"/>
      <c r="V117" s="129"/>
      <c r="W117" s="129"/>
      <c r="X117" s="129"/>
      <c r="Y117" s="129"/>
      <c r="Z117" s="129"/>
      <c r="AA117" s="129"/>
      <c r="AB117" s="130"/>
      <c r="AC117" s="129"/>
      <c r="AD117" s="129"/>
    </row>
    <row r="118" spans="1:30">
      <c r="A118" s="123">
        <v>112</v>
      </c>
      <c r="B118" s="137"/>
      <c r="C118" s="137"/>
      <c r="D118" s="137"/>
      <c r="E118" s="137"/>
      <c r="F118" s="137"/>
      <c r="G118" s="137"/>
      <c r="H118" s="137"/>
      <c r="I118" s="137"/>
      <c r="J118" s="129"/>
      <c r="K118" s="139"/>
      <c r="L118" s="129"/>
      <c r="M118" s="129"/>
      <c r="N118" s="140"/>
      <c r="O118" s="140"/>
      <c r="P118" s="129"/>
      <c r="Q118" s="129"/>
      <c r="R118" s="129"/>
      <c r="S118" s="129"/>
      <c r="T118" s="129"/>
      <c r="U118" s="129"/>
      <c r="V118" s="129"/>
      <c r="W118" s="129"/>
      <c r="X118" s="129"/>
      <c r="Y118" s="129"/>
      <c r="Z118" s="129"/>
      <c r="AA118" s="129"/>
      <c r="AB118" s="130"/>
      <c r="AC118" s="129"/>
      <c r="AD118" s="129"/>
    </row>
    <row r="119" spans="1:30">
      <c r="A119" s="123">
        <v>113</v>
      </c>
      <c r="B119" s="137"/>
      <c r="C119" s="137"/>
      <c r="D119" s="137"/>
      <c r="E119" s="137"/>
      <c r="F119" s="137"/>
      <c r="G119" s="137"/>
      <c r="H119" s="137"/>
      <c r="I119" s="137"/>
      <c r="J119" s="129"/>
      <c r="K119" s="139"/>
      <c r="L119" s="129"/>
      <c r="M119" s="129"/>
      <c r="N119" s="140"/>
      <c r="O119" s="140"/>
      <c r="P119" s="129"/>
      <c r="Q119" s="129"/>
      <c r="R119" s="129"/>
      <c r="S119" s="129"/>
      <c r="T119" s="129"/>
      <c r="U119" s="129"/>
      <c r="V119" s="129"/>
      <c r="W119" s="129"/>
      <c r="X119" s="129"/>
      <c r="Y119" s="129"/>
      <c r="Z119" s="129"/>
      <c r="AA119" s="129"/>
      <c r="AB119" s="130"/>
      <c r="AC119" s="129"/>
      <c r="AD119" s="129"/>
    </row>
    <row r="120" spans="1:30">
      <c r="A120" s="123">
        <v>114</v>
      </c>
      <c r="B120" s="137"/>
      <c r="C120" s="137"/>
      <c r="D120" s="137"/>
      <c r="E120" s="137"/>
      <c r="F120" s="137"/>
      <c r="G120" s="137"/>
      <c r="H120" s="137"/>
      <c r="I120" s="137"/>
      <c r="J120" s="129"/>
      <c r="K120" s="139"/>
      <c r="L120" s="129"/>
      <c r="M120" s="129"/>
      <c r="N120" s="140"/>
      <c r="O120" s="140"/>
      <c r="P120" s="129"/>
      <c r="Q120" s="129"/>
      <c r="R120" s="129"/>
      <c r="S120" s="129"/>
      <c r="T120" s="129"/>
      <c r="U120" s="129"/>
      <c r="V120" s="129"/>
      <c r="W120" s="129"/>
      <c r="X120" s="129"/>
      <c r="Y120" s="129"/>
      <c r="Z120" s="129"/>
      <c r="AA120" s="129"/>
      <c r="AB120" s="130"/>
      <c r="AC120" s="129"/>
      <c r="AD120" s="129"/>
    </row>
    <row r="121" spans="1:30">
      <c r="A121" s="123">
        <v>115</v>
      </c>
      <c r="B121" s="137"/>
      <c r="C121" s="137"/>
      <c r="D121" s="137"/>
      <c r="E121" s="137"/>
      <c r="F121" s="137"/>
      <c r="G121" s="137"/>
      <c r="H121" s="137"/>
      <c r="I121" s="137"/>
      <c r="J121" s="129"/>
      <c r="K121" s="139"/>
      <c r="L121" s="129"/>
      <c r="M121" s="129"/>
      <c r="N121" s="140"/>
      <c r="O121" s="140"/>
      <c r="P121" s="129"/>
      <c r="Q121" s="129"/>
      <c r="R121" s="129"/>
      <c r="S121" s="129"/>
      <c r="T121" s="129"/>
      <c r="U121" s="129"/>
      <c r="V121" s="129"/>
      <c r="W121" s="129"/>
      <c r="X121" s="129"/>
      <c r="Y121" s="129"/>
      <c r="Z121" s="129"/>
      <c r="AA121" s="129"/>
      <c r="AB121" s="130"/>
      <c r="AC121" s="129"/>
      <c r="AD121" s="129"/>
    </row>
    <row r="122" spans="1:30">
      <c r="A122" s="123">
        <v>116</v>
      </c>
      <c r="B122" s="137"/>
      <c r="C122" s="137"/>
      <c r="D122" s="137"/>
      <c r="E122" s="137"/>
      <c r="F122" s="137"/>
      <c r="G122" s="137"/>
      <c r="H122" s="137"/>
      <c r="I122" s="137"/>
      <c r="J122" s="129"/>
      <c r="K122" s="139"/>
      <c r="L122" s="129"/>
      <c r="M122" s="129"/>
      <c r="N122" s="140"/>
      <c r="O122" s="140"/>
      <c r="P122" s="129"/>
      <c r="Q122" s="129"/>
      <c r="R122" s="129"/>
      <c r="S122" s="129"/>
      <c r="T122" s="129"/>
      <c r="U122" s="129"/>
      <c r="V122" s="129"/>
      <c r="W122" s="129"/>
      <c r="X122" s="129"/>
      <c r="Y122" s="129"/>
      <c r="Z122" s="129"/>
      <c r="AA122" s="129"/>
      <c r="AB122" s="130"/>
      <c r="AC122" s="129"/>
      <c r="AD122" s="129"/>
    </row>
    <row r="123" spans="1:30">
      <c r="A123" s="123">
        <v>117</v>
      </c>
      <c r="B123" s="137"/>
      <c r="C123" s="137"/>
      <c r="D123" s="137"/>
      <c r="E123" s="137"/>
      <c r="F123" s="137"/>
      <c r="G123" s="137"/>
      <c r="H123" s="137"/>
      <c r="I123" s="137"/>
      <c r="J123" s="129"/>
      <c r="K123" s="139"/>
      <c r="L123" s="129"/>
      <c r="M123" s="129"/>
      <c r="N123" s="140"/>
      <c r="O123" s="140"/>
      <c r="P123" s="129"/>
      <c r="Q123" s="129"/>
      <c r="R123" s="129"/>
      <c r="S123" s="129"/>
      <c r="T123" s="129"/>
      <c r="U123" s="129"/>
      <c r="V123" s="129"/>
      <c r="W123" s="129"/>
      <c r="X123" s="129"/>
      <c r="Y123" s="129"/>
      <c r="Z123" s="129"/>
      <c r="AA123" s="129"/>
      <c r="AB123" s="130"/>
      <c r="AC123" s="129"/>
      <c r="AD123" s="129"/>
    </row>
    <row r="124" spans="1:30">
      <c r="A124" s="123">
        <v>118</v>
      </c>
      <c r="B124" s="137"/>
      <c r="C124" s="137"/>
      <c r="D124" s="137"/>
      <c r="E124" s="137"/>
      <c r="F124" s="137"/>
      <c r="G124" s="137"/>
      <c r="H124" s="137"/>
      <c r="I124" s="137"/>
      <c r="J124" s="129"/>
      <c r="K124" s="139"/>
      <c r="L124" s="129"/>
      <c r="M124" s="129"/>
      <c r="N124" s="140"/>
      <c r="O124" s="140"/>
      <c r="P124" s="129"/>
      <c r="Q124" s="129"/>
      <c r="R124" s="129"/>
      <c r="S124" s="129"/>
      <c r="T124" s="129"/>
      <c r="U124" s="129"/>
      <c r="V124" s="129"/>
      <c r="W124" s="129"/>
      <c r="X124" s="129"/>
      <c r="Y124" s="129"/>
      <c r="Z124" s="129"/>
      <c r="AA124" s="129"/>
      <c r="AB124" s="130"/>
      <c r="AC124" s="129"/>
      <c r="AD124" s="129"/>
    </row>
    <row r="125" spans="1:30">
      <c r="A125" s="123">
        <v>119</v>
      </c>
      <c r="B125" s="137"/>
      <c r="C125" s="137"/>
      <c r="D125" s="137"/>
      <c r="E125" s="137"/>
      <c r="F125" s="137"/>
      <c r="G125" s="137"/>
      <c r="H125" s="137"/>
      <c r="I125" s="137"/>
      <c r="J125" s="129"/>
      <c r="K125" s="139"/>
      <c r="L125" s="129"/>
      <c r="M125" s="129"/>
      <c r="N125" s="140"/>
      <c r="O125" s="140"/>
      <c r="P125" s="129"/>
      <c r="Q125" s="129"/>
      <c r="R125" s="129"/>
      <c r="S125" s="129"/>
      <c r="T125" s="129"/>
      <c r="U125" s="129"/>
      <c r="V125" s="129"/>
      <c r="W125" s="129"/>
      <c r="X125" s="129"/>
      <c r="Y125" s="129"/>
      <c r="Z125" s="129"/>
      <c r="AA125" s="129"/>
      <c r="AB125" s="130"/>
      <c r="AC125" s="129"/>
      <c r="AD125" s="129"/>
    </row>
    <row r="126" spans="1:30">
      <c r="A126" s="123">
        <v>120</v>
      </c>
      <c r="B126" s="137"/>
      <c r="C126" s="137"/>
      <c r="D126" s="137"/>
      <c r="E126" s="137"/>
      <c r="F126" s="137"/>
      <c r="G126" s="137"/>
      <c r="H126" s="137"/>
      <c r="I126" s="137"/>
      <c r="J126" s="129"/>
      <c r="K126" s="139"/>
      <c r="L126" s="129"/>
      <c r="M126" s="129"/>
      <c r="N126" s="140"/>
      <c r="O126" s="140"/>
      <c r="P126" s="129"/>
      <c r="Q126" s="129"/>
      <c r="R126" s="129"/>
      <c r="S126" s="129"/>
      <c r="T126" s="129"/>
      <c r="U126" s="129"/>
      <c r="V126" s="129"/>
      <c r="W126" s="129"/>
      <c r="X126" s="129"/>
      <c r="Y126" s="129"/>
      <c r="Z126" s="129"/>
      <c r="AA126" s="129"/>
      <c r="AB126" s="130"/>
      <c r="AC126" s="129"/>
      <c r="AD126" s="129"/>
    </row>
    <row r="127" spans="1:30">
      <c r="A127" s="123">
        <v>121</v>
      </c>
      <c r="B127" s="137"/>
      <c r="C127" s="137"/>
      <c r="D127" s="137"/>
      <c r="E127" s="137"/>
      <c r="F127" s="137"/>
      <c r="G127" s="137"/>
      <c r="H127" s="137"/>
      <c r="I127" s="137"/>
      <c r="J127" s="129"/>
      <c r="K127" s="139"/>
      <c r="L127" s="129"/>
      <c r="M127" s="129"/>
      <c r="N127" s="140"/>
      <c r="O127" s="140"/>
      <c r="P127" s="129"/>
      <c r="Q127" s="129"/>
      <c r="R127" s="129"/>
      <c r="S127" s="129"/>
      <c r="T127" s="129"/>
      <c r="U127" s="129"/>
      <c r="V127" s="129"/>
      <c r="W127" s="129"/>
      <c r="X127" s="129"/>
      <c r="Y127" s="129"/>
      <c r="Z127" s="129"/>
      <c r="AA127" s="129"/>
      <c r="AB127" s="130"/>
      <c r="AC127" s="129"/>
      <c r="AD127" s="129"/>
    </row>
    <row r="128" spans="1:30">
      <c r="A128" s="123">
        <v>122</v>
      </c>
      <c r="B128" s="137"/>
      <c r="C128" s="137"/>
      <c r="D128" s="137"/>
      <c r="E128" s="137"/>
      <c r="F128" s="137"/>
      <c r="G128" s="137"/>
      <c r="H128" s="137"/>
      <c r="I128" s="137"/>
      <c r="J128" s="129"/>
      <c r="K128" s="139"/>
      <c r="L128" s="129"/>
      <c r="M128" s="129"/>
      <c r="N128" s="140"/>
      <c r="O128" s="140"/>
      <c r="P128" s="129"/>
      <c r="Q128" s="129"/>
      <c r="R128" s="129"/>
      <c r="S128" s="129"/>
      <c r="T128" s="129"/>
      <c r="U128" s="129"/>
      <c r="V128" s="129"/>
      <c r="W128" s="129"/>
      <c r="X128" s="129"/>
      <c r="Y128" s="129"/>
      <c r="Z128" s="129"/>
      <c r="AA128" s="129"/>
      <c r="AB128" s="130"/>
      <c r="AC128" s="129"/>
      <c r="AD128" s="129"/>
    </row>
    <row r="129" spans="1:30">
      <c r="A129" s="123">
        <v>123</v>
      </c>
      <c r="B129" s="137"/>
      <c r="C129" s="137"/>
      <c r="D129" s="137"/>
      <c r="E129" s="137"/>
      <c r="F129" s="137"/>
      <c r="G129" s="137"/>
      <c r="H129" s="137"/>
      <c r="I129" s="137"/>
      <c r="J129" s="129"/>
      <c r="K129" s="139"/>
      <c r="L129" s="129"/>
      <c r="M129" s="129"/>
      <c r="N129" s="140"/>
      <c r="O129" s="140"/>
      <c r="P129" s="129"/>
      <c r="Q129" s="129"/>
      <c r="R129" s="129"/>
      <c r="S129" s="129"/>
      <c r="T129" s="129"/>
      <c r="U129" s="129"/>
      <c r="V129" s="129"/>
      <c r="W129" s="129"/>
      <c r="X129" s="129"/>
      <c r="Y129" s="129"/>
      <c r="Z129" s="129"/>
      <c r="AA129" s="129"/>
      <c r="AB129" s="130"/>
      <c r="AC129" s="129"/>
      <c r="AD129" s="129"/>
    </row>
    <row r="130" spans="1:30">
      <c r="A130" s="123">
        <v>124</v>
      </c>
      <c r="B130" s="137"/>
      <c r="C130" s="137"/>
      <c r="D130" s="137"/>
      <c r="E130" s="137"/>
      <c r="F130" s="137"/>
      <c r="G130" s="137"/>
      <c r="H130" s="137"/>
      <c r="I130" s="137"/>
      <c r="J130" s="129"/>
      <c r="K130" s="139"/>
      <c r="L130" s="129"/>
      <c r="M130" s="129"/>
      <c r="N130" s="140"/>
      <c r="O130" s="140"/>
      <c r="P130" s="129"/>
      <c r="Q130" s="129"/>
      <c r="R130" s="129"/>
      <c r="S130" s="129"/>
      <c r="T130" s="129"/>
      <c r="U130" s="129"/>
      <c r="V130" s="129"/>
      <c r="W130" s="129"/>
      <c r="X130" s="129"/>
      <c r="Y130" s="129"/>
      <c r="Z130" s="129"/>
      <c r="AA130" s="129"/>
      <c r="AB130" s="130"/>
      <c r="AC130" s="129"/>
      <c r="AD130" s="129"/>
    </row>
    <row r="131" spans="1:30">
      <c r="A131" s="123">
        <v>125</v>
      </c>
      <c r="B131" s="137"/>
      <c r="C131" s="137"/>
      <c r="D131" s="137"/>
      <c r="E131" s="137"/>
      <c r="F131" s="137"/>
      <c r="G131" s="137"/>
      <c r="H131" s="137"/>
      <c r="I131" s="137"/>
      <c r="J131" s="129"/>
      <c r="K131" s="139"/>
      <c r="L131" s="129"/>
      <c r="M131" s="129"/>
      <c r="N131" s="140"/>
      <c r="O131" s="140"/>
      <c r="P131" s="129"/>
      <c r="Q131" s="129"/>
      <c r="R131" s="129"/>
      <c r="S131" s="129"/>
      <c r="T131" s="129"/>
      <c r="U131" s="129"/>
      <c r="V131" s="129"/>
      <c r="W131" s="129"/>
      <c r="X131" s="129"/>
      <c r="Y131" s="129"/>
      <c r="Z131" s="129"/>
      <c r="AA131" s="129"/>
      <c r="AB131" s="130"/>
      <c r="AC131" s="129"/>
      <c r="AD131" s="129"/>
    </row>
    <row r="132" spans="1:30">
      <c r="A132" s="123">
        <v>126</v>
      </c>
      <c r="B132" s="137"/>
      <c r="C132" s="137"/>
      <c r="D132" s="137"/>
      <c r="E132" s="137"/>
      <c r="F132" s="137"/>
      <c r="G132" s="137"/>
      <c r="H132" s="137"/>
      <c r="I132" s="137"/>
      <c r="J132" s="129"/>
      <c r="K132" s="139"/>
      <c r="L132" s="129"/>
      <c r="M132" s="129"/>
      <c r="N132" s="140"/>
      <c r="O132" s="140"/>
      <c r="P132" s="129"/>
      <c r="Q132" s="129"/>
      <c r="R132" s="129"/>
      <c r="S132" s="129"/>
      <c r="T132" s="129"/>
      <c r="U132" s="129"/>
      <c r="V132" s="129"/>
      <c r="W132" s="129"/>
      <c r="X132" s="129"/>
      <c r="Y132" s="129"/>
      <c r="Z132" s="129"/>
      <c r="AA132" s="129"/>
      <c r="AB132" s="130"/>
      <c r="AC132" s="129"/>
      <c r="AD132" s="129"/>
    </row>
    <row r="133" spans="1:30">
      <c r="A133" s="123">
        <v>127</v>
      </c>
      <c r="B133" s="137"/>
      <c r="C133" s="137"/>
      <c r="D133" s="137"/>
      <c r="E133" s="137"/>
      <c r="F133" s="137"/>
      <c r="G133" s="137"/>
      <c r="H133" s="137"/>
      <c r="I133" s="137"/>
      <c r="J133" s="129"/>
      <c r="K133" s="139"/>
      <c r="L133" s="129"/>
      <c r="M133" s="129"/>
      <c r="N133" s="140"/>
      <c r="O133" s="140"/>
      <c r="P133" s="129"/>
      <c r="Q133" s="129"/>
      <c r="R133" s="129"/>
      <c r="S133" s="129"/>
      <c r="T133" s="129"/>
      <c r="U133" s="129"/>
      <c r="V133" s="129"/>
      <c r="W133" s="129"/>
      <c r="X133" s="129"/>
      <c r="Y133" s="129"/>
      <c r="Z133" s="129"/>
      <c r="AA133" s="129"/>
      <c r="AB133" s="130"/>
      <c r="AC133" s="129"/>
      <c r="AD133" s="129"/>
    </row>
    <row r="134" spans="1:30">
      <c r="A134" s="123">
        <v>128</v>
      </c>
      <c r="B134" s="137"/>
      <c r="C134" s="137"/>
      <c r="D134" s="137"/>
      <c r="E134" s="137"/>
      <c r="F134" s="137"/>
      <c r="G134" s="137"/>
      <c r="H134" s="137"/>
      <c r="I134" s="137"/>
      <c r="J134" s="129"/>
      <c r="K134" s="139"/>
      <c r="L134" s="129"/>
      <c r="M134" s="129"/>
      <c r="N134" s="140"/>
      <c r="O134" s="140"/>
      <c r="P134" s="129"/>
      <c r="Q134" s="129"/>
      <c r="R134" s="129"/>
      <c r="S134" s="129"/>
      <c r="T134" s="129"/>
      <c r="U134" s="129"/>
      <c r="V134" s="129"/>
      <c r="W134" s="129"/>
      <c r="X134" s="129"/>
      <c r="Y134" s="129"/>
      <c r="Z134" s="129"/>
      <c r="AA134" s="129"/>
      <c r="AB134" s="130"/>
      <c r="AC134" s="129"/>
      <c r="AD134" s="129"/>
    </row>
    <row r="135" spans="1:30">
      <c r="A135" s="123">
        <v>129</v>
      </c>
      <c r="B135" s="137"/>
      <c r="C135" s="137"/>
      <c r="D135" s="137"/>
      <c r="E135" s="137"/>
      <c r="F135" s="137"/>
      <c r="G135" s="137"/>
      <c r="H135" s="137"/>
      <c r="I135" s="137"/>
      <c r="J135" s="129"/>
      <c r="K135" s="139"/>
      <c r="L135" s="129"/>
      <c r="M135" s="129"/>
      <c r="N135" s="140"/>
      <c r="O135" s="140"/>
      <c r="P135" s="129"/>
      <c r="Q135" s="129"/>
      <c r="R135" s="129"/>
      <c r="S135" s="129"/>
      <c r="T135" s="129"/>
      <c r="U135" s="129"/>
      <c r="V135" s="129"/>
      <c r="W135" s="129"/>
      <c r="X135" s="129"/>
      <c r="Y135" s="129"/>
      <c r="Z135" s="129"/>
      <c r="AA135" s="129"/>
      <c r="AB135" s="130"/>
      <c r="AC135" s="129"/>
      <c r="AD135" s="129"/>
    </row>
    <row r="136" spans="1:30">
      <c r="A136" s="123">
        <v>130</v>
      </c>
      <c r="B136" s="137"/>
      <c r="C136" s="137"/>
      <c r="D136" s="137"/>
      <c r="E136" s="137"/>
      <c r="F136" s="137"/>
      <c r="G136" s="137"/>
      <c r="H136" s="137"/>
      <c r="I136" s="137"/>
      <c r="J136" s="129"/>
      <c r="K136" s="139"/>
      <c r="L136" s="129"/>
      <c r="M136" s="129"/>
      <c r="N136" s="140"/>
      <c r="O136" s="140"/>
      <c r="P136" s="129"/>
      <c r="Q136" s="129"/>
      <c r="R136" s="129"/>
      <c r="S136" s="129"/>
      <c r="T136" s="129"/>
      <c r="U136" s="129"/>
      <c r="V136" s="129"/>
      <c r="W136" s="129"/>
      <c r="X136" s="129"/>
      <c r="Y136" s="129"/>
      <c r="Z136" s="129"/>
      <c r="AA136" s="129"/>
      <c r="AB136" s="130"/>
      <c r="AC136" s="129"/>
      <c r="AD136" s="129"/>
    </row>
    <row r="137" spans="1:30">
      <c r="A137" s="123">
        <v>131</v>
      </c>
      <c r="B137" s="137"/>
      <c r="C137" s="137"/>
      <c r="D137" s="137"/>
      <c r="E137" s="137"/>
      <c r="F137" s="137"/>
      <c r="G137" s="137"/>
      <c r="H137" s="137"/>
      <c r="I137" s="137"/>
      <c r="J137" s="129"/>
      <c r="K137" s="139"/>
      <c r="L137" s="129"/>
      <c r="M137" s="129"/>
      <c r="N137" s="140"/>
      <c r="O137" s="140"/>
      <c r="P137" s="129"/>
      <c r="Q137" s="129"/>
      <c r="R137" s="129"/>
      <c r="S137" s="129"/>
      <c r="T137" s="129"/>
      <c r="U137" s="129"/>
      <c r="V137" s="129"/>
      <c r="W137" s="129"/>
      <c r="X137" s="129"/>
      <c r="Y137" s="129"/>
      <c r="Z137" s="129"/>
      <c r="AA137" s="129"/>
      <c r="AB137" s="130"/>
      <c r="AC137" s="129"/>
      <c r="AD137" s="129"/>
    </row>
    <row r="138" spans="1:30">
      <c r="A138" s="123">
        <v>132</v>
      </c>
      <c r="B138" s="137"/>
      <c r="C138" s="137"/>
      <c r="D138" s="137"/>
      <c r="E138" s="137"/>
      <c r="F138" s="137"/>
      <c r="G138" s="137"/>
      <c r="H138" s="137"/>
      <c r="I138" s="137"/>
      <c r="J138" s="129"/>
      <c r="K138" s="139"/>
      <c r="L138" s="129"/>
      <c r="M138" s="129"/>
      <c r="N138" s="140"/>
      <c r="O138" s="140"/>
      <c r="P138" s="129"/>
      <c r="Q138" s="129"/>
      <c r="R138" s="129"/>
      <c r="S138" s="129"/>
      <c r="T138" s="129"/>
      <c r="U138" s="129"/>
      <c r="V138" s="129"/>
      <c r="W138" s="129"/>
      <c r="X138" s="129"/>
      <c r="Y138" s="129"/>
      <c r="Z138" s="129"/>
      <c r="AA138" s="129"/>
      <c r="AB138" s="130"/>
      <c r="AC138" s="129"/>
      <c r="AD138" s="129"/>
    </row>
    <row r="139" spans="1:30">
      <c r="A139" s="123">
        <v>133</v>
      </c>
      <c r="B139" s="137"/>
      <c r="C139" s="137"/>
      <c r="D139" s="137"/>
      <c r="E139" s="137"/>
      <c r="F139" s="137"/>
      <c r="G139" s="137"/>
      <c r="H139" s="137"/>
      <c r="I139" s="137"/>
      <c r="J139" s="129"/>
      <c r="K139" s="139"/>
      <c r="L139" s="129"/>
      <c r="M139" s="129"/>
      <c r="N139" s="140"/>
      <c r="O139" s="140"/>
      <c r="P139" s="129"/>
      <c r="Q139" s="129"/>
      <c r="R139" s="129"/>
      <c r="S139" s="129"/>
      <c r="T139" s="129"/>
      <c r="U139" s="129"/>
      <c r="V139" s="129"/>
      <c r="W139" s="129"/>
      <c r="X139" s="129"/>
      <c r="Y139" s="129"/>
      <c r="Z139" s="129"/>
      <c r="AA139" s="129"/>
      <c r="AB139" s="130"/>
      <c r="AC139" s="129"/>
      <c r="AD139" s="129"/>
    </row>
    <row r="140" spans="1:30">
      <c r="A140" s="123">
        <v>134</v>
      </c>
      <c r="B140" s="137"/>
      <c r="C140" s="137"/>
      <c r="D140" s="137"/>
      <c r="E140" s="137"/>
      <c r="F140" s="137"/>
      <c r="G140" s="137"/>
      <c r="H140" s="137"/>
      <c r="I140" s="137"/>
      <c r="J140" s="129"/>
      <c r="K140" s="139"/>
      <c r="L140" s="129"/>
      <c r="M140" s="129"/>
      <c r="N140" s="140"/>
      <c r="O140" s="140"/>
      <c r="P140" s="129"/>
      <c r="Q140" s="129"/>
      <c r="R140" s="129"/>
      <c r="S140" s="129"/>
      <c r="T140" s="129"/>
      <c r="U140" s="129"/>
      <c r="V140" s="129"/>
      <c r="W140" s="129"/>
      <c r="X140" s="129"/>
      <c r="Y140" s="129"/>
      <c r="Z140" s="129"/>
      <c r="AA140" s="129"/>
      <c r="AB140" s="130"/>
      <c r="AC140" s="129"/>
      <c r="AD140" s="129"/>
    </row>
    <row r="141" spans="1:30">
      <c r="A141" s="123">
        <v>135</v>
      </c>
      <c r="B141" s="137"/>
      <c r="C141" s="137"/>
      <c r="D141" s="137"/>
      <c r="E141" s="137"/>
      <c r="F141" s="137"/>
      <c r="G141" s="137"/>
      <c r="H141" s="137"/>
      <c r="I141" s="137"/>
      <c r="J141" s="129"/>
      <c r="K141" s="139"/>
      <c r="L141" s="129"/>
      <c r="M141" s="129"/>
      <c r="N141" s="140"/>
      <c r="O141" s="140"/>
      <c r="P141" s="129"/>
      <c r="Q141" s="129"/>
      <c r="R141" s="129"/>
      <c r="S141" s="129"/>
      <c r="T141" s="129"/>
      <c r="U141" s="129"/>
      <c r="V141" s="129"/>
      <c r="W141" s="129"/>
      <c r="X141" s="129"/>
      <c r="Y141" s="129"/>
      <c r="Z141" s="129"/>
      <c r="AA141" s="129"/>
      <c r="AB141" s="130"/>
      <c r="AC141" s="129"/>
      <c r="AD141" s="129"/>
    </row>
    <row r="142" spans="1:30">
      <c r="A142" s="123">
        <v>136</v>
      </c>
      <c r="B142" s="137"/>
      <c r="C142" s="137"/>
      <c r="D142" s="137"/>
      <c r="E142" s="137"/>
      <c r="F142" s="137"/>
      <c r="G142" s="137"/>
      <c r="H142" s="137"/>
      <c r="I142" s="137"/>
      <c r="J142" s="129"/>
      <c r="K142" s="139"/>
      <c r="L142" s="129"/>
      <c r="M142" s="129"/>
      <c r="N142" s="140"/>
      <c r="O142" s="140"/>
      <c r="P142" s="129"/>
      <c r="Q142" s="129"/>
      <c r="R142" s="129"/>
      <c r="S142" s="129"/>
      <c r="T142" s="129"/>
      <c r="U142" s="129"/>
      <c r="V142" s="129"/>
      <c r="W142" s="129"/>
      <c r="X142" s="129"/>
      <c r="Y142" s="129"/>
      <c r="Z142" s="129"/>
      <c r="AA142" s="129"/>
      <c r="AB142" s="130"/>
      <c r="AC142" s="129"/>
      <c r="AD142" s="129"/>
    </row>
    <row r="143" spans="1:30">
      <c r="A143" s="123">
        <v>137</v>
      </c>
      <c r="B143" s="137"/>
      <c r="C143" s="137"/>
      <c r="D143" s="137"/>
      <c r="E143" s="137"/>
      <c r="F143" s="137"/>
      <c r="G143" s="137"/>
      <c r="H143" s="137"/>
      <c r="I143" s="137"/>
      <c r="J143" s="129"/>
      <c r="K143" s="139"/>
      <c r="L143" s="129"/>
      <c r="M143" s="129"/>
      <c r="N143" s="140"/>
      <c r="O143" s="140"/>
      <c r="P143" s="129"/>
      <c r="Q143" s="129"/>
      <c r="R143" s="129"/>
      <c r="S143" s="129"/>
      <c r="T143" s="129"/>
      <c r="U143" s="129"/>
      <c r="V143" s="129"/>
      <c r="W143" s="129"/>
      <c r="X143" s="129"/>
      <c r="Y143" s="129"/>
      <c r="Z143" s="129"/>
      <c r="AA143" s="129"/>
      <c r="AB143" s="130"/>
      <c r="AC143" s="129"/>
      <c r="AD143" s="129"/>
    </row>
    <row r="144" spans="1:30">
      <c r="A144" s="123">
        <v>138</v>
      </c>
      <c r="B144" s="137"/>
      <c r="C144" s="137"/>
      <c r="D144" s="137"/>
      <c r="E144" s="137"/>
      <c r="F144" s="137"/>
      <c r="G144" s="137"/>
      <c r="H144" s="137"/>
      <c r="I144" s="137"/>
      <c r="J144" s="129"/>
      <c r="K144" s="139"/>
      <c r="L144" s="129"/>
      <c r="M144" s="129"/>
      <c r="N144" s="140"/>
      <c r="O144" s="140"/>
      <c r="P144" s="129"/>
      <c r="Q144" s="129"/>
      <c r="R144" s="129"/>
      <c r="S144" s="129"/>
      <c r="T144" s="129"/>
      <c r="U144" s="129"/>
      <c r="V144" s="129"/>
      <c r="W144" s="129"/>
      <c r="X144" s="129"/>
      <c r="Y144" s="129"/>
      <c r="Z144" s="129"/>
      <c r="AA144" s="129"/>
      <c r="AB144" s="130"/>
      <c r="AC144" s="129"/>
      <c r="AD144" s="129"/>
    </row>
    <row r="145" spans="1:30">
      <c r="A145" s="123">
        <v>139</v>
      </c>
      <c r="B145" s="137"/>
      <c r="C145" s="137"/>
      <c r="D145" s="137"/>
      <c r="E145" s="137"/>
      <c r="F145" s="137"/>
      <c r="G145" s="137"/>
      <c r="H145" s="137"/>
      <c r="I145" s="137"/>
      <c r="J145" s="129"/>
      <c r="K145" s="139"/>
      <c r="L145" s="129"/>
      <c r="M145" s="129"/>
      <c r="N145" s="140"/>
      <c r="O145" s="140"/>
      <c r="P145" s="129"/>
      <c r="Q145" s="129"/>
      <c r="R145" s="129"/>
      <c r="S145" s="129"/>
      <c r="T145" s="129"/>
      <c r="U145" s="129"/>
      <c r="V145" s="129"/>
      <c r="W145" s="129"/>
      <c r="X145" s="129"/>
      <c r="Y145" s="129"/>
      <c r="Z145" s="129"/>
      <c r="AA145" s="129"/>
      <c r="AB145" s="130"/>
      <c r="AC145" s="129"/>
      <c r="AD145" s="129"/>
    </row>
    <row r="146" spans="1:30">
      <c r="A146" s="123">
        <v>140</v>
      </c>
      <c r="B146" s="137"/>
      <c r="C146" s="137"/>
      <c r="D146" s="137"/>
      <c r="E146" s="137"/>
      <c r="F146" s="137"/>
      <c r="G146" s="137"/>
      <c r="H146" s="137"/>
      <c r="I146" s="137"/>
      <c r="J146" s="129"/>
      <c r="K146" s="139"/>
      <c r="L146" s="129"/>
      <c r="M146" s="129"/>
      <c r="N146" s="140"/>
      <c r="O146" s="140"/>
      <c r="P146" s="129"/>
      <c r="Q146" s="129"/>
      <c r="R146" s="129"/>
      <c r="S146" s="129"/>
      <c r="T146" s="129"/>
      <c r="U146" s="129"/>
      <c r="V146" s="129"/>
      <c r="W146" s="129"/>
      <c r="X146" s="129"/>
      <c r="Y146" s="129"/>
      <c r="Z146" s="129"/>
      <c r="AA146" s="129"/>
      <c r="AB146" s="130"/>
      <c r="AC146" s="129"/>
      <c r="AD146" s="129"/>
    </row>
    <row r="147" spans="1:30">
      <c r="A147" s="123">
        <v>141</v>
      </c>
      <c r="B147" s="137"/>
      <c r="C147" s="137"/>
      <c r="D147" s="137"/>
      <c r="E147" s="137"/>
      <c r="F147" s="137"/>
      <c r="G147" s="137"/>
      <c r="H147" s="137"/>
      <c r="I147" s="137"/>
      <c r="J147" s="129"/>
      <c r="K147" s="139"/>
      <c r="L147" s="129"/>
      <c r="M147" s="129"/>
      <c r="N147" s="140"/>
      <c r="O147" s="140"/>
      <c r="P147" s="129"/>
      <c r="Q147" s="129"/>
      <c r="R147" s="129"/>
      <c r="S147" s="129"/>
      <c r="T147" s="129"/>
      <c r="U147" s="129"/>
      <c r="V147" s="129"/>
      <c r="W147" s="129"/>
      <c r="X147" s="129"/>
      <c r="Y147" s="129"/>
      <c r="Z147" s="129"/>
      <c r="AA147" s="129"/>
      <c r="AB147" s="130"/>
      <c r="AC147" s="129"/>
      <c r="AD147" s="129"/>
    </row>
    <row r="148" spans="1:30">
      <c r="A148" s="123">
        <v>142</v>
      </c>
      <c r="B148" s="137"/>
      <c r="C148" s="137"/>
      <c r="D148" s="137"/>
      <c r="E148" s="137"/>
      <c r="F148" s="137"/>
      <c r="G148" s="137"/>
      <c r="H148" s="137"/>
      <c r="I148" s="137"/>
      <c r="J148" s="129"/>
      <c r="K148" s="139"/>
      <c r="L148" s="129"/>
      <c r="M148" s="129"/>
      <c r="N148" s="140"/>
      <c r="O148" s="140"/>
      <c r="P148" s="129"/>
      <c r="Q148" s="129"/>
      <c r="R148" s="129"/>
      <c r="S148" s="129"/>
      <c r="T148" s="129"/>
      <c r="U148" s="129"/>
      <c r="V148" s="129"/>
      <c r="W148" s="129"/>
      <c r="X148" s="129"/>
      <c r="Y148" s="129"/>
      <c r="Z148" s="129"/>
      <c r="AA148" s="129"/>
      <c r="AB148" s="130"/>
      <c r="AC148" s="129"/>
      <c r="AD148" s="129"/>
    </row>
    <row r="149" spans="1:30">
      <c r="A149" s="123">
        <v>143</v>
      </c>
      <c r="B149" s="137"/>
      <c r="C149" s="137"/>
      <c r="D149" s="137"/>
      <c r="E149" s="137"/>
      <c r="F149" s="137"/>
      <c r="G149" s="137"/>
      <c r="H149" s="137"/>
      <c r="I149" s="137"/>
      <c r="J149" s="129"/>
      <c r="K149" s="139"/>
      <c r="L149" s="129"/>
      <c r="M149" s="129"/>
      <c r="N149" s="140"/>
      <c r="O149" s="140"/>
      <c r="P149" s="129"/>
      <c r="Q149" s="129"/>
      <c r="R149" s="129"/>
      <c r="S149" s="129"/>
      <c r="T149" s="129"/>
      <c r="U149" s="129"/>
      <c r="V149" s="129"/>
      <c r="W149" s="129"/>
      <c r="X149" s="129"/>
      <c r="Y149" s="129"/>
      <c r="Z149" s="129"/>
      <c r="AA149" s="129"/>
      <c r="AB149" s="130"/>
      <c r="AC149" s="129"/>
      <c r="AD149" s="129"/>
    </row>
    <row r="150" spans="1:30">
      <c r="A150" s="123">
        <v>144</v>
      </c>
      <c r="B150" s="137"/>
      <c r="C150" s="137"/>
      <c r="D150" s="137"/>
      <c r="E150" s="137"/>
      <c r="F150" s="137"/>
      <c r="G150" s="137"/>
      <c r="H150" s="137"/>
      <c r="I150" s="137"/>
      <c r="J150" s="129"/>
      <c r="K150" s="139"/>
      <c r="L150" s="129"/>
      <c r="M150" s="129"/>
      <c r="N150" s="140"/>
      <c r="O150" s="140"/>
      <c r="P150" s="129"/>
      <c r="Q150" s="129"/>
      <c r="R150" s="129"/>
      <c r="S150" s="129"/>
      <c r="T150" s="129"/>
      <c r="U150" s="129"/>
      <c r="V150" s="129"/>
      <c r="W150" s="129"/>
      <c r="X150" s="129"/>
      <c r="Y150" s="129"/>
      <c r="Z150" s="129"/>
      <c r="AA150" s="129"/>
      <c r="AB150" s="130"/>
      <c r="AC150" s="129"/>
      <c r="AD150" s="129"/>
    </row>
    <row r="151" spans="1:30">
      <c r="A151" s="123">
        <v>145</v>
      </c>
      <c r="B151" s="137"/>
      <c r="C151" s="137"/>
      <c r="D151" s="137"/>
      <c r="E151" s="137"/>
      <c r="F151" s="137"/>
      <c r="G151" s="137"/>
      <c r="H151" s="137"/>
      <c r="I151" s="137"/>
      <c r="J151" s="129"/>
      <c r="K151" s="139"/>
      <c r="L151" s="129"/>
      <c r="M151" s="129"/>
      <c r="N151" s="140"/>
      <c r="O151" s="140"/>
      <c r="P151" s="129"/>
      <c r="Q151" s="129"/>
      <c r="R151" s="129"/>
      <c r="S151" s="129"/>
      <c r="T151" s="129"/>
      <c r="U151" s="129"/>
      <c r="V151" s="129"/>
      <c r="W151" s="129"/>
      <c r="X151" s="129"/>
      <c r="Y151" s="129"/>
      <c r="Z151" s="129"/>
      <c r="AA151" s="129"/>
      <c r="AB151" s="130"/>
      <c r="AC151" s="129"/>
      <c r="AD151" s="129"/>
    </row>
    <row r="152" spans="1:30">
      <c r="A152" s="123">
        <v>146</v>
      </c>
      <c r="B152" s="137"/>
      <c r="C152" s="137"/>
      <c r="D152" s="137"/>
      <c r="E152" s="137"/>
      <c r="F152" s="137"/>
      <c r="G152" s="137"/>
      <c r="H152" s="137"/>
      <c r="I152" s="137"/>
      <c r="J152" s="129"/>
      <c r="K152" s="139"/>
      <c r="L152" s="129"/>
      <c r="M152" s="129"/>
      <c r="N152" s="140"/>
      <c r="O152" s="140"/>
      <c r="P152" s="129"/>
      <c r="Q152" s="129"/>
      <c r="R152" s="129"/>
      <c r="S152" s="129"/>
      <c r="T152" s="129"/>
      <c r="U152" s="129"/>
      <c r="V152" s="129"/>
      <c r="W152" s="129"/>
      <c r="X152" s="129"/>
      <c r="Y152" s="129"/>
      <c r="Z152" s="129"/>
      <c r="AA152" s="129"/>
      <c r="AB152" s="130"/>
      <c r="AC152" s="129"/>
      <c r="AD152" s="129"/>
    </row>
    <row r="153" spans="1:30">
      <c r="A153" s="123">
        <v>147</v>
      </c>
      <c r="B153" s="137"/>
      <c r="C153" s="137"/>
      <c r="D153" s="137"/>
      <c r="E153" s="137"/>
      <c r="F153" s="137"/>
      <c r="G153" s="137"/>
      <c r="H153" s="137"/>
      <c r="I153" s="137"/>
      <c r="J153" s="129"/>
      <c r="K153" s="139"/>
      <c r="L153" s="129"/>
      <c r="M153" s="129"/>
      <c r="N153" s="140"/>
      <c r="O153" s="140"/>
      <c r="P153" s="129"/>
      <c r="Q153" s="129"/>
      <c r="R153" s="129"/>
      <c r="S153" s="129"/>
      <c r="T153" s="129"/>
      <c r="U153" s="129"/>
      <c r="V153" s="129"/>
      <c r="W153" s="129"/>
      <c r="X153" s="129"/>
      <c r="Y153" s="129"/>
      <c r="Z153" s="129"/>
      <c r="AA153" s="129"/>
      <c r="AB153" s="130"/>
      <c r="AC153" s="129"/>
      <c r="AD153" s="129"/>
    </row>
    <row r="154" spans="1:30">
      <c r="A154" s="123">
        <v>148</v>
      </c>
      <c r="B154" s="137"/>
      <c r="C154" s="137"/>
      <c r="D154" s="137"/>
      <c r="E154" s="137"/>
      <c r="F154" s="137"/>
      <c r="G154" s="137"/>
      <c r="H154" s="137"/>
      <c r="I154" s="137"/>
      <c r="J154" s="129"/>
      <c r="K154" s="139"/>
      <c r="L154" s="129"/>
      <c r="M154" s="129"/>
      <c r="N154" s="140"/>
      <c r="O154" s="140"/>
      <c r="P154" s="129"/>
      <c r="Q154" s="129"/>
      <c r="R154" s="129"/>
      <c r="S154" s="129"/>
      <c r="T154" s="129"/>
      <c r="U154" s="129"/>
      <c r="V154" s="129"/>
      <c r="W154" s="129"/>
      <c r="X154" s="129"/>
      <c r="Y154" s="129"/>
      <c r="Z154" s="129"/>
      <c r="AA154" s="129"/>
      <c r="AB154" s="130"/>
      <c r="AC154" s="129"/>
      <c r="AD154" s="129"/>
    </row>
    <row r="155" spans="1:30">
      <c r="A155" s="123">
        <v>149</v>
      </c>
      <c r="B155" s="137"/>
      <c r="C155" s="137"/>
      <c r="D155" s="137"/>
      <c r="E155" s="137"/>
      <c r="F155" s="137"/>
      <c r="G155" s="137"/>
      <c r="H155" s="137"/>
      <c r="I155" s="137"/>
      <c r="J155" s="129"/>
      <c r="K155" s="139"/>
      <c r="L155" s="129"/>
      <c r="M155" s="129"/>
      <c r="N155" s="140"/>
      <c r="O155" s="140"/>
      <c r="P155" s="129"/>
      <c r="Q155" s="129"/>
      <c r="R155" s="129"/>
      <c r="S155" s="129"/>
      <c r="T155" s="129"/>
      <c r="U155" s="129"/>
      <c r="V155" s="129"/>
      <c r="W155" s="129"/>
      <c r="X155" s="129"/>
      <c r="Y155" s="129"/>
      <c r="Z155" s="129"/>
      <c r="AA155" s="129"/>
      <c r="AB155" s="130"/>
      <c r="AC155" s="129"/>
      <c r="AD155" s="129"/>
    </row>
    <row r="156" spans="1:30">
      <c r="A156" s="123">
        <v>150</v>
      </c>
      <c r="B156" s="137"/>
      <c r="C156" s="137"/>
      <c r="D156" s="137"/>
      <c r="E156" s="137"/>
      <c r="F156" s="137"/>
      <c r="G156" s="137"/>
      <c r="H156" s="137"/>
      <c r="I156" s="137"/>
      <c r="J156" s="129"/>
      <c r="K156" s="139"/>
      <c r="L156" s="129"/>
      <c r="M156" s="129"/>
      <c r="N156" s="140"/>
      <c r="O156" s="140"/>
      <c r="P156" s="129"/>
      <c r="Q156" s="129"/>
      <c r="R156" s="129"/>
      <c r="S156" s="129"/>
      <c r="T156" s="129"/>
      <c r="U156" s="129"/>
      <c r="V156" s="129"/>
      <c r="W156" s="129"/>
      <c r="X156" s="129"/>
      <c r="Y156" s="129"/>
      <c r="Z156" s="129"/>
      <c r="AA156" s="129"/>
      <c r="AB156" s="130"/>
      <c r="AC156" s="129"/>
      <c r="AD156" s="129"/>
    </row>
    <row r="157" spans="1:30">
      <c r="A157" s="123">
        <v>151</v>
      </c>
      <c r="B157" s="137"/>
      <c r="C157" s="137"/>
      <c r="D157" s="137"/>
      <c r="E157" s="137"/>
      <c r="F157" s="137"/>
      <c r="G157" s="137"/>
      <c r="H157" s="137"/>
      <c r="I157" s="137"/>
      <c r="J157" s="129"/>
      <c r="K157" s="139"/>
      <c r="L157" s="129"/>
      <c r="M157" s="129"/>
      <c r="N157" s="140"/>
      <c r="O157" s="140"/>
      <c r="P157" s="129"/>
      <c r="Q157" s="129"/>
      <c r="R157" s="129"/>
      <c r="S157" s="129"/>
      <c r="T157" s="129"/>
      <c r="U157" s="129"/>
      <c r="V157" s="129"/>
      <c r="W157" s="129"/>
      <c r="X157" s="129"/>
      <c r="Y157" s="129"/>
      <c r="Z157" s="129"/>
      <c r="AA157" s="129"/>
      <c r="AB157" s="130"/>
      <c r="AC157" s="129"/>
      <c r="AD157" s="129"/>
    </row>
    <row r="158" spans="1:30">
      <c r="A158" s="123">
        <v>152</v>
      </c>
      <c r="B158" s="137"/>
      <c r="C158" s="137"/>
      <c r="D158" s="137"/>
      <c r="E158" s="137"/>
      <c r="F158" s="137"/>
      <c r="G158" s="137"/>
      <c r="H158" s="137"/>
      <c r="I158" s="137"/>
      <c r="J158" s="129"/>
      <c r="K158" s="139"/>
      <c r="L158" s="129"/>
      <c r="M158" s="129"/>
      <c r="N158" s="140"/>
      <c r="O158" s="140"/>
      <c r="P158" s="129"/>
      <c r="Q158" s="129"/>
      <c r="R158" s="129"/>
      <c r="S158" s="129"/>
      <c r="T158" s="129"/>
      <c r="U158" s="129"/>
      <c r="V158" s="129"/>
      <c r="W158" s="129"/>
      <c r="X158" s="129"/>
      <c r="Y158" s="129"/>
      <c r="Z158" s="129"/>
      <c r="AA158" s="129"/>
      <c r="AB158" s="130"/>
      <c r="AC158" s="129"/>
      <c r="AD158" s="129"/>
    </row>
    <row r="159" spans="1:30">
      <c r="A159" s="123">
        <v>153</v>
      </c>
      <c r="B159" s="137"/>
      <c r="C159" s="137"/>
      <c r="D159" s="137"/>
      <c r="E159" s="137"/>
      <c r="F159" s="137"/>
      <c r="G159" s="137"/>
      <c r="H159" s="137"/>
      <c r="I159" s="137"/>
      <c r="J159" s="129"/>
      <c r="K159" s="139"/>
      <c r="L159" s="129"/>
      <c r="M159" s="129"/>
      <c r="N159" s="140"/>
      <c r="O159" s="140"/>
      <c r="P159" s="129"/>
      <c r="Q159" s="129"/>
      <c r="R159" s="129"/>
      <c r="S159" s="129"/>
      <c r="T159" s="129"/>
      <c r="U159" s="129"/>
      <c r="V159" s="129"/>
      <c r="W159" s="129"/>
      <c r="X159" s="129"/>
      <c r="Y159" s="129"/>
      <c r="Z159" s="129"/>
      <c r="AA159" s="129"/>
      <c r="AB159" s="130"/>
      <c r="AC159" s="129"/>
      <c r="AD159" s="129"/>
    </row>
    <row r="160" spans="1:30">
      <c r="A160" s="123">
        <v>154</v>
      </c>
      <c r="B160" s="137"/>
      <c r="C160" s="137"/>
      <c r="D160" s="137"/>
      <c r="E160" s="137"/>
      <c r="F160" s="137"/>
      <c r="G160" s="137"/>
      <c r="H160" s="137"/>
      <c r="I160" s="137"/>
      <c r="J160" s="129"/>
      <c r="K160" s="139"/>
      <c r="L160" s="129"/>
      <c r="M160" s="129"/>
      <c r="N160" s="140"/>
      <c r="O160" s="140"/>
      <c r="P160" s="129"/>
      <c r="Q160" s="129"/>
      <c r="R160" s="129"/>
      <c r="S160" s="129"/>
      <c r="T160" s="129"/>
      <c r="U160" s="129"/>
      <c r="V160" s="129"/>
      <c r="W160" s="129"/>
      <c r="X160" s="129"/>
      <c r="Y160" s="129"/>
      <c r="Z160" s="129"/>
      <c r="AA160" s="129"/>
      <c r="AB160" s="130"/>
      <c r="AC160" s="129"/>
      <c r="AD160" s="129"/>
    </row>
    <row r="161" spans="1:30">
      <c r="A161" s="123">
        <v>155</v>
      </c>
      <c r="B161" s="137"/>
      <c r="C161" s="137"/>
      <c r="D161" s="137"/>
      <c r="E161" s="137"/>
      <c r="F161" s="137"/>
      <c r="G161" s="137"/>
      <c r="H161" s="137"/>
      <c r="I161" s="137"/>
      <c r="J161" s="129"/>
      <c r="K161" s="139"/>
      <c r="L161" s="129"/>
      <c r="M161" s="129"/>
      <c r="N161" s="140"/>
      <c r="O161" s="140"/>
      <c r="P161" s="129"/>
      <c r="Q161" s="129"/>
      <c r="R161" s="129"/>
      <c r="S161" s="129"/>
      <c r="T161" s="129"/>
      <c r="U161" s="129"/>
      <c r="V161" s="129"/>
      <c r="W161" s="129"/>
      <c r="X161" s="129"/>
      <c r="Y161" s="129"/>
      <c r="Z161" s="129"/>
      <c r="AA161" s="129"/>
      <c r="AB161" s="130"/>
      <c r="AC161" s="129"/>
      <c r="AD161" s="129"/>
    </row>
    <row r="162" spans="1:30">
      <c r="A162" s="123">
        <v>156</v>
      </c>
      <c r="B162" s="137"/>
      <c r="C162" s="137"/>
      <c r="D162" s="137"/>
      <c r="E162" s="137"/>
      <c r="F162" s="137"/>
      <c r="G162" s="137"/>
      <c r="H162" s="137"/>
      <c r="I162" s="137"/>
      <c r="J162" s="129"/>
      <c r="K162" s="139"/>
      <c r="L162" s="129"/>
      <c r="M162" s="129"/>
      <c r="N162" s="140"/>
      <c r="O162" s="140"/>
      <c r="P162" s="129"/>
      <c r="Q162" s="129"/>
      <c r="R162" s="129"/>
      <c r="S162" s="129"/>
      <c r="T162" s="129"/>
      <c r="U162" s="129"/>
      <c r="V162" s="129"/>
      <c r="W162" s="129"/>
      <c r="X162" s="129"/>
      <c r="Y162" s="129"/>
      <c r="Z162" s="129"/>
      <c r="AA162" s="129"/>
      <c r="AB162" s="130"/>
      <c r="AC162" s="129"/>
      <c r="AD162" s="129"/>
    </row>
    <row r="163" spans="1:30">
      <c r="A163" s="123">
        <v>157</v>
      </c>
      <c r="B163" s="137"/>
      <c r="C163" s="137"/>
      <c r="D163" s="137"/>
      <c r="E163" s="137"/>
      <c r="F163" s="137"/>
      <c r="G163" s="137"/>
      <c r="H163" s="137"/>
      <c r="I163" s="137"/>
      <c r="J163" s="129"/>
      <c r="K163" s="139"/>
      <c r="L163" s="129"/>
      <c r="M163" s="129"/>
      <c r="N163" s="140"/>
      <c r="O163" s="140"/>
      <c r="P163" s="129"/>
      <c r="Q163" s="129"/>
      <c r="R163" s="129"/>
      <c r="S163" s="129"/>
      <c r="T163" s="129"/>
      <c r="U163" s="129"/>
      <c r="V163" s="129"/>
      <c r="W163" s="129"/>
      <c r="X163" s="129"/>
      <c r="Y163" s="129"/>
      <c r="Z163" s="129"/>
      <c r="AA163" s="129"/>
      <c r="AB163" s="130"/>
      <c r="AC163" s="129"/>
      <c r="AD163" s="129"/>
    </row>
    <row r="164" spans="1:30">
      <c r="A164" s="123">
        <v>158</v>
      </c>
      <c r="B164" s="137"/>
      <c r="C164" s="137"/>
      <c r="D164" s="137"/>
      <c r="E164" s="137"/>
      <c r="F164" s="137"/>
      <c r="G164" s="137"/>
      <c r="H164" s="137"/>
      <c r="I164" s="137"/>
      <c r="J164" s="129"/>
      <c r="K164" s="139"/>
      <c r="L164" s="129"/>
      <c r="M164" s="129"/>
      <c r="N164" s="140"/>
      <c r="O164" s="140"/>
      <c r="P164" s="129"/>
      <c r="Q164" s="129"/>
      <c r="R164" s="129"/>
      <c r="S164" s="129"/>
      <c r="T164" s="129"/>
      <c r="U164" s="129"/>
      <c r="V164" s="129"/>
      <c r="W164" s="129"/>
      <c r="X164" s="129"/>
      <c r="Y164" s="129"/>
      <c r="Z164" s="129"/>
      <c r="AA164" s="129"/>
      <c r="AB164" s="130"/>
      <c r="AC164" s="129"/>
      <c r="AD164" s="129"/>
    </row>
    <row r="165" spans="1:30">
      <c r="A165" s="123">
        <v>159</v>
      </c>
      <c r="B165" s="137"/>
      <c r="C165" s="137"/>
      <c r="D165" s="137"/>
      <c r="E165" s="137"/>
      <c r="F165" s="137"/>
      <c r="G165" s="137"/>
      <c r="H165" s="137"/>
      <c r="I165" s="137"/>
      <c r="J165" s="129"/>
      <c r="K165" s="139"/>
      <c r="L165" s="129"/>
      <c r="M165" s="129"/>
      <c r="N165" s="140"/>
      <c r="O165" s="140"/>
      <c r="P165" s="129"/>
      <c r="Q165" s="129"/>
      <c r="R165" s="129"/>
      <c r="S165" s="129"/>
      <c r="T165" s="129"/>
      <c r="U165" s="129"/>
      <c r="V165" s="129"/>
      <c r="W165" s="129"/>
      <c r="X165" s="129"/>
      <c r="Y165" s="129"/>
      <c r="Z165" s="129"/>
      <c r="AA165" s="129"/>
      <c r="AB165" s="130"/>
      <c r="AC165" s="129"/>
      <c r="AD165" s="129"/>
    </row>
    <row r="166" spans="1:30">
      <c r="A166" s="123">
        <v>160</v>
      </c>
      <c r="B166" s="137"/>
      <c r="C166" s="137"/>
      <c r="D166" s="137"/>
      <c r="E166" s="137"/>
      <c r="F166" s="137"/>
      <c r="G166" s="137"/>
      <c r="H166" s="137"/>
      <c r="I166" s="137"/>
      <c r="J166" s="129"/>
      <c r="K166" s="139"/>
      <c r="L166" s="129"/>
      <c r="M166" s="129"/>
      <c r="N166" s="140"/>
      <c r="O166" s="140"/>
      <c r="P166" s="129"/>
      <c r="Q166" s="129"/>
      <c r="R166" s="129"/>
      <c r="S166" s="129"/>
      <c r="T166" s="129"/>
      <c r="U166" s="129"/>
      <c r="V166" s="129"/>
      <c r="W166" s="129"/>
      <c r="X166" s="129"/>
      <c r="Y166" s="129"/>
      <c r="Z166" s="129"/>
      <c r="AA166" s="129"/>
      <c r="AB166" s="130"/>
      <c r="AC166" s="129"/>
      <c r="AD166" s="129"/>
    </row>
    <row r="167" spans="1:30">
      <c r="A167" s="123">
        <v>161</v>
      </c>
      <c r="B167" s="137"/>
      <c r="C167" s="137"/>
      <c r="D167" s="137"/>
      <c r="E167" s="137"/>
      <c r="F167" s="137"/>
      <c r="G167" s="137"/>
      <c r="H167" s="137"/>
      <c r="I167" s="137"/>
      <c r="J167" s="129"/>
      <c r="K167" s="139"/>
      <c r="L167" s="129"/>
      <c r="M167" s="129"/>
      <c r="N167" s="140"/>
      <c r="O167" s="140"/>
      <c r="P167" s="129"/>
      <c r="Q167" s="129"/>
      <c r="R167" s="129"/>
      <c r="S167" s="129"/>
      <c r="T167" s="129"/>
      <c r="U167" s="129"/>
      <c r="V167" s="129"/>
      <c r="W167" s="129"/>
      <c r="X167" s="129"/>
      <c r="Y167" s="129"/>
      <c r="Z167" s="129"/>
      <c r="AA167" s="129"/>
      <c r="AB167" s="130"/>
      <c r="AC167" s="129"/>
      <c r="AD167" s="129"/>
    </row>
    <row r="168" spans="1:30">
      <c r="A168" s="123">
        <v>162</v>
      </c>
      <c r="B168" s="137"/>
      <c r="C168" s="137"/>
      <c r="D168" s="137"/>
      <c r="E168" s="137"/>
      <c r="F168" s="137"/>
      <c r="G168" s="137"/>
      <c r="H168" s="137"/>
      <c r="I168" s="137"/>
      <c r="J168" s="129"/>
      <c r="K168" s="139"/>
      <c r="L168" s="129"/>
      <c r="M168" s="129"/>
      <c r="N168" s="140"/>
      <c r="O168" s="140"/>
      <c r="P168" s="129"/>
      <c r="Q168" s="129"/>
      <c r="R168" s="129"/>
      <c r="S168" s="129"/>
      <c r="T168" s="129"/>
      <c r="U168" s="129"/>
      <c r="V168" s="129"/>
      <c r="W168" s="129"/>
      <c r="X168" s="129"/>
      <c r="Y168" s="129"/>
      <c r="Z168" s="129"/>
      <c r="AA168" s="129"/>
      <c r="AB168" s="130"/>
      <c r="AC168" s="129"/>
      <c r="AD168" s="129"/>
    </row>
    <row r="169" spans="1:30">
      <c r="A169" s="123">
        <v>163</v>
      </c>
      <c r="B169" s="137"/>
      <c r="C169" s="137"/>
      <c r="D169" s="137"/>
      <c r="E169" s="137"/>
      <c r="F169" s="137"/>
      <c r="G169" s="137"/>
      <c r="H169" s="137"/>
      <c r="I169" s="137"/>
      <c r="J169" s="129"/>
      <c r="K169" s="139"/>
      <c r="L169" s="129"/>
      <c r="M169" s="129"/>
      <c r="N169" s="140"/>
      <c r="O169" s="140"/>
      <c r="P169" s="129"/>
      <c r="Q169" s="129"/>
      <c r="R169" s="129"/>
      <c r="S169" s="129"/>
      <c r="T169" s="129"/>
      <c r="U169" s="129"/>
      <c r="V169" s="129"/>
      <c r="W169" s="129"/>
      <c r="X169" s="129"/>
      <c r="Y169" s="129"/>
      <c r="Z169" s="129"/>
      <c r="AA169" s="129"/>
      <c r="AB169" s="130"/>
      <c r="AC169" s="129"/>
      <c r="AD169" s="129"/>
    </row>
    <row r="170" spans="1:30">
      <c r="A170" s="123">
        <v>164</v>
      </c>
      <c r="B170" s="137"/>
      <c r="C170" s="137"/>
      <c r="D170" s="137"/>
      <c r="E170" s="137"/>
      <c r="F170" s="137"/>
      <c r="G170" s="137"/>
      <c r="H170" s="137"/>
      <c r="I170" s="137"/>
      <c r="J170" s="129"/>
      <c r="K170" s="139"/>
      <c r="L170" s="129"/>
      <c r="M170" s="129"/>
      <c r="N170" s="140"/>
      <c r="O170" s="140"/>
      <c r="P170" s="129"/>
      <c r="Q170" s="129"/>
      <c r="R170" s="129"/>
      <c r="S170" s="129"/>
      <c r="T170" s="129"/>
      <c r="U170" s="129"/>
      <c r="V170" s="129"/>
      <c r="W170" s="129"/>
      <c r="X170" s="129"/>
      <c r="Y170" s="129"/>
      <c r="Z170" s="129"/>
      <c r="AA170" s="129"/>
      <c r="AB170" s="130"/>
      <c r="AC170" s="129"/>
      <c r="AD170" s="129"/>
    </row>
    <row r="171" spans="1:30">
      <c r="A171" s="123">
        <v>165</v>
      </c>
      <c r="B171" s="137"/>
      <c r="C171" s="137"/>
      <c r="D171" s="137"/>
      <c r="E171" s="137"/>
      <c r="F171" s="137"/>
      <c r="G171" s="137"/>
      <c r="H171" s="137"/>
      <c r="I171" s="137"/>
      <c r="J171" s="129"/>
      <c r="K171" s="139"/>
      <c r="L171" s="129"/>
      <c r="M171" s="129"/>
      <c r="N171" s="140"/>
      <c r="O171" s="140"/>
      <c r="P171" s="129"/>
      <c r="Q171" s="129"/>
      <c r="R171" s="129"/>
      <c r="S171" s="129"/>
      <c r="T171" s="129"/>
      <c r="U171" s="129"/>
      <c r="V171" s="129"/>
      <c r="W171" s="129"/>
      <c r="X171" s="129"/>
      <c r="Y171" s="129"/>
      <c r="Z171" s="129"/>
      <c r="AA171" s="129"/>
      <c r="AB171" s="130"/>
      <c r="AC171" s="129"/>
      <c r="AD171" s="129"/>
    </row>
    <row r="172" spans="1:30">
      <c r="A172" s="123">
        <v>166</v>
      </c>
      <c r="B172" s="137"/>
      <c r="C172" s="137"/>
      <c r="D172" s="137"/>
      <c r="E172" s="137"/>
      <c r="F172" s="137"/>
      <c r="G172" s="137"/>
      <c r="H172" s="137"/>
      <c r="I172" s="137"/>
      <c r="J172" s="129"/>
      <c r="K172" s="139"/>
      <c r="L172" s="129"/>
      <c r="M172" s="129"/>
      <c r="N172" s="140"/>
      <c r="O172" s="140"/>
      <c r="P172" s="129"/>
      <c r="Q172" s="129"/>
      <c r="R172" s="129"/>
      <c r="S172" s="129"/>
      <c r="T172" s="129"/>
      <c r="U172" s="129"/>
      <c r="V172" s="129"/>
      <c r="W172" s="129"/>
      <c r="X172" s="129"/>
      <c r="Y172" s="129"/>
      <c r="Z172" s="129"/>
      <c r="AA172" s="129"/>
      <c r="AB172" s="130"/>
      <c r="AC172" s="129"/>
      <c r="AD172" s="129"/>
    </row>
    <row r="173" spans="1:30">
      <c r="A173" s="123">
        <v>167</v>
      </c>
      <c r="B173" s="137"/>
      <c r="C173" s="137"/>
      <c r="D173" s="137"/>
      <c r="E173" s="137"/>
      <c r="F173" s="137"/>
      <c r="G173" s="137"/>
      <c r="H173" s="137"/>
      <c r="I173" s="137"/>
      <c r="J173" s="129"/>
      <c r="K173" s="139"/>
      <c r="L173" s="129"/>
      <c r="M173" s="129"/>
      <c r="N173" s="140"/>
      <c r="O173" s="140"/>
      <c r="P173" s="129"/>
      <c r="Q173" s="129"/>
      <c r="R173" s="129"/>
      <c r="S173" s="129"/>
      <c r="T173" s="129"/>
      <c r="U173" s="129"/>
      <c r="V173" s="129"/>
      <c r="W173" s="129"/>
      <c r="X173" s="129"/>
      <c r="Y173" s="129"/>
      <c r="Z173" s="129"/>
      <c r="AA173" s="129"/>
      <c r="AB173" s="130"/>
      <c r="AC173" s="129"/>
      <c r="AD173" s="129"/>
    </row>
    <row r="174" spans="1:30">
      <c r="A174" s="123">
        <v>168</v>
      </c>
      <c r="B174" s="137"/>
      <c r="C174" s="137"/>
      <c r="D174" s="137"/>
      <c r="E174" s="137"/>
      <c r="F174" s="137"/>
      <c r="G174" s="137"/>
      <c r="H174" s="137"/>
      <c r="I174" s="137"/>
      <c r="J174" s="129"/>
      <c r="K174" s="139"/>
      <c r="L174" s="129"/>
      <c r="M174" s="129"/>
      <c r="N174" s="140"/>
      <c r="O174" s="140"/>
      <c r="P174" s="129"/>
      <c r="Q174" s="129"/>
      <c r="R174" s="129"/>
      <c r="S174" s="129"/>
      <c r="T174" s="129"/>
      <c r="U174" s="129"/>
      <c r="V174" s="129"/>
      <c r="W174" s="129"/>
      <c r="X174" s="129"/>
      <c r="Y174" s="129"/>
      <c r="Z174" s="129"/>
      <c r="AA174" s="129"/>
      <c r="AB174" s="130"/>
      <c r="AC174" s="129"/>
      <c r="AD174" s="129"/>
    </row>
    <row r="175" spans="1:30">
      <c r="A175" s="123">
        <v>169</v>
      </c>
      <c r="B175" s="137"/>
      <c r="C175" s="137"/>
      <c r="D175" s="137"/>
      <c r="E175" s="137"/>
      <c r="F175" s="137"/>
      <c r="G175" s="137"/>
      <c r="H175" s="137"/>
      <c r="I175" s="137"/>
      <c r="J175" s="129"/>
      <c r="K175" s="139"/>
      <c r="L175" s="129"/>
      <c r="M175" s="129"/>
      <c r="N175" s="140"/>
      <c r="O175" s="140"/>
      <c r="P175" s="129"/>
      <c r="Q175" s="129"/>
      <c r="R175" s="129"/>
      <c r="S175" s="129"/>
      <c r="T175" s="129"/>
      <c r="U175" s="129"/>
      <c r="V175" s="129"/>
      <c r="W175" s="129"/>
      <c r="X175" s="129"/>
      <c r="Y175" s="129"/>
      <c r="Z175" s="129"/>
      <c r="AA175" s="129"/>
      <c r="AB175" s="130"/>
      <c r="AC175" s="129"/>
      <c r="AD175" s="129"/>
    </row>
    <row r="176" spans="1:30">
      <c r="A176" s="123">
        <v>170</v>
      </c>
      <c r="B176" s="137"/>
      <c r="C176" s="137"/>
      <c r="D176" s="137"/>
      <c r="E176" s="137"/>
      <c r="F176" s="137"/>
      <c r="G176" s="137"/>
      <c r="H176" s="137"/>
      <c r="I176" s="137"/>
      <c r="J176" s="129"/>
      <c r="K176" s="139"/>
      <c r="L176" s="129"/>
      <c r="M176" s="129"/>
      <c r="N176" s="140"/>
      <c r="O176" s="140"/>
      <c r="P176" s="129"/>
      <c r="Q176" s="129"/>
      <c r="R176" s="129"/>
      <c r="S176" s="129"/>
      <c r="T176" s="129"/>
      <c r="U176" s="129"/>
      <c r="V176" s="129"/>
      <c r="W176" s="129"/>
      <c r="X176" s="129"/>
      <c r="Y176" s="129"/>
      <c r="Z176" s="129"/>
      <c r="AA176" s="129"/>
      <c r="AB176" s="130"/>
      <c r="AC176" s="129"/>
      <c r="AD176" s="129"/>
    </row>
    <row r="177" spans="1:30">
      <c r="A177" s="123">
        <v>171</v>
      </c>
      <c r="B177" s="137"/>
      <c r="C177" s="137"/>
      <c r="D177" s="137"/>
      <c r="E177" s="137"/>
      <c r="F177" s="137"/>
      <c r="G177" s="137"/>
      <c r="H177" s="137"/>
      <c r="I177" s="137"/>
      <c r="J177" s="129"/>
      <c r="K177" s="139"/>
      <c r="L177" s="129"/>
      <c r="M177" s="129"/>
      <c r="N177" s="140"/>
      <c r="O177" s="140"/>
      <c r="P177" s="129"/>
      <c r="Q177" s="129"/>
      <c r="R177" s="129"/>
      <c r="S177" s="129"/>
      <c r="T177" s="129"/>
      <c r="U177" s="129"/>
      <c r="V177" s="129"/>
      <c r="W177" s="129"/>
      <c r="X177" s="129"/>
      <c r="Y177" s="129"/>
      <c r="Z177" s="129"/>
      <c r="AA177" s="129"/>
      <c r="AB177" s="130"/>
      <c r="AC177" s="129"/>
      <c r="AD177" s="129"/>
    </row>
    <row r="178" spans="1:30">
      <c r="A178" s="123">
        <v>172</v>
      </c>
      <c r="B178" s="137"/>
      <c r="C178" s="137"/>
      <c r="D178" s="137"/>
      <c r="E178" s="137"/>
      <c r="F178" s="137"/>
      <c r="G178" s="137"/>
      <c r="H178" s="137"/>
      <c r="I178" s="137"/>
      <c r="J178" s="129"/>
      <c r="K178" s="139"/>
      <c r="L178" s="129"/>
      <c r="M178" s="129"/>
      <c r="N178" s="140"/>
      <c r="O178" s="140"/>
      <c r="P178" s="129"/>
      <c r="Q178" s="129"/>
      <c r="R178" s="129"/>
      <c r="S178" s="129"/>
      <c r="T178" s="129"/>
      <c r="U178" s="129"/>
      <c r="V178" s="129"/>
      <c r="W178" s="129"/>
      <c r="X178" s="129"/>
      <c r="Y178" s="129"/>
      <c r="Z178" s="129"/>
      <c r="AA178" s="129"/>
      <c r="AB178" s="130"/>
      <c r="AC178" s="129"/>
      <c r="AD178" s="129"/>
    </row>
    <row r="179" spans="1:30">
      <c r="A179" s="123">
        <v>173</v>
      </c>
      <c r="B179" s="137"/>
      <c r="C179" s="137"/>
      <c r="D179" s="137"/>
      <c r="E179" s="137"/>
      <c r="F179" s="137"/>
      <c r="G179" s="137"/>
      <c r="H179" s="137"/>
      <c r="I179" s="137"/>
      <c r="J179" s="129"/>
      <c r="K179" s="139"/>
      <c r="L179" s="129"/>
      <c r="M179" s="129"/>
      <c r="N179" s="140"/>
      <c r="O179" s="140"/>
      <c r="P179" s="129"/>
      <c r="Q179" s="129"/>
      <c r="R179" s="129"/>
      <c r="S179" s="129"/>
      <c r="T179" s="129"/>
      <c r="U179" s="129"/>
      <c r="V179" s="129"/>
      <c r="W179" s="129"/>
      <c r="X179" s="129"/>
      <c r="Y179" s="129"/>
      <c r="Z179" s="129"/>
      <c r="AA179" s="129"/>
      <c r="AB179" s="130"/>
      <c r="AC179" s="129"/>
      <c r="AD179" s="129"/>
    </row>
    <row r="180" spans="1:30">
      <c r="A180" s="123">
        <v>174</v>
      </c>
      <c r="B180" s="137"/>
      <c r="C180" s="137"/>
      <c r="D180" s="137"/>
      <c r="E180" s="137"/>
      <c r="F180" s="137"/>
      <c r="G180" s="137"/>
      <c r="H180" s="137"/>
      <c r="I180" s="137"/>
      <c r="J180" s="129"/>
      <c r="K180" s="139"/>
      <c r="L180" s="129"/>
      <c r="M180" s="129"/>
      <c r="N180" s="140"/>
      <c r="O180" s="140"/>
      <c r="P180" s="129"/>
      <c r="Q180" s="129"/>
      <c r="R180" s="129"/>
      <c r="S180" s="129"/>
      <c r="T180" s="129"/>
      <c r="U180" s="129"/>
      <c r="V180" s="129"/>
      <c r="W180" s="129"/>
      <c r="X180" s="129"/>
      <c r="Y180" s="129"/>
      <c r="Z180" s="129"/>
      <c r="AA180" s="129"/>
      <c r="AB180" s="130"/>
      <c r="AC180" s="129"/>
      <c r="AD180" s="129"/>
    </row>
    <row r="181" spans="1:30">
      <c r="A181" s="123">
        <v>175</v>
      </c>
      <c r="B181" s="137"/>
      <c r="C181" s="137"/>
      <c r="D181" s="137"/>
      <c r="E181" s="137"/>
      <c r="F181" s="137"/>
      <c r="G181" s="137"/>
      <c r="H181" s="137"/>
      <c r="I181" s="137"/>
      <c r="J181" s="129"/>
      <c r="K181" s="139"/>
      <c r="L181" s="129"/>
      <c r="M181" s="129"/>
      <c r="N181" s="140"/>
      <c r="O181" s="140"/>
      <c r="P181" s="129"/>
      <c r="Q181" s="129"/>
      <c r="R181" s="129"/>
      <c r="S181" s="129"/>
      <c r="T181" s="129"/>
      <c r="U181" s="129"/>
      <c r="V181" s="129"/>
      <c r="W181" s="129"/>
      <c r="X181" s="129"/>
      <c r="Y181" s="129"/>
      <c r="Z181" s="129"/>
      <c r="AA181" s="129"/>
      <c r="AB181" s="130"/>
      <c r="AC181" s="129"/>
      <c r="AD181" s="129"/>
    </row>
    <row r="182" spans="1:30">
      <c r="A182" s="123">
        <v>176</v>
      </c>
      <c r="B182" s="137"/>
      <c r="C182" s="137"/>
      <c r="D182" s="137"/>
      <c r="E182" s="137"/>
      <c r="F182" s="137"/>
      <c r="G182" s="137"/>
      <c r="H182" s="137"/>
      <c r="I182" s="137"/>
      <c r="J182" s="129"/>
      <c r="K182" s="139"/>
      <c r="L182" s="129"/>
      <c r="M182" s="129"/>
      <c r="N182" s="140"/>
      <c r="O182" s="140"/>
      <c r="P182" s="129"/>
      <c r="Q182" s="129"/>
      <c r="R182" s="129"/>
      <c r="S182" s="129"/>
      <c r="T182" s="129"/>
      <c r="U182" s="129"/>
      <c r="V182" s="129"/>
      <c r="W182" s="129"/>
      <c r="X182" s="129"/>
      <c r="Y182" s="129"/>
      <c r="Z182" s="129"/>
      <c r="AA182" s="129"/>
      <c r="AB182" s="130"/>
      <c r="AC182" s="129"/>
      <c r="AD182" s="129"/>
    </row>
    <row r="183" spans="1:30">
      <c r="A183" s="123">
        <v>177</v>
      </c>
      <c r="B183" s="137"/>
      <c r="C183" s="137"/>
      <c r="D183" s="137"/>
      <c r="E183" s="137"/>
      <c r="F183" s="137"/>
      <c r="G183" s="137"/>
      <c r="H183" s="137"/>
      <c r="I183" s="137"/>
      <c r="J183" s="129"/>
      <c r="K183" s="139"/>
      <c r="L183" s="129"/>
      <c r="M183" s="129"/>
      <c r="N183" s="140"/>
      <c r="O183" s="140"/>
      <c r="P183" s="129"/>
      <c r="Q183" s="129"/>
      <c r="R183" s="129"/>
      <c r="S183" s="129"/>
      <c r="T183" s="129"/>
      <c r="U183" s="129"/>
      <c r="V183" s="129"/>
      <c r="W183" s="129"/>
      <c r="X183" s="129"/>
      <c r="Y183" s="129"/>
      <c r="Z183" s="129"/>
      <c r="AA183" s="129"/>
      <c r="AB183" s="130"/>
      <c r="AC183" s="129"/>
      <c r="AD183" s="129"/>
    </row>
    <row r="184" spans="1:30">
      <c r="A184" s="123">
        <v>178</v>
      </c>
      <c r="B184" s="137"/>
      <c r="C184" s="137"/>
      <c r="D184" s="137"/>
      <c r="E184" s="137"/>
      <c r="F184" s="137"/>
      <c r="G184" s="137"/>
      <c r="H184" s="137"/>
      <c r="I184" s="137"/>
      <c r="J184" s="129"/>
      <c r="K184" s="139"/>
      <c r="L184" s="129"/>
      <c r="M184" s="129"/>
      <c r="N184" s="140"/>
      <c r="O184" s="140"/>
      <c r="P184" s="129"/>
      <c r="Q184" s="129"/>
      <c r="R184" s="129"/>
      <c r="S184" s="129"/>
      <c r="T184" s="129"/>
      <c r="U184" s="129"/>
      <c r="V184" s="129"/>
      <c r="W184" s="129"/>
      <c r="X184" s="129"/>
      <c r="Y184" s="129"/>
      <c r="Z184" s="129"/>
      <c r="AA184" s="129"/>
      <c r="AB184" s="130"/>
      <c r="AC184" s="129"/>
      <c r="AD184" s="129"/>
    </row>
    <row r="185" spans="1:30">
      <c r="A185" s="123">
        <v>179</v>
      </c>
      <c r="B185" s="137"/>
      <c r="C185" s="137"/>
      <c r="D185" s="137"/>
      <c r="E185" s="137"/>
      <c r="F185" s="137"/>
      <c r="G185" s="137"/>
      <c r="H185" s="137"/>
      <c r="I185" s="137"/>
      <c r="J185" s="129"/>
      <c r="K185" s="139"/>
      <c r="L185" s="129"/>
      <c r="M185" s="129"/>
      <c r="N185" s="140"/>
      <c r="O185" s="140"/>
      <c r="P185" s="129"/>
      <c r="Q185" s="129"/>
      <c r="R185" s="129"/>
      <c r="S185" s="129"/>
      <c r="T185" s="129"/>
      <c r="U185" s="129"/>
      <c r="V185" s="129"/>
      <c r="W185" s="129"/>
      <c r="X185" s="129"/>
      <c r="Y185" s="129"/>
      <c r="Z185" s="129"/>
      <c r="AA185" s="129"/>
      <c r="AB185" s="130"/>
      <c r="AC185" s="129"/>
      <c r="AD185" s="129"/>
    </row>
    <row r="186" spans="1:30">
      <c r="A186" s="123">
        <v>180</v>
      </c>
      <c r="B186" s="137"/>
      <c r="C186" s="137"/>
      <c r="D186" s="137"/>
      <c r="E186" s="137"/>
      <c r="F186" s="137"/>
      <c r="G186" s="137"/>
      <c r="H186" s="137"/>
      <c r="I186" s="137"/>
      <c r="J186" s="129"/>
      <c r="K186" s="139"/>
      <c r="L186" s="129"/>
      <c r="M186" s="129"/>
      <c r="N186" s="140"/>
      <c r="O186" s="140"/>
      <c r="P186" s="129"/>
      <c r="Q186" s="129"/>
      <c r="R186" s="129"/>
      <c r="S186" s="129"/>
      <c r="T186" s="129"/>
      <c r="U186" s="129"/>
      <c r="V186" s="129"/>
      <c r="W186" s="129"/>
      <c r="X186" s="129"/>
      <c r="Y186" s="129"/>
      <c r="Z186" s="129"/>
      <c r="AA186" s="129"/>
      <c r="AB186" s="130"/>
      <c r="AC186" s="129"/>
      <c r="AD186" s="129"/>
    </row>
    <row r="187" spans="1:30">
      <c r="A187" s="123">
        <v>181</v>
      </c>
      <c r="B187" s="137"/>
      <c r="C187" s="137"/>
      <c r="D187" s="137"/>
      <c r="E187" s="137"/>
      <c r="F187" s="137"/>
      <c r="G187" s="137"/>
      <c r="H187" s="137"/>
      <c r="I187" s="137"/>
      <c r="J187" s="129"/>
      <c r="K187" s="139"/>
      <c r="L187" s="129"/>
      <c r="M187" s="129"/>
      <c r="N187" s="140"/>
      <c r="O187" s="140"/>
      <c r="P187" s="129"/>
      <c r="Q187" s="129"/>
      <c r="R187" s="129"/>
      <c r="S187" s="129"/>
      <c r="T187" s="129"/>
      <c r="U187" s="129"/>
      <c r="V187" s="129"/>
      <c r="W187" s="129"/>
      <c r="X187" s="129"/>
      <c r="Y187" s="129"/>
      <c r="Z187" s="129"/>
      <c r="AA187" s="129"/>
      <c r="AB187" s="130"/>
      <c r="AC187" s="129"/>
      <c r="AD187" s="129"/>
    </row>
    <row r="188" spans="1:30">
      <c r="A188" s="123">
        <v>182</v>
      </c>
      <c r="B188" s="137"/>
      <c r="C188" s="137"/>
      <c r="D188" s="137"/>
      <c r="E188" s="137"/>
      <c r="F188" s="137"/>
      <c r="G188" s="137"/>
      <c r="H188" s="137"/>
      <c r="I188" s="137"/>
      <c r="J188" s="129"/>
      <c r="K188" s="139"/>
      <c r="L188" s="129"/>
      <c r="M188" s="129"/>
      <c r="N188" s="140"/>
      <c r="O188" s="140"/>
      <c r="P188" s="129"/>
      <c r="Q188" s="129"/>
      <c r="R188" s="129"/>
      <c r="S188" s="129"/>
      <c r="T188" s="129"/>
      <c r="U188" s="129"/>
      <c r="V188" s="129"/>
      <c r="W188" s="129"/>
      <c r="X188" s="129"/>
      <c r="Y188" s="129"/>
      <c r="Z188" s="129"/>
      <c r="AA188" s="129"/>
      <c r="AB188" s="130"/>
      <c r="AC188" s="129"/>
      <c r="AD188" s="129"/>
    </row>
    <row r="189" spans="1:30">
      <c r="A189" s="123">
        <v>183</v>
      </c>
      <c r="B189" s="137"/>
      <c r="C189" s="137"/>
      <c r="D189" s="137"/>
      <c r="E189" s="137"/>
      <c r="F189" s="137"/>
      <c r="G189" s="137"/>
      <c r="H189" s="137"/>
      <c r="I189" s="137"/>
      <c r="J189" s="129"/>
      <c r="K189" s="139"/>
      <c r="L189" s="129"/>
      <c r="M189" s="129"/>
      <c r="N189" s="140"/>
      <c r="O189" s="140"/>
      <c r="P189" s="129"/>
      <c r="Q189" s="129"/>
      <c r="R189" s="129"/>
      <c r="S189" s="129"/>
      <c r="T189" s="129"/>
      <c r="U189" s="129"/>
      <c r="V189" s="129"/>
      <c r="W189" s="129"/>
      <c r="X189" s="129"/>
      <c r="Y189" s="129"/>
      <c r="Z189" s="129"/>
      <c r="AA189" s="129"/>
      <c r="AB189" s="130"/>
      <c r="AC189" s="129"/>
      <c r="AD189" s="129"/>
    </row>
    <row r="190" spans="1:30">
      <c r="A190" s="123">
        <v>184</v>
      </c>
      <c r="B190" s="137"/>
      <c r="C190" s="137"/>
      <c r="D190" s="137"/>
      <c r="E190" s="137"/>
      <c r="F190" s="137"/>
      <c r="G190" s="137"/>
      <c r="H190" s="137"/>
      <c r="I190" s="137"/>
      <c r="J190" s="129"/>
      <c r="K190" s="139"/>
      <c r="L190" s="129"/>
      <c r="M190" s="129"/>
      <c r="N190" s="140"/>
      <c r="O190" s="140"/>
      <c r="P190" s="129"/>
      <c r="Q190" s="129"/>
      <c r="R190" s="129"/>
      <c r="S190" s="129"/>
      <c r="T190" s="129"/>
      <c r="U190" s="129"/>
      <c r="V190" s="129"/>
      <c r="W190" s="129"/>
      <c r="X190" s="129"/>
      <c r="Y190" s="129"/>
      <c r="Z190" s="129"/>
      <c r="AA190" s="129"/>
      <c r="AB190" s="130"/>
      <c r="AC190" s="129"/>
      <c r="AD190" s="129"/>
    </row>
    <row r="191" spans="1:30">
      <c r="A191" s="123">
        <v>185</v>
      </c>
      <c r="B191" s="137"/>
      <c r="C191" s="137"/>
      <c r="D191" s="137"/>
      <c r="E191" s="137"/>
      <c r="F191" s="137"/>
      <c r="G191" s="137"/>
      <c r="H191" s="137"/>
      <c r="I191" s="137"/>
      <c r="J191" s="129"/>
      <c r="K191" s="139"/>
      <c r="L191" s="129"/>
      <c r="M191" s="129"/>
      <c r="N191" s="140"/>
      <c r="O191" s="140"/>
      <c r="P191" s="129"/>
      <c r="Q191" s="129"/>
      <c r="R191" s="129"/>
      <c r="S191" s="129"/>
      <c r="T191" s="129"/>
      <c r="U191" s="129"/>
      <c r="V191" s="129"/>
      <c r="W191" s="129"/>
      <c r="X191" s="129"/>
      <c r="Y191" s="129"/>
      <c r="Z191" s="129"/>
      <c r="AA191" s="129"/>
      <c r="AB191" s="130"/>
      <c r="AC191" s="129"/>
      <c r="AD191" s="129"/>
    </row>
    <row r="192" spans="1:30">
      <c r="A192" s="123">
        <v>186</v>
      </c>
      <c r="B192" s="137"/>
      <c r="C192" s="137"/>
      <c r="D192" s="137"/>
      <c r="E192" s="137"/>
      <c r="F192" s="137"/>
      <c r="G192" s="137"/>
      <c r="H192" s="137"/>
      <c r="I192" s="137"/>
      <c r="J192" s="129"/>
      <c r="K192" s="139"/>
      <c r="L192" s="129"/>
      <c r="M192" s="129"/>
      <c r="N192" s="140"/>
      <c r="O192" s="140"/>
      <c r="P192" s="129"/>
      <c r="Q192" s="129"/>
      <c r="R192" s="129"/>
      <c r="S192" s="129"/>
      <c r="T192" s="129"/>
      <c r="U192" s="129"/>
      <c r="V192" s="129"/>
      <c r="W192" s="129"/>
      <c r="X192" s="129"/>
      <c r="Y192" s="129"/>
      <c r="Z192" s="129"/>
      <c r="AA192" s="129"/>
      <c r="AB192" s="130"/>
      <c r="AC192" s="129"/>
      <c r="AD192" s="129"/>
    </row>
    <row r="193" spans="1:30">
      <c r="A193" s="123">
        <v>187</v>
      </c>
      <c r="B193" s="137"/>
      <c r="C193" s="137"/>
      <c r="D193" s="137"/>
      <c r="E193" s="137"/>
      <c r="F193" s="137"/>
      <c r="G193" s="137"/>
      <c r="H193" s="137"/>
      <c r="I193" s="137"/>
      <c r="J193" s="129"/>
      <c r="K193" s="139"/>
      <c r="L193" s="129"/>
      <c r="M193" s="129"/>
      <c r="N193" s="140"/>
      <c r="O193" s="140"/>
      <c r="P193" s="129"/>
      <c r="Q193" s="129"/>
      <c r="R193" s="129"/>
      <c r="S193" s="129"/>
      <c r="T193" s="129"/>
      <c r="U193" s="129"/>
      <c r="V193" s="129"/>
      <c r="W193" s="129"/>
      <c r="X193" s="129"/>
      <c r="Y193" s="129"/>
      <c r="Z193" s="129"/>
      <c r="AA193" s="129"/>
      <c r="AB193" s="130"/>
      <c r="AC193" s="129"/>
      <c r="AD193" s="129"/>
    </row>
    <row r="194" spans="1:30">
      <c r="A194" s="123">
        <v>188</v>
      </c>
      <c r="B194" s="137"/>
      <c r="C194" s="137"/>
      <c r="D194" s="137"/>
      <c r="E194" s="137"/>
      <c r="F194" s="137"/>
      <c r="G194" s="137"/>
      <c r="H194" s="137"/>
      <c r="I194" s="137"/>
      <c r="J194" s="129"/>
      <c r="K194" s="139"/>
      <c r="L194" s="129"/>
      <c r="M194" s="129"/>
      <c r="N194" s="140"/>
      <c r="O194" s="140"/>
      <c r="P194" s="129"/>
      <c r="Q194" s="129"/>
      <c r="R194" s="129"/>
      <c r="S194" s="129"/>
      <c r="T194" s="129"/>
      <c r="U194" s="129"/>
      <c r="V194" s="129"/>
      <c r="W194" s="129"/>
      <c r="X194" s="129"/>
      <c r="Y194" s="129"/>
      <c r="Z194" s="129"/>
      <c r="AA194" s="129"/>
      <c r="AB194" s="130"/>
      <c r="AC194" s="129"/>
      <c r="AD194" s="129"/>
    </row>
    <row r="195" spans="1:30">
      <c r="A195" s="123">
        <v>189</v>
      </c>
      <c r="B195" s="137"/>
      <c r="C195" s="137"/>
      <c r="D195" s="137"/>
      <c r="E195" s="137"/>
      <c r="F195" s="137"/>
      <c r="G195" s="137"/>
      <c r="H195" s="137"/>
      <c r="I195" s="137"/>
      <c r="J195" s="129"/>
      <c r="K195" s="139"/>
      <c r="L195" s="129"/>
      <c r="M195" s="129"/>
      <c r="N195" s="140"/>
      <c r="O195" s="140"/>
      <c r="P195" s="129"/>
      <c r="Q195" s="129"/>
      <c r="R195" s="129"/>
      <c r="S195" s="129"/>
      <c r="T195" s="129"/>
      <c r="U195" s="129"/>
      <c r="V195" s="129"/>
      <c r="W195" s="129"/>
      <c r="X195" s="129"/>
      <c r="Y195" s="129"/>
      <c r="Z195" s="129"/>
      <c r="AA195" s="129"/>
      <c r="AB195" s="130"/>
      <c r="AC195" s="129"/>
      <c r="AD195" s="129"/>
    </row>
    <row r="196" spans="1:30">
      <c r="A196" s="123">
        <v>190</v>
      </c>
      <c r="B196" s="137"/>
      <c r="C196" s="137"/>
      <c r="D196" s="137"/>
      <c r="E196" s="137"/>
      <c r="F196" s="137"/>
      <c r="G196" s="137"/>
      <c r="H196" s="137"/>
      <c r="I196" s="137"/>
      <c r="J196" s="129"/>
      <c r="K196" s="139"/>
      <c r="L196" s="129"/>
      <c r="M196" s="129"/>
      <c r="N196" s="140"/>
      <c r="O196" s="140"/>
      <c r="P196" s="129"/>
      <c r="Q196" s="129"/>
      <c r="R196" s="129"/>
      <c r="S196" s="129"/>
      <c r="T196" s="129"/>
      <c r="U196" s="129"/>
      <c r="V196" s="129"/>
      <c r="W196" s="129"/>
      <c r="X196" s="129"/>
      <c r="Y196" s="129"/>
      <c r="Z196" s="129"/>
      <c r="AA196" s="129"/>
      <c r="AB196" s="130"/>
      <c r="AC196" s="129"/>
      <c r="AD196" s="129"/>
    </row>
    <row r="197" spans="1:30">
      <c r="A197" s="123">
        <v>191</v>
      </c>
      <c r="B197" s="137"/>
      <c r="C197" s="137"/>
      <c r="D197" s="137"/>
      <c r="E197" s="137"/>
      <c r="F197" s="137"/>
      <c r="G197" s="137"/>
      <c r="H197" s="137"/>
      <c r="I197" s="137"/>
      <c r="J197" s="129"/>
      <c r="K197" s="139"/>
      <c r="L197" s="129"/>
      <c r="M197" s="129"/>
      <c r="N197" s="140"/>
      <c r="O197" s="140"/>
      <c r="P197" s="129"/>
      <c r="Q197" s="129"/>
      <c r="R197" s="129"/>
      <c r="S197" s="129"/>
      <c r="T197" s="129"/>
      <c r="U197" s="129"/>
      <c r="V197" s="129"/>
      <c r="W197" s="129"/>
      <c r="X197" s="129"/>
      <c r="Y197" s="129"/>
      <c r="Z197" s="129"/>
      <c r="AA197" s="129"/>
      <c r="AB197" s="130"/>
      <c r="AC197" s="129"/>
      <c r="AD197" s="129"/>
    </row>
    <row r="198" spans="1:30">
      <c r="A198" s="123">
        <v>192</v>
      </c>
      <c r="B198" s="137"/>
      <c r="C198" s="137"/>
      <c r="D198" s="137"/>
      <c r="E198" s="137"/>
      <c r="F198" s="137"/>
      <c r="G198" s="137"/>
      <c r="H198" s="137"/>
      <c r="I198" s="137"/>
      <c r="J198" s="129"/>
      <c r="K198" s="139"/>
      <c r="L198" s="129"/>
      <c r="M198" s="129"/>
      <c r="N198" s="140"/>
      <c r="O198" s="140"/>
      <c r="P198" s="129"/>
      <c r="Q198" s="129"/>
      <c r="R198" s="129"/>
      <c r="S198" s="129"/>
      <c r="T198" s="129"/>
      <c r="U198" s="129"/>
      <c r="V198" s="129"/>
      <c r="W198" s="129"/>
      <c r="X198" s="129"/>
      <c r="Y198" s="129"/>
      <c r="Z198" s="129"/>
      <c r="AA198" s="129"/>
      <c r="AB198" s="130"/>
      <c r="AC198" s="129"/>
      <c r="AD198" s="129"/>
    </row>
    <row r="199" spans="1:30">
      <c r="A199" s="123">
        <v>193</v>
      </c>
      <c r="B199" s="137"/>
      <c r="C199" s="137"/>
      <c r="D199" s="137"/>
      <c r="E199" s="137"/>
      <c r="F199" s="137"/>
      <c r="G199" s="137"/>
      <c r="H199" s="137"/>
      <c r="I199" s="137"/>
      <c r="J199" s="129"/>
      <c r="K199" s="139"/>
      <c r="L199" s="129"/>
      <c r="M199" s="129"/>
      <c r="N199" s="140"/>
      <c r="O199" s="140"/>
      <c r="P199" s="129"/>
      <c r="Q199" s="129"/>
      <c r="R199" s="129"/>
      <c r="S199" s="129"/>
      <c r="T199" s="129"/>
      <c r="U199" s="129"/>
      <c r="V199" s="129"/>
      <c r="W199" s="129"/>
      <c r="X199" s="129"/>
      <c r="Y199" s="129"/>
      <c r="Z199" s="129"/>
      <c r="AA199" s="129"/>
      <c r="AB199" s="130"/>
      <c r="AC199" s="129"/>
      <c r="AD199" s="129"/>
    </row>
    <row r="200" spans="1:30">
      <c r="A200" s="123">
        <v>194</v>
      </c>
      <c r="B200" s="137"/>
      <c r="C200" s="137"/>
      <c r="D200" s="137"/>
      <c r="E200" s="137"/>
      <c r="F200" s="137"/>
      <c r="G200" s="137"/>
      <c r="H200" s="137"/>
      <c r="I200" s="137"/>
      <c r="J200" s="129"/>
      <c r="K200" s="139"/>
      <c r="L200" s="129"/>
      <c r="M200" s="129"/>
      <c r="N200" s="140"/>
      <c r="O200" s="140"/>
      <c r="P200" s="129"/>
      <c r="Q200" s="129"/>
      <c r="R200" s="129"/>
      <c r="S200" s="129"/>
      <c r="T200" s="129"/>
      <c r="U200" s="129"/>
      <c r="V200" s="129"/>
      <c r="W200" s="129"/>
      <c r="X200" s="129"/>
      <c r="Y200" s="129"/>
      <c r="Z200" s="129"/>
      <c r="AA200" s="129"/>
      <c r="AB200" s="130"/>
      <c r="AC200" s="129"/>
      <c r="AD200" s="129"/>
    </row>
    <row r="201" spans="1:30">
      <c r="A201" s="123">
        <v>195</v>
      </c>
      <c r="B201" s="137"/>
      <c r="C201" s="137"/>
      <c r="D201" s="137"/>
      <c r="E201" s="137"/>
      <c r="F201" s="137"/>
      <c r="G201" s="137"/>
      <c r="H201" s="137"/>
      <c r="I201" s="137"/>
      <c r="J201" s="129"/>
      <c r="K201" s="139"/>
      <c r="L201" s="129"/>
      <c r="M201" s="129"/>
      <c r="N201" s="140"/>
      <c r="O201" s="140"/>
      <c r="P201" s="129"/>
      <c r="Q201" s="129"/>
      <c r="R201" s="129"/>
      <c r="S201" s="129"/>
      <c r="T201" s="129"/>
      <c r="U201" s="129"/>
      <c r="V201" s="129"/>
      <c r="W201" s="129"/>
      <c r="X201" s="129"/>
      <c r="Y201" s="129"/>
      <c r="Z201" s="129"/>
      <c r="AA201" s="129"/>
      <c r="AB201" s="130"/>
      <c r="AC201" s="129"/>
      <c r="AD201" s="129"/>
    </row>
    <row r="202" spans="1:30">
      <c r="A202" s="123">
        <v>196</v>
      </c>
      <c r="B202" s="137"/>
      <c r="C202" s="137"/>
      <c r="D202" s="137"/>
      <c r="E202" s="137"/>
      <c r="F202" s="137"/>
      <c r="G202" s="137"/>
      <c r="H202" s="137"/>
      <c r="I202" s="137"/>
      <c r="J202" s="129"/>
      <c r="K202" s="139"/>
      <c r="L202" s="129"/>
      <c r="M202" s="129"/>
      <c r="N202" s="140"/>
      <c r="O202" s="140"/>
      <c r="P202" s="129"/>
      <c r="Q202" s="129"/>
      <c r="R202" s="129"/>
      <c r="S202" s="129"/>
      <c r="T202" s="129"/>
      <c r="U202" s="129"/>
      <c r="V202" s="129"/>
      <c r="W202" s="129"/>
      <c r="X202" s="129"/>
      <c r="Y202" s="129"/>
      <c r="Z202" s="129"/>
      <c r="AA202" s="129"/>
      <c r="AB202" s="130"/>
      <c r="AC202" s="129"/>
      <c r="AD202" s="129"/>
    </row>
    <row r="203" spans="1:30">
      <c r="A203" s="123">
        <v>197</v>
      </c>
      <c r="B203" s="137"/>
      <c r="C203" s="137"/>
      <c r="D203" s="137"/>
      <c r="E203" s="137"/>
      <c r="F203" s="137"/>
      <c r="G203" s="137"/>
      <c r="H203" s="137"/>
      <c r="I203" s="137"/>
      <c r="J203" s="129"/>
      <c r="K203" s="139"/>
      <c r="L203" s="129"/>
      <c r="M203" s="129"/>
      <c r="N203" s="140"/>
      <c r="O203" s="140"/>
      <c r="P203" s="129"/>
      <c r="Q203" s="129"/>
      <c r="R203" s="129"/>
      <c r="S203" s="129"/>
      <c r="T203" s="129"/>
      <c r="U203" s="129"/>
      <c r="V203" s="129"/>
      <c r="W203" s="129"/>
      <c r="X203" s="129"/>
      <c r="Y203" s="129"/>
      <c r="Z203" s="129"/>
      <c r="AA203" s="129"/>
      <c r="AB203" s="130"/>
      <c r="AC203" s="129"/>
      <c r="AD203" s="129"/>
    </row>
    <row r="204" spans="1:30">
      <c r="A204" s="123">
        <v>198</v>
      </c>
      <c r="B204" s="137"/>
      <c r="C204" s="137"/>
      <c r="D204" s="137"/>
      <c r="E204" s="137"/>
      <c r="F204" s="137"/>
      <c r="G204" s="137"/>
      <c r="H204" s="137"/>
      <c r="I204" s="137"/>
      <c r="J204" s="129"/>
      <c r="K204" s="139"/>
      <c r="L204" s="129"/>
      <c r="M204" s="129"/>
      <c r="N204" s="140"/>
      <c r="O204" s="140"/>
      <c r="P204" s="129"/>
      <c r="Q204" s="129"/>
      <c r="R204" s="129"/>
      <c r="S204" s="129"/>
      <c r="T204" s="129"/>
      <c r="U204" s="129"/>
      <c r="V204" s="129"/>
      <c r="W204" s="129"/>
      <c r="X204" s="129"/>
      <c r="Y204" s="129"/>
      <c r="Z204" s="129"/>
      <c r="AA204" s="129"/>
      <c r="AB204" s="130"/>
      <c r="AC204" s="129"/>
      <c r="AD204" s="129"/>
    </row>
    <row r="205" spans="1:30">
      <c r="A205" s="123">
        <v>199</v>
      </c>
      <c r="B205" s="137"/>
      <c r="C205" s="137"/>
      <c r="D205" s="137"/>
      <c r="E205" s="137"/>
      <c r="F205" s="137"/>
      <c r="G205" s="137"/>
      <c r="H205" s="137"/>
      <c r="I205" s="137"/>
      <c r="J205" s="129"/>
      <c r="K205" s="139"/>
      <c r="L205" s="129"/>
      <c r="M205" s="129"/>
      <c r="N205" s="140"/>
      <c r="O205" s="140"/>
      <c r="P205" s="129"/>
      <c r="Q205" s="129"/>
      <c r="R205" s="129"/>
      <c r="S205" s="129"/>
      <c r="T205" s="129"/>
      <c r="U205" s="129"/>
      <c r="V205" s="129"/>
      <c r="W205" s="129"/>
      <c r="X205" s="129"/>
      <c r="Y205" s="129"/>
      <c r="Z205" s="129"/>
      <c r="AA205" s="129"/>
      <c r="AB205" s="130"/>
      <c r="AC205" s="129"/>
      <c r="AD205" s="129"/>
    </row>
    <row r="206" spans="1:30">
      <c r="A206" s="123">
        <v>200</v>
      </c>
      <c r="B206" s="137"/>
      <c r="C206" s="137"/>
      <c r="D206" s="137"/>
      <c r="E206" s="137"/>
      <c r="F206" s="137"/>
      <c r="G206" s="137"/>
      <c r="H206" s="137"/>
      <c r="I206" s="137"/>
      <c r="J206" s="129"/>
      <c r="K206" s="139"/>
      <c r="L206" s="129"/>
      <c r="M206" s="129"/>
      <c r="N206" s="140"/>
      <c r="O206" s="140"/>
      <c r="P206" s="129"/>
      <c r="Q206" s="129"/>
      <c r="R206" s="129"/>
      <c r="S206" s="129"/>
      <c r="T206" s="129"/>
      <c r="U206" s="129"/>
      <c r="V206" s="129"/>
      <c r="W206" s="129"/>
      <c r="X206" s="129"/>
      <c r="Y206" s="129"/>
      <c r="Z206" s="129"/>
      <c r="AA206" s="129"/>
      <c r="AB206" s="130"/>
      <c r="AC206" s="129"/>
      <c r="AD206" s="129"/>
    </row>
    <row r="207" spans="1:30">
      <c r="A207" s="123">
        <v>201</v>
      </c>
      <c r="B207" s="137"/>
      <c r="C207" s="137"/>
      <c r="D207" s="137"/>
      <c r="E207" s="137"/>
      <c r="F207" s="137"/>
      <c r="G207" s="137"/>
      <c r="H207" s="137"/>
      <c r="I207" s="137"/>
      <c r="J207" s="129"/>
      <c r="K207" s="139"/>
      <c r="L207" s="129"/>
      <c r="M207" s="129"/>
      <c r="N207" s="140"/>
      <c r="O207" s="140"/>
      <c r="P207" s="129"/>
      <c r="Q207" s="129"/>
      <c r="R207" s="129"/>
      <c r="S207" s="129"/>
      <c r="T207" s="129"/>
      <c r="U207" s="129"/>
      <c r="V207" s="129"/>
      <c r="W207" s="129"/>
      <c r="X207" s="129"/>
      <c r="Y207" s="129"/>
      <c r="Z207" s="129"/>
      <c r="AA207" s="129"/>
      <c r="AB207" s="130"/>
      <c r="AC207" s="129"/>
      <c r="AD207" s="129"/>
    </row>
    <row r="208" spans="1:30">
      <c r="A208" s="123">
        <v>202</v>
      </c>
      <c r="B208" s="137"/>
      <c r="C208" s="137"/>
      <c r="D208" s="137"/>
      <c r="E208" s="137"/>
      <c r="F208" s="137"/>
      <c r="G208" s="137"/>
      <c r="H208" s="137"/>
      <c r="I208" s="137"/>
      <c r="J208" s="129"/>
      <c r="K208" s="139"/>
      <c r="L208" s="129"/>
      <c r="M208" s="129"/>
      <c r="N208" s="140"/>
      <c r="O208" s="140"/>
      <c r="P208" s="129"/>
      <c r="Q208" s="129"/>
      <c r="R208" s="129"/>
      <c r="S208" s="129"/>
      <c r="T208" s="129"/>
      <c r="U208" s="129"/>
      <c r="V208" s="129"/>
      <c r="W208" s="129"/>
      <c r="X208" s="129"/>
      <c r="Y208" s="129"/>
      <c r="Z208" s="129"/>
      <c r="AA208" s="129"/>
      <c r="AB208" s="130"/>
      <c r="AC208" s="129"/>
      <c r="AD208" s="129"/>
    </row>
    <row r="209" spans="1:30">
      <c r="A209" s="123">
        <v>203</v>
      </c>
      <c r="B209" s="137"/>
      <c r="C209" s="137"/>
      <c r="D209" s="137"/>
      <c r="E209" s="137"/>
      <c r="F209" s="137"/>
      <c r="G209" s="137"/>
      <c r="H209" s="137"/>
      <c r="I209" s="137"/>
      <c r="J209" s="129"/>
      <c r="K209" s="139"/>
      <c r="L209" s="129"/>
      <c r="M209" s="129"/>
      <c r="N209" s="140"/>
      <c r="O209" s="140"/>
      <c r="P209" s="129"/>
      <c r="Q209" s="129"/>
      <c r="R209" s="129"/>
      <c r="S209" s="129"/>
      <c r="T209" s="129"/>
      <c r="U209" s="129"/>
      <c r="V209" s="129"/>
      <c r="W209" s="129"/>
      <c r="X209" s="129"/>
      <c r="Y209" s="129"/>
      <c r="Z209" s="129"/>
      <c r="AA209" s="129"/>
      <c r="AB209" s="130"/>
      <c r="AC209" s="129"/>
      <c r="AD209" s="129"/>
    </row>
    <row r="210" spans="1:30">
      <c r="A210" s="123">
        <v>204</v>
      </c>
      <c r="B210" s="137"/>
      <c r="C210" s="137"/>
      <c r="D210" s="137"/>
      <c r="E210" s="137"/>
      <c r="F210" s="137"/>
      <c r="G210" s="137"/>
      <c r="H210" s="137"/>
      <c r="I210" s="137"/>
      <c r="J210" s="129"/>
      <c r="K210" s="139"/>
      <c r="L210" s="129"/>
      <c r="M210" s="129"/>
      <c r="N210" s="140"/>
      <c r="O210" s="140"/>
      <c r="P210" s="129"/>
      <c r="Q210" s="129"/>
      <c r="R210" s="129"/>
      <c r="S210" s="129"/>
      <c r="T210" s="129"/>
      <c r="U210" s="129"/>
      <c r="V210" s="129"/>
      <c r="W210" s="129"/>
      <c r="X210" s="129"/>
      <c r="Y210" s="129"/>
      <c r="Z210" s="129"/>
      <c r="AA210" s="129"/>
      <c r="AB210" s="130"/>
      <c r="AC210" s="129"/>
      <c r="AD210" s="129"/>
    </row>
    <row r="211" spans="1:30">
      <c r="A211" s="123">
        <v>205</v>
      </c>
      <c r="B211" s="137"/>
      <c r="C211" s="137"/>
      <c r="D211" s="137"/>
      <c r="E211" s="137"/>
      <c r="F211" s="137"/>
      <c r="G211" s="137"/>
      <c r="H211" s="137"/>
      <c r="I211" s="137"/>
      <c r="J211" s="129"/>
      <c r="K211" s="139"/>
      <c r="L211" s="129"/>
      <c r="M211" s="129"/>
      <c r="N211" s="140"/>
      <c r="O211" s="140"/>
      <c r="P211" s="129"/>
      <c r="Q211" s="129"/>
      <c r="R211" s="129"/>
      <c r="S211" s="129"/>
      <c r="T211" s="129"/>
      <c r="U211" s="129"/>
      <c r="V211" s="129"/>
      <c r="W211" s="129"/>
      <c r="X211" s="129"/>
      <c r="Y211" s="129"/>
      <c r="Z211" s="129"/>
      <c r="AA211" s="129"/>
      <c r="AB211" s="130"/>
      <c r="AC211" s="129"/>
      <c r="AD211" s="129"/>
    </row>
    <row r="212" spans="1:30">
      <c r="A212" s="123">
        <v>206</v>
      </c>
      <c r="B212" s="137"/>
      <c r="C212" s="137"/>
      <c r="D212" s="137"/>
      <c r="E212" s="137"/>
      <c r="F212" s="137"/>
      <c r="G212" s="137"/>
      <c r="H212" s="137"/>
      <c r="I212" s="137"/>
      <c r="J212" s="129"/>
      <c r="K212" s="139"/>
      <c r="L212" s="129"/>
      <c r="M212" s="129"/>
      <c r="N212" s="140"/>
      <c r="O212" s="140"/>
      <c r="P212" s="129"/>
      <c r="Q212" s="129"/>
      <c r="R212" s="129"/>
      <c r="S212" s="129"/>
      <c r="T212" s="129"/>
      <c r="U212" s="129"/>
      <c r="V212" s="129"/>
      <c r="W212" s="129"/>
      <c r="X212" s="129"/>
      <c r="Y212" s="129"/>
      <c r="Z212" s="129"/>
      <c r="AA212" s="129"/>
      <c r="AB212" s="130"/>
      <c r="AC212" s="129"/>
      <c r="AD212" s="129"/>
    </row>
    <row r="213" spans="1:30">
      <c r="A213" s="123">
        <v>207</v>
      </c>
      <c r="B213" s="137"/>
      <c r="C213" s="137"/>
      <c r="D213" s="137"/>
      <c r="E213" s="137"/>
      <c r="F213" s="137"/>
      <c r="G213" s="137"/>
      <c r="H213" s="137"/>
      <c r="I213" s="137"/>
      <c r="J213" s="129"/>
      <c r="K213" s="139"/>
      <c r="L213" s="129"/>
      <c r="M213" s="129"/>
      <c r="N213" s="140"/>
      <c r="O213" s="140"/>
      <c r="P213" s="129"/>
      <c r="Q213" s="129"/>
      <c r="R213" s="129"/>
      <c r="S213" s="129"/>
      <c r="T213" s="129"/>
      <c r="U213" s="129"/>
      <c r="V213" s="129"/>
      <c r="W213" s="129"/>
      <c r="X213" s="129"/>
      <c r="Y213" s="129"/>
      <c r="Z213" s="129"/>
      <c r="AA213" s="129"/>
      <c r="AB213" s="130"/>
      <c r="AC213" s="129"/>
      <c r="AD213" s="129"/>
    </row>
    <row r="214" spans="1:30">
      <c r="A214" s="123">
        <v>208</v>
      </c>
      <c r="B214" s="137"/>
      <c r="C214" s="137"/>
      <c r="D214" s="137"/>
      <c r="E214" s="137"/>
      <c r="F214" s="137"/>
      <c r="G214" s="137"/>
      <c r="H214" s="137"/>
      <c r="I214" s="137"/>
      <c r="J214" s="129"/>
      <c r="K214" s="139"/>
      <c r="L214" s="129"/>
      <c r="M214" s="129"/>
      <c r="N214" s="140"/>
      <c r="O214" s="140"/>
      <c r="P214" s="129"/>
      <c r="Q214" s="129"/>
      <c r="R214" s="129"/>
      <c r="S214" s="129"/>
      <c r="T214" s="129"/>
      <c r="U214" s="129"/>
      <c r="V214" s="129"/>
      <c r="W214" s="129"/>
      <c r="X214" s="129"/>
      <c r="Y214" s="129"/>
      <c r="Z214" s="129"/>
      <c r="AA214" s="129"/>
      <c r="AB214" s="130"/>
      <c r="AC214" s="129"/>
      <c r="AD214" s="129"/>
    </row>
    <row r="215" spans="1:30">
      <c r="A215" s="123">
        <v>209</v>
      </c>
      <c r="B215" s="137"/>
      <c r="C215" s="137"/>
      <c r="D215" s="137"/>
      <c r="E215" s="137"/>
      <c r="F215" s="137"/>
      <c r="G215" s="137"/>
      <c r="H215" s="137"/>
      <c r="I215" s="137"/>
      <c r="J215" s="129"/>
      <c r="K215" s="139"/>
      <c r="L215" s="129"/>
      <c r="M215" s="129"/>
      <c r="N215" s="140"/>
      <c r="O215" s="140"/>
      <c r="P215" s="129"/>
      <c r="Q215" s="129"/>
      <c r="R215" s="129"/>
      <c r="S215" s="129"/>
      <c r="T215" s="129"/>
      <c r="U215" s="129"/>
      <c r="V215" s="129"/>
      <c r="W215" s="129"/>
      <c r="X215" s="129"/>
      <c r="Y215" s="129"/>
      <c r="Z215" s="129"/>
      <c r="AA215" s="129"/>
      <c r="AB215" s="130"/>
      <c r="AC215" s="129"/>
      <c r="AD215" s="129"/>
    </row>
    <row r="216" spans="1:30">
      <c r="A216" s="123">
        <v>210</v>
      </c>
      <c r="B216" s="137"/>
      <c r="C216" s="137"/>
      <c r="D216" s="137"/>
      <c r="E216" s="137"/>
      <c r="F216" s="137"/>
      <c r="G216" s="137"/>
      <c r="H216" s="137"/>
      <c r="I216" s="137"/>
      <c r="J216" s="129"/>
      <c r="K216" s="139"/>
      <c r="L216" s="129"/>
      <c r="M216" s="129"/>
      <c r="N216" s="140"/>
      <c r="O216" s="140"/>
      <c r="P216" s="129"/>
      <c r="Q216" s="129"/>
      <c r="R216" s="129"/>
      <c r="S216" s="129"/>
      <c r="T216" s="129"/>
      <c r="U216" s="129"/>
      <c r="V216" s="129"/>
      <c r="W216" s="129"/>
      <c r="X216" s="129"/>
      <c r="Y216" s="129"/>
      <c r="Z216" s="129"/>
      <c r="AA216" s="129"/>
      <c r="AB216" s="130"/>
      <c r="AC216" s="129"/>
      <c r="AD216" s="129"/>
    </row>
    <row r="217" spans="1:30">
      <c r="A217" s="123">
        <v>211</v>
      </c>
      <c r="B217" s="137"/>
      <c r="C217" s="137"/>
      <c r="D217" s="137"/>
      <c r="E217" s="137"/>
      <c r="F217" s="137"/>
      <c r="G217" s="137"/>
      <c r="H217" s="137"/>
      <c r="I217" s="137"/>
      <c r="J217" s="129"/>
      <c r="K217" s="139"/>
      <c r="L217" s="129"/>
      <c r="M217" s="129"/>
      <c r="N217" s="140"/>
      <c r="O217" s="140"/>
      <c r="P217" s="129"/>
      <c r="Q217" s="129"/>
      <c r="R217" s="129"/>
      <c r="S217" s="129"/>
      <c r="T217" s="129"/>
      <c r="U217" s="129"/>
      <c r="V217" s="129"/>
      <c r="W217" s="129"/>
      <c r="X217" s="129"/>
      <c r="Y217" s="129"/>
      <c r="Z217" s="129"/>
      <c r="AA217" s="129"/>
      <c r="AB217" s="130"/>
      <c r="AC217" s="129"/>
      <c r="AD217" s="129"/>
    </row>
    <row r="218" spans="1:30">
      <c r="A218" s="123">
        <v>212</v>
      </c>
      <c r="B218" s="137"/>
      <c r="C218" s="137"/>
      <c r="D218" s="137"/>
      <c r="E218" s="137"/>
      <c r="F218" s="137"/>
      <c r="G218" s="137"/>
      <c r="H218" s="137"/>
      <c r="I218" s="137"/>
      <c r="J218" s="129"/>
      <c r="K218" s="139"/>
      <c r="L218" s="129"/>
      <c r="M218" s="129"/>
      <c r="N218" s="140"/>
      <c r="O218" s="140"/>
      <c r="P218" s="129"/>
      <c r="Q218" s="129"/>
      <c r="R218" s="129"/>
      <c r="S218" s="129"/>
      <c r="T218" s="129"/>
      <c r="U218" s="129"/>
      <c r="V218" s="129"/>
      <c r="W218" s="129"/>
      <c r="X218" s="129"/>
      <c r="Y218" s="129"/>
      <c r="Z218" s="129"/>
      <c r="AA218" s="129"/>
      <c r="AB218" s="130"/>
      <c r="AC218" s="129"/>
      <c r="AD218" s="129"/>
    </row>
    <row r="219" spans="1:30">
      <c r="A219" s="123">
        <v>213</v>
      </c>
      <c r="B219" s="137"/>
      <c r="C219" s="137"/>
      <c r="D219" s="137"/>
      <c r="E219" s="137"/>
      <c r="F219" s="137"/>
      <c r="G219" s="137"/>
      <c r="H219" s="137"/>
      <c r="I219" s="137"/>
      <c r="J219" s="129"/>
      <c r="K219" s="139"/>
      <c r="L219" s="129"/>
      <c r="M219" s="129"/>
      <c r="N219" s="140"/>
      <c r="O219" s="140"/>
      <c r="P219" s="129"/>
      <c r="Q219" s="129"/>
      <c r="R219" s="129"/>
      <c r="S219" s="129"/>
      <c r="T219" s="129"/>
      <c r="U219" s="129"/>
      <c r="V219" s="129"/>
      <c r="W219" s="129"/>
      <c r="X219" s="129"/>
      <c r="Y219" s="129"/>
      <c r="Z219" s="129"/>
      <c r="AA219" s="129"/>
      <c r="AB219" s="130"/>
      <c r="AC219" s="129"/>
      <c r="AD219" s="129"/>
    </row>
    <row r="220" spans="1:30">
      <c r="A220" s="123">
        <v>214</v>
      </c>
      <c r="B220" s="137"/>
      <c r="C220" s="137"/>
      <c r="D220" s="137"/>
      <c r="E220" s="137"/>
      <c r="F220" s="137"/>
      <c r="G220" s="137"/>
      <c r="H220" s="137"/>
      <c r="I220" s="137"/>
      <c r="J220" s="129"/>
      <c r="K220" s="139"/>
      <c r="L220" s="129"/>
      <c r="M220" s="129"/>
      <c r="N220" s="140"/>
      <c r="O220" s="140"/>
      <c r="P220" s="129"/>
      <c r="Q220" s="129"/>
      <c r="R220" s="129"/>
      <c r="S220" s="129"/>
      <c r="T220" s="129"/>
      <c r="U220" s="129"/>
      <c r="V220" s="129"/>
      <c r="W220" s="129"/>
      <c r="X220" s="129"/>
      <c r="Y220" s="129"/>
      <c r="Z220" s="129"/>
      <c r="AA220" s="129"/>
      <c r="AB220" s="130"/>
      <c r="AC220" s="129"/>
      <c r="AD220" s="129"/>
    </row>
    <row r="221" spans="1:30">
      <c r="A221" s="123">
        <v>215</v>
      </c>
      <c r="B221" s="137"/>
      <c r="C221" s="137"/>
      <c r="D221" s="137"/>
      <c r="E221" s="137"/>
      <c r="F221" s="137"/>
      <c r="G221" s="137"/>
      <c r="H221" s="137"/>
      <c r="I221" s="137"/>
      <c r="J221" s="129"/>
      <c r="K221" s="139"/>
      <c r="L221" s="129"/>
      <c r="M221" s="129"/>
      <c r="N221" s="140"/>
      <c r="O221" s="140"/>
      <c r="P221" s="129"/>
      <c r="Q221" s="129"/>
      <c r="R221" s="129"/>
      <c r="S221" s="129"/>
      <c r="T221" s="129"/>
      <c r="U221" s="129"/>
      <c r="V221" s="129"/>
      <c r="W221" s="129"/>
      <c r="X221" s="129"/>
      <c r="Y221" s="129"/>
      <c r="Z221" s="129"/>
      <c r="AA221" s="129"/>
      <c r="AB221" s="130"/>
      <c r="AC221" s="129"/>
      <c r="AD221" s="129"/>
    </row>
    <row r="222" spans="1:30">
      <c r="A222" s="123">
        <v>216</v>
      </c>
      <c r="B222" s="137"/>
      <c r="C222" s="137"/>
      <c r="D222" s="137"/>
      <c r="E222" s="137"/>
      <c r="F222" s="137"/>
      <c r="G222" s="137"/>
      <c r="H222" s="137"/>
      <c r="I222" s="137"/>
      <c r="J222" s="129"/>
      <c r="K222" s="139"/>
      <c r="L222" s="129"/>
      <c r="M222" s="129"/>
      <c r="N222" s="140"/>
      <c r="O222" s="140"/>
      <c r="P222" s="129"/>
      <c r="Q222" s="129"/>
      <c r="R222" s="129"/>
      <c r="S222" s="129"/>
      <c r="T222" s="129"/>
      <c r="U222" s="129"/>
      <c r="V222" s="129"/>
      <c r="W222" s="129"/>
      <c r="X222" s="129"/>
      <c r="Y222" s="129"/>
      <c r="Z222" s="129"/>
      <c r="AA222" s="129"/>
      <c r="AB222" s="130"/>
      <c r="AC222" s="129"/>
      <c r="AD222" s="129"/>
    </row>
    <row r="223" spans="1:30">
      <c r="A223" s="123">
        <v>217</v>
      </c>
      <c r="B223" s="137"/>
      <c r="C223" s="137"/>
      <c r="D223" s="137"/>
      <c r="E223" s="137"/>
      <c r="F223" s="137"/>
      <c r="G223" s="137"/>
      <c r="H223" s="137"/>
      <c r="I223" s="137"/>
      <c r="J223" s="129"/>
      <c r="K223" s="139"/>
      <c r="L223" s="129"/>
      <c r="M223" s="129"/>
      <c r="N223" s="140"/>
      <c r="O223" s="140"/>
      <c r="P223" s="129"/>
      <c r="Q223" s="129"/>
      <c r="R223" s="129"/>
      <c r="S223" s="129"/>
      <c r="T223" s="129"/>
      <c r="U223" s="129"/>
      <c r="V223" s="129"/>
      <c r="W223" s="129"/>
      <c r="X223" s="129"/>
      <c r="Y223" s="129"/>
      <c r="Z223" s="129"/>
      <c r="AA223" s="129"/>
      <c r="AB223" s="130"/>
      <c r="AC223" s="129"/>
      <c r="AD223" s="129"/>
    </row>
    <row r="224" spans="1:30">
      <c r="A224" s="123">
        <v>218</v>
      </c>
      <c r="B224" s="137"/>
      <c r="C224" s="137"/>
      <c r="D224" s="137"/>
      <c r="E224" s="137"/>
      <c r="F224" s="137"/>
      <c r="G224" s="137"/>
      <c r="H224" s="137"/>
      <c r="I224" s="137"/>
      <c r="J224" s="129"/>
      <c r="K224" s="139"/>
      <c r="L224" s="129"/>
      <c r="M224" s="129"/>
      <c r="N224" s="140"/>
      <c r="O224" s="140"/>
      <c r="P224" s="129"/>
      <c r="Q224" s="129"/>
      <c r="R224" s="129"/>
      <c r="S224" s="129"/>
      <c r="T224" s="129"/>
      <c r="U224" s="129"/>
      <c r="V224" s="129"/>
      <c r="W224" s="129"/>
      <c r="X224" s="129"/>
      <c r="Y224" s="129"/>
      <c r="Z224" s="129"/>
      <c r="AA224" s="129"/>
      <c r="AB224" s="130"/>
      <c r="AC224" s="129"/>
      <c r="AD224" s="129"/>
    </row>
    <row r="225" spans="1:30">
      <c r="A225" s="123">
        <v>219</v>
      </c>
      <c r="B225" s="137"/>
      <c r="C225" s="137"/>
      <c r="D225" s="137"/>
      <c r="E225" s="137"/>
      <c r="F225" s="137"/>
      <c r="G225" s="137"/>
      <c r="H225" s="137"/>
      <c r="I225" s="137"/>
      <c r="J225" s="129"/>
      <c r="K225" s="139"/>
      <c r="L225" s="129"/>
      <c r="M225" s="129"/>
      <c r="N225" s="140"/>
      <c r="O225" s="140"/>
      <c r="P225" s="129"/>
      <c r="Q225" s="129"/>
      <c r="R225" s="129"/>
      <c r="S225" s="129"/>
      <c r="T225" s="129"/>
      <c r="U225" s="129"/>
      <c r="V225" s="129"/>
      <c r="W225" s="129"/>
      <c r="X225" s="129"/>
      <c r="Y225" s="129"/>
      <c r="Z225" s="129"/>
      <c r="AA225" s="129"/>
      <c r="AB225" s="130"/>
      <c r="AC225" s="129"/>
      <c r="AD225" s="129"/>
    </row>
    <row r="226" spans="1:30">
      <c r="A226" s="123">
        <v>220</v>
      </c>
      <c r="B226" s="137"/>
      <c r="C226" s="137"/>
      <c r="D226" s="137"/>
      <c r="E226" s="137"/>
      <c r="F226" s="137"/>
      <c r="G226" s="137"/>
      <c r="H226" s="137"/>
      <c r="I226" s="137"/>
      <c r="J226" s="129"/>
      <c r="K226" s="139"/>
      <c r="L226" s="129"/>
      <c r="M226" s="129"/>
      <c r="N226" s="140"/>
      <c r="O226" s="140"/>
      <c r="P226" s="129"/>
      <c r="Q226" s="129"/>
      <c r="R226" s="129"/>
      <c r="S226" s="129"/>
      <c r="T226" s="129"/>
      <c r="U226" s="129"/>
      <c r="V226" s="129"/>
      <c r="W226" s="129"/>
      <c r="X226" s="129"/>
      <c r="Y226" s="129"/>
      <c r="Z226" s="129"/>
      <c r="AA226" s="129"/>
      <c r="AB226" s="130"/>
      <c r="AC226" s="129"/>
      <c r="AD226" s="129"/>
    </row>
    <row r="227" spans="1:30">
      <c r="A227" s="123">
        <v>221</v>
      </c>
      <c r="B227" s="137"/>
      <c r="C227" s="137"/>
      <c r="D227" s="137"/>
      <c r="E227" s="137"/>
      <c r="F227" s="137"/>
      <c r="G227" s="137"/>
      <c r="H227" s="137"/>
      <c r="I227" s="137"/>
      <c r="J227" s="129"/>
      <c r="K227" s="139"/>
      <c r="L227" s="129"/>
      <c r="M227" s="129"/>
      <c r="N227" s="140"/>
      <c r="O227" s="140"/>
      <c r="P227" s="129"/>
      <c r="Q227" s="129"/>
      <c r="R227" s="129"/>
      <c r="S227" s="129"/>
      <c r="T227" s="129"/>
      <c r="U227" s="129"/>
      <c r="V227" s="129"/>
      <c r="W227" s="129"/>
      <c r="X227" s="129"/>
      <c r="Y227" s="129"/>
      <c r="Z227" s="129"/>
      <c r="AA227" s="129"/>
      <c r="AB227" s="130"/>
      <c r="AC227" s="129"/>
      <c r="AD227" s="129"/>
    </row>
    <row r="228" spans="1:30">
      <c r="A228" s="123">
        <v>222</v>
      </c>
      <c r="B228" s="137"/>
      <c r="C228" s="137"/>
      <c r="D228" s="137"/>
      <c r="E228" s="137"/>
      <c r="F228" s="137"/>
      <c r="G228" s="137"/>
      <c r="H228" s="137"/>
      <c r="I228" s="137"/>
      <c r="J228" s="129"/>
      <c r="K228" s="139"/>
      <c r="L228" s="129"/>
      <c r="M228" s="129"/>
      <c r="N228" s="140"/>
      <c r="O228" s="140"/>
      <c r="P228" s="129"/>
      <c r="Q228" s="129"/>
      <c r="R228" s="129"/>
      <c r="S228" s="129"/>
      <c r="T228" s="129"/>
      <c r="U228" s="129"/>
      <c r="V228" s="129"/>
      <c r="W228" s="129"/>
      <c r="X228" s="129"/>
      <c r="Y228" s="129"/>
      <c r="Z228" s="129"/>
      <c r="AA228" s="129"/>
      <c r="AB228" s="130"/>
      <c r="AC228" s="129"/>
      <c r="AD228" s="129"/>
    </row>
    <row r="229" spans="1:30">
      <c r="A229" s="123">
        <v>223</v>
      </c>
      <c r="B229" s="137"/>
      <c r="C229" s="137"/>
      <c r="D229" s="137"/>
      <c r="E229" s="137"/>
      <c r="F229" s="137"/>
      <c r="G229" s="137"/>
      <c r="H229" s="137"/>
      <c r="I229" s="137"/>
      <c r="J229" s="129"/>
      <c r="K229" s="139"/>
      <c r="L229" s="129"/>
      <c r="M229" s="129"/>
      <c r="N229" s="140"/>
      <c r="O229" s="140"/>
      <c r="P229" s="129"/>
      <c r="Q229" s="129"/>
      <c r="R229" s="129"/>
      <c r="S229" s="129"/>
      <c r="T229" s="129"/>
      <c r="U229" s="129"/>
      <c r="V229" s="129"/>
      <c r="W229" s="129"/>
      <c r="X229" s="129"/>
      <c r="Y229" s="129"/>
      <c r="Z229" s="129"/>
      <c r="AA229" s="129"/>
      <c r="AB229" s="130"/>
      <c r="AC229" s="129"/>
      <c r="AD229" s="129"/>
    </row>
    <row r="230" spans="1:30">
      <c r="A230" s="123">
        <v>224</v>
      </c>
      <c r="B230" s="137"/>
      <c r="C230" s="137"/>
      <c r="D230" s="137"/>
      <c r="E230" s="137"/>
      <c r="F230" s="137"/>
      <c r="G230" s="137"/>
      <c r="H230" s="137"/>
      <c r="I230" s="137"/>
      <c r="J230" s="129"/>
      <c r="K230" s="139"/>
      <c r="L230" s="129"/>
      <c r="M230" s="129"/>
      <c r="N230" s="140"/>
      <c r="O230" s="140"/>
      <c r="P230" s="129"/>
      <c r="Q230" s="129"/>
      <c r="R230" s="129"/>
      <c r="S230" s="129"/>
      <c r="T230" s="129"/>
      <c r="U230" s="129"/>
      <c r="V230" s="129"/>
      <c r="W230" s="129"/>
      <c r="X230" s="129"/>
      <c r="Y230" s="129"/>
      <c r="Z230" s="129"/>
      <c r="AA230" s="129"/>
      <c r="AB230" s="130"/>
      <c r="AC230" s="129"/>
      <c r="AD230" s="129"/>
    </row>
    <row r="231" spans="1:30">
      <c r="A231" s="123">
        <v>225</v>
      </c>
      <c r="B231" s="137"/>
      <c r="C231" s="137"/>
      <c r="D231" s="137"/>
      <c r="E231" s="137"/>
      <c r="F231" s="137"/>
      <c r="G231" s="137"/>
      <c r="H231" s="137"/>
      <c r="I231" s="137"/>
      <c r="J231" s="129"/>
      <c r="K231" s="139"/>
      <c r="L231" s="129"/>
      <c r="M231" s="129"/>
      <c r="N231" s="140"/>
      <c r="O231" s="140"/>
      <c r="P231" s="129"/>
      <c r="Q231" s="129"/>
      <c r="R231" s="129"/>
      <c r="S231" s="129"/>
      <c r="T231" s="129"/>
      <c r="U231" s="129"/>
      <c r="V231" s="129"/>
      <c r="W231" s="129"/>
      <c r="X231" s="129"/>
      <c r="Y231" s="129"/>
      <c r="Z231" s="129"/>
      <c r="AA231" s="129"/>
      <c r="AB231" s="130"/>
      <c r="AC231" s="129"/>
      <c r="AD231" s="129"/>
    </row>
    <row r="232" spans="1:30">
      <c r="A232" s="123">
        <v>226</v>
      </c>
      <c r="B232" s="137"/>
      <c r="C232" s="137"/>
      <c r="D232" s="137"/>
      <c r="E232" s="137"/>
      <c r="F232" s="137"/>
      <c r="G232" s="137"/>
      <c r="H232" s="137"/>
      <c r="I232" s="137"/>
      <c r="J232" s="129"/>
      <c r="K232" s="139"/>
      <c r="L232" s="129"/>
      <c r="M232" s="129"/>
      <c r="N232" s="140"/>
      <c r="O232" s="140"/>
      <c r="P232" s="129"/>
      <c r="Q232" s="129"/>
      <c r="R232" s="129"/>
      <c r="S232" s="129"/>
      <c r="T232" s="129"/>
      <c r="U232" s="129"/>
      <c r="V232" s="129"/>
      <c r="W232" s="129"/>
      <c r="X232" s="129"/>
      <c r="Y232" s="129"/>
      <c r="Z232" s="129"/>
      <c r="AA232" s="129"/>
      <c r="AB232" s="130"/>
      <c r="AC232" s="129"/>
      <c r="AD232" s="129"/>
    </row>
    <row r="233" spans="1:30">
      <c r="A233" s="123">
        <v>227</v>
      </c>
      <c r="B233" s="137"/>
      <c r="C233" s="137"/>
      <c r="D233" s="137"/>
      <c r="E233" s="137"/>
      <c r="F233" s="137"/>
      <c r="G233" s="137"/>
      <c r="H233" s="137"/>
      <c r="I233" s="137"/>
      <c r="J233" s="129"/>
      <c r="K233" s="139"/>
      <c r="L233" s="129"/>
      <c r="M233" s="129"/>
      <c r="N233" s="140"/>
      <c r="O233" s="140"/>
      <c r="P233" s="129"/>
      <c r="Q233" s="129"/>
      <c r="R233" s="129"/>
      <c r="S233" s="129"/>
      <c r="T233" s="129"/>
      <c r="U233" s="129"/>
      <c r="V233" s="129"/>
      <c r="W233" s="129"/>
      <c r="X233" s="129"/>
      <c r="Y233" s="129"/>
      <c r="Z233" s="129"/>
      <c r="AA233" s="129"/>
      <c r="AB233" s="130"/>
      <c r="AC233" s="129"/>
      <c r="AD233" s="129"/>
    </row>
    <row r="234" spans="1:30">
      <c r="A234" s="123">
        <v>228</v>
      </c>
      <c r="B234" s="137"/>
      <c r="C234" s="137"/>
      <c r="D234" s="137"/>
      <c r="E234" s="137"/>
      <c r="F234" s="137"/>
      <c r="G234" s="137"/>
      <c r="H234" s="137"/>
      <c r="I234" s="137"/>
      <c r="J234" s="129"/>
      <c r="K234" s="139"/>
      <c r="L234" s="129"/>
      <c r="M234" s="129"/>
      <c r="N234" s="140"/>
      <c r="O234" s="140"/>
      <c r="P234" s="129"/>
      <c r="Q234" s="129"/>
      <c r="R234" s="129"/>
      <c r="S234" s="129"/>
      <c r="T234" s="129"/>
      <c r="U234" s="129"/>
      <c r="V234" s="129"/>
      <c r="W234" s="129"/>
      <c r="X234" s="129"/>
      <c r="Y234" s="129"/>
      <c r="Z234" s="129"/>
      <c r="AA234" s="129"/>
      <c r="AB234" s="130"/>
      <c r="AC234" s="129"/>
      <c r="AD234" s="129"/>
    </row>
    <row r="235" spans="1:30">
      <c r="A235" s="123">
        <v>229</v>
      </c>
      <c r="B235" s="137"/>
      <c r="C235" s="137"/>
      <c r="D235" s="137"/>
      <c r="E235" s="137"/>
      <c r="F235" s="137"/>
      <c r="G235" s="137"/>
      <c r="H235" s="137"/>
      <c r="I235" s="137"/>
      <c r="J235" s="129"/>
      <c r="K235" s="139"/>
      <c r="L235" s="129"/>
      <c r="M235" s="129"/>
      <c r="N235" s="140"/>
      <c r="O235" s="140"/>
      <c r="P235" s="129"/>
      <c r="Q235" s="129"/>
      <c r="R235" s="129"/>
      <c r="S235" s="129"/>
      <c r="T235" s="129"/>
      <c r="U235" s="129"/>
      <c r="V235" s="129"/>
      <c r="W235" s="129"/>
      <c r="X235" s="129"/>
      <c r="Y235" s="129"/>
      <c r="Z235" s="129"/>
      <c r="AA235" s="129"/>
      <c r="AB235" s="130"/>
      <c r="AC235" s="129"/>
      <c r="AD235" s="129"/>
    </row>
    <row r="236" spans="1:30">
      <c r="A236" s="123">
        <v>230</v>
      </c>
      <c r="B236" s="137"/>
      <c r="C236" s="137"/>
      <c r="D236" s="137"/>
      <c r="E236" s="137"/>
      <c r="F236" s="137"/>
      <c r="G236" s="137"/>
      <c r="H236" s="137"/>
      <c r="I236" s="137"/>
      <c r="J236" s="129"/>
      <c r="K236" s="139"/>
      <c r="L236" s="129"/>
      <c r="M236" s="129"/>
      <c r="N236" s="140"/>
      <c r="O236" s="140"/>
      <c r="P236" s="129"/>
      <c r="Q236" s="129"/>
      <c r="R236" s="129"/>
      <c r="S236" s="129"/>
      <c r="T236" s="129"/>
      <c r="U236" s="129"/>
      <c r="V236" s="129"/>
      <c r="W236" s="129"/>
      <c r="X236" s="129"/>
      <c r="Y236" s="129"/>
      <c r="Z236" s="129"/>
      <c r="AA236" s="129"/>
      <c r="AB236" s="130"/>
      <c r="AC236" s="129"/>
      <c r="AD236" s="129"/>
    </row>
    <row r="237" spans="1:30">
      <c r="A237" s="123">
        <v>231</v>
      </c>
      <c r="B237" s="137"/>
      <c r="C237" s="137"/>
      <c r="D237" s="137"/>
      <c r="E237" s="137"/>
      <c r="F237" s="137"/>
      <c r="G237" s="137"/>
      <c r="H237" s="137"/>
      <c r="I237" s="137"/>
      <c r="J237" s="129"/>
      <c r="K237" s="139"/>
      <c r="L237" s="129"/>
      <c r="M237" s="129"/>
      <c r="N237" s="140"/>
      <c r="O237" s="140"/>
      <c r="P237" s="129"/>
      <c r="Q237" s="129"/>
      <c r="R237" s="129"/>
      <c r="S237" s="129"/>
      <c r="T237" s="129"/>
      <c r="U237" s="129"/>
      <c r="V237" s="129"/>
      <c r="W237" s="129"/>
      <c r="X237" s="129"/>
      <c r="Y237" s="129"/>
      <c r="Z237" s="129"/>
      <c r="AA237" s="129"/>
      <c r="AB237" s="130"/>
      <c r="AC237" s="129"/>
      <c r="AD237" s="129"/>
    </row>
    <row r="238" spans="1:30">
      <c r="A238" s="123">
        <v>232</v>
      </c>
      <c r="B238" s="137"/>
      <c r="C238" s="137"/>
      <c r="D238" s="137"/>
      <c r="E238" s="137"/>
      <c r="F238" s="137"/>
      <c r="G238" s="137"/>
      <c r="H238" s="137"/>
      <c r="I238" s="137"/>
      <c r="J238" s="129"/>
      <c r="K238" s="139"/>
      <c r="L238" s="129"/>
      <c r="M238" s="129"/>
      <c r="N238" s="140"/>
      <c r="O238" s="140"/>
      <c r="P238" s="129"/>
      <c r="Q238" s="129"/>
      <c r="R238" s="129"/>
      <c r="S238" s="129"/>
      <c r="T238" s="129"/>
      <c r="U238" s="129"/>
      <c r="V238" s="129"/>
      <c r="W238" s="129"/>
      <c r="X238" s="129"/>
      <c r="Y238" s="129"/>
      <c r="Z238" s="129"/>
      <c r="AA238" s="129"/>
      <c r="AB238" s="130"/>
      <c r="AC238" s="129"/>
      <c r="AD238" s="129"/>
    </row>
    <row r="239" spans="1:30">
      <c r="A239" s="123">
        <v>233</v>
      </c>
      <c r="B239" s="137"/>
      <c r="C239" s="137"/>
      <c r="D239" s="137"/>
      <c r="E239" s="137"/>
      <c r="F239" s="137"/>
      <c r="G239" s="137"/>
      <c r="H239" s="137"/>
      <c r="I239" s="137"/>
      <c r="J239" s="129"/>
      <c r="K239" s="139"/>
      <c r="L239" s="129"/>
      <c r="M239" s="129"/>
      <c r="N239" s="140"/>
      <c r="O239" s="140"/>
      <c r="P239" s="129"/>
      <c r="Q239" s="129"/>
      <c r="R239" s="129"/>
      <c r="S239" s="129"/>
      <c r="T239" s="129"/>
      <c r="U239" s="129"/>
      <c r="V239" s="129"/>
      <c r="W239" s="129"/>
      <c r="X239" s="129"/>
      <c r="Y239" s="129"/>
      <c r="Z239" s="129"/>
      <c r="AA239" s="129"/>
      <c r="AB239" s="130"/>
      <c r="AC239" s="129"/>
      <c r="AD239" s="129"/>
    </row>
    <row r="240" spans="1:30">
      <c r="A240" s="123">
        <v>234</v>
      </c>
      <c r="B240" s="137"/>
      <c r="C240" s="137"/>
      <c r="D240" s="137"/>
      <c r="E240" s="137"/>
      <c r="F240" s="137"/>
      <c r="G240" s="137"/>
      <c r="H240" s="137"/>
      <c r="I240" s="137"/>
      <c r="J240" s="129"/>
      <c r="K240" s="139"/>
      <c r="L240" s="129"/>
      <c r="M240" s="129"/>
      <c r="N240" s="140"/>
      <c r="O240" s="140"/>
      <c r="P240" s="129"/>
      <c r="Q240" s="129"/>
      <c r="R240" s="129"/>
      <c r="S240" s="129"/>
      <c r="T240" s="129"/>
      <c r="U240" s="129"/>
      <c r="V240" s="129"/>
      <c r="W240" s="129"/>
      <c r="X240" s="129"/>
      <c r="Y240" s="129"/>
      <c r="Z240" s="129"/>
      <c r="AA240" s="129"/>
      <c r="AB240" s="130"/>
      <c r="AC240" s="129"/>
      <c r="AD240" s="129"/>
    </row>
    <row r="241" spans="1:30">
      <c r="A241" s="123">
        <v>235</v>
      </c>
      <c r="B241" s="137"/>
      <c r="C241" s="137"/>
      <c r="D241" s="137"/>
      <c r="E241" s="137"/>
      <c r="F241" s="137"/>
      <c r="G241" s="137"/>
      <c r="H241" s="137"/>
      <c r="I241" s="137"/>
      <c r="J241" s="129"/>
      <c r="K241" s="139"/>
      <c r="L241" s="129"/>
      <c r="M241" s="129"/>
      <c r="N241" s="140"/>
      <c r="O241" s="140"/>
      <c r="P241" s="129"/>
      <c r="Q241" s="129"/>
      <c r="R241" s="129"/>
      <c r="S241" s="129"/>
      <c r="T241" s="129"/>
      <c r="U241" s="129"/>
      <c r="V241" s="129"/>
      <c r="W241" s="129"/>
      <c r="X241" s="129"/>
      <c r="Y241" s="129"/>
      <c r="Z241" s="129"/>
      <c r="AA241" s="129"/>
      <c r="AB241" s="130"/>
      <c r="AC241" s="129"/>
      <c r="AD241" s="129"/>
    </row>
    <row r="242" spans="1:30">
      <c r="A242" s="123">
        <v>236</v>
      </c>
      <c r="B242" s="137"/>
      <c r="C242" s="137"/>
      <c r="D242" s="137"/>
      <c r="E242" s="137"/>
      <c r="F242" s="137"/>
      <c r="G242" s="137"/>
      <c r="H242" s="137"/>
      <c r="I242" s="137"/>
      <c r="J242" s="129"/>
      <c r="K242" s="139"/>
      <c r="L242" s="129"/>
      <c r="M242" s="129"/>
      <c r="N242" s="140"/>
      <c r="O242" s="140"/>
      <c r="P242" s="129"/>
      <c r="Q242" s="129"/>
      <c r="R242" s="129"/>
      <c r="S242" s="129"/>
      <c r="T242" s="129"/>
      <c r="U242" s="129"/>
      <c r="V242" s="129"/>
      <c r="W242" s="129"/>
      <c r="X242" s="129"/>
      <c r="Y242" s="129"/>
      <c r="Z242" s="129"/>
      <c r="AA242" s="129"/>
      <c r="AB242" s="130"/>
      <c r="AC242" s="129"/>
      <c r="AD242" s="129"/>
    </row>
    <row r="243" spans="1:30">
      <c r="A243" s="123">
        <v>237</v>
      </c>
      <c r="B243" s="137"/>
      <c r="C243" s="137"/>
      <c r="D243" s="137"/>
      <c r="E243" s="137"/>
      <c r="F243" s="137"/>
      <c r="G243" s="137"/>
      <c r="H243" s="137"/>
      <c r="I243" s="137"/>
      <c r="J243" s="129"/>
      <c r="K243" s="139"/>
      <c r="L243" s="129"/>
      <c r="M243" s="129"/>
      <c r="N243" s="140"/>
      <c r="O243" s="140"/>
      <c r="P243" s="129"/>
      <c r="Q243" s="129"/>
      <c r="R243" s="129"/>
      <c r="S243" s="129"/>
      <c r="T243" s="129"/>
      <c r="U243" s="129"/>
      <c r="V243" s="129"/>
      <c r="W243" s="129"/>
      <c r="X243" s="129"/>
      <c r="Y243" s="129"/>
      <c r="Z243" s="129"/>
      <c r="AA243" s="129"/>
      <c r="AB243" s="130"/>
      <c r="AC243" s="129"/>
      <c r="AD243" s="129"/>
    </row>
    <row r="244" spans="1:30">
      <c r="A244" s="123">
        <v>238</v>
      </c>
      <c r="B244" s="137"/>
      <c r="C244" s="137"/>
      <c r="D244" s="137"/>
      <c r="E244" s="137"/>
      <c r="F244" s="137"/>
      <c r="G244" s="137"/>
      <c r="H244" s="137"/>
      <c r="I244" s="137"/>
      <c r="J244" s="129"/>
      <c r="K244" s="139"/>
      <c r="L244" s="129"/>
      <c r="M244" s="129"/>
      <c r="N244" s="140"/>
      <c r="O244" s="140"/>
      <c r="P244" s="129"/>
      <c r="Q244" s="129"/>
      <c r="R244" s="129"/>
      <c r="S244" s="129"/>
      <c r="T244" s="129"/>
      <c r="U244" s="129"/>
      <c r="V244" s="129"/>
      <c r="W244" s="129"/>
      <c r="X244" s="129"/>
      <c r="Y244" s="129"/>
      <c r="Z244" s="129"/>
      <c r="AA244" s="129"/>
      <c r="AB244" s="130"/>
      <c r="AC244" s="129"/>
      <c r="AD244" s="129"/>
    </row>
    <row r="245" spans="1:30">
      <c r="A245" s="123">
        <v>239</v>
      </c>
      <c r="B245" s="137"/>
      <c r="C245" s="137"/>
      <c r="D245" s="137"/>
      <c r="E245" s="137"/>
      <c r="F245" s="137"/>
      <c r="G245" s="137"/>
      <c r="H245" s="137"/>
      <c r="I245" s="137"/>
      <c r="J245" s="129"/>
      <c r="K245" s="139"/>
      <c r="L245" s="129"/>
      <c r="M245" s="129"/>
      <c r="N245" s="140"/>
      <c r="O245" s="140"/>
      <c r="P245" s="129"/>
      <c r="Q245" s="129"/>
      <c r="R245" s="129"/>
      <c r="S245" s="129"/>
      <c r="T245" s="129"/>
      <c r="U245" s="129"/>
      <c r="V245" s="129"/>
      <c r="W245" s="129"/>
      <c r="X245" s="129"/>
      <c r="Y245" s="129"/>
      <c r="Z245" s="129"/>
      <c r="AA245" s="129"/>
      <c r="AB245" s="130"/>
      <c r="AC245" s="129"/>
      <c r="AD245" s="129"/>
    </row>
    <row r="246" spans="1:30">
      <c r="A246" s="123">
        <v>240</v>
      </c>
      <c r="B246" s="137"/>
      <c r="C246" s="137"/>
      <c r="D246" s="137"/>
      <c r="E246" s="137"/>
      <c r="F246" s="137"/>
      <c r="G246" s="137"/>
      <c r="H246" s="137"/>
      <c r="I246" s="137"/>
      <c r="J246" s="129"/>
      <c r="K246" s="139"/>
      <c r="L246" s="129"/>
      <c r="M246" s="129"/>
      <c r="N246" s="140"/>
      <c r="O246" s="140"/>
      <c r="P246" s="129"/>
      <c r="Q246" s="129"/>
      <c r="R246" s="129"/>
      <c r="S246" s="129"/>
      <c r="T246" s="129"/>
      <c r="U246" s="129"/>
      <c r="V246" s="129"/>
      <c r="W246" s="129"/>
      <c r="X246" s="129"/>
      <c r="Y246" s="129"/>
      <c r="Z246" s="129"/>
      <c r="AA246" s="129"/>
      <c r="AB246" s="130"/>
      <c r="AC246" s="129"/>
      <c r="AD246" s="129"/>
    </row>
    <row r="247" spans="1:30">
      <c r="A247" s="123">
        <v>241</v>
      </c>
      <c r="B247" s="137"/>
      <c r="C247" s="137"/>
      <c r="D247" s="137"/>
      <c r="E247" s="137"/>
      <c r="F247" s="137"/>
      <c r="G247" s="137"/>
      <c r="H247" s="137"/>
      <c r="I247" s="137"/>
      <c r="J247" s="129"/>
      <c r="K247" s="139"/>
      <c r="L247" s="129"/>
      <c r="M247" s="129"/>
      <c r="N247" s="140"/>
      <c r="O247" s="140"/>
      <c r="P247" s="129"/>
      <c r="Q247" s="129"/>
      <c r="R247" s="129"/>
      <c r="S247" s="129"/>
      <c r="T247" s="129"/>
      <c r="U247" s="129"/>
      <c r="V247" s="129"/>
      <c r="W247" s="129"/>
      <c r="X247" s="129"/>
      <c r="Y247" s="129"/>
      <c r="Z247" s="129"/>
      <c r="AA247" s="129"/>
      <c r="AB247" s="130"/>
      <c r="AC247" s="129"/>
      <c r="AD247" s="129"/>
    </row>
    <row r="248" spans="1:30">
      <c r="A248" s="123">
        <v>242</v>
      </c>
      <c r="B248" s="137"/>
      <c r="C248" s="137"/>
      <c r="D248" s="137"/>
      <c r="E248" s="137"/>
      <c r="F248" s="137"/>
      <c r="G248" s="137"/>
      <c r="H248" s="137"/>
      <c r="I248" s="137"/>
      <c r="J248" s="129"/>
      <c r="K248" s="139"/>
      <c r="L248" s="129"/>
      <c r="M248" s="129"/>
      <c r="N248" s="140"/>
      <c r="O248" s="140"/>
      <c r="P248" s="129"/>
      <c r="Q248" s="129"/>
      <c r="R248" s="129"/>
      <c r="S248" s="129"/>
      <c r="T248" s="129"/>
      <c r="U248" s="129"/>
      <c r="V248" s="129"/>
      <c r="W248" s="129"/>
      <c r="X248" s="129"/>
      <c r="Y248" s="129"/>
      <c r="Z248" s="129"/>
      <c r="AA248" s="129"/>
      <c r="AB248" s="130"/>
      <c r="AC248" s="129"/>
      <c r="AD248" s="129"/>
    </row>
    <row r="249" spans="1:30">
      <c r="A249" s="123">
        <v>243</v>
      </c>
      <c r="B249" s="137"/>
      <c r="C249" s="137"/>
      <c r="D249" s="137"/>
      <c r="E249" s="137"/>
      <c r="F249" s="137"/>
      <c r="G249" s="137"/>
      <c r="H249" s="137"/>
      <c r="I249" s="137"/>
      <c r="J249" s="129"/>
      <c r="K249" s="139"/>
      <c r="L249" s="129"/>
      <c r="M249" s="129"/>
      <c r="N249" s="140"/>
      <c r="O249" s="140"/>
      <c r="P249" s="129"/>
      <c r="Q249" s="129"/>
      <c r="R249" s="129"/>
      <c r="S249" s="129"/>
      <c r="T249" s="129"/>
      <c r="U249" s="129"/>
      <c r="V249" s="129"/>
      <c r="W249" s="129"/>
      <c r="X249" s="129"/>
      <c r="Y249" s="129"/>
      <c r="Z249" s="129"/>
      <c r="AA249" s="129"/>
      <c r="AB249" s="130"/>
      <c r="AC249" s="129"/>
      <c r="AD249" s="129"/>
    </row>
    <row r="250" spans="1:30">
      <c r="A250" s="123">
        <v>244</v>
      </c>
      <c r="B250" s="137"/>
      <c r="C250" s="137"/>
      <c r="D250" s="137"/>
      <c r="E250" s="137"/>
      <c r="F250" s="137"/>
      <c r="G250" s="137"/>
      <c r="H250" s="137"/>
      <c r="I250" s="137"/>
      <c r="J250" s="129"/>
      <c r="K250" s="139"/>
      <c r="L250" s="129"/>
      <c r="M250" s="129"/>
      <c r="N250" s="140"/>
      <c r="O250" s="140"/>
      <c r="P250" s="129"/>
      <c r="Q250" s="129"/>
      <c r="R250" s="129"/>
      <c r="S250" s="129"/>
      <c r="T250" s="129"/>
      <c r="U250" s="129"/>
      <c r="V250" s="129"/>
      <c r="W250" s="129"/>
      <c r="X250" s="129"/>
      <c r="Y250" s="129"/>
      <c r="Z250" s="129"/>
      <c r="AA250" s="129"/>
      <c r="AB250" s="130"/>
      <c r="AC250" s="129"/>
      <c r="AD250" s="129"/>
    </row>
    <row r="251" spans="1:30">
      <c r="A251" s="123">
        <v>245</v>
      </c>
      <c r="B251" s="137"/>
      <c r="C251" s="137"/>
      <c r="D251" s="137"/>
      <c r="E251" s="137"/>
      <c r="F251" s="137"/>
      <c r="G251" s="137"/>
      <c r="H251" s="137"/>
      <c r="I251" s="137"/>
      <c r="J251" s="129"/>
      <c r="K251" s="139"/>
      <c r="L251" s="129"/>
      <c r="M251" s="129"/>
      <c r="N251" s="140"/>
      <c r="O251" s="140"/>
      <c r="P251" s="129"/>
      <c r="Q251" s="129"/>
      <c r="R251" s="129"/>
      <c r="S251" s="129"/>
      <c r="T251" s="129"/>
      <c r="U251" s="129"/>
      <c r="V251" s="129"/>
      <c r="W251" s="129"/>
      <c r="X251" s="129"/>
      <c r="Y251" s="129"/>
      <c r="Z251" s="129"/>
      <c r="AA251" s="129"/>
      <c r="AB251" s="130"/>
      <c r="AC251" s="129"/>
      <c r="AD251" s="129"/>
    </row>
    <row r="252" spans="1:30">
      <c r="A252" s="123">
        <v>246</v>
      </c>
      <c r="B252" s="137"/>
      <c r="C252" s="137"/>
      <c r="D252" s="137"/>
      <c r="E252" s="137"/>
      <c r="F252" s="137"/>
      <c r="G252" s="137"/>
      <c r="H252" s="137"/>
      <c r="I252" s="137"/>
      <c r="J252" s="129"/>
      <c r="K252" s="139"/>
      <c r="L252" s="129"/>
      <c r="M252" s="129"/>
      <c r="N252" s="140"/>
      <c r="O252" s="140"/>
      <c r="P252" s="129"/>
      <c r="Q252" s="129"/>
      <c r="R252" s="129"/>
      <c r="S252" s="129"/>
      <c r="T252" s="129"/>
      <c r="U252" s="129"/>
      <c r="V252" s="129"/>
      <c r="W252" s="129"/>
      <c r="X252" s="129"/>
      <c r="Y252" s="129"/>
      <c r="Z252" s="129"/>
      <c r="AA252" s="129"/>
      <c r="AB252" s="130"/>
      <c r="AC252" s="129"/>
      <c r="AD252" s="129"/>
    </row>
    <row r="253" spans="1:30">
      <c r="A253" s="123">
        <v>247</v>
      </c>
      <c r="B253" s="137"/>
      <c r="C253" s="137"/>
      <c r="D253" s="137"/>
      <c r="E253" s="137"/>
      <c r="F253" s="137"/>
      <c r="G253" s="137"/>
      <c r="H253" s="137"/>
      <c r="I253" s="137"/>
      <c r="J253" s="129"/>
      <c r="K253" s="139"/>
      <c r="L253" s="129"/>
      <c r="M253" s="129"/>
      <c r="N253" s="140"/>
      <c r="O253" s="140"/>
      <c r="P253" s="129"/>
      <c r="Q253" s="129"/>
      <c r="R253" s="129"/>
      <c r="S253" s="129"/>
      <c r="T253" s="129"/>
      <c r="U253" s="129"/>
      <c r="V253" s="129"/>
      <c r="W253" s="129"/>
      <c r="X253" s="129"/>
      <c r="Y253" s="129"/>
      <c r="Z253" s="129"/>
      <c r="AA253" s="129"/>
      <c r="AB253" s="130"/>
      <c r="AC253" s="129"/>
      <c r="AD253" s="129"/>
    </row>
    <row r="254" spans="1:30">
      <c r="A254" s="123">
        <v>248</v>
      </c>
      <c r="B254" s="137"/>
      <c r="C254" s="137"/>
      <c r="D254" s="137"/>
      <c r="E254" s="137"/>
      <c r="F254" s="137"/>
      <c r="G254" s="137"/>
      <c r="H254" s="137"/>
      <c r="I254" s="137"/>
      <c r="J254" s="129"/>
      <c r="K254" s="139"/>
      <c r="L254" s="129"/>
      <c r="M254" s="129"/>
      <c r="N254" s="140"/>
      <c r="O254" s="140"/>
      <c r="P254" s="129"/>
      <c r="Q254" s="129"/>
      <c r="R254" s="129"/>
      <c r="S254" s="129"/>
      <c r="T254" s="129"/>
      <c r="U254" s="129"/>
      <c r="V254" s="129"/>
      <c r="W254" s="129"/>
      <c r="X254" s="129"/>
      <c r="Y254" s="129"/>
      <c r="Z254" s="129"/>
      <c r="AA254" s="129"/>
      <c r="AB254" s="130"/>
      <c r="AC254" s="129"/>
      <c r="AD254" s="129"/>
    </row>
    <row r="255" spans="1:30">
      <c r="A255" s="123">
        <v>249</v>
      </c>
      <c r="B255" s="137"/>
      <c r="C255" s="137"/>
      <c r="D255" s="137"/>
      <c r="E255" s="137"/>
      <c r="F255" s="137"/>
      <c r="G255" s="137"/>
      <c r="H255" s="137"/>
      <c r="I255" s="137"/>
      <c r="J255" s="129"/>
      <c r="K255" s="139"/>
      <c r="L255" s="129"/>
      <c r="M255" s="129"/>
      <c r="N255" s="140"/>
      <c r="O255" s="140"/>
      <c r="P255" s="129"/>
      <c r="Q255" s="129"/>
      <c r="R255" s="129"/>
      <c r="S255" s="129"/>
      <c r="T255" s="129"/>
      <c r="U255" s="129"/>
      <c r="V255" s="129"/>
      <c r="W255" s="129"/>
      <c r="X255" s="129"/>
      <c r="Y255" s="129"/>
      <c r="Z255" s="129"/>
      <c r="AA255" s="129"/>
      <c r="AB255" s="130"/>
      <c r="AC255" s="129"/>
      <c r="AD255" s="129"/>
    </row>
    <row r="256" spans="1:30">
      <c r="A256" s="123">
        <v>250</v>
      </c>
      <c r="B256" s="137"/>
      <c r="C256" s="137"/>
      <c r="D256" s="137"/>
      <c r="E256" s="137"/>
      <c r="F256" s="137"/>
      <c r="G256" s="137"/>
      <c r="H256" s="137"/>
      <c r="I256" s="137"/>
      <c r="J256" s="129"/>
      <c r="K256" s="139"/>
      <c r="L256" s="129"/>
      <c r="M256" s="129"/>
      <c r="N256" s="140"/>
      <c r="O256" s="140"/>
      <c r="P256" s="129"/>
      <c r="Q256" s="129"/>
      <c r="R256" s="129"/>
      <c r="S256" s="129"/>
      <c r="T256" s="129"/>
      <c r="U256" s="129"/>
      <c r="V256" s="129"/>
      <c r="W256" s="129"/>
      <c r="X256" s="129"/>
      <c r="Y256" s="129"/>
      <c r="Z256" s="129"/>
      <c r="AA256" s="129"/>
      <c r="AB256" s="130"/>
      <c r="AC256" s="129"/>
      <c r="AD256" s="129"/>
    </row>
    <row r="257" spans="1:30">
      <c r="A257" s="123">
        <v>251</v>
      </c>
      <c r="B257" s="137"/>
      <c r="C257" s="137"/>
      <c r="D257" s="137"/>
      <c r="E257" s="137"/>
      <c r="F257" s="137"/>
      <c r="G257" s="137"/>
      <c r="H257" s="137"/>
      <c r="I257" s="137"/>
      <c r="J257" s="129"/>
      <c r="K257" s="139"/>
      <c r="L257" s="129"/>
      <c r="M257" s="129"/>
      <c r="N257" s="140"/>
      <c r="O257" s="140"/>
      <c r="P257" s="129"/>
      <c r="Q257" s="129"/>
      <c r="R257" s="129"/>
      <c r="S257" s="129"/>
      <c r="T257" s="129"/>
      <c r="U257" s="129"/>
      <c r="V257" s="129"/>
      <c r="W257" s="129"/>
      <c r="X257" s="129"/>
      <c r="Y257" s="129"/>
      <c r="Z257" s="129"/>
      <c r="AA257" s="129"/>
      <c r="AB257" s="130"/>
      <c r="AC257" s="129"/>
      <c r="AD257" s="129"/>
    </row>
    <row r="258" spans="1:30">
      <c r="A258" s="123">
        <v>252</v>
      </c>
      <c r="B258" s="137"/>
      <c r="C258" s="137"/>
      <c r="D258" s="137"/>
      <c r="E258" s="137"/>
      <c r="F258" s="137"/>
      <c r="G258" s="137"/>
      <c r="H258" s="137"/>
      <c r="I258" s="137"/>
      <c r="J258" s="129"/>
      <c r="K258" s="139"/>
      <c r="L258" s="129"/>
      <c r="M258" s="129"/>
      <c r="N258" s="140"/>
      <c r="O258" s="140"/>
      <c r="P258" s="129"/>
      <c r="Q258" s="129"/>
      <c r="R258" s="129"/>
      <c r="S258" s="129"/>
      <c r="T258" s="129"/>
      <c r="U258" s="129"/>
      <c r="V258" s="129"/>
      <c r="W258" s="129"/>
      <c r="X258" s="129"/>
      <c r="Y258" s="129"/>
      <c r="Z258" s="129"/>
      <c r="AA258" s="129"/>
      <c r="AB258" s="130"/>
      <c r="AC258" s="129"/>
      <c r="AD258" s="129"/>
    </row>
    <row r="259" spans="1:30">
      <c r="A259" s="123">
        <v>253</v>
      </c>
      <c r="B259" s="137"/>
      <c r="C259" s="137"/>
      <c r="D259" s="137"/>
      <c r="E259" s="137"/>
      <c r="F259" s="137"/>
      <c r="G259" s="137"/>
      <c r="H259" s="137"/>
      <c r="I259" s="137"/>
      <c r="J259" s="129"/>
      <c r="K259" s="139"/>
      <c r="L259" s="129"/>
      <c r="M259" s="129"/>
      <c r="N259" s="140"/>
      <c r="O259" s="140"/>
      <c r="P259" s="129"/>
      <c r="Q259" s="129"/>
      <c r="R259" s="129"/>
      <c r="S259" s="129"/>
      <c r="T259" s="129"/>
      <c r="U259" s="129"/>
      <c r="V259" s="129"/>
      <c r="W259" s="129"/>
      <c r="X259" s="129"/>
      <c r="Y259" s="129"/>
      <c r="Z259" s="129"/>
      <c r="AA259" s="129"/>
      <c r="AB259" s="130"/>
      <c r="AC259" s="129"/>
      <c r="AD259" s="129"/>
    </row>
    <row r="260" spans="1:30">
      <c r="A260" s="123">
        <v>254</v>
      </c>
      <c r="B260" s="137"/>
      <c r="C260" s="137"/>
      <c r="D260" s="137"/>
      <c r="E260" s="137"/>
      <c r="F260" s="137"/>
      <c r="G260" s="137"/>
      <c r="H260" s="137"/>
      <c r="I260" s="137"/>
      <c r="J260" s="129"/>
      <c r="K260" s="139"/>
      <c r="L260" s="129"/>
      <c r="M260" s="129"/>
      <c r="N260" s="140"/>
      <c r="O260" s="140"/>
      <c r="P260" s="129"/>
      <c r="Q260" s="129"/>
      <c r="R260" s="129"/>
      <c r="S260" s="129"/>
      <c r="T260" s="129"/>
      <c r="U260" s="129"/>
      <c r="V260" s="129"/>
      <c r="W260" s="129"/>
      <c r="X260" s="129"/>
      <c r="Y260" s="129"/>
      <c r="Z260" s="129"/>
      <c r="AA260" s="129"/>
      <c r="AB260" s="130"/>
      <c r="AC260" s="129"/>
      <c r="AD260" s="129"/>
    </row>
    <row r="261" spans="1:30">
      <c r="A261" s="123">
        <v>255</v>
      </c>
      <c r="B261" s="137"/>
      <c r="C261" s="137"/>
      <c r="D261" s="137"/>
      <c r="E261" s="137"/>
      <c r="F261" s="137"/>
      <c r="G261" s="137"/>
      <c r="H261" s="137"/>
      <c r="I261" s="137"/>
      <c r="J261" s="129"/>
      <c r="K261" s="139"/>
      <c r="L261" s="129"/>
      <c r="M261" s="129"/>
      <c r="N261" s="140"/>
      <c r="O261" s="140"/>
      <c r="P261" s="129"/>
      <c r="Q261" s="129"/>
      <c r="R261" s="129"/>
      <c r="S261" s="129"/>
      <c r="T261" s="129"/>
      <c r="U261" s="129"/>
      <c r="V261" s="129"/>
      <c r="W261" s="129"/>
      <c r="X261" s="129"/>
      <c r="Y261" s="129"/>
      <c r="Z261" s="129"/>
      <c r="AA261" s="129"/>
      <c r="AB261" s="130"/>
      <c r="AC261" s="129"/>
      <c r="AD261" s="129"/>
    </row>
    <row r="262" spans="1:30">
      <c r="A262" s="123">
        <v>256</v>
      </c>
      <c r="B262" s="137"/>
      <c r="C262" s="137"/>
      <c r="D262" s="137"/>
      <c r="E262" s="137"/>
      <c r="F262" s="137"/>
      <c r="G262" s="137"/>
      <c r="H262" s="137"/>
      <c r="I262" s="137"/>
      <c r="J262" s="129"/>
      <c r="K262" s="139"/>
      <c r="L262" s="129"/>
      <c r="M262" s="129"/>
      <c r="N262" s="140"/>
      <c r="O262" s="140"/>
      <c r="P262" s="129"/>
      <c r="Q262" s="129"/>
      <c r="R262" s="129"/>
      <c r="S262" s="129"/>
      <c r="T262" s="129"/>
      <c r="U262" s="129"/>
      <c r="V262" s="129"/>
      <c r="W262" s="129"/>
      <c r="X262" s="129"/>
      <c r="Y262" s="129"/>
      <c r="Z262" s="129"/>
      <c r="AA262" s="129"/>
      <c r="AB262" s="130"/>
      <c r="AC262" s="129"/>
      <c r="AD262" s="129"/>
    </row>
    <row r="263" spans="1:30">
      <c r="A263" s="123">
        <v>257</v>
      </c>
      <c r="B263" s="137"/>
      <c r="C263" s="137"/>
      <c r="D263" s="137"/>
      <c r="E263" s="137"/>
      <c r="F263" s="137"/>
      <c r="G263" s="137"/>
      <c r="H263" s="137"/>
      <c r="I263" s="137"/>
      <c r="J263" s="129"/>
      <c r="K263" s="139"/>
      <c r="L263" s="129"/>
      <c r="M263" s="129"/>
      <c r="N263" s="140"/>
      <c r="O263" s="140"/>
      <c r="P263" s="129"/>
      <c r="Q263" s="129"/>
      <c r="R263" s="129"/>
      <c r="S263" s="129"/>
      <c r="T263" s="129"/>
      <c r="U263" s="129"/>
      <c r="V263" s="129"/>
      <c r="W263" s="129"/>
      <c r="X263" s="129"/>
      <c r="Y263" s="129"/>
      <c r="Z263" s="129"/>
      <c r="AA263" s="129"/>
      <c r="AB263" s="130"/>
      <c r="AC263" s="129"/>
      <c r="AD263" s="129"/>
    </row>
    <row r="264" spans="1:30">
      <c r="A264" s="123">
        <v>258</v>
      </c>
      <c r="B264" s="137"/>
      <c r="C264" s="137"/>
      <c r="D264" s="137"/>
      <c r="E264" s="137"/>
      <c r="F264" s="137"/>
      <c r="G264" s="137"/>
      <c r="H264" s="137"/>
      <c r="I264" s="137"/>
      <c r="J264" s="129"/>
      <c r="K264" s="139"/>
      <c r="L264" s="129"/>
      <c r="M264" s="129"/>
      <c r="N264" s="140"/>
      <c r="O264" s="140"/>
      <c r="P264" s="129"/>
      <c r="Q264" s="129"/>
      <c r="R264" s="129"/>
      <c r="S264" s="129"/>
      <c r="T264" s="129"/>
      <c r="U264" s="129"/>
      <c r="V264" s="129"/>
      <c r="W264" s="129"/>
      <c r="X264" s="129"/>
      <c r="Y264" s="129"/>
      <c r="Z264" s="129"/>
      <c r="AA264" s="129"/>
      <c r="AB264" s="130"/>
      <c r="AC264" s="129"/>
      <c r="AD264" s="129"/>
    </row>
    <row r="265" spans="1:30">
      <c r="A265" s="123">
        <v>259</v>
      </c>
      <c r="B265" s="137"/>
      <c r="C265" s="137"/>
      <c r="D265" s="137"/>
      <c r="E265" s="137"/>
      <c r="F265" s="137"/>
      <c r="G265" s="137"/>
      <c r="H265" s="137"/>
      <c r="I265" s="137"/>
      <c r="J265" s="129"/>
      <c r="K265" s="139"/>
      <c r="L265" s="129"/>
      <c r="M265" s="129"/>
      <c r="N265" s="140"/>
      <c r="O265" s="140"/>
      <c r="P265" s="129"/>
      <c r="Q265" s="129"/>
      <c r="R265" s="129"/>
      <c r="S265" s="129"/>
      <c r="T265" s="129"/>
      <c r="U265" s="129"/>
      <c r="V265" s="129"/>
      <c r="W265" s="129"/>
      <c r="X265" s="129"/>
      <c r="Y265" s="129"/>
      <c r="Z265" s="129"/>
      <c r="AA265" s="129"/>
      <c r="AB265" s="130"/>
      <c r="AC265" s="129"/>
      <c r="AD265" s="129"/>
    </row>
    <row r="266" spans="1:30">
      <c r="A266" s="123">
        <v>260</v>
      </c>
      <c r="B266" s="137"/>
      <c r="C266" s="137"/>
      <c r="D266" s="137"/>
      <c r="E266" s="137"/>
      <c r="F266" s="137"/>
      <c r="G266" s="137"/>
      <c r="H266" s="137"/>
      <c r="I266" s="137"/>
      <c r="J266" s="129"/>
      <c r="K266" s="139"/>
      <c r="L266" s="129"/>
      <c r="M266" s="129"/>
      <c r="N266" s="140"/>
      <c r="O266" s="140"/>
      <c r="P266" s="129"/>
      <c r="Q266" s="129"/>
      <c r="R266" s="129"/>
      <c r="S266" s="129"/>
      <c r="T266" s="129"/>
      <c r="U266" s="129"/>
      <c r="V266" s="129"/>
      <c r="W266" s="129"/>
      <c r="X266" s="129"/>
      <c r="Y266" s="129"/>
      <c r="Z266" s="129"/>
      <c r="AA266" s="129"/>
      <c r="AB266" s="130"/>
      <c r="AC266" s="129"/>
      <c r="AD266" s="129"/>
    </row>
    <row r="267" spans="1:30">
      <c r="A267" s="123">
        <v>261</v>
      </c>
      <c r="B267" s="137"/>
      <c r="C267" s="137"/>
      <c r="D267" s="137"/>
      <c r="E267" s="137"/>
      <c r="F267" s="137"/>
      <c r="G267" s="137"/>
      <c r="H267" s="137"/>
      <c r="I267" s="137"/>
      <c r="J267" s="129"/>
      <c r="K267" s="139"/>
      <c r="L267" s="129"/>
      <c r="M267" s="129"/>
      <c r="N267" s="140"/>
      <c r="O267" s="140"/>
      <c r="P267" s="129"/>
      <c r="Q267" s="129"/>
      <c r="R267" s="129"/>
      <c r="S267" s="129"/>
      <c r="T267" s="129"/>
      <c r="U267" s="129"/>
      <c r="V267" s="129"/>
      <c r="W267" s="129"/>
      <c r="X267" s="129"/>
      <c r="Y267" s="129"/>
      <c r="Z267" s="129"/>
      <c r="AA267" s="129"/>
      <c r="AB267" s="130"/>
      <c r="AC267" s="129"/>
      <c r="AD267" s="129"/>
    </row>
    <row r="268" spans="1:30">
      <c r="A268" s="123">
        <v>262</v>
      </c>
      <c r="B268" s="137"/>
      <c r="C268" s="137"/>
      <c r="D268" s="137"/>
      <c r="E268" s="137"/>
      <c r="F268" s="137"/>
      <c r="G268" s="137"/>
      <c r="H268" s="137"/>
      <c r="I268" s="137"/>
      <c r="J268" s="129"/>
      <c r="K268" s="139"/>
      <c r="L268" s="129"/>
      <c r="M268" s="129"/>
      <c r="N268" s="140"/>
      <c r="O268" s="140"/>
      <c r="P268" s="129"/>
      <c r="Q268" s="129"/>
      <c r="R268" s="129"/>
      <c r="S268" s="129"/>
      <c r="T268" s="129"/>
      <c r="U268" s="129"/>
      <c r="V268" s="129"/>
      <c r="W268" s="129"/>
      <c r="X268" s="129"/>
      <c r="Y268" s="129"/>
      <c r="Z268" s="129"/>
      <c r="AA268" s="129"/>
      <c r="AB268" s="130"/>
      <c r="AC268" s="129"/>
      <c r="AD268" s="129"/>
    </row>
    <row r="269" spans="1:30">
      <c r="A269" s="123">
        <v>263</v>
      </c>
      <c r="B269" s="137"/>
      <c r="C269" s="137"/>
      <c r="D269" s="137"/>
      <c r="E269" s="137"/>
      <c r="F269" s="137"/>
      <c r="G269" s="137"/>
      <c r="H269" s="137"/>
      <c r="I269" s="137"/>
      <c r="J269" s="129"/>
      <c r="K269" s="139"/>
      <c r="L269" s="129"/>
      <c r="M269" s="129"/>
      <c r="N269" s="140"/>
      <c r="O269" s="140"/>
      <c r="P269" s="129"/>
      <c r="Q269" s="129"/>
      <c r="R269" s="129"/>
      <c r="S269" s="129"/>
      <c r="T269" s="129"/>
      <c r="U269" s="129"/>
      <c r="V269" s="129"/>
      <c r="W269" s="129"/>
      <c r="X269" s="129"/>
      <c r="Y269" s="129"/>
      <c r="Z269" s="129"/>
      <c r="AA269" s="129"/>
      <c r="AB269" s="130"/>
      <c r="AC269" s="129"/>
      <c r="AD269" s="129"/>
    </row>
    <row r="270" spans="1:30">
      <c r="A270" s="123">
        <v>264</v>
      </c>
      <c r="B270" s="137"/>
      <c r="C270" s="137"/>
      <c r="D270" s="137"/>
      <c r="E270" s="137"/>
      <c r="F270" s="137"/>
      <c r="G270" s="137"/>
      <c r="H270" s="137"/>
      <c r="I270" s="137"/>
      <c r="J270" s="129"/>
      <c r="K270" s="139"/>
      <c r="L270" s="129"/>
      <c r="M270" s="129"/>
      <c r="N270" s="140"/>
      <c r="O270" s="140"/>
      <c r="P270" s="129"/>
      <c r="Q270" s="129"/>
      <c r="R270" s="129"/>
      <c r="S270" s="129"/>
      <c r="T270" s="129"/>
      <c r="U270" s="129"/>
      <c r="V270" s="129"/>
      <c r="W270" s="129"/>
      <c r="X270" s="129"/>
      <c r="Y270" s="129"/>
      <c r="Z270" s="129"/>
      <c r="AA270" s="129"/>
      <c r="AB270" s="130"/>
      <c r="AC270" s="129"/>
      <c r="AD270" s="129"/>
    </row>
    <row r="271" spans="1:30">
      <c r="A271" s="123">
        <v>265</v>
      </c>
      <c r="B271" s="137"/>
      <c r="C271" s="137"/>
      <c r="D271" s="137"/>
      <c r="E271" s="137"/>
      <c r="F271" s="137"/>
      <c r="G271" s="137"/>
      <c r="H271" s="137"/>
      <c r="I271" s="137"/>
      <c r="J271" s="129"/>
      <c r="K271" s="139"/>
      <c r="L271" s="129"/>
      <c r="M271" s="129"/>
      <c r="N271" s="140"/>
      <c r="O271" s="140"/>
      <c r="P271" s="129"/>
      <c r="Q271" s="129"/>
      <c r="R271" s="129"/>
      <c r="S271" s="129"/>
      <c r="T271" s="129"/>
      <c r="U271" s="129"/>
      <c r="V271" s="129"/>
      <c r="W271" s="129"/>
      <c r="X271" s="129"/>
      <c r="Y271" s="129"/>
      <c r="Z271" s="129"/>
      <c r="AA271" s="129"/>
      <c r="AB271" s="130"/>
      <c r="AC271" s="129"/>
      <c r="AD271" s="129"/>
    </row>
    <row r="272" spans="1:30">
      <c r="A272" s="123">
        <v>266</v>
      </c>
      <c r="B272" s="137"/>
      <c r="C272" s="137"/>
      <c r="D272" s="137"/>
      <c r="E272" s="137"/>
      <c r="F272" s="137"/>
      <c r="G272" s="137"/>
      <c r="H272" s="137"/>
      <c r="I272" s="137"/>
      <c r="J272" s="129"/>
      <c r="K272" s="139"/>
      <c r="L272" s="129"/>
      <c r="M272" s="129"/>
      <c r="N272" s="140"/>
      <c r="O272" s="140"/>
      <c r="P272" s="129"/>
      <c r="Q272" s="129"/>
      <c r="R272" s="129"/>
      <c r="S272" s="129"/>
      <c r="T272" s="129"/>
      <c r="U272" s="129"/>
      <c r="V272" s="129"/>
      <c r="W272" s="129"/>
      <c r="X272" s="129"/>
      <c r="Y272" s="129"/>
      <c r="Z272" s="129"/>
      <c r="AA272" s="129"/>
      <c r="AB272" s="130"/>
      <c r="AC272" s="129"/>
      <c r="AD272" s="129"/>
    </row>
    <row r="273" spans="1:30">
      <c r="A273" s="123">
        <v>267</v>
      </c>
      <c r="B273" s="137"/>
      <c r="C273" s="137"/>
      <c r="D273" s="137"/>
      <c r="E273" s="137"/>
      <c r="F273" s="137"/>
      <c r="G273" s="137"/>
      <c r="H273" s="137"/>
      <c r="I273" s="137"/>
      <c r="J273" s="129"/>
      <c r="K273" s="139"/>
      <c r="L273" s="129"/>
      <c r="M273" s="129"/>
      <c r="N273" s="140"/>
      <c r="O273" s="140"/>
      <c r="P273" s="129"/>
      <c r="Q273" s="129"/>
      <c r="R273" s="129"/>
      <c r="S273" s="129"/>
      <c r="T273" s="129"/>
      <c r="U273" s="129"/>
      <c r="V273" s="129"/>
      <c r="W273" s="129"/>
      <c r="X273" s="129"/>
      <c r="Y273" s="129"/>
      <c r="Z273" s="129"/>
      <c r="AA273" s="129"/>
      <c r="AB273" s="130"/>
      <c r="AC273" s="129"/>
      <c r="AD273" s="129"/>
    </row>
    <row r="274" spans="1:30">
      <c r="A274" s="123">
        <v>268</v>
      </c>
      <c r="B274" s="137"/>
      <c r="C274" s="137"/>
      <c r="D274" s="137"/>
      <c r="E274" s="137"/>
      <c r="F274" s="137"/>
      <c r="G274" s="137"/>
      <c r="H274" s="137"/>
      <c r="I274" s="137"/>
      <c r="J274" s="129"/>
      <c r="K274" s="139"/>
      <c r="L274" s="129"/>
      <c r="M274" s="129"/>
      <c r="N274" s="140"/>
      <c r="O274" s="140"/>
      <c r="P274" s="129"/>
      <c r="Q274" s="129"/>
      <c r="R274" s="129"/>
      <c r="S274" s="129"/>
      <c r="T274" s="129"/>
      <c r="U274" s="129"/>
      <c r="V274" s="129"/>
      <c r="W274" s="129"/>
      <c r="X274" s="129"/>
      <c r="Y274" s="129"/>
      <c r="Z274" s="129"/>
      <c r="AA274" s="129"/>
      <c r="AB274" s="130"/>
      <c r="AC274" s="129"/>
      <c r="AD274" s="129"/>
    </row>
    <row r="275" spans="1:30">
      <c r="A275" s="123">
        <v>269</v>
      </c>
      <c r="B275" s="137"/>
      <c r="C275" s="137"/>
      <c r="D275" s="137"/>
      <c r="E275" s="137"/>
      <c r="F275" s="137"/>
      <c r="G275" s="137"/>
      <c r="H275" s="137"/>
      <c r="I275" s="137"/>
      <c r="J275" s="129"/>
      <c r="K275" s="139"/>
      <c r="L275" s="129"/>
      <c r="M275" s="129"/>
      <c r="N275" s="140"/>
      <c r="O275" s="140"/>
      <c r="P275" s="129"/>
      <c r="Q275" s="129"/>
      <c r="R275" s="129"/>
      <c r="S275" s="129"/>
      <c r="T275" s="129"/>
      <c r="U275" s="129"/>
      <c r="V275" s="129"/>
      <c r="W275" s="129"/>
      <c r="X275" s="129"/>
      <c r="Y275" s="129"/>
      <c r="Z275" s="129"/>
      <c r="AA275" s="129"/>
      <c r="AB275" s="130"/>
      <c r="AC275" s="129"/>
      <c r="AD275" s="129"/>
    </row>
    <row r="276" spans="1:30">
      <c r="A276" s="123">
        <v>270</v>
      </c>
      <c r="B276" s="137"/>
      <c r="C276" s="137"/>
      <c r="D276" s="137"/>
      <c r="E276" s="137"/>
      <c r="F276" s="137"/>
      <c r="G276" s="137"/>
      <c r="H276" s="137"/>
      <c r="I276" s="137"/>
      <c r="J276" s="129"/>
      <c r="K276" s="139"/>
      <c r="L276" s="129"/>
      <c r="M276" s="129"/>
      <c r="N276" s="140"/>
      <c r="O276" s="140"/>
      <c r="P276" s="129"/>
      <c r="Q276" s="129"/>
      <c r="R276" s="129"/>
      <c r="S276" s="129"/>
      <c r="T276" s="129"/>
      <c r="U276" s="129"/>
      <c r="V276" s="129"/>
      <c r="W276" s="129"/>
      <c r="X276" s="129"/>
      <c r="Y276" s="129"/>
      <c r="Z276" s="129"/>
      <c r="AA276" s="129"/>
      <c r="AB276" s="130"/>
      <c r="AC276" s="129"/>
      <c r="AD276" s="129"/>
    </row>
    <row r="277" spans="1:30">
      <c r="A277" s="123">
        <v>271</v>
      </c>
      <c r="B277" s="137"/>
      <c r="C277" s="137"/>
      <c r="D277" s="137"/>
      <c r="E277" s="137"/>
      <c r="F277" s="137"/>
      <c r="G277" s="137"/>
      <c r="H277" s="137"/>
      <c r="I277" s="137"/>
      <c r="J277" s="129"/>
      <c r="K277" s="139"/>
      <c r="L277" s="129"/>
      <c r="M277" s="129"/>
      <c r="N277" s="140"/>
      <c r="O277" s="140"/>
      <c r="P277" s="129"/>
      <c r="Q277" s="129"/>
      <c r="R277" s="129"/>
      <c r="S277" s="129"/>
      <c r="T277" s="129"/>
      <c r="U277" s="129"/>
      <c r="V277" s="129"/>
      <c r="W277" s="129"/>
      <c r="X277" s="129"/>
      <c r="Y277" s="129"/>
      <c r="Z277" s="129"/>
      <c r="AA277" s="129"/>
      <c r="AB277" s="130"/>
      <c r="AC277" s="129"/>
      <c r="AD277" s="129"/>
    </row>
    <row r="278" spans="1:30">
      <c r="A278" s="123">
        <v>272</v>
      </c>
      <c r="B278" s="137"/>
      <c r="C278" s="137"/>
      <c r="D278" s="137"/>
      <c r="E278" s="137"/>
      <c r="F278" s="137"/>
      <c r="G278" s="137"/>
      <c r="H278" s="137"/>
      <c r="I278" s="137"/>
      <c r="J278" s="129"/>
      <c r="K278" s="139"/>
      <c r="L278" s="129"/>
      <c r="M278" s="129"/>
      <c r="N278" s="140"/>
      <c r="O278" s="140"/>
      <c r="P278" s="129"/>
      <c r="Q278" s="129"/>
      <c r="R278" s="129"/>
      <c r="S278" s="129"/>
      <c r="T278" s="129"/>
      <c r="U278" s="129"/>
      <c r="V278" s="129"/>
      <c r="W278" s="129"/>
      <c r="X278" s="129"/>
      <c r="Y278" s="129"/>
      <c r="Z278" s="129"/>
      <c r="AA278" s="129"/>
      <c r="AB278" s="130"/>
      <c r="AC278" s="129"/>
      <c r="AD278" s="129"/>
    </row>
    <row r="279" spans="1:30">
      <c r="A279" s="123">
        <v>273</v>
      </c>
      <c r="B279" s="137"/>
      <c r="C279" s="137"/>
      <c r="D279" s="137"/>
      <c r="E279" s="137"/>
      <c r="F279" s="137"/>
      <c r="G279" s="137"/>
      <c r="H279" s="137"/>
      <c r="I279" s="137"/>
      <c r="J279" s="129"/>
      <c r="K279" s="139"/>
      <c r="L279" s="129"/>
      <c r="M279" s="129"/>
      <c r="N279" s="140"/>
      <c r="O279" s="140"/>
      <c r="P279" s="129"/>
      <c r="Q279" s="129"/>
      <c r="R279" s="129"/>
      <c r="S279" s="129"/>
      <c r="T279" s="129"/>
      <c r="U279" s="129"/>
      <c r="V279" s="129"/>
      <c r="W279" s="129"/>
      <c r="X279" s="129"/>
      <c r="Y279" s="129"/>
      <c r="Z279" s="129"/>
      <c r="AA279" s="129"/>
      <c r="AB279" s="130"/>
      <c r="AC279" s="129"/>
      <c r="AD279" s="129"/>
    </row>
    <row r="280" spans="1:30">
      <c r="A280" s="123">
        <v>274</v>
      </c>
      <c r="B280" s="137"/>
      <c r="C280" s="137"/>
      <c r="D280" s="137"/>
      <c r="E280" s="137"/>
      <c r="F280" s="137"/>
      <c r="G280" s="137"/>
      <c r="H280" s="137"/>
      <c r="I280" s="137"/>
      <c r="J280" s="129"/>
      <c r="K280" s="139"/>
      <c r="L280" s="129"/>
      <c r="M280" s="129"/>
      <c r="N280" s="140"/>
      <c r="O280" s="140"/>
      <c r="P280" s="129"/>
      <c r="Q280" s="129"/>
      <c r="R280" s="129"/>
      <c r="S280" s="129"/>
      <c r="T280" s="129"/>
      <c r="U280" s="129"/>
      <c r="V280" s="129"/>
      <c r="W280" s="129"/>
      <c r="X280" s="129"/>
      <c r="Y280" s="129"/>
      <c r="Z280" s="129"/>
      <c r="AA280" s="129"/>
      <c r="AB280" s="130"/>
      <c r="AC280" s="129"/>
      <c r="AD280" s="129"/>
    </row>
    <row r="281" spans="1:30">
      <c r="A281" s="123">
        <v>275</v>
      </c>
      <c r="B281" s="137"/>
      <c r="C281" s="137"/>
      <c r="D281" s="137"/>
      <c r="E281" s="137"/>
      <c r="F281" s="137"/>
      <c r="G281" s="137"/>
      <c r="H281" s="137"/>
      <c r="I281" s="137"/>
      <c r="J281" s="129"/>
      <c r="K281" s="139"/>
      <c r="L281" s="129"/>
      <c r="M281" s="129"/>
      <c r="N281" s="140"/>
      <c r="O281" s="140"/>
      <c r="P281" s="129"/>
      <c r="Q281" s="129"/>
      <c r="R281" s="129"/>
      <c r="S281" s="129"/>
      <c r="T281" s="129"/>
      <c r="U281" s="129"/>
      <c r="V281" s="129"/>
      <c r="W281" s="129"/>
      <c r="X281" s="129"/>
      <c r="Y281" s="129"/>
      <c r="Z281" s="129"/>
      <c r="AA281" s="129"/>
      <c r="AB281" s="130"/>
      <c r="AC281" s="129"/>
      <c r="AD281" s="129"/>
    </row>
    <row r="282" spans="1:30">
      <c r="A282" s="123">
        <v>276</v>
      </c>
      <c r="B282" s="137"/>
      <c r="C282" s="137"/>
      <c r="D282" s="137"/>
      <c r="E282" s="137"/>
      <c r="F282" s="137"/>
      <c r="G282" s="137"/>
      <c r="H282" s="137"/>
      <c r="I282" s="137"/>
      <c r="J282" s="129"/>
      <c r="K282" s="139"/>
      <c r="L282" s="129"/>
      <c r="M282" s="129"/>
      <c r="N282" s="140"/>
      <c r="O282" s="140"/>
      <c r="P282" s="129"/>
      <c r="Q282" s="129"/>
      <c r="R282" s="129"/>
      <c r="S282" s="129"/>
      <c r="T282" s="129"/>
      <c r="U282" s="129"/>
      <c r="V282" s="129"/>
      <c r="W282" s="129"/>
      <c r="X282" s="129"/>
      <c r="Y282" s="129"/>
      <c r="Z282" s="129"/>
      <c r="AA282" s="129"/>
      <c r="AB282" s="130"/>
      <c r="AC282" s="129"/>
      <c r="AD282" s="129"/>
    </row>
    <row r="283" spans="1:30">
      <c r="A283" s="123">
        <v>277</v>
      </c>
      <c r="B283" s="137"/>
      <c r="C283" s="137"/>
      <c r="D283" s="137"/>
      <c r="E283" s="137"/>
      <c r="F283" s="137"/>
      <c r="G283" s="137"/>
      <c r="H283" s="137"/>
      <c r="I283" s="137"/>
      <c r="J283" s="129"/>
      <c r="K283" s="139"/>
      <c r="L283" s="129"/>
      <c r="M283" s="129"/>
      <c r="N283" s="140"/>
      <c r="O283" s="140"/>
      <c r="P283" s="129"/>
      <c r="Q283" s="129"/>
      <c r="R283" s="129"/>
      <c r="S283" s="129"/>
      <c r="T283" s="129"/>
      <c r="U283" s="129"/>
      <c r="V283" s="129"/>
      <c r="W283" s="129"/>
      <c r="X283" s="129"/>
      <c r="Y283" s="129"/>
      <c r="Z283" s="129"/>
      <c r="AA283" s="129"/>
      <c r="AB283" s="130"/>
      <c r="AC283" s="129"/>
      <c r="AD283" s="129"/>
    </row>
    <row r="284" spans="1:30">
      <c r="A284" s="123">
        <v>278</v>
      </c>
      <c r="B284" s="137"/>
      <c r="C284" s="137"/>
      <c r="D284" s="137"/>
      <c r="E284" s="137"/>
      <c r="F284" s="137"/>
      <c r="G284" s="137"/>
      <c r="H284" s="137"/>
      <c r="I284" s="137"/>
      <c r="J284" s="129"/>
      <c r="K284" s="139"/>
      <c r="L284" s="129"/>
      <c r="M284" s="129"/>
      <c r="N284" s="140"/>
      <c r="O284" s="140"/>
      <c r="P284" s="129"/>
      <c r="Q284" s="129"/>
      <c r="R284" s="129"/>
      <c r="S284" s="129"/>
      <c r="T284" s="129"/>
      <c r="U284" s="129"/>
      <c r="V284" s="129"/>
      <c r="W284" s="129"/>
      <c r="X284" s="129"/>
      <c r="Y284" s="129"/>
      <c r="Z284" s="129"/>
      <c r="AA284" s="129"/>
      <c r="AB284" s="130"/>
      <c r="AC284" s="129"/>
      <c r="AD284" s="129"/>
    </row>
    <row r="285" spans="1:30">
      <c r="A285" s="123">
        <v>279</v>
      </c>
      <c r="B285" s="137"/>
      <c r="C285" s="137"/>
      <c r="D285" s="137"/>
      <c r="E285" s="137"/>
      <c r="F285" s="137"/>
      <c r="G285" s="137"/>
      <c r="H285" s="137"/>
      <c r="I285" s="137"/>
      <c r="J285" s="129"/>
      <c r="K285" s="139"/>
      <c r="L285" s="129"/>
      <c r="M285" s="129"/>
      <c r="N285" s="140"/>
      <c r="O285" s="140"/>
      <c r="P285" s="129"/>
      <c r="Q285" s="129"/>
      <c r="R285" s="129"/>
      <c r="S285" s="129"/>
      <c r="T285" s="129"/>
      <c r="U285" s="129"/>
      <c r="V285" s="129"/>
      <c r="W285" s="129"/>
      <c r="X285" s="129"/>
      <c r="Y285" s="129"/>
      <c r="Z285" s="129"/>
      <c r="AA285" s="129"/>
      <c r="AB285" s="130"/>
      <c r="AC285" s="129"/>
      <c r="AD285" s="129"/>
    </row>
    <row r="286" spans="1:30">
      <c r="A286" s="123">
        <v>280</v>
      </c>
      <c r="B286" s="137"/>
      <c r="C286" s="137"/>
      <c r="D286" s="137"/>
      <c r="E286" s="137"/>
      <c r="F286" s="137"/>
      <c r="G286" s="137"/>
      <c r="H286" s="137"/>
      <c r="I286" s="137"/>
      <c r="J286" s="129"/>
      <c r="K286" s="139"/>
      <c r="L286" s="129"/>
      <c r="M286" s="129"/>
      <c r="N286" s="140"/>
      <c r="O286" s="140"/>
      <c r="P286" s="129"/>
      <c r="Q286" s="129"/>
      <c r="R286" s="129"/>
      <c r="S286" s="129"/>
      <c r="T286" s="129"/>
      <c r="U286" s="129"/>
      <c r="V286" s="129"/>
      <c r="W286" s="129"/>
      <c r="X286" s="129"/>
      <c r="Y286" s="129"/>
      <c r="Z286" s="129"/>
      <c r="AA286" s="129"/>
      <c r="AB286" s="130"/>
      <c r="AC286" s="129"/>
      <c r="AD286" s="129"/>
    </row>
    <row r="287" spans="1:30">
      <c r="A287" s="123">
        <v>281</v>
      </c>
      <c r="B287" s="137"/>
      <c r="C287" s="137"/>
      <c r="D287" s="137"/>
      <c r="E287" s="137"/>
      <c r="F287" s="137"/>
      <c r="G287" s="137"/>
      <c r="H287" s="137"/>
      <c r="I287" s="137"/>
      <c r="J287" s="129"/>
      <c r="K287" s="139"/>
      <c r="L287" s="129"/>
      <c r="M287" s="129"/>
      <c r="N287" s="140"/>
      <c r="O287" s="140"/>
      <c r="P287" s="129"/>
      <c r="Q287" s="129"/>
      <c r="R287" s="129"/>
      <c r="S287" s="129"/>
      <c r="T287" s="129"/>
      <c r="U287" s="129"/>
      <c r="V287" s="129"/>
      <c r="W287" s="129"/>
      <c r="X287" s="129"/>
      <c r="Y287" s="129"/>
      <c r="Z287" s="129"/>
      <c r="AA287" s="129"/>
      <c r="AB287" s="130"/>
      <c r="AC287" s="129"/>
      <c r="AD287" s="129"/>
    </row>
    <row r="288" spans="1:30">
      <c r="A288" s="123">
        <v>282</v>
      </c>
      <c r="B288" s="137"/>
      <c r="C288" s="137"/>
      <c r="D288" s="137"/>
      <c r="E288" s="137"/>
      <c r="F288" s="137"/>
      <c r="G288" s="137"/>
      <c r="H288" s="137"/>
      <c r="I288" s="137"/>
      <c r="J288" s="129"/>
      <c r="K288" s="139"/>
      <c r="L288" s="129"/>
      <c r="M288" s="129"/>
      <c r="N288" s="140"/>
      <c r="O288" s="140"/>
      <c r="P288" s="129"/>
      <c r="Q288" s="129"/>
      <c r="R288" s="129"/>
      <c r="S288" s="129"/>
      <c r="T288" s="129"/>
      <c r="U288" s="129"/>
      <c r="V288" s="129"/>
      <c r="W288" s="129"/>
      <c r="X288" s="129"/>
      <c r="Y288" s="129"/>
      <c r="Z288" s="129"/>
      <c r="AA288" s="129"/>
      <c r="AB288" s="130"/>
      <c r="AC288" s="129"/>
      <c r="AD288" s="129"/>
    </row>
    <row r="289" spans="1:30">
      <c r="A289" s="123">
        <v>283</v>
      </c>
      <c r="B289" s="137"/>
      <c r="C289" s="137"/>
      <c r="D289" s="137"/>
      <c r="E289" s="137"/>
      <c r="F289" s="137"/>
      <c r="G289" s="137"/>
      <c r="H289" s="137"/>
      <c r="I289" s="137"/>
      <c r="J289" s="129"/>
      <c r="K289" s="139"/>
      <c r="L289" s="129"/>
      <c r="M289" s="129"/>
      <c r="N289" s="140"/>
      <c r="O289" s="140"/>
      <c r="P289" s="129"/>
      <c r="Q289" s="129"/>
      <c r="R289" s="129"/>
      <c r="S289" s="129"/>
      <c r="T289" s="129"/>
      <c r="U289" s="129"/>
      <c r="V289" s="129"/>
      <c r="W289" s="129"/>
      <c r="X289" s="129"/>
      <c r="Y289" s="129"/>
      <c r="Z289" s="129"/>
      <c r="AA289" s="129"/>
      <c r="AB289" s="130"/>
      <c r="AC289" s="129"/>
      <c r="AD289" s="129"/>
    </row>
    <row r="290" spans="1:30">
      <c r="A290" s="123">
        <v>284</v>
      </c>
      <c r="B290" s="137"/>
      <c r="C290" s="137"/>
      <c r="D290" s="137"/>
      <c r="E290" s="137"/>
      <c r="F290" s="137"/>
      <c r="G290" s="137"/>
      <c r="H290" s="137"/>
      <c r="I290" s="137"/>
      <c r="J290" s="129"/>
      <c r="K290" s="139"/>
      <c r="L290" s="129"/>
      <c r="M290" s="129"/>
      <c r="N290" s="140"/>
      <c r="O290" s="140"/>
      <c r="P290" s="129"/>
      <c r="Q290" s="129"/>
      <c r="R290" s="129"/>
      <c r="S290" s="129"/>
      <c r="T290" s="129"/>
      <c r="U290" s="129"/>
      <c r="V290" s="129"/>
      <c r="W290" s="129"/>
      <c r="X290" s="129"/>
      <c r="Y290" s="129"/>
      <c r="Z290" s="129"/>
      <c r="AA290" s="129"/>
      <c r="AB290" s="130"/>
      <c r="AC290" s="129"/>
      <c r="AD290" s="129"/>
    </row>
    <row r="291" spans="1:30">
      <c r="A291" s="123">
        <v>285</v>
      </c>
      <c r="B291" s="137"/>
      <c r="C291" s="137"/>
      <c r="D291" s="137"/>
      <c r="E291" s="137"/>
      <c r="F291" s="137"/>
      <c r="G291" s="137"/>
      <c r="H291" s="137"/>
      <c r="I291" s="137"/>
      <c r="J291" s="129"/>
      <c r="K291" s="139"/>
      <c r="L291" s="129"/>
      <c r="M291" s="129"/>
      <c r="N291" s="140"/>
      <c r="O291" s="140"/>
      <c r="P291" s="129"/>
      <c r="Q291" s="129"/>
      <c r="R291" s="129"/>
      <c r="S291" s="129"/>
      <c r="T291" s="129"/>
      <c r="U291" s="129"/>
      <c r="V291" s="129"/>
      <c r="W291" s="129"/>
      <c r="X291" s="129"/>
      <c r="Y291" s="129"/>
      <c r="Z291" s="129"/>
      <c r="AA291" s="129"/>
      <c r="AB291" s="130"/>
      <c r="AC291" s="129"/>
      <c r="AD291" s="129"/>
    </row>
    <row r="292" spans="1:30">
      <c r="A292" s="123">
        <v>286</v>
      </c>
      <c r="B292" s="137"/>
      <c r="C292" s="137"/>
      <c r="D292" s="137"/>
      <c r="E292" s="137"/>
      <c r="F292" s="137"/>
      <c r="G292" s="137"/>
      <c r="H292" s="137"/>
      <c r="I292" s="137"/>
      <c r="J292" s="129"/>
      <c r="K292" s="139"/>
      <c r="L292" s="129"/>
      <c r="M292" s="129"/>
      <c r="N292" s="140"/>
      <c r="O292" s="140"/>
      <c r="P292" s="129"/>
      <c r="Q292" s="129"/>
      <c r="R292" s="129"/>
      <c r="S292" s="129"/>
      <c r="T292" s="129"/>
      <c r="U292" s="129"/>
      <c r="V292" s="129"/>
      <c r="W292" s="129"/>
      <c r="X292" s="129"/>
      <c r="Y292" s="129"/>
      <c r="Z292" s="129"/>
      <c r="AA292" s="129"/>
      <c r="AB292" s="130"/>
      <c r="AC292" s="129"/>
      <c r="AD292" s="129"/>
    </row>
    <row r="293" spans="1:30">
      <c r="A293" s="123">
        <v>287</v>
      </c>
      <c r="B293" s="137"/>
      <c r="C293" s="137"/>
      <c r="D293" s="137"/>
      <c r="E293" s="137"/>
      <c r="F293" s="137"/>
      <c r="G293" s="137"/>
      <c r="H293" s="137"/>
      <c r="I293" s="137"/>
      <c r="J293" s="129"/>
      <c r="K293" s="139"/>
      <c r="L293" s="129"/>
      <c r="M293" s="129"/>
      <c r="N293" s="140"/>
      <c r="O293" s="140"/>
      <c r="P293" s="129"/>
      <c r="Q293" s="129"/>
      <c r="R293" s="129"/>
      <c r="S293" s="129"/>
      <c r="T293" s="129"/>
      <c r="U293" s="129"/>
      <c r="V293" s="129"/>
      <c r="W293" s="129"/>
      <c r="X293" s="129"/>
      <c r="Y293" s="129"/>
      <c r="Z293" s="129"/>
      <c r="AA293" s="129"/>
      <c r="AB293" s="130"/>
      <c r="AC293" s="129"/>
      <c r="AD293" s="129"/>
    </row>
    <row r="294" spans="1:30">
      <c r="A294" s="123">
        <v>288</v>
      </c>
      <c r="B294" s="137"/>
      <c r="C294" s="137"/>
      <c r="D294" s="137"/>
      <c r="E294" s="137"/>
      <c r="F294" s="137"/>
      <c r="G294" s="137"/>
      <c r="H294" s="137"/>
      <c r="I294" s="137"/>
      <c r="J294" s="129"/>
      <c r="K294" s="139"/>
      <c r="L294" s="129"/>
      <c r="M294" s="129"/>
      <c r="N294" s="140"/>
      <c r="O294" s="140"/>
      <c r="P294" s="129"/>
      <c r="Q294" s="129"/>
      <c r="R294" s="129"/>
      <c r="S294" s="129"/>
      <c r="T294" s="129"/>
      <c r="U294" s="129"/>
      <c r="V294" s="129"/>
      <c r="W294" s="129"/>
      <c r="X294" s="129"/>
      <c r="Y294" s="129"/>
      <c r="Z294" s="129"/>
      <c r="AA294" s="129"/>
      <c r="AB294" s="130"/>
      <c r="AC294" s="129"/>
      <c r="AD294" s="129"/>
    </row>
    <row r="295" spans="1:30">
      <c r="A295" s="123">
        <v>289</v>
      </c>
      <c r="B295" s="137"/>
      <c r="C295" s="137"/>
      <c r="D295" s="137"/>
      <c r="E295" s="137"/>
      <c r="F295" s="137"/>
      <c r="G295" s="137"/>
      <c r="H295" s="137"/>
      <c r="I295" s="137"/>
      <c r="J295" s="129"/>
      <c r="K295" s="139"/>
      <c r="L295" s="129"/>
      <c r="M295" s="129"/>
      <c r="N295" s="140"/>
      <c r="O295" s="140"/>
      <c r="P295" s="129"/>
      <c r="Q295" s="129"/>
      <c r="R295" s="129"/>
      <c r="S295" s="129"/>
      <c r="T295" s="129"/>
      <c r="U295" s="129"/>
      <c r="V295" s="129"/>
      <c r="W295" s="129"/>
      <c r="X295" s="129"/>
      <c r="Y295" s="129"/>
      <c r="Z295" s="129"/>
      <c r="AA295" s="129"/>
      <c r="AB295" s="130"/>
      <c r="AC295" s="129"/>
      <c r="AD295" s="129"/>
    </row>
    <row r="296" spans="1:30">
      <c r="A296" s="123">
        <v>290</v>
      </c>
      <c r="B296" s="137"/>
      <c r="C296" s="137"/>
      <c r="D296" s="137"/>
      <c r="E296" s="137"/>
      <c r="F296" s="137"/>
      <c r="G296" s="137"/>
      <c r="H296" s="137"/>
      <c r="I296" s="137"/>
      <c r="J296" s="129"/>
      <c r="K296" s="139"/>
      <c r="L296" s="129"/>
      <c r="M296" s="129"/>
      <c r="N296" s="140"/>
      <c r="O296" s="140"/>
      <c r="P296" s="129"/>
      <c r="Q296" s="129"/>
      <c r="R296" s="129"/>
      <c r="S296" s="129"/>
      <c r="T296" s="129"/>
      <c r="U296" s="129"/>
      <c r="V296" s="129"/>
      <c r="W296" s="129"/>
      <c r="X296" s="129"/>
      <c r="Y296" s="129"/>
      <c r="Z296" s="129"/>
      <c r="AA296" s="129"/>
      <c r="AB296" s="130"/>
      <c r="AC296" s="129"/>
      <c r="AD296" s="129"/>
    </row>
    <row r="297" spans="1:30">
      <c r="A297" s="123">
        <v>291</v>
      </c>
      <c r="B297" s="137"/>
      <c r="C297" s="137"/>
      <c r="D297" s="137"/>
      <c r="E297" s="137"/>
      <c r="F297" s="137"/>
      <c r="G297" s="137"/>
      <c r="H297" s="137"/>
      <c r="I297" s="137"/>
      <c r="J297" s="129"/>
      <c r="K297" s="139"/>
      <c r="L297" s="129"/>
      <c r="M297" s="129"/>
      <c r="N297" s="140"/>
      <c r="O297" s="140"/>
      <c r="P297" s="129"/>
      <c r="Q297" s="129"/>
      <c r="R297" s="129"/>
      <c r="S297" s="129"/>
      <c r="T297" s="129"/>
      <c r="U297" s="129"/>
      <c r="V297" s="129"/>
      <c r="W297" s="129"/>
      <c r="X297" s="129"/>
      <c r="Y297" s="129"/>
      <c r="Z297" s="129"/>
      <c r="AA297" s="129"/>
      <c r="AB297" s="130"/>
      <c r="AC297" s="129"/>
      <c r="AD297" s="129"/>
    </row>
    <row r="298" spans="1:30">
      <c r="A298" s="123">
        <v>292</v>
      </c>
      <c r="B298" s="137"/>
      <c r="C298" s="137"/>
      <c r="D298" s="137"/>
      <c r="E298" s="137"/>
      <c r="F298" s="137"/>
      <c r="G298" s="137"/>
      <c r="H298" s="137"/>
      <c r="I298" s="137"/>
      <c r="J298" s="129"/>
      <c r="K298" s="139"/>
      <c r="L298" s="129"/>
      <c r="M298" s="129"/>
      <c r="N298" s="140"/>
      <c r="O298" s="140"/>
      <c r="P298" s="129"/>
      <c r="Q298" s="129"/>
      <c r="R298" s="129"/>
      <c r="S298" s="129"/>
      <c r="T298" s="129"/>
      <c r="U298" s="129"/>
      <c r="V298" s="129"/>
      <c r="W298" s="129"/>
      <c r="X298" s="129"/>
      <c r="Y298" s="129"/>
      <c r="Z298" s="129"/>
      <c r="AA298" s="129"/>
      <c r="AB298" s="130"/>
      <c r="AC298" s="129"/>
      <c r="AD298" s="129"/>
    </row>
    <row r="299" spans="1:30">
      <c r="A299" s="123">
        <v>293</v>
      </c>
      <c r="B299" s="137"/>
      <c r="C299" s="137"/>
      <c r="D299" s="137"/>
      <c r="E299" s="137"/>
      <c r="F299" s="137"/>
      <c r="G299" s="137"/>
      <c r="H299" s="137"/>
      <c r="I299" s="137"/>
      <c r="J299" s="129"/>
      <c r="K299" s="139"/>
      <c r="L299" s="129"/>
      <c r="M299" s="129"/>
      <c r="N299" s="140"/>
      <c r="O299" s="140"/>
      <c r="P299" s="129"/>
      <c r="Q299" s="129"/>
      <c r="R299" s="129"/>
      <c r="S299" s="129"/>
      <c r="T299" s="129"/>
      <c r="U299" s="129"/>
      <c r="V299" s="129"/>
      <c r="W299" s="129"/>
      <c r="X299" s="129"/>
      <c r="Y299" s="129"/>
      <c r="Z299" s="129"/>
      <c r="AA299" s="129"/>
      <c r="AB299" s="130"/>
      <c r="AC299" s="129"/>
      <c r="AD299" s="129"/>
    </row>
    <row r="300" spans="1:30">
      <c r="A300" s="123">
        <v>294</v>
      </c>
      <c r="B300" s="137"/>
      <c r="C300" s="137"/>
      <c r="D300" s="137"/>
      <c r="E300" s="137"/>
      <c r="F300" s="137"/>
      <c r="G300" s="137"/>
      <c r="H300" s="137"/>
      <c r="I300" s="137"/>
      <c r="J300" s="129"/>
      <c r="K300" s="139"/>
      <c r="L300" s="129"/>
      <c r="M300" s="129"/>
      <c r="N300" s="140"/>
      <c r="O300" s="140"/>
      <c r="P300" s="129"/>
      <c r="Q300" s="129"/>
      <c r="R300" s="129"/>
      <c r="S300" s="129"/>
      <c r="T300" s="129"/>
      <c r="U300" s="129"/>
      <c r="V300" s="129"/>
      <c r="W300" s="129"/>
      <c r="X300" s="129"/>
      <c r="Y300" s="129"/>
      <c r="Z300" s="129"/>
      <c r="AA300" s="129"/>
      <c r="AB300" s="130"/>
      <c r="AC300" s="129"/>
      <c r="AD300" s="129"/>
    </row>
    <row r="301" spans="1:30">
      <c r="A301" s="123">
        <v>295</v>
      </c>
      <c r="B301" s="137"/>
      <c r="C301" s="137"/>
      <c r="D301" s="137"/>
      <c r="E301" s="137"/>
      <c r="F301" s="137"/>
      <c r="G301" s="137"/>
      <c r="H301" s="137"/>
      <c r="I301" s="137"/>
      <c r="J301" s="129"/>
      <c r="K301" s="139"/>
      <c r="L301" s="129"/>
      <c r="M301" s="129"/>
      <c r="N301" s="140"/>
      <c r="O301" s="140"/>
      <c r="P301" s="129"/>
      <c r="Q301" s="129"/>
      <c r="R301" s="129"/>
      <c r="S301" s="129"/>
      <c r="T301" s="129"/>
      <c r="U301" s="129"/>
      <c r="V301" s="129"/>
      <c r="W301" s="129"/>
      <c r="X301" s="129"/>
      <c r="Y301" s="129"/>
      <c r="Z301" s="129"/>
      <c r="AA301" s="129"/>
      <c r="AB301" s="130"/>
      <c r="AC301" s="129"/>
      <c r="AD301" s="129"/>
    </row>
    <row r="302" spans="1:30">
      <c r="A302" s="123">
        <v>296</v>
      </c>
      <c r="B302" s="137"/>
      <c r="C302" s="137"/>
      <c r="D302" s="137"/>
      <c r="E302" s="137"/>
      <c r="F302" s="137"/>
      <c r="G302" s="137"/>
      <c r="H302" s="137"/>
      <c r="I302" s="137"/>
      <c r="J302" s="129"/>
      <c r="K302" s="139"/>
      <c r="L302" s="129"/>
      <c r="M302" s="129"/>
      <c r="N302" s="140"/>
      <c r="O302" s="140"/>
      <c r="P302" s="129"/>
      <c r="Q302" s="129"/>
      <c r="R302" s="129"/>
      <c r="S302" s="129"/>
      <c r="T302" s="129"/>
      <c r="U302" s="129"/>
      <c r="V302" s="129"/>
      <c r="W302" s="129"/>
      <c r="X302" s="129"/>
      <c r="Y302" s="129"/>
      <c r="Z302" s="129"/>
      <c r="AA302" s="129"/>
      <c r="AB302" s="130"/>
      <c r="AC302" s="129"/>
      <c r="AD302" s="129"/>
    </row>
    <row r="303" spans="1:30">
      <c r="A303" s="123">
        <v>297</v>
      </c>
      <c r="B303" s="137"/>
      <c r="C303" s="137"/>
      <c r="D303" s="137"/>
      <c r="E303" s="137"/>
      <c r="F303" s="137"/>
      <c r="G303" s="137"/>
      <c r="H303" s="137"/>
      <c r="I303" s="137"/>
      <c r="J303" s="129"/>
      <c r="K303" s="139"/>
      <c r="L303" s="129"/>
      <c r="M303" s="129"/>
      <c r="N303" s="140"/>
      <c r="O303" s="140"/>
      <c r="P303" s="129"/>
      <c r="Q303" s="129"/>
      <c r="R303" s="129"/>
      <c r="S303" s="129"/>
      <c r="T303" s="129"/>
      <c r="U303" s="129"/>
      <c r="V303" s="129"/>
      <c r="W303" s="129"/>
      <c r="X303" s="129"/>
      <c r="Y303" s="129"/>
      <c r="Z303" s="129"/>
      <c r="AA303" s="129"/>
      <c r="AB303" s="130"/>
      <c r="AC303" s="129"/>
      <c r="AD303" s="129"/>
    </row>
    <row r="304" spans="1:30">
      <c r="A304" s="123">
        <v>298</v>
      </c>
      <c r="B304" s="137"/>
      <c r="C304" s="137"/>
      <c r="D304" s="137"/>
      <c r="E304" s="137"/>
      <c r="F304" s="137"/>
      <c r="G304" s="137"/>
      <c r="H304" s="137"/>
      <c r="I304" s="137"/>
      <c r="J304" s="129"/>
      <c r="K304" s="139"/>
      <c r="L304" s="129"/>
      <c r="M304" s="129"/>
      <c r="N304" s="140"/>
      <c r="O304" s="140"/>
      <c r="P304" s="129"/>
      <c r="Q304" s="129"/>
      <c r="R304" s="129"/>
      <c r="S304" s="129"/>
      <c r="T304" s="129"/>
      <c r="U304" s="129"/>
      <c r="V304" s="129"/>
      <c r="W304" s="129"/>
      <c r="X304" s="129"/>
      <c r="Y304" s="129"/>
      <c r="Z304" s="129"/>
      <c r="AA304" s="129"/>
      <c r="AB304" s="130"/>
      <c r="AC304" s="129"/>
      <c r="AD304" s="129"/>
    </row>
    <row r="305" spans="1:30">
      <c r="A305" s="123">
        <v>299</v>
      </c>
      <c r="B305" s="137"/>
      <c r="C305" s="137"/>
      <c r="D305" s="137"/>
      <c r="E305" s="137"/>
      <c r="F305" s="137"/>
      <c r="G305" s="137"/>
      <c r="H305" s="137"/>
      <c r="I305" s="137"/>
      <c r="J305" s="129"/>
      <c r="K305" s="139"/>
      <c r="L305" s="129"/>
      <c r="M305" s="129"/>
      <c r="N305" s="140"/>
      <c r="O305" s="140"/>
      <c r="P305" s="129"/>
      <c r="Q305" s="129"/>
      <c r="R305" s="129"/>
      <c r="S305" s="129"/>
      <c r="T305" s="129"/>
      <c r="U305" s="129"/>
      <c r="V305" s="129"/>
      <c r="W305" s="129"/>
      <c r="X305" s="129"/>
      <c r="Y305" s="129"/>
      <c r="Z305" s="129"/>
      <c r="AA305" s="129"/>
      <c r="AB305" s="130"/>
      <c r="AC305" s="129"/>
      <c r="AD305" s="129"/>
    </row>
    <row r="306" spans="1:30">
      <c r="A306" s="123">
        <v>300</v>
      </c>
      <c r="B306" s="137"/>
      <c r="C306" s="137"/>
      <c r="D306" s="137"/>
      <c r="E306" s="137"/>
      <c r="F306" s="137"/>
      <c r="G306" s="137"/>
      <c r="H306" s="137"/>
      <c r="I306" s="137"/>
      <c r="J306" s="129"/>
      <c r="K306" s="139"/>
      <c r="L306" s="129"/>
      <c r="M306" s="129"/>
      <c r="N306" s="140"/>
      <c r="O306" s="140"/>
      <c r="P306" s="129"/>
      <c r="Q306" s="129"/>
      <c r="R306" s="129"/>
      <c r="S306" s="129"/>
      <c r="T306" s="129"/>
      <c r="U306" s="129"/>
      <c r="V306" s="129"/>
      <c r="W306" s="129"/>
      <c r="X306" s="129"/>
      <c r="Y306" s="129"/>
      <c r="Z306" s="129"/>
      <c r="AA306" s="129"/>
      <c r="AB306" s="130"/>
      <c r="AC306" s="129"/>
      <c r="AD306" s="129"/>
    </row>
    <row r="307" spans="1:30">
      <c r="A307" s="123">
        <v>301</v>
      </c>
      <c r="B307" s="137"/>
      <c r="C307" s="137"/>
      <c r="D307" s="137"/>
      <c r="E307" s="137"/>
      <c r="F307" s="137"/>
      <c r="G307" s="137"/>
      <c r="H307" s="137"/>
      <c r="I307" s="137"/>
      <c r="J307" s="129"/>
      <c r="K307" s="139"/>
      <c r="L307" s="129"/>
      <c r="M307" s="129"/>
      <c r="N307" s="140"/>
      <c r="O307" s="140"/>
      <c r="P307" s="129"/>
      <c r="Q307" s="129"/>
      <c r="R307" s="129"/>
      <c r="S307" s="129"/>
      <c r="T307" s="129"/>
      <c r="U307" s="129"/>
      <c r="V307" s="129"/>
      <c r="W307" s="129"/>
      <c r="X307" s="129"/>
      <c r="Y307" s="129"/>
      <c r="Z307" s="129"/>
      <c r="AA307" s="129"/>
      <c r="AB307" s="130"/>
      <c r="AC307" s="129"/>
      <c r="AD307" s="129"/>
    </row>
    <row r="308" spans="1:30">
      <c r="A308" s="123">
        <v>302</v>
      </c>
      <c r="B308" s="137"/>
      <c r="C308" s="137"/>
      <c r="D308" s="137"/>
      <c r="E308" s="137"/>
      <c r="F308" s="137"/>
      <c r="G308" s="137"/>
      <c r="H308" s="137"/>
      <c r="I308" s="137"/>
      <c r="J308" s="129"/>
      <c r="K308" s="139"/>
      <c r="L308" s="129"/>
      <c r="M308" s="129"/>
      <c r="N308" s="140"/>
      <c r="O308" s="140"/>
      <c r="P308" s="129"/>
      <c r="Q308" s="129"/>
      <c r="R308" s="129"/>
      <c r="S308" s="129"/>
      <c r="T308" s="129"/>
      <c r="U308" s="129"/>
      <c r="V308" s="129"/>
      <c r="W308" s="129"/>
      <c r="X308" s="129"/>
      <c r="Y308" s="129"/>
      <c r="Z308" s="129"/>
      <c r="AA308" s="129"/>
      <c r="AB308" s="130"/>
      <c r="AC308" s="129"/>
      <c r="AD308" s="129"/>
    </row>
    <row r="309" spans="1:30">
      <c r="A309" s="123">
        <v>303</v>
      </c>
      <c r="B309" s="137"/>
      <c r="C309" s="137"/>
      <c r="D309" s="137"/>
      <c r="E309" s="137"/>
      <c r="F309" s="137"/>
      <c r="G309" s="137"/>
      <c r="H309" s="137"/>
      <c r="I309" s="137"/>
      <c r="J309" s="129"/>
      <c r="K309" s="139"/>
      <c r="L309" s="129"/>
      <c r="M309" s="129"/>
      <c r="N309" s="140"/>
      <c r="O309" s="140"/>
      <c r="P309" s="129"/>
      <c r="Q309" s="129"/>
      <c r="R309" s="129"/>
      <c r="S309" s="129"/>
      <c r="T309" s="129"/>
      <c r="U309" s="129"/>
      <c r="V309" s="129"/>
      <c r="W309" s="129"/>
      <c r="X309" s="129"/>
      <c r="Y309" s="129"/>
      <c r="Z309" s="129"/>
      <c r="AA309" s="129"/>
      <c r="AB309" s="130"/>
      <c r="AC309" s="129"/>
      <c r="AD309" s="129"/>
    </row>
    <row r="310" spans="1:30">
      <c r="A310" s="123">
        <v>304</v>
      </c>
      <c r="B310" s="137"/>
      <c r="C310" s="137"/>
      <c r="D310" s="137"/>
      <c r="E310" s="137"/>
      <c r="F310" s="137"/>
      <c r="G310" s="137"/>
      <c r="H310" s="137"/>
      <c r="I310" s="137"/>
      <c r="J310" s="129"/>
      <c r="K310" s="139"/>
      <c r="L310" s="129"/>
      <c r="M310" s="129"/>
      <c r="N310" s="140"/>
      <c r="O310" s="140"/>
      <c r="P310" s="129"/>
      <c r="Q310" s="129"/>
      <c r="R310" s="129"/>
      <c r="S310" s="129"/>
      <c r="T310" s="129"/>
      <c r="U310" s="129"/>
      <c r="V310" s="129"/>
      <c r="W310" s="129"/>
      <c r="X310" s="129"/>
      <c r="Y310" s="129"/>
      <c r="Z310" s="129"/>
      <c r="AA310" s="129"/>
      <c r="AB310" s="130"/>
      <c r="AC310" s="129"/>
      <c r="AD310" s="129"/>
    </row>
    <row r="311" spans="1:30">
      <c r="A311" s="123">
        <v>305</v>
      </c>
      <c r="B311" s="137"/>
      <c r="C311" s="137"/>
      <c r="D311" s="137"/>
      <c r="E311" s="137"/>
      <c r="F311" s="137"/>
      <c r="G311" s="137"/>
      <c r="H311" s="137"/>
      <c r="I311" s="137"/>
      <c r="J311" s="129"/>
      <c r="K311" s="139"/>
      <c r="L311" s="129"/>
      <c r="M311" s="129"/>
      <c r="N311" s="140"/>
      <c r="O311" s="140"/>
      <c r="P311" s="129"/>
      <c r="Q311" s="129"/>
      <c r="R311" s="129"/>
      <c r="S311" s="129"/>
      <c r="T311" s="129"/>
      <c r="U311" s="129"/>
      <c r="V311" s="129"/>
      <c r="W311" s="129"/>
      <c r="X311" s="129"/>
      <c r="Y311" s="129"/>
      <c r="Z311" s="129"/>
      <c r="AA311" s="129"/>
      <c r="AB311" s="130"/>
      <c r="AC311" s="129"/>
      <c r="AD311" s="129"/>
    </row>
    <row r="312" spans="1:30">
      <c r="A312" s="123">
        <v>306</v>
      </c>
      <c r="B312" s="137"/>
      <c r="C312" s="137"/>
      <c r="D312" s="137"/>
      <c r="E312" s="137"/>
      <c r="F312" s="137"/>
      <c r="G312" s="137"/>
      <c r="H312" s="137"/>
      <c r="I312" s="137"/>
      <c r="J312" s="129"/>
      <c r="K312" s="139"/>
      <c r="L312" s="129"/>
      <c r="M312" s="129"/>
      <c r="N312" s="140"/>
      <c r="O312" s="140"/>
      <c r="P312" s="129"/>
      <c r="Q312" s="129"/>
      <c r="R312" s="129"/>
      <c r="S312" s="129"/>
      <c r="T312" s="129"/>
      <c r="U312" s="129"/>
      <c r="V312" s="129"/>
      <c r="W312" s="129"/>
      <c r="X312" s="129"/>
      <c r="Y312" s="129"/>
      <c r="Z312" s="129"/>
      <c r="AA312" s="129"/>
      <c r="AB312" s="130"/>
      <c r="AC312" s="129"/>
      <c r="AD312" s="129"/>
    </row>
    <row r="313" spans="1:30">
      <c r="A313" s="123">
        <v>307</v>
      </c>
      <c r="B313" s="137"/>
      <c r="C313" s="137"/>
      <c r="D313" s="137"/>
      <c r="E313" s="137"/>
      <c r="F313" s="137"/>
      <c r="G313" s="137"/>
      <c r="H313" s="137"/>
      <c r="I313" s="137"/>
      <c r="J313" s="129"/>
      <c r="K313" s="139"/>
      <c r="L313" s="129"/>
      <c r="M313" s="129"/>
      <c r="N313" s="140"/>
      <c r="O313" s="140"/>
      <c r="P313" s="129"/>
      <c r="Q313" s="129"/>
      <c r="R313" s="129"/>
      <c r="S313" s="129"/>
      <c r="T313" s="129"/>
      <c r="U313" s="129"/>
      <c r="V313" s="129"/>
      <c r="W313" s="129"/>
      <c r="X313" s="129"/>
      <c r="Y313" s="129"/>
      <c r="Z313" s="129"/>
      <c r="AA313" s="129"/>
      <c r="AB313" s="130"/>
      <c r="AC313" s="129"/>
      <c r="AD313" s="129"/>
    </row>
    <row r="314" spans="1:30">
      <c r="A314" s="123">
        <v>308</v>
      </c>
      <c r="B314" s="137"/>
      <c r="C314" s="137"/>
      <c r="D314" s="137"/>
      <c r="E314" s="137"/>
      <c r="F314" s="137"/>
      <c r="G314" s="137"/>
      <c r="H314" s="137"/>
      <c r="I314" s="137"/>
      <c r="J314" s="129"/>
      <c r="K314" s="139"/>
      <c r="L314" s="129"/>
      <c r="M314" s="129"/>
      <c r="N314" s="140"/>
      <c r="O314" s="140"/>
      <c r="P314" s="129"/>
      <c r="Q314" s="129"/>
      <c r="R314" s="129"/>
      <c r="S314" s="129"/>
      <c r="T314" s="129"/>
      <c r="U314" s="129"/>
      <c r="V314" s="129"/>
      <c r="W314" s="129"/>
      <c r="X314" s="129"/>
      <c r="Y314" s="129"/>
      <c r="Z314" s="129"/>
      <c r="AA314" s="129"/>
      <c r="AB314" s="130"/>
      <c r="AC314" s="129"/>
      <c r="AD314" s="129"/>
    </row>
    <row r="315" spans="1:30">
      <c r="A315" s="123">
        <v>309</v>
      </c>
      <c r="B315" s="137"/>
      <c r="C315" s="137"/>
      <c r="D315" s="137"/>
      <c r="E315" s="137"/>
      <c r="F315" s="137"/>
      <c r="G315" s="137"/>
      <c r="H315" s="137"/>
      <c r="I315" s="137"/>
      <c r="J315" s="129"/>
      <c r="K315" s="139"/>
      <c r="L315" s="129"/>
      <c r="M315" s="129"/>
      <c r="N315" s="140"/>
      <c r="O315" s="140"/>
      <c r="P315" s="129"/>
      <c r="Q315" s="129"/>
      <c r="R315" s="129"/>
      <c r="S315" s="129"/>
      <c r="T315" s="129"/>
      <c r="U315" s="129"/>
      <c r="V315" s="129"/>
      <c r="W315" s="129"/>
      <c r="X315" s="129"/>
      <c r="Y315" s="129"/>
      <c r="Z315" s="129"/>
      <c r="AA315" s="129"/>
      <c r="AB315" s="130"/>
      <c r="AC315" s="129"/>
      <c r="AD315" s="129"/>
    </row>
    <row r="316" spans="1:30">
      <c r="A316" s="123">
        <v>310</v>
      </c>
      <c r="B316" s="137"/>
      <c r="C316" s="137"/>
      <c r="D316" s="137"/>
      <c r="E316" s="137"/>
      <c r="F316" s="137"/>
      <c r="G316" s="137"/>
      <c r="H316" s="137"/>
      <c r="I316" s="137"/>
      <c r="J316" s="129"/>
      <c r="K316" s="139"/>
      <c r="L316" s="129"/>
      <c r="M316" s="129"/>
      <c r="N316" s="140"/>
      <c r="O316" s="140"/>
      <c r="P316" s="129"/>
      <c r="Q316" s="129"/>
      <c r="R316" s="129"/>
      <c r="S316" s="129"/>
      <c r="T316" s="129"/>
      <c r="U316" s="129"/>
      <c r="V316" s="129"/>
      <c r="W316" s="129"/>
      <c r="X316" s="129"/>
      <c r="Y316" s="129"/>
      <c r="Z316" s="129"/>
      <c r="AA316" s="129"/>
      <c r="AB316" s="130"/>
      <c r="AC316" s="129"/>
      <c r="AD316" s="129"/>
    </row>
    <row r="317" spans="1:30">
      <c r="A317" s="123">
        <v>311</v>
      </c>
      <c r="B317" s="137"/>
      <c r="C317" s="137"/>
      <c r="D317" s="137"/>
      <c r="E317" s="137"/>
      <c r="F317" s="137"/>
      <c r="G317" s="137"/>
      <c r="H317" s="137"/>
      <c r="I317" s="137"/>
      <c r="J317" s="129"/>
      <c r="K317" s="139"/>
      <c r="L317" s="129"/>
      <c r="M317" s="129"/>
      <c r="N317" s="140"/>
      <c r="O317" s="140"/>
      <c r="P317" s="129"/>
      <c r="Q317" s="129"/>
      <c r="R317" s="129"/>
      <c r="S317" s="129"/>
      <c r="T317" s="129"/>
      <c r="U317" s="129"/>
      <c r="V317" s="129"/>
      <c r="W317" s="129"/>
      <c r="X317" s="129"/>
      <c r="Y317" s="129"/>
      <c r="Z317" s="129"/>
      <c r="AA317" s="129"/>
      <c r="AB317" s="130"/>
      <c r="AC317" s="129"/>
      <c r="AD317" s="129"/>
    </row>
    <row r="318" spans="1:30">
      <c r="A318" s="123">
        <v>312</v>
      </c>
      <c r="B318" s="137"/>
      <c r="C318" s="137"/>
      <c r="D318" s="137"/>
      <c r="E318" s="137"/>
      <c r="F318" s="137"/>
      <c r="G318" s="137"/>
      <c r="H318" s="137"/>
      <c r="I318" s="137"/>
      <c r="J318" s="129"/>
      <c r="K318" s="139"/>
      <c r="L318" s="129"/>
      <c r="M318" s="129"/>
      <c r="N318" s="140"/>
      <c r="O318" s="140"/>
      <c r="P318" s="129"/>
      <c r="Q318" s="129"/>
      <c r="R318" s="129"/>
      <c r="S318" s="129"/>
      <c r="T318" s="129"/>
      <c r="U318" s="129"/>
      <c r="V318" s="129"/>
      <c r="W318" s="129"/>
      <c r="X318" s="129"/>
      <c r="Y318" s="129"/>
      <c r="Z318" s="129"/>
      <c r="AA318" s="129"/>
      <c r="AB318" s="130"/>
      <c r="AC318" s="129"/>
      <c r="AD318" s="129"/>
    </row>
    <row r="319" spans="1:30">
      <c r="A319" s="123">
        <v>313</v>
      </c>
      <c r="B319" s="137"/>
      <c r="C319" s="137"/>
      <c r="D319" s="137"/>
      <c r="E319" s="137"/>
      <c r="F319" s="137"/>
      <c r="G319" s="137"/>
      <c r="H319" s="137"/>
      <c r="I319" s="137"/>
      <c r="J319" s="129"/>
      <c r="K319" s="139"/>
      <c r="L319" s="129"/>
      <c r="M319" s="129"/>
      <c r="N319" s="140"/>
      <c r="O319" s="140"/>
      <c r="P319" s="129"/>
      <c r="Q319" s="129"/>
      <c r="R319" s="129"/>
      <c r="S319" s="129"/>
      <c r="T319" s="129"/>
      <c r="U319" s="129"/>
      <c r="V319" s="129"/>
      <c r="W319" s="129"/>
      <c r="X319" s="129"/>
      <c r="Y319" s="129"/>
      <c r="Z319" s="129"/>
      <c r="AA319" s="129"/>
      <c r="AB319" s="130"/>
      <c r="AC319" s="129"/>
      <c r="AD319" s="129"/>
    </row>
    <row r="320" spans="1:30">
      <c r="A320" s="123">
        <v>314</v>
      </c>
      <c r="B320" s="137"/>
      <c r="C320" s="137"/>
      <c r="D320" s="137"/>
      <c r="E320" s="137"/>
      <c r="F320" s="137"/>
      <c r="G320" s="137"/>
      <c r="H320" s="137"/>
      <c r="I320" s="137"/>
      <c r="J320" s="129"/>
      <c r="K320" s="139"/>
      <c r="L320" s="129"/>
      <c r="M320" s="129"/>
      <c r="N320" s="140"/>
      <c r="O320" s="140"/>
      <c r="P320" s="129"/>
      <c r="Q320" s="129"/>
      <c r="R320" s="129"/>
      <c r="S320" s="129"/>
      <c r="T320" s="129"/>
      <c r="U320" s="129"/>
      <c r="V320" s="129"/>
      <c r="W320" s="129"/>
      <c r="X320" s="129"/>
      <c r="Y320" s="129"/>
      <c r="Z320" s="129"/>
      <c r="AA320" s="129"/>
      <c r="AB320" s="130"/>
      <c r="AC320" s="129"/>
      <c r="AD320" s="129"/>
    </row>
    <row r="321" spans="1:30">
      <c r="A321" s="123">
        <v>315</v>
      </c>
      <c r="B321" s="137"/>
      <c r="C321" s="137"/>
      <c r="D321" s="137"/>
      <c r="E321" s="137"/>
      <c r="F321" s="137"/>
      <c r="G321" s="137"/>
      <c r="H321" s="137"/>
      <c r="I321" s="137"/>
      <c r="J321" s="129"/>
      <c r="K321" s="139"/>
      <c r="L321" s="129"/>
      <c r="M321" s="129"/>
      <c r="N321" s="140"/>
      <c r="O321" s="140"/>
      <c r="P321" s="129"/>
      <c r="Q321" s="129"/>
      <c r="R321" s="129"/>
      <c r="S321" s="129"/>
      <c r="T321" s="129"/>
      <c r="U321" s="129"/>
      <c r="V321" s="129"/>
      <c r="W321" s="129"/>
      <c r="X321" s="129"/>
      <c r="Y321" s="129"/>
      <c r="Z321" s="129"/>
      <c r="AA321" s="129"/>
      <c r="AB321" s="130"/>
      <c r="AC321" s="129"/>
      <c r="AD321" s="129"/>
    </row>
    <row r="322" spans="1:30">
      <c r="A322" s="123">
        <v>316</v>
      </c>
      <c r="B322" s="137"/>
      <c r="C322" s="137"/>
      <c r="D322" s="137"/>
      <c r="E322" s="137"/>
      <c r="F322" s="137"/>
      <c r="G322" s="137"/>
      <c r="H322" s="137"/>
      <c r="I322" s="137"/>
      <c r="J322" s="129"/>
      <c r="K322" s="139"/>
      <c r="L322" s="129"/>
      <c r="M322" s="129"/>
      <c r="N322" s="140"/>
      <c r="O322" s="140"/>
      <c r="P322" s="129"/>
      <c r="Q322" s="129"/>
      <c r="R322" s="129"/>
      <c r="S322" s="129"/>
      <c r="T322" s="129"/>
      <c r="U322" s="129"/>
      <c r="V322" s="129"/>
      <c r="W322" s="129"/>
      <c r="X322" s="129"/>
      <c r="Y322" s="129"/>
      <c r="Z322" s="129"/>
      <c r="AA322" s="129"/>
      <c r="AB322" s="130"/>
      <c r="AC322" s="129"/>
      <c r="AD322" s="129"/>
    </row>
    <row r="323" spans="1:30">
      <c r="A323" s="123">
        <v>317</v>
      </c>
      <c r="B323" s="137"/>
      <c r="C323" s="137"/>
      <c r="D323" s="137"/>
      <c r="E323" s="137"/>
      <c r="F323" s="137"/>
      <c r="G323" s="137"/>
      <c r="H323" s="137"/>
      <c r="I323" s="137"/>
      <c r="J323" s="129"/>
      <c r="K323" s="139"/>
      <c r="L323" s="129"/>
      <c r="M323" s="129"/>
      <c r="N323" s="140"/>
      <c r="O323" s="140"/>
      <c r="P323" s="129"/>
      <c r="Q323" s="129"/>
      <c r="R323" s="129"/>
      <c r="S323" s="129"/>
      <c r="T323" s="129"/>
      <c r="U323" s="129"/>
      <c r="V323" s="129"/>
      <c r="W323" s="129"/>
      <c r="X323" s="129"/>
      <c r="Y323" s="129"/>
      <c r="Z323" s="129"/>
      <c r="AA323" s="129"/>
      <c r="AB323" s="130"/>
      <c r="AC323" s="129"/>
      <c r="AD323" s="129"/>
    </row>
    <row r="324" spans="1:30">
      <c r="A324" s="123">
        <v>318</v>
      </c>
      <c r="B324" s="137"/>
      <c r="C324" s="137"/>
      <c r="D324" s="137"/>
      <c r="E324" s="137"/>
      <c r="F324" s="137"/>
      <c r="G324" s="137"/>
      <c r="H324" s="137"/>
      <c r="I324" s="137"/>
      <c r="J324" s="129"/>
      <c r="K324" s="139"/>
      <c r="L324" s="129"/>
      <c r="M324" s="129"/>
      <c r="N324" s="140"/>
      <c r="O324" s="140"/>
      <c r="P324" s="129"/>
      <c r="Q324" s="129"/>
      <c r="R324" s="129"/>
      <c r="S324" s="129"/>
      <c r="T324" s="129"/>
      <c r="U324" s="129"/>
      <c r="V324" s="129"/>
      <c r="W324" s="129"/>
      <c r="X324" s="129"/>
      <c r="Y324" s="129"/>
      <c r="Z324" s="129"/>
      <c r="AA324" s="129"/>
      <c r="AB324" s="130"/>
      <c r="AC324" s="129"/>
      <c r="AD324" s="129"/>
    </row>
    <row r="325" spans="1:30">
      <c r="A325" s="123">
        <v>319</v>
      </c>
      <c r="B325" s="137"/>
      <c r="C325" s="137"/>
      <c r="D325" s="137"/>
      <c r="E325" s="137"/>
      <c r="F325" s="137"/>
      <c r="G325" s="137"/>
      <c r="H325" s="137"/>
      <c r="I325" s="137"/>
      <c r="J325" s="129"/>
      <c r="K325" s="139"/>
      <c r="L325" s="129"/>
      <c r="M325" s="129"/>
      <c r="N325" s="140"/>
      <c r="O325" s="140"/>
      <c r="P325" s="129"/>
      <c r="Q325" s="129"/>
      <c r="R325" s="129"/>
      <c r="S325" s="129"/>
      <c r="T325" s="129"/>
      <c r="U325" s="129"/>
      <c r="V325" s="129"/>
      <c r="W325" s="129"/>
      <c r="X325" s="129"/>
      <c r="Y325" s="129"/>
      <c r="Z325" s="129"/>
      <c r="AA325" s="129"/>
      <c r="AB325" s="130"/>
      <c r="AC325" s="129"/>
      <c r="AD325" s="129"/>
    </row>
    <row r="326" spans="1:30">
      <c r="A326" s="123">
        <v>320</v>
      </c>
      <c r="B326" s="137"/>
      <c r="C326" s="137"/>
      <c r="D326" s="137"/>
      <c r="E326" s="137"/>
      <c r="F326" s="137"/>
      <c r="G326" s="137"/>
      <c r="H326" s="137"/>
      <c r="I326" s="137"/>
      <c r="J326" s="129"/>
      <c r="K326" s="139"/>
      <c r="L326" s="129"/>
      <c r="M326" s="129"/>
      <c r="N326" s="140"/>
      <c r="O326" s="140"/>
      <c r="P326" s="129"/>
      <c r="Q326" s="129"/>
      <c r="R326" s="129"/>
      <c r="S326" s="129"/>
      <c r="T326" s="129"/>
      <c r="U326" s="129"/>
      <c r="V326" s="129"/>
      <c r="W326" s="129"/>
      <c r="X326" s="129"/>
      <c r="Y326" s="129"/>
      <c r="Z326" s="129"/>
      <c r="AA326" s="129"/>
      <c r="AB326" s="130"/>
      <c r="AC326" s="129"/>
      <c r="AD326" s="129"/>
    </row>
    <row r="327" spans="1:30">
      <c r="A327" s="123">
        <v>321</v>
      </c>
      <c r="B327" s="137"/>
      <c r="C327" s="137"/>
      <c r="D327" s="137"/>
      <c r="E327" s="137"/>
      <c r="F327" s="137"/>
      <c r="G327" s="137"/>
      <c r="H327" s="137"/>
      <c r="I327" s="137"/>
      <c r="J327" s="129"/>
      <c r="K327" s="139"/>
      <c r="L327" s="129"/>
      <c r="M327" s="129"/>
      <c r="N327" s="140"/>
      <c r="O327" s="140"/>
      <c r="P327" s="129"/>
      <c r="Q327" s="129"/>
      <c r="R327" s="129"/>
      <c r="S327" s="129"/>
      <c r="T327" s="129"/>
      <c r="U327" s="129"/>
      <c r="V327" s="129"/>
      <c r="W327" s="129"/>
      <c r="X327" s="129"/>
      <c r="Y327" s="129"/>
      <c r="Z327" s="129"/>
      <c r="AA327" s="129"/>
      <c r="AB327" s="130"/>
      <c r="AC327" s="129"/>
      <c r="AD327" s="129"/>
    </row>
    <row r="328" spans="1:30">
      <c r="A328" s="123">
        <v>322</v>
      </c>
      <c r="B328" s="137"/>
      <c r="C328" s="137"/>
      <c r="D328" s="137"/>
      <c r="E328" s="137"/>
      <c r="F328" s="137"/>
      <c r="G328" s="137"/>
      <c r="H328" s="137"/>
      <c r="I328" s="137"/>
      <c r="J328" s="129"/>
      <c r="K328" s="139"/>
      <c r="L328" s="129"/>
      <c r="M328" s="129"/>
      <c r="N328" s="140"/>
      <c r="O328" s="140"/>
      <c r="P328" s="129"/>
      <c r="Q328" s="129"/>
      <c r="R328" s="129"/>
      <c r="S328" s="129"/>
      <c r="T328" s="129"/>
      <c r="U328" s="129"/>
      <c r="V328" s="129"/>
      <c r="W328" s="129"/>
      <c r="X328" s="129"/>
      <c r="Y328" s="129"/>
      <c r="Z328" s="129"/>
      <c r="AA328" s="129"/>
      <c r="AB328" s="130"/>
      <c r="AC328" s="129"/>
      <c r="AD328" s="129"/>
    </row>
    <row r="329" spans="1:30">
      <c r="A329" s="123">
        <v>323</v>
      </c>
      <c r="B329" s="137"/>
      <c r="C329" s="137"/>
      <c r="D329" s="137"/>
      <c r="E329" s="137"/>
      <c r="F329" s="137"/>
      <c r="G329" s="137"/>
      <c r="H329" s="137"/>
      <c r="I329" s="137"/>
      <c r="J329" s="129"/>
      <c r="K329" s="139"/>
      <c r="L329" s="129"/>
      <c r="M329" s="129"/>
      <c r="N329" s="140"/>
      <c r="O329" s="140"/>
      <c r="P329" s="129"/>
      <c r="Q329" s="129"/>
      <c r="R329" s="129"/>
      <c r="S329" s="129"/>
      <c r="T329" s="129"/>
      <c r="U329" s="129"/>
      <c r="V329" s="129"/>
      <c r="W329" s="129"/>
      <c r="X329" s="129"/>
      <c r="Y329" s="129"/>
      <c r="Z329" s="129"/>
      <c r="AA329" s="129"/>
      <c r="AB329" s="130"/>
      <c r="AC329" s="129"/>
      <c r="AD329" s="129"/>
    </row>
    <row r="330" spans="1:30">
      <c r="A330" s="123">
        <v>324</v>
      </c>
      <c r="B330" s="137"/>
      <c r="C330" s="137"/>
      <c r="D330" s="137"/>
      <c r="E330" s="137"/>
      <c r="F330" s="137"/>
      <c r="G330" s="137"/>
      <c r="H330" s="137"/>
      <c r="I330" s="137"/>
      <c r="J330" s="129"/>
      <c r="K330" s="139"/>
      <c r="L330" s="129"/>
      <c r="M330" s="129"/>
      <c r="N330" s="140"/>
      <c r="O330" s="140"/>
      <c r="P330" s="129"/>
      <c r="Q330" s="129"/>
      <c r="R330" s="129"/>
      <c r="S330" s="129"/>
      <c r="T330" s="129"/>
      <c r="U330" s="129"/>
      <c r="V330" s="129"/>
      <c r="W330" s="129"/>
      <c r="X330" s="129"/>
      <c r="Y330" s="129"/>
      <c r="Z330" s="129"/>
      <c r="AA330" s="129"/>
      <c r="AB330" s="130"/>
      <c r="AC330" s="129"/>
      <c r="AD330" s="129"/>
    </row>
    <row r="331" spans="1:30">
      <c r="A331" s="123">
        <v>325</v>
      </c>
      <c r="B331" s="137"/>
      <c r="C331" s="137"/>
      <c r="D331" s="137"/>
      <c r="E331" s="137"/>
      <c r="F331" s="137"/>
      <c r="G331" s="137"/>
      <c r="H331" s="137"/>
      <c r="I331" s="137"/>
      <c r="J331" s="129"/>
      <c r="K331" s="139"/>
      <c r="L331" s="129"/>
      <c r="M331" s="129"/>
      <c r="N331" s="140"/>
      <c r="O331" s="140"/>
      <c r="P331" s="129"/>
      <c r="Q331" s="129"/>
      <c r="R331" s="129"/>
      <c r="S331" s="129"/>
      <c r="T331" s="129"/>
      <c r="U331" s="129"/>
      <c r="V331" s="129"/>
      <c r="W331" s="129"/>
      <c r="X331" s="129"/>
      <c r="Y331" s="129"/>
      <c r="Z331" s="129"/>
      <c r="AA331" s="129"/>
      <c r="AB331" s="130"/>
      <c r="AC331" s="129"/>
      <c r="AD331" s="129"/>
    </row>
    <row r="332" spans="1:30">
      <c r="A332" s="123">
        <v>326</v>
      </c>
      <c r="B332" s="137"/>
      <c r="C332" s="137"/>
      <c r="D332" s="137"/>
      <c r="E332" s="137"/>
      <c r="F332" s="137"/>
      <c r="G332" s="137"/>
      <c r="H332" s="137"/>
      <c r="I332" s="137"/>
      <c r="J332" s="129"/>
      <c r="K332" s="139"/>
      <c r="L332" s="129"/>
      <c r="M332" s="129"/>
      <c r="N332" s="140"/>
      <c r="O332" s="140"/>
      <c r="P332" s="129"/>
      <c r="Q332" s="129"/>
      <c r="R332" s="129"/>
      <c r="S332" s="129"/>
      <c r="T332" s="129"/>
      <c r="U332" s="129"/>
      <c r="V332" s="129"/>
      <c r="W332" s="129"/>
      <c r="X332" s="129"/>
      <c r="Y332" s="129"/>
      <c r="Z332" s="129"/>
      <c r="AA332" s="129"/>
      <c r="AB332" s="130"/>
      <c r="AC332" s="129"/>
      <c r="AD332" s="129"/>
    </row>
    <row r="333" spans="1:30">
      <c r="A333" s="123">
        <v>327</v>
      </c>
      <c r="B333" s="137"/>
      <c r="C333" s="137"/>
      <c r="D333" s="137"/>
      <c r="E333" s="137"/>
      <c r="F333" s="137"/>
      <c r="G333" s="137"/>
      <c r="H333" s="137"/>
      <c r="I333" s="137"/>
      <c r="J333" s="129"/>
      <c r="K333" s="139"/>
      <c r="L333" s="129"/>
      <c r="M333" s="129"/>
      <c r="N333" s="140"/>
      <c r="O333" s="140"/>
      <c r="P333" s="129"/>
      <c r="Q333" s="129"/>
      <c r="R333" s="129"/>
      <c r="S333" s="129"/>
      <c r="T333" s="129"/>
      <c r="U333" s="129"/>
      <c r="V333" s="129"/>
      <c r="W333" s="129"/>
      <c r="X333" s="129"/>
      <c r="Y333" s="129"/>
      <c r="Z333" s="129"/>
      <c r="AA333" s="129"/>
      <c r="AB333" s="130"/>
      <c r="AC333" s="129"/>
      <c r="AD333" s="129"/>
    </row>
    <row r="334" spans="1:30">
      <c r="A334" s="123">
        <v>328</v>
      </c>
      <c r="B334" s="137"/>
      <c r="C334" s="137"/>
      <c r="D334" s="137"/>
      <c r="E334" s="137"/>
      <c r="F334" s="137"/>
      <c r="G334" s="137"/>
      <c r="H334" s="137"/>
      <c r="I334" s="137"/>
      <c r="J334" s="129"/>
      <c r="K334" s="139"/>
      <c r="L334" s="129"/>
      <c r="M334" s="129"/>
      <c r="N334" s="140"/>
      <c r="O334" s="140"/>
      <c r="P334" s="129"/>
      <c r="Q334" s="129"/>
      <c r="R334" s="129"/>
      <c r="S334" s="129"/>
      <c r="T334" s="129"/>
      <c r="U334" s="129"/>
      <c r="V334" s="129"/>
      <c r="W334" s="129"/>
      <c r="X334" s="129"/>
      <c r="Y334" s="129"/>
      <c r="Z334" s="129"/>
      <c r="AA334" s="129"/>
      <c r="AB334" s="130"/>
      <c r="AC334" s="129"/>
      <c r="AD334" s="129"/>
    </row>
    <row r="335" spans="1:30">
      <c r="A335" s="123">
        <v>329</v>
      </c>
      <c r="B335" s="137"/>
      <c r="C335" s="137"/>
      <c r="D335" s="137"/>
      <c r="E335" s="137"/>
      <c r="F335" s="137"/>
      <c r="G335" s="137"/>
      <c r="H335" s="137"/>
      <c r="I335" s="137"/>
      <c r="J335" s="129"/>
      <c r="K335" s="139"/>
      <c r="L335" s="129"/>
      <c r="M335" s="129"/>
      <c r="N335" s="140"/>
      <c r="O335" s="140"/>
      <c r="P335" s="129"/>
      <c r="Q335" s="129"/>
      <c r="R335" s="129"/>
      <c r="S335" s="129"/>
      <c r="T335" s="129"/>
      <c r="U335" s="129"/>
      <c r="V335" s="129"/>
      <c r="W335" s="129"/>
      <c r="X335" s="129"/>
      <c r="Y335" s="129"/>
      <c r="Z335" s="129"/>
      <c r="AA335" s="129"/>
      <c r="AB335" s="130"/>
      <c r="AC335" s="129"/>
      <c r="AD335" s="129"/>
    </row>
    <row r="336" spans="1:30">
      <c r="A336" s="123">
        <v>330</v>
      </c>
      <c r="B336" s="137"/>
      <c r="C336" s="137"/>
      <c r="D336" s="137"/>
      <c r="E336" s="137"/>
      <c r="F336" s="137"/>
      <c r="G336" s="137"/>
      <c r="H336" s="137"/>
      <c r="I336" s="137"/>
      <c r="J336" s="129"/>
      <c r="K336" s="139"/>
      <c r="L336" s="129"/>
      <c r="M336" s="129"/>
      <c r="N336" s="140"/>
      <c r="O336" s="140"/>
      <c r="P336" s="129"/>
      <c r="Q336" s="129"/>
      <c r="R336" s="129"/>
      <c r="S336" s="129"/>
      <c r="T336" s="129"/>
      <c r="U336" s="129"/>
      <c r="V336" s="129"/>
      <c r="W336" s="129"/>
      <c r="X336" s="129"/>
      <c r="Y336" s="129"/>
      <c r="Z336" s="129"/>
      <c r="AA336" s="129"/>
      <c r="AB336" s="130"/>
      <c r="AC336" s="129"/>
      <c r="AD336" s="129"/>
    </row>
    <row r="337" spans="1:30">
      <c r="A337" s="123">
        <v>331</v>
      </c>
      <c r="B337" s="137"/>
      <c r="C337" s="137"/>
      <c r="D337" s="137"/>
      <c r="E337" s="137"/>
      <c r="F337" s="137"/>
      <c r="G337" s="137"/>
      <c r="H337" s="137"/>
      <c r="I337" s="137"/>
      <c r="J337" s="129"/>
      <c r="K337" s="139"/>
      <c r="L337" s="129"/>
      <c r="M337" s="129"/>
      <c r="N337" s="140"/>
      <c r="O337" s="140"/>
      <c r="P337" s="129"/>
      <c r="Q337" s="129"/>
      <c r="R337" s="129"/>
      <c r="S337" s="129"/>
      <c r="T337" s="129"/>
      <c r="U337" s="129"/>
      <c r="V337" s="129"/>
      <c r="W337" s="129"/>
      <c r="X337" s="129"/>
      <c r="Y337" s="129"/>
      <c r="Z337" s="129"/>
      <c r="AA337" s="129"/>
      <c r="AB337" s="130"/>
      <c r="AC337" s="129"/>
      <c r="AD337" s="129"/>
    </row>
    <row r="338" spans="1:30">
      <c r="A338" s="123">
        <v>332</v>
      </c>
      <c r="B338" s="137"/>
      <c r="C338" s="137"/>
      <c r="D338" s="137"/>
      <c r="E338" s="137"/>
      <c r="F338" s="137"/>
      <c r="G338" s="137"/>
      <c r="H338" s="137"/>
      <c r="I338" s="137"/>
      <c r="J338" s="129"/>
      <c r="K338" s="139"/>
      <c r="L338" s="129"/>
      <c r="M338" s="129"/>
      <c r="N338" s="140"/>
      <c r="O338" s="140"/>
      <c r="P338" s="129"/>
      <c r="Q338" s="129"/>
      <c r="R338" s="129"/>
      <c r="S338" s="129"/>
      <c r="T338" s="129"/>
      <c r="U338" s="129"/>
      <c r="V338" s="129"/>
      <c r="W338" s="129"/>
      <c r="X338" s="129"/>
      <c r="Y338" s="129"/>
      <c r="Z338" s="129"/>
      <c r="AA338" s="129"/>
      <c r="AB338" s="130"/>
      <c r="AC338" s="129"/>
      <c r="AD338" s="129"/>
    </row>
    <row r="339" spans="1:30">
      <c r="A339" s="123">
        <v>333</v>
      </c>
      <c r="B339" s="137"/>
      <c r="C339" s="137"/>
      <c r="D339" s="137"/>
      <c r="E339" s="137"/>
      <c r="F339" s="137"/>
      <c r="G339" s="137"/>
      <c r="H339" s="137"/>
      <c r="I339" s="137"/>
      <c r="J339" s="129"/>
      <c r="K339" s="139"/>
      <c r="L339" s="129"/>
      <c r="M339" s="129"/>
      <c r="N339" s="140"/>
      <c r="O339" s="140"/>
      <c r="P339" s="129"/>
      <c r="Q339" s="129"/>
      <c r="R339" s="129"/>
      <c r="S339" s="129"/>
      <c r="T339" s="129"/>
      <c r="U339" s="129"/>
      <c r="V339" s="129"/>
      <c r="W339" s="129"/>
      <c r="X339" s="129"/>
      <c r="Y339" s="129"/>
      <c r="Z339" s="129"/>
      <c r="AA339" s="129"/>
      <c r="AB339" s="130"/>
      <c r="AC339" s="129"/>
      <c r="AD339" s="129"/>
    </row>
    <row r="340" spans="1:30">
      <c r="A340" s="123">
        <v>334</v>
      </c>
      <c r="B340" s="137"/>
      <c r="C340" s="137"/>
      <c r="D340" s="137"/>
      <c r="E340" s="137"/>
      <c r="F340" s="137"/>
      <c r="G340" s="137"/>
      <c r="H340" s="137"/>
      <c r="I340" s="137"/>
      <c r="J340" s="129"/>
      <c r="K340" s="139"/>
      <c r="L340" s="129"/>
      <c r="M340" s="129"/>
      <c r="N340" s="140"/>
      <c r="O340" s="140"/>
      <c r="P340" s="129"/>
      <c r="Q340" s="129"/>
      <c r="R340" s="129"/>
      <c r="S340" s="129"/>
      <c r="T340" s="129"/>
      <c r="U340" s="129"/>
      <c r="V340" s="129"/>
      <c r="W340" s="129"/>
      <c r="X340" s="129"/>
      <c r="Y340" s="129"/>
      <c r="Z340" s="129"/>
      <c r="AA340" s="129"/>
      <c r="AB340" s="130"/>
      <c r="AC340" s="129"/>
      <c r="AD340" s="129"/>
    </row>
    <row r="341" spans="1:30">
      <c r="A341" s="123">
        <v>335</v>
      </c>
      <c r="B341" s="137"/>
      <c r="C341" s="137"/>
      <c r="D341" s="137"/>
      <c r="E341" s="137"/>
      <c r="F341" s="137"/>
      <c r="G341" s="137"/>
      <c r="H341" s="137"/>
      <c r="I341" s="137"/>
      <c r="J341" s="129"/>
      <c r="K341" s="139"/>
      <c r="L341" s="129"/>
      <c r="M341" s="129"/>
      <c r="N341" s="140"/>
      <c r="O341" s="140"/>
      <c r="P341" s="129"/>
      <c r="Q341" s="129"/>
      <c r="R341" s="129"/>
      <c r="S341" s="129"/>
      <c r="T341" s="129"/>
      <c r="U341" s="129"/>
      <c r="V341" s="129"/>
      <c r="W341" s="129"/>
      <c r="X341" s="129"/>
      <c r="Y341" s="129"/>
      <c r="Z341" s="129"/>
      <c r="AA341" s="129"/>
      <c r="AB341" s="130"/>
      <c r="AC341" s="129"/>
      <c r="AD341" s="129"/>
    </row>
    <row r="342" spans="1:30">
      <c r="A342" s="123">
        <v>336</v>
      </c>
      <c r="B342" s="137"/>
      <c r="C342" s="137"/>
      <c r="D342" s="137"/>
      <c r="E342" s="137"/>
      <c r="F342" s="137"/>
      <c r="G342" s="137"/>
      <c r="H342" s="137"/>
      <c r="I342" s="137"/>
      <c r="J342" s="129"/>
      <c r="K342" s="139"/>
      <c r="L342" s="129"/>
      <c r="M342" s="129"/>
      <c r="N342" s="140"/>
      <c r="O342" s="140"/>
      <c r="P342" s="129"/>
      <c r="Q342" s="129"/>
      <c r="R342" s="129"/>
      <c r="S342" s="129"/>
      <c r="T342" s="129"/>
      <c r="U342" s="129"/>
      <c r="V342" s="129"/>
      <c r="W342" s="129"/>
      <c r="X342" s="129"/>
      <c r="Y342" s="129"/>
      <c r="Z342" s="129"/>
      <c r="AA342" s="129"/>
      <c r="AB342" s="130"/>
      <c r="AC342" s="129"/>
      <c r="AD342" s="129"/>
    </row>
    <row r="343" spans="1:30">
      <c r="A343" s="123">
        <v>337</v>
      </c>
      <c r="B343" s="137"/>
      <c r="C343" s="137"/>
      <c r="D343" s="137"/>
      <c r="E343" s="137"/>
      <c r="F343" s="137"/>
      <c r="G343" s="137"/>
      <c r="H343" s="137"/>
      <c r="I343" s="137"/>
      <c r="J343" s="129"/>
      <c r="K343" s="139"/>
      <c r="L343" s="129"/>
      <c r="M343" s="129"/>
      <c r="N343" s="140"/>
      <c r="O343" s="140"/>
      <c r="P343" s="129"/>
      <c r="Q343" s="129"/>
      <c r="R343" s="129"/>
      <c r="S343" s="129"/>
      <c r="T343" s="129"/>
      <c r="U343" s="129"/>
      <c r="V343" s="129"/>
      <c r="W343" s="129"/>
      <c r="X343" s="129"/>
      <c r="Y343" s="129"/>
      <c r="Z343" s="129"/>
      <c r="AA343" s="129"/>
      <c r="AB343" s="130"/>
      <c r="AC343" s="129"/>
      <c r="AD343" s="129"/>
    </row>
    <row r="344" spans="1:30">
      <c r="A344" s="123">
        <v>338</v>
      </c>
      <c r="B344" s="137"/>
      <c r="C344" s="137"/>
      <c r="D344" s="137"/>
      <c r="E344" s="137"/>
      <c r="F344" s="137"/>
      <c r="G344" s="137"/>
      <c r="H344" s="137"/>
      <c r="I344" s="137"/>
      <c r="J344" s="129"/>
      <c r="K344" s="139"/>
      <c r="L344" s="129"/>
      <c r="M344" s="129"/>
      <c r="N344" s="140"/>
      <c r="O344" s="140"/>
      <c r="P344" s="129"/>
      <c r="Q344" s="129"/>
      <c r="R344" s="129"/>
      <c r="S344" s="129"/>
      <c r="T344" s="129"/>
      <c r="U344" s="129"/>
      <c r="V344" s="129"/>
      <c r="W344" s="129"/>
      <c r="X344" s="129"/>
      <c r="Y344" s="129"/>
      <c r="Z344" s="129"/>
      <c r="AA344" s="129"/>
      <c r="AB344" s="130"/>
      <c r="AC344" s="129"/>
      <c r="AD344" s="129"/>
    </row>
    <row r="345" spans="1:30">
      <c r="A345" s="123">
        <v>339</v>
      </c>
      <c r="B345" s="137"/>
      <c r="C345" s="137"/>
      <c r="D345" s="137"/>
      <c r="E345" s="137"/>
      <c r="F345" s="137"/>
      <c r="G345" s="137"/>
      <c r="H345" s="137"/>
      <c r="I345" s="137"/>
      <c r="J345" s="129"/>
      <c r="K345" s="139"/>
      <c r="L345" s="129"/>
      <c r="M345" s="129"/>
      <c r="N345" s="140"/>
      <c r="O345" s="140"/>
      <c r="P345" s="129"/>
      <c r="Q345" s="129"/>
      <c r="R345" s="129"/>
      <c r="S345" s="129"/>
      <c r="T345" s="129"/>
      <c r="U345" s="129"/>
      <c r="V345" s="129"/>
      <c r="W345" s="129"/>
      <c r="X345" s="129"/>
      <c r="Y345" s="129"/>
      <c r="Z345" s="129"/>
      <c r="AA345" s="129"/>
      <c r="AB345" s="130"/>
      <c r="AC345" s="129"/>
      <c r="AD345" s="129"/>
    </row>
    <row r="346" spans="1:30">
      <c r="A346" s="123">
        <v>340</v>
      </c>
      <c r="B346" s="137"/>
      <c r="C346" s="137"/>
      <c r="D346" s="137"/>
      <c r="E346" s="137"/>
      <c r="F346" s="137"/>
      <c r="G346" s="137"/>
      <c r="H346" s="137"/>
      <c r="I346" s="137"/>
      <c r="J346" s="129"/>
      <c r="K346" s="139"/>
      <c r="L346" s="129"/>
      <c r="M346" s="129"/>
      <c r="N346" s="140"/>
      <c r="O346" s="140"/>
      <c r="P346" s="129"/>
      <c r="Q346" s="129"/>
      <c r="R346" s="129"/>
      <c r="S346" s="129"/>
      <c r="T346" s="129"/>
      <c r="U346" s="129"/>
      <c r="V346" s="129"/>
      <c r="W346" s="129"/>
      <c r="X346" s="129"/>
      <c r="Y346" s="129"/>
      <c r="Z346" s="129"/>
      <c r="AA346" s="129"/>
      <c r="AB346" s="130"/>
      <c r="AC346" s="129"/>
      <c r="AD346" s="129"/>
    </row>
    <row r="347" spans="1:30">
      <c r="A347" s="123">
        <v>341</v>
      </c>
      <c r="B347" s="137"/>
      <c r="C347" s="137"/>
      <c r="D347" s="137"/>
      <c r="E347" s="137"/>
      <c r="F347" s="137"/>
      <c r="G347" s="137"/>
      <c r="H347" s="137"/>
      <c r="I347" s="137"/>
      <c r="J347" s="129"/>
      <c r="K347" s="139"/>
      <c r="L347" s="129"/>
      <c r="M347" s="129"/>
      <c r="N347" s="140"/>
      <c r="O347" s="140"/>
      <c r="P347" s="129"/>
      <c r="Q347" s="129"/>
      <c r="R347" s="129"/>
      <c r="S347" s="129"/>
      <c r="T347" s="129"/>
      <c r="U347" s="129"/>
      <c r="V347" s="129"/>
      <c r="W347" s="129"/>
      <c r="X347" s="129"/>
      <c r="Y347" s="129"/>
      <c r="Z347" s="129"/>
      <c r="AA347" s="129"/>
      <c r="AB347" s="130"/>
      <c r="AC347" s="129"/>
      <c r="AD347" s="129"/>
    </row>
    <row r="348" spans="1:30">
      <c r="A348" s="123">
        <v>342</v>
      </c>
      <c r="B348" s="137"/>
      <c r="C348" s="137"/>
      <c r="D348" s="137"/>
      <c r="E348" s="137"/>
      <c r="F348" s="137"/>
      <c r="G348" s="137"/>
      <c r="H348" s="137"/>
      <c r="I348" s="137"/>
      <c r="J348" s="129"/>
      <c r="K348" s="139"/>
      <c r="L348" s="129"/>
      <c r="M348" s="129"/>
      <c r="N348" s="140"/>
      <c r="O348" s="140"/>
      <c r="P348" s="129"/>
      <c r="Q348" s="129"/>
      <c r="R348" s="129"/>
      <c r="S348" s="129"/>
      <c r="T348" s="129"/>
      <c r="U348" s="129"/>
      <c r="V348" s="129"/>
      <c r="W348" s="129"/>
      <c r="X348" s="129"/>
      <c r="Y348" s="129"/>
      <c r="Z348" s="129"/>
      <c r="AA348" s="129"/>
      <c r="AB348" s="130"/>
      <c r="AC348" s="129"/>
      <c r="AD348" s="129"/>
    </row>
    <row r="349" spans="1:30">
      <c r="A349" s="123">
        <v>343</v>
      </c>
      <c r="B349" s="137"/>
      <c r="C349" s="137"/>
      <c r="D349" s="137"/>
      <c r="E349" s="137"/>
      <c r="F349" s="137"/>
      <c r="G349" s="137"/>
      <c r="H349" s="137"/>
      <c r="I349" s="137"/>
      <c r="J349" s="129"/>
      <c r="K349" s="139"/>
      <c r="L349" s="129"/>
      <c r="M349" s="129"/>
      <c r="N349" s="140"/>
      <c r="O349" s="140"/>
      <c r="P349" s="129"/>
      <c r="Q349" s="129"/>
      <c r="R349" s="129"/>
      <c r="S349" s="129"/>
      <c r="T349" s="129"/>
      <c r="U349" s="129"/>
      <c r="V349" s="129"/>
      <c r="W349" s="129"/>
      <c r="X349" s="129"/>
      <c r="Y349" s="129"/>
      <c r="Z349" s="129"/>
      <c r="AA349" s="129"/>
      <c r="AB349" s="130"/>
      <c r="AC349" s="129"/>
      <c r="AD349" s="129"/>
    </row>
    <row r="350" spans="1:30">
      <c r="A350" s="123">
        <v>344</v>
      </c>
      <c r="B350" s="137"/>
      <c r="C350" s="137"/>
      <c r="D350" s="137"/>
      <c r="E350" s="137"/>
      <c r="F350" s="137"/>
      <c r="G350" s="137"/>
      <c r="H350" s="137"/>
      <c r="I350" s="137"/>
      <c r="J350" s="129"/>
      <c r="K350" s="139"/>
      <c r="L350" s="129"/>
      <c r="M350" s="129"/>
      <c r="N350" s="140"/>
      <c r="O350" s="140"/>
      <c r="P350" s="129"/>
      <c r="Q350" s="129"/>
      <c r="R350" s="129"/>
      <c r="S350" s="129"/>
      <c r="T350" s="129"/>
      <c r="U350" s="129"/>
      <c r="V350" s="129"/>
      <c r="W350" s="129"/>
      <c r="X350" s="129"/>
      <c r="Y350" s="129"/>
      <c r="Z350" s="129"/>
      <c r="AA350" s="129"/>
      <c r="AB350" s="130"/>
      <c r="AC350" s="129"/>
      <c r="AD350" s="129"/>
    </row>
    <row r="351" spans="1:30">
      <c r="A351" s="123">
        <v>345</v>
      </c>
      <c r="B351" s="137"/>
      <c r="C351" s="137"/>
      <c r="D351" s="137"/>
      <c r="E351" s="137"/>
      <c r="F351" s="137"/>
      <c r="G351" s="137"/>
      <c r="H351" s="137"/>
      <c r="I351" s="137"/>
      <c r="J351" s="129"/>
      <c r="K351" s="139"/>
      <c r="L351" s="129"/>
      <c r="M351" s="129"/>
      <c r="N351" s="140"/>
      <c r="O351" s="140"/>
      <c r="P351" s="129"/>
      <c r="Q351" s="129"/>
      <c r="R351" s="129"/>
      <c r="S351" s="129"/>
      <c r="T351" s="129"/>
      <c r="U351" s="129"/>
      <c r="V351" s="129"/>
      <c r="W351" s="129"/>
      <c r="X351" s="129"/>
      <c r="Y351" s="129"/>
      <c r="Z351" s="129"/>
      <c r="AA351" s="129"/>
      <c r="AB351" s="130"/>
      <c r="AC351" s="129"/>
      <c r="AD351" s="129"/>
    </row>
    <row r="352" spans="1:30">
      <c r="A352" s="123">
        <v>346</v>
      </c>
      <c r="B352" s="137"/>
      <c r="C352" s="137"/>
      <c r="D352" s="137"/>
      <c r="E352" s="137"/>
      <c r="F352" s="137"/>
      <c r="G352" s="137"/>
      <c r="H352" s="137"/>
      <c r="I352" s="137"/>
      <c r="J352" s="129"/>
      <c r="K352" s="139"/>
      <c r="L352" s="129"/>
      <c r="M352" s="129"/>
      <c r="N352" s="140"/>
      <c r="O352" s="140"/>
      <c r="P352" s="129"/>
      <c r="Q352" s="129"/>
      <c r="R352" s="129"/>
      <c r="S352" s="129"/>
      <c r="T352" s="129"/>
      <c r="U352" s="129"/>
      <c r="V352" s="129"/>
      <c r="W352" s="129"/>
      <c r="X352" s="129"/>
      <c r="Y352" s="129"/>
      <c r="Z352" s="129"/>
      <c r="AA352" s="129"/>
      <c r="AB352" s="130"/>
      <c r="AC352" s="129"/>
      <c r="AD352" s="129"/>
    </row>
    <row r="353" spans="1:30">
      <c r="A353" s="123">
        <v>347</v>
      </c>
      <c r="B353" s="137"/>
      <c r="C353" s="137"/>
      <c r="D353" s="137"/>
      <c r="E353" s="137"/>
      <c r="F353" s="137"/>
      <c r="G353" s="137"/>
      <c r="H353" s="137"/>
      <c r="I353" s="137"/>
      <c r="J353" s="129"/>
      <c r="K353" s="139"/>
      <c r="L353" s="129"/>
      <c r="M353" s="129"/>
      <c r="N353" s="140"/>
      <c r="O353" s="140"/>
      <c r="P353" s="129"/>
      <c r="Q353" s="129"/>
      <c r="R353" s="129"/>
      <c r="S353" s="129"/>
      <c r="T353" s="129"/>
      <c r="U353" s="129"/>
      <c r="V353" s="129"/>
      <c r="W353" s="129"/>
      <c r="X353" s="129"/>
      <c r="Y353" s="129"/>
      <c r="Z353" s="129"/>
      <c r="AA353" s="129"/>
      <c r="AB353" s="130"/>
      <c r="AC353" s="129"/>
      <c r="AD353" s="129"/>
    </row>
    <row r="354" spans="1:30">
      <c r="A354" s="123">
        <v>348</v>
      </c>
      <c r="B354" s="137"/>
      <c r="C354" s="137"/>
      <c r="D354" s="137"/>
      <c r="E354" s="137"/>
      <c r="F354" s="137"/>
      <c r="G354" s="137"/>
      <c r="H354" s="137"/>
      <c r="I354" s="137"/>
      <c r="J354" s="129"/>
      <c r="K354" s="139"/>
      <c r="L354" s="129"/>
      <c r="M354" s="129"/>
      <c r="N354" s="140"/>
      <c r="O354" s="140"/>
      <c r="P354" s="129"/>
      <c r="Q354" s="129"/>
      <c r="R354" s="129"/>
      <c r="S354" s="129"/>
      <c r="T354" s="129"/>
      <c r="U354" s="129"/>
      <c r="V354" s="129"/>
      <c r="W354" s="129"/>
      <c r="X354" s="129"/>
      <c r="Y354" s="129"/>
      <c r="Z354" s="129"/>
      <c r="AA354" s="129"/>
      <c r="AB354" s="130"/>
      <c r="AC354" s="129"/>
      <c r="AD354" s="129"/>
    </row>
    <row r="355" spans="1:30">
      <c r="A355" s="123">
        <v>349</v>
      </c>
      <c r="B355" s="137"/>
      <c r="C355" s="137"/>
      <c r="D355" s="137"/>
      <c r="E355" s="137"/>
      <c r="F355" s="137"/>
      <c r="G355" s="137"/>
      <c r="H355" s="137"/>
      <c r="I355" s="137"/>
      <c r="J355" s="129"/>
      <c r="K355" s="139"/>
      <c r="L355" s="129"/>
      <c r="M355" s="129"/>
      <c r="N355" s="140"/>
      <c r="O355" s="140"/>
      <c r="P355" s="129"/>
      <c r="Q355" s="129"/>
      <c r="R355" s="129"/>
      <c r="S355" s="129"/>
      <c r="T355" s="129"/>
      <c r="U355" s="129"/>
      <c r="V355" s="129"/>
      <c r="W355" s="129"/>
      <c r="X355" s="129"/>
      <c r="Y355" s="129"/>
      <c r="Z355" s="129"/>
      <c r="AA355" s="129"/>
      <c r="AB355" s="130"/>
      <c r="AC355" s="129"/>
      <c r="AD355" s="129"/>
    </row>
    <row r="356" spans="1:30">
      <c r="A356" s="123">
        <v>350</v>
      </c>
      <c r="B356" s="137"/>
      <c r="C356" s="137"/>
      <c r="D356" s="137"/>
      <c r="E356" s="137"/>
      <c r="F356" s="137"/>
      <c r="G356" s="137"/>
      <c r="H356" s="137"/>
      <c r="I356" s="137"/>
      <c r="J356" s="129"/>
      <c r="K356" s="139"/>
      <c r="L356" s="129"/>
      <c r="M356" s="129"/>
      <c r="N356" s="140"/>
      <c r="O356" s="140"/>
      <c r="P356" s="129"/>
      <c r="Q356" s="129"/>
      <c r="R356" s="129"/>
      <c r="S356" s="129"/>
      <c r="T356" s="129"/>
      <c r="U356" s="129"/>
      <c r="V356" s="129"/>
      <c r="W356" s="129"/>
      <c r="X356" s="129"/>
      <c r="Y356" s="129"/>
      <c r="Z356" s="129"/>
      <c r="AA356" s="129"/>
      <c r="AB356" s="130"/>
      <c r="AC356" s="129"/>
      <c r="AD356" s="129"/>
    </row>
    <row r="357" spans="1:30">
      <c r="A357" s="123">
        <v>351</v>
      </c>
      <c r="B357" s="137"/>
      <c r="C357" s="137"/>
      <c r="D357" s="137"/>
      <c r="E357" s="137"/>
      <c r="F357" s="137"/>
      <c r="G357" s="137"/>
      <c r="H357" s="137"/>
      <c r="I357" s="137"/>
      <c r="J357" s="129"/>
      <c r="K357" s="139"/>
      <c r="L357" s="129"/>
      <c r="M357" s="129"/>
      <c r="N357" s="140"/>
      <c r="O357" s="140"/>
      <c r="P357" s="129"/>
      <c r="Q357" s="129"/>
      <c r="R357" s="129"/>
      <c r="S357" s="129"/>
      <c r="T357" s="129"/>
      <c r="U357" s="129"/>
      <c r="V357" s="129"/>
      <c r="W357" s="129"/>
      <c r="X357" s="129"/>
      <c r="Y357" s="129"/>
      <c r="Z357" s="129"/>
      <c r="AA357" s="129"/>
      <c r="AB357" s="130"/>
      <c r="AC357" s="129"/>
      <c r="AD357" s="129"/>
    </row>
    <row r="358" spans="1:30">
      <c r="A358" s="123">
        <v>352</v>
      </c>
      <c r="B358" s="137"/>
      <c r="C358" s="137"/>
      <c r="D358" s="137"/>
      <c r="E358" s="137"/>
      <c r="F358" s="137"/>
      <c r="G358" s="137"/>
      <c r="H358" s="137"/>
      <c r="I358" s="137"/>
      <c r="J358" s="129"/>
      <c r="K358" s="139"/>
      <c r="L358" s="129"/>
      <c r="M358" s="129"/>
      <c r="N358" s="140"/>
      <c r="O358" s="140"/>
      <c r="P358" s="129"/>
      <c r="Q358" s="129"/>
      <c r="R358" s="129"/>
      <c r="S358" s="129"/>
      <c r="T358" s="129"/>
      <c r="U358" s="129"/>
      <c r="V358" s="129"/>
      <c r="W358" s="129"/>
      <c r="X358" s="129"/>
      <c r="Y358" s="129"/>
      <c r="Z358" s="129"/>
      <c r="AA358" s="129"/>
      <c r="AB358" s="130"/>
      <c r="AC358" s="129"/>
      <c r="AD358" s="129"/>
    </row>
    <row r="359" spans="1:30">
      <c r="A359" s="123">
        <v>353</v>
      </c>
      <c r="B359" s="137"/>
      <c r="C359" s="137"/>
      <c r="D359" s="137"/>
      <c r="E359" s="137"/>
      <c r="F359" s="137"/>
      <c r="G359" s="137"/>
      <c r="H359" s="137"/>
      <c r="I359" s="137"/>
      <c r="J359" s="129"/>
      <c r="K359" s="139"/>
      <c r="L359" s="129"/>
      <c r="M359" s="129"/>
      <c r="N359" s="140"/>
      <c r="O359" s="140"/>
      <c r="P359" s="129"/>
      <c r="Q359" s="129"/>
      <c r="R359" s="129"/>
      <c r="S359" s="129"/>
      <c r="T359" s="129"/>
      <c r="U359" s="129"/>
      <c r="V359" s="129"/>
      <c r="W359" s="129"/>
      <c r="X359" s="129"/>
      <c r="Y359" s="129"/>
      <c r="Z359" s="129"/>
      <c r="AA359" s="129"/>
      <c r="AB359" s="130"/>
      <c r="AC359" s="129"/>
      <c r="AD359" s="129"/>
    </row>
    <row r="360" spans="1:30">
      <c r="A360" s="123">
        <v>354</v>
      </c>
      <c r="B360" s="137"/>
      <c r="C360" s="137"/>
      <c r="D360" s="137"/>
      <c r="E360" s="137"/>
      <c r="F360" s="137"/>
      <c r="G360" s="137"/>
      <c r="H360" s="137"/>
      <c r="I360" s="137"/>
      <c r="J360" s="129"/>
      <c r="K360" s="139"/>
      <c r="L360" s="129"/>
      <c r="M360" s="129"/>
      <c r="N360" s="140"/>
      <c r="O360" s="140"/>
      <c r="P360" s="129"/>
      <c r="Q360" s="129"/>
      <c r="R360" s="129"/>
      <c r="S360" s="129"/>
      <c r="T360" s="129"/>
      <c r="U360" s="129"/>
      <c r="V360" s="129"/>
      <c r="W360" s="129"/>
      <c r="X360" s="129"/>
      <c r="Y360" s="129"/>
      <c r="Z360" s="129"/>
      <c r="AA360" s="129"/>
      <c r="AB360" s="130"/>
      <c r="AC360" s="129"/>
      <c r="AD360" s="129"/>
    </row>
    <row r="361" spans="1:30">
      <c r="A361" s="123">
        <v>355</v>
      </c>
      <c r="B361" s="137"/>
      <c r="C361" s="137"/>
      <c r="D361" s="137"/>
      <c r="E361" s="137"/>
      <c r="F361" s="137"/>
      <c r="G361" s="137"/>
      <c r="H361" s="137"/>
      <c r="I361" s="137"/>
      <c r="J361" s="129"/>
      <c r="K361" s="139"/>
      <c r="L361" s="129"/>
      <c r="M361" s="129"/>
      <c r="N361" s="140"/>
      <c r="O361" s="140"/>
      <c r="P361" s="129"/>
      <c r="Q361" s="129"/>
      <c r="R361" s="129"/>
      <c r="S361" s="129"/>
      <c r="T361" s="129"/>
      <c r="U361" s="129"/>
      <c r="V361" s="129"/>
      <c r="W361" s="129"/>
      <c r="X361" s="129"/>
      <c r="Y361" s="129"/>
      <c r="Z361" s="129"/>
      <c r="AA361" s="129"/>
      <c r="AB361" s="130"/>
      <c r="AC361" s="129"/>
      <c r="AD361" s="129"/>
    </row>
    <row r="362" spans="1:30">
      <c r="A362" s="123">
        <v>356</v>
      </c>
      <c r="B362" s="137"/>
      <c r="C362" s="137"/>
      <c r="D362" s="137"/>
      <c r="E362" s="137"/>
      <c r="F362" s="137"/>
      <c r="G362" s="137"/>
      <c r="H362" s="137"/>
      <c r="I362" s="137"/>
      <c r="J362" s="129"/>
      <c r="K362" s="139"/>
      <c r="L362" s="129"/>
      <c r="M362" s="129"/>
      <c r="N362" s="140"/>
      <c r="O362" s="140"/>
      <c r="P362" s="129"/>
      <c r="Q362" s="129"/>
      <c r="R362" s="129"/>
      <c r="S362" s="129"/>
      <c r="T362" s="129"/>
      <c r="U362" s="129"/>
      <c r="V362" s="129"/>
      <c r="W362" s="129"/>
      <c r="X362" s="129"/>
      <c r="Y362" s="129"/>
      <c r="Z362" s="129"/>
      <c r="AA362" s="129"/>
      <c r="AB362" s="130"/>
      <c r="AC362" s="129"/>
      <c r="AD362" s="129"/>
    </row>
    <row r="363" spans="1:30">
      <c r="A363" s="123">
        <v>357</v>
      </c>
      <c r="B363" s="137"/>
      <c r="C363" s="137"/>
      <c r="D363" s="137"/>
      <c r="E363" s="137"/>
      <c r="F363" s="137"/>
      <c r="G363" s="137"/>
      <c r="H363" s="137"/>
      <c r="I363" s="137"/>
      <c r="J363" s="129"/>
      <c r="K363" s="139"/>
      <c r="L363" s="129"/>
      <c r="M363" s="129"/>
      <c r="N363" s="140"/>
      <c r="O363" s="140"/>
      <c r="P363" s="129"/>
      <c r="Q363" s="129"/>
      <c r="R363" s="129"/>
      <c r="S363" s="129"/>
      <c r="T363" s="129"/>
      <c r="U363" s="129"/>
      <c r="V363" s="129"/>
      <c r="W363" s="129"/>
      <c r="X363" s="129"/>
      <c r="Y363" s="129"/>
      <c r="Z363" s="129"/>
      <c r="AA363" s="129"/>
      <c r="AB363" s="130"/>
      <c r="AC363" s="129"/>
      <c r="AD363" s="129"/>
    </row>
    <row r="364" spans="1:30">
      <c r="A364" s="123">
        <v>358</v>
      </c>
      <c r="B364" s="137"/>
      <c r="C364" s="137"/>
      <c r="D364" s="137"/>
      <c r="E364" s="137"/>
      <c r="F364" s="137"/>
      <c r="G364" s="137"/>
      <c r="H364" s="137"/>
      <c r="I364" s="137"/>
      <c r="J364" s="129"/>
      <c r="K364" s="139"/>
      <c r="L364" s="129"/>
      <c r="M364" s="129"/>
      <c r="N364" s="140"/>
      <c r="O364" s="140"/>
      <c r="P364" s="129"/>
      <c r="Q364" s="129"/>
      <c r="R364" s="129"/>
      <c r="S364" s="129"/>
      <c r="T364" s="129"/>
      <c r="U364" s="129"/>
      <c r="V364" s="129"/>
      <c r="W364" s="129"/>
      <c r="X364" s="129"/>
      <c r="Y364" s="129"/>
      <c r="Z364" s="129"/>
      <c r="AA364" s="129"/>
      <c r="AB364" s="130"/>
      <c r="AC364" s="129"/>
      <c r="AD364" s="129"/>
    </row>
    <row r="365" spans="1:30">
      <c r="A365" s="123">
        <v>359</v>
      </c>
      <c r="B365" s="137"/>
      <c r="C365" s="137"/>
      <c r="D365" s="137"/>
      <c r="E365" s="137"/>
      <c r="F365" s="137"/>
      <c r="G365" s="137"/>
      <c r="H365" s="137"/>
      <c r="I365" s="137"/>
      <c r="J365" s="129"/>
      <c r="K365" s="139"/>
      <c r="L365" s="129"/>
      <c r="M365" s="129"/>
      <c r="N365" s="140"/>
      <c r="O365" s="140"/>
      <c r="P365" s="129"/>
      <c r="Q365" s="129"/>
      <c r="R365" s="129"/>
      <c r="S365" s="129"/>
      <c r="T365" s="129"/>
      <c r="U365" s="129"/>
      <c r="V365" s="129"/>
      <c r="W365" s="129"/>
      <c r="X365" s="129"/>
      <c r="Y365" s="129"/>
      <c r="Z365" s="129"/>
      <c r="AA365" s="129"/>
      <c r="AB365" s="130"/>
      <c r="AC365" s="129"/>
      <c r="AD365" s="129"/>
    </row>
    <row r="366" spans="1:30">
      <c r="A366" s="123">
        <v>360</v>
      </c>
      <c r="B366" s="137"/>
      <c r="C366" s="137"/>
      <c r="D366" s="137"/>
      <c r="E366" s="137"/>
      <c r="F366" s="137"/>
      <c r="G366" s="137"/>
      <c r="H366" s="137"/>
      <c r="I366" s="137"/>
      <c r="J366" s="129"/>
      <c r="K366" s="139"/>
      <c r="L366" s="129"/>
      <c r="M366" s="129"/>
      <c r="N366" s="140"/>
      <c r="O366" s="140"/>
      <c r="P366" s="129"/>
      <c r="Q366" s="129"/>
      <c r="R366" s="129"/>
      <c r="S366" s="129"/>
      <c r="T366" s="129"/>
      <c r="U366" s="129"/>
      <c r="V366" s="129"/>
      <c r="W366" s="129"/>
      <c r="X366" s="129"/>
      <c r="Y366" s="129"/>
      <c r="Z366" s="129"/>
      <c r="AA366" s="129"/>
      <c r="AB366" s="130"/>
      <c r="AC366" s="129"/>
      <c r="AD366" s="129"/>
    </row>
    <row r="367" spans="1:30">
      <c r="A367" s="123">
        <v>361</v>
      </c>
      <c r="B367" s="137"/>
      <c r="C367" s="137"/>
      <c r="D367" s="137"/>
      <c r="E367" s="137"/>
      <c r="F367" s="137"/>
      <c r="G367" s="137"/>
      <c r="H367" s="137"/>
      <c r="I367" s="137"/>
      <c r="J367" s="129"/>
      <c r="K367" s="139"/>
      <c r="L367" s="129"/>
      <c r="M367" s="129"/>
      <c r="N367" s="140"/>
      <c r="O367" s="140"/>
      <c r="P367" s="129"/>
      <c r="Q367" s="129"/>
      <c r="R367" s="129"/>
      <c r="S367" s="129"/>
      <c r="T367" s="129"/>
      <c r="U367" s="129"/>
      <c r="V367" s="129"/>
      <c r="W367" s="129"/>
      <c r="X367" s="129"/>
      <c r="Y367" s="129"/>
      <c r="Z367" s="129"/>
      <c r="AA367" s="129"/>
      <c r="AB367" s="130"/>
      <c r="AC367" s="129"/>
      <c r="AD367" s="129"/>
    </row>
    <row r="368" spans="1:30">
      <c r="A368" s="123">
        <v>362</v>
      </c>
      <c r="B368" s="137"/>
      <c r="C368" s="137"/>
      <c r="D368" s="137"/>
      <c r="E368" s="137"/>
      <c r="F368" s="137"/>
      <c r="G368" s="137"/>
      <c r="H368" s="137"/>
      <c r="I368" s="137"/>
      <c r="J368" s="129"/>
      <c r="K368" s="139"/>
      <c r="L368" s="129"/>
      <c r="M368" s="129"/>
      <c r="N368" s="140"/>
      <c r="O368" s="140"/>
      <c r="P368" s="129"/>
      <c r="Q368" s="129"/>
      <c r="R368" s="129"/>
      <c r="S368" s="129"/>
      <c r="T368" s="129"/>
      <c r="U368" s="129"/>
      <c r="V368" s="129"/>
      <c r="W368" s="129"/>
      <c r="X368" s="129"/>
      <c r="Y368" s="129"/>
      <c r="Z368" s="129"/>
      <c r="AA368" s="129"/>
      <c r="AB368" s="130"/>
      <c r="AC368" s="129"/>
      <c r="AD368" s="129"/>
    </row>
    <row r="369" spans="1:30">
      <c r="A369" s="123">
        <v>363</v>
      </c>
      <c r="B369" s="137"/>
      <c r="C369" s="137"/>
      <c r="D369" s="137"/>
      <c r="E369" s="137"/>
      <c r="F369" s="137"/>
      <c r="G369" s="137"/>
      <c r="H369" s="137"/>
      <c r="I369" s="137"/>
      <c r="J369" s="129"/>
      <c r="K369" s="139"/>
      <c r="L369" s="129"/>
      <c r="M369" s="129"/>
      <c r="N369" s="140"/>
      <c r="O369" s="140"/>
      <c r="P369" s="129"/>
      <c r="Q369" s="129"/>
      <c r="R369" s="129"/>
      <c r="S369" s="129"/>
      <c r="T369" s="129"/>
      <c r="U369" s="129"/>
      <c r="V369" s="129"/>
      <c r="W369" s="129"/>
      <c r="X369" s="129"/>
      <c r="Y369" s="129"/>
      <c r="Z369" s="129"/>
      <c r="AA369" s="129"/>
      <c r="AB369" s="130"/>
      <c r="AC369" s="129"/>
      <c r="AD369" s="129"/>
    </row>
    <row r="370" spans="1:30">
      <c r="A370" s="123">
        <v>364</v>
      </c>
      <c r="B370" s="137"/>
      <c r="C370" s="137"/>
      <c r="D370" s="137"/>
      <c r="E370" s="137"/>
      <c r="F370" s="137"/>
      <c r="G370" s="137"/>
      <c r="H370" s="137"/>
      <c r="I370" s="137"/>
      <c r="J370" s="129"/>
      <c r="K370" s="139"/>
      <c r="L370" s="129"/>
      <c r="M370" s="129"/>
      <c r="N370" s="140"/>
      <c r="O370" s="140"/>
      <c r="P370" s="129"/>
      <c r="Q370" s="129"/>
      <c r="R370" s="129"/>
      <c r="S370" s="129"/>
      <c r="T370" s="129"/>
      <c r="U370" s="129"/>
      <c r="V370" s="129"/>
      <c r="W370" s="129"/>
      <c r="X370" s="129"/>
      <c r="Y370" s="129"/>
      <c r="Z370" s="129"/>
      <c r="AA370" s="129"/>
      <c r="AB370" s="130"/>
      <c r="AC370" s="129"/>
      <c r="AD370" s="129"/>
    </row>
    <row r="371" spans="1:30">
      <c r="A371" s="123">
        <v>365</v>
      </c>
      <c r="B371" s="137"/>
      <c r="C371" s="137"/>
      <c r="D371" s="137"/>
      <c r="E371" s="137"/>
      <c r="F371" s="137"/>
      <c r="G371" s="137"/>
      <c r="H371" s="137"/>
      <c r="I371" s="137"/>
      <c r="J371" s="129"/>
      <c r="K371" s="139"/>
      <c r="L371" s="129"/>
      <c r="M371" s="129"/>
      <c r="N371" s="140"/>
      <c r="O371" s="140"/>
      <c r="P371" s="129"/>
      <c r="Q371" s="129"/>
      <c r="R371" s="129"/>
      <c r="S371" s="129"/>
      <c r="T371" s="129"/>
      <c r="U371" s="129"/>
      <c r="V371" s="129"/>
      <c r="W371" s="129"/>
      <c r="X371" s="129"/>
      <c r="Y371" s="129"/>
      <c r="Z371" s="129"/>
      <c r="AA371" s="129"/>
      <c r="AB371" s="130"/>
      <c r="AC371" s="129"/>
      <c r="AD371" s="129"/>
    </row>
    <row r="372" spans="1:30">
      <c r="A372" s="123">
        <v>366</v>
      </c>
      <c r="B372" s="137"/>
      <c r="C372" s="137"/>
      <c r="D372" s="137"/>
      <c r="E372" s="137"/>
      <c r="F372" s="137"/>
      <c r="G372" s="137"/>
      <c r="H372" s="137"/>
      <c r="I372" s="137"/>
      <c r="J372" s="129"/>
      <c r="K372" s="139"/>
      <c r="L372" s="129"/>
      <c r="M372" s="129"/>
      <c r="N372" s="140"/>
      <c r="O372" s="140"/>
      <c r="P372" s="129"/>
      <c r="Q372" s="129"/>
      <c r="R372" s="129"/>
      <c r="S372" s="129"/>
      <c r="T372" s="129"/>
      <c r="U372" s="129"/>
      <c r="V372" s="129"/>
      <c r="W372" s="129"/>
      <c r="X372" s="129"/>
      <c r="Y372" s="129"/>
      <c r="Z372" s="129"/>
      <c r="AA372" s="129"/>
      <c r="AB372" s="130"/>
      <c r="AC372" s="129"/>
      <c r="AD372" s="129"/>
    </row>
    <row r="373" spans="1:30">
      <c r="A373" s="123">
        <v>367</v>
      </c>
      <c r="B373" s="137"/>
      <c r="C373" s="137"/>
      <c r="D373" s="137"/>
      <c r="E373" s="137"/>
      <c r="F373" s="137"/>
      <c r="G373" s="137"/>
      <c r="H373" s="137"/>
      <c r="I373" s="137"/>
      <c r="J373" s="129"/>
      <c r="K373" s="139"/>
      <c r="L373" s="129"/>
      <c r="M373" s="129"/>
      <c r="N373" s="140"/>
      <c r="O373" s="140"/>
      <c r="P373" s="129"/>
      <c r="Q373" s="129"/>
      <c r="R373" s="129"/>
      <c r="S373" s="129"/>
      <c r="T373" s="129"/>
      <c r="U373" s="129"/>
      <c r="V373" s="129"/>
      <c r="W373" s="129"/>
      <c r="X373" s="129"/>
      <c r="Y373" s="129"/>
      <c r="Z373" s="129"/>
      <c r="AA373" s="129"/>
      <c r="AB373" s="130"/>
      <c r="AC373" s="129"/>
      <c r="AD373" s="129"/>
    </row>
    <row r="374" spans="1:30">
      <c r="A374" s="123">
        <v>368</v>
      </c>
      <c r="B374" s="137"/>
      <c r="C374" s="137"/>
      <c r="D374" s="137"/>
      <c r="E374" s="137"/>
      <c r="F374" s="137"/>
      <c r="G374" s="137"/>
      <c r="H374" s="137"/>
      <c r="I374" s="137"/>
      <c r="J374" s="129"/>
      <c r="K374" s="139"/>
      <c r="L374" s="129"/>
      <c r="M374" s="129"/>
      <c r="N374" s="140"/>
      <c r="O374" s="140"/>
      <c r="P374" s="129"/>
      <c r="Q374" s="129"/>
      <c r="R374" s="129"/>
      <c r="S374" s="129"/>
      <c r="T374" s="129"/>
      <c r="U374" s="129"/>
      <c r="V374" s="129"/>
      <c r="W374" s="129"/>
      <c r="X374" s="129"/>
      <c r="Y374" s="129"/>
      <c r="Z374" s="129"/>
      <c r="AA374" s="129"/>
      <c r="AB374" s="130"/>
      <c r="AC374" s="129"/>
      <c r="AD374" s="129"/>
    </row>
    <row r="375" spans="1:30">
      <c r="A375" s="123">
        <v>369</v>
      </c>
      <c r="B375" s="137"/>
      <c r="C375" s="137"/>
      <c r="D375" s="137"/>
      <c r="E375" s="137"/>
      <c r="F375" s="137"/>
      <c r="G375" s="137"/>
      <c r="H375" s="137"/>
      <c r="I375" s="137"/>
      <c r="J375" s="129"/>
      <c r="K375" s="139"/>
      <c r="L375" s="129"/>
      <c r="M375" s="129"/>
      <c r="N375" s="140"/>
      <c r="O375" s="140"/>
      <c r="P375" s="129"/>
      <c r="Q375" s="129"/>
      <c r="R375" s="129"/>
      <c r="S375" s="129"/>
      <c r="T375" s="129"/>
      <c r="U375" s="129"/>
      <c r="V375" s="129"/>
      <c r="W375" s="129"/>
      <c r="X375" s="129"/>
      <c r="Y375" s="129"/>
      <c r="Z375" s="129"/>
      <c r="AA375" s="129"/>
      <c r="AB375" s="130"/>
      <c r="AC375" s="129"/>
      <c r="AD375" s="129"/>
    </row>
    <row r="376" spans="1:30">
      <c r="A376" s="123">
        <v>370</v>
      </c>
      <c r="B376" s="137"/>
      <c r="C376" s="137"/>
      <c r="D376" s="137"/>
      <c r="E376" s="137"/>
      <c r="F376" s="137"/>
      <c r="G376" s="137"/>
      <c r="H376" s="137"/>
      <c r="I376" s="137"/>
      <c r="J376" s="129"/>
      <c r="K376" s="139"/>
      <c r="L376" s="129"/>
      <c r="M376" s="129"/>
      <c r="N376" s="140"/>
      <c r="O376" s="140"/>
      <c r="P376" s="129"/>
      <c r="Q376" s="129"/>
      <c r="R376" s="129"/>
      <c r="S376" s="129"/>
      <c r="T376" s="129"/>
      <c r="U376" s="129"/>
      <c r="V376" s="129"/>
      <c r="W376" s="129"/>
      <c r="X376" s="129"/>
      <c r="Y376" s="129"/>
      <c r="Z376" s="129"/>
      <c r="AA376" s="129"/>
      <c r="AB376" s="130"/>
      <c r="AC376" s="129"/>
      <c r="AD376" s="129"/>
    </row>
    <row r="377" spans="1:30">
      <c r="A377" s="123">
        <v>371</v>
      </c>
      <c r="B377" s="137"/>
      <c r="C377" s="137"/>
      <c r="D377" s="137"/>
      <c r="E377" s="137"/>
      <c r="F377" s="137"/>
      <c r="G377" s="137"/>
      <c r="H377" s="137"/>
      <c r="I377" s="137"/>
      <c r="J377" s="129"/>
      <c r="K377" s="139"/>
      <c r="L377" s="129"/>
      <c r="M377" s="129"/>
      <c r="N377" s="140"/>
      <c r="O377" s="140"/>
      <c r="P377" s="129"/>
      <c r="Q377" s="129"/>
      <c r="R377" s="129"/>
      <c r="S377" s="129"/>
      <c r="T377" s="129"/>
      <c r="U377" s="129"/>
      <c r="V377" s="129"/>
      <c r="W377" s="129"/>
      <c r="X377" s="129"/>
      <c r="Y377" s="129"/>
      <c r="Z377" s="129"/>
      <c r="AA377" s="129"/>
      <c r="AB377" s="130"/>
      <c r="AC377" s="129"/>
      <c r="AD377" s="129"/>
    </row>
    <row r="378" spans="1:30">
      <c r="A378" s="123">
        <v>372</v>
      </c>
      <c r="B378" s="137"/>
      <c r="C378" s="137"/>
      <c r="D378" s="137"/>
      <c r="E378" s="137"/>
      <c r="F378" s="137"/>
      <c r="G378" s="137"/>
      <c r="H378" s="137"/>
      <c r="I378" s="137"/>
      <c r="J378" s="129"/>
      <c r="K378" s="139"/>
      <c r="L378" s="129"/>
      <c r="M378" s="129"/>
      <c r="N378" s="140"/>
      <c r="O378" s="140"/>
      <c r="P378" s="129"/>
      <c r="Q378" s="129"/>
      <c r="R378" s="129"/>
      <c r="S378" s="129"/>
      <c r="T378" s="129"/>
      <c r="U378" s="129"/>
      <c r="V378" s="129"/>
      <c r="W378" s="129"/>
      <c r="X378" s="129"/>
      <c r="Y378" s="129"/>
      <c r="Z378" s="129"/>
      <c r="AA378" s="129"/>
      <c r="AB378" s="130"/>
      <c r="AC378" s="129"/>
      <c r="AD378" s="129"/>
    </row>
    <row r="379" spans="1:30">
      <c r="A379" s="123">
        <v>373</v>
      </c>
      <c r="B379" s="137"/>
      <c r="C379" s="137"/>
      <c r="D379" s="137"/>
      <c r="E379" s="137"/>
      <c r="F379" s="137"/>
      <c r="G379" s="137"/>
      <c r="H379" s="137"/>
      <c r="I379" s="137"/>
      <c r="J379" s="129"/>
      <c r="K379" s="139"/>
      <c r="L379" s="129"/>
      <c r="M379" s="129"/>
      <c r="N379" s="140"/>
      <c r="O379" s="140"/>
      <c r="P379" s="129"/>
      <c r="Q379" s="129"/>
      <c r="R379" s="129"/>
      <c r="S379" s="129"/>
      <c r="T379" s="129"/>
      <c r="U379" s="129"/>
      <c r="V379" s="129"/>
      <c r="W379" s="129"/>
      <c r="X379" s="129"/>
      <c r="Y379" s="129"/>
      <c r="Z379" s="129"/>
      <c r="AA379" s="129"/>
      <c r="AB379" s="130"/>
      <c r="AC379" s="129"/>
      <c r="AD379" s="129"/>
    </row>
    <row r="380" spans="1:30">
      <c r="A380" s="123">
        <v>374</v>
      </c>
      <c r="B380" s="137"/>
      <c r="C380" s="137"/>
      <c r="D380" s="137"/>
      <c r="E380" s="137"/>
      <c r="F380" s="137"/>
      <c r="G380" s="137"/>
      <c r="H380" s="137"/>
      <c r="I380" s="137"/>
      <c r="J380" s="129"/>
      <c r="K380" s="139"/>
      <c r="L380" s="129"/>
      <c r="M380" s="129"/>
      <c r="N380" s="140"/>
      <c r="O380" s="140"/>
      <c r="P380" s="129"/>
      <c r="Q380" s="129"/>
      <c r="R380" s="129"/>
      <c r="S380" s="129"/>
      <c r="T380" s="129"/>
      <c r="U380" s="129"/>
      <c r="V380" s="129"/>
      <c r="W380" s="129"/>
      <c r="X380" s="129"/>
      <c r="Y380" s="129"/>
      <c r="Z380" s="129"/>
      <c r="AA380" s="129"/>
      <c r="AB380" s="130"/>
      <c r="AC380" s="129"/>
      <c r="AD380" s="129"/>
    </row>
    <row r="381" spans="1:30">
      <c r="A381" s="123">
        <v>375</v>
      </c>
      <c r="B381" s="137"/>
      <c r="C381" s="137"/>
      <c r="D381" s="137"/>
      <c r="E381" s="137"/>
      <c r="F381" s="137"/>
      <c r="G381" s="137"/>
      <c r="H381" s="137"/>
      <c r="I381" s="137"/>
      <c r="J381" s="129"/>
      <c r="K381" s="139"/>
      <c r="L381" s="129"/>
      <c r="M381" s="129"/>
      <c r="N381" s="140"/>
      <c r="O381" s="140"/>
      <c r="P381" s="129"/>
      <c r="Q381" s="129"/>
      <c r="R381" s="129"/>
      <c r="S381" s="129"/>
      <c r="T381" s="129"/>
      <c r="U381" s="129"/>
      <c r="V381" s="129"/>
      <c r="W381" s="129"/>
      <c r="X381" s="129"/>
      <c r="Y381" s="129"/>
      <c r="Z381" s="129"/>
      <c r="AA381" s="129"/>
      <c r="AB381" s="130"/>
      <c r="AC381" s="129"/>
      <c r="AD381" s="129"/>
    </row>
    <row r="382" spans="1:30">
      <c r="A382" s="123">
        <v>376</v>
      </c>
      <c r="B382" s="137"/>
      <c r="C382" s="137"/>
      <c r="D382" s="137"/>
      <c r="E382" s="137"/>
      <c r="F382" s="137"/>
      <c r="G382" s="137"/>
      <c r="H382" s="137"/>
      <c r="I382" s="137"/>
      <c r="J382" s="129"/>
      <c r="K382" s="139"/>
      <c r="L382" s="129"/>
      <c r="M382" s="129"/>
      <c r="N382" s="140"/>
      <c r="O382" s="140"/>
      <c r="P382" s="129"/>
      <c r="Q382" s="129"/>
      <c r="R382" s="129"/>
      <c r="S382" s="129"/>
      <c r="T382" s="129"/>
      <c r="U382" s="129"/>
      <c r="V382" s="129"/>
      <c r="W382" s="129"/>
      <c r="X382" s="129"/>
      <c r="Y382" s="129"/>
      <c r="Z382" s="129"/>
      <c r="AA382" s="129"/>
      <c r="AB382" s="130"/>
      <c r="AC382" s="129"/>
      <c r="AD382" s="129"/>
    </row>
    <row r="383" spans="1:30">
      <c r="A383" s="123">
        <v>377</v>
      </c>
      <c r="B383" s="137"/>
      <c r="C383" s="137"/>
      <c r="D383" s="137"/>
      <c r="E383" s="137"/>
      <c r="F383" s="137"/>
      <c r="G383" s="137"/>
      <c r="H383" s="137"/>
      <c r="I383" s="137"/>
      <c r="J383" s="129"/>
      <c r="K383" s="139"/>
      <c r="L383" s="129"/>
      <c r="M383" s="129"/>
      <c r="N383" s="140"/>
      <c r="O383" s="140"/>
      <c r="P383" s="129"/>
      <c r="Q383" s="129"/>
      <c r="R383" s="129"/>
      <c r="S383" s="129"/>
      <c r="T383" s="129"/>
      <c r="U383" s="129"/>
      <c r="V383" s="129"/>
      <c r="W383" s="129"/>
      <c r="X383" s="129"/>
      <c r="Y383" s="129"/>
      <c r="Z383" s="129"/>
      <c r="AA383" s="129"/>
      <c r="AB383" s="130"/>
      <c r="AC383" s="129"/>
      <c r="AD383" s="129"/>
    </row>
    <row r="384" spans="1:30">
      <c r="A384" s="123">
        <v>378</v>
      </c>
      <c r="B384" s="137"/>
      <c r="C384" s="137"/>
      <c r="D384" s="137"/>
      <c r="E384" s="137"/>
      <c r="F384" s="137"/>
      <c r="G384" s="137"/>
      <c r="H384" s="137"/>
      <c r="I384" s="137"/>
      <c r="J384" s="129"/>
      <c r="K384" s="139"/>
      <c r="L384" s="129"/>
      <c r="M384" s="129"/>
      <c r="N384" s="140"/>
      <c r="O384" s="140"/>
      <c r="P384" s="129"/>
      <c r="Q384" s="129"/>
      <c r="R384" s="129"/>
      <c r="S384" s="129"/>
      <c r="T384" s="129"/>
      <c r="U384" s="129"/>
      <c r="V384" s="129"/>
      <c r="W384" s="129"/>
      <c r="X384" s="129"/>
      <c r="Y384" s="129"/>
      <c r="Z384" s="129"/>
      <c r="AA384" s="129"/>
      <c r="AB384" s="130"/>
      <c r="AC384" s="129"/>
      <c r="AD384" s="129"/>
    </row>
    <row r="385" spans="1:30">
      <c r="A385" s="123">
        <v>379</v>
      </c>
      <c r="B385" s="137"/>
      <c r="C385" s="137"/>
      <c r="D385" s="137"/>
      <c r="E385" s="137"/>
      <c r="F385" s="137"/>
      <c r="G385" s="137"/>
      <c r="H385" s="137"/>
      <c r="I385" s="137"/>
      <c r="J385" s="129"/>
      <c r="K385" s="139"/>
      <c r="L385" s="129"/>
      <c r="M385" s="129"/>
      <c r="N385" s="140"/>
      <c r="O385" s="140"/>
      <c r="P385" s="129"/>
      <c r="Q385" s="129"/>
      <c r="R385" s="129"/>
      <c r="S385" s="129"/>
      <c r="T385" s="129"/>
      <c r="U385" s="129"/>
      <c r="V385" s="129"/>
      <c r="W385" s="129"/>
      <c r="X385" s="129"/>
      <c r="Y385" s="129"/>
      <c r="Z385" s="129"/>
      <c r="AA385" s="129"/>
      <c r="AB385" s="130"/>
      <c r="AC385" s="129"/>
      <c r="AD385" s="129"/>
    </row>
    <row r="386" spans="1:30">
      <c r="A386" s="123">
        <v>380</v>
      </c>
      <c r="B386" s="137"/>
      <c r="C386" s="137"/>
      <c r="D386" s="137"/>
      <c r="E386" s="137"/>
      <c r="F386" s="137"/>
      <c r="G386" s="137"/>
      <c r="H386" s="137"/>
      <c r="I386" s="137"/>
      <c r="J386" s="129"/>
      <c r="K386" s="139"/>
      <c r="L386" s="129"/>
      <c r="M386" s="129"/>
      <c r="N386" s="140"/>
      <c r="O386" s="140"/>
      <c r="P386" s="129"/>
      <c r="Q386" s="129"/>
      <c r="R386" s="129"/>
      <c r="S386" s="129"/>
      <c r="T386" s="129"/>
      <c r="U386" s="129"/>
      <c r="V386" s="129"/>
      <c r="W386" s="129"/>
      <c r="X386" s="129"/>
      <c r="Y386" s="129"/>
      <c r="Z386" s="129"/>
      <c r="AA386" s="129"/>
      <c r="AB386" s="130"/>
      <c r="AC386" s="129"/>
      <c r="AD386" s="129"/>
    </row>
    <row r="387" spans="1:30">
      <c r="A387" s="123">
        <v>381</v>
      </c>
      <c r="B387" s="137"/>
      <c r="C387" s="137"/>
      <c r="D387" s="137"/>
      <c r="E387" s="137"/>
      <c r="F387" s="137"/>
      <c r="G387" s="137"/>
      <c r="H387" s="137"/>
      <c r="I387" s="137"/>
      <c r="J387" s="129"/>
      <c r="K387" s="139"/>
      <c r="L387" s="129"/>
      <c r="M387" s="129"/>
      <c r="N387" s="140"/>
      <c r="O387" s="140"/>
      <c r="P387" s="129"/>
      <c r="Q387" s="129"/>
      <c r="R387" s="129"/>
      <c r="S387" s="129"/>
      <c r="T387" s="129"/>
      <c r="U387" s="129"/>
      <c r="V387" s="129"/>
      <c r="W387" s="129"/>
      <c r="X387" s="129"/>
      <c r="Y387" s="129"/>
      <c r="Z387" s="129"/>
      <c r="AA387" s="129"/>
      <c r="AB387" s="130"/>
      <c r="AC387" s="129"/>
      <c r="AD387" s="129"/>
    </row>
    <row r="388" spans="1:30">
      <c r="A388" s="123">
        <v>382</v>
      </c>
      <c r="B388" s="137"/>
      <c r="C388" s="137"/>
      <c r="D388" s="137"/>
      <c r="E388" s="137"/>
      <c r="F388" s="137"/>
      <c r="G388" s="137"/>
      <c r="H388" s="137"/>
      <c r="I388" s="137"/>
      <c r="J388" s="129"/>
      <c r="K388" s="139"/>
      <c r="L388" s="129"/>
      <c r="M388" s="129"/>
      <c r="N388" s="140"/>
      <c r="O388" s="140"/>
      <c r="P388" s="129"/>
      <c r="Q388" s="129"/>
      <c r="R388" s="129"/>
      <c r="S388" s="129"/>
      <c r="T388" s="129"/>
      <c r="U388" s="129"/>
      <c r="V388" s="129"/>
      <c r="W388" s="129"/>
      <c r="X388" s="129"/>
      <c r="Y388" s="129"/>
      <c r="Z388" s="129"/>
      <c r="AA388" s="129"/>
      <c r="AB388" s="130"/>
      <c r="AC388" s="129"/>
      <c r="AD388" s="129"/>
    </row>
    <row r="389" spans="1:30">
      <c r="A389" s="123">
        <v>383</v>
      </c>
      <c r="B389" s="137"/>
      <c r="C389" s="137"/>
      <c r="D389" s="137"/>
      <c r="E389" s="137"/>
      <c r="F389" s="137"/>
      <c r="G389" s="137"/>
      <c r="H389" s="137"/>
      <c r="I389" s="137"/>
      <c r="J389" s="129"/>
      <c r="K389" s="139"/>
      <c r="L389" s="129"/>
      <c r="M389" s="129"/>
      <c r="N389" s="140"/>
      <c r="O389" s="140"/>
      <c r="P389" s="129"/>
      <c r="Q389" s="129"/>
      <c r="R389" s="129"/>
      <c r="S389" s="129"/>
      <c r="T389" s="129"/>
      <c r="U389" s="129"/>
      <c r="V389" s="129"/>
      <c r="W389" s="129"/>
      <c r="X389" s="129"/>
      <c r="Y389" s="129"/>
      <c r="Z389" s="129"/>
      <c r="AA389" s="129"/>
      <c r="AB389" s="130"/>
      <c r="AC389" s="129"/>
      <c r="AD389" s="129"/>
    </row>
    <row r="390" spans="1:30">
      <c r="A390" s="123">
        <v>384</v>
      </c>
      <c r="B390" s="137"/>
      <c r="C390" s="137"/>
      <c r="D390" s="137"/>
      <c r="E390" s="137"/>
      <c r="F390" s="137"/>
      <c r="G390" s="137"/>
      <c r="H390" s="137"/>
      <c r="I390" s="137"/>
      <c r="J390" s="129"/>
      <c r="K390" s="139"/>
      <c r="L390" s="129"/>
      <c r="M390" s="129"/>
      <c r="N390" s="140"/>
      <c r="O390" s="140"/>
      <c r="P390" s="129"/>
      <c r="Q390" s="129"/>
      <c r="R390" s="129"/>
      <c r="S390" s="129"/>
      <c r="T390" s="129"/>
      <c r="U390" s="129"/>
      <c r="V390" s="129"/>
      <c r="W390" s="129"/>
      <c r="X390" s="129"/>
      <c r="Y390" s="129"/>
      <c r="Z390" s="129"/>
      <c r="AA390" s="129"/>
      <c r="AB390" s="130"/>
      <c r="AC390" s="129"/>
      <c r="AD390" s="129"/>
    </row>
    <row r="391" spans="1:30">
      <c r="A391" s="123">
        <v>385</v>
      </c>
      <c r="B391" s="137"/>
      <c r="C391" s="137"/>
      <c r="D391" s="137"/>
      <c r="E391" s="137"/>
      <c r="F391" s="137"/>
      <c r="G391" s="137"/>
      <c r="H391" s="137"/>
      <c r="I391" s="137"/>
      <c r="J391" s="129"/>
      <c r="K391" s="139"/>
      <c r="L391" s="129"/>
      <c r="M391" s="129"/>
      <c r="N391" s="140"/>
      <c r="O391" s="140"/>
      <c r="P391" s="129"/>
      <c r="Q391" s="129"/>
      <c r="R391" s="129"/>
      <c r="S391" s="129"/>
      <c r="T391" s="129"/>
      <c r="U391" s="129"/>
      <c r="V391" s="129"/>
      <c r="W391" s="129"/>
      <c r="X391" s="129"/>
      <c r="Y391" s="129"/>
      <c r="Z391" s="129"/>
      <c r="AA391" s="129"/>
      <c r="AB391" s="130"/>
      <c r="AC391" s="129"/>
      <c r="AD391" s="129"/>
    </row>
    <row r="392" spans="1:30">
      <c r="A392" s="123">
        <v>386</v>
      </c>
      <c r="B392" s="137"/>
      <c r="C392" s="137"/>
      <c r="D392" s="137"/>
      <c r="E392" s="137"/>
      <c r="F392" s="137"/>
      <c r="G392" s="137"/>
      <c r="H392" s="137"/>
      <c r="I392" s="137"/>
      <c r="J392" s="129"/>
      <c r="K392" s="139"/>
      <c r="L392" s="129"/>
      <c r="M392" s="129"/>
      <c r="N392" s="140"/>
      <c r="O392" s="140"/>
      <c r="P392" s="129"/>
      <c r="Q392" s="129"/>
      <c r="R392" s="129"/>
      <c r="S392" s="129"/>
      <c r="T392" s="129"/>
      <c r="U392" s="129"/>
      <c r="V392" s="129"/>
      <c r="W392" s="129"/>
      <c r="X392" s="129"/>
      <c r="Y392" s="129"/>
      <c r="Z392" s="129"/>
      <c r="AA392" s="129"/>
      <c r="AB392" s="130"/>
      <c r="AC392" s="129"/>
      <c r="AD392" s="129"/>
    </row>
    <row r="393" spans="1:30">
      <c r="A393" s="123">
        <v>387</v>
      </c>
      <c r="B393" s="137"/>
      <c r="C393" s="137"/>
      <c r="D393" s="137"/>
      <c r="E393" s="137"/>
      <c r="F393" s="137"/>
      <c r="G393" s="137"/>
      <c r="H393" s="137"/>
      <c r="I393" s="137"/>
      <c r="J393" s="129"/>
      <c r="K393" s="139"/>
      <c r="L393" s="129"/>
      <c r="M393" s="129"/>
      <c r="N393" s="140"/>
      <c r="O393" s="140"/>
      <c r="P393" s="129"/>
      <c r="Q393" s="129"/>
      <c r="R393" s="129"/>
      <c r="S393" s="129"/>
      <c r="T393" s="129"/>
      <c r="U393" s="129"/>
      <c r="V393" s="129"/>
      <c r="W393" s="129"/>
      <c r="X393" s="129"/>
      <c r="Y393" s="129"/>
      <c r="Z393" s="129"/>
      <c r="AA393" s="129"/>
      <c r="AB393" s="130"/>
      <c r="AC393" s="129"/>
      <c r="AD393" s="129"/>
    </row>
    <row r="394" spans="1:30">
      <c r="A394" s="123">
        <v>388</v>
      </c>
      <c r="B394" s="137"/>
      <c r="C394" s="137"/>
      <c r="D394" s="137"/>
      <c r="E394" s="137"/>
      <c r="F394" s="137"/>
      <c r="G394" s="137"/>
      <c r="H394" s="137"/>
      <c r="I394" s="137"/>
      <c r="J394" s="129"/>
      <c r="K394" s="139"/>
      <c r="L394" s="129"/>
      <c r="M394" s="129"/>
      <c r="N394" s="140"/>
      <c r="O394" s="140"/>
      <c r="P394" s="129"/>
      <c r="Q394" s="129"/>
      <c r="R394" s="129"/>
      <c r="S394" s="129"/>
      <c r="T394" s="129"/>
      <c r="U394" s="129"/>
      <c r="V394" s="129"/>
      <c r="W394" s="129"/>
      <c r="X394" s="129"/>
      <c r="Y394" s="129"/>
      <c r="Z394" s="129"/>
      <c r="AA394" s="129"/>
      <c r="AB394" s="130"/>
      <c r="AC394" s="129"/>
      <c r="AD394" s="129"/>
    </row>
    <row r="395" spans="1:30">
      <c r="A395" s="123">
        <v>389</v>
      </c>
      <c r="B395" s="137"/>
      <c r="C395" s="137"/>
      <c r="D395" s="137"/>
      <c r="E395" s="137"/>
      <c r="F395" s="137"/>
      <c r="G395" s="137"/>
      <c r="H395" s="137"/>
      <c r="I395" s="137"/>
      <c r="J395" s="129"/>
      <c r="K395" s="139"/>
      <c r="L395" s="129"/>
      <c r="M395" s="129"/>
      <c r="N395" s="140"/>
      <c r="O395" s="140"/>
      <c r="P395" s="129"/>
      <c r="Q395" s="129"/>
      <c r="R395" s="129"/>
      <c r="S395" s="129"/>
      <c r="T395" s="129"/>
      <c r="U395" s="129"/>
      <c r="V395" s="129"/>
      <c r="W395" s="129"/>
      <c r="X395" s="129"/>
      <c r="Y395" s="129"/>
      <c r="Z395" s="129"/>
      <c r="AA395" s="129"/>
      <c r="AB395" s="130"/>
      <c r="AC395" s="129"/>
      <c r="AD395" s="129"/>
    </row>
    <row r="396" spans="1:30">
      <c r="A396" s="123">
        <v>390</v>
      </c>
      <c r="B396" s="137"/>
      <c r="C396" s="137"/>
      <c r="D396" s="137"/>
      <c r="E396" s="137"/>
      <c r="F396" s="137"/>
      <c r="G396" s="137"/>
      <c r="H396" s="137"/>
      <c r="I396" s="137"/>
      <c r="J396" s="129"/>
      <c r="K396" s="139"/>
      <c r="L396" s="129"/>
      <c r="M396" s="129"/>
      <c r="N396" s="140"/>
      <c r="O396" s="140"/>
      <c r="P396" s="129"/>
      <c r="Q396" s="129"/>
      <c r="R396" s="129"/>
      <c r="S396" s="129"/>
      <c r="T396" s="129"/>
      <c r="U396" s="129"/>
      <c r="V396" s="129"/>
      <c r="W396" s="129"/>
      <c r="X396" s="129"/>
      <c r="Y396" s="129"/>
      <c r="Z396" s="129"/>
      <c r="AA396" s="129"/>
      <c r="AB396" s="130"/>
      <c r="AC396" s="129"/>
      <c r="AD396" s="129"/>
    </row>
    <row r="397" spans="1:30">
      <c r="A397" s="123">
        <v>391</v>
      </c>
      <c r="B397" s="137"/>
      <c r="C397" s="137"/>
      <c r="D397" s="137"/>
      <c r="E397" s="137"/>
      <c r="F397" s="137"/>
      <c r="G397" s="137"/>
      <c r="H397" s="137"/>
      <c r="I397" s="137"/>
      <c r="J397" s="129"/>
      <c r="K397" s="139"/>
      <c r="L397" s="129"/>
      <c r="M397" s="129"/>
      <c r="N397" s="140"/>
      <c r="O397" s="140"/>
      <c r="P397" s="129"/>
      <c r="Q397" s="129"/>
      <c r="R397" s="129"/>
      <c r="S397" s="129"/>
      <c r="T397" s="129"/>
      <c r="U397" s="129"/>
      <c r="V397" s="129"/>
      <c r="W397" s="129"/>
      <c r="X397" s="129"/>
      <c r="Y397" s="129"/>
      <c r="Z397" s="129"/>
      <c r="AA397" s="129"/>
      <c r="AB397" s="130"/>
      <c r="AC397" s="129"/>
      <c r="AD397" s="129"/>
    </row>
    <row r="398" spans="1:30">
      <c r="A398" s="123">
        <v>392</v>
      </c>
      <c r="B398" s="137"/>
      <c r="C398" s="137"/>
      <c r="D398" s="137"/>
      <c r="E398" s="137"/>
      <c r="F398" s="137"/>
      <c r="G398" s="137"/>
      <c r="H398" s="137"/>
      <c r="I398" s="137"/>
      <c r="J398" s="129"/>
      <c r="K398" s="139"/>
      <c r="L398" s="129"/>
      <c r="M398" s="129"/>
      <c r="N398" s="140"/>
      <c r="O398" s="140"/>
      <c r="P398" s="129"/>
      <c r="Q398" s="129"/>
      <c r="R398" s="129"/>
      <c r="S398" s="129"/>
      <c r="T398" s="129"/>
      <c r="U398" s="129"/>
      <c r="V398" s="129"/>
      <c r="W398" s="129"/>
      <c r="X398" s="129"/>
      <c r="Y398" s="129"/>
      <c r="Z398" s="129"/>
      <c r="AA398" s="129"/>
      <c r="AB398" s="130"/>
      <c r="AC398" s="129"/>
      <c r="AD398" s="129"/>
    </row>
    <row r="399" spans="1:30">
      <c r="A399" s="123">
        <v>393</v>
      </c>
      <c r="B399" s="137"/>
      <c r="C399" s="137"/>
      <c r="D399" s="137"/>
      <c r="E399" s="137"/>
      <c r="F399" s="137"/>
      <c r="G399" s="137"/>
      <c r="H399" s="137"/>
      <c r="I399" s="137"/>
      <c r="J399" s="129"/>
      <c r="K399" s="139"/>
      <c r="L399" s="129"/>
      <c r="M399" s="129"/>
      <c r="N399" s="140"/>
      <c r="O399" s="140"/>
      <c r="P399" s="129"/>
      <c r="Q399" s="129"/>
      <c r="R399" s="129"/>
      <c r="S399" s="129"/>
      <c r="T399" s="129"/>
      <c r="U399" s="129"/>
      <c r="V399" s="129"/>
      <c r="W399" s="129"/>
      <c r="X399" s="129"/>
      <c r="Y399" s="129"/>
      <c r="Z399" s="129"/>
      <c r="AA399" s="129"/>
      <c r="AB399" s="130"/>
      <c r="AC399" s="129"/>
      <c r="AD399" s="129"/>
    </row>
    <row r="400" spans="1:30">
      <c r="A400" s="123">
        <v>394</v>
      </c>
      <c r="B400" s="137"/>
      <c r="C400" s="137"/>
      <c r="D400" s="137"/>
      <c r="E400" s="137"/>
      <c r="F400" s="137"/>
      <c r="G400" s="137"/>
      <c r="H400" s="137"/>
      <c r="I400" s="137"/>
      <c r="J400" s="129"/>
      <c r="K400" s="139"/>
      <c r="L400" s="129"/>
      <c r="M400" s="129"/>
      <c r="N400" s="140"/>
      <c r="O400" s="140"/>
      <c r="P400" s="129"/>
      <c r="Q400" s="129"/>
      <c r="R400" s="129"/>
      <c r="S400" s="129"/>
      <c r="T400" s="129"/>
      <c r="U400" s="129"/>
      <c r="V400" s="129"/>
      <c r="W400" s="129"/>
      <c r="X400" s="129"/>
      <c r="Y400" s="129"/>
      <c r="Z400" s="129"/>
      <c r="AA400" s="129"/>
      <c r="AB400" s="130"/>
      <c r="AC400" s="129"/>
      <c r="AD400" s="129"/>
    </row>
    <row r="401" spans="1:30">
      <c r="A401" s="123">
        <v>395</v>
      </c>
      <c r="B401" s="137"/>
      <c r="C401" s="137"/>
      <c r="D401" s="137"/>
      <c r="E401" s="137"/>
      <c r="F401" s="137"/>
      <c r="G401" s="137"/>
      <c r="H401" s="137"/>
      <c r="I401" s="137"/>
      <c r="J401" s="129"/>
      <c r="K401" s="139"/>
      <c r="L401" s="129"/>
      <c r="M401" s="129"/>
      <c r="N401" s="140"/>
      <c r="O401" s="140"/>
      <c r="P401" s="129"/>
      <c r="Q401" s="129"/>
      <c r="R401" s="129"/>
      <c r="S401" s="129"/>
      <c r="T401" s="129"/>
      <c r="U401" s="129"/>
      <c r="V401" s="129"/>
      <c r="W401" s="129"/>
      <c r="X401" s="129"/>
      <c r="Y401" s="129"/>
      <c r="Z401" s="129"/>
      <c r="AA401" s="129"/>
      <c r="AB401" s="130"/>
      <c r="AC401" s="129"/>
      <c r="AD401" s="129"/>
    </row>
    <row r="402" spans="1:30">
      <c r="A402" s="123">
        <v>396</v>
      </c>
      <c r="B402" s="137"/>
      <c r="C402" s="137"/>
      <c r="D402" s="137"/>
      <c r="E402" s="137"/>
      <c r="F402" s="137"/>
      <c r="G402" s="137"/>
      <c r="H402" s="137"/>
      <c r="I402" s="137"/>
      <c r="J402" s="129"/>
      <c r="K402" s="139"/>
      <c r="L402" s="129"/>
      <c r="M402" s="129"/>
      <c r="N402" s="140"/>
      <c r="O402" s="140"/>
      <c r="P402" s="129"/>
      <c r="Q402" s="129"/>
      <c r="R402" s="129"/>
      <c r="S402" s="129"/>
      <c r="T402" s="129"/>
      <c r="U402" s="129"/>
      <c r="V402" s="129"/>
      <c r="W402" s="129"/>
      <c r="X402" s="129"/>
      <c r="Y402" s="129"/>
      <c r="Z402" s="129"/>
      <c r="AA402" s="129"/>
      <c r="AB402" s="130"/>
      <c r="AC402" s="129"/>
      <c r="AD402" s="129"/>
    </row>
    <row r="403" spans="1:30">
      <c r="A403" s="123">
        <v>397</v>
      </c>
      <c r="B403" s="137"/>
      <c r="C403" s="137"/>
      <c r="D403" s="137"/>
      <c r="E403" s="137"/>
      <c r="F403" s="137"/>
      <c r="G403" s="137"/>
      <c r="H403" s="137"/>
      <c r="I403" s="137"/>
      <c r="J403" s="129"/>
      <c r="K403" s="139"/>
      <c r="L403" s="129"/>
      <c r="M403" s="129"/>
      <c r="N403" s="140"/>
      <c r="O403" s="140"/>
      <c r="P403" s="129"/>
      <c r="Q403" s="129"/>
      <c r="R403" s="129"/>
      <c r="S403" s="129"/>
      <c r="T403" s="129"/>
      <c r="U403" s="129"/>
      <c r="V403" s="129"/>
      <c r="W403" s="129"/>
      <c r="X403" s="129"/>
      <c r="Y403" s="129"/>
      <c r="Z403" s="129"/>
      <c r="AA403" s="129"/>
      <c r="AB403" s="130"/>
      <c r="AC403" s="129"/>
      <c r="AD403" s="129"/>
    </row>
    <row r="404" spans="1:30">
      <c r="A404" s="123">
        <v>398</v>
      </c>
      <c r="B404" s="137"/>
      <c r="C404" s="137"/>
      <c r="D404" s="137"/>
      <c r="E404" s="137"/>
      <c r="F404" s="137"/>
      <c r="G404" s="137"/>
      <c r="H404" s="137"/>
      <c r="I404" s="137"/>
      <c r="J404" s="129"/>
      <c r="K404" s="139"/>
      <c r="L404" s="129"/>
      <c r="M404" s="129"/>
      <c r="N404" s="140"/>
      <c r="O404" s="140"/>
      <c r="P404" s="129"/>
      <c r="Q404" s="129"/>
      <c r="R404" s="129"/>
      <c r="S404" s="129"/>
      <c r="T404" s="129"/>
      <c r="U404" s="129"/>
      <c r="V404" s="129"/>
      <c r="W404" s="129"/>
      <c r="X404" s="129"/>
      <c r="Y404" s="129"/>
      <c r="Z404" s="129"/>
      <c r="AA404" s="129"/>
      <c r="AB404" s="130"/>
      <c r="AC404" s="129"/>
      <c r="AD404" s="129"/>
    </row>
    <row r="405" spans="1:30">
      <c r="A405" s="123">
        <v>399</v>
      </c>
      <c r="B405" s="137"/>
      <c r="C405" s="137"/>
      <c r="D405" s="137"/>
      <c r="E405" s="137"/>
      <c r="F405" s="137"/>
      <c r="G405" s="137"/>
      <c r="H405" s="137"/>
      <c r="I405" s="137"/>
      <c r="J405" s="129"/>
      <c r="K405" s="139"/>
      <c r="L405" s="129"/>
      <c r="M405" s="129"/>
      <c r="N405" s="140"/>
      <c r="O405" s="140"/>
      <c r="P405" s="129"/>
      <c r="Q405" s="129"/>
      <c r="R405" s="129"/>
      <c r="S405" s="129"/>
      <c r="T405" s="129"/>
      <c r="U405" s="129"/>
      <c r="V405" s="129"/>
      <c r="W405" s="129"/>
      <c r="X405" s="129"/>
      <c r="Y405" s="129"/>
      <c r="Z405" s="129"/>
      <c r="AA405" s="129"/>
      <c r="AB405" s="130"/>
      <c r="AC405" s="129"/>
      <c r="AD405" s="129"/>
    </row>
    <row r="406" spans="1:30">
      <c r="A406" s="123">
        <v>400</v>
      </c>
      <c r="B406" s="137"/>
      <c r="C406" s="137"/>
      <c r="D406" s="137"/>
      <c r="E406" s="137"/>
      <c r="F406" s="137"/>
      <c r="G406" s="137"/>
      <c r="H406" s="137"/>
      <c r="I406" s="137"/>
      <c r="J406" s="129"/>
      <c r="K406" s="139"/>
      <c r="L406" s="129"/>
      <c r="M406" s="129"/>
      <c r="N406" s="140"/>
      <c r="O406" s="140"/>
      <c r="P406" s="129"/>
      <c r="Q406" s="129"/>
      <c r="R406" s="129"/>
      <c r="S406" s="129"/>
      <c r="T406" s="129"/>
      <c r="U406" s="129"/>
      <c r="V406" s="129"/>
      <c r="W406" s="129"/>
      <c r="X406" s="129"/>
      <c r="Y406" s="129"/>
      <c r="Z406" s="129"/>
      <c r="AA406" s="129"/>
      <c r="AB406" s="130"/>
      <c r="AC406" s="129"/>
      <c r="AD406" s="129"/>
    </row>
    <row r="407" spans="1:30">
      <c r="A407" s="123">
        <v>401</v>
      </c>
      <c r="B407" s="137"/>
      <c r="C407" s="137"/>
      <c r="D407" s="137"/>
      <c r="E407" s="137"/>
      <c r="F407" s="137"/>
      <c r="G407" s="137"/>
      <c r="H407" s="137"/>
      <c r="I407" s="137"/>
      <c r="J407" s="129"/>
      <c r="K407" s="139"/>
      <c r="L407" s="129"/>
      <c r="M407" s="129"/>
      <c r="N407" s="140"/>
      <c r="O407" s="140"/>
      <c r="P407" s="129"/>
      <c r="Q407" s="129"/>
      <c r="R407" s="129"/>
      <c r="S407" s="129"/>
      <c r="T407" s="129"/>
      <c r="U407" s="129"/>
      <c r="V407" s="129"/>
      <c r="W407" s="129"/>
      <c r="X407" s="129"/>
      <c r="Y407" s="129"/>
      <c r="Z407" s="129"/>
      <c r="AA407" s="129"/>
      <c r="AB407" s="130"/>
      <c r="AC407" s="129"/>
      <c r="AD407" s="129"/>
    </row>
    <row r="408" spans="1:30">
      <c r="A408" s="123">
        <v>402</v>
      </c>
      <c r="B408" s="137"/>
      <c r="C408" s="137"/>
      <c r="D408" s="137"/>
      <c r="E408" s="137"/>
      <c r="F408" s="137"/>
      <c r="G408" s="137"/>
      <c r="H408" s="137"/>
      <c r="I408" s="137"/>
      <c r="J408" s="129"/>
      <c r="K408" s="139"/>
      <c r="L408" s="129"/>
      <c r="M408" s="129"/>
      <c r="N408" s="140"/>
      <c r="O408" s="140"/>
      <c r="P408" s="129"/>
      <c r="Q408" s="129"/>
      <c r="R408" s="129"/>
      <c r="S408" s="129"/>
      <c r="T408" s="129"/>
      <c r="U408" s="129"/>
      <c r="V408" s="129"/>
      <c r="W408" s="129"/>
      <c r="X408" s="129"/>
      <c r="Y408" s="129"/>
      <c r="Z408" s="129"/>
      <c r="AA408" s="129"/>
      <c r="AB408" s="130"/>
      <c r="AC408" s="129"/>
      <c r="AD408" s="129"/>
    </row>
    <row r="409" spans="1:30">
      <c r="A409" s="123">
        <v>403</v>
      </c>
      <c r="B409" s="137"/>
      <c r="C409" s="137"/>
      <c r="D409" s="137"/>
      <c r="E409" s="137"/>
      <c r="F409" s="137"/>
      <c r="G409" s="137"/>
      <c r="H409" s="137"/>
      <c r="I409" s="137"/>
      <c r="J409" s="129"/>
      <c r="K409" s="139"/>
      <c r="L409" s="129"/>
      <c r="M409" s="129"/>
      <c r="N409" s="140"/>
      <c r="O409" s="140"/>
      <c r="P409" s="129"/>
      <c r="Q409" s="129"/>
      <c r="R409" s="129"/>
      <c r="S409" s="129"/>
      <c r="T409" s="129"/>
      <c r="U409" s="129"/>
      <c r="V409" s="129"/>
      <c r="W409" s="129"/>
      <c r="X409" s="129"/>
      <c r="Y409" s="129"/>
      <c r="Z409" s="129"/>
      <c r="AA409" s="129"/>
      <c r="AB409" s="130"/>
      <c r="AC409" s="129"/>
      <c r="AD409" s="129"/>
    </row>
    <row r="410" spans="1:30">
      <c r="A410" s="123">
        <v>404</v>
      </c>
      <c r="B410" s="137"/>
      <c r="C410" s="137"/>
      <c r="D410" s="137"/>
      <c r="E410" s="137"/>
      <c r="F410" s="137"/>
      <c r="G410" s="137"/>
      <c r="H410" s="137"/>
      <c r="I410" s="137"/>
      <c r="J410" s="129"/>
      <c r="K410" s="139"/>
      <c r="L410" s="129"/>
      <c r="M410" s="129"/>
      <c r="N410" s="140"/>
      <c r="O410" s="140"/>
      <c r="P410" s="129"/>
      <c r="Q410" s="129"/>
      <c r="R410" s="129"/>
      <c r="S410" s="129"/>
      <c r="T410" s="129"/>
      <c r="U410" s="129"/>
      <c r="V410" s="129"/>
      <c r="W410" s="129"/>
      <c r="X410" s="129"/>
      <c r="Y410" s="129"/>
      <c r="Z410" s="129"/>
      <c r="AA410" s="129"/>
      <c r="AB410" s="130"/>
      <c r="AC410" s="129"/>
      <c r="AD410" s="129"/>
    </row>
    <row r="411" spans="1:30">
      <c r="A411" s="123">
        <v>405</v>
      </c>
      <c r="B411" s="137"/>
      <c r="C411" s="137"/>
      <c r="D411" s="137"/>
      <c r="E411" s="137"/>
      <c r="F411" s="137"/>
      <c r="G411" s="137"/>
      <c r="H411" s="137"/>
      <c r="I411" s="137"/>
      <c r="J411" s="129"/>
      <c r="K411" s="139"/>
      <c r="L411" s="129"/>
      <c r="M411" s="129"/>
      <c r="N411" s="140"/>
      <c r="O411" s="140"/>
      <c r="P411" s="129"/>
      <c r="Q411" s="129"/>
      <c r="R411" s="129"/>
      <c r="S411" s="129"/>
      <c r="T411" s="129"/>
      <c r="U411" s="129"/>
      <c r="V411" s="129"/>
      <c r="W411" s="129"/>
      <c r="X411" s="129"/>
      <c r="Y411" s="129"/>
      <c r="Z411" s="129"/>
      <c r="AA411" s="129"/>
      <c r="AB411" s="130"/>
      <c r="AC411" s="129"/>
      <c r="AD411" s="129"/>
    </row>
    <row r="412" spans="1:30">
      <c r="A412" s="123">
        <v>406</v>
      </c>
      <c r="B412" s="137"/>
      <c r="C412" s="137"/>
      <c r="D412" s="137"/>
      <c r="E412" s="137"/>
      <c r="F412" s="137"/>
      <c r="G412" s="137"/>
      <c r="H412" s="137"/>
      <c r="I412" s="137"/>
      <c r="J412" s="129"/>
      <c r="K412" s="139"/>
      <c r="L412" s="129"/>
      <c r="M412" s="129"/>
      <c r="N412" s="140"/>
      <c r="O412" s="140"/>
      <c r="P412" s="129"/>
      <c r="Q412" s="129"/>
      <c r="R412" s="129"/>
      <c r="S412" s="129"/>
      <c r="T412" s="129"/>
      <c r="U412" s="129"/>
      <c r="V412" s="129"/>
      <c r="W412" s="129"/>
      <c r="X412" s="129"/>
      <c r="Y412" s="129"/>
      <c r="Z412" s="129"/>
      <c r="AA412" s="129"/>
      <c r="AB412" s="130"/>
      <c r="AC412" s="129"/>
      <c r="AD412" s="129"/>
    </row>
    <row r="413" spans="1:30">
      <c r="A413" s="123">
        <v>407</v>
      </c>
      <c r="B413" s="137"/>
      <c r="C413" s="137"/>
      <c r="D413" s="137"/>
      <c r="E413" s="137"/>
      <c r="F413" s="137"/>
      <c r="G413" s="137"/>
      <c r="H413" s="137"/>
      <c r="I413" s="137"/>
      <c r="J413" s="129"/>
      <c r="K413" s="139"/>
      <c r="L413" s="129"/>
      <c r="M413" s="129"/>
      <c r="N413" s="140"/>
      <c r="O413" s="140"/>
      <c r="P413" s="129"/>
      <c r="Q413" s="129"/>
      <c r="R413" s="129"/>
      <c r="S413" s="129"/>
      <c r="T413" s="129"/>
      <c r="U413" s="129"/>
      <c r="V413" s="129"/>
      <c r="W413" s="129"/>
      <c r="X413" s="129"/>
      <c r="Y413" s="129"/>
      <c r="Z413" s="129"/>
      <c r="AA413" s="129"/>
      <c r="AB413" s="130"/>
      <c r="AC413" s="129"/>
      <c r="AD413" s="129"/>
    </row>
    <row r="414" spans="1:30">
      <c r="A414" s="123">
        <v>408</v>
      </c>
      <c r="B414" s="137"/>
      <c r="C414" s="137"/>
      <c r="D414" s="137"/>
      <c r="E414" s="137"/>
      <c r="F414" s="137"/>
      <c r="G414" s="137"/>
      <c r="H414" s="137"/>
      <c r="I414" s="137"/>
      <c r="J414" s="129"/>
      <c r="K414" s="139"/>
      <c r="L414" s="129"/>
      <c r="M414" s="129"/>
      <c r="N414" s="140"/>
      <c r="O414" s="140"/>
      <c r="P414" s="129"/>
      <c r="Q414" s="129"/>
      <c r="R414" s="129"/>
      <c r="S414" s="129"/>
      <c r="T414" s="129"/>
      <c r="U414" s="129"/>
      <c r="V414" s="129"/>
      <c r="W414" s="129"/>
      <c r="X414" s="129"/>
      <c r="Y414" s="129"/>
      <c r="Z414" s="129"/>
      <c r="AA414" s="129"/>
      <c r="AB414" s="130"/>
      <c r="AC414" s="129"/>
      <c r="AD414" s="129"/>
    </row>
    <row r="415" spans="1:30">
      <c r="A415" s="123">
        <v>409</v>
      </c>
      <c r="B415" s="137"/>
      <c r="C415" s="137"/>
      <c r="D415" s="137"/>
      <c r="E415" s="137"/>
      <c r="F415" s="137"/>
      <c r="G415" s="137"/>
      <c r="H415" s="137"/>
      <c r="I415" s="137"/>
      <c r="J415" s="129"/>
      <c r="K415" s="139"/>
      <c r="L415" s="129"/>
      <c r="M415" s="129"/>
      <c r="N415" s="140"/>
      <c r="O415" s="140"/>
      <c r="P415" s="129"/>
      <c r="Q415" s="129"/>
      <c r="R415" s="129"/>
      <c r="S415" s="129"/>
      <c r="T415" s="129"/>
      <c r="U415" s="129"/>
      <c r="V415" s="129"/>
      <c r="W415" s="129"/>
      <c r="X415" s="129"/>
      <c r="Y415" s="129"/>
      <c r="Z415" s="129"/>
      <c r="AA415" s="129"/>
      <c r="AB415" s="130"/>
      <c r="AC415" s="129"/>
      <c r="AD415" s="129"/>
    </row>
    <row r="416" spans="1:30">
      <c r="A416" s="123">
        <v>410</v>
      </c>
      <c r="B416" s="137"/>
      <c r="C416" s="137"/>
      <c r="D416" s="137"/>
      <c r="E416" s="137"/>
      <c r="F416" s="137"/>
      <c r="G416" s="137"/>
      <c r="H416" s="137"/>
      <c r="I416" s="137"/>
      <c r="J416" s="129"/>
      <c r="K416" s="139"/>
      <c r="L416" s="129"/>
      <c r="M416" s="129"/>
      <c r="N416" s="140"/>
      <c r="O416" s="140"/>
      <c r="P416" s="129"/>
      <c r="Q416" s="129"/>
      <c r="R416" s="129"/>
      <c r="S416" s="129"/>
      <c r="T416" s="129"/>
      <c r="U416" s="129"/>
      <c r="V416" s="129"/>
      <c r="W416" s="129"/>
      <c r="X416" s="129"/>
      <c r="Y416" s="129"/>
      <c r="Z416" s="129"/>
      <c r="AA416" s="129"/>
      <c r="AB416" s="130"/>
      <c r="AC416" s="129"/>
      <c r="AD416" s="129"/>
    </row>
    <row r="417" spans="1:30">
      <c r="A417" s="123">
        <v>411</v>
      </c>
      <c r="B417" s="137"/>
      <c r="C417" s="137"/>
      <c r="D417" s="137"/>
      <c r="E417" s="137"/>
      <c r="F417" s="137"/>
      <c r="G417" s="137"/>
      <c r="H417" s="137"/>
      <c r="I417" s="137"/>
      <c r="J417" s="129"/>
      <c r="K417" s="139"/>
      <c r="L417" s="129"/>
      <c r="M417" s="129"/>
      <c r="N417" s="140"/>
      <c r="O417" s="140"/>
      <c r="P417" s="129"/>
      <c r="Q417" s="129"/>
      <c r="R417" s="129"/>
      <c r="S417" s="129"/>
      <c r="T417" s="129"/>
      <c r="U417" s="129"/>
      <c r="V417" s="129"/>
      <c r="W417" s="129"/>
      <c r="X417" s="129"/>
      <c r="Y417" s="129"/>
      <c r="Z417" s="129"/>
      <c r="AA417" s="129"/>
      <c r="AB417" s="130"/>
      <c r="AC417" s="129"/>
      <c r="AD417" s="129"/>
    </row>
    <row r="418" spans="1:30">
      <c r="A418" s="123">
        <v>412</v>
      </c>
      <c r="B418" s="137"/>
      <c r="C418" s="137"/>
      <c r="D418" s="137"/>
      <c r="E418" s="137"/>
      <c r="F418" s="137"/>
      <c r="G418" s="137"/>
      <c r="H418" s="137"/>
      <c r="I418" s="137"/>
      <c r="J418" s="129"/>
      <c r="K418" s="139"/>
      <c r="L418" s="129"/>
      <c r="M418" s="129"/>
      <c r="N418" s="140"/>
      <c r="O418" s="140"/>
      <c r="P418" s="129"/>
      <c r="Q418" s="129"/>
      <c r="R418" s="129"/>
      <c r="S418" s="129"/>
      <c r="T418" s="129"/>
      <c r="U418" s="129"/>
      <c r="V418" s="129"/>
      <c r="W418" s="129"/>
      <c r="X418" s="129"/>
      <c r="Y418" s="129"/>
      <c r="Z418" s="129"/>
      <c r="AA418" s="129"/>
      <c r="AB418" s="130"/>
      <c r="AC418" s="129"/>
      <c r="AD418" s="129"/>
    </row>
    <row r="419" spans="1:30">
      <c r="A419" s="123">
        <v>413</v>
      </c>
      <c r="B419" s="137"/>
      <c r="C419" s="137"/>
      <c r="D419" s="137"/>
      <c r="E419" s="137"/>
      <c r="F419" s="137"/>
      <c r="G419" s="137"/>
      <c r="H419" s="137"/>
      <c r="I419" s="137"/>
      <c r="J419" s="129"/>
      <c r="K419" s="139"/>
      <c r="L419" s="129"/>
      <c r="M419" s="129"/>
      <c r="N419" s="140"/>
      <c r="O419" s="140"/>
      <c r="P419" s="129"/>
      <c r="Q419" s="129"/>
      <c r="R419" s="129"/>
      <c r="S419" s="129"/>
      <c r="T419" s="129"/>
      <c r="U419" s="129"/>
      <c r="V419" s="129"/>
      <c r="W419" s="129"/>
      <c r="X419" s="129"/>
      <c r="Y419" s="129"/>
      <c r="Z419" s="129"/>
      <c r="AA419" s="129"/>
      <c r="AB419" s="130"/>
      <c r="AC419" s="129"/>
      <c r="AD419" s="129"/>
    </row>
    <row r="420" spans="1:30">
      <c r="A420" s="123">
        <v>414</v>
      </c>
      <c r="B420" s="137"/>
      <c r="C420" s="137"/>
      <c r="D420" s="137"/>
      <c r="E420" s="137"/>
      <c r="F420" s="137"/>
      <c r="G420" s="137"/>
      <c r="H420" s="137"/>
      <c r="I420" s="137"/>
      <c r="J420" s="129"/>
      <c r="K420" s="139"/>
      <c r="L420" s="129"/>
      <c r="M420" s="129"/>
      <c r="N420" s="140"/>
      <c r="O420" s="140"/>
      <c r="P420" s="129"/>
      <c r="Q420" s="129"/>
      <c r="R420" s="129"/>
      <c r="S420" s="129"/>
      <c r="T420" s="129"/>
      <c r="U420" s="129"/>
      <c r="V420" s="129"/>
      <c r="W420" s="129"/>
      <c r="X420" s="129"/>
      <c r="Y420" s="129"/>
      <c r="Z420" s="129"/>
      <c r="AA420" s="129"/>
      <c r="AB420" s="130"/>
      <c r="AC420" s="129"/>
      <c r="AD420" s="129"/>
    </row>
    <row r="421" spans="1:30">
      <c r="A421" s="123">
        <v>415</v>
      </c>
      <c r="B421" s="137"/>
      <c r="C421" s="137"/>
      <c r="D421" s="137"/>
      <c r="E421" s="137"/>
      <c r="F421" s="137"/>
      <c r="G421" s="137"/>
      <c r="H421" s="137"/>
      <c r="I421" s="137"/>
      <c r="J421" s="129"/>
      <c r="K421" s="139"/>
      <c r="L421" s="129"/>
      <c r="M421" s="129"/>
      <c r="N421" s="140"/>
      <c r="O421" s="140"/>
      <c r="P421" s="129"/>
      <c r="Q421" s="129"/>
      <c r="R421" s="129"/>
      <c r="S421" s="129"/>
      <c r="T421" s="129"/>
      <c r="U421" s="129"/>
      <c r="V421" s="129"/>
      <c r="W421" s="129"/>
      <c r="X421" s="129"/>
      <c r="Y421" s="129"/>
      <c r="Z421" s="129"/>
      <c r="AA421" s="129"/>
      <c r="AB421" s="130"/>
      <c r="AC421" s="129"/>
      <c r="AD421" s="129"/>
    </row>
    <row r="422" spans="1:30">
      <c r="A422" s="123">
        <v>416</v>
      </c>
      <c r="B422" s="137"/>
      <c r="C422" s="137"/>
      <c r="D422" s="137"/>
      <c r="E422" s="137"/>
      <c r="F422" s="137"/>
      <c r="G422" s="137"/>
      <c r="H422" s="137"/>
      <c r="I422" s="137"/>
      <c r="J422" s="129"/>
      <c r="K422" s="139"/>
      <c r="L422" s="129"/>
      <c r="M422" s="129"/>
      <c r="N422" s="140"/>
      <c r="O422" s="140"/>
      <c r="P422" s="129"/>
      <c r="Q422" s="129"/>
      <c r="R422" s="129"/>
      <c r="S422" s="129"/>
      <c r="T422" s="129"/>
      <c r="U422" s="129"/>
      <c r="V422" s="129"/>
      <c r="W422" s="129"/>
      <c r="X422" s="129"/>
      <c r="Y422" s="129"/>
      <c r="Z422" s="129"/>
      <c r="AA422" s="129"/>
      <c r="AB422" s="130"/>
      <c r="AC422" s="129"/>
      <c r="AD422" s="129"/>
    </row>
    <row r="423" spans="1:30">
      <c r="A423" s="123">
        <v>417</v>
      </c>
      <c r="B423" s="137"/>
      <c r="C423" s="137"/>
      <c r="D423" s="137"/>
      <c r="E423" s="137"/>
      <c r="F423" s="137"/>
      <c r="G423" s="137"/>
      <c r="H423" s="137"/>
      <c r="I423" s="137"/>
      <c r="J423" s="129"/>
      <c r="K423" s="139"/>
      <c r="L423" s="129"/>
      <c r="M423" s="129"/>
      <c r="N423" s="140"/>
      <c r="O423" s="140"/>
      <c r="P423" s="129"/>
      <c r="Q423" s="129"/>
      <c r="R423" s="129"/>
      <c r="S423" s="129"/>
      <c r="T423" s="129"/>
      <c r="U423" s="129"/>
      <c r="V423" s="129"/>
      <c r="W423" s="129"/>
      <c r="X423" s="129"/>
      <c r="Y423" s="129"/>
      <c r="Z423" s="129"/>
      <c r="AA423" s="129"/>
      <c r="AB423" s="130"/>
      <c r="AC423" s="129"/>
      <c r="AD423" s="129"/>
    </row>
    <row r="424" spans="1:30">
      <c r="A424" s="123">
        <v>418</v>
      </c>
      <c r="B424" s="137"/>
      <c r="C424" s="137"/>
      <c r="D424" s="137"/>
      <c r="E424" s="137"/>
      <c r="F424" s="137"/>
      <c r="G424" s="137"/>
      <c r="H424" s="137"/>
      <c r="I424" s="137"/>
      <c r="J424" s="129"/>
      <c r="K424" s="139"/>
      <c r="L424" s="129"/>
      <c r="M424" s="129"/>
      <c r="N424" s="140"/>
      <c r="O424" s="140"/>
      <c r="P424" s="129"/>
      <c r="Q424" s="129"/>
      <c r="R424" s="129"/>
      <c r="S424" s="129"/>
      <c r="T424" s="129"/>
      <c r="U424" s="129"/>
      <c r="V424" s="129"/>
      <c r="W424" s="129"/>
      <c r="X424" s="129"/>
      <c r="Y424" s="129"/>
      <c r="Z424" s="129"/>
      <c r="AA424" s="129"/>
      <c r="AB424" s="130"/>
      <c r="AC424" s="129"/>
      <c r="AD424" s="129"/>
    </row>
    <row r="425" spans="1:30">
      <c r="A425" s="123">
        <v>419</v>
      </c>
      <c r="B425" s="137"/>
      <c r="C425" s="137"/>
      <c r="D425" s="137"/>
      <c r="E425" s="137"/>
      <c r="F425" s="137"/>
      <c r="G425" s="137"/>
      <c r="H425" s="137"/>
      <c r="I425" s="137"/>
      <c r="J425" s="129"/>
      <c r="K425" s="139"/>
      <c r="L425" s="129"/>
      <c r="M425" s="129"/>
      <c r="N425" s="140"/>
      <c r="O425" s="140"/>
      <c r="P425" s="129"/>
      <c r="Q425" s="129"/>
      <c r="R425" s="129"/>
      <c r="S425" s="129"/>
      <c r="T425" s="129"/>
      <c r="U425" s="129"/>
      <c r="V425" s="129"/>
      <c r="W425" s="129"/>
      <c r="X425" s="129"/>
      <c r="Y425" s="129"/>
      <c r="Z425" s="129"/>
      <c r="AA425" s="129"/>
      <c r="AB425" s="130"/>
      <c r="AC425" s="129"/>
      <c r="AD425" s="129"/>
    </row>
    <row r="426" spans="1:30">
      <c r="A426" s="123">
        <v>420</v>
      </c>
      <c r="B426" s="137"/>
      <c r="C426" s="137"/>
      <c r="D426" s="137"/>
      <c r="E426" s="137"/>
      <c r="F426" s="137"/>
      <c r="G426" s="137"/>
      <c r="H426" s="137"/>
      <c r="I426" s="137"/>
      <c r="J426" s="129"/>
      <c r="K426" s="139"/>
      <c r="L426" s="129"/>
      <c r="M426" s="129"/>
      <c r="N426" s="140"/>
      <c r="O426" s="140"/>
      <c r="P426" s="129"/>
      <c r="Q426" s="129"/>
      <c r="R426" s="129"/>
      <c r="S426" s="129"/>
      <c r="T426" s="129"/>
      <c r="U426" s="129"/>
      <c r="V426" s="129"/>
      <c r="W426" s="129"/>
      <c r="X426" s="129"/>
      <c r="Y426" s="129"/>
      <c r="Z426" s="129"/>
      <c r="AA426" s="129"/>
      <c r="AB426" s="130"/>
      <c r="AC426" s="129"/>
      <c r="AD426" s="129"/>
    </row>
    <row r="427" spans="1:30">
      <c r="A427" s="123">
        <v>421</v>
      </c>
      <c r="B427" s="137"/>
      <c r="C427" s="137"/>
      <c r="D427" s="137"/>
      <c r="E427" s="137"/>
      <c r="F427" s="137"/>
      <c r="G427" s="137"/>
      <c r="H427" s="137"/>
      <c r="I427" s="137"/>
      <c r="J427" s="129"/>
      <c r="K427" s="139"/>
      <c r="L427" s="129"/>
      <c r="M427" s="129"/>
      <c r="N427" s="140"/>
      <c r="O427" s="140"/>
      <c r="P427" s="129"/>
      <c r="Q427" s="129"/>
      <c r="R427" s="129"/>
      <c r="S427" s="129"/>
      <c r="T427" s="129"/>
      <c r="U427" s="129"/>
      <c r="V427" s="129"/>
      <c r="W427" s="129"/>
      <c r="X427" s="129"/>
      <c r="Y427" s="129"/>
      <c r="Z427" s="129"/>
      <c r="AA427" s="129"/>
      <c r="AB427" s="130"/>
      <c r="AC427" s="129"/>
      <c r="AD427" s="129"/>
    </row>
    <row r="428" spans="1:30">
      <c r="A428" s="123">
        <v>422</v>
      </c>
      <c r="B428" s="137"/>
      <c r="C428" s="137"/>
      <c r="D428" s="137"/>
      <c r="E428" s="137"/>
      <c r="F428" s="137"/>
      <c r="G428" s="137"/>
      <c r="H428" s="137"/>
      <c r="I428" s="137"/>
      <c r="J428" s="129"/>
      <c r="K428" s="139"/>
      <c r="L428" s="129"/>
      <c r="M428" s="129"/>
      <c r="N428" s="140"/>
      <c r="O428" s="140"/>
      <c r="P428" s="129"/>
      <c r="Q428" s="129"/>
      <c r="R428" s="129"/>
      <c r="S428" s="129"/>
      <c r="T428" s="129"/>
      <c r="U428" s="129"/>
      <c r="V428" s="129"/>
      <c r="W428" s="129"/>
      <c r="X428" s="129"/>
      <c r="Y428" s="129"/>
      <c r="Z428" s="129"/>
      <c r="AA428" s="129"/>
      <c r="AB428" s="130"/>
      <c r="AC428" s="129"/>
      <c r="AD428" s="129"/>
    </row>
    <row r="429" spans="1:30">
      <c r="A429" s="123">
        <v>423</v>
      </c>
      <c r="B429" s="137"/>
      <c r="C429" s="137"/>
      <c r="D429" s="137"/>
      <c r="E429" s="137"/>
      <c r="F429" s="137"/>
      <c r="G429" s="137"/>
      <c r="H429" s="137"/>
      <c r="I429" s="137"/>
      <c r="J429" s="129"/>
      <c r="K429" s="139"/>
      <c r="L429" s="129"/>
      <c r="M429" s="129"/>
      <c r="N429" s="140"/>
      <c r="O429" s="140"/>
      <c r="P429" s="129"/>
      <c r="Q429" s="129"/>
      <c r="R429" s="129"/>
      <c r="S429" s="129"/>
      <c r="T429" s="129"/>
      <c r="U429" s="129"/>
      <c r="V429" s="129"/>
      <c r="W429" s="129"/>
      <c r="X429" s="129"/>
      <c r="Y429" s="129"/>
      <c r="Z429" s="129"/>
      <c r="AA429" s="129"/>
      <c r="AB429" s="130"/>
      <c r="AC429" s="129"/>
      <c r="AD429" s="129"/>
    </row>
    <row r="430" spans="1:30">
      <c r="A430" s="123">
        <v>424</v>
      </c>
      <c r="B430" s="137"/>
      <c r="C430" s="137"/>
      <c r="D430" s="137"/>
      <c r="E430" s="137"/>
      <c r="F430" s="137"/>
      <c r="G430" s="137"/>
      <c r="H430" s="137"/>
      <c r="I430" s="137"/>
      <c r="J430" s="129"/>
      <c r="K430" s="139"/>
      <c r="L430" s="129"/>
      <c r="M430" s="129"/>
      <c r="N430" s="140"/>
      <c r="O430" s="140"/>
      <c r="P430" s="129"/>
      <c r="Q430" s="129"/>
      <c r="R430" s="129"/>
      <c r="S430" s="129"/>
      <c r="T430" s="129"/>
      <c r="U430" s="129"/>
      <c r="V430" s="129"/>
      <c r="W430" s="129"/>
      <c r="X430" s="129"/>
      <c r="Y430" s="129"/>
      <c r="Z430" s="129"/>
      <c r="AA430" s="129"/>
      <c r="AB430" s="130"/>
      <c r="AC430" s="129"/>
      <c r="AD430" s="129"/>
    </row>
    <row r="431" spans="1:30">
      <c r="A431" s="123">
        <v>425</v>
      </c>
      <c r="B431" s="137"/>
      <c r="C431" s="137"/>
      <c r="D431" s="137"/>
      <c r="E431" s="137"/>
      <c r="F431" s="137"/>
      <c r="G431" s="137"/>
      <c r="H431" s="137"/>
      <c r="I431" s="137"/>
      <c r="J431" s="129"/>
      <c r="K431" s="139"/>
      <c r="L431" s="129"/>
      <c r="M431" s="129"/>
      <c r="N431" s="140"/>
      <c r="O431" s="140"/>
      <c r="P431" s="129"/>
      <c r="Q431" s="129"/>
      <c r="R431" s="129"/>
      <c r="S431" s="129"/>
      <c r="T431" s="129"/>
      <c r="U431" s="129"/>
      <c r="V431" s="129"/>
      <c r="W431" s="129"/>
      <c r="X431" s="129"/>
      <c r="Y431" s="129"/>
      <c r="Z431" s="129"/>
      <c r="AA431" s="129"/>
      <c r="AB431" s="130"/>
      <c r="AC431" s="129"/>
      <c r="AD431" s="129"/>
    </row>
    <row r="432" spans="1:30">
      <c r="A432" s="123">
        <v>426</v>
      </c>
      <c r="B432" s="137"/>
      <c r="C432" s="137"/>
      <c r="D432" s="137"/>
      <c r="E432" s="137"/>
      <c r="F432" s="137"/>
      <c r="G432" s="137"/>
      <c r="H432" s="137"/>
      <c r="I432" s="137"/>
      <c r="J432" s="129"/>
      <c r="K432" s="139"/>
      <c r="L432" s="129"/>
      <c r="M432" s="129"/>
      <c r="N432" s="140"/>
      <c r="O432" s="140"/>
      <c r="P432" s="129"/>
      <c r="Q432" s="129"/>
      <c r="R432" s="129"/>
      <c r="S432" s="129"/>
      <c r="T432" s="129"/>
      <c r="U432" s="129"/>
      <c r="V432" s="129"/>
      <c r="W432" s="129"/>
      <c r="X432" s="129"/>
      <c r="Y432" s="129"/>
      <c r="Z432" s="129"/>
      <c r="AA432" s="129"/>
      <c r="AB432" s="130"/>
      <c r="AC432" s="129"/>
      <c r="AD432" s="129"/>
    </row>
    <row r="433" spans="1:30">
      <c r="A433" s="123">
        <v>427</v>
      </c>
      <c r="B433" s="137"/>
      <c r="C433" s="137"/>
      <c r="D433" s="137"/>
      <c r="E433" s="137"/>
      <c r="F433" s="137"/>
      <c r="G433" s="137"/>
      <c r="H433" s="137"/>
      <c r="I433" s="137"/>
      <c r="J433" s="129"/>
      <c r="K433" s="139"/>
      <c r="L433" s="129"/>
      <c r="M433" s="129"/>
      <c r="N433" s="140"/>
      <c r="O433" s="140"/>
      <c r="P433" s="129"/>
      <c r="Q433" s="129"/>
      <c r="R433" s="129"/>
      <c r="S433" s="129"/>
      <c r="T433" s="129"/>
      <c r="U433" s="129"/>
      <c r="V433" s="129"/>
      <c r="W433" s="129"/>
      <c r="X433" s="129"/>
      <c r="Y433" s="129"/>
      <c r="Z433" s="129"/>
      <c r="AA433" s="129"/>
      <c r="AB433" s="130"/>
      <c r="AC433" s="129"/>
      <c r="AD433" s="129"/>
    </row>
    <row r="434" spans="1:30">
      <c r="A434" s="123">
        <v>428</v>
      </c>
      <c r="B434" s="137"/>
      <c r="C434" s="137"/>
      <c r="D434" s="137"/>
      <c r="E434" s="137"/>
      <c r="F434" s="137"/>
      <c r="G434" s="137"/>
      <c r="H434" s="137"/>
      <c r="I434" s="137"/>
      <c r="J434" s="129"/>
      <c r="K434" s="139"/>
      <c r="L434" s="129"/>
      <c r="M434" s="129"/>
      <c r="N434" s="140"/>
      <c r="O434" s="140"/>
      <c r="P434" s="129"/>
      <c r="Q434" s="129"/>
      <c r="R434" s="129"/>
      <c r="S434" s="129"/>
      <c r="T434" s="129"/>
      <c r="U434" s="129"/>
      <c r="V434" s="129"/>
      <c r="W434" s="129"/>
      <c r="X434" s="129"/>
      <c r="Y434" s="129"/>
      <c r="Z434" s="129"/>
      <c r="AA434" s="129"/>
      <c r="AB434" s="130"/>
      <c r="AC434" s="129"/>
      <c r="AD434" s="129"/>
    </row>
    <row r="435" spans="1:30">
      <c r="A435" s="123">
        <v>429</v>
      </c>
      <c r="B435" s="137"/>
      <c r="C435" s="137"/>
      <c r="D435" s="137"/>
      <c r="E435" s="137"/>
      <c r="F435" s="137"/>
      <c r="G435" s="137"/>
      <c r="H435" s="137"/>
      <c r="I435" s="137"/>
      <c r="J435" s="129"/>
      <c r="K435" s="139"/>
      <c r="L435" s="129"/>
      <c r="M435" s="129"/>
      <c r="N435" s="140"/>
      <c r="O435" s="140"/>
      <c r="P435" s="129"/>
      <c r="Q435" s="129"/>
      <c r="R435" s="129"/>
      <c r="S435" s="129"/>
      <c r="T435" s="129"/>
      <c r="U435" s="129"/>
      <c r="V435" s="129"/>
      <c r="W435" s="129"/>
      <c r="X435" s="129"/>
      <c r="Y435" s="129"/>
      <c r="Z435" s="129"/>
      <c r="AA435" s="129"/>
      <c r="AB435" s="130"/>
      <c r="AC435" s="129"/>
      <c r="AD435" s="129"/>
    </row>
    <row r="436" spans="1:30">
      <c r="A436" s="123">
        <v>430</v>
      </c>
      <c r="B436" s="137"/>
      <c r="C436" s="137"/>
      <c r="D436" s="137"/>
      <c r="E436" s="137"/>
      <c r="F436" s="137"/>
      <c r="G436" s="137"/>
      <c r="H436" s="137"/>
      <c r="I436" s="137"/>
      <c r="J436" s="129"/>
      <c r="K436" s="139"/>
      <c r="L436" s="129"/>
      <c r="M436" s="129"/>
      <c r="N436" s="140"/>
      <c r="O436" s="140"/>
      <c r="P436" s="129"/>
      <c r="Q436" s="129"/>
      <c r="R436" s="129"/>
      <c r="S436" s="129"/>
      <c r="T436" s="129"/>
      <c r="U436" s="129"/>
      <c r="V436" s="129"/>
      <c r="W436" s="129"/>
      <c r="X436" s="129"/>
      <c r="Y436" s="129"/>
      <c r="Z436" s="129"/>
      <c r="AA436" s="129"/>
      <c r="AB436" s="130"/>
      <c r="AC436" s="129"/>
      <c r="AD436" s="129"/>
    </row>
    <row r="437" spans="1:30">
      <c r="A437" s="123">
        <v>431</v>
      </c>
      <c r="B437" s="137"/>
      <c r="C437" s="137"/>
      <c r="D437" s="137"/>
      <c r="E437" s="137"/>
      <c r="F437" s="137"/>
      <c r="G437" s="137"/>
      <c r="H437" s="137"/>
      <c r="I437" s="137"/>
      <c r="J437" s="129"/>
      <c r="K437" s="139"/>
      <c r="L437" s="129"/>
      <c r="M437" s="129"/>
      <c r="N437" s="140"/>
      <c r="O437" s="140"/>
      <c r="P437" s="129"/>
      <c r="Q437" s="129"/>
      <c r="R437" s="129"/>
      <c r="S437" s="129"/>
      <c r="T437" s="129"/>
      <c r="U437" s="129"/>
      <c r="V437" s="129"/>
      <c r="W437" s="129"/>
      <c r="X437" s="129"/>
      <c r="Y437" s="129"/>
      <c r="Z437" s="129"/>
      <c r="AA437" s="129"/>
      <c r="AB437" s="130"/>
      <c r="AC437" s="129"/>
      <c r="AD437" s="129"/>
    </row>
    <row r="438" spans="1:30">
      <c r="A438" s="123">
        <v>432</v>
      </c>
      <c r="B438" s="137"/>
      <c r="C438" s="137"/>
      <c r="D438" s="137"/>
      <c r="E438" s="137"/>
      <c r="F438" s="137"/>
      <c r="G438" s="137"/>
      <c r="H438" s="137"/>
      <c r="I438" s="137"/>
      <c r="J438" s="129"/>
      <c r="K438" s="139"/>
      <c r="L438" s="129"/>
      <c r="M438" s="129"/>
      <c r="N438" s="140"/>
      <c r="O438" s="140"/>
      <c r="P438" s="129"/>
      <c r="Q438" s="129"/>
      <c r="R438" s="129"/>
      <c r="S438" s="129"/>
      <c r="T438" s="129"/>
      <c r="U438" s="129"/>
      <c r="V438" s="129"/>
      <c r="W438" s="129"/>
      <c r="X438" s="129"/>
      <c r="Y438" s="129"/>
      <c r="Z438" s="129"/>
      <c r="AA438" s="129"/>
      <c r="AB438" s="130"/>
      <c r="AC438" s="129"/>
      <c r="AD438" s="129"/>
    </row>
    <row r="439" spans="1:30">
      <c r="A439" s="123">
        <v>433</v>
      </c>
      <c r="B439" s="137"/>
      <c r="C439" s="137"/>
      <c r="D439" s="137"/>
      <c r="E439" s="137"/>
      <c r="F439" s="137"/>
      <c r="G439" s="137"/>
      <c r="H439" s="137"/>
      <c r="I439" s="137"/>
      <c r="J439" s="129"/>
      <c r="K439" s="139"/>
      <c r="L439" s="129"/>
      <c r="M439" s="129"/>
      <c r="N439" s="140"/>
      <c r="O439" s="140"/>
      <c r="P439" s="129"/>
      <c r="Q439" s="129"/>
      <c r="R439" s="129"/>
      <c r="S439" s="129"/>
      <c r="T439" s="129"/>
      <c r="U439" s="129"/>
      <c r="V439" s="129"/>
      <c r="W439" s="129"/>
      <c r="X439" s="129"/>
      <c r="Y439" s="129"/>
      <c r="Z439" s="129"/>
      <c r="AA439" s="129"/>
      <c r="AB439" s="130"/>
      <c r="AC439" s="129"/>
      <c r="AD439" s="129"/>
    </row>
    <row r="440" spans="1:30">
      <c r="A440" s="123">
        <v>434</v>
      </c>
      <c r="B440" s="137"/>
      <c r="C440" s="137"/>
      <c r="D440" s="137"/>
      <c r="E440" s="137"/>
      <c r="F440" s="137"/>
      <c r="G440" s="137"/>
      <c r="H440" s="137"/>
      <c r="I440" s="137"/>
      <c r="J440" s="129"/>
      <c r="K440" s="139"/>
      <c r="L440" s="129"/>
      <c r="M440" s="129"/>
      <c r="N440" s="140"/>
      <c r="O440" s="140"/>
      <c r="P440" s="129"/>
      <c r="Q440" s="129"/>
      <c r="R440" s="129"/>
      <c r="S440" s="129"/>
      <c r="T440" s="129"/>
      <c r="U440" s="129"/>
      <c r="V440" s="129"/>
      <c r="W440" s="129"/>
      <c r="X440" s="129"/>
      <c r="Y440" s="129"/>
      <c r="Z440" s="129"/>
      <c r="AA440" s="129"/>
      <c r="AB440" s="130"/>
      <c r="AC440" s="129"/>
      <c r="AD440" s="129"/>
    </row>
    <row r="441" spans="1:30">
      <c r="A441" s="123">
        <v>435</v>
      </c>
      <c r="B441" s="137"/>
      <c r="C441" s="137"/>
      <c r="D441" s="137"/>
      <c r="E441" s="137"/>
      <c r="F441" s="137"/>
      <c r="G441" s="137"/>
      <c r="H441" s="137"/>
      <c r="I441" s="137"/>
      <c r="J441" s="129"/>
      <c r="K441" s="139"/>
      <c r="L441" s="129"/>
      <c r="M441" s="129"/>
      <c r="N441" s="140"/>
      <c r="O441" s="140"/>
      <c r="P441" s="129"/>
      <c r="Q441" s="129"/>
      <c r="R441" s="129"/>
      <c r="S441" s="129"/>
      <c r="T441" s="129"/>
      <c r="U441" s="129"/>
      <c r="V441" s="129"/>
      <c r="W441" s="129"/>
      <c r="X441" s="129"/>
      <c r="Y441" s="129"/>
      <c r="Z441" s="129"/>
      <c r="AA441" s="129"/>
      <c r="AB441" s="130"/>
      <c r="AC441" s="129"/>
      <c r="AD441" s="129"/>
    </row>
    <row r="442" spans="1:30">
      <c r="A442" s="123">
        <v>436</v>
      </c>
      <c r="B442" s="137"/>
      <c r="C442" s="137"/>
      <c r="D442" s="137"/>
      <c r="E442" s="137"/>
      <c r="F442" s="137"/>
      <c r="G442" s="137"/>
      <c r="H442" s="137"/>
      <c r="I442" s="137"/>
      <c r="J442" s="129"/>
      <c r="K442" s="139"/>
      <c r="L442" s="129"/>
      <c r="M442" s="129"/>
      <c r="N442" s="140"/>
      <c r="O442" s="140"/>
      <c r="P442" s="129"/>
      <c r="Q442" s="129"/>
      <c r="R442" s="129"/>
      <c r="S442" s="129"/>
      <c r="T442" s="129"/>
      <c r="U442" s="129"/>
      <c r="V442" s="129"/>
      <c r="W442" s="129"/>
      <c r="X442" s="129"/>
      <c r="Y442" s="129"/>
      <c r="Z442" s="129"/>
      <c r="AA442" s="129"/>
      <c r="AB442" s="130"/>
      <c r="AC442" s="129"/>
      <c r="AD442" s="129"/>
    </row>
    <row r="443" spans="1:30">
      <c r="A443" s="123">
        <v>437</v>
      </c>
      <c r="B443" s="137"/>
      <c r="C443" s="137"/>
      <c r="D443" s="137"/>
      <c r="E443" s="137"/>
      <c r="F443" s="137"/>
      <c r="G443" s="137"/>
      <c r="H443" s="137"/>
      <c r="I443" s="137"/>
      <c r="J443" s="129"/>
      <c r="K443" s="139"/>
      <c r="L443" s="129"/>
      <c r="M443" s="129"/>
      <c r="N443" s="140"/>
      <c r="O443" s="140"/>
      <c r="P443" s="129"/>
      <c r="Q443" s="129"/>
      <c r="R443" s="129"/>
      <c r="S443" s="129"/>
      <c r="T443" s="129"/>
      <c r="U443" s="129"/>
      <c r="V443" s="129"/>
      <c r="W443" s="129"/>
      <c r="X443" s="129"/>
      <c r="Y443" s="129"/>
      <c r="Z443" s="129"/>
      <c r="AA443" s="129"/>
      <c r="AB443" s="130"/>
      <c r="AC443" s="129"/>
      <c r="AD443" s="129"/>
    </row>
    <row r="444" spans="1:30">
      <c r="A444" s="123">
        <v>438</v>
      </c>
      <c r="B444" s="137"/>
      <c r="C444" s="137"/>
      <c r="D444" s="137"/>
      <c r="E444" s="137"/>
      <c r="F444" s="137"/>
      <c r="G444" s="137"/>
      <c r="H444" s="137"/>
      <c r="I444" s="137"/>
      <c r="J444" s="129"/>
      <c r="K444" s="139"/>
      <c r="L444" s="129"/>
      <c r="M444" s="129"/>
      <c r="N444" s="140"/>
      <c r="O444" s="140"/>
      <c r="P444" s="129"/>
      <c r="Q444" s="129"/>
      <c r="R444" s="129"/>
      <c r="S444" s="129"/>
      <c r="T444" s="129"/>
      <c r="U444" s="129"/>
      <c r="V444" s="129"/>
      <c r="W444" s="129"/>
      <c r="X444" s="129"/>
      <c r="Y444" s="129"/>
      <c r="Z444" s="129"/>
      <c r="AA444" s="129"/>
      <c r="AB444" s="130"/>
      <c r="AC444" s="129"/>
      <c r="AD444" s="129"/>
    </row>
    <row r="445" spans="1:30">
      <c r="A445" s="123">
        <v>439</v>
      </c>
      <c r="B445" s="137"/>
      <c r="C445" s="137"/>
      <c r="D445" s="137"/>
      <c r="E445" s="137"/>
      <c r="F445" s="137"/>
      <c r="G445" s="137"/>
      <c r="H445" s="137"/>
      <c r="I445" s="137"/>
      <c r="J445" s="129"/>
      <c r="K445" s="139"/>
      <c r="L445" s="129"/>
      <c r="M445" s="129"/>
      <c r="N445" s="140"/>
      <c r="O445" s="140"/>
      <c r="P445" s="129"/>
      <c r="Q445" s="129"/>
      <c r="R445" s="129"/>
      <c r="S445" s="129"/>
      <c r="T445" s="129"/>
      <c r="U445" s="129"/>
      <c r="V445" s="129"/>
      <c r="W445" s="129"/>
      <c r="X445" s="129"/>
      <c r="Y445" s="129"/>
      <c r="Z445" s="129"/>
      <c r="AA445" s="129"/>
      <c r="AB445" s="130"/>
      <c r="AC445" s="129"/>
      <c r="AD445" s="129"/>
    </row>
    <row r="446" spans="1:30">
      <c r="A446" s="123">
        <v>440</v>
      </c>
      <c r="B446" s="137"/>
      <c r="C446" s="137"/>
      <c r="D446" s="137"/>
      <c r="E446" s="137"/>
      <c r="F446" s="137"/>
      <c r="G446" s="137"/>
      <c r="H446" s="137"/>
      <c r="I446" s="137"/>
      <c r="J446" s="129"/>
      <c r="K446" s="139"/>
      <c r="L446" s="129"/>
      <c r="M446" s="129"/>
      <c r="N446" s="140"/>
      <c r="O446" s="140"/>
      <c r="P446" s="129"/>
      <c r="Q446" s="129"/>
      <c r="R446" s="129"/>
      <c r="S446" s="129"/>
      <c r="T446" s="129"/>
      <c r="U446" s="129"/>
      <c r="V446" s="129"/>
      <c r="W446" s="129"/>
      <c r="X446" s="129"/>
      <c r="Y446" s="129"/>
      <c r="Z446" s="129"/>
      <c r="AA446" s="129"/>
      <c r="AB446" s="130"/>
      <c r="AC446" s="129"/>
      <c r="AD446" s="129"/>
    </row>
    <row r="447" spans="1:30">
      <c r="A447" s="123">
        <v>441</v>
      </c>
      <c r="B447" s="137"/>
      <c r="C447" s="137"/>
      <c r="D447" s="137"/>
      <c r="E447" s="137"/>
      <c r="F447" s="137"/>
      <c r="G447" s="137"/>
      <c r="H447" s="137"/>
      <c r="I447" s="137"/>
      <c r="J447" s="129"/>
      <c r="K447" s="139"/>
      <c r="L447" s="129"/>
      <c r="M447" s="129"/>
      <c r="N447" s="140"/>
      <c r="O447" s="140"/>
      <c r="P447" s="129"/>
      <c r="Q447" s="129"/>
      <c r="R447" s="129"/>
      <c r="S447" s="129"/>
      <c r="T447" s="129"/>
      <c r="U447" s="129"/>
      <c r="V447" s="129"/>
      <c r="W447" s="129"/>
      <c r="X447" s="129"/>
      <c r="Y447" s="129"/>
      <c r="Z447" s="129"/>
      <c r="AA447" s="129"/>
      <c r="AB447" s="130"/>
      <c r="AC447" s="129"/>
      <c r="AD447" s="129"/>
    </row>
    <row r="448" spans="1:30">
      <c r="A448" s="123">
        <v>442</v>
      </c>
      <c r="B448" s="137"/>
      <c r="C448" s="137"/>
      <c r="D448" s="137"/>
      <c r="E448" s="137"/>
      <c r="F448" s="137"/>
      <c r="G448" s="137"/>
      <c r="H448" s="137"/>
      <c r="I448" s="137"/>
      <c r="J448" s="129"/>
      <c r="K448" s="139"/>
      <c r="L448" s="129"/>
      <c r="M448" s="129"/>
      <c r="N448" s="140"/>
      <c r="O448" s="140"/>
      <c r="P448" s="129"/>
      <c r="Q448" s="129"/>
      <c r="R448" s="129"/>
      <c r="S448" s="129"/>
      <c r="T448" s="129"/>
      <c r="U448" s="129"/>
      <c r="V448" s="129"/>
      <c r="W448" s="129"/>
      <c r="X448" s="129"/>
      <c r="Y448" s="129"/>
      <c r="Z448" s="129"/>
      <c r="AA448" s="129"/>
      <c r="AB448" s="130"/>
      <c r="AC448" s="129"/>
      <c r="AD448" s="129"/>
    </row>
    <row r="449" spans="1:30">
      <c r="A449" s="123">
        <v>443</v>
      </c>
      <c r="B449" s="137"/>
      <c r="C449" s="137"/>
      <c r="D449" s="137"/>
      <c r="E449" s="137"/>
      <c r="F449" s="137"/>
      <c r="G449" s="137"/>
      <c r="H449" s="137"/>
      <c r="I449" s="137"/>
      <c r="J449" s="129"/>
      <c r="K449" s="139"/>
      <c r="L449" s="129"/>
      <c r="M449" s="129"/>
      <c r="N449" s="140"/>
      <c r="O449" s="140"/>
      <c r="P449" s="129"/>
      <c r="Q449" s="129"/>
      <c r="R449" s="129"/>
      <c r="S449" s="129"/>
      <c r="T449" s="129"/>
      <c r="U449" s="129"/>
      <c r="V449" s="129"/>
      <c r="W449" s="129"/>
      <c r="X449" s="129"/>
      <c r="Y449" s="129"/>
      <c r="Z449" s="129"/>
      <c r="AA449" s="129"/>
      <c r="AB449" s="130"/>
      <c r="AC449" s="129"/>
      <c r="AD449" s="129"/>
    </row>
    <row r="450" spans="1:30">
      <c r="A450" s="123">
        <v>444</v>
      </c>
      <c r="B450" s="137"/>
      <c r="C450" s="137"/>
      <c r="D450" s="137"/>
      <c r="E450" s="137"/>
      <c r="F450" s="137"/>
      <c r="G450" s="137"/>
      <c r="H450" s="137"/>
      <c r="I450" s="137"/>
      <c r="J450" s="129"/>
      <c r="K450" s="139"/>
      <c r="L450" s="129"/>
      <c r="M450" s="129"/>
      <c r="N450" s="140"/>
      <c r="O450" s="140"/>
      <c r="P450" s="129"/>
      <c r="Q450" s="129"/>
      <c r="R450" s="129"/>
      <c r="S450" s="129"/>
      <c r="T450" s="129"/>
      <c r="U450" s="129"/>
      <c r="V450" s="129"/>
      <c r="W450" s="129"/>
      <c r="X450" s="129"/>
      <c r="Y450" s="129"/>
      <c r="Z450" s="129"/>
      <c r="AA450" s="129"/>
      <c r="AB450" s="130"/>
      <c r="AC450" s="129"/>
      <c r="AD450" s="129"/>
    </row>
    <row r="451" spans="1:30">
      <c r="A451" s="123">
        <v>445</v>
      </c>
      <c r="B451" s="137"/>
      <c r="C451" s="137"/>
      <c r="D451" s="137"/>
      <c r="E451" s="137"/>
      <c r="F451" s="137"/>
      <c r="G451" s="137"/>
      <c r="H451" s="137"/>
      <c r="I451" s="137"/>
      <c r="J451" s="129"/>
      <c r="K451" s="139"/>
      <c r="L451" s="129"/>
      <c r="M451" s="129"/>
      <c r="N451" s="140"/>
      <c r="O451" s="140"/>
      <c r="P451" s="129"/>
      <c r="Q451" s="129"/>
      <c r="R451" s="129"/>
      <c r="S451" s="129"/>
      <c r="T451" s="129"/>
      <c r="U451" s="129"/>
      <c r="V451" s="129"/>
      <c r="W451" s="129"/>
      <c r="X451" s="129"/>
      <c r="Y451" s="129"/>
      <c r="Z451" s="129"/>
      <c r="AA451" s="129"/>
      <c r="AB451" s="130"/>
      <c r="AC451" s="129"/>
      <c r="AD451" s="129"/>
    </row>
    <row r="452" spans="1:30">
      <c r="A452" s="123">
        <v>446</v>
      </c>
      <c r="B452" s="137"/>
      <c r="C452" s="137"/>
      <c r="D452" s="137"/>
      <c r="E452" s="137"/>
      <c r="F452" s="137"/>
      <c r="G452" s="137"/>
      <c r="H452" s="137"/>
      <c r="I452" s="137"/>
      <c r="J452" s="129"/>
      <c r="K452" s="139"/>
      <c r="L452" s="129"/>
      <c r="M452" s="129"/>
      <c r="N452" s="140"/>
      <c r="O452" s="140"/>
      <c r="P452" s="129"/>
      <c r="Q452" s="129"/>
      <c r="R452" s="129"/>
      <c r="S452" s="129"/>
      <c r="T452" s="129"/>
      <c r="U452" s="129"/>
      <c r="V452" s="129"/>
      <c r="W452" s="129"/>
      <c r="X452" s="129"/>
      <c r="Y452" s="129"/>
      <c r="Z452" s="129"/>
      <c r="AA452" s="129"/>
      <c r="AB452" s="130"/>
      <c r="AC452" s="129"/>
      <c r="AD452" s="129"/>
    </row>
    <row r="453" spans="1:30">
      <c r="A453" s="123">
        <v>447</v>
      </c>
      <c r="B453" s="137"/>
      <c r="C453" s="137"/>
      <c r="D453" s="137"/>
      <c r="E453" s="137"/>
      <c r="F453" s="137"/>
      <c r="G453" s="137"/>
      <c r="H453" s="137"/>
      <c r="I453" s="137"/>
      <c r="J453" s="129"/>
      <c r="K453" s="139"/>
      <c r="L453" s="129"/>
      <c r="M453" s="129"/>
      <c r="N453" s="140"/>
      <c r="O453" s="140"/>
      <c r="P453" s="129"/>
      <c r="Q453" s="129"/>
      <c r="R453" s="129"/>
      <c r="S453" s="129"/>
      <c r="T453" s="129"/>
      <c r="U453" s="129"/>
      <c r="V453" s="129"/>
      <c r="W453" s="129"/>
      <c r="X453" s="129"/>
      <c r="Y453" s="129"/>
      <c r="Z453" s="129"/>
      <c r="AA453" s="129"/>
      <c r="AB453" s="130"/>
      <c r="AC453" s="129"/>
      <c r="AD453" s="129"/>
    </row>
    <row r="454" spans="1:30">
      <c r="A454" s="123">
        <v>448</v>
      </c>
      <c r="B454" s="137"/>
      <c r="C454" s="137"/>
      <c r="D454" s="137"/>
      <c r="E454" s="137"/>
      <c r="F454" s="137"/>
      <c r="G454" s="137"/>
      <c r="H454" s="137"/>
      <c r="I454" s="137"/>
      <c r="J454" s="129"/>
      <c r="K454" s="139"/>
      <c r="L454" s="129"/>
      <c r="M454" s="129"/>
      <c r="N454" s="140"/>
      <c r="O454" s="140"/>
      <c r="P454" s="129"/>
      <c r="Q454" s="129"/>
      <c r="R454" s="129"/>
      <c r="S454" s="129"/>
      <c r="T454" s="129"/>
      <c r="U454" s="129"/>
      <c r="V454" s="129"/>
      <c r="W454" s="129"/>
      <c r="X454" s="129"/>
      <c r="Y454" s="129"/>
      <c r="Z454" s="129"/>
      <c r="AA454" s="129"/>
      <c r="AB454" s="130"/>
      <c r="AC454" s="129"/>
      <c r="AD454" s="129"/>
    </row>
    <row r="455" spans="1:30">
      <c r="A455" s="123">
        <v>449</v>
      </c>
      <c r="B455" s="137"/>
      <c r="C455" s="137"/>
      <c r="D455" s="137"/>
      <c r="E455" s="137"/>
      <c r="F455" s="137"/>
      <c r="G455" s="137"/>
      <c r="H455" s="137"/>
      <c r="I455" s="137"/>
      <c r="J455" s="129"/>
      <c r="K455" s="139"/>
      <c r="L455" s="129"/>
      <c r="M455" s="129"/>
      <c r="N455" s="140"/>
      <c r="O455" s="140"/>
      <c r="P455" s="129"/>
      <c r="Q455" s="129"/>
      <c r="R455" s="129"/>
      <c r="S455" s="129"/>
      <c r="T455" s="129"/>
      <c r="U455" s="129"/>
      <c r="V455" s="129"/>
      <c r="W455" s="129"/>
      <c r="X455" s="129"/>
      <c r="Y455" s="129"/>
      <c r="Z455" s="129"/>
      <c r="AA455" s="129"/>
      <c r="AB455" s="130"/>
      <c r="AC455" s="129"/>
      <c r="AD455" s="129"/>
    </row>
    <row r="456" spans="1:30">
      <c r="A456" s="123">
        <v>450</v>
      </c>
      <c r="B456" s="137"/>
      <c r="C456" s="137"/>
      <c r="D456" s="137"/>
      <c r="E456" s="137"/>
      <c r="F456" s="137"/>
      <c r="G456" s="137"/>
      <c r="H456" s="137"/>
      <c r="I456" s="137"/>
      <c r="J456" s="129"/>
      <c r="K456" s="139"/>
      <c r="L456" s="129"/>
      <c r="M456" s="129"/>
      <c r="N456" s="140"/>
      <c r="O456" s="140"/>
      <c r="P456" s="129"/>
      <c r="Q456" s="129"/>
      <c r="R456" s="129"/>
      <c r="S456" s="129"/>
      <c r="T456" s="129"/>
      <c r="U456" s="129"/>
      <c r="V456" s="129"/>
      <c r="W456" s="129"/>
      <c r="X456" s="129"/>
      <c r="Y456" s="129"/>
      <c r="Z456" s="129"/>
      <c r="AA456" s="129"/>
      <c r="AB456" s="130"/>
      <c r="AC456" s="129"/>
      <c r="AD456" s="129"/>
    </row>
    <row r="457" spans="1:30">
      <c r="A457" s="123">
        <v>451</v>
      </c>
      <c r="B457" s="137"/>
      <c r="C457" s="137"/>
      <c r="D457" s="137"/>
      <c r="E457" s="137"/>
      <c r="F457" s="137"/>
      <c r="G457" s="137"/>
      <c r="H457" s="137"/>
      <c r="I457" s="137"/>
      <c r="J457" s="129"/>
      <c r="K457" s="139"/>
      <c r="L457" s="129"/>
      <c r="M457" s="129"/>
      <c r="N457" s="140"/>
      <c r="O457" s="140"/>
      <c r="P457" s="129"/>
      <c r="Q457" s="129"/>
      <c r="R457" s="129"/>
      <c r="S457" s="129"/>
      <c r="T457" s="129"/>
      <c r="U457" s="129"/>
      <c r="V457" s="129"/>
      <c r="W457" s="129"/>
      <c r="X457" s="129"/>
      <c r="Y457" s="129"/>
      <c r="Z457" s="129"/>
      <c r="AA457" s="129"/>
      <c r="AB457" s="130"/>
      <c r="AC457" s="129"/>
      <c r="AD457" s="129"/>
    </row>
    <row r="458" spans="1:30">
      <c r="A458" s="123">
        <v>452</v>
      </c>
      <c r="B458" s="137"/>
      <c r="C458" s="137"/>
      <c r="D458" s="137"/>
      <c r="E458" s="137"/>
      <c r="F458" s="137"/>
      <c r="G458" s="137"/>
      <c r="H458" s="137"/>
      <c r="I458" s="137"/>
      <c r="J458" s="129"/>
      <c r="K458" s="139"/>
      <c r="L458" s="129"/>
      <c r="M458" s="129"/>
      <c r="N458" s="140"/>
      <c r="O458" s="140"/>
      <c r="P458" s="129"/>
      <c r="Q458" s="129"/>
      <c r="R458" s="129"/>
      <c r="S458" s="129"/>
      <c r="T458" s="129"/>
      <c r="U458" s="129"/>
      <c r="V458" s="129"/>
      <c r="W458" s="129"/>
      <c r="X458" s="129"/>
      <c r="Y458" s="129"/>
      <c r="Z458" s="129"/>
      <c r="AA458" s="129"/>
      <c r="AB458" s="130"/>
      <c r="AC458" s="129"/>
      <c r="AD458" s="129"/>
    </row>
    <row r="459" spans="1:30">
      <c r="A459" s="123">
        <v>453</v>
      </c>
      <c r="B459" s="137"/>
      <c r="C459" s="137"/>
      <c r="D459" s="137"/>
      <c r="E459" s="137"/>
      <c r="F459" s="137"/>
      <c r="G459" s="137"/>
      <c r="H459" s="137"/>
      <c r="I459" s="137"/>
      <c r="J459" s="129"/>
      <c r="K459" s="139"/>
      <c r="L459" s="129"/>
      <c r="M459" s="129"/>
      <c r="N459" s="140"/>
      <c r="O459" s="140"/>
      <c r="P459" s="129"/>
      <c r="Q459" s="129"/>
      <c r="R459" s="129"/>
      <c r="S459" s="129"/>
      <c r="T459" s="129"/>
      <c r="U459" s="129"/>
      <c r="V459" s="129"/>
      <c r="W459" s="129"/>
      <c r="X459" s="129"/>
      <c r="Y459" s="129"/>
      <c r="Z459" s="129"/>
      <c r="AA459" s="129"/>
      <c r="AB459" s="130"/>
      <c r="AC459" s="129"/>
      <c r="AD459" s="129"/>
    </row>
    <row r="460" spans="1:30">
      <c r="A460" s="123">
        <v>454</v>
      </c>
      <c r="B460" s="137"/>
      <c r="C460" s="137"/>
      <c r="D460" s="137"/>
      <c r="E460" s="137"/>
      <c r="F460" s="137"/>
      <c r="G460" s="137"/>
      <c r="H460" s="137"/>
      <c r="I460" s="137"/>
      <c r="J460" s="129"/>
      <c r="K460" s="139"/>
      <c r="L460" s="129"/>
      <c r="M460" s="129"/>
      <c r="N460" s="140"/>
      <c r="O460" s="140"/>
      <c r="P460" s="129"/>
      <c r="Q460" s="129"/>
      <c r="R460" s="129"/>
      <c r="S460" s="129"/>
      <c r="T460" s="129"/>
      <c r="U460" s="129"/>
      <c r="V460" s="129"/>
      <c r="W460" s="129"/>
      <c r="X460" s="129"/>
      <c r="Y460" s="129"/>
      <c r="Z460" s="129"/>
      <c r="AA460" s="129"/>
      <c r="AB460" s="130"/>
      <c r="AC460" s="129"/>
      <c r="AD460" s="129"/>
    </row>
    <row r="461" spans="1:30">
      <c r="A461" s="123">
        <v>455</v>
      </c>
      <c r="B461" s="137"/>
      <c r="C461" s="137"/>
      <c r="D461" s="137"/>
      <c r="E461" s="137"/>
      <c r="F461" s="137"/>
      <c r="G461" s="137"/>
      <c r="H461" s="137"/>
      <c r="I461" s="137"/>
      <c r="J461" s="129"/>
      <c r="K461" s="139"/>
      <c r="L461" s="129"/>
      <c r="M461" s="129"/>
      <c r="N461" s="140"/>
      <c r="O461" s="140"/>
      <c r="P461" s="129"/>
      <c r="Q461" s="129"/>
      <c r="R461" s="129"/>
      <c r="S461" s="129"/>
      <c r="T461" s="129"/>
      <c r="U461" s="129"/>
      <c r="V461" s="129"/>
      <c r="W461" s="129"/>
      <c r="X461" s="129"/>
      <c r="Y461" s="129"/>
      <c r="Z461" s="129"/>
      <c r="AA461" s="129"/>
      <c r="AB461" s="130"/>
      <c r="AC461" s="129"/>
      <c r="AD461" s="129"/>
    </row>
    <row r="462" spans="1:30">
      <c r="A462" s="123">
        <v>456</v>
      </c>
      <c r="B462" s="137"/>
      <c r="C462" s="137"/>
      <c r="D462" s="137"/>
      <c r="E462" s="137"/>
      <c r="F462" s="137"/>
      <c r="G462" s="137"/>
      <c r="H462" s="137"/>
      <c r="I462" s="137"/>
      <c r="J462" s="129"/>
      <c r="K462" s="139"/>
      <c r="L462" s="129"/>
      <c r="M462" s="129"/>
      <c r="N462" s="140"/>
      <c r="O462" s="140"/>
      <c r="P462" s="129"/>
      <c r="Q462" s="129"/>
      <c r="R462" s="129"/>
      <c r="S462" s="129"/>
      <c r="T462" s="129"/>
      <c r="U462" s="129"/>
      <c r="V462" s="129"/>
      <c r="W462" s="129"/>
      <c r="X462" s="129"/>
      <c r="Y462" s="129"/>
      <c r="Z462" s="129"/>
      <c r="AA462" s="129"/>
      <c r="AB462" s="130"/>
      <c r="AC462" s="129"/>
      <c r="AD462" s="129"/>
    </row>
    <row r="463" spans="1:30">
      <c r="A463" s="123">
        <v>457</v>
      </c>
      <c r="B463" s="137"/>
      <c r="C463" s="137"/>
      <c r="D463" s="137"/>
      <c r="E463" s="137"/>
      <c r="F463" s="137"/>
      <c r="G463" s="137"/>
      <c r="H463" s="137"/>
      <c r="I463" s="137"/>
      <c r="J463" s="129"/>
      <c r="K463" s="139"/>
      <c r="L463" s="129"/>
      <c r="M463" s="129"/>
      <c r="N463" s="140"/>
      <c r="O463" s="140"/>
      <c r="P463" s="129"/>
      <c r="Q463" s="129"/>
      <c r="R463" s="129"/>
      <c r="S463" s="129"/>
      <c r="T463" s="129"/>
      <c r="U463" s="129"/>
      <c r="V463" s="129"/>
      <c r="W463" s="129"/>
      <c r="X463" s="129"/>
      <c r="Y463" s="129"/>
      <c r="Z463" s="129"/>
      <c r="AA463" s="129"/>
      <c r="AB463" s="130"/>
      <c r="AC463" s="129"/>
      <c r="AD463" s="129"/>
    </row>
    <row r="464" spans="1:30">
      <c r="A464" s="123">
        <v>458</v>
      </c>
      <c r="B464" s="137"/>
      <c r="C464" s="137"/>
      <c r="D464" s="137"/>
      <c r="E464" s="137"/>
      <c r="F464" s="137"/>
      <c r="G464" s="137"/>
      <c r="H464" s="137"/>
      <c r="I464" s="137"/>
      <c r="J464" s="129"/>
      <c r="K464" s="139"/>
      <c r="L464" s="129"/>
      <c r="M464" s="129"/>
      <c r="N464" s="140"/>
      <c r="O464" s="140"/>
      <c r="P464" s="129"/>
      <c r="Q464" s="129"/>
      <c r="R464" s="129"/>
      <c r="S464" s="129"/>
      <c r="T464" s="129"/>
      <c r="U464" s="129"/>
      <c r="V464" s="129"/>
      <c r="W464" s="129"/>
      <c r="X464" s="129"/>
      <c r="Y464" s="129"/>
      <c r="Z464" s="129"/>
      <c r="AA464" s="129"/>
      <c r="AB464" s="130"/>
      <c r="AC464" s="129"/>
      <c r="AD464" s="129"/>
    </row>
    <row r="465" spans="1:30">
      <c r="A465" s="123">
        <v>459</v>
      </c>
      <c r="B465" s="137"/>
      <c r="C465" s="137"/>
      <c r="D465" s="137"/>
      <c r="E465" s="137"/>
      <c r="F465" s="137"/>
      <c r="G465" s="137"/>
      <c r="H465" s="137"/>
      <c r="I465" s="137"/>
      <c r="J465" s="129"/>
      <c r="K465" s="139"/>
      <c r="L465" s="129"/>
      <c r="M465" s="129"/>
      <c r="N465" s="140"/>
      <c r="O465" s="140"/>
      <c r="P465" s="129"/>
      <c r="Q465" s="129"/>
      <c r="R465" s="129"/>
      <c r="S465" s="129"/>
      <c r="T465" s="129"/>
      <c r="U465" s="129"/>
      <c r="V465" s="129"/>
      <c r="W465" s="129"/>
      <c r="X465" s="129"/>
      <c r="Y465" s="129"/>
      <c r="Z465" s="129"/>
      <c r="AA465" s="129"/>
      <c r="AB465" s="130"/>
      <c r="AC465" s="129"/>
      <c r="AD465" s="129"/>
    </row>
    <row r="466" spans="1:30">
      <c r="A466" s="123">
        <v>460</v>
      </c>
      <c r="B466" s="137"/>
      <c r="C466" s="137"/>
      <c r="D466" s="137"/>
      <c r="E466" s="137"/>
      <c r="F466" s="137"/>
      <c r="G466" s="137"/>
      <c r="H466" s="137"/>
      <c r="I466" s="137"/>
      <c r="J466" s="129"/>
      <c r="K466" s="139"/>
      <c r="L466" s="129"/>
      <c r="M466" s="129"/>
      <c r="N466" s="140"/>
      <c r="O466" s="140"/>
      <c r="P466" s="129"/>
      <c r="Q466" s="129"/>
      <c r="R466" s="129"/>
      <c r="S466" s="129"/>
      <c r="T466" s="129"/>
      <c r="U466" s="129"/>
      <c r="V466" s="129"/>
      <c r="W466" s="129"/>
      <c r="X466" s="129"/>
      <c r="Y466" s="129"/>
      <c r="Z466" s="129"/>
      <c r="AA466" s="129"/>
      <c r="AB466" s="130"/>
      <c r="AC466" s="129"/>
      <c r="AD466" s="129"/>
    </row>
    <row r="467" spans="1:30">
      <c r="A467" s="123">
        <v>461</v>
      </c>
      <c r="B467" s="137"/>
      <c r="C467" s="137"/>
      <c r="D467" s="137"/>
      <c r="E467" s="137"/>
      <c r="F467" s="137"/>
      <c r="G467" s="137"/>
      <c r="H467" s="137"/>
      <c r="I467" s="137"/>
      <c r="J467" s="129"/>
      <c r="K467" s="139"/>
      <c r="L467" s="129"/>
      <c r="M467" s="129"/>
      <c r="N467" s="140"/>
      <c r="O467" s="140"/>
      <c r="P467" s="129"/>
      <c r="Q467" s="129"/>
      <c r="R467" s="129"/>
      <c r="S467" s="129"/>
      <c r="T467" s="129"/>
      <c r="U467" s="129"/>
      <c r="V467" s="129"/>
      <c r="W467" s="129"/>
      <c r="X467" s="129"/>
      <c r="Y467" s="129"/>
      <c r="Z467" s="129"/>
      <c r="AA467" s="129"/>
      <c r="AB467" s="130"/>
      <c r="AC467" s="129"/>
      <c r="AD467" s="129"/>
    </row>
    <row r="468" spans="1:30">
      <c r="A468" s="123">
        <v>462</v>
      </c>
      <c r="B468" s="137"/>
      <c r="C468" s="137"/>
      <c r="D468" s="137"/>
      <c r="E468" s="137"/>
      <c r="F468" s="137"/>
      <c r="G468" s="137"/>
      <c r="H468" s="137"/>
      <c r="I468" s="137"/>
      <c r="J468" s="129"/>
      <c r="K468" s="139"/>
      <c r="L468" s="129"/>
      <c r="M468" s="129"/>
      <c r="N468" s="140"/>
      <c r="O468" s="140"/>
      <c r="P468" s="129"/>
      <c r="Q468" s="129"/>
      <c r="R468" s="129"/>
      <c r="S468" s="129"/>
      <c r="T468" s="129"/>
      <c r="U468" s="129"/>
      <c r="V468" s="129"/>
      <c r="W468" s="129"/>
      <c r="X468" s="129"/>
      <c r="Y468" s="129"/>
      <c r="Z468" s="129"/>
      <c r="AA468" s="129"/>
      <c r="AB468" s="130"/>
      <c r="AC468" s="129"/>
      <c r="AD468" s="129"/>
    </row>
    <row r="469" spans="1:30">
      <c r="A469" s="123">
        <v>463</v>
      </c>
      <c r="B469" s="137"/>
      <c r="C469" s="137"/>
      <c r="D469" s="137"/>
      <c r="E469" s="137"/>
      <c r="F469" s="137"/>
      <c r="G469" s="137"/>
      <c r="H469" s="137"/>
      <c r="I469" s="137"/>
      <c r="J469" s="129"/>
      <c r="K469" s="139"/>
      <c r="L469" s="129"/>
      <c r="M469" s="129"/>
      <c r="N469" s="140"/>
      <c r="O469" s="140"/>
      <c r="P469" s="129"/>
      <c r="Q469" s="129"/>
      <c r="R469" s="129"/>
      <c r="S469" s="129"/>
      <c r="T469" s="129"/>
      <c r="U469" s="129"/>
      <c r="V469" s="129"/>
      <c r="W469" s="129"/>
      <c r="X469" s="129"/>
      <c r="Y469" s="129"/>
      <c r="Z469" s="129"/>
      <c r="AA469" s="129"/>
      <c r="AB469" s="130"/>
      <c r="AC469" s="129"/>
      <c r="AD469" s="129"/>
    </row>
    <row r="470" spans="1:30">
      <c r="A470" s="123">
        <v>464</v>
      </c>
      <c r="B470" s="137"/>
      <c r="C470" s="137"/>
      <c r="D470" s="137"/>
      <c r="E470" s="137"/>
      <c r="F470" s="137"/>
      <c r="G470" s="137"/>
      <c r="H470" s="137"/>
      <c r="I470" s="137"/>
      <c r="J470" s="129"/>
      <c r="K470" s="139"/>
      <c r="L470" s="129"/>
      <c r="M470" s="129"/>
      <c r="N470" s="140"/>
      <c r="O470" s="140"/>
      <c r="P470" s="129"/>
      <c r="Q470" s="129"/>
      <c r="R470" s="129"/>
      <c r="S470" s="129"/>
      <c r="T470" s="129"/>
      <c r="U470" s="129"/>
      <c r="V470" s="129"/>
      <c r="W470" s="129"/>
      <c r="X470" s="129"/>
      <c r="Y470" s="129"/>
      <c r="Z470" s="129"/>
      <c r="AA470" s="129"/>
      <c r="AB470" s="130"/>
      <c r="AC470" s="129"/>
      <c r="AD470" s="129"/>
    </row>
    <row r="471" spans="1:30">
      <c r="A471" s="123">
        <v>465</v>
      </c>
      <c r="B471" s="137"/>
      <c r="C471" s="137"/>
      <c r="D471" s="137"/>
      <c r="E471" s="137"/>
      <c r="F471" s="137"/>
      <c r="G471" s="137"/>
      <c r="H471" s="137"/>
      <c r="I471" s="137"/>
      <c r="J471" s="129"/>
      <c r="K471" s="139"/>
      <c r="L471" s="129"/>
      <c r="M471" s="129"/>
      <c r="N471" s="140"/>
      <c r="O471" s="140"/>
      <c r="P471" s="129"/>
      <c r="Q471" s="129"/>
      <c r="R471" s="129"/>
      <c r="S471" s="129"/>
      <c r="T471" s="129"/>
      <c r="U471" s="129"/>
      <c r="V471" s="129"/>
      <c r="W471" s="129"/>
      <c r="X471" s="129"/>
      <c r="Y471" s="129"/>
      <c r="Z471" s="129"/>
      <c r="AA471" s="129"/>
      <c r="AB471" s="130"/>
      <c r="AC471" s="129"/>
      <c r="AD471" s="129"/>
    </row>
    <row r="472" spans="1:30">
      <c r="A472" s="123">
        <v>466</v>
      </c>
      <c r="B472" s="137"/>
      <c r="C472" s="137"/>
      <c r="D472" s="137"/>
      <c r="E472" s="137"/>
      <c r="F472" s="137"/>
      <c r="G472" s="137"/>
      <c r="H472" s="137"/>
      <c r="I472" s="137"/>
      <c r="J472" s="129"/>
      <c r="K472" s="139"/>
      <c r="L472" s="129"/>
      <c r="M472" s="129"/>
      <c r="N472" s="140"/>
      <c r="O472" s="140"/>
      <c r="P472" s="129"/>
      <c r="Q472" s="129"/>
      <c r="R472" s="129"/>
      <c r="S472" s="129"/>
      <c r="T472" s="129"/>
      <c r="U472" s="129"/>
      <c r="V472" s="129"/>
      <c r="W472" s="129"/>
      <c r="X472" s="129"/>
      <c r="Y472" s="129"/>
      <c r="Z472" s="129"/>
      <c r="AA472" s="129"/>
      <c r="AB472" s="130"/>
      <c r="AC472" s="129"/>
      <c r="AD472" s="129"/>
    </row>
    <row r="473" spans="1:30">
      <c r="A473" s="123">
        <v>467</v>
      </c>
      <c r="B473" s="137"/>
      <c r="C473" s="137"/>
      <c r="D473" s="137"/>
      <c r="E473" s="137"/>
      <c r="F473" s="137"/>
      <c r="G473" s="137"/>
      <c r="H473" s="137"/>
      <c r="I473" s="137"/>
      <c r="J473" s="129"/>
      <c r="K473" s="139"/>
      <c r="L473" s="129"/>
      <c r="M473" s="129"/>
      <c r="N473" s="140"/>
      <c r="O473" s="140"/>
      <c r="P473" s="129"/>
      <c r="Q473" s="129"/>
      <c r="R473" s="129"/>
      <c r="S473" s="129"/>
      <c r="T473" s="129"/>
      <c r="U473" s="129"/>
      <c r="V473" s="129"/>
      <c r="W473" s="129"/>
      <c r="X473" s="129"/>
      <c r="Y473" s="129"/>
      <c r="Z473" s="129"/>
      <c r="AA473" s="129"/>
      <c r="AB473" s="130"/>
      <c r="AC473" s="129"/>
      <c r="AD473" s="129"/>
    </row>
    <row r="474" spans="1:30">
      <c r="A474" s="123">
        <v>468</v>
      </c>
      <c r="B474" s="137"/>
      <c r="C474" s="137"/>
      <c r="D474" s="137"/>
      <c r="E474" s="137"/>
      <c r="F474" s="137"/>
      <c r="G474" s="137"/>
      <c r="H474" s="137"/>
      <c r="I474" s="137"/>
      <c r="J474" s="129"/>
      <c r="K474" s="139"/>
      <c r="L474" s="129"/>
      <c r="M474" s="129"/>
      <c r="N474" s="140"/>
      <c r="O474" s="140"/>
      <c r="P474" s="129"/>
      <c r="Q474" s="129"/>
      <c r="R474" s="129"/>
      <c r="S474" s="129"/>
      <c r="T474" s="129"/>
      <c r="U474" s="129"/>
      <c r="V474" s="129"/>
      <c r="W474" s="129"/>
      <c r="X474" s="129"/>
      <c r="Y474" s="129"/>
      <c r="Z474" s="129"/>
      <c r="AA474" s="129"/>
      <c r="AB474" s="130"/>
      <c r="AC474" s="129"/>
      <c r="AD474" s="129"/>
    </row>
    <row r="475" spans="1:30">
      <c r="A475" s="123">
        <v>469</v>
      </c>
      <c r="B475" s="137"/>
      <c r="C475" s="137"/>
      <c r="D475" s="137"/>
      <c r="E475" s="137"/>
      <c r="F475" s="137"/>
      <c r="G475" s="137"/>
      <c r="H475" s="137"/>
      <c r="I475" s="137"/>
      <c r="J475" s="129"/>
      <c r="K475" s="139"/>
      <c r="L475" s="129"/>
      <c r="M475" s="129"/>
      <c r="N475" s="140"/>
      <c r="O475" s="140"/>
      <c r="P475" s="129"/>
      <c r="Q475" s="129"/>
      <c r="R475" s="129"/>
      <c r="S475" s="129"/>
      <c r="T475" s="129"/>
      <c r="U475" s="129"/>
      <c r="V475" s="129"/>
      <c r="W475" s="129"/>
      <c r="X475" s="129"/>
      <c r="Y475" s="129"/>
      <c r="Z475" s="129"/>
      <c r="AA475" s="129"/>
      <c r="AB475" s="130"/>
      <c r="AC475" s="129"/>
      <c r="AD475" s="129"/>
    </row>
    <row r="476" spans="1:30">
      <c r="A476" s="123">
        <v>470</v>
      </c>
      <c r="B476" s="137"/>
      <c r="C476" s="137"/>
      <c r="D476" s="137"/>
      <c r="E476" s="137"/>
      <c r="F476" s="137"/>
      <c r="G476" s="137"/>
      <c r="H476" s="137"/>
      <c r="I476" s="137"/>
      <c r="J476" s="129"/>
      <c r="K476" s="139"/>
      <c r="L476" s="129"/>
      <c r="M476" s="129"/>
      <c r="N476" s="140"/>
      <c r="O476" s="140"/>
      <c r="P476" s="129"/>
      <c r="Q476" s="129"/>
      <c r="R476" s="129"/>
      <c r="S476" s="129"/>
      <c r="T476" s="129"/>
      <c r="U476" s="129"/>
      <c r="V476" s="129"/>
      <c r="W476" s="129"/>
      <c r="X476" s="129"/>
      <c r="Y476" s="129"/>
      <c r="Z476" s="129"/>
      <c r="AA476" s="129"/>
      <c r="AB476" s="130"/>
      <c r="AC476" s="129"/>
      <c r="AD476" s="129"/>
    </row>
    <row r="477" spans="1:30">
      <c r="A477" s="123">
        <v>471</v>
      </c>
      <c r="B477" s="137"/>
      <c r="C477" s="137"/>
      <c r="D477" s="137"/>
      <c r="E477" s="137"/>
      <c r="F477" s="137"/>
      <c r="G477" s="137"/>
      <c r="H477" s="137"/>
      <c r="I477" s="137"/>
      <c r="J477" s="129"/>
      <c r="K477" s="139"/>
      <c r="L477" s="129"/>
      <c r="M477" s="129"/>
      <c r="N477" s="140"/>
      <c r="O477" s="140"/>
      <c r="P477" s="129"/>
      <c r="Q477" s="129"/>
      <c r="R477" s="129"/>
      <c r="S477" s="129"/>
      <c r="T477" s="129"/>
      <c r="U477" s="129"/>
      <c r="V477" s="129"/>
      <c r="W477" s="129"/>
      <c r="X477" s="129"/>
      <c r="Y477" s="129"/>
      <c r="Z477" s="129"/>
      <c r="AA477" s="129"/>
      <c r="AB477" s="130"/>
      <c r="AC477" s="129"/>
      <c r="AD477" s="129"/>
    </row>
    <row r="478" spans="1:30">
      <c r="A478" s="123">
        <v>472</v>
      </c>
      <c r="B478" s="137"/>
      <c r="C478" s="137"/>
      <c r="D478" s="137"/>
      <c r="E478" s="137"/>
      <c r="F478" s="137"/>
      <c r="G478" s="137"/>
      <c r="H478" s="137"/>
      <c r="I478" s="137"/>
      <c r="J478" s="129"/>
      <c r="K478" s="139"/>
      <c r="L478" s="129"/>
      <c r="M478" s="129"/>
      <c r="N478" s="140"/>
      <c r="O478" s="140"/>
      <c r="P478" s="129"/>
      <c r="Q478" s="129"/>
      <c r="R478" s="129"/>
      <c r="S478" s="129"/>
      <c r="T478" s="129"/>
      <c r="U478" s="129"/>
      <c r="V478" s="129"/>
      <c r="W478" s="129"/>
      <c r="X478" s="129"/>
      <c r="Y478" s="129"/>
      <c r="Z478" s="129"/>
      <c r="AA478" s="129"/>
      <c r="AB478" s="130"/>
      <c r="AC478" s="129"/>
      <c r="AD478" s="129"/>
    </row>
    <row r="479" spans="1:30">
      <c r="A479" s="123">
        <v>473</v>
      </c>
      <c r="B479" s="137"/>
      <c r="C479" s="137"/>
      <c r="D479" s="137"/>
      <c r="E479" s="137"/>
      <c r="F479" s="137"/>
      <c r="G479" s="137"/>
      <c r="H479" s="137"/>
      <c r="I479" s="137"/>
      <c r="J479" s="129"/>
      <c r="K479" s="139"/>
      <c r="L479" s="129"/>
      <c r="M479" s="129"/>
      <c r="N479" s="140"/>
      <c r="O479" s="140"/>
      <c r="P479" s="129"/>
      <c r="Q479" s="129"/>
      <c r="R479" s="129"/>
      <c r="S479" s="129"/>
      <c r="T479" s="129"/>
      <c r="U479" s="129"/>
      <c r="V479" s="129"/>
      <c r="W479" s="129"/>
      <c r="X479" s="129"/>
      <c r="Y479" s="129"/>
      <c r="Z479" s="129"/>
      <c r="AA479" s="129"/>
      <c r="AB479" s="130"/>
      <c r="AC479" s="129"/>
      <c r="AD479" s="129"/>
    </row>
    <row r="480" spans="1:30">
      <c r="A480" s="123">
        <v>474</v>
      </c>
      <c r="B480" s="137"/>
      <c r="C480" s="137"/>
      <c r="D480" s="137"/>
      <c r="E480" s="137"/>
      <c r="F480" s="137"/>
      <c r="G480" s="137"/>
      <c r="H480" s="137"/>
      <c r="I480" s="137"/>
      <c r="J480" s="129"/>
      <c r="K480" s="139"/>
      <c r="L480" s="129"/>
      <c r="M480" s="129"/>
      <c r="N480" s="140"/>
      <c r="O480" s="140"/>
      <c r="P480" s="129"/>
      <c r="Q480" s="129"/>
      <c r="R480" s="129"/>
      <c r="S480" s="129"/>
      <c r="T480" s="129"/>
      <c r="U480" s="129"/>
      <c r="V480" s="129"/>
      <c r="W480" s="129"/>
      <c r="X480" s="129"/>
      <c r="Y480" s="129"/>
      <c r="Z480" s="129"/>
      <c r="AA480" s="129"/>
      <c r="AB480" s="130"/>
      <c r="AC480" s="129"/>
      <c r="AD480" s="129"/>
    </row>
    <row r="481" spans="1:30">
      <c r="A481" s="123">
        <v>475</v>
      </c>
      <c r="B481" s="137"/>
      <c r="C481" s="137"/>
      <c r="D481" s="137"/>
      <c r="E481" s="137"/>
      <c r="F481" s="137"/>
      <c r="G481" s="137"/>
      <c r="H481" s="137"/>
      <c r="I481" s="137"/>
      <c r="J481" s="129"/>
      <c r="K481" s="139"/>
      <c r="L481" s="129"/>
      <c r="M481" s="129"/>
      <c r="N481" s="140"/>
      <c r="O481" s="140"/>
      <c r="P481" s="129"/>
      <c r="Q481" s="129"/>
      <c r="R481" s="129"/>
      <c r="S481" s="129"/>
      <c r="T481" s="129"/>
      <c r="U481" s="129"/>
      <c r="V481" s="129"/>
      <c r="W481" s="129"/>
      <c r="X481" s="129"/>
      <c r="Y481" s="129"/>
      <c r="Z481" s="129"/>
      <c r="AA481" s="129"/>
      <c r="AB481" s="130"/>
      <c r="AC481" s="129"/>
      <c r="AD481" s="129"/>
    </row>
    <row r="482" spans="1:30">
      <c r="A482" s="123">
        <v>476</v>
      </c>
      <c r="B482" s="137"/>
      <c r="C482" s="137"/>
      <c r="D482" s="137"/>
      <c r="E482" s="137"/>
      <c r="F482" s="137"/>
      <c r="G482" s="137"/>
      <c r="H482" s="137"/>
      <c r="I482" s="137"/>
      <c r="J482" s="129"/>
      <c r="K482" s="139"/>
      <c r="L482" s="129"/>
      <c r="M482" s="129"/>
      <c r="N482" s="140"/>
      <c r="O482" s="140"/>
      <c r="P482" s="129"/>
      <c r="Q482" s="129"/>
      <c r="R482" s="129"/>
      <c r="S482" s="129"/>
      <c r="T482" s="129"/>
      <c r="U482" s="129"/>
      <c r="V482" s="129"/>
      <c r="W482" s="129"/>
      <c r="X482" s="129"/>
      <c r="Y482" s="129"/>
      <c r="Z482" s="129"/>
      <c r="AA482" s="129"/>
      <c r="AB482" s="130"/>
      <c r="AC482" s="129"/>
      <c r="AD482" s="129"/>
    </row>
    <row r="483" spans="1:30">
      <c r="A483" s="123">
        <v>477</v>
      </c>
      <c r="B483" s="137"/>
      <c r="C483" s="137"/>
      <c r="D483" s="137"/>
      <c r="E483" s="137"/>
      <c r="F483" s="137"/>
      <c r="G483" s="137"/>
      <c r="H483" s="137"/>
      <c r="I483" s="137"/>
      <c r="J483" s="129"/>
      <c r="K483" s="139"/>
      <c r="L483" s="129"/>
      <c r="M483" s="129"/>
      <c r="N483" s="140"/>
      <c r="O483" s="140"/>
      <c r="P483" s="129"/>
      <c r="Q483" s="129"/>
      <c r="R483" s="129"/>
      <c r="S483" s="129"/>
      <c r="T483" s="129"/>
      <c r="U483" s="129"/>
      <c r="V483" s="129"/>
      <c r="W483" s="129"/>
      <c r="X483" s="129"/>
      <c r="Y483" s="129"/>
      <c r="Z483" s="129"/>
      <c r="AA483" s="129"/>
      <c r="AB483" s="130"/>
      <c r="AC483" s="129"/>
      <c r="AD483" s="129"/>
    </row>
    <row r="484" spans="1:30">
      <c r="A484" s="123">
        <v>478</v>
      </c>
      <c r="B484" s="137"/>
      <c r="C484" s="137"/>
      <c r="D484" s="137"/>
      <c r="E484" s="137"/>
      <c r="F484" s="137"/>
      <c r="G484" s="137"/>
      <c r="H484" s="137"/>
      <c r="I484" s="137"/>
      <c r="J484" s="129"/>
      <c r="K484" s="139"/>
      <c r="L484" s="129"/>
      <c r="M484" s="129"/>
      <c r="N484" s="140"/>
      <c r="O484" s="140"/>
      <c r="P484" s="129"/>
      <c r="Q484" s="129"/>
      <c r="R484" s="129"/>
      <c r="S484" s="129"/>
      <c r="T484" s="129"/>
      <c r="U484" s="129"/>
      <c r="V484" s="129"/>
      <c r="W484" s="129"/>
      <c r="X484" s="129"/>
      <c r="Y484" s="129"/>
      <c r="Z484" s="129"/>
      <c r="AA484" s="129"/>
      <c r="AB484" s="130"/>
      <c r="AC484" s="129"/>
      <c r="AD484" s="129"/>
    </row>
    <row r="485" spans="1:30">
      <c r="A485" s="123">
        <v>479</v>
      </c>
      <c r="B485" s="137"/>
      <c r="C485" s="137"/>
      <c r="D485" s="137"/>
      <c r="E485" s="137"/>
      <c r="F485" s="137"/>
      <c r="G485" s="137"/>
      <c r="H485" s="137"/>
      <c r="I485" s="137"/>
      <c r="J485" s="129"/>
      <c r="K485" s="139"/>
      <c r="L485" s="129"/>
      <c r="M485" s="129"/>
      <c r="N485" s="140"/>
      <c r="O485" s="140"/>
      <c r="P485" s="129"/>
      <c r="Q485" s="129"/>
      <c r="R485" s="129"/>
      <c r="S485" s="129"/>
      <c r="T485" s="129"/>
      <c r="U485" s="129"/>
      <c r="V485" s="129"/>
      <c r="W485" s="129"/>
      <c r="X485" s="129"/>
      <c r="Y485" s="129"/>
      <c r="Z485" s="129"/>
      <c r="AA485" s="129"/>
      <c r="AB485" s="130"/>
      <c r="AC485" s="129"/>
      <c r="AD485" s="129"/>
    </row>
    <row r="486" spans="1:30">
      <c r="A486" s="123">
        <v>480</v>
      </c>
      <c r="B486" s="137"/>
      <c r="C486" s="137"/>
      <c r="D486" s="137"/>
      <c r="E486" s="137"/>
      <c r="F486" s="137"/>
      <c r="G486" s="137"/>
      <c r="H486" s="137"/>
      <c r="I486" s="137"/>
      <c r="J486" s="129"/>
      <c r="K486" s="139"/>
      <c r="L486" s="129"/>
      <c r="M486" s="129"/>
      <c r="N486" s="140"/>
      <c r="O486" s="140"/>
      <c r="P486" s="129"/>
      <c r="Q486" s="129"/>
      <c r="R486" s="129"/>
      <c r="S486" s="129"/>
      <c r="T486" s="129"/>
      <c r="U486" s="129"/>
      <c r="V486" s="129"/>
      <c r="W486" s="129"/>
      <c r="X486" s="129"/>
      <c r="Y486" s="129"/>
      <c r="Z486" s="129"/>
      <c r="AA486" s="129"/>
      <c r="AB486" s="130"/>
      <c r="AC486" s="129"/>
      <c r="AD486" s="129"/>
    </row>
    <row r="487" spans="1:30">
      <c r="A487" s="123">
        <v>481</v>
      </c>
      <c r="B487" s="137"/>
      <c r="C487" s="137"/>
      <c r="D487" s="137"/>
      <c r="E487" s="137"/>
      <c r="F487" s="137"/>
      <c r="G487" s="137"/>
      <c r="H487" s="137"/>
      <c r="I487" s="137"/>
      <c r="J487" s="129"/>
      <c r="K487" s="139"/>
      <c r="L487" s="129"/>
      <c r="M487" s="129"/>
      <c r="N487" s="140"/>
      <c r="O487" s="140"/>
      <c r="P487" s="129"/>
      <c r="Q487" s="129"/>
      <c r="R487" s="129"/>
      <c r="S487" s="129"/>
      <c r="T487" s="129"/>
      <c r="U487" s="129"/>
      <c r="V487" s="129"/>
      <c r="W487" s="129"/>
      <c r="X487" s="129"/>
      <c r="Y487" s="129"/>
      <c r="Z487" s="129"/>
      <c r="AA487" s="129"/>
      <c r="AB487" s="130"/>
      <c r="AC487" s="129"/>
      <c r="AD487" s="129"/>
    </row>
    <row r="488" spans="1:30">
      <c r="A488" s="123">
        <v>482</v>
      </c>
      <c r="B488" s="137"/>
      <c r="C488" s="137"/>
      <c r="D488" s="137"/>
      <c r="E488" s="137"/>
      <c r="F488" s="137"/>
      <c r="G488" s="137"/>
      <c r="H488" s="137"/>
      <c r="I488" s="137"/>
      <c r="J488" s="129"/>
      <c r="K488" s="139"/>
      <c r="L488" s="129"/>
      <c r="M488" s="129"/>
      <c r="N488" s="140"/>
      <c r="O488" s="140"/>
      <c r="P488" s="129"/>
      <c r="Q488" s="129"/>
      <c r="R488" s="129"/>
      <c r="S488" s="129"/>
      <c r="T488" s="129"/>
      <c r="U488" s="129"/>
      <c r="V488" s="129"/>
      <c r="W488" s="129"/>
      <c r="X488" s="129"/>
      <c r="Y488" s="129"/>
      <c r="Z488" s="129"/>
      <c r="AA488" s="129"/>
      <c r="AB488" s="130"/>
      <c r="AC488" s="129"/>
      <c r="AD488" s="129"/>
    </row>
    <row r="489" spans="1:30">
      <c r="A489" s="123">
        <v>483</v>
      </c>
      <c r="B489" s="137"/>
      <c r="C489" s="137"/>
      <c r="D489" s="137"/>
      <c r="E489" s="137"/>
      <c r="F489" s="137"/>
      <c r="G489" s="137"/>
      <c r="H489" s="137"/>
      <c r="I489" s="137"/>
      <c r="J489" s="129"/>
      <c r="K489" s="139"/>
      <c r="L489" s="129"/>
      <c r="M489" s="129"/>
      <c r="N489" s="140"/>
      <c r="O489" s="140"/>
      <c r="P489" s="129"/>
      <c r="Q489" s="129"/>
      <c r="R489" s="129"/>
      <c r="S489" s="129"/>
      <c r="T489" s="129"/>
      <c r="U489" s="129"/>
      <c r="V489" s="129"/>
      <c r="W489" s="129"/>
      <c r="X489" s="129"/>
      <c r="Y489" s="129"/>
      <c r="Z489" s="129"/>
      <c r="AA489" s="129"/>
      <c r="AB489" s="130"/>
      <c r="AC489" s="129"/>
      <c r="AD489" s="129"/>
    </row>
    <row r="490" spans="1:30">
      <c r="A490" s="123">
        <v>484</v>
      </c>
      <c r="B490" s="137"/>
      <c r="C490" s="137"/>
      <c r="D490" s="137"/>
      <c r="E490" s="137"/>
      <c r="F490" s="137"/>
      <c r="G490" s="137"/>
      <c r="H490" s="137"/>
      <c r="I490" s="137"/>
      <c r="J490" s="129"/>
      <c r="K490" s="139"/>
      <c r="L490" s="129"/>
      <c r="M490" s="129"/>
      <c r="N490" s="140"/>
      <c r="O490" s="140"/>
      <c r="P490" s="129"/>
      <c r="Q490" s="129"/>
      <c r="R490" s="129"/>
      <c r="S490" s="129"/>
      <c r="T490" s="129"/>
      <c r="U490" s="129"/>
      <c r="V490" s="129"/>
      <c r="W490" s="129"/>
      <c r="X490" s="129"/>
      <c r="Y490" s="129"/>
      <c r="Z490" s="129"/>
      <c r="AA490" s="129"/>
      <c r="AB490" s="130"/>
      <c r="AC490" s="129"/>
      <c r="AD490" s="129"/>
    </row>
    <row r="491" spans="1:30">
      <c r="A491" s="123">
        <v>485</v>
      </c>
      <c r="B491" s="137"/>
      <c r="C491" s="137"/>
      <c r="D491" s="137"/>
      <c r="E491" s="137"/>
      <c r="F491" s="137"/>
      <c r="G491" s="137"/>
      <c r="H491" s="137"/>
      <c r="I491" s="137"/>
      <c r="J491" s="129"/>
      <c r="K491" s="139"/>
      <c r="L491" s="129"/>
      <c r="M491" s="129"/>
      <c r="N491" s="140"/>
      <c r="O491" s="140"/>
      <c r="P491" s="129"/>
      <c r="Q491" s="129"/>
      <c r="R491" s="129"/>
      <c r="S491" s="129"/>
      <c r="T491" s="129"/>
      <c r="U491" s="129"/>
      <c r="V491" s="129"/>
      <c r="W491" s="129"/>
      <c r="X491" s="129"/>
      <c r="Y491" s="129"/>
      <c r="Z491" s="129"/>
      <c r="AA491" s="129"/>
      <c r="AB491" s="130"/>
      <c r="AC491" s="129"/>
      <c r="AD491" s="129"/>
    </row>
    <row r="492" spans="1:30">
      <c r="A492" s="123">
        <v>486</v>
      </c>
      <c r="B492" s="137"/>
      <c r="C492" s="137"/>
      <c r="D492" s="137"/>
      <c r="E492" s="137"/>
      <c r="F492" s="137"/>
      <c r="G492" s="137"/>
      <c r="H492" s="137"/>
      <c r="I492" s="137"/>
      <c r="J492" s="129"/>
      <c r="K492" s="139"/>
      <c r="L492" s="129"/>
      <c r="M492" s="129"/>
      <c r="N492" s="140"/>
      <c r="O492" s="140"/>
      <c r="P492" s="129"/>
      <c r="Q492" s="129"/>
      <c r="R492" s="129"/>
      <c r="S492" s="129"/>
      <c r="T492" s="129"/>
      <c r="U492" s="129"/>
      <c r="V492" s="129"/>
      <c r="W492" s="129"/>
      <c r="X492" s="129"/>
      <c r="Y492" s="129"/>
      <c r="Z492" s="129"/>
      <c r="AA492" s="129"/>
      <c r="AB492" s="130"/>
      <c r="AC492" s="129"/>
      <c r="AD492" s="129"/>
    </row>
    <row r="493" spans="1:30">
      <c r="A493" s="123">
        <v>487</v>
      </c>
      <c r="B493" s="137"/>
      <c r="C493" s="137"/>
      <c r="D493" s="137"/>
      <c r="E493" s="137"/>
      <c r="F493" s="137"/>
      <c r="G493" s="137"/>
      <c r="H493" s="137"/>
      <c r="I493" s="137"/>
      <c r="J493" s="129"/>
      <c r="K493" s="139"/>
      <c r="L493" s="129"/>
      <c r="M493" s="129"/>
      <c r="N493" s="140"/>
      <c r="O493" s="140"/>
      <c r="P493" s="129"/>
      <c r="Q493" s="129"/>
      <c r="R493" s="129"/>
      <c r="S493" s="129"/>
      <c r="T493" s="129"/>
      <c r="U493" s="129"/>
      <c r="V493" s="129"/>
      <c r="W493" s="129"/>
      <c r="X493" s="129"/>
      <c r="Y493" s="129"/>
      <c r="Z493" s="129"/>
      <c r="AA493" s="129"/>
      <c r="AB493" s="130"/>
      <c r="AC493" s="129"/>
      <c r="AD493" s="129"/>
    </row>
    <row r="494" spans="1:30">
      <c r="A494" s="123">
        <v>488</v>
      </c>
      <c r="B494" s="137"/>
      <c r="C494" s="137"/>
      <c r="D494" s="137"/>
      <c r="E494" s="137"/>
      <c r="F494" s="137"/>
      <c r="G494" s="137"/>
      <c r="H494" s="137"/>
      <c r="I494" s="137"/>
      <c r="J494" s="129"/>
      <c r="K494" s="139"/>
      <c r="L494" s="129"/>
      <c r="M494" s="129"/>
      <c r="N494" s="140"/>
      <c r="O494" s="140"/>
      <c r="P494" s="129"/>
      <c r="Q494" s="129"/>
      <c r="R494" s="129"/>
      <c r="S494" s="129"/>
      <c r="T494" s="129"/>
      <c r="U494" s="129"/>
      <c r="V494" s="129"/>
      <c r="W494" s="129"/>
      <c r="X494" s="129"/>
      <c r="Y494" s="129"/>
      <c r="Z494" s="129"/>
      <c r="AA494" s="129"/>
      <c r="AB494" s="130"/>
      <c r="AC494" s="129"/>
      <c r="AD494" s="129"/>
    </row>
    <row r="495" spans="1:30">
      <c r="A495" s="123">
        <v>489</v>
      </c>
      <c r="B495" s="137"/>
      <c r="C495" s="137"/>
      <c r="D495" s="137"/>
      <c r="E495" s="137"/>
      <c r="F495" s="137"/>
      <c r="G495" s="137"/>
      <c r="H495" s="137"/>
      <c r="I495" s="137"/>
      <c r="J495" s="129"/>
      <c r="K495" s="139"/>
      <c r="L495" s="129"/>
      <c r="M495" s="129"/>
      <c r="N495" s="140"/>
      <c r="O495" s="140"/>
      <c r="P495" s="129"/>
      <c r="Q495" s="129"/>
      <c r="R495" s="129"/>
      <c r="S495" s="129"/>
      <c r="T495" s="129"/>
      <c r="U495" s="129"/>
      <c r="V495" s="129"/>
      <c r="W495" s="129"/>
      <c r="X495" s="129"/>
      <c r="Y495" s="129"/>
      <c r="Z495" s="129"/>
      <c r="AA495" s="129"/>
      <c r="AB495" s="130"/>
      <c r="AC495" s="129"/>
      <c r="AD495" s="129"/>
    </row>
    <row r="496" spans="1:30">
      <c r="A496" s="123">
        <v>490</v>
      </c>
      <c r="B496" s="137"/>
      <c r="C496" s="137"/>
      <c r="D496" s="137"/>
      <c r="E496" s="137"/>
      <c r="F496" s="137"/>
      <c r="G496" s="137"/>
      <c r="H496" s="137"/>
      <c r="I496" s="137"/>
      <c r="J496" s="129"/>
      <c r="K496" s="139"/>
      <c r="L496" s="129"/>
      <c r="M496" s="129"/>
      <c r="N496" s="140"/>
      <c r="O496" s="140"/>
      <c r="P496" s="129"/>
      <c r="Q496" s="129"/>
      <c r="R496" s="129"/>
      <c r="S496" s="129"/>
      <c r="T496" s="129"/>
      <c r="U496" s="129"/>
      <c r="V496" s="129"/>
      <c r="W496" s="129"/>
      <c r="X496" s="129"/>
      <c r="Y496" s="129"/>
      <c r="Z496" s="129"/>
      <c r="AA496" s="129"/>
      <c r="AB496" s="130"/>
      <c r="AC496" s="129"/>
      <c r="AD496" s="129"/>
    </row>
    <row r="497" spans="1:30">
      <c r="A497" s="123">
        <v>491</v>
      </c>
      <c r="B497" s="137"/>
      <c r="C497" s="137"/>
      <c r="D497" s="137"/>
      <c r="E497" s="137"/>
      <c r="F497" s="137"/>
      <c r="G497" s="137"/>
      <c r="H497" s="137"/>
      <c r="I497" s="137"/>
      <c r="J497" s="129"/>
      <c r="K497" s="139"/>
      <c r="L497" s="129"/>
      <c r="M497" s="129"/>
      <c r="N497" s="140"/>
      <c r="O497" s="140"/>
      <c r="P497" s="129"/>
      <c r="Q497" s="129"/>
      <c r="R497" s="129"/>
      <c r="S497" s="129"/>
      <c r="T497" s="129"/>
      <c r="U497" s="129"/>
      <c r="V497" s="129"/>
      <c r="W497" s="129"/>
      <c r="X497" s="129"/>
      <c r="Y497" s="129"/>
      <c r="Z497" s="129"/>
      <c r="AA497" s="129"/>
      <c r="AB497" s="130"/>
      <c r="AC497" s="129"/>
      <c r="AD497" s="129"/>
    </row>
    <row r="498" spans="1:30">
      <c r="A498" s="123">
        <v>492</v>
      </c>
      <c r="B498" s="137"/>
      <c r="C498" s="137"/>
      <c r="D498" s="137"/>
      <c r="E498" s="137"/>
      <c r="F498" s="137"/>
      <c r="G498" s="137"/>
      <c r="H498" s="137"/>
      <c r="I498" s="137"/>
      <c r="J498" s="129"/>
      <c r="K498" s="139"/>
      <c r="L498" s="129"/>
      <c r="M498" s="129"/>
      <c r="N498" s="140"/>
      <c r="O498" s="140"/>
      <c r="P498" s="129"/>
      <c r="Q498" s="129"/>
      <c r="R498" s="129"/>
      <c r="S498" s="129"/>
      <c r="T498" s="129"/>
      <c r="U498" s="129"/>
      <c r="V498" s="129"/>
      <c r="W498" s="129"/>
      <c r="X498" s="129"/>
      <c r="Y498" s="129"/>
      <c r="Z498" s="129"/>
      <c r="AA498" s="129"/>
      <c r="AB498" s="130"/>
      <c r="AC498" s="129"/>
      <c r="AD498" s="129"/>
    </row>
    <row r="499" spans="1:30">
      <c r="A499" s="123">
        <v>493</v>
      </c>
      <c r="B499" s="137"/>
      <c r="C499" s="137"/>
      <c r="D499" s="137"/>
      <c r="E499" s="137"/>
      <c r="F499" s="137"/>
      <c r="G499" s="137"/>
      <c r="H499" s="137"/>
      <c r="I499" s="137"/>
      <c r="J499" s="129"/>
      <c r="K499" s="139"/>
      <c r="L499" s="129"/>
      <c r="M499" s="129"/>
      <c r="N499" s="140"/>
      <c r="O499" s="140"/>
      <c r="P499" s="129"/>
      <c r="Q499" s="129"/>
      <c r="R499" s="129"/>
      <c r="S499" s="129"/>
      <c r="T499" s="129"/>
      <c r="U499" s="129"/>
      <c r="V499" s="129"/>
      <c r="W499" s="129"/>
      <c r="X499" s="129"/>
      <c r="Y499" s="129"/>
      <c r="Z499" s="129"/>
      <c r="AA499" s="129"/>
      <c r="AB499" s="130"/>
      <c r="AC499" s="129"/>
      <c r="AD499" s="129"/>
    </row>
    <row r="500" spans="1:30">
      <c r="A500" s="123">
        <v>494</v>
      </c>
      <c r="B500" s="137"/>
      <c r="C500" s="137"/>
      <c r="D500" s="137"/>
      <c r="E500" s="137"/>
      <c r="F500" s="137"/>
      <c r="G500" s="137"/>
      <c r="H500" s="137"/>
      <c r="I500" s="137"/>
      <c r="J500" s="129"/>
      <c r="K500" s="139"/>
      <c r="L500" s="129"/>
      <c r="M500" s="129"/>
      <c r="N500" s="140"/>
      <c r="O500" s="140"/>
      <c r="P500" s="129"/>
      <c r="Q500" s="129"/>
      <c r="R500" s="129"/>
      <c r="S500" s="129"/>
      <c r="T500" s="129"/>
      <c r="U500" s="129"/>
      <c r="V500" s="129"/>
      <c r="W500" s="129"/>
      <c r="X500" s="129"/>
      <c r="Y500" s="129"/>
      <c r="Z500" s="129"/>
      <c r="AA500" s="129"/>
      <c r="AB500" s="130"/>
      <c r="AC500" s="129"/>
      <c r="AD500" s="129"/>
    </row>
    <row r="501" spans="1:30">
      <c r="A501" s="123">
        <v>495</v>
      </c>
      <c r="B501" s="137"/>
      <c r="C501" s="137"/>
      <c r="D501" s="137"/>
      <c r="E501" s="137"/>
      <c r="F501" s="137"/>
      <c r="G501" s="137"/>
      <c r="H501" s="137"/>
      <c r="I501" s="137"/>
      <c r="J501" s="129"/>
      <c r="K501" s="139"/>
      <c r="L501" s="129"/>
      <c r="M501" s="129"/>
      <c r="N501" s="140"/>
      <c r="O501" s="140"/>
      <c r="P501" s="129"/>
      <c r="Q501" s="129"/>
      <c r="R501" s="129"/>
      <c r="S501" s="129"/>
      <c r="T501" s="129"/>
      <c r="U501" s="129"/>
      <c r="V501" s="129"/>
      <c r="W501" s="129"/>
      <c r="X501" s="129"/>
      <c r="Y501" s="129"/>
      <c r="Z501" s="129"/>
      <c r="AA501" s="129"/>
      <c r="AB501" s="130"/>
      <c r="AC501" s="129"/>
      <c r="AD501" s="129"/>
    </row>
    <row r="502" spans="1:30">
      <c r="A502" s="123">
        <v>496</v>
      </c>
      <c r="B502" s="137"/>
      <c r="C502" s="137"/>
      <c r="D502" s="137"/>
      <c r="E502" s="137"/>
      <c r="F502" s="137"/>
      <c r="G502" s="137"/>
      <c r="H502" s="137"/>
      <c r="I502" s="137"/>
      <c r="J502" s="129"/>
      <c r="K502" s="139"/>
      <c r="L502" s="129"/>
      <c r="M502" s="129"/>
      <c r="N502" s="140"/>
      <c r="O502" s="140"/>
      <c r="P502" s="129"/>
      <c r="Q502" s="129"/>
      <c r="R502" s="129"/>
      <c r="S502" s="129"/>
      <c r="T502" s="129"/>
      <c r="U502" s="129"/>
      <c r="V502" s="129"/>
      <c r="W502" s="129"/>
      <c r="X502" s="129"/>
      <c r="Y502" s="129"/>
      <c r="Z502" s="129"/>
      <c r="AA502" s="129"/>
      <c r="AB502" s="130"/>
      <c r="AC502" s="129"/>
      <c r="AD502" s="129"/>
    </row>
    <row r="503" spans="1:30">
      <c r="A503" s="123">
        <v>497</v>
      </c>
      <c r="B503" s="137"/>
      <c r="C503" s="137"/>
      <c r="D503" s="137"/>
      <c r="E503" s="137"/>
      <c r="F503" s="137"/>
      <c r="G503" s="137"/>
      <c r="H503" s="137"/>
      <c r="I503" s="137"/>
      <c r="J503" s="129"/>
      <c r="K503" s="139"/>
      <c r="L503" s="129"/>
      <c r="M503" s="129"/>
      <c r="N503" s="140"/>
      <c r="O503" s="140"/>
      <c r="P503" s="129"/>
      <c r="Q503" s="129"/>
      <c r="R503" s="129"/>
      <c r="S503" s="129"/>
      <c r="T503" s="129"/>
      <c r="U503" s="129"/>
      <c r="V503" s="129"/>
      <c r="W503" s="129"/>
      <c r="X503" s="129"/>
      <c r="Y503" s="129"/>
      <c r="Z503" s="129"/>
      <c r="AA503" s="129"/>
      <c r="AB503" s="130"/>
      <c r="AC503" s="129"/>
      <c r="AD503" s="129"/>
    </row>
    <row r="504" spans="1:30">
      <c r="A504" s="123">
        <v>498</v>
      </c>
      <c r="B504" s="137"/>
      <c r="C504" s="137"/>
      <c r="D504" s="137"/>
      <c r="E504" s="137"/>
      <c r="F504" s="137"/>
      <c r="G504" s="137"/>
      <c r="H504" s="137"/>
      <c r="I504" s="137"/>
      <c r="J504" s="129"/>
      <c r="K504" s="139"/>
      <c r="L504" s="129"/>
      <c r="M504" s="129"/>
      <c r="N504" s="140"/>
      <c r="O504" s="140"/>
      <c r="P504" s="129"/>
      <c r="Q504" s="129"/>
      <c r="R504" s="129"/>
      <c r="S504" s="129"/>
      <c r="T504" s="129"/>
      <c r="U504" s="129"/>
      <c r="V504" s="129"/>
      <c r="W504" s="129"/>
      <c r="X504" s="129"/>
      <c r="Y504" s="129"/>
      <c r="Z504" s="129"/>
      <c r="AA504" s="129"/>
      <c r="AB504" s="130"/>
      <c r="AC504" s="129"/>
      <c r="AD504" s="129"/>
    </row>
    <row r="505" spans="1:30">
      <c r="A505" s="123">
        <v>499</v>
      </c>
      <c r="B505" s="137"/>
      <c r="C505" s="137"/>
      <c r="D505" s="137"/>
      <c r="E505" s="137"/>
      <c r="F505" s="137"/>
      <c r="G505" s="137"/>
      <c r="H505" s="137"/>
      <c r="I505" s="137"/>
      <c r="J505" s="129"/>
      <c r="K505" s="139"/>
      <c r="L505" s="129"/>
      <c r="M505" s="129"/>
      <c r="N505" s="140"/>
      <c r="O505" s="140"/>
      <c r="P505" s="129"/>
      <c r="Q505" s="129"/>
      <c r="R505" s="129"/>
      <c r="S505" s="129"/>
      <c r="T505" s="129"/>
      <c r="U505" s="129"/>
      <c r="V505" s="129"/>
      <c r="W505" s="129"/>
      <c r="X505" s="129"/>
      <c r="Y505" s="129"/>
      <c r="Z505" s="129"/>
      <c r="AA505" s="129"/>
      <c r="AB505" s="130"/>
      <c r="AC505" s="129"/>
      <c r="AD505" s="129"/>
    </row>
    <row r="506" spans="1:30">
      <c r="A506" s="123">
        <v>500</v>
      </c>
      <c r="B506" s="137"/>
      <c r="C506" s="137"/>
      <c r="D506" s="137"/>
      <c r="E506" s="137"/>
      <c r="F506" s="137"/>
      <c r="G506" s="137"/>
      <c r="H506" s="137"/>
      <c r="I506" s="137"/>
      <c r="J506" s="129"/>
      <c r="K506" s="139"/>
      <c r="L506" s="129"/>
      <c r="M506" s="129"/>
      <c r="N506" s="140"/>
      <c r="O506" s="140"/>
      <c r="P506" s="129"/>
      <c r="Q506" s="129"/>
      <c r="R506" s="129"/>
      <c r="S506" s="129"/>
      <c r="T506" s="129"/>
      <c r="U506" s="129"/>
      <c r="V506" s="129"/>
      <c r="W506" s="129"/>
      <c r="X506" s="129"/>
      <c r="Y506" s="129"/>
      <c r="Z506" s="129"/>
      <c r="AA506" s="129"/>
      <c r="AB506" s="130"/>
      <c r="AC506" s="129"/>
      <c r="AD506" s="129"/>
    </row>
    <row r="507" spans="1:30">
      <c r="A507" s="123">
        <v>501</v>
      </c>
      <c r="B507" s="137"/>
      <c r="C507" s="137"/>
      <c r="D507" s="137"/>
      <c r="E507" s="137"/>
      <c r="F507" s="137"/>
      <c r="G507" s="137"/>
      <c r="H507" s="137"/>
      <c r="I507" s="137"/>
      <c r="J507" s="129"/>
      <c r="K507" s="139"/>
      <c r="L507" s="129"/>
      <c r="M507" s="129"/>
      <c r="N507" s="140"/>
      <c r="O507" s="140"/>
      <c r="P507" s="129"/>
      <c r="Q507" s="129"/>
      <c r="R507" s="129"/>
      <c r="S507" s="129"/>
      <c r="T507" s="129"/>
      <c r="U507" s="129"/>
      <c r="V507" s="129"/>
      <c r="W507" s="129"/>
      <c r="X507" s="129"/>
      <c r="Y507" s="129"/>
      <c r="Z507" s="129"/>
      <c r="AA507" s="129"/>
      <c r="AB507" s="130"/>
      <c r="AC507" s="129"/>
      <c r="AD507" s="129"/>
    </row>
    <row r="508" spans="1:30">
      <c r="A508" s="123">
        <v>502</v>
      </c>
      <c r="B508" s="137"/>
      <c r="C508" s="137"/>
      <c r="D508" s="137"/>
      <c r="E508" s="137"/>
      <c r="F508" s="137"/>
      <c r="G508" s="137"/>
      <c r="H508" s="137"/>
      <c r="I508" s="137"/>
      <c r="J508" s="129"/>
      <c r="K508" s="139"/>
      <c r="L508" s="129"/>
      <c r="M508" s="129"/>
      <c r="N508" s="140"/>
      <c r="O508" s="140"/>
      <c r="P508" s="129"/>
      <c r="Q508" s="129"/>
      <c r="R508" s="129"/>
      <c r="S508" s="129"/>
      <c r="T508" s="129"/>
      <c r="U508" s="129"/>
      <c r="V508" s="129"/>
      <c r="W508" s="129"/>
      <c r="X508" s="129"/>
      <c r="Y508" s="129"/>
      <c r="Z508" s="129"/>
      <c r="AA508" s="129"/>
      <c r="AB508" s="130"/>
      <c r="AC508" s="129"/>
      <c r="AD508" s="129"/>
    </row>
    <row r="509" spans="1:30">
      <c r="A509" s="123">
        <v>503</v>
      </c>
      <c r="B509" s="137"/>
      <c r="C509" s="137"/>
      <c r="D509" s="137"/>
      <c r="E509" s="137"/>
      <c r="F509" s="137"/>
      <c r="G509" s="137"/>
      <c r="H509" s="137"/>
      <c r="I509" s="137"/>
      <c r="J509" s="129"/>
      <c r="K509" s="139"/>
      <c r="L509" s="129"/>
      <c r="M509" s="129"/>
      <c r="N509" s="140"/>
      <c r="O509" s="140"/>
      <c r="P509" s="129"/>
      <c r="Q509" s="129"/>
      <c r="R509" s="129"/>
      <c r="S509" s="129"/>
      <c r="T509" s="129"/>
      <c r="U509" s="129"/>
      <c r="V509" s="129"/>
      <c r="W509" s="129"/>
      <c r="X509" s="129"/>
      <c r="Y509" s="129"/>
      <c r="Z509" s="129"/>
      <c r="AA509" s="129"/>
      <c r="AB509" s="130"/>
      <c r="AC509" s="129"/>
      <c r="AD509" s="129"/>
    </row>
    <row r="510" spans="1:30">
      <c r="A510" s="123">
        <v>504</v>
      </c>
      <c r="B510" s="137"/>
      <c r="C510" s="137"/>
      <c r="D510" s="137"/>
      <c r="E510" s="137"/>
      <c r="F510" s="137"/>
      <c r="G510" s="137"/>
      <c r="H510" s="137"/>
      <c r="I510" s="137"/>
      <c r="J510" s="129"/>
      <c r="K510" s="139"/>
      <c r="L510" s="129"/>
      <c r="M510" s="129"/>
      <c r="N510" s="140"/>
      <c r="O510" s="140"/>
      <c r="P510" s="129"/>
      <c r="Q510" s="129"/>
      <c r="R510" s="129"/>
      <c r="S510" s="129"/>
      <c r="T510" s="129"/>
      <c r="U510" s="129"/>
      <c r="V510" s="129"/>
      <c r="W510" s="129"/>
      <c r="X510" s="129"/>
      <c r="Y510" s="129"/>
      <c r="Z510" s="129"/>
      <c r="AA510" s="129"/>
      <c r="AB510" s="130"/>
      <c r="AC510" s="129"/>
      <c r="AD510" s="129"/>
    </row>
    <row r="511" spans="1:30">
      <c r="A511" s="123">
        <v>505</v>
      </c>
      <c r="B511" s="137"/>
      <c r="C511" s="137"/>
      <c r="D511" s="137"/>
      <c r="E511" s="137"/>
      <c r="F511" s="137"/>
      <c r="G511" s="137"/>
      <c r="H511" s="137"/>
      <c r="I511" s="137"/>
      <c r="J511" s="129"/>
      <c r="K511" s="139"/>
      <c r="L511" s="129"/>
      <c r="M511" s="129"/>
      <c r="N511" s="140"/>
      <c r="O511" s="140"/>
      <c r="P511" s="129"/>
      <c r="Q511" s="129"/>
      <c r="R511" s="129"/>
      <c r="S511" s="129"/>
      <c r="T511" s="129"/>
      <c r="U511" s="129"/>
      <c r="V511" s="129"/>
      <c r="W511" s="129"/>
      <c r="X511" s="129"/>
      <c r="Y511" s="129"/>
      <c r="Z511" s="129"/>
      <c r="AA511" s="129"/>
      <c r="AB511" s="130"/>
      <c r="AC511" s="129"/>
      <c r="AD511" s="129"/>
    </row>
    <row r="512" spans="1:30">
      <c r="A512" s="123">
        <v>506</v>
      </c>
      <c r="B512" s="137"/>
      <c r="C512" s="137"/>
      <c r="D512" s="137"/>
      <c r="E512" s="137"/>
      <c r="F512" s="137"/>
      <c r="G512" s="137"/>
      <c r="H512" s="137"/>
      <c r="I512" s="137"/>
      <c r="J512" s="129"/>
      <c r="K512" s="139"/>
      <c r="L512" s="129"/>
      <c r="M512" s="129"/>
      <c r="N512" s="140"/>
      <c r="O512" s="140"/>
      <c r="P512" s="129"/>
      <c r="Q512" s="129"/>
      <c r="R512" s="129"/>
      <c r="S512" s="129"/>
      <c r="T512" s="129"/>
      <c r="U512" s="129"/>
      <c r="V512" s="129"/>
      <c r="W512" s="129"/>
      <c r="X512" s="129"/>
      <c r="Y512" s="129"/>
      <c r="Z512" s="129"/>
      <c r="AA512" s="129"/>
      <c r="AB512" s="130"/>
      <c r="AC512" s="129"/>
      <c r="AD512" s="129"/>
    </row>
    <row r="513" spans="1:30">
      <c r="A513" s="123">
        <v>507</v>
      </c>
      <c r="B513" s="137"/>
      <c r="C513" s="137"/>
      <c r="D513" s="137"/>
      <c r="E513" s="137"/>
      <c r="F513" s="137"/>
      <c r="G513" s="137"/>
      <c r="H513" s="137"/>
      <c r="I513" s="137"/>
      <c r="J513" s="129"/>
      <c r="K513" s="139"/>
      <c r="L513" s="129"/>
      <c r="M513" s="129"/>
      <c r="N513" s="140"/>
      <c r="O513" s="140"/>
      <c r="P513" s="129"/>
      <c r="Q513" s="129"/>
      <c r="R513" s="129"/>
      <c r="S513" s="129"/>
      <c r="T513" s="129"/>
      <c r="U513" s="129"/>
      <c r="V513" s="129"/>
      <c r="W513" s="129"/>
      <c r="X513" s="129"/>
      <c r="Y513" s="129"/>
      <c r="Z513" s="129"/>
      <c r="AA513" s="129"/>
      <c r="AB513" s="130"/>
      <c r="AC513" s="129"/>
      <c r="AD513" s="129"/>
    </row>
    <row r="514" spans="1:30">
      <c r="A514" s="123">
        <v>508</v>
      </c>
      <c r="B514" s="137"/>
      <c r="C514" s="137"/>
      <c r="D514" s="137"/>
      <c r="E514" s="137"/>
      <c r="F514" s="137"/>
      <c r="G514" s="137"/>
      <c r="H514" s="137"/>
      <c r="I514" s="137"/>
      <c r="J514" s="129"/>
      <c r="K514" s="139"/>
      <c r="L514" s="129"/>
      <c r="M514" s="129"/>
      <c r="N514" s="140"/>
      <c r="O514" s="140"/>
      <c r="P514" s="129"/>
      <c r="Q514" s="129"/>
      <c r="R514" s="129"/>
      <c r="S514" s="129"/>
      <c r="T514" s="129"/>
      <c r="U514" s="129"/>
      <c r="V514" s="129"/>
      <c r="W514" s="129"/>
      <c r="X514" s="129"/>
      <c r="Y514" s="129"/>
      <c r="Z514" s="129"/>
      <c r="AA514" s="129"/>
      <c r="AB514" s="130"/>
      <c r="AC514" s="129"/>
      <c r="AD514" s="129"/>
    </row>
    <row r="515" spans="1:30">
      <c r="A515" s="123">
        <v>509</v>
      </c>
      <c r="B515" s="137"/>
      <c r="C515" s="137"/>
      <c r="D515" s="137"/>
      <c r="E515" s="137"/>
      <c r="F515" s="137"/>
      <c r="G515" s="137"/>
      <c r="H515" s="137"/>
      <c r="I515" s="137"/>
      <c r="J515" s="129"/>
      <c r="K515" s="139"/>
      <c r="L515" s="129"/>
      <c r="M515" s="129"/>
      <c r="N515" s="140"/>
      <c r="O515" s="140"/>
      <c r="P515" s="129"/>
      <c r="Q515" s="129"/>
      <c r="R515" s="129"/>
      <c r="S515" s="129"/>
      <c r="T515" s="129"/>
      <c r="U515" s="129"/>
      <c r="V515" s="129"/>
      <c r="W515" s="129"/>
      <c r="X515" s="129"/>
      <c r="Y515" s="129"/>
      <c r="Z515" s="129"/>
      <c r="AA515" s="129"/>
      <c r="AB515" s="130"/>
      <c r="AC515" s="129"/>
      <c r="AD515" s="129"/>
    </row>
    <row r="516" spans="1:30">
      <c r="A516" s="123">
        <v>510</v>
      </c>
      <c r="B516" s="137"/>
      <c r="C516" s="137"/>
      <c r="D516" s="137"/>
      <c r="E516" s="137"/>
      <c r="F516" s="137"/>
      <c r="G516" s="137"/>
      <c r="H516" s="137"/>
      <c r="I516" s="137"/>
      <c r="J516" s="129"/>
      <c r="K516" s="139"/>
      <c r="L516" s="129"/>
      <c r="M516" s="129"/>
      <c r="N516" s="140"/>
      <c r="O516" s="140"/>
      <c r="P516" s="129"/>
      <c r="Q516" s="129"/>
      <c r="R516" s="129"/>
      <c r="S516" s="129"/>
      <c r="T516" s="129"/>
      <c r="U516" s="129"/>
      <c r="V516" s="129"/>
      <c r="W516" s="129"/>
      <c r="X516" s="129"/>
      <c r="Y516" s="129"/>
      <c r="Z516" s="129"/>
      <c r="AA516" s="129"/>
      <c r="AB516" s="130"/>
      <c r="AC516" s="129"/>
      <c r="AD516" s="129"/>
    </row>
    <row r="517" spans="1:30">
      <c r="A517" s="123">
        <v>511</v>
      </c>
      <c r="B517" s="137"/>
      <c r="C517" s="137"/>
      <c r="D517" s="137"/>
      <c r="E517" s="137"/>
      <c r="F517" s="137"/>
      <c r="G517" s="137"/>
      <c r="H517" s="137"/>
      <c r="I517" s="137"/>
      <c r="J517" s="129"/>
      <c r="K517" s="139"/>
      <c r="L517" s="129"/>
      <c r="M517" s="129"/>
      <c r="N517" s="140"/>
      <c r="O517" s="140"/>
      <c r="P517" s="129"/>
      <c r="Q517" s="129"/>
      <c r="R517" s="129"/>
      <c r="S517" s="129"/>
      <c r="T517" s="129"/>
      <c r="U517" s="129"/>
      <c r="V517" s="129"/>
      <c r="W517" s="129"/>
      <c r="X517" s="129"/>
      <c r="Y517" s="129"/>
      <c r="Z517" s="129"/>
      <c r="AA517" s="129"/>
      <c r="AB517" s="130"/>
      <c r="AC517" s="129"/>
      <c r="AD517" s="129"/>
    </row>
    <row r="518" spans="1:30">
      <c r="A518" s="123">
        <v>512</v>
      </c>
      <c r="B518" s="137"/>
      <c r="C518" s="137"/>
      <c r="D518" s="137"/>
      <c r="E518" s="137"/>
      <c r="F518" s="137"/>
      <c r="G518" s="137"/>
      <c r="H518" s="137"/>
      <c r="I518" s="137"/>
      <c r="J518" s="129"/>
      <c r="K518" s="139"/>
      <c r="L518" s="129"/>
      <c r="M518" s="129"/>
      <c r="N518" s="140"/>
      <c r="O518" s="140"/>
      <c r="P518" s="129"/>
      <c r="Q518" s="129"/>
      <c r="R518" s="129"/>
      <c r="S518" s="129"/>
      <c r="T518" s="129"/>
      <c r="U518" s="129"/>
      <c r="V518" s="129"/>
      <c r="W518" s="129"/>
      <c r="X518" s="129"/>
      <c r="Y518" s="129"/>
      <c r="Z518" s="129"/>
      <c r="AA518" s="129"/>
      <c r="AB518" s="130"/>
      <c r="AC518" s="129"/>
      <c r="AD518" s="129"/>
    </row>
    <row r="519" spans="1:30">
      <c r="A519" s="123">
        <v>513</v>
      </c>
      <c r="B519" s="137"/>
      <c r="C519" s="137"/>
      <c r="D519" s="137"/>
      <c r="E519" s="137"/>
      <c r="F519" s="137"/>
      <c r="G519" s="137"/>
      <c r="H519" s="137"/>
      <c r="I519" s="137"/>
      <c r="J519" s="129"/>
      <c r="K519" s="139"/>
      <c r="L519" s="129"/>
      <c r="M519" s="129"/>
      <c r="N519" s="140"/>
      <c r="O519" s="140"/>
      <c r="P519" s="129"/>
      <c r="Q519" s="129"/>
      <c r="R519" s="129"/>
      <c r="S519" s="129"/>
      <c r="T519" s="129"/>
      <c r="U519" s="129"/>
      <c r="V519" s="129"/>
      <c r="W519" s="129"/>
      <c r="X519" s="129"/>
      <c r="Y519" s="129"/>
      <c r="Z519" s="129"/>
      <c r="AA519" s="129"/>
      <c r="AB519" s="130"/>
      <c r="AC519" s="129"/>
      <c r="AD519" s="129"/>
    </row>
    <row r="520" spans="1:30">
      <c r="A520" s="123">
        <v>514</v>
      </c>
      <c r="B520" s="137"/>
      <c r="C520" s="137"/>
      <c r="D520" s="137"/>
      <c r="E520" s="137"/>
      <c r="F520" s="137"/>
      <c r="G520" s="137"/>
      <c r="H520" s="137"/>
      <c r="I520" s="137"/>
      <c r="J520" s="129"/>
      <c r="K520" s="139"/>
      <c r="L520" s="129"/>
      <c r="M520" s="129"/>
      <c r="N520" s="140"/>
      <c r="O520" s="140"/>
      <c r="P520" s="129"/>
      <c r="Q520" s="129"/>
      <c r="R520" s="129"/>
      <c r="S520" s="129"/>
      <c r="T520" s="129"/>
      <c r="U520" s="129"/>
      <c r="V520" s="129"/>
      <c r="W520" s="129"/>
      <c r="X520" s="129"/>
      <c r="Y520" s="129"/>
      <c r="Z520" s="129"/>
      <c r="AA520" s="129"/>
      <c r="AB520" s="130"/>
      <c r="AC520" s="129"/>
      <c r="AD520" s="129"/>
    </row>
    <row r="521" spans="1:30">
      <c r="A521" s="123">
        <v>515</v>
      </c>
      <c r="B521" s="137"/>
      <c r="C521" s="137"/>
      <c r="D521" s="137"/>
      <c r="E521" s="137"/>
      <c r="F521" s="137"/>
      <c r="G521" s="137"/>
      <c r="H521" s="137"/>
      <c r="I521" s="137"/>
      <c r="J521" s="129"/>
      <c r="K521" s="139"/>
      <c r="L521" s="129"/>
      <c r="M521" s="129"/>
      <c r="N521" s="140"/>
      <c r="O521" s="140"/>
      <c r="P521" s="129"/>
      <c r="Q521" s="129"/>
      <c r="R521" s="129"/>
      <c r="S521" s="129"/>
      <c r="T521" s="129"/>
      <c r="U521" s="129"/>
      <c r="V521" s="129"/>
      <c r="W521" s="129"/>
      <c r="X521" s="129"/>
      <c r="Y521" s="129"/>
      <c r="Z521" s="129"/>
      <c r="AA521" s="129"/>
      <c r="AB521" s="130"/>
      <c r="AC521" s="129"/>
      <c r="AD521" s="129"/>
    </row>
    <row r="522" spans="1:30">
      <c r="A522" s="123">
        <v>516</v>
      </c>
      <c r="B522" s="137"/>
      <c r="C522" s="137"/>
      <c r="D522" s="137"/>
      <c r="E522" s="137"/>
      <c r="F522" s="137"/>
      <c r="G522" s="137"/>
      <c r="H522" s="137"/>
      <c r="I522" s="137"/>
      <c r="J522" s="129"/>
      <c r="K522" s="139"/>
      <c r="L522" s="129"/>
      <c r="M522" s="129"/>
      <c r="N522" s="140"/>
      <c r="O522" s="140"/>
      <c r="P522" s="129"/>
      <c r="Q522" s="129"/>
      <c r="R522" s="129"/>
      <c r="S522" s="129"/>
      <c r="T522" s="129"/>
      <c r="U522" s="129"/>
      <c r="V522" s="129"/>
      <c r="W522" s="129"/>
      <c r="X522" s="129"/>
      <c r="Y522" s="129"/>
      <c r="Z522" s="129"/>
      <c r="AA522" s="129"/>
      <c r="AB522" s="130"/>
      <c r="AC522" s="129"/>
      <c r="AD522" s="129"/>
    </row>
    <row r="523" spans="1:30">
      <c r="A523" s="123">
        <v>517</v>
      </c>
      <c r="B523" s="137"/>
      <c r="C523" s="137"/>
      <c r="D523" s="137"/>
      <c r="E523" s="137"/>
      <c r="F523" s="137"/>
      <c r="G523" s="137"/>
      <c r="H523" s="137"/>
      <c r="I523" s="137"/>
      <c r="J523" s="129"/>
      <c r="K523" s="139"/>
      <c r="L523" s="129"/>
      <c r="M523" s="129"/>
      <c r="N523" s="140"/>
      <c r="O523" s="140"/>
      <c r="P523" s="129"/>
      <c r="Q523" s="129"/>
      <c r="R523" s="129"/>
      <c r="S523" s="129"/>
      <c r="T523" s="129"/>
      <c r="U523" s="129"/>
      <c r="V523" s="129"/>
      <c r="W523" s="129"/>
      <c r="X523" s="129"/>
      <c r="Y523" s="129"/>
      <c r="Z523" s="129"/>
      <c r="AA523" s="129"/>
      <c r="AB523" s="130"/>
      <c r="AC523" s="129"/>
      <c r="AD523" s="129"/>
    </row>
    <row r="524" spans="1:30">
      <c r="A524" s="123">
        <v>518</v>
      </c>
      <c r="B524" s="137"/>
      <c r="C524" s="137"/>
      <c r="D524" s="137"/>
      <c r="E524" s="137"/>
      <c r="F524" s="137"/>
      <c r="G524" s="137"/>
      <c r="H524" s="137"/>
      <c r="I524" s="137"/>
      <c r="J524" s="129"/>
      <c r="K524" s="139"/>
      <c r="L524" s="129"/>
      <c r="M524" s="129"/>
      <c r="N524" s="140"/>
      <c r="O524" s="140"/>
      <c r="P524" s="129"/>
      <c r="Q524" s="129"/>
      <c r="R524" s="129"/>
      <c r="S524" s="129"/>
      <c r="T524" s="129"/>
      <c r="U524" s="129"/>
      <c r="V524" s="129"/>
      <c r="W524" s="129"/>
      <c r="X524" s="129"/>
      <c r="Y524" s="129"/>
      <c r="Z524" s="129"/>
      <c r="AA524" s="129"/>
      <c r="AB524" s="130"/>
      <c r="AC524" s="129"/>
      <c r="AD524" s="129"/>
    </row>
    <row r="525" spans="1:30">
      <c r="A525" s="123">
        <v>519</v>
      </c>
      <c r="B525" s="137"/>
      <c r="C525" s="137"/>
      <c r="D525" s="137"/>
      <c r="E525" s="137"/>
      <c r="F525" s="137"/>
      <c r="G525" s="137"/>
      <c r="H525" s="137"/>
      <c r="I525" s="137"/>
      <c r="J525" s="129"/>
      <c r="K525" s="139"/>
      <c r="L525" s="129"/>
      <c r="M525" s="129"/>
      <c r="N525" s="140"/>
      <c r="O525" s="140"/>
      <c r="P525" s="129"/>
      <c r="Q525" s="129"/>
      <c r="R525" s="129"/>
      <c r="S525" s="129"/>
      <c r="T525" s="129"/>
      <c r="U525" s="129"/>
      <c r="V525" s="129"/>
      <c r="W525" s="129"/>
      <c r="X525" s="129"/>
      <c r="Y525" s="129"/>
      <c r="Z525" s="129"/>
      <c r="AA525" s="129"/>
      <c r="AB525" s="130"/>
      <c r="AC525" s="129"/>
      <c r="AD525" s="129"/>
    </row>
    <row r="526" spans="1:30">
      <c r="A526" s="123">
        <v>520</v>
      </c>
      <c r="B526" s="137"/>
      <c r="C526" s="137"/>
      <c r="D526" s="137"/>
      <c r="E526" s="137"/>
      <c r="F526" s="137"/>
      <c r="G526" s="137"/>
      <c r="H526" s="137"/>
      <c r="I526" s="137"/>
      <c r="J526" s="129"/>
      <c r="K526" s="139"/>
      <c r="L526" s="129"/>
      <c r="M526" s="129"/>
      <c r="N526" s="140"/>
      <c r="O526" s="140"/>
      <c r="P526" s="129"/>
      <c r="Q526" s="129"/>
      <c r="R526" s="129"/>
      <c r="S526" s="129"/>
      <c r="T526" s="129"/>
      <c r="U526" s="129"/>
      <c r="V526" s="129"/>
      <c r="W526" s="129"/>
      <c r="X526" s="129"/>
      <c r="Y526" s="129"/>
      <c r="Z526" s="129"/>
      <c r="AA526" s="129"/>
      <c r="AB526" s="130"/>
      <c r="AC526" s="129"/>
      <c r="AD526" s="129"/>
    </row>
    <row r="527" spans="1:30">
      <c r="A527" s="123">
        <v>521</v>
      </c>
      <c r="B527" s="137"/>
      <c r="C527" s="137"/>
      <c r="D527" s="137"/>
      <c r="E527" s="137"/>
      <c r="F527" s="137"/>
      <c r="G527" s="137"/>
      <c r="H527" s="137"/>
      <c r="I527" s="137"/>
      <c r="J527" s="129"/>
      <c r="K527" s="139"/>
      <c r="L527" s="129"/>
      <c r="M527" s="129"/>
      <c r="N527" s="140"/>
      <c r="O527" s="140"/>
      <c r="P527" s="129"/>
      <c r="Q527" s="129"/>
      <c r="R527" s="129"/>
      <c r="S527" s="129"/>
      <c r="T527" s="129"/>
      <c r="U527" s="129"/>
      <c r="V527" s="129"/>
      <c r="W527" s="129"/>
      <c r="X527" s="129"/>
      <c r="Y527" s="129"/>
      <c r="Z527" s="129"/>
      <c r="AA527" s="129"/>
      <c r="AB527" s="130"/>
      <c r="AC527" s="129"/>
      <c r="AD527" s="129"/>
    </row>
    <row r="528" spans="1:30">
      <c r="A528" s="123">
        <v>522</v>
      </c>
      <c r="B528" s="137"/>
      <c r="C528" s="137"/>
      <c r="D528" s="137"/>
      <c r="E528" s="137"/>
      <c r="F528" s="137"/>
      <c r="G528" s="137"/>
      <c r="H528" s="137"/>
      <c r="I528" s="137"/>
      <c r="J528" s="129"/>
      <c r="K528" s="139"/>
      <c r="L528" s="129"/>
      <c r="M528" s="129"/>
      <c r="N528" s="140"/>
      <c r="O528" s="140"/>
      <c r="P528" s="129"/>
      <c r="Q528" s="129"/>
      <c r="R528" s="129"/>
      <c r="S528" s="129"/>
      <c r="T528" s="129"/>
      <c r="U528" s="129"/>
      <c r="V528" s="129"/>
      <c r="W528" s="129"/>
      <c r="X528" s="129"/>
      <c r="Y528" s="129"/>
      <c r="Z528" s="129"/>
      <c r="AA528" s="129"/>
      <c r="AB528" s="130"/>
      <c r="AC528" s="129"/>
      <c r="AD528" s="129"/>
    </row>
    <row r="529" spans="1:30">
      <c r="A529" s="123">
        <v>523</v>
      </c>
      <c r="B529" s="137"/>
      <c r="C529" s="137"/>
      <c r="D529" s="137"/>
      <c r="E529" s="137"/>
      <c r="F529" s="137"/>
      <c r="G529" s="137"/>
      <c r="H529" s="137"/>
      <c r="I529" s="137"/>
      <c r="J529" s="129"/>
      <c r="K529" s="139"/>
      <c r="L529" s="129"/>
      <c r="M529" s="129"/>
      <c r="N529" s="140"/>
      <c r="O529" s="140"/>
      <c r="P529" s="129"/>
      <c r="Q529" s="129"/>
      <c r="R529" s="129"/>
      <c r="S529" s="129"/>
      <c r="T529" s="129"/>
      <c r="U529" s="129"/>
      <c r="V529" s="129"/>
      <c r="W529" s="129"/>
      <c r="X529" s="129"/>
      <c r="Y529" s="129"/>
      <c r="Z529" s="129"/>
      <c r="AA529" s="129"/>
      <c r="AB529" s="130"/>
      <c r="AC529" s="129"/>
      <c r="AD529" s="129"/>
    </row>
    <row r="530" spans="1:30">
      <c r="A530" s="123">
        <v>524</v>
      </c>
      <c r="B530" s="137"/>
      <c r="C530" s="137"/>
      <c r="D530" s="137"/>
      <c r="E530" s="137"/>
      <c r="F530" s="137"/>
      <c r="G530" s="137"/>
      <c r="H530" s="137"/>
      <c r="I530" s="137"/>
      <c r="J530" s="129"/>
      <c r="K530" s="139"/>
      <c r="L530" s="129"/>
      <c r="M530" s="129"/>
      <c r="N530" s="140"/>
      <c r="O530" s="140"/>
      <c r="P530" s="129"/>
      <c r="Q530" s="129"/>
      <c r="R530" s="129"/>
      <c r="S530" s="129"/>
      <c r="T530" s="129"/>
      <c r="U530" s="129"/>
      <c r="V530" s="129"/>
      <c r="W530" s="129"/>
      <c r="X530" s="129"/>
      <c r="Y530" s="129"/>
      <c r="Z530" s="129"/>
      <c r="AA530" s="129"/>
      <c r="AB530" s="130"/>
      <c r="AC530" s="129"/>
      <c r="AD530" s="129"/>
    </row>
    <row r="531" spans="1:30">
      <c r="A531" s="123">
        <v>525</v>
      </c>
      <c r="B531" s="137"/>
      <c r="C531" s="137"/>
      <c r="D531" s="137"/>
      <c r="E531" s="137"/>
      <c r="F531" s="137"/>
      <c r="G531" s="137"/>
      <c r="H531" s="137"/>
      <c r="I531" s="137"/>
      <c r="J531" s="129"/>
      <c r="K531" s="139"/>
      <c r="L531" s="129"/>
      <c r="M531" s="129"/>
      <c r="N531" s="140"/>
      <c r="O531" s="140"/>
      <c r="P531" s="129"/>
      <c r="Q531" s="129"/>
      <c r="R531" s="129"/>
      <c r="S531" s="129"/>
      <c r="T531" s="129"/>
      <c r="U531" s="129"/>
      <c r="V531" s="129"/>
      <c r="W531" s="129"/>
      <c r="X531" s="129"/>
      <c r="Y531" s="129"/>
      <c r="Z531" s="129"/>
      <c r="AA531" s="129"/>
      <c r="AB531" s="130"/>
      <c r="AC531" s="129"/>
      <c r="AD531" s="129"/>
    </row>
    <row r="532" spans="1:30">
      <c r="A532" s="123">
        <v>526</v>
      </c>
      <c r="B532" s="137"/>
      <c r="C532" s="137"/>
      <c r="D532" s="137"/>
      <c r="E532" s="137"/>
      <c r="F532" s="137"/>
      <c r="G532" s="137"/>
      <c r="H532" s="137"/>
      <c r="I532" s="137"/>
      <c r="J532" s="129"/>
      <c r="K532" s="139"/>
      <c r="L532" s="129"/>
      <c r="M532" s="129"/>
      <c r="N532" s="140"/>
      <c r="O532" s="140"/>
      <c r="P532" s="129"/>
      <c r="Q532" s="129"/>
      <c r="R532" s="129"/>
      <c r="S532" s="129"/>
      <c r="T532" s="129"/>
      <c r="U532" s="129"/>
      <c r="V532" s="129"/>
      <c r="W532" s="129"/>
      <c r="X532" s="129"/>
      <c r="Y532" s="129"/>
      <c r="Z532" s="129"/>
      <c r="AA532" s="129"/>
      <c r="AB532" s="130"/>
      <c r="AC532" s="129"/>
      <c r="AD532" s="129"/>
    </row>
    <row r="533" spans="1:30">
      <c r="A533" s="123">
        <v>527</v>
      </c>
      <c r="B533" s="137"/>
      <c r="C533" s="137"/>
      <c r="D533" s="137"/>
      <c r="E533" s="137"/>
      <c r="F533" s="137"/>
      <c r="G533" s="137"/>
      <c r="H533" s="137"/>
      <c r="I533" s="137"/>
      <c r="J533" s="129"/>
      <c r="K533" s="139"/>
      <c r="L533" s="129"/>
      <c r="M533" s="129"/>
      <c r="N533" s="140"/>
      <c r="O533" s="140"/>
      <c r="P533" s="129"/>
      <c r="Q533" s="129"/>
      <c r="R533" s="129"/>
      <c r="S533" s="129"/>
      <c r="T533" s="129"/>
      <c r="U533" s="129"/>
      <c r="V533" s="129"/>
      <c r="W533" s="129"/>
      <c r="X533" s="129"/>
      <c r="Y533" s="129"/>
      <c r="Z533" s="129"/>
      <c r="AA533" s="129"/>
      <c r="AB533" s="130"/>
      <c r="AC533" s="129"/>
      <c r="AD533" s="129"/>
    </row>
    <row r="534" spans="1:30">
      <c r="A534" s="123">
        <v>528</v>
      </c>
      <c r="B534" s="137"/>
      <c r="C534" s="137"/>
      <c r="D534" s="137"/>
      <c r="E534" s="137"/>
      <c r="F534" s="137"/>
      <c r="G534" s="137"/>
      <c r="H534" s="137"/>
      <c r="I534" s="137"/>
      <c r="J534" s="129"/>
      <c r="K534" s="139"/>
      <c r="L534" s="129"/>
      <c r="M534" s="129"/>
      <c r="N534" s="140"/>
      <c r="O534" s="140"/>
      <c r="P534" s="129"/>
      <c r="Q534" s="129"/>
      <c r="R534" s="129"/>
      <c r="S534" s="129"/>
      <c r="T534" s="129"/>
      <c r="U534" s="129"/>
      <c r="V534" s="129"/>
      <c r="W534" s="129"/>
      <c r="X534" s="129"/>
      <c r="Y534" s="129"/>
      <c r="Z534" s="129"/>
      <c r="AA534" s="129"/>
      <c r="AB534" s="130"/>
      <c r="AC534" s="129"/>
      <c r="AD534" s="129"/>
    </row>
    <row r="535" spans="1:30">
      <c r="A535" s="123">
        <v>529</v>
      </c>
      <c r="B535" s="137"/>
      <c r="C535" s="137"/>
      <c r="D535" s="137"/>
      <c r="E535" s="137"/>
      <c r="F535" s="137"/>
      <c r="G535" s="137"/>
      <c r="H535" s="137"/>
      <c r="I535" s="137"/>
      <c r="J535" s="129"/>
      <c r="K535" s="139"/>
      <c r="L535" s="129"/>
      <c r="M535" s="129"/>
      <c r="N535" s="140"/>
      <c r="O535" s="140"/>
      <c r="P535" s="129"/>
      <c r="Q535" s="129"/>
      <c r="R535" s="129"/>
      <c r="S535" s="129"/>
      <c r="T535" s="129"/>
      <c r="U535" s="129"/>
      <c r="V535" s="129"/>
      <c r="W535" s="129"/>
      <c r="X535" s="129"/>
      <c r="Y535" s="129"/>
      <c r="Z535" s="129"/>
      <c r="AA535" s="129"/>
      <c r="AB535" s="130"/>
      <c r="AC535" s="129"/>
      <c r="AD535" s="129"/>
    </row>
    <row r="536" spans="1:30">
      <c r="A536" s="123">
        <v>530</v>
      </c>
      <c r="B536" s="137"/>
      <c r="C536" s="137"/>
      <c r="D536" s="137"/>
      <c r="E536" s="137"/>
      <c r="F536" s="137"/>
      <c r="G536" s="137"/>
      <c r="H536" s="137"/>
      <c r="I536" s="137"/>
      <c r="J536" s="129"/>
      <c r="K536" s="139"/>
      <c r="L536" s="129"/>
      <c r="M536" s="129"/>
      <c r="N536" s="140"/>
      <c r="O536" s="140"/>
      <c r="P536" s="129"/>
      <c r="Q536" s="129"/>
      <c r="R536" s="129"/>
      <c r="S536" s="129"/>
      <c r="T536" s="129"/>
      <c r="U536" s="129"/>
      <c r="V536" s="129"/>
      <c r="W536" s="129"/>
      <c r="X536" s="129"/>
      <c r="Y536" s="129"/>
      <c r="Z536" s="129"/>
      <c r="AA536" s="129"/>
      <c r="AB536" s="130"/>
      <c r="AC536" s="129"/>
      <c r="AD536" s="129"/>
    </row>
    <row r="537" spans="1:30">
      <c r="A537" s="123">
        <v>531</v>
      </c>
      <c r="B537" s="137"/>
      <c r="C537" s="137"/>
      <c r="D537" s="137"/>
      <c r="E537" s="137"/>
      <c r="F537" s="137"/>
      <c r="G537" s="137"/>
      <c r="H537" s="137"/>
      <c r="I537" s="137"/>
      <c r="J537" s="129"/>
      <c r="K537" s="139"/>
      <c r="L537" s="129"/>
      <c r="M537" s="129"/>
      <c r="N537" s="140"/>
      <c r="O537" s="140"/>
      <c r="P537" s="129"/>
      <c r="Q537" s="129"/>
      <c r="R537" s="129"/>
      <c r="S537" s="129"/>
      <c r="T537" s="129"/>
      <c r="U537" s="129"/>
      <c r="V537" s="129"/>
      <c r="W537" s="129"/>
      <c r="X537" s="129"/>
      <c r="Y537" s="129"/>
      <c r="Z537" s="129"/>
      <c r="AA537" s="129"/>
      <c r="AB537" s="130"/>
      <c r="AC537" s="129"/>
      <c r="AD537" s="129"/>
    </row>
    <row r="538" spans="1:30">
      <c r="A538" s="123">
        <v>532</v>
      </c>
      <c r="B538" s="137"/>
      <c r="C538" s="137"/>
      <c r="D538" s="137"/>
      <c r="E538" s="137"/>
      <c r="F538" s="137"/>
      <c r="G538" s="137"/>
      <c r="H538" s="137"/>
      <c r="I538" s="137"/>
      <c r="J538" s="129"/>
      <c r="K538" s="139"/>
      <c r="L538" s="129"/>
      <c r="M538" s="129"/>
      <c r="N538" s="140"/>
      <c r="O538" s="140"/>
      <c r="P538" s="129"/>
      <c r="Q538" s="129"/>
      <c r="R538" s="129"/>
      <c r="S538" s="129"/>
      <c r="T538" s="129"/>
      <c r="U538" s="129"/>
      <c r="V538" s="129"/>
      <c r="W538" s="129"/>
      <c r="X538" s="129"/>
      <c r="Y538" s="129"/>
      <c r="Z538" s="129"/>
      <c r="AA538" s="129"/>
      <c r="AB538" s="130"/>
      <c r="AC538" s="129"/>
      <c r="AD538" s="129"/>
    </row>
    <row r="539" spans="1:30">
      <c r="A539" s="123">
        <v>533</v>
      </c>
      <c r="B539" s="137"/>
      <c r="C539" s="137"/>
      <c r="D539" s="137"/>
      <c r="E539" s="137"/>
      <c r="F539" s="137"/>
      <c r="G539" s="137"/>
      <c r="H539" s="137"/>
      <c r="I539" s="137"/>
      <c r="J539" s="129"/>
      <c r="K539" s="139"/>
      <c r="L539" s="129"/>
      <c r="M539" s="129"/>
      <c r="N539" s="140"/>
      <c r="O539" s="140"/>
      <c r="P539" s="129"/>
      <c r="Q539" s="129"/>
      <c r="R539" s="129"/>
      <c r="S539" s="129"/>
      <c r="T539" s="129"/>
      <c r="U539" s="129"/>
      <c r="V539" s="129"/>
      <c r="W539" s="129"/>
      <c r="X539" s="129"/>
      <c r="Y539" s="129"/>
      <c r="Z539" s="129"/>
      <c r="AA539" s="129"/>
      <c r="AB539" s="130"/>
      <c r="AC539" s="129"/>
      <c r="AD539" s="129"/>
    </row>
    <row r="540" spans="1:30">
      <c r="A540" s="123">
        <v>534</v>
      </c>
      <c r="B540" s="137"/>
      <c r="C540" s="137"/>
      <c r="D540" s="137"/>
      <c r="E540" s="137"/>
      <c r="F540" s="137"/>
      <c r="G540" s="137"/>
      <c r="H540" s="137"/>
      <c r="I540" s="137"/>
      <c r="J540" s="129"/>
      <c r="K540" s="139"/>
      <c r="L540" s="129"/>
      <c r="M540" s="129"/>
      <c r="N540" s="140"/>
      <c r="O540" s="140"/>
      <c r="P540" s="129"/>
      <c r="Q540" s="129"/>
      <c r="R540" s="129"/>
      <c r="S540" s="129"/>
      <c r="T540" s="129"/>
      <c r="U540" s="129"/>
      <c r="V540" s="129"/>
      <c r="W540" s="129"/>
      <c r="X540" s="129"/>
      <c r="Y540" s="129"/>
      <c r="Z540" s="129"/>
      <c r="AA540" s="129"/>
      <c r="AB540" s="130"/>
      <c r="AC540" s="129"/>
      <c r="AD540" s="129"/>
    </row>
    <row r="541" spans="1:30">
      <c r="A541" s="123">
        <v>535</v>
      </c>
      <c r="B541" s="137"/>
      <c r="C541" s="137"/>
      <c r="D541" s="137"/>
      <c r="E541" s="137"/>
      <c r="F541" s="137"/>
      <c r="G541" s="137"/>
      <c r="H541" s="137"/>
      <c r="I541" s="137"/>
      <c r="J541" s="129"/>
      <c r="K541" s="139"/>
      <c r="L541" s="129"/>
      <c r="M541" s="129"/>
      <c r="N541" s="140"/>
      <c r="O541" s="140"/>
      <c r="P541" s="129"/>
      <c r="Q541" s="129"/>
      <c r="R541" s="129"/>
      <c r="S541" s="129"/>
      <c r="T541" s="129"/>
      <c r="U541" s="129"/>
      <c r="V541" s="129"/>
      <c r="W541" s="129"/>
      <c r="X541" s="129"/>
      <c r="Y541" s="129"/>
      <c r="Z541" s="129"/>
      <c r="AA541" s="129"/>
      <c r="AB541" s="130"/>
      <c r="AC541" s="129"/>
      <c r="AD541" s="129"/>
    </row>
    <row r="542" spans="1:30">
      <c r="A542" s="123">
        <v>536</v>
      </c>
      <c r="B542" s="137"/>
      <c r="C542" s="137"/>
      <c r="D542" s="137"/>
      <c r="E542" s="137"/>
      <c r="F542" s="137"/>
      <c r="G542" s="137"/>
      <c r="H542" s="137"/>
      <c r="I542" s="137"/>
      <c r="J542" s="129"/>
      <c r="K542" s="139"/>
      <c r="L542" s="129"/>
      <c r="M542" s="129"/>
      <c r="N542" s="140"/>
      <c r="O542" s="140"/>
      <c r="P542" s="129"/>
      <c r="Q542" s="129"/>
      <c r="R542" s="129"/>
      <c r="S542" s="129"/>
      <c r="T542" s="129"/>
      <c r="U542" s="129"/>
      <c r="V542" s="129"/>
      <c r="W542" s="129"/>
      <c r="X542" s="129"/>
      <c r="Y542" s="129"/>
      <c r="Z542" s="129"/>
      <c r="AA542" s="129"/>
      <c r="AB542" s="130"/>
      <c r="AC542" s="129"/>
      <c r="AD542" s="129"/>
    </row>
    <row r="543" spans="1:30">
      <c r="A543" s="123">
        <v>537</v>
      </c>
      <c r="B543" s="137"/>
      <c r="C543" s="137"/>
      <c r="D543" s="137"/>
      <c r="E543" s="137"/>
      <c r="F543" s="137"/>
      <c r="G543" s="137"/>
      <c r="H543" s="137"/>
      <c r="I543" s="137"/>
      <c r="J543" s="129"/>
      <c r="K543" s="139"/>
      <c r="L543" s="129"/>
      <c r="M543" s="129"/>
      <c r="N543" s="140"/>
      <c r="O543" s="140"/>
      <c r="P543" s="129"/>
      <c r="Q543" s="129"/>
      <c r="R543" s="129"/>
      <c r="S543" s="129"/>
      <c r="T543" s="129"/>
      <c r="U543" s="129"/>
      <c r="V543" s="129"/>
      <c r="W543" s="129"/>
      <c r="X543" s="129"/>
      <c r="Y543" s="129"/>
      <c r="Z543" s="129"/>
      <c r="AA543" s="129"/>
      <c r="AB543" s="130"/>
      <c r="AC543" s="129"/>
      <c r="AD543" s="129"/>
    </row>
    <row r="544" spans="1:30">
      <c r="A544" s="123">
        <v>538</v>
      </c>
      <c r="B544" s="137"/>
      <c r="C544" s="137"/>
      <c r="D544" s="137"/>
      <c r="E544" s="137"/>
      <c r="F544" s="137"/>
      <c r="G544" s="137"/>
      <c r="H544" s="137"/>
      <c r="I544" s="137"/>
      <c r="J544" s="129"/>
      <c r="K544" s="139"/>
      <c r="L544" s="129"/>
      <c r="M544" s="129"/>
      <c r="N544" s="140"/>
      <c r="O544" s="140"/>
      <c r="P544" s="129"/>
      <c r="Q544" s="129"/>
      <c r="R544" s="129"/>
      <c r="S544" s="129"/>
      <c r="T544" s="129"/>
      <c r="U544" s="129"/>
      <c r="V544" s="129"/>
      <c r="W544" s="129"/>
      <c r="X544" s="129"/>
      <c r="Y544" s="129"/>
      <c r="Z544" s="129"/>
      <c r="AA544" s="129"/>
      <c r="AB544" s="130"/>
      <c r="AC544" s="129"/>
      <c r="AD544" s="129"/>
    </row>
    <row r="545" spans="1:30">
      <c r="A545" s="123">
        <v>539</v>
      </c>
      <c r="B545" s="137"/>
      <c r="C545" s="137"/>
      <c r="D545" s="137"/>
      <c r="E545" s="137"/>
      <c r="F545" s="137"/>
      <c r="G545" s="137"/>
      <c r="H545" s="137"/>
      <c r="I545" s="137"/>
      <c r="J545" s="129"/>
      <c r="K545" s="139"/>
      <c r="L545" s="129"/>
      <c r="M545" s="129"/>
      <c r="N545" s="140"/>
      <c r="O545" s="140"/>
      <c r="P545" s="129"/>
      <c r="Q545" s="129"/>
      <c r="R545" s="129"/>
      <c r="S545" s="129"/>
      <c r="T545" s="129"/>
      <c r="U545" s="129"/>
      <c r="V545" s="129"/>
      <c r="W545" s="129"/>
      <c r="X545" s="129"/>
      <c r="Y545" s="129"/>
      <c r="Z545" s="129"/>
      <c r="AA545" s="129"/>
      <c r="AB545" s="130"/>
      <c r="AC545" s="129"/>
      <c r="AD545" s="129"/>
    </row>
    <row r="546" spans="1:30">
      <c r="A546" s="123">
        <v>540</v>
      </c>
      <c r="B546" s="137"/>
      <c r="C546" s="137"/>
      <c r="D546" s="137"/>
      <c r="E546" s="137"/>
      <c r="F546" s="137"/>
      <c r="G546" s="137"/>
      <c r="H546" s="137"/>
      <c r="I546" s="137"/>
      <c r="J546" s="129"/>
      <c r="K546" s="139"/>
      <c r="L546" s="129"/>
      <c r="M546" s="129"/>
      <c r="N546" s="140"/>
      <c r="O546" s="140"/>
      <c r="P546" s="129"/>
      <c r="Q546" s="129"/>
      <c r="R546" s="129"/>
      <c r="S546" s="129"/>
      <c r="T546" s="129"/>
      <c r="U546" s="129"/>
      <c r="V546" s="129"/>
      <c r="W546" s="129"/>
      <c r="X546" s="129"/>
      <c r="Y546" s="129"/>
      <c r="Z546" s="129"/>
      <c r="AA546" s="129"/>
      <c r="AB546" s="130"/>
      <c r="AC546" s="129"/>
      <c r="AD546" s="129"/>
    </row>
    <row r="547" spans="1:30">
      <c r="A547" s="123">
        <v>541</v>
      </c>
      <c r="B547" s="137"/>
      <c r="C547" s="137"/>
      <c r="D547" s="137"/>
      <c r="E547" s="137"/>
      <c r="F547" s="137"/>
      <c r="G547" s="137"/>
      <c r="H547" s="137"/>
      <c r="I547" s="137"/>
      <c r="J547" s="129"/>
      <c r="K547" s="139"/>
      <c r="L547" s="129"/>
      <c r="M547" s="129"/>
      <c r="N547" s="140"/>
      <c r="O547" s="140"/>
      <c r="P547" s="129"/>
      <c r="Q547" s="129"/>
      <c r="R547" s="129"/>
      <c r="S547" s="129"/>
      <c r="T547" s="129"/>
      <c r="U547" s="129"/>
      <c r="V547" s="129"/>
      <c r="W547" s="129"/>
      <c r="X547" s="129"/>
      <c r="Y547" s="129"/>
      <c r="Z547" s="129"/>
      <c r="AA547" s="129"/>
      <c r="AB547" s="130"/>
      <c r="AC547" s="129"/>
      <c r="AD547" s="129"/>
    </row>
    <row r="548" spans="1:30">
      <c r="A548" s="123">
        <v>542</v>
      </c>
      <c r="B548" s="137"/>
      <c r="C548" s="137"/>
      <c r="D548" s="137"/>
      <c r="E548" s="137"/>
      <c r="F548" s="137"/>
      <c r="G548" s="137"/>
      <c r="H548" s="137"/>
      <c r="I548" s="137"/>
      <c r="J548" s="129"/>
      <c r="K548" s="139"/>
      <c r="L548" s="129"/>
      <c r="M548" s="129"/>
      <c r="N548" s="140"/>
      <c r="O548" s="140"/>
      <c r="P548" s="129"/>
      <c r="Q548" s="129"/>
      <c r="R548" s="129"/>
      <c r="S548" s="129"/>
      <c r="T548" s="129"/>
      <c r="U548" s="129"/>
      <c r="V548" s="129"/>
      <c r="W548" s="129"/>
      <c r="X548" s="129"/>
      <c r="Y548" s="129"/>
      <c r="Z548" s="129"/>
      <c r="AA548" s="129"/>
      <c r="AB548" s="130"/>
      <c r="AC548" s="129"/>
      <c r="AD548" s="129"/>
    </row>
    <row r="549" spans="1:30">
      <c r="A549" s="123">
        <v>543</v>
      </c>
      <c r="B549" s="137"/>
      <c r="C549" s="137"/>
      <c r="D549" s="137"/>
      <c r="E549" s="137"/>
      <c r="F549" s="137"/>
      <c r="G549" s="137"/>
      <c r="H549" s="137"/>
      <c r="I549" s="137"/>
      <c r="J549" s="129"/>
      <c r="K549" s="139"/>
      <c r="L549" s="129"/>
      <c r="M549" s="129"/>
      <c r="N549" s="140"/>
      <c r="O549" s="140"/>
      <c r="P549" s="129"/>
      <c r="Q549" s="129"/>
      <c r="R549" s="129"/>
      <c r="S549" s="129"/>
      <c r="T549" s="129"/>
      <c r="U549" s="129"/>
      <c r="V549" s="129"/>
      <c r="W549" s="129"/>
      <c r="X549" s="129"/>
      <c r="Y549" s="129"/>
      <c r="Z549" s="129"/>
      <c r="AA549" s="129"/>
      <c r="AB549" s="130"/>
      <c r="AC549" s="129"/>
      <c r="AD549" s="129"/>
    </row>
    <row r="550" spans="1:30">
      <c r="A550" s="123">
        <v>544</v>
      </c>
      <c r="B550" s="137"/>
      <c r="C550" s="137"/>
      <c r="D550" s="137"/>
      <c r="E550" s="137"/>
      <c r="F550" s="137"/>
      <c r="G550" s="137"/>
      <c r="H550" s="137"/>
      <c r="I550" s="137"/>
      <c r="J550" s="129"/>
      <c r="K550" s="139"/>
      <c r="L550" s="129"/>
      <c r="M550" s="129"/>
      <c r="N550" s="140"/>
      <c r="O550" s="140"/>
      <c r="P550" s="129"/>
      <c r="Q550" s="129"/>
      <c r="R550" s="129"/>
      <c r="S550" s="129"/>
      <c r="T550" s="129"/>
      <c r="U550" s="129"/>
      <c r="V550" s="129"/>
      <c r="W550" s="129"/>
      <c r="X550" s="129"/>
      <c r="Y550" s="129"/>
      <c r="Z550" s="129"/>
      <c r="AA550" s="129"/>
      <c r="AB550" s="130"/>
      <c r="AC550" s="129"/>
      <c r="AD550" s="129"/>
    </row>
    <row r="551" spans="1:30">
      <c r="A551" s="123">
        <v>545</v>
      </c>
      <c r="B551" s="137"/>
      <c r="C551" s="137"/>
      <c r="D551" s="137"/>
      <c r="E551" s="137"/>
      <c r="F551" s="137"/>
      <c r="G551" s="137"/>
      <c r="H551" s="137"/>
      <c r="I551" s="137"/>
      <c r="J551" s="129"/>
      <c r="K551" s="139"/>
      <c r="L551" s="129"/>
      <c r="M551" s="129"/>
      <c r="N551" s="140"/>
      <c r="O551" s="140"/>
      <c r="P551" s="129"/>
      <c r="Q551" s="129"/>
      <c r="R551" s="129"/>
      <c r="S551" s="129"/>
      <c r="T551" s="129"/>
      <c r="U551" s="129"/>
      <c r="V551" s="129"/>
      <c r="W551" s="129"/>
      <c r="X551" s="129"/>
      <c r="Y551" s="129"/>
      <c r="Z551" s="129"/>
      <c r="AA551" s="129"/>
      <c r="AB551" s="130"/>
      <c r="AC551" s="129"/>
      <c r="AD551" s="129"/>
    </row>
    <row r="552" spans="1:30">
      <c r="A552" s="123">
        <v>546</v>
      </c>
      <c r="B552" s="137"/>
      <c r="C552" s="137"/>
      <c r="D552" s="137"/>
      <c r="E552" s="137"/>
      <c r="F552" s="137"/>
      <c r="G552" s="137"/>
      <c r="H552" s="137"/>
      <c r="I552" s="137"/>
      <c r="J552" s="129"/>
      <c r="K552" s="139"/>
      <c r="L552" s="129"/>
      <c r="M552" s="129"/>
      <c r="N552" s="140"/>
      <c r="O552" s="140"/>
      <c r="P552" s="129"/>
      <c r="Q552" s="129"/>
      <c r="R552" s="129"/>
      <c r="S552" s="129"/>
      <c r="T552" s="129"/>
      <c r="U552" s="129"/>
      <c r="V552" s="129"/>
      <c r="W552" s="129"/>
      <c r="X552" s="129"/>
      <c r="Y552" s="129"/>
      <c r="Z552" s="129"/>
      <c r="AA552" s="129"/>
      <c r="AB552" s="130"/>
      <c r="AC552" s="129"/>
      <c r="AD552" s="129"/>
    </row>
    <row r="553" spans="1:30">
      <c r="A553" s="123">
        <v>547</v>
      </c>
      <c r="B553" s="137"/>
      <c r="C553" s="137"/>
      <c r="D553" s="137"/>
      <c r="E553" s="137"/>
      <c r="F553" s="137"/>
      <c r="G553" s="137"/>
      <c r="H553" s="137"/>
      <c r="I553" s="137"/>
      <c r="J553" s="129"/>
      <c r="K553" s="139"/>
      <c r="L553" s="129"/>
      <c r="M553" s="129"/>
      <c r="N553" s="140"/>
      <c r="O553" s="140"/>
      <c r="P553" s="129"/>
      <c r="Q553" s="129"/>
      <c r="R553" s="129"/>
      <c r="S553" s="129"/>
      <c r="T553" s="129"/>
      <c r="U553" s="129"/>
      <c r="V553" s="129"/>
      <c r="W553" s="129"/>
      <c r="X553" s="129"/>
      <c r="Y553" s="129"/>
      <c r="Z553" s="129"/>
      <c r="AA553" s="129"/>
      <c r="AB553" s="130"/>
      <c r="AC553" s="129"/>
      <c r="AD553" s="129"/>
    </row>
    <row r="554" spans="1:30">
      <c r="A554" s="123">
        <v>548</v>
      </c>
      <c r="B554" s="137"/>
      <c r="C554" s="137"/>
      <c r="D554" s="137"/>
      <c r="E554" s="137"/>
      <c r="F554" s="137"/>
      <c r="G554" s="137"/>
      <c r="H554" s="137"/>
      <c r="I554" s="137"/>
      <c r="J554" s="129"/>
      <c r="K554" s="139"/>
      <c r="L554" s="129"/>
      <c r="M554" s="129"/>
      <c r="N554" s="140"/>
      <c r="O554" s="140"/>
      <c r="P554" s="129"/>
      <c r="Q554" s="129"/>
      <c r="R554" s="129"/>
      <c r="S554" s="129"/>
      <c r="T554" s="129"/>
      <c r="U554" s="129"/>
      <c r="V554" s="129"/>
      <c r="W554" s="129"/>
      <c r="X554" s="129"/>
      <c r="Y554" s="129"/>
      <c r="Z554" s="129"/>
      <c r="AA554" s="129"/>
      <c r="AB554" s="130"/>
      <c r="AC554" s="129"/>
      <c r="AD554" s="129"/>
    </row>
    <row r="555" spans="1:30">
      <c r="A555" s="123">
        <v>549</v>
      </c>
      <c r="B555" s="137"/>
      <c r="C555" s="137"/>
      <c r="D555" s="137"/>
      <c r="E555" s="137"/>
      <c r="F555" s="137"/>
      <c r="G555" s="137"/>
      <c r="H555" s="137"/>
      <c r="I555" s="137"/>
      <c r="J555" s="129"/>
      <c r="K555" s="139"/>
      <c r="L555" s="129"/>
      <c r="M555" s="129"/>
      <c r="N555" s="140"/>
      <c r="O555" s="140"/>
      <c r="P555" s="129"/>
      <c r="Q555" s="129"/>
      <c r="R555" s="129"/>
      <c r="S555" s="129"/>
      <c r="T555" s="129"/>
      <c r="U555" s="129"/>
      <c r="V555" s="129"/>
      <c r="W555" s="129"/>
      <c r="X555" s="129"/>
      <c r="Y555" s="129"/>
      <c r="Z555" s="129"/>
      <c r="AA555" s="129"/>
      <c r="AB555" s="130"/>
      <c r="AC555" s="129"/>
      <c r="AD555" s="129"/>
    </row>
    <row r="556" spans="1:30">
      <c r="A556" s="123">
        <v>550</v>
      </c>
      <c r="B556" s="137"/>
      <c r="C556" s="137"/>
      <c r="D556" s="137"/>
      <c r="E556" s="137"/>
      <c r="F556" s="137"/>
      <c r="G556" s="137"/>
      <c r="H556" s="137"/>
      <c r="I556" s="137"/>
      <c r="J556" s="129"/>
      <c r="K556" s="139"/>
      <c r="L556" s="129"/>
      <c r="M556" s="129"/>
      <c r="N556" s="140"/>
      <c r="O556" s="140"/>
      <c r="P556" s="129"/>
      <c r="Q556" s="129"/>
      <c r="R556" s="129"/>
      <c r="S556" s="129"/>
      <c r="T556" s="129"/>
      <c r="U556" s="129"/>
      <c r="V556" s="129"/>
      <c r="W556" s="129"/>
      <c r="X556" s="129"/>
      <c r="Y556" s="129"/>
      <c r="Z556" s="129"/>
      <c r="AA556" s="129"/>
      <c r="AB556" s="130"/>
      <c r="AC556" s="129"/>
      <c r="AD556" s="129"/>
    </row>
    <row r="557" spans="1:30">
      <c r="A557" s="123">
        <v>551</v>
      </c>
      <c r="B557" s="137"/>
      <c r="C557" s="137"/>
      <c r="D557" s="137"/>
      <c r="E557" s="137"/>
      <c r="F557" s="137"/>
      <c r="G557" s="137"/>
      <c r="H557" s="137"/>
      <c r="I557" s="137"/>
      <c r="J557" s="129"/>
      <c r="K557" s="139"/>
      <c r="L557" s="129"/>
      <c r="M557" s="129"/>
      <c r="N557" s="140"/>
      <c r="O557" s="140"/>
      <c r="P557" s="129"/>
      <c r="Q557" s="129"/>
      <c r="R557" s="129"/>
      <c r="S557" s="129"/>
      <c r="T557" s="129"/>
      <c r="U557" s="129"/>
      <c r="V557" s="129"/>
      <c r="W557" s="129"/>
      <c r="X557" s="129"/>
      <c r="Y557" s="129"/>
      <c r="Z557" s="129"/>
      <c r="AA557" s="129"/>
      <c r="AB557" s="130"/>
      <c r="AC557" s="129"/>
      <c r="AD557" s="129"/>
    </row>
    <row r="558" spans="1:30">
      <c r="A558" s="123">
        <v>552</v>
      </c>
      <c r="B558" s="137"/>
      <c r="C558" s="137"/>
      <c r="D558" s="137"/>
      <c r="E558" s="137"/>
      <c r="F558" s="137"/>
      <c r="G558" s="137"/>
      <c r="H558" s="137"/>
      <c r="I558" s="137"/>
      <c r="J558" s="129"/>
      <c r="K558" s="139"/>
      <c r="L558" s="129"/>
      <c r="M558" s="129"/>
      <c r="N558" s="140"/>
      <c r="O558" s="140"/>
      <c r="P558" s="129"/>
      <c r="Q558" s="129"/>
      <c r="R558" s="129"/>
      <c r="S558" s="129"/>
      <c r="T558" s="129"/>
      <c r="U558" s="129"/>
      <c r="V558" s="129"/>
      <c r="W558" s="129"/>
      <c r="X558" s="129"/>
      <c r="Y558" s="129"/>
      <c r="Z558" s="129"/>
      <c r="AA558" s="129"/>
      <c r="AB558" s="130"/>
      <c r="AC558" s="129"/>
      <c r="AD558" s="129"/>
    </row>
    <row r="559" spans="1:30">
      <c r="A559" s="123">
        <v>553</v>
      </c>
      <c r="B559" s="137"/>
      <c r="C559" s="137"/>
      <c r="D559" s="137"/>
      <c r="E559" s="137"/>
      <c r="F559" s="137"/>
      <c r="G559" s="137"/>
      <c r="H559" s="137"/>
      <c r="I559" s="137"/>
      <c r="J559" s="129"/>
      <c r="K559" s="139"/>
      <c r="L559" s="129"/>
      <c r="M559" s="129"/>
      <c r="N559" s="140"/>
      <c r="O559" s="140"/>
      <c r="P559" s="129"/>
      <c r="Q559" s="129"/>
      <c r="R559" s="129"/>
      <c r="S559" s="129"/>
      <c r="T559" s="129"/>
      <c r="U559" s="129"/>
      <c r="V559" s="129"/>
      <c r="W559" s="129"/>
      <c r="X559" s="129"/>
      <c r="Y559" s="129"/>
      <c r="Z559" s="129"/>
      <c r="AA559" s="129"/>
      <c r="AB559" s="130"/>
      <c r="AC559" s="129"/>
      <c r="AD559" s="129"/>
    </row>
    <row r="560" spans="1:30">
      <c r="A560" s="123">
        <v>554</v>
      </c>
      <c r="B560" s="137"/>
      <c r="C560" s="137"/>
      <c r="D560" s="137"/>
      <c r="E560" s="137"/>
      <c r="F560" s="137"/>
      <c r="G560" s="137"/>
      <c r="H560" s="137"/>
      <c r="I560" s="137"/>
      <c r="J560" s="129"/>
      <c r="K560" s="139"/>
      <c r="L560" s="129"/>
      <c r="M560" s="129"/>
      <c r="N560" s="140"/>
      <c r="O560" s="140"/>
      <c r="P560" s="129"/>
      <c r="Q560" s="129"/>
      <c r="R560" s="129"/>
      <c r="S560" s="129"/>
      <c r="T560" s="129"/>
      <c r="U560" s="129"/>
      <c r="V560" s="129"/>
      <c r="W560" s="129"/>
      <c r="X560" s="129"/>
      <c r="Y560" s="129"/>
      <c r="Z560" s="129"/>
      <c r="AA560" s="129"/>
      <c r="AB560" s="130"/>
      <c r="AC560" s="129"/>
      <c r="AD560" s="129"/>
    </row>
    <row r="561" spans="1:30">
      <c r="A561" s="123">
        <v>555</v>
      </c>
      <c r="B561" s="137"/>
      <c r="C561" s="137"/>
      <c r="D561" s="137"/>
      <c r="E561" s="137"/>
      <c r="F561" s="137"/>
      <c r="G561" s="137"/>
      <c r="H561" s="137"/>
      <c r="I561" s="137"/>
      <c r="J561" s="129"/>
      <c r="K561" s="139"/>
      <c r="L561" s="129"/>
      <c r="M561" s="129"/>
      <c r="N561" s="140"/>
      <c r="O561" s="140"/>
      <c r="P561" s="129"/>
      <c r="Q561" s="129"/>
      <c r="R561" s="129"/>
      <c r="S561" s="129"/>
      <c r="T561" s="129"/>
      <c r="U561" s="129"/>
      <c r="V561" s="129"/>
      <c r="W561" s="129"/>
      <c r="X561" s="129"/>
      <c r="Y561" s="129"/>
      <c r="Z561" s="129"/>
      <c r="AA561" s="129"/>
      <c r="AB561" s="130"/>
      <c r="AC561" s="129"/>
      <c r="AD561" s="129"/>
    </row>
    <row r="562" spans="1:30">
      <c r="A562" s="123">
        <v>556</v>
      </c>
      <c r="B562" s="137"/>
      <c r="C562" s="137"/>
      <c r="D562" s="137"/>
      <c r="E562" s="137"/>
      <c r="F562" s="137"/>
      <c r="G562" s="137"/>
      <c r="H562" s="137"/>
      <c r="I562" s="137"/>
      <c r="J562" s="129"/>
      <c r="K562" s="139"/>
      <c r="L562" s="129"/>
      <c r="M562" s="129"/>
      <c r="N562" s="140"/>
      <c r="O562" s="140"/>
      <c r="P562" s="129"/>
      <c r="Q562" s="129"/>
      <c r="R562" s="129"/>
      <c r="S562" s="129"/>
      <c r="T562" s="129"/>
      <c r="U562" s="129"/>
      <c r="V562" s="129"/>
      <c r="W562" s="129"/>
      <c r="X562" s="129"/>
      <c r="Y562" s="129"/>
      <c r="Z562" s="129"/>
      <c r="AA562" s="129"/>
      <c r="AB562" s="130"/>
      <c r="AC562" s="129"/>
      <c r="AD562" s="129"/>
    </row>
    <row r="563" spans="1:30">
      <c r="A563" s="123">
        <v>557</v>
      </c>
      <c r="B563" s="137"/>
      <c r="C563" s="137"/>
      <c r="D563" s="137"/>
      <c r="E563" s="137"/>
      <c r="F563" s="137"/>
      <c r="G563" s="137"/>
      <c r="H563" s="137"/>
      <c r="I563" s="137"/>
      <c r="J563" s="129"/>
      <c r="K563" s="139"/>
      <c r="L563" s="129"/>
      <c r="M563" s="129"/>
      <c r="N563" s="140"/>
      <c r="O563" s="140"/>
      <c r="P563" s="129"/>
      <c r="Q563" s="129"/>
      <c r="R563" s="129"/>
      <c r="S563" s="129"/>
      <c r="T563" s="129"/>
      <c r="U563" s="129"/>
      <c r="V563" s="129"/>
      <c r="W563" s="129"/>
      <c r="X563" s="129"/>
      <c r="Y563" s="129"/>
      <c r="Z563" s="129"/>
      <c r="AA563" s="129"/>
      <c r="AB563" s="130"/>
      <c r="AC563" s="129"/>
      <c r="AD563" s="129"/>
    </row>
    <row r="564" spans="1:30">
      <c r="A564" s="123">
        <v>558</v>
      </c>
      <c r="B564" s="137"/>
      <c r="C564" s="137"/>
      <c r="D564" s="137"/>
      <c r="E564" s="137"/>
      <c r="F564" s="137"/>
      <c r="G564" s="137"/>
      <c r="H564" s="137"/>
      <c r="I564" s="137"/>
      <c r="J564" s="129"/>
      <c r="K564" s="139"/>
      <c r="L564" s="129"/>
      <c r="M564" s="129"/>
      <c r="N564" s="140"/>
      <c r="O564" s="140"/>
      <c r="P564" s="129"/>
      <c r="Q564" s="129"/>
      <c r="R564" s="129"/>
      <c r="S564" s="129"/>
      <c r="T564" s="129"/>
      <c r="U564" s="129"/>
      <c r="V564" s="129"/>
      <c r="W564" s="129"/>
      <c r="X564" s="129"/>
      <c r="Y564" s="129"/>
      <c r="Z564" s="129"/>
      <c r="AA564" s="129"/>
      <c r="AB564" s="130"/>
      <c r="AC564" s="129"/>
      <c r="AD564" s="129"/>
    </row>
    <row r="565" spans="1:30">
      <c r="A565" s="123">
        <v>559</v>
      </c>
      <c r="B565" s="137"/>
      <c r="C565" s="137"/>
      <c r="D565" s="137"/>
      <c r="E565" s="137"/>
      <c r="F565" s="137"/>
      <c r="G565" s="137"/>
      <c r="H565" s="137"/>
      <c r="I565" s="137"/>
      <c r="J565" s="129"/>
      <c r="K565" s="139"/>
      <c r="L565" s="129"/>
      <c r="M565" s="129"/>
      <c r="N565" s="140"/>
      <c r="O565" s="140"/>
      <c r="P565" s="129"/>
      <c r="Q565" s="129"/>
      <c r="R565" s="129"/>
      <c r="S565" s="129"/>
      <c r="T565" s="129"/>
      <c r="U565" s="129"/>
      <c r="V565" s="129"/>
      <c r="W565" s="129"/>
      <c r="X565" s="129"/>
      <c r="Y565" s="129"/>
      <c r="Z565" s="129"/>
      <c r="AA565" s="129"/>
      <c r="AB565" s="130"/>
      <c r="AC565" s="129"/>
      <c r="AD565" s="129"/>
    </row>
    <row r="566" spans="1:30">
      <c r="A566" s="123">
        <v>560</v>
      </c>
      <c r="B566" s="137"/>
      <c r="C566" s="137"/>
      <c r="D566" s="137"/>
      <c r="E566" s="137"/>
      <c r="F566" s="137"/>
      <c r="G566" s="137"/>
      <c r="H566" s="137"/>
      <c r="I566" s="137"/>
      <c r="J566" s="129"/>
      <c r="K566" s="139"/>
      <c r="L566" s="129"/>
      <c r="M566" s="129"/>
      <c r="N566" s="140"/>
      <c r="O566" s="140"/>
      <c r="P566" s="129"/>
      <c r="Q566" s="129"/>
      <c r="R566" s="129"/>
      <c r="S566" s="129"/>
      <c r="T566" s="129"/>
      <c r="U566" s="129"/>
      <c r="V566" s="129"/>
      <c r="W566" s="129"/>
      <c r="X566" s="129"/>
      <c r="Y566" s="129"/>
      <c r="Z566" s="129"/>
      <c r="AA566" s="129"/>
      <c r="AB566" s="130"/>
      <c r="AC566" s="129"/>
      <c r="AD566" s="129"/>
    </row>
    <row r="567" spans="1:30">
      <c r="A567" s="123">
        <v>561</v>
      </c>
      <c r="B567" s="137"/>
      <c r="C567" s="137"/>
      <c r="D567" s="137"/>
      <c r="E567" s="137"/>
      <c r="F567" s="137"/>
      <c r="G567" s="137"/>
      <c r="H567" s="137"/>
      <c r="I567" s="137"/>
      <c r="J567" s="129"/>
      <c r="K567" s="139"/>
      <c r="L567" s="129"/>
      <c r="M567" s="129"/>
      <c r="N567" s="140"/>
      <c r="O567" s="140"/>
      <c r="P567" s="129"/>
      <c r="Q567" s="129"/>
      <c r="R567" s="129"/>
      <c r="S567" s="129"/>
      <c r="T567" s="129"/>
      <c r="U567" s="129"/>
      <c r="V567" s="129"/>
      <c r="W567" s="129"/>
      <c r="X567" s="129"/>
      <c r="Y567" s="129"/>
      <c r="Z567" s="129"/>
      <c r="AA567" s="129"/>
      <c r="AB567" s="130"/>
      <c r="AC567" s="129"/>
      <c r="AD567" s="129"/>
    </row>
    <row r="568" spans="1:30">
      <c r="A568" s="123">
        <v>562</v>
      </c>
      <c r="B568" s="137"/>
      <c r="C568" s="137"/>
      <c r="D568" s="137"/>
      <c r="E568" s="137"/>
      <c r="F568" s="137"/>
      <c r="G568" s="137"/>
      <c r="H568" s="137"/>
      <c r="I568" s="137"/>
      <c r="J568" s="129"/>
      <c r="K568" s="139"/>
      <c r="L568" s="129"/>
      <c r="M568" s="129"/>
      <c r="N568" s="140"/>
      <c r="O568" s="140"/>
      <c r="P568" s="129"/>
      <c r="Q568" s="129"/>
      <c r="R568" s="129"/>
      <c r="S568" s="129"/>
      <c r="T568" s="129"/>
      <c r="U568" s="129"/>
      <c r="V568" s="129"/>
      <c r="W568" s="129"/>
      <c r="X568" s="129"/>
      <c r="Y568" s="129"/>
      <c r="Z568" s="129"/>
      <c r="AA568" s="129"/>
      <c r="AB568" s="130"/>
      <c r="AC568" s="129"/>
      <c r="AD568" s="129"/>
    </row>
    <row r="569" spans="1:30">
      <c r="A569" s="123">
        <v>563</v>
      </c>
      <c r="B569" s="137"/>
      <c r="C569" s="137"/>
      <c r="D569" s="137"/>
      <c r="E569" s="137"/>
      <c r="F569" s="137"/>
      <c r="G569" s="137"/>
      <c r="H569" s="137"/>
      <c r="I569" s="137"/>
      <c r="J569" s="129"/>
      <c r="K569" s="139"/>
      <c r="L569" s="129"/>
      <c r="M569" s="129"/>
      <c r="N569" s="140"/>
      <c r="O569" s="140"/>
      <c r="P569" s="129"/>
      <c r="Q569" s="129"/>
      <c r="R569" s="129"/>
      <c r="S569" s="129"/>
      <c r="T569" s="129"/>
      <c r="U569" s="129"/>
      <c r="V569" s="129"/>
      <c r="W569" s="129"/>
      <c r="X569" s="129"/>
      <c r="Y569" s="129"/>
      <c r="Z569" s="129"/>
      <c r="AA569" s="129"/>
      <c r="AB569" s="130"/>
      <c r="AC569" s="129"/>
      <c r="AD569" s="129"/>
    </row>
    <row r="570" spans="1:30">
      <c r="A570" s="123">
        <v>564</v>
      </c>
      <c r="B570" s="137"/>
      <c r="C570" s="137"/>
      <c r="D570" s="137"/>
      <c r="E570" s="137"/>
      <c r="F570" s="137"/>
      <c r="G570" s="137"/>
      <c r="H570" s="137"/>
      <c r="I570" s="137"/>
      <c r="J570" s="129"/>
      <c r="K570" s="139"/>
      <c r="L570" s="129"/>
      <c r="M570" s="129"/>
      <c r="N570" s="140"/>
      <c r="O570" s="140"/>
      <c r="P570" s="129"/>
      <c r="Q570" s="129"/>
      <c r="R570" s="129"/>
      <c r="S570" s="129"/>
      <c r="T570" s="129"/>
      <c r="U570" s="129"/>
      <c r="V570" s="129"/>
      <c r="W570" s="129"/>
      <c r="X570" s="129"/>
      <c r="Y570" s="129"/>
      <c r="Z570" s="129"/>
      <c r="AA570" s="129"/>
      <c r="AB570" s="130"/>
      <c r="AC570" s="129"/>
      <c r="AD570" s="129"/>
    </row>
    <row r="571" spans="1:30">
      <c r="A571" s="123">
        <v>565</v>
      </c>
      <c r="B571" s="137"/>
      <c r="C571" s="137"/>
      <c r="D571" s="137"/>
      <c r="E571" s="137"/>
      <c r="F571" s="137"/>
      <c r="G571" s="137"/>
      <c r="H571" s="137"/>
      <c r="I571" s="137"/>
      <c r="J571" s="129"/>
      <c r="K571" s="139"/>
      <c r="L571" s="129"/>
      <c r="M571" s="129"/>
      <c r="N571" s="140"/>
      <c r="O571" s="140"/>
      <c r="P571" s="129"/>
      <c r="Q571" s="129"/>
      <c r="R571" s="129"/>
      <c r="S571" s="129"/>
      <c r="T571" s="129"/>
      <c r="U571" s="129"/>
      <c r="V571" s="129"/>
      <c r="W571" s="129"/>
      <c r="X571" s="129"/>
      <c r="Y571" s="129"/>
      <c r="Z571" s="129"/>
      <c r="AA571" s="129"/>
      <c r="AB571" s="130"/>
      <c r="AC571" s="129"/>
      <c r="AD571" s="129"/>
    </row>
    <row r="572" spans="1:30">
      <c r="A572" s="123">
        <v>566</v>
      </c>
      <c r="B572" s="137"/>
      <c r="C572" s="137"/>
      <c r="D572" s="137"/>
      <c r="E572" s="137"/>
      <c r="F572" s="137"/>
      <c r="G572" s="137"/>
      <c r="H572" s="137"/>
      <c r="I572" s="137"/>
      <c r="J572" s="129"/>
      <c r="K572" s="139"/>
      <c r="L572" s="129"/>
      <c r="M572" s="129"/>
      <c r="N572" s="140"/>
      <c r="O572" s="140"/>
      <c r="P572" s="129"/>
      <c r="Q572" s="129"/>
      <c r="R572" s="129"/>
      <c r="S572" s="129"/>
      <c r="T572" s="129"/>
      <c r="U572" s="129"/>
      <c r="V572" s="129"/>
      <c r="W572" s="129"/>
      <c r="X572" s="129"/>
      <c r="Y572" s="129"/>
      <c r="Z572" s="129"/>
      <c r="AA572" s="129"/>
      <c r="AB572" s="130"/>
      <c r="AC572" s="129"/>
      <c r="AD572" s="129"/>
    </row>
    <row r="573" spans="1:30">
      <c r="A573" s="123">
        <v>567</v>
      </c>
      <c r="B573" s="137"/>
      <c r="C573" s="137"/>
      <c r="D573" s="137"/>
      <c r="E573" s="137"/>
      <c r="F573" s="137"/>
      <c r="G573" s="137"/>
      <c r="H573" s="137"/>
      <c r="I573" s="137"/>
      <c r="J573" s="129"/>
      <c r="K573" s="139"/>
      <c r="L573" s="129"/>
      <c r="M573" s="129"/>
      <c r="N573" s="140"/>
      <c r="O573" s="140"/>
      <c r="P573" s="129"/>
      <c r="Q573" s="129"/>
      <c r="R573" s="129"/>
      <c r="S573" s="129"/>
      <c r="T573" s="129"/>
      <c r="U573" s="129"/>
      <c r="V573" s="129"/>
      <c r="W573" s="129"/>
      <c r="X573" s="129"/>
      <c r="Y573" s="129"/>
      <c r="Z573" s="129"/>
      <c r="AA573" s="129"/>
      <c r="AB573" s="130"/>
      <c r="AC573" s="129"/>
      <c r="AD573" s="129"/>
    </row>
    <row r="574" spans="1:30">
      <c r="A574" s="123">
        <v>568</v>
      </c>
      <c r="B574" s="137"/>
      <c r="C574" s="137"/>
      <c r="D574" s="137"/>
      <c r="E574" s="137"/>
      <c r="F574" s="137"/>
      <c r="G574" s="137"/>
      <c r="H574" s="137"/>
      <c r="I574" s="137"/>
      <c r="J574" s="129"/>
      <c r="K574" s="139"/>
      <c r="L574" s="129"/>
      <c r="M574" s="129"/>
      <c r="N574" s="140"/>
      <c r="O574" s="140"/>
      <c r="P574" s="129"/>
      <c r="Q574" s="129"/>
      <c r="R574" s="129"/>
      <c r="S574" s="129"/>
      <c r="T574" s="129"/>
      <c r="U574" s="129"/>
      <c r="V574" s="129"/>
      <c r="W574" s="129"/>
      <c r="X574" s="129"/>
      <c r="Y574" s="129"/>
      <c r="Z574" s="129"/>
      <c r="AA574" s="129"/>
      <c r="AB574" s="130"/>
      <c r="AC574" s="129"/>
      <c r="AD574" s="129"/>
    </row>
    <row r="575" spans="1:30">
      <c r="A575" s="123">
        <v>569</v>
      </c>
      <c r="B575" s="137"/>
      <c r="C575" s="137"/>
      <c r="D575" s="137"/>
      <c r="E575" s="137"/>
      <c r="F575" s="137"/>
      <c r="G575" s="137"/>
      <c r="H575" s="137"/>
      <c r="I575" s="137"/>
      <c r="J575" s="129"/>
      <c r="K575" s="139"/>
      <c r="L575" s="129"/>
      <c r="M575" s="129"/>
      <c r="N575" s="140"/>
      <c r="O575" s="140"/>
      <c r="P575" s="129"/>
      <c r="Q575" s="129"/>
      <c r="R575" s="129"/>
      <c r="S575" s="129"/>
      <c r="T575" s="129"/>
      <c r="U575" s="129"/>
      <c r="V575" s="129"/>
      <c r="W575" s="129"/>
      <c r="X575" s="129"/>
      <c r="Y575" s="129"/>
      <c r="Z575" s="129"/>
      <c r="AA575" s="129"/>
      <c r="AB575" s="130"/>
      <c r="AC575" s="129"/>
      <c r="AD575" s="129"/>
    </row>
    <row r="576" spans="1:30">
      <c r="A576" s="123">
        <v>570</v>
      </c>
      <c r="B576" s="137"/>
      <c r="C576" s="137"/>
      <c r="D576" s="137"/>
      <c r="E576" s="137"/>
      <c r="F576" s="137"/>
      <c r="G576" s="137"/>
      <c r="H576" s="137"/>
      <c r="I576" s="137"/>
      <c r="J576" s="129"/>
      <c r="K576" s="139"/>
      <c r="L576" s="129"/>
      <c r="M576" s="129"/>
      <c r="N576" s="140"/>
      <c r="O576" s="140"/>
      <c r="P576" s="129"/>
      <c r="Q576" s="129"/>
      <c r="R576" s="129"/>
      <c r="S576" s="129"/>
      <c r="T576" s="129"/>
      <c r="U576" s="129"/>
      <c r="V576" s="129"/>
      <c r="W576" s="129"/>
      <c r="X576" s="129"/>
      <c r="Y576" s="129"/>
      <c r="Z576" s="129"/>
      <c r="AA576" s="129"/>
      <c r="AB576" s="130"/>
      <c r="AC576" s="129"/>
      <c r="AD576" s="129"/>
    </row>
    <row r="577" spans="1:30">
      <c r="A577" s="123">
        <v>571</v>
      </c>
      <c r="B577" s="137"/>
      <c r="C577" s="137"/>
      <c r="D577" s="137"/>
      <c r="E577" s="137"/>
      <c r="F577" s="137"/>
      <c r="G577" s="137"/>
      <c r="H577" s="137"/>
      <c r="I577" s="137"/>
      <c r="J577" s="129"/>
      <c r="K577" s="139"/>
      <c r="L577" s="129"/>
      <c r="M577" s="129"/>
      <c r="N577" s="140"/>
      <c r="O577" s="140"/>
      <c r="P577" s="129"/>
      <c r="Q577" s="129"/>
      <c r="R577" s="129"/>
      <c r="S577" s="129"/>
      <c r="T577" s="129"/>
      <c r="U577" s="129"/>
      <c r="V577" s="129"/>
      <c r="W577" s="129"/>
      <c r="X577" s="129"/>
      <c r="Y577" s="129"/>
      <c r="Z577" s="129"/>
      <c r="AA577" s="129"/>
      <c r="AB577" s="130"/>
      <c r="AC577" s="129"/>
      <c r="AD577" s="129"/>
    </row>
    <row r="578" spans="1:30">
      <c r="A578" s="123">
        <v>572</v>
      </c>
      <c r="B578" s="137"/>
      <c r="C578" s="137"/>
      <c r="D578" s="137"/>
      <c r="E578" s="137"/>
      <c r="F578" s="137"/>
      <c r="G578" s="137"/>
      <c r="H578" s="137"/>
      <c r="I578" s="137"/>
      <c r="J578" s="129"/>
      <c r="K578" s="139"/>
      <c r="L578" s="129"/>
      <c r="M578" s="129"/>
      <c r="N578" s="140"/>
      <c r="O578" s="140"/>
      <c r="P578" s="129"/>
      <c r="Q578" s="129"/>
      <c r="R578" s="129"/>
      <c r="S578" s="129"/>
      <c r="T578" s="129"/>
      <c r="U578" s="129"/>
      <c r="V578" s="129"/>
      <c r="W578" s="129"/>
      <c r="X578" s="129"/>
      <c r="Y578" s="129"/>
      <c r="Z578" s="129"/>
      <c r="AA578" s="129"/>
      <c r="AB578" s="130"/>
      <c r="AC578" s="129"/>
      <c r="AD578" s="129"/>
    </row>
    <row r="579" spans="1:30">
      <c r="A579" s="123">
        <v>573</v>
      </c>
      <c r="B579" s="137"/>
      <c r="C579" s="137"/>
      <c r="D579" s="137"/>
      <c r="E579" s="137"/>
      <c r="F579" s="137"/>
      <c r="G579" s="137"/>
      <c r="H579" s="137"/>
      <c r="I579" s="137"/>
      <c r="J579" s="129"/>
      <c r="K579" s="139"/>
      <c r="L579" s="129"/>
      <c r="M579" s="129"/>
      <c r="N579" s="140"/>
      <c r="O579" s="140"/>
      <c r="P579" s="129"/>
      <c r="Q579" s="129"/>
      <c r="R579" s="129"/>
      <c r="S579" s="129"/>
      <c r="T579" s="129"/>
      <c r="U579" s="129"/>
      <c r="V579" s="129"/>
      <c r="W579" s="129"/>
      <c r="X579" s="129"/>
      <c r="Y579" s="129"/>
      <c r="Z579" s="129"/>
      <c r="AA579" s="129"/>
      <c r="AB579" s="130"/>
      <c r="AC579" s="129"/>
      <c r="AD579" s="129"/>
    </row>
    <row r="580" spans="1:30">
      <c r="A580" s="123">
        <v>574</v>
      </c>
      <c r="B580" s="137"/>
      <c r="C580" s="137"/>
      <c r="D580" s="137"/>
      <c r="E580" s="137"/>
      <c r="F580" s="137"/>
      <c r="G580" s="137"/>
      <c r="H580" s="137"/>
      <c r="I580" s="137"/>
      <c r="J580" s="129"/>
      <c r="K580" s="139"/>
      <c r="L580" s="129"/>
      <c r="M580" s="129"/>
      <c r="N580" s="140"/>
      <c r="O580" s="140"/>
      <c r="P580" s="129"/>
      <c r="Q580" s="129"/>
      <c r="R580" s="129"/>
      <c r="S580" s="129"/>
      <c r="T580" s="129"/>
      <c r="U580" s="129"/>
      <c r="V580" s="129"/>
      <c r="W580" s="129"/>
      <c r="X580" s="129"/>
      <c r="Y580" s="129"/>
      <c r="Z580" s="129"/>
      <c r="AA580" s="129"/>
      <c r="AB580" s="130"/>
      <c r="AC580" s="129"/>
      <c r="AD580" s="129"/>
    </row>
    <row r="581" spans="1:30">
      <c r="A581" s="123">
        <v>575</v>
      </c>
      <c r="B581" s="137"/>
      <c r="C581" s="137"/>
      <c r="D581" s="137"/>
      <c r="E581" s="137"/>
      <c r="F581" s="137"/>
      <c r="G581" s="137"/>
      <c r="H581" s="137"/>
      <c r="I581" s="137"/>
      <c r="J581" s="129"/>
      <c r="K581" s="139"/>
      <c r="L581" s="129"/>
      <c r="M581" s="129"/>
      <c r="N581" s="140"/>
      <c r="O581" s="140"/>
      <c r="P581" s="129"/>
      <c r="Q581" s="129"/>
      <c r="R581" s="129"/>
      <c r="S581" s="129"/>
      <c r="T581" s="129"/>
      <c r="U581" s="129"/>
      <c r="V581" s="129"/>
      <c r="W581" s="129"/>
      <c r="X581" s="129"/>
      <c r="Y581" s="129"/>
      <c r="Z581" s="129"/>
      <c r="AA581" s="129"/>
      <c r="AB581" s="130"/>
      <c r="AC581" s="129"/>
      <c r="AD581" s="129"/>
    </row>
    <row r="582" spans="1:30">
      <c r="A582" s="123">
        <v>576</v>
      </c>
      <c r="B582" s="137"/>
      <c r="C582" s="137"/>
      <c r="D582" s="137"/>
      <c r="E582" s="137"/>
      <c r="F582" s="137"/>
      <c r="G582" s="137"/>
      <c r="H582" s="137"/>
      <c r="I582" s="137"/>
      <c r="J582" s="129"/>
      <c r="K582" s="139"/>
      <c r="L582" s="129"/>
      <c r="M582" s="129"/>
      <c r="N582" s="140"/>
      <c r="O582" s="140"/>
      <c r="P582" s="129"/>
      <c r="Q582" s="129"/>
      <c r="R582" s="129"/>
      <c r="S582" s="129"/>
      <c r="T582" s="129"/>
      <c r="U582" s="129"/>
      <c r="V582" s="129"/>
      <c r="W582" s="129"/>
      <c r="X582" s="129"/>
      <c r="Y582" s="129"/>
      <c r="Z582" s="129"/>
      <c r="AA582" s="129"/>
      <c r="AB582" s="130"/>
      <c r="AC582" s="129"/>
      <c r="AD582" s="129"/>
    </row>
    <row r="583" spans="1:30">
      <c r="A583" s="123">
        <v>577</v>
      </c>
      <c r="B583" s="137"/>
      <c r="C583" s="137"/>
      <c r="D583" s="137"/>
      <c r="E583" s="137"/>
      <c r="F583" s="137"/>
      <c r="G583" s="137"/>
      <c r="H583" s="137"/>
      <c r="I583" s="137"/>
      <c r="J583" s="129"/>
      <c r="K583" s="139"/>
      <c r="L583" s="129"/>
      <c r="M583" s="129"/>
      <c r="N583" s="140"/>
      <c r="O583" s="140"/>
      <c r="P583" s="129"/>
      <c r="Q583" s="129"/>
      <c r="R583" s="129"/>
      <c r="S583" s="129"/>
      <c r="T583" s="129"/>
      <c r="U583" s="129"/>
      <c r="V583" s="129"/>
      <c r="W583" s="129"/>
      <c r="X583" s="129"/>
      <c r="Y583" s="129"/>
      <c r="Z583" s="129"/>
      <c r="AA583" s="129"/>
      <c r="AB583" s="130"/>
      <c r="AC583" s="129"/>
      <c r="AD583" s="129"/>
    </row>
    <row r="584" spans="1:30">
      <c r="A584" s="123">
        <v>578</v>
      </c>
      <c r="B584" s="137"/>
      <c r="C584" s="137"/>
      <c r="D584" s="137"/>
      <c r="E584" s="137"/>
      <c r="F584" s="137"/>
      <c r="G584" s="137"/>
      <c r="H584" s="137"/>
      <c r="I584" s="137"/>
      <c r="J584" s="129"/>
      <c r="K584" s="139"/>
      <c r="L584" s="129"/>
      <c r="M584" s="129"/>
      <c r="N584" s="140"/>
      <c r="O584" s="140"/>
      <c r="P584" s="129"/>
      <c r="Q584" s="129"/>
      <c r="R584" s="129"/>
      <c r="S584" s="129"/>
      <c r="T584" s="129"/>
      <c r="U584" s="129"/>
      <c r="V584" s="129"/>
      <c r="W584" s="129"/>
      <c r="X584" s="129"/>
      <c r="Y584" s="129"/>
      <c r="Z584" s="129"/>
      <c r="AA584" s="129"/>
      <c r="AB584" s="130"/>
      <c r="AC584" s="129"/>
      <c r="AD584" s="129"/>
    </row>
    <row r="585" spans="1:30">
      <c r="A585" s="123">
        <v>579</v>
      </c>
      <c r="B585" s="137"/>
      <c r="C585" s="137"/>
      <c r="D585" s="137"/>
      <c r="E585" s="137"/>
      <c r="F585" s="137"/>
      <c r="G585" s="137"/>
      <c r="H585" s="137"/>
      <c r="I585" s="137"/>
      <c r="J585" s="129"/>
      <c r="K585" s="139"/>
      <c r="L585" s="129"/>
      <c r="M585" s="129"/>
      <c r="N585" s="140"/>
      <c r="O585" s="140"/>
      <c r="P585" s="129"/>
      <c r="Q585" s="129"/>
      <c r="R585" s="129"/>
      <c r="S585" s="129"/>
      <c r="T585" s="129"/>
      <c r="U585" s="129"/>
      <c r="V585" s="129"/>
      <c r="W585" s="129"/>
      <c r="X585" s="129"/>
      <c r="Y585" s="129"/>
      <c r="Z585" s="129"/>
      <c r="AA585" s="129"/>
      <c r="AB585" s="130"/>
      <c r="AC585" s="129"/>
      <c r="AD585" s="129"/>
    </row>
    <row r="586" spans="1:30">
      <c r="A586" s="123">
        <v>580</v>
      </c>
      <c r="B586" s="137"/>
      <c r="C586" s="137"/>
      <c r="D586" s="137"/>
      <c r="E586" s="137"/>
      <c r="F586" s="137"/>
      <c r="G586" s="137"/>
      <c r="H586" s="137"/>
      <c r="I586" s="137"/>
      <c r="J586" s="129"/>
      <c r="K586" s="139"/>
      <c r="L586" s="129"/>
      <c r="M586" s="129"/>
      <c r="N586" s="140"/>
      <c r="O586" s="140"/>
      <c r="P586" s="129"/>
      <c r="Q586" s="129"/>
      <c r="R586" s="129"/>
      <c r="S586" s="129"/>
      <c r="T586" s="129"/>
      <c r="U586" s="129"/>
      <c r="V586" s="129"/>
      <c r="W586" s="129"/>
      <c r="X586" s="129"/>
      <c r="Y586" s="129"/>
      <c r="Z586" s="129"/>
      <c r="AA586" s="129"/>
      <c r="AB586" s="130"/>
      <c r="AC586" s="129"/>
      <c r="AD586" s="129"/>
    </row>
    <row r="587" spans="1:30">
      <c r="A587" s="123">
        <v>581</v>
      </c>
      <c r="B587" s="137"/>
      <c r="C587" s="137"/>
      <c r="D587" s="137"/>
      <c r="E587" s="137"/>
      <c r="F587" s="137"/>
      <c r="G587" s="137"/>
      <c r="H587" s="137"/>
      <c r="I587" s="137"/>
      <c r="J587" s="129"/>
      <c r="K587" s="139"/>
      <c r="L587" s="129"/>
      <c r="M587" s="129"/>
      <c r="N587" s="140"/>
      <c r="O587" s="140"/>
      <c r="P587" s="129"/>
      <c r="Q587" s="129"/>
      <c r="R587" s="129"/>
      <c r="S587" s="129"/>
      <c r="T587" s="129"/>
      <c r="U587" s="129"/>
      <c r="V587" s="129"/>
      <c r="W587" s="129"/>
      <c r="X587" s="129"/>
      <c r="Y587" s="129"/>
      <c r="Z587" s="129"/>
      <c r="AA587" s="129"/>
      <c r="AB587" s="130"/>
      <c r="AC587" s="129"/>
      <c r="AD587" s="129"/>
    </row>
    <row r="588" spans="1:30">
      <c r="A588" s="123">
        <v>582</v>
      </c>
      <c r="B588" s="137"/>
      <c r="C588" s="137"/>
      <c r="D588" s="137"/>
      <c r="E588" s="137"/>
      <c r="F588" s="137"/>
      <c r="G588" s="137"/>
      <c r="H588" s="137"/>
      <c r="I588" s="137"/>
      <c r="J588" s="129"/>
      <c r="K588" s="139"/>
      <c r="L588" s="129"/>
      <c r="M588" s="129"/>
      <c r="N588" s="140"/>
      <c r="O588" s="140"/>
      <c r="P588" s="129"/>
      <c r="Q588" s="129"/>
      <c r="R588" s="129"/>
      <c r="S588" s="129"/>
      <c r="T588" s="129"/>
      <c r="U588" s="129"/>
      <c r="V588" s="129"/>
      <c r="W588" s="129"/>
      <c r="X588" s="129"/>
      <c r="Y588" s="129"/>
      <c r="Z588" s="129"/>
      <c r="AA588" s="129"/>
      <c r="AB588" s="130"/>
      <c r="AC588" s="129"/>
      <c r="AD588" s="129"/>
    </row>
    <row r="589" spans="1:30">
      <c r="A589" s="123">
        <v>583</v>
      </c>
      <c r="B589" s="137"/>
      <c r="C589" s="137"/>
      <c r="D589" s="137"/>
      <c r="E589" s="137"/>
      <c r="F589" s="137"/>
      <c r="G589" s="137"/>
      <c r="H589" s="137"/>
      <c r="I589" s="137"/>
      <c r="J589" s="129"/>
      <c r="K589" s="139"/>
      <c r="L589" s="129"/>
      <c r="M589" s="129"/>
      <c r="N589" s="140"/>
      <c r="O589" s="140"/>
      <c r="P589" s="129"/>
      <c r="Q589" s="129"/>
      <c r="R589" s="129"/>
      <c r="S589" s="129"/>
      <c r="T589" s="129"/>
      <c r="U589" s="129"/>
      <c r="V589" s="129"/>
      <c r="W589" s="129"/>
      <c r="X589" s="129"/>
      <c r="Y589" s="129"/>
      <c r="Z589" s="129"/>
      <c r="AA589" s="129"/>
      <c r="AB589" s="130"/>
      <c r="AC589" s="129"/>
      <c r="AD589" s="129"/>
    </row>
    <row r="590" spans="1:30">
      <c r="A590" s="123">
        <v>584</v>
      </c>
      <c r="B590" s="137"/>
      <c r="C590" s="137"/>
      <c r="D590" s="137"/>
      <c r="E590" s="137"/>
      <c r="F590" s="137"/>
      <c r="G590" s="137"/>
      <c r="H590" s="137"/>
      <c r="I590" s="137"/>
      <c r="J590" s="129"/>
      <c r="K590" s="139"/>
      <c r="L590" s="129"/>
      <c r="M590" s="129"/>
      <c r="N590" s="140"/>
      <c r="O590" s="140"/>
      <c r="P590" s="129"/>
      <c r="Q590" s="129"/>
      <c r="R590" s="129"/>
      <c r="S590" s="129"/>
      <c r="T590" s="129"/>
      <c r="U590" s="129"/>
      <c r="V590" s="129"/>
      <c r="W590" s="129"/>
      <c r="X590" s="129"/>
      <c r="Y590" s="129"/>
      <c r="Z590" s="129"/>
      <c r="AA590" s="129"/>
      <c r="AB590" s="130"/>
      <c r="AC590" s="129"/>
      <c r="AD590" s="129"/>
    </row>
    <row r="591" spans="1:30">
      <c r="A591" s="123">
        <v>585</v>
      </c>
      <c r="B591" s="137"/>
      <c r="C591" s="137"/>
      <c r="D591" s="137"/>
      <c r="E591" s="137"/>
      <c r="F591" s="137"/>
      <c r="G591" s="137"/>
      <c r="H591" s="137"/>
      <c r="I591" s="137"/>
      <c r="J591" s="129"/>
      <c r="K591" s="139"/>
      <c r="L591" s="129"/>
      <c r="M591" s="129"/>
      <c r="N591" s="140"/>
      <c r="O591" s="140"/>
      <c r="P591" s="129"/>
      <c r="Q591" s="129"/>
      <c r="R591" s="129"/>
      <c r="S591" s="129"/>
      <c r="T591" s="129"/>
      <c r="U591" s="129"/>
      <c r="V591" s="129"/>
      <c r="W591" s="129"/>
      <c r="X591" s="129"/>
      <c r="Y591" s="129"/>
      <c r="Z591" s="129"/>
      <c r="AA591" s="129"/>
      <c r="AB591" s="130"/>
      <c r="AC591" s="129"/>
      <c r="AD591" s="129"/>
    </row>
    <row r="592" spans="1:30">
      <c r="A592" s="123">
        <v>586</v>
      </c>
      <c r="B592" s="137"/>
      <c r="C592" s="137"/>
      <c r="D592" s="137"/>
      <c r="E592" s="137"/>
      <c r="F592" s="137"/>
      <c r="G592" s="137"/>
      <c r="H592" s="137"/>
      <c r="I592" s="137"/>
      <c r="J592" s="129"/>
      <c r="K592" s="139"/>
      <c r="L592" s="129"/>
      <c r="M592" s="129"/>
      <c r="N592" s="140"/>
      <c r="O592" s="140"/>
      <c r="P592" s="129"/>
      <c r="Q592" s="129"/>
      <c r="R592" s="129"/>
      <c r="S592" s="129"/>
      <c r="T592" s="129"/>
      <c r="U592" s="129"/>
      <c r="V592" s="129"/>
      <c r="W592" s="129"/>
      <c r="X592" s="129"/>
      <c r="Y592" s="129"/>
      <c r="Z592" s="129"/>
      <c r="AA592" s="129"/>
      <c r="AB592" s="130"/>
      <c r="AC592" s="129"/>
      <c r="AD592" s="129"/>
    </row>
    <row r="593" spans="1:30">
      <c r="A593" s="123">
        <v>587</v>
      </c>
      <c r="B593" s="137"/>
      <c r="C593" s="137"/>
      <c r="D593" s="137"/>
      <c r="E593" s="137"/>
      <c r="F593" s="137"/>
      <c r="G593" s="137"/>
      <c r="H593" s="137"/>
      <c r="I593" s="137"/>
      <c r="J593" s="129"/>
      <c r="K593" s="139"/>
      <c r="L593" s="129"/>
      <c r="M593" s="129"/>
      <c r="N593" s="140"/>
      <c r="O593" s="140"/>
      <c r="P593" s="129"/>
      <c r="Q593" s="129"/>
      <c r="R593" s="129"/>
      <c r="S593" s="129"/>
      <c r="T593" s="129"/>
      <c r="U593" s="129"/>
      <c r="V593" s="129"/>
      <c r="W593" s="129"/>
      <c r="X593" s="129"/>
      <c r="Y593" s="129"/>
      <c r="Z593" s="129"/>
      <c r="AA593" s="129"/>
      <c r="AB593" s="130"/>
      <c r="AC593" s="129"/>
      <c r="AD593" s="129"/>
    </row>
    <row r="594" spans="1:30">
      <c r="A594" s="123">
        <v>588</v>
      </c>
      <c r="B594" s="137"/>
      <c r="C594" s="137"/>
      <c r="D594" s="137"/>
      <c r="E594" s="137"/>
      <c r="F594" s="137"/>
      <c r="G594" s="137"/>
      <c r="H594" s="137"/>
      <c r="I594" s="137"/>
      <c r="J594" s="129"/>
      <c r="K594" s="139"/>
      <c r="L594" s="129"/>
      <c r="M594" s="129"/>
      <c r="N594" s="140"/>
      <c r="O594" s="140"/>
      <c r="P594" s="129"/>
      <c r="Q594" s="129"/>
      <c r="R594" s="129"/>
      <c r="S594" s="129"/>
      <c r="T594" s="129"/>
      <c r="U594" s="129"/>
      <c r="V594" s="129"/>
      <c r="W594" s="129"/>
      <c r="X594" s="129"/>
      <c r="Y594" s="129"/>
      <c r="Z594" s="129"/>
      <c r="AA594" s="129"/>
      <c r="AB594" s="130"/>
      <c r="AC594" s="129"/>
      <c r="AD594" s="129"/>
    </row>
    <row r="595" spans="1:30">
      <c r="A595" s="123">
        <v>589</v>
      </c>
      <c r="B595" s="137"/>
      <c r="C595" s="137"/>
      <c r="D595" s="137"/>
      <c r="E595" s="137"/>
      <c r="F595" s="137"/>
      <c r="G595" s="137"/>
      <c r="H595" s="137"/>
      <c r="I595" s="137"/>
      <c r="J595" s="129"/>
      <c r="K595" s="139"/>
      <c r="L595" s="129"/>
      <c r="M595" s="129"/>
      <c r="N595" s="140"/>
      <c r="O595" s="140"/>
      <c r="P595" s="129"/>
      <c r="Q595" s="129"/>
      <c r="R595" s="129"/>
      <c r="S595" s="129"/>
      <c r="T595" s="129"/>
      <c r="U595" s="129"/>
      <c r="V595" s="129"/>
      <c r="W595" s="129"/>
      <c r="X595" s="129"/>
      <c r="Y595" s="129"/>
      <c r="Z595" s="129"/>
      <c r="AA595" s="129"/>
      <c r="AB595" s="130"/>
      <c r="AC595" s="129"/>
      <c r="AD595" s="129"/>
    </row>
    <row r="596" spans="1:30">
      <c r="A596" s="123">
        <v>590</v>
      </c>
      <c r="B596" s="137"/>
      <c r="C596" s="137"/>
      <c r="D596" s="137"/>
      <c r="E596" s="137"/>
      <c r="F596" s="137"/>
      <c r="G596" s="137"/>
      <c r="H596" s="137"/>
      <c r="I596" s="137"/>
      <c r="J596" s="129"/>
      <c r="K596" s="139"/>
      <c r="L596" s="129"/>
      <c r="M596" s="129"/>
      <c r="N596" s="140"/>
      <c r="O596" s="140"/>
      <c r="P596" s="129"/>
      <c r="Q596" s="129"/>
      <c r="R596" s="129"/>
      <c r="S596" s="129"/>
      <c r="T596" s="129"/>
      <c r="U596" s="129"/>
      <c r="V596" s="129"/>
      <c r="W596" s="129"/>
      <c r="X596" s="129"/>
      <c r="Y596" s="129"/>
      <c r="Z596" s="129"/>
      <c r="AA596" s="129"/>
      <c r="AB596" s="130"/>
      <c r="AC596" s="129"/>
      <c r="AD596" s="129"/>
    </row>
    <row r="597" spans="1:30">
      <c r="A597" s="123">
        <v>591</v>
      </c>
      <c r="B597" s="137"/>
      <c r="C597" s="137"/>
      <c r="D597" s="137"/>
      <c r="E597" s="137"/>
      <c r="F597" s="137"/>
      <c r="G597" s="137"/>
      <c r="H597" s="137"/>
      <c r="I597" s="137"/>
      <c r="J597" s="129"/>
      <c r="K597" s="139"/>
      <c r="L597" s="129"/>
      <c r="M597" s="129"/>
      <c r="N597" s="140"/>
      <c r="O597" s="140"/>
      <c r="P597" s="129"/>
      <c r="Q597" s="129"/>
      <c r="R597" s="129"/>
      <c r="S597" s="129"/>
      <c r="T597" s="129"/>
      <c r="U597" s="129"/>
      <c r="V597" s="129"/>
      <c r="W597" s="129"/>
      <c r="X597" s="129"/>
      <c r="Y597" s="129"/>
      <c r="Z597" s="129"/>
      <c r="AA597" s="129"/>
      <c r="AB597" s="130"/>
      <c r="AC597" s="129"/>
      <c r="AD597" s="129"/>
    </row>
    <row r="598" spans="1:30">
      <c r="A598" s="123">
        <v>592</v>
      </c>
      <c r="B598" s="137"/>
      <c r="C598" s="137"/>
      <c r="D598" s="137"/>
      <c r="E598" s="137"/>
      <c r="F598" s="137"/>
      <c r="G598" s="137"/>
      <c r="H598" s="137"/>
      <c r="I598" s="137"/>
      <c r="J598" s="129"/>
      <c r="K598" s="139"/>
      <c r="L598" s="129"/>
      <c r="M598" s="129"/>
      <c r="N598" s="140"/>
      <c r="O598" s="140"/>
      <c r="P598" s="129"/>
      <c r="Q598" s="129"/>
      <c r="R598" s="129"/>
      <c r="S598" s="129"/>
      <c r="T598" s="129"/>
      <c r="U598" s="129"/>
      <c r="V598" s="129"/>
      <c r="W598" s="129"/>
      <c r="X598" s="129"/>
      <c r="Y598" s="129"/>
      <c r="Z598" s="129"/>
      <c r="AA598" s="129"/>
      <c r="AB598" s="130"/>
      <c r="AC598" s="129"/>
      <c r="AD598" s="129"/>
    </row>
    <row r="599" spans="1:30">
      <c r="A599" s="123">
        <v>593</v>
      </c>
      <c r="B599" s="137"/>
      <c r="C599" s="137"/>
      <c r="D599" s="137"/>
      <c r="E599" s="137"/>
      <c r="F599" s="137"/>
      <c r="G599" s="137"/>
      <c r="H599" s="137"/>
      <c r="I599" s="137"/>
      <c r="J599" s="129"/>
      <c r="K599" s="139"/>
      <c r="L599" s="129"/>
      <c r="M599" s="129"/>
      <c r="N599" s="140"/>
      <c r="O599" s="140"/>
      <c r="P599" s="129"/>
      <c r="Q599" s="129"/>
      <c r="R599" s="129"/>
      <c r="S599" s="129"/>
      <c r="T599" s="129"/>
      <c r="U599" s="129"/>
      <c r="V599" s="129"/>
      <c r="W599" s="129"/>
      <c r="X599" s="129"/>
      <c r="Y599" s="129"/>
      <c r="Z599" s="129"/>
      <c r="AA599" s="129"/>
      <c r="AB599" s="130"/>
      <c r="AC599" s="129"/>
      <c r="AD599" s="129"/>
    </row>
    <row r="600" spans="1:30">
      <c r="A600" s="123">
        <v>594</v>
      </c>
      <c r="B600" s="137"/>
      <c r="C600" s="137"/>
      <c r="D600" s="137"/>
      <c r="E600" s="137"/>
      <c r="F600" s="137"/>
      <c r="G600" s="137"/>
      <c r="H600" s="137"/>
      <c r="I600" s="137"/>
      <c r="J600" s="129"/>
      <c r="K600" s="139"/>
      <c r="L600" s="129"/>
      <c r="M600" s="129"/>
      <c r="N600" s="140"/>
      <c r="O600" s="140"/>
      <c r="P600" s="129"/>
      <c r="Q600" s="129"/>
      <c r="R600" s="129"/>
      <c r="S600" s="129"/>
      <c r="T600" s="129"/>
      <c r="U600" s="129"/>
      <c r="V600" s="129"/>
      <c r="W600" s="129"/>
      <c r="X600" s="129"/>
      <c r="Y600" s="129"/>
      <c r="Z600" s="129"/>
      <c r="AA600" s="129"/>
      <c r="AB600" s="130"/>
      <c r="AC600" s="129"/>
      <c r="AD600" s="129"/>
    </row>
    <row r="601" spans="1:30">
      <c r="A601" s="123">
        <v>595</v>
      </c>
      <c r="B601" s="137"/>
      <c r="C601" s="137"/>
      <c r="D601" s="137"/>
      <c r="E601" s="137"/>
      <c r="F601" s="137"/>
      <c r="G601" s="137"/>
      <c r="H601" s="137"/>
      <c r="I601" s="137"/>
      <c r="J601" s="129"/>
      <c r="K601" s="139"/>
      <c r="L601" s="129"/>
      <c r="M601" s="129"/>
      <c r="N601" s="140"/>
      <c r="O601" s="140"/>
      <c r="P601" s="129"/>
      <c r="Q601" s="129"/>
      <c r="R601" s="129"/>
      <c r="S601" s="129"/>
      <c r="T601" s="129"/>
      <c r="U601" s="129"/>
      <c r="V601" s="129"/>
      <c r="W601" s="129"/>
      <c r="X601" s="129"/>
      <c r="Y601" s="129"/>
      <c r="Z601" s="129"/>
      <c r="AA601" s="129"/>
      <c r="AB601" s="130"/>
      <c r="AC601" s="129"/>
      <c r="AD601" s="129"/>
    </row>
    <row r="602" spans="1:30">
      <c r="A602" s="123">
        <v>596</v>
      </c>
      <c r="B602" s="137"/>
      <c r="C602" s="137"/>
      <c r="D602" s="137"/>
      <c r="E602" s="137"/>
      <c r="F602" s="137"/>
      <c r="G602" s="137"/>
      <c r="H602" s="137"/>
      <c r="I602" s="137"/>
      <c r="J602" s="129"/>
      <c r="K602" s="139"/>
      <c r="L602" s="129"/>
      <c r="M602" s="129"/>
      <c r="N602" s="140"/>
      <c r="O602" s="140"/>
      <c r="P602" s="129"/>
      <c r="Q602" s="129"/>
      <c r="R602" s="129"/>
      <c r="S602" s="129"/>
      <c r="T602" s="129"/>
      <c r="U602" s="129"/>
      <c r="V602" s="129"/>
      <c r="W602" s="129"/>
      <c r="X602" s="129"/>
      <c r="Y602" s="129"/>
      <c r="Z602" s="129"/>
      <c r="AA602" s="129"/>
      <c r="AB602" s="130"/>
      <c r="AC602" s="129"/>
      <c r="AD602" s="129"/>
    </row>
    <row r="603" spans="1:30">
      <c r="A603" s="123">
        <v>597</v>
      </c>
      <c r="B603" s="137"/>
      <c r="C603" s="137"/>
      <c r="D603" s="137"/>
      <c r="E603" s="137"/>
      <c r="F603" s="137"/>
      <c r="G603" s="137"/>
      <c r="H603" s="137"/>
      <c r="I603" s="137"/>
      <c r="J603" s="129"/>
      <c r="K603" s="139"/>
      <c r="L603" s="129"/>
      <c r="M603" s="129"/>
      <c r="N603" s="140"/>
      <c r="O603" s="140"/>
      <c r="P603" s="129"/>
      <c r="Q603" s="129"/>
      <c r="R603" s="129"/>
      <c r="S603" s="129"/>
      <c r="T603" s="129"/>
      <c r="U603" s="129"/>
      <c r="V603" s="129"/>
      <c r="W603" s="129"/>
      <c r="X603" s="129"/>
      <c r="Y603" s="129"/>
      <c r="Z603" s="129"/>
      <c r="AA603" s="129"/>
      <c r="AB603" s="130"/>
      <c r="AC603" s="129"/>
      <c r="AD603" s="129"/>
    </row>
    <row r="604" spans="1:30">
      <c r="A604" s="123">
        <v>598</v>
      </c>
      <c r="B604" s="137"/>
      <c r="C604" s="137"/>
      <c r="D604" s="137"/>
      <c r="E604" s="137"/>
      <c r="F604" s="137"/>
      <c r="G604" s="137"/>
      <c r="H604" s="137"/>
      <c r="I604" s="137"/>
      <c r="J604" s="129"/>
      <c r="K604" s="139"/>
      <c r="L604" s="129"/>
      <c r="M604" s="129"/>
      <c r="N604" s="140"/>
      <c r="O604" s="140"/>
      <c r="P604" s="129"/>
      <c r="Q604" s="129"/>
      <c r="R604" s="129"/>
      <c r="S604" s="129"/>
      <c r="T604" s="129"/>
      <c r="U604" s="129"/>
      <c r="V604" s="129"/>
      <c r="W604" s="129"/>
      <c r="X604" s="129"/>
      <c r="Y604" s="129"/>
      <c r="Z604" s="129"/>
      <c r="AA604" s="129"/>
      <c r="AB604" s="130"/>
      <c r="AC604" s="129"/>
      <c r="AD604" s="129"/>
    </row>
    <row r="605" spans="1:30">
      <c r="A605" s="123">
        <v>599</v>
      </c>
      <c r="B605" s="137"/>
      <c r="C605" s="137"/>
      <c r="D605" s="137"/>
      <c r="E605" s="137"/>
      <c r="F605" s="137"/>
      <c r="G605" s="137"/>
      <c r="H605" s="137"/>
      <c r="I605" s="137"/>
      <c r="J605" s="129"/>
      <c r="K605" s="139"/>
      <c r="L605" s="129"/>
      <c r="M605" s="129"/>
      <c r="N605" s="140"/>
      <c r="O605" s="140"/>
      <c r="P605" s="129"/>
      <c r="Q605" s="129"/>
      <c r="R605" s="129"/>
      <c r="S605" s="129"/>
      <c r="T605" s="129"/>
      <c r="U605" s="129"/>
      <c r="V605" s="129"/>
      <c r="W605" s="129"/>
      <c r="X605" s="129"/>
      <c r="Y605" s="129"/>
      <c r="Z605" s="129"/>
      <c r="AA605" s="129"/>
      <c r="AB605" s="130"/>
      <c r="AC605" s="129"/>
      <c r="AD605" s="129"/>
    </row>
    <row r="606" spans="1:30">
      <c r="A606" s="123">
        <v>600</v>
      </c>
      <c r="B606" s="137"/>
      <c r="C606" s="137"/>
      <c r="D606" s="137"/>
      <c r="E606" s="137"/>
      <c r="F606" s="137"/>
      <c r="G606" s="137"/>
      <c r="H606" s="137"/>
      <c r="I606" s="137"/>
      <c r="J606" s="129"/>
      <c r="K606" s="139"/>
      <c r="L606" s="129"/>
      <c r="M606" s="129"/>
      <c r="N606" s="140"/>
      <c r="O606" s="140"/>
      <c r="P606" s="129"/>
      <c r="Q606" s="129"/>
      <c r="R606" s="129"/>
      <c r="S606" s="129"/>
      <c r="T606" s="129"/>
      <c r="U606" s="129"/>
      <c r="V606" s="129"/>
      <c r="W606" s="129"/>
      <c r="X606" s="129"/>
      <c r="Y606" s="129"/>
      <c r="Z606" s="129"/>
      <c r="AA606" s="129"/>
      <c r="AB606" s="130"/>
      <c r="AC606" s="129"/>
      <c r="AD606" s="129"/>
    </row>
    <row r="607" spans="1:30" hidden="1">
      <c r="B607" s="128">
        <v>1</v>
      </c>
      <c r="C607" s="128">
        <v>2</v>
      </c>
      <c r="D607" s="128">
        <v>3</v>
      </c>
      <c r="E607" s="128">
        <v>4</v>
      </c>
      <c r="F607" s="128">
        <v>5</v>
      </c>
      <c r="G607" s="128">
        <v>6</v>
      </c>
      <c r="H607" s="128">
        <v>7</v>
      </c>
      <c r="I607" s="128">
        <v>8</v>
      </c>
      <c r="J607" s="128">
        <v>9</v>
      </c>
      <c r="K607" s="128">
        <v>10</v>
      </c>
      <c r="L607" s="128">
        <v>11</v>
      </c>
      <c r="M607" s="128">
        <v>12</v>
      </c>
      <c r="N607" s="128">
        <v>13</v>
      </c>
      <c r="O607" s="128">
        <v>14</v>
      </c>
      <c r="P607" s="128">
        <v>15</v>
      </c>
      <c r="Q607" s="128">
        <v>16</v>
      </c>
      <c r="R607" s="128">
        <v>17</v>
      </c>
      <c r="S607" s="128">
        <v>18</v>
      </c>
      <c r="T607" s="128">
        <v>19</v>
      </c>
      <c r="U607" s="128">
        <v>20</v>
      </c>
      <c r="V607" s="128">
        <v>21</v>
      </c>
      <c r="W607" s="128">
        <v>22</v>
      </c>
      <c r="X607" s="128">
        <v>23</v>
      </c>
      <c r="Y607" s="128">
        <v>24</v>
      </c>
      <c r="Z607" s="128">
        <v>25</v>
      </c>
      <c r="AA607" s="128">
        <v>26</v>
      </c>
      <c r="AB607" s="128">
        <v>27</v>
      </c>
      <c r="AC607" s="128">
        <v>28</v>
      </c>
      <c r="AD607" s="128">
        <v>29</v>
      </c>
    </row>
  </sheetData>
  <sheetProtection password="E8FA" sheet="1" objects="1" scenarios="1" formatColumns="0" formatRows="0" selectLockedCells="1"/>
  <mergeCells count="35">
    <mergeCell ref="A1:AD1"/>
    <mergeCell ref="A2:AD2"/>
    <mergeCell ref="Y3:Y5"/>
    <mergeCell ref="X3:X5"/>
    <mergeCell ref="W3:W5"/>
    <mergeCell ref="V3:V5"/>
    <mergeCell ref="L3:L5"/>
    <mergeCell ref="K3:K5"/>
    <mergeCell ref="J3:J5"/>
    <mergeCell ref="I3:I5"/>
    <mergeCell ref="T3:T5"/>
    <mergeCell ref="O3:O5"/>
    <mergeCell ref="N3:N5"/>
    <mergeCell ref="Z3:Z5"/>
    <mergeCell ref="AA3:AA5"/>
    <mergeCell ref="AB3:AB5"/>
    <mergeCell ref="P3:S4"/>
    <mergeCell ref="P6:S6"/>
    <mergeCell ref="U3:U5"/>
    <mergeCell ref="W6:X6"/>
    <mergeCell ref="AB6:AD6"/>
    <mergeCell ref="AC3:AD3"/>
    <mergeCell ref="AC4:AC5"/>
    <mergeCell ref="AD4:AD5"/>
    <mergeCell ref="A6:C6"/>
    <mergeCell ref="F3:F5"/>
    <mergeCell ref="G6:H6"/>
    <mergeCell ref="M3:M5"/>
    <mergeCell ref="D3:D5"/>
    <mergeCell ref="C3:C5"/>
    <mergeCell ref="B3:B5"/>
    <mergeCell ref="A3:A5"/>
    <mergeCell ref="H3:H5"/>
    <mergeCell ref="G3:G5"/>
    <mergeCell ref="E3:E5"/>
  </mergeCells>
  <dataValidations count="7">
    <dataValidation type="list" allowBlank="1" showInputMessage="1" showErrorMessage="1" sqref="J7:J606">
      <formula1>"GEN,OBC,SBC,SC,ST"</formula1>
    </dataValidation>
    <dataValidation type="list" allowBlank="1" showInputMessage="1" showErrorMessage="1" sqref="K7:K606">
      <formula1>"महिला,पुरुष"</formula1>
    </dataValidation>
    <dataValidation type="list" allowBlank="1" showInputMessage="1" showErrorMessage="1" sqref="N7:N606">
      <formula1>"स्थानान्तरण,नव प्रवेश,पुन: प्रवेश"</formula1>
    </dataValidation>
    <dataValidation type="list" allowBlank="1" showInputMessage="1" showErrorMessage="1" sqref="O7:O606">
      <formula1>"कला वर्ग,वाणिज्य वर्ग,विज्ञान वर्ग"</formula1>
    </dataValidation>
    <dataValidation type="list" allowBlank="1" showInputMessage="1" showErrorMessage="1" sqref="Z7:Z606">
      <formula1>"उत्तीर्ण,अनुत्तीर्ण,अध्ययनरत"</formula1>
    </dataValidation>
    <dataValidation type="list" allowBlank="1" showInputMessage="1" showErrorMessage="1" sqref="AA7:AA606">
      <formula1>"हाँ,नहीं"</formula1>
    </dataValidation>
    <dataValidation type="list" allowBlank="1" showInputMessage="1" showErrorMessage="1" sqref="AB7:AB606">
      <formula1>"नहीं है,राज्य बी.पी.एल.,केंद्र बी.पी.एल."</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7030A0"/>
  </sheetPr>
  <dimension ref="A1:U607"/>
  <sheetViews>
    <sheetView workbookViewId="0">
      <pane xSplit="3" ySplit="6" topLeftCell="D596" activePane="bottomRight" state="frozen"/>
      <selection pane="topRight" activeCell="D1" sqref="D1"/>
      <selection pane="bottomLeft" activeCell="A7" sqref="A7"/>
      <selection pane="bottomRight" activeCell="D604" sqref="D604"/>
    </sheetView>
  </sheetViews>
  <sheetFormatPr defaultColWidth="0" defaultRowHeight="24" customHeight="1" zeroHeight="1"/>
  <cols>
    <col min="1" max="1" width="5.140625" style="128" customWidth="1"/>
    <col min="2" max="2" width="13.140625" style="128" customWidth="1"/>
    <col min="3" max="3" width="25" style="128" customWidth="1"/>
    <col min="4" max="4" width="26.28515625" style="128" customWidth="1"/>
    <col min="5" max="7" width="6.5703125" style="128" customWidth="1"/>
    <col min="8" max="8" width="13.28515625" style="128" customWidth="1"/>
    <col min="9" max="11" width="5.140625" style="128" customWidth="1"/>
    <col min="12" max="12" width="18.42578125" style="128" customWidth="1"/>
    <col min="13" max="15" width="6.85546875" style="128" customWidth="1"/>
    <col min="16" max="16" width="17.85546875" style="128" customWidth="1"/>
    <col min="17" max="17" width="19.28515625" style="128" customWidth="1"/>
    <col min="18" max="18" width="8" style="128" customWidth="1"/>
    <col min="19" max="19" width="16.28515625" style="128" customWidth="1"/>
    <col min="20" max="20" width="21.140625" style="128" customWidth="1"/>
    <col min="21" max="21" width="18.28515625" style="128" customWidth="1"/>
    <col min="22" max="16384" width="9.140625" style="57" hidden="1"/>
  </cols>
  <sheetData>
    <row r="1" spans="1:21" ht="24" customHeight="1" thickBot="1">
      <c r="A1" s="175" t="str">
        <f>CONCATENATE(Master!B4,"  ",Master!C4)</f>
        <v>विद्यालय का नाम :-  Govt. Sr. Sec. School Raimalwada, Bapini (Jodhpur)</v>
      </c>
      <c r="B1" s="175"/>
      <c r="C1" s="175"/>
      <c r="D1" s="175"/>
      <c r="E1" s="175"/>
      <c r="F1" s="175"/>
      <c r="G1" s="175"/>
      <c r="H1" s="175"/>
      <c r="I1" s="175"/>
      <c r="J1" s="175"/>
      <c r="K1" s="175"/>
      <c r="L1" s="175"/>
      <c r="M1" s="175"/>
      <c r="N1" s="175"/>
      <c r="O1" s="175"/>
      <c r="P1" s="175"/>
      <c r="Q1" s="175"/>
      <c r="R1" s="175"/>
      <c r="S1" s="175"/>
      <c r="T1" s="175"/>
      <c r="U1" s="175"/>
    </row>
    <row r="2" spans="1:21" ht="24" customHeight="1">
      <c r="A2" s="180" t="str">
        <f>CONCATENATE(Master!B5,"  ",Master!C5,"  में नव प्रवेशित विद्यार्थियों की सूचना             ")</f>
        <v xml:space="preserve">सत्र :  2023-24  में नव प्रवेशित विद्यार्थियों की सूचना             </v>
      </c>
      <c r="B2" s="181"/>
      <c r="C2" s="181"/>
      <c r="D2" s="181"/>
      <c r="E2" s="181"/>
      <c r="F2" s="181"/>
      <c r="G2" s="181"/>
      <c r="H2" s="181"/>
      <c r="I2" s="181"/>
      <c r="J2" s="181"/>
      <c r="K2" s="181"/>
      <c r="L2" s="181"/>
      <c r="M2" s="181"/>
      <c r="N2" s="181"/>
      <c r="O2" s="181"/>
      <c r="P2" s="181"/>
      <c r="Q2" s="181"/>
      <c r="R2" s="181"/>
      <c r="S2" s="181"/>
      <c r="T2" s="181"/>
      <c r="U2" s="182"/>
    </row>
    <row r="3" spans="1:21" ht="24" customHeight="1">
      <c r="A3" s="162" t="s">
        <v>109</v>
      </c>
      <c r="B3" s="157" t="s">
        <v>178</v>
      </c>
      <c r="C3" s="157" t="s">
        <v>253</v>
      </c>
      <c r="D3" s="157" t="s">
        <v>197</v>
      </c>
      <c r="E3" s="157" t="s">
        <v>198</v>
      </c>
      <c r="F3" s="157"/>
      <c r="G3" s="157"/>
      <c r="H3" s="157"/>
      <c r="I3" s="157"/>
      <c r="J3" s="157"/>
      <c r="K3" s="157"/>
      <c r="L3" s="157" t="s">
        <v>207</v>
      </c>
      <c r="M3" s="157" t="s">
        <v>208</v>
      </c>
      <c r="N3" s="157"/>
      <c r="O3" s="157"/>
      <c r="P3" s="157" t="s">
        <v>211</v>
      </c>
      <c r="Q3" s="157" t="s">
        <v>212</v>
      </c>
      <c r="R3" s="179" t="s">
        <v>213</v>
      </c>
      <c r="S3" s="157" t="s">
        <v>214</v>
      </c>
      <c r="T3" s="157"/>
      <c r="U3" s="174"/>
    </row>
    <row r="4" spans="1:21" ht="24" customHeight="1">
      <c r="A4" s="162"/>
      <c r="B4" s="157"/>
      <c r="C4" s="157"/>
      <c r="D4" s="157"/>
      <c r="E4" s="157" t="s">
        <v>202</v>
      </c>
      <c r="F4" s="157"/>
      <c r="G4" s="157"/>
      <c r="H4" s="157" t="s">
        <v>201</v>
      </c>
      <c r="I4" s="157" t="s">
        <v>203</v>
      </c>
      <c r="J4" s="157"/>
      <c r="K4" s="157"/>
      <c r="L4" s="157"/>
      <c r="M4" s="157" t="s">
        <v>202</v>
      </c>
      <c r="N4" s="157"/>
      <c r="O4" s="157"/>
      <c r="P4" s="157"/>
      <c r="Q4" s="157"/>
      <c r="R4" s="179"/>
      <c r="S4" s="157" t="s">
        <v>215</v>
      </c>
      <c r="T4" s="157" t="s">
        <v>216</v>
      </c>
      <c r="U4" s="174" t="s">
        <v>217</v>
      </c>
    </row>
    <row r="5" spans="1:21" ht="24" customHeight="1">
      <c r="A5" s="162"/>
      <c r="B5" s="157"/>
      <c r="C5" s="157"/>
      <c r="D5" s="157"/>
      <c r="E5" s="133" t="s">
        <v>209</v>
      </c>
      <c r="F5" s="134" t="s">
        <v>210</v>
      </c>
      <c r="G5" s="134" t="s">
        <v>210</v>
      </c>
      <c r="H5" s="157"/>
      <c r="I5" s="123" t="s">
        <v>204</v>
      </c>
      <c r="J5" s="123" t="s">
        <v>205</v>
      </c>
      <c r="K5" s="123" t="s">
        <v>206</v>
      </c>
      <c r="L5" s="157"/>
      <c r="M5" s="133" t="s">
        <v>209</v>
      </c>
      <c r="N5" s="133" t="s">
        <v>209</v>
      </c>
      <c r="O5" s="134" t="s">
        <v>210</v>
      </c>
      <c r="P5" s="157"/>
      <c r="Q5" s="157"/>
      <c r="R5" s="179"/>
      <c r="S5" s="157"/>
      <c r="T5" s="157"/>
      <c r="U5" s="174"/>
    </row>
    <row r="6" spans="1:21" ht="15.75" thickBot="1">
      <c r="A6" s="154"/>
      <c r="B6" s="155"/>
      <c r="C6" s="155"/>
      <c r="D6" s="158">
        <v>21</v>
      </c>
      <c r="E6" s="158"/>
      <c r="F6" s="158"/>
      <c r="G6" s="158"/>
      <c r="H6" s="158"/>
      <c r="I6" s="158"/>
      <c r="J6" s="158"/>
      <c r="K6" s="158"/>
      <c r="L6" s="158">
        <v>22</v>
      </c>
      <c r="M6" s="158"/>
      <c r="N6" s="158"/>
      <c r="O6" s="158"/>
      <c r="P6" s="158"/>
      <c r="Q6" s="125">
        <v>23</v>
      </c>
      <c r="R6" s="125">
        <v>24</v>
      </c>
      <c r="S6" s="125">
        <v>25</v>
      </c>
      <c r="T6" s="125">
        <v>26</v>
      </c>
      <c r="U6" s="135">
        <v>27</v>
      </c>
    </row>
    <row r="7" spans="1:21" ht="15">
      <c r="A7" s="126">
        <f>'Stu.Detail (1-20)'!A7</f>
        <v>1</v>
      </c>
      <c r="B7" s="127">
        <f>IF(OR('Stu.Detail (1-20)'!B7=0,'Stu.Detail (1-20)'!B7=""),"",'Stu.Detail (1-20)'!B7)</f>
        <v>51</v>
      </c>
      <c r="C7" s="127" t="str">
        <f>IF(OR(B7=0,B7=""),"",CONCATENATE('Stu.Detail (1-20)'!D7," ","/",'Stu.Detail (1-20)'!G7))</f>
        <v>RAM /SHYAM</v>
      </c>
      <c r="D7" s="129" t="s">
        <v>267</v>
      </c>
      <c r="E7" s="129"/>
      <c r="F7" s="129"/>
      <c r="G7" s="129"/>
      <c r="H7" s="136"/>
      <c r="I7" s="129"/>
      <c r="J7" s="129"/>
      <c r="K7" s="129"/>
      <c r="L7" s="129"/>
      <c r="M7" s="129"/>
      <c r="N7" s="129"/>
      <c r="O7" s="129"/>
      <c r="P7" s="129"/>
      <c r="Q7" s="129"/>
      <c r="R7" s="129"/>
      <c r="S7" s="129"/>
      <c r="T7" s="129"/>
      <c r="U7" s="129"/>
    </row>
    <row r="8" spans="1:21" ht="24" customHeight="1">
      <c r="A8" s="123">
        <f>'Stu.Detail (1-20)'!A8</f>
        <v>2</v>
      </c>
      <c r="B8" s="124" t="str">
        <f>IF(OR('Stu.Detail (1-20)'!B8=0,'Stu.Detail (1-20)'!B8=""),"",'Stu.Detail (1-20)'!B8)</f>
        <v/>
      </c>
      <c r="C8" s="124" t="str">
        <f>IF(OR(B8=0,B8=""),"",CONCATENATE('Stu.Detail (1-20)'!D8," ","/",'Stu.Detail (1-20)'!G8))</f>
        <v/>
      </c>
      <c r="D8" s="137"/>
      <c r="E8" s="129"/>
      <c r="F8" s="129"/>
      <c r="G8" s="129"/>
      <c r="H8" s="136"/>
      <c r="I8" s="129"/>
      <c r="J8" s="129"/>
      <c r="K8" s="129"/>
      <c r="L8" s="129"/>
      <c r="M8" s="129"/>
      <c r="N8" s="129"/>
      <c r="O8" s="129"/>
      <c r="P8" s="129"/>
      <c r="Q8" s="129"/>
      <c r="R8" s="129"/>
      <c r="S8" s="129"/>
      <c r="T8" s="129"/>
      <c r="U8" s="129"/>
    </row>
    <row r="9" spans="1:21" ht="24" customHeight="1">
      <c r="A9" s="123">
        <f>'Stu.Detail (1-20)'!A9</f>
        <v>3</v>
      </c>
      <c r="B9" s="124" t="str">
        <f>IF(OR('Stu.Detail (1-20)'!B9=0,'Stu.Detail (1-20)'!B9=""),"",'Stu.Detail (1-20)'!B9)</f>
        <v/>
      </c>
      <c r="C9" s="124" t="str">
        <f>IF(OR(B9=0,B9=""),"",CONCATENATE('Stu.Detail (1-20)'!D9," ","/",'Stu.Detail (1-20)'!G9))</f>
        <v/>
      </c>
      <c r="D9" s="137"/>
      <c r="E9" s="129"/>
      <c r="F9" s="129"/>
      <c r="G9" s="129"/>
      <c r="H9" s="136"/>
      <c r="I9" s="129"/>
      <c r="J9" s="129"/>
      <c r="K9" s="129"/>
      <c r="L9" s="129"/>
      <c r="M9" s="129"/>
      <c r="N9" s="129"/>
      <c r="O9" s="129"/>
      <c r="P9" s="129"/>
      <c r="Q9" s="129"/>
      <c r="R9" s="129"/>
      <c r="S9" s="129"/>
      <c r="T9" s="129"/>
      <c r="U9" s="129"/>
    </row>
    <row r="10" spans="1:21" ht="24" customHeight="1">
      <c r="A10" s="123">
        <f>'Stu.Detail (1-20)'!A10</f>
        <v>4</v>
      </c>
      <c r="B10" s="124" t="str">
        <f>IF(OR('Stu.Detail (1-20)'!B10=0,'Stu.Detail (1-20)'!B10=""),"",'Stu.Detail (1-20)'!B10)</f>
        <v/>
      </c>
      <c r="C10" s="124" t="str">
        <f>IF(OR(B10=0,B10=""),"",CONCATENATE('Stu.Detail (1-20)'!D10," ","/",'Stu.Detail (1-20)'!G10))</f>
        <v/>
      </c>
      <c r="D10" s="137"/>
      <c r="E10" s="129"/>
      <c r="F10" s="129"/>
      <c r="G10" s="129"/>
      <c r="H10" s="136"/>
      <c r="I10" s="129"/>
      <c r="J10" s="129"/>
      <c r="K10" s="129"/>
      <c r="L10" s="129"/>
      <c r="M10" s="129"/>
      <c r="N10" s="129"/>
      <c r="O10" s="129"/>
      <c r="P10" s="129"/>
      <c r="Q10" s="129"/>
      <c r="R10" s="129"/>
      <c r="S10" s="129"/>
      <c r="T10" s="129"/>
      <c r="U10" s="129"/>
    </row>
    <row r="11" spans="1:21" ht="24" customHeight="1">
      <c r="A11" s="123">
        <f>'Stu.Detail (1-20)'!A11</f>
        <v>5</v>
      </c>
      <c r="B11" s="124" t="str">
        <f>IF(OR('Stu.Detail (1-20)'!B11=0,'Stu.Detail (1-20)'!B11=""),"",'Stu.Detail (1-20)'!B11)</f>
        <v/>
      </c>
      <c r="C11" s="124" t="str">
        <f>IF(OR(B11=0,B11=""),"",CONCATENATE('Stu.Detail (1-20)'!D11," ","/",'Stu.Detail (1-20)'!G11))</f>
        <v/>
      </c>
      <c r="D11" s="137"/>
      <c r="E11" s="129"/>
      <c r="F11" s="129"/>
      <c r="G11" s="129"/>
      <c r="H11" s="136"/>
      <c r="I11" s="129"/>
      <c r="J11" s="129"/>
      <c r="K11" s="129"/>
      <c r="L11" s="129"/>
      <c r="M11" s="129"/>
      <c r="N11" s="129"/>
      <c r="O11" s="129"/>
      <c r="P11" s="129"/>
      <c r="Q11" s="129"/>
      <c r="R11" s="129"/>
      <c r="S11" s="129"/>
      <c r="T11" s="129"/>
      <c r="U11" s="129"/>
    </row>
    <row r="12" spans="1:21" ht="24" customHeight="1">
      <c r="A12" s="123">
        <f>'Stu.Detail (1-20)'!A12</f>
        <v>6</v>
      </c>
      <c r="B12" s="124" t="str">
        <f>IF(OR('Stu.Detail (1-20)'!B12=0,'Stu.Detail (1-20)'!B12=""),"",'Stu.Detail (1-20)'!B12)</f>
        <v/>
      </c>
      <c r="C12" s="124" t="str">
        <f>IF(OR(B12=0,B12=""),"",CONCATENATE('Stu.Detail (1-20)'!D12," ","/",'Stu.Detail (1-20)'!G12))</f>
        <v/>
      </c>
      <c r="D12" s="137"/>
      <c r="E12" s="129"/>
      <c r="F12" s="129"/>
      <c r="G12" s="129"/>
      <c r="H12" s="136"/>
      <c r="I12" s="129"/>
      <c r="J12" s="129"/>
      <c r="K12" s="129"/>
      <c r="L12" s="129"/>
      <c r="M12" s="129"/>
      <c r="N12" s="129"/>
      <c r="O12" s="129"/>
      <c r="P12" s="129"/>
      <c r="Q12" s="129"/>
      <c r="R12" s="129"/>
      <c r="S12" s="129"/>
      <c r="T12" s="129"/>
      <c r="U12" s="129"/>
    </row>
    <row r="13" spans="1:21" ht="24" customHeight="1">
      <c r="A13" s="123">
        <f>'Stu.Detail (1-20)'!A13</f>
        <v>7</v>
      </c>
      <c r="B13" s="124" t="str">
        <f>IF(OR('Stu.Detail (1-20)'!B13=0,'Stu.Detail (1-20)'!B13=""),"",'Stu.Detail (1-20)'!B13)</f>
        <v/>
      </c>
      <c r="C13" s="124" t="str">
        <f>IF(OR(B13=0,B13=""),"",CONCATENATE('Stu.Detail (1-20)'!D13," ","/",'Stu.Detail (1-20)'!G13))</f>
        <v/>
      </c>
      <c r="D13" s="137"/>
      <c r="E13" s="129"/>
      <c r="F13" s="129"/>
      <c r="G13" s="129"/>
      <c r="H13" s="136"/>
      <c r="I13" s="129"/>
      <c r="J13" s="129"/>
      <c r="K13" s="129"/>
      <c r="L13" s="129"/>
      <c r="M13" s="129"/>
      <c r="N13" s="129"/>
      <c r="O13" s="129"/>
      <c r="P13" s="129"/>
      <c r="Q13" s="129"/>
      <c r="R13" s="129"/>
      <c r="S13" s="129"/>
      <c r="T13" s="129"/>
      <c r="U13" s="129"/>
    </row>
    <row r="14" spans="1:21" ht="24" customHeight="1">
      <c r="A14" s="123">
        <f>'Stu.Detail (1-20)'!A14</f>
        <v>8</v>
      </c>
      <c r="B14" s="124" t="str">
        <f>IF(OR('Stu.Detail (1-20)'!B14=0,'Stu.Detail (1-20)'!B14=""),"",'Stu.Detail (1-20)'!B14)</f>
        <v/>
      </c>
      <c r="C14" s="124" t="str">
        <f>IF(OR(B14=0,B14=""),"",CONCATENATE('Stu.Detail (1-20)'!D14," ","/",'Stu.Detail (1-20)'!G14))</f>
        <v/>
      </c>
      <c r="D14" s="137"/>
      <c r="E14" s="129"/>
      <c r="F14" s="129"/>
      <c r="G14" s="129"/>
      <c r="H14" s="136"/>
      <c r="I14" s="129"/>
      <c r="J14" s="129"/>
      <c r="K14" s="129"/>
      <c r="L14" s="129"/>
      <c r="M14" s="129"/>
      <c r="N14" s="129"/>
      <c r="O14" s="129"/>
      <c r="P14" s="129"/>
      <c r="Q14" s="129"/>
      <c r="R14" s="129"/>
      <c r="S14" s="129"/>
      <c r="T14" s="129"/>
      <c r="U14" s="129"/>
    </row>
    <row r="15" spans="1:21" ht="24" customHeight="1">
      <c r="A15" s="123">
        <f>'Stu.Detail (1-20)'!A15</f>
        <v>9</v>
      </c>
      <c r="B15" s="124" t="str">
        <f>IF(OR('Stu.Detail (1-20)'!B15=0,'Stu.Detail (1-20)'!B15=""),"",'Stu.Detail (1-20)'!B15)</f>
        <v/>
      </c>
      <c r="C15" s="124" t="str">
        <f>IF(OR(B15=0,B15=""),"",CONCATENATE('Stu.Detail (1-20)'!D15," ","/",'Stu.Detail (1-20)'!G15))</f>
        <v/>
      </c>
      <c r="D15" s="137"/>
      <c r="E15" s="129"/>
      <c r="F15" s="129"/>
      <c r="G15" s="129"/>
      <c r="H15" s="136"/>
      <c r="I15" s="129"/>
      <c r="J15" s="129"/>
      <c r="K15" s="129"/>
      <c r="L15" s="129"/>
      <c r="M15" s="129"/>
      <c r="N15" s="129"/>
      <c r="O15" s="129"/>
      <c r="P15" s="129"/>
      <c r="Q15" s="129"/>
      <c r="R15" s="129"/>
      <c r="S15" s="129"/>
      <c r="T15" s="129"/>
      <c r="U15" s="129"/>
    </row>
    <row r="16" spans="1:21" ht="24" customHeight="1">
      <c r="A16" s="123">
        <f>'Stu.Detail (1-20)'!A16</f>
        <v>10</v>
      </c>
      <c r="B16" s="124" t="str">
        <f>IF(OR('Stu.Detail (1-20)'!B16=0,'Stu.Detail (1-20)'!B16=""),"",'Stu.Detail (1-20)'!B16)</f>
        <v/>
      </c>
      <c r="C16" s="124" t="str">
        <f>IF(OR(B16=0,B16=""),"",CONCATENATE('Stu.Detail (1-20)'!D16," ","/",'Stu.Detail (1-20)'!G16))</f>
        <v/>
      </c>
      <c r="D16" s="137"/>
      <c r="E16" s="129"/>
      <c r="F16" s="129"/>
      <c r="G16" s="129"/>
      <c r="H16" s="136"/>
      <c r="I16" s="129"/>
      <c r="J16" s="129"/>
      <c r="K16" s="129"/>
      <c r="L16" s="129"/>
      <c r="M16" s="129"/>
      <c r="N16" s="129"/>
      <c r="O16" s="129"/>
      <c r="P16" s="129"/>
      <c r="Q16" s="129"/>
      <c r="R16" s="129"/>
      <c r="S16" s="129"/>
      <c r="T16" s="129"/>
      <c r="U16" s="129"/>
    </row>
    <row r="17" spans="1:21" ht="24" customHeight="1">
      <c r="A17" s="123">
        <f>'Stu.Detail (1-20)'!A17</f>
        <v>11</v>
      </c>
      <c r="B17" s="124" t="str">
        <f>IF(OR('Stu.Detail (1-20)'!B17=0,'Stu.Detail (1-20)'!B17=""),"",'Stu.Detail (1-20)'!B17)</f>
        <v/>
      </c>
      <c r="C17" s="124" t="str">
        <f>IF(OR(B17=0,B17=""),"",CONCATENATE('Stu.Detail (1-20)'!D17," ","/",'Stu.Detail (1-20)'!G17))</f>
        <v/>
      </c>
      <c r="D17" s="137"/>
      <c r="E17" s="129"/>
      <c r="F17" s="129"/>
      <c r="G17" s="129"/>
      <c r="H17" s="136"/>
      <c r="I17" s="129"/>
      <c r="J17" s="129"/>
      <c r="K17" s="129"/>
      <c r="L17" s="129"/>
      <c r="M17" s="129"/>
      <c r="N17" s="129"/>
      <c r="O17" s="129"/>
      <c r="P17" s="129"/>
      <c r="Q17" s="129"/>
      <c r="R17" s="129"/>
      <c r="S17" s="129"/>
      <c r="T17" s="129"/>
      <c r="U17" s="129"/>
    </row>
    <row r="18" spans="1:21" ht="24" customHeight="1">
      <c r="A18" s="123">
        <f>'Stu.Detail (1-20)'!A18</f>
        <v>12</v>
      </c>
      <c r="B18" s="124" t="str">
        <f>IF(OR('Stu.Detail (1-20)'!B18=0,'Stu.Detail (1-20)'!B18=""),"",'Stu.Detail (1-20)'!B18)</f>
        <v/>
      </c>
      <c r="C18" s="124" t="str">
        <f>IF(OR(B18=0,B18=""),"",CONCATENATE('Stu.Detail (1-20)'!D18," ","/",'Stu.Detail (1-20)'!G18))</f>
        <v/>
      </c>
      <c r="D18" s="137"/>
      <c r="E18" s="129"/>
      <c r="F18" s="129"/>
      <c r="G18" s="129"/>
      <c r="H18" s="136"/>
      <c r="I18" s="129"/>
      <c r="J18" s="129"/>
      <c r="K18" s="129"/>
      <c r="L18" s="129"/>
      <c r="M18" s="129"/>
      <c r="N18" s="129"/>
      <c r="O18" s="129"/>
      <c r="P18" s="129"/>
      <c r="Q18" s="129"/>
      <c r="R18" s="129"/>
      <c r="S18" s="129"/>
      <c r="T18" s="129"/>
      <c r="U18" s="129"/>
    </row>
    <row r="19" spans="1:21" ht="24" customHeight="1">
      <c r="A19" s="123">
        <f>'Stu.Detail (1-20)'!A19</f>
        <v>13</v>
      </c>
      <c r="B19" s="124" t="str">
        <f>IF(OR('Stu.Detail (1-20)'!B19=0,'Stu.Detail (1-20)'!B19=""),"",'Stu.Detail (1-20)'!B19)</f>
        <v/>
      </c>
      <c r="C19" s="124" t="str">
        <f>IF(OR(B19=0,B19=""),"",CONCATENATE('Stu.Detail (1-20)'!D19," ","/",'Stu.Detail (1-20)'!G19))</f>
        <v/>
      </c>
      <c r="D19" s="137"/>
      <c r="E19" s="129"/>
      <c r="F19" s="129"/>
      <c r="G19" s="129"/>
      <c r="H19" s="136"/>
      <c r="I19" s="129"/>
      <c r="J19" s="129"/>
      <c r="K19" s="129"/>
      <c r="L19" s="129"/>
      <c r="M19" s="129"/>
      <c r="N19" s="129"/>
      <c r="O19" s="129"/>
      <c r="P19" s="129"/>
      <c r="Q19" s="129"/>
      <c r="R19" s="129"/>
      <c r="S19" s="129"/>
      <c r="T19" s="129"/>
      <c r="U19" s="129"/>
    </row>
    <row r="20" spans="1:21" ht="24" customHeight="1">
      <c r="A20" s="123">
        <f>'Stu.Detail (1-20)'!A20</f>
        <v>14</v>
      </c>
      <c r="B20" s="124" t="str">
        <f>IF(OR('Stu.Detail (1-20)'!B20=0,'Stu.Detail (1-20)'!B20=""),"",'Stu.Detail (1-20)'!B20)</f>
        <v/>
      </c>
      <c r="C20" s="124" t="str">
        <f>IF(OR(B20=0,B20=""),"",CONCATENATE('Stu.Detail (1-20)'!D20," ","/",'Stu.Detail (1-20)'!G20))</f>
        <v/>
      </c>
      <c r="D20" s="137"/>
      <c r="E20" s="129"/>
      <c r="F20" s="129"/>
      <c r="G20" s="129"/>
      <c r="H20" s="136"/>
      <c r="I20" s="129"/>
      <c r="J20" s="129"/>
      <c r="K20" s="129"/>
      <c r="L20" s="129"/>
      <c r="M20" s="129"/>
      <c r="N20" s="129"/>
      <c r="O20" s="129"/>
      <c r="P20" s="129"/>
      <c r="Q20" s="129"/>
      <c r="R20" s="129"/>
      <c r="S20" s="129"/>
      <c r="T20" s="129"/>
      <c r="U20" s="129"/>
    </row>
    <row r="21" spans="1:21" ht="24" customHeight="1">
      <c r="A21" s="123">
        <f>'Stu.Detail (1-20)'!A21</f>
        <v>15</v>
      </c>
      <c r="B21" s="124" t="str">
        <f>IF(OR('Stu.Detail (1-20)'!B21=0,'Stu.Detail (1-20)'!B21=""),"",'Stu.Detail (1-20)'!B21)</f>
        <v/>
      </c>
      <c r="C21" s="124" t="str">
        <f>IF(OR(B21=0,B21=""),"",CONCATENATE('Stu.Detail (1-20)'!D21," ","/",'Stu.Detail (1-20)'!G21))</f>
        <v/>
      </c>
      <c r="D21" s="137"/>
      <c r="E21" s="129"/>
      <c r="F21" s="129"/>
      <c r="G21" s="129"/>
      <c r="H21" s="136"/>
      <c r="I21" s="129"/>
      <c r="J21" s="129"/>
      <c r="K21" s="129"/>
      <c r="L21" s="129"/>
      <c r="M21" s="129"/>
      <c r="N21" s="129"/>
      <c r="O21" s="129"/>
      <c r="P21" s="129"/>
      <c r="Q21" s="129"/>
      <c r="R21" s="129"/>
      <c r="S21" s="129"/>
      <c r="T21" s="129"/>
      <c r="U21" s="129"/>
    </row>
    <row r="22" spans="1:21" ht="24" customHeight="1">
      <c r="A22" s="123">
        <f>'Stu.Detail (1-20)'!A22</f>
        <v>16</v>
      </c>
      <c r="B22" s="124" t="str">
        <f>IF(OR('Stu.Detail (1-20)'!B22=0,'Stu.Detail (1-20)'!B22=""),"",'Stu.Detail (1-20)'!B22)</f>
        <v/>
      </c>
      <c r="C22" s="124" t="str">
        <f>IF(OR(B22=0,B22=""),"",CONCATENATE('Stu.Detail (1-20)'!D22," ","/",'Stu.Detail (1-20)'!G22))</f>
        <v/>
      </c>
      <c r="D22" s="137"/>
      <c r="E22" s="129"/>
      <c r="F22" s="129"/>
      <c r="G22" s="129"/>
      <c r="H22" s="136"/>
      <c r="I22" s="129"/>
      <c r="J22" s="129"/>
      <c r="K22" s="129"/>
      <c r="L22" s="129"/>
      <c r="M22" s="129"/>
      <c r="N22" s="129"/>
      <c r="O22" s="129"/>
      <c r="P22" s="129"/>
      <c r="Q22" s="129"/>
      <c r="R22" s="129"/>
      <c r="S22" s="129"/>
      <c r="T22" s="129"/>
      <c r="U22" s="129"/>
    </row>
    <row r="23" spans="1:21" ht="24" customHeight="1">
      <c r="A23" s="123">
        <f>'Stu.Detail (1-20)'!A23</f>
        <v>17</v>
      </c>
      <c r="B23" s="124" t="str">
        <f>IF(OR('Stu.Detail (1-20)'!B23=0,'Stu.Detail (1-20)'!B23=""),"",'Stu.Detail (1-20)'!B23)</f>
        <v/>
      </c>
      <c r="C23" s="124" t="str">
        <f>IF(OR(B23=0,B23=""),"",CONCATENATE('Stu.Detail (1-20)'!D23," ","/",'Stu.Detail (1-20)'!G23))</f>
        <v/>
      </c>
      <c r="D23" s="137"/>
      <c r="E23" s="129"/>
      <c r="F23" s="129"/>
      <c r="G23" s="129"/>
      <c r="H23" s="136"/>
      <c r="I23" s="129"/>
      <c r="J23" s="129"/>
      <c r="K23" s="129"/>
      <c r="L23" s="129"/>
      <c r="M23" s="129"/>
      <c r="N23" s="129"/>
      <c r="O23" s="129"/>
      <c r="P23" s="129"/>
      <c r="Q23" s="129"/>
      <c r="R23" s="129"/>
      <c r="S23" s="129"/>
      <c r="T23" s="129"/>
      <c r="U23" s="129"/>
    </row>
    <row r="24" spans="1:21" ht="24" customHeight="1">
      <c r="A24" s="123">
        <f>'Stu.Detail (1-20)'!A24</f>
        <v>18</v>
      </c>
      <c r="B24" s="124" t="str">
        <f>IF(OR('Stu.Detail (1-20)'!B24=0,'Stu.Detail (1-20)'!B24=""),"",'Stu.Detail (1-20)'!B24)</f>
        <v/>
      </c>
      <c r="C24" s="124" t="str">
        <f>IF(OR(B24=0,B24=""),"",CONCATENATE('Stu.Detail (1-20)'!D24," ","/",'Stu.Detail (1-20)'!G24))</f>
        <v/>
      </c>
      <c r="D24" s="137"/>
      <c r="E24" s="129"/>
      <c r="F24" s="129"/>
      <c r="G24" s="129"/>
      <c r="H24" s="136"/>
      <c r="I24" s="129"/>
      <c r="J24" s="129"/>
      <c r="K24" s="129"/>
      <c r="L24" s="129"/>
      <c r="M24" s="129"/>
      <c r="N24" s="129"/>
      <c r="O24" s="129"/>
      <c r="P24" s="129"/>
      <c r="Q24" s="129"/>
      <c r="R24" s="129"/>
      <c r="S24" s="129"/>
      <c r="T24" s="129"/>
      <c r="U24" s="129"/>
    </row>
    <row r="25" spans="1:21" ht="24" customHeight="1">
      <c r="A25" s="123">
        <f>'Stu.Detail (1-20)'!A25</f>
        <v>19</v>
      </c>
      <c r="B25" s="124" t="str">
        <f>IF(OR('Stu.Detail (1-20)'!B25=0,'Stu.Detail (1-20)'!B25=""),"",'Stu.Detail (1-20)'!B25)</f>
        <v/>
      </c>
      <c r="C25" s="124" t="str">
        <f>IF(OR(B25=0,B25=""),"",CONCATENATE('Stu.Detail (1-20)'!D25," ","/",'Stu.Detail (1-20)'!G25))</f>
        <v/>
      </c>
      <c r="D25" s="137"/>
      <c r="E25" s="129"/>
      <c r="F25" s="129"/>
      <c r="G25" s="129"/>
      <c r="H25" s="136"/>
      <c r="I25" s="129"/>
      <c r="J25" s="129"/>
      <c r="K25" s="129"/>
      <c r="L25" s="129"/>
      <c r="M25" s="129"/>
      <c r="N25" s="129"/>
      <c r="O25" s="129"/>
      <c r="P25" s="129"/>
      <c r="Q25" s="129"/>
      <c r="R25" s="129"/>
      <c r="S25" s="129"/>
      <c r="T25" s="129"/>
      <c r="U25" s="129"/>
    </row>
    <row r="26" spans="1:21" ht="24" customHeight="1">
      <c r="A26" s="123">
        <f>'Stu.Detail (1-20)'!A26</f>
        <v>20</v>
      </c>
      <c r="B26" s="124" t="str">
        <f>IF(OR('Stu.Detail (1-20)'!B26=0,'Stu.Detail (1-20)'!B26=""),"",'Stu.Detail (1-20)'!B26)</f>
        <v/>
      </c>
      <c r="C26" s="124" t="str">
        <f>IF(OR(B26=0,B26=""),"",CONCATENATE('Stu.Detail (1-20)'!D26," ","/",'Stu.Detail (1-20)'!G26))</f>
        <v/>
      </c>
      <c r="D26" s="137"/>
      <c r="E26" s="129"/>
      <c r="F26" s="129"/>
      <c r="G26" s="129"/>
      <c r="H26" s="136"/>
      <c r="I26" s="129"/>
      <c r="J26" s="129"/>
      <c r="K26" s="129"/>
      <c r="L26" s="129"/>
      <c r="M26" s="129"/>
      <c r="N26" s="129"/>
      <c r="O26" s="129"/>
      <c r="P26" s="129"/>
      <c r="Q26" s="129"/>
      <c r="R26" s="129"/>
      <c r="S26" s="129"/>
      <c r="T26" s="129"/>
      <c r="U26" s="129"/>
    </row>
    <row r="27" spans="1:21" ht="24" customHeight="1">
      <c r="A27" s="123">
        <f>'Stu.Detail (1-20)'!A27</f>
        <v>21</v>
      </c>
      <c r="B27" s="124" t="str">
        <f>IF(OR('Stu.Detail (1-20)'!B27=0,'Stu.Detail (1-20)'!B27=""),"",'Stu.Detail (1-20)'!B27)</f>
        <v/>
      </c>
      <c r="C27" s="124" t="str">
        <f>IF(OR(B27=0,B27=""),"",CONCATENATE('Stu.Detail (1-20)'!D27," ","/",'Stu.Detail (1-20)'!G27))</f>
        <v/>
      </c>
      <c r="D27" s="137"/>
      <c r="E27" s="129"/>
      <c r="F27" s="129"/>
      <c r="G27" s="129"/>
      <c r="H27" s="136"/>
      <c r="I27" s="129"/>
      <c r="J27" s="129"/>
      <c r="K27" s="129"/>
      <c r="L27" s="129"/>
      <c r="M27" s="129"/>
      <c r="N27" s="129"/>
      <c r="O27" s="129"/>
      <c r="P27" s="129"/>
      <c r="Q27" s="129"/>
      <c r="R27" s="129"/>
      <c r="S27" s="129"/>
      <c r="T27" s="129"/>
      <c r="U27" s="129"/>
    </row>
    <row r="28" spans="1:21" ht="24" customHeight="1">
      <c r="A28" s="123">
        <f>'Stu.Detail (1-20)'!A28</f>
        <v>22</v>
      </c>
      <c r="B28" s="124" t="str">
        <f>IF(OR('Stu.Detail (1-20)'!B28=0,'Stu.Detail (1-20)'!B28=""),"",'Stu.Detail (1-20)'!B28)</f>
        <v/>
      </c>
      <c r="C28" s="124" t="str">
        <f>IF(OR(B28=0,B28=""),"",CONCATENATE('Stu.Detail (1-20)'!D28," ","/",'Stu.Detail (1-20)'!G28))</f>
        <v/>
      </c>
      <c r="D28" s="137"/>
      <c r="E28" s="129"/>
      <c r="F28" s="129"/>
      <c r="G28" s="129"/>
      <c r="H28" s="136"/>
      <c r="I28" s="129"/>
      <c r="J28" s="129"/>
      <c r="K28" s="129"/>
      <c r="L28" s="129"/>
      <c r="M28" s="129"/>
      <c r="N28" s="129"/>
      <c r="O28" s="129"/>
      <c r="P28" s="129"/>
      <c r="Q28" s="129"/>
      <c r="R28" s="129"/>
      <c r="S28" s="129"/>
      <c r="T28" s="129"/>
      <c r="U28" s="129"/>
    </row>
    <row r="29" spans="1:21" ht="24" customHeight="1">
      <c r="A29" s="123">
        <f>'Stu.Detail (1-20)'!A29</f>
        <v>23</v>
      </c>
      <c r="B29" s="124" t="str">
        <f>IF(OR('Stu.Detail (1-20)'!B29=0,'Stu.Detail (1-20)'!B29=""),"",'Stu.Detail (1-20)'!B29)</f>
        <v/>
      </c>
      <c r="C29" s="124" t="str">
        <f>IF(OR(B29=0,B29=""),"",CONCATENATE('Stu.Detail (1-20)'!D29," ","/",'Stu.Detail (1-20)'!G29))</f>
        <v/>
      </c>
      <c r="D29" s="137"/>
      <c r="E29" s="129"/>
      <c r="F29" s="129"/>
      <c r="G29" s="129"/>
      <c r="H29" s="136"/>
      <c r="I29" s="129"/>
      <c r="J29" s="129"/>
      <c r="K29" s="129"/>
      <c r="L29" s="129"/>
      <c r="M29" s="129"/>
      <c r="N29" s="129"/>
      <c r="O29" s="129"/>
      <c r="P29" s="129"/>
      <c r="Q29" s="129"/>
      <c r="R29" s="129"/>
      <c r="S29" s="129"/>
      <c r="T29" s="129"/>
      <c r="U29" s="129"/>
    </row>
    <row r="30" spans="1:21" ht="24" customHeight="1">
      <c r="A30" s="123">
        <f>'Stu.Detail (1-20)'!A30</f>
        <v>24</v>
      </c>
      <c r="B30" s="124" t="str">
        <f>IF(OR('Stu.Detail (1-20)'!B30=0,'Stu.Detail (1-20)'!B30=""),"",'Stu.Detail (1-20)'!B30)</f>
        <v/>
      </c>
      <c r="C30" s="124" t="str">
        <f>IF(OR(B30=0,B30=""),"",CONCATENATE('Stu.Detail (1-20)'!D30," ","/",'Stu.Detail (1-20)'!G30))</f>
        <v/>
      </c>
      <c r="D30" s="137"/>
      <c r="E30" s="129"/>
      <c r="F30" s="129"/>
      <c r="G30" s="129"/>
      <c r="H30" s="136"/>
      <c r="I30" s="129"/>
      <c r="J30" s="129"/>
      <c r="K30" s="129"/>
      <c r="L30" s="129"/>
      <c r="M30" s="129"/>
      <c r="N30" s="129"/>
      <c r="O30" s="129"/>
      <c r="P30" s="129"/>
      <c r="Q30" s="129"/>
      <c r="R30" s="129"/>
      <c r="S30" s="129"/>
      <c r="T30" s="129"/>
      <c r="U30" s="129"/>
    </row>
    <row r="31" spans="1:21" ht="24" customHeight="1">
      <c r="A31" s="123">
        <f>'Stu.Detail (1-20)'!A31</f>
        <v>25</v>
      </c>
      <c r="B31" s="124" t="str">
        <f>IF(OR('Stu.Detail (1-20)'!B31=0,'Stu.Detail (1-20)'!B31=""),"",'Stu.Detail (1-20)'!B31)</f>
        <v/>
      </c>
      <c r="C31" s="124" t="str">
        <f>IF(OR(B31=0,B31=""),"",CONCATENATE('Stu.Detail (1-20)'!D31," ","/",'Stu.Detail (1-20)'!G31))</f>
        <v/>
      </c>
      <c r="D31" s="137"/>
      <c r="E31" s="129"/>
      <c r="F31" s="129"/>
      <c r="G31" s="129"/>
      <c r="H31" s="136"/>
      <c r="I31" s="129"/>
      <c r="J31" s="129"/>
      <c r="K31" s="129"/>
      <c r="L31" s="129"/>
      <c r="M31" s="129"/>
      <c r="N31" s="129"/>
      <c r="O31" s="129"/>
      <c r="P31" s="129"/>
      <c r="Q31" s="129"/>
      <c r="R31" s="129"/>
      <c r="S31" s="129"/>
      <c r="T31" s="129"/>
      <c r="U31" s="129"/>
    </row>
    <row r="32" spans="1:21" ht="24" customHeight="1">
      <c r="A32" s="123">
        <f>'Stu.Detail (1-20)'!A32</f>
        <v>26</v>
      </c>
      <c r="B32" s="124" t="str">
        <f>IF(OR('Stu.Detail (1-20)'!B32=0,'Stu.Detail (1-20)'!B32=""),"",'Stu.Detail (1-20)'!B32)</f>
        <v/>
      </c>
      <c r="C32" s="124" t="str">
        <f>IF(OR(B32=0,B32=""),"",CONCATENATE('Stu.Detail (1-20)'!D32," ","/",'Stu.Detail (1-20)'!G32))</f>
        <v/>
      </c>
      <c r="D32" s="137"/>
      <c r="E32" s="129"/>
      <c r="F32" s="129"/>
      <c r="G32" s="129"/>
      <c r="H32" s="136"/>
      <c r="I32" s="129"/>
      <c r="J32" s="129"/>
      <c r="K32" s="129"/>
      <c r="L32" s="129"/>
      <c r="M32" s="129"/>
      <c r="N32" s="129"/>
      <c r="O32" s="129"/>
      <c r="P32" s="129"/>
      <c r="Q32" s="129"/>
      <c r="R32" s="129"/>
      <c r="S32" s="129"/>
      <c r="T32" s="129"/>
      <c r="U32" s="129"/>
    </row>
    <row r="33" spans="1:21" ht="24" customHeight="1">
      <c r="A33" s="123">
        <f>'Stu.Detail (1-20)'!A33</f>
        <v>27</v>
      </c>
      <c r="B33" s="124" t="str">
        <f>IF(OR('Stu.Detail (1-20)'!B33=0,'Stu.Detail (1-20)'!B33=""),"",'Stu.Detail (1-20)'!B33)</f>
        <v/>
      </c>
      <c r="C33" s="124" t="str">
        <f>IF(OR(B33=0,B33=""),"",CONCATENATE('Stu.Detail (1-20)'!D33," ","/",'Stu.Detail (1-20)'!G33))</f>
        <v/>
      </c>
      <c r="D33" s="137"/>
      <c r="E33" s="129"/>
      <c r="F33" s="129"/>
      <c r="G33" s="129"/>
      <c r="H33" s="136"/>
      <c r="I33" s="129"/>
      <c r="J33" s="129"/>
      <c r="K33" s="129"/>
      <c r="L33" s="129"/>
      <c r="M33" s="129"/>
      <c r="N33" s="129"/>
      <c r="O33" s="129"/>
      <c r="P33" s="129"/>
      <c r="Q33" s="129"/>
      <c r="R33" s="129"/>
      <c r="S33" s="129"/>
      <c r="T33" s="129"/>
      <c r="U33" s="129"/>
    </row>
    <row r="34" spans="1:21" ht="24" customHeight="1">
      <c r="A34" s="123">
        <f>'Stu.Detail (1-20)'!A34</f>
        <v>28</v>
      </c>
      <c r="B34" s="124" t="str">
        <f>IF(OR('Stu.Detail (1-20)'!B34=0,'Stu.Detail (1-20)'!B34=""),"",'Stu.Detail (1-20)'!B34)</f>
        <v/>
      </c>
      <c r="C34" s="124" t="str">
        <f>IF(OR(B34=0,B34=""),"",CONCATENATE('Stu.Detail (1-20)'!D34," ","/",'Stu.Detail (1-20)'!G34))</f>
        <v/>
      </c>
      <c r="D34" s="137"/>
      <c r="E34" s="129"/>
      <c r="F34" s="129"/>
      <c r="G34" s="129"/>
      <c r="H34" s="136"/>
      <c r="I34" s="129"/>
      <c r="J34" s="129"/>
      <c r="K34" s="129"/>
      <c r="L34" s="129"/>
      <c r="M34" s="129"/>
      <c r="N34" s="129"/>
      <c r="O34" s="129"/>
      <c r="P34" s="129"/>
      <c r="Q34" s="129"/>
      <c r="R34" s="129"/>
      <c r="S34" s="129"/>
      <c r="T34" s="129"/>
      <c r="U34" s="129"/>
    </row>
    <row r="35" spans="1:21" ht="24" customHeight="1">
      <c r="A35" s="123">
        <f>'Stu.Detail (1-20)'!A35</f>
        <v>29</v>
      </c>
      <c r="B35" s="124" t="str">
        <f>IF(OR('Stu.Detail (1-20)'!B35=0,'Stu.Detail (1-20)'!B35=""),"",'Stu.Detail (1-20)'!B35)</f>
        <v/>
      </c>
      <c r="C35" s="124" t="str">
        <f>IF(OR(B35=0,B35=""),"",CONCATENATE('Stu.Detail (1-20)'!D35," ","/",'Stu.Detail (1-20)'!G35))</f>
        <v/>
      </c>
      <c r="D35" s="137"/>
      <c r="E35" s="129"/>
      <c r="F35" s="129"/>
      <c r="G35" s="129"/>
      <c r="H35" s="136"/>
      <c r="I35" s="129"/>
      <c r="J35" s="129"/>
      <c r="K35" s="129"/>
      <c r="L35" s="129"/>
      <c r="M35" s="129"/>
      <c r="N35" s="129"/>
      <c r="O35" s="129"/>
      <c r="P35" s="129"/>
      <c r="Q35" s="129"/>
      <c r="R35" s="129"/>
      <c r="S35" s="129"/>
      <c r="T35" s="129"/>
      <c r="U35" s="129"/>
    </row>
    <row r="36" spans="1:21" ht="24" customHeight="1">
      <c r="A36" s="123">
        <f>'Stu.Detail (1-20)'!A36</f>
        <v>30</v>
      </c>
      <c r="B36" s="124" t="str">
        <f>IF(OR('Stu.Detail (1-20)'!B36=0,'Stu.Detail (1-20)'!B36=""),"",'Stu.Detail (1-20)'!B36)</f>
        <v/>
      </c>
      <c r="C36" s="124" t="str">
        <f>IF(OR(B36=0,B36=""),"",CONCATENATE('Stu.Detail (1-20)'!D36," ","/",'Stu.Detail (1-20)'!G36))</f>
        <v/>
      </c>
      <c r="D36" s="137"/>
      <c r="E36" s="129"/>
      <c r="F36" s="129"/>
      <c r="G36" s="129"/>
      <c r="H36" s="136"/>
      <c r="I36" s="129"/>
      <c r="J36" s="129"/>
      <c r="K36" s="129"/>
      <c r="L36" s="129"/>
      <c r="M36" s="129"/>
      <c r="N36" s="129"/>
      <c r="O36" s="129"/>
      <c r="P36" s="129"/>
      <c r="Q36" s="129"/>
      <c r="R36" s="129"/>
      <c r="S36" s="129"/>
      <c r="T36" s="129"/>
      <c r="U36" s="129"/>
    </row>
    <row r="37" spans="1:21" ht="24" customHeight="1">
      <c r="A37" s="123">
        <f>'Stu.Detail (1-20)'!A37</f>
        <v>31</v>
      </c>
      <c r="B37" s="124" t="str">
        <f>IF(OR('Stu.Detail (1-20)'!B37=0,'Stu.Detail (1-20)'!B37=""),"",'Stu.Detail (1-20)'!B37)</f>
        <v/>
      </c>
      <c r="C37" s="124" t="str">
        <f>IF(OR(B37=0,B37=""),"",CONCATENATE('Stu.Detail (1-20)'!D37," ","/",'Stu.Detail (1-20)'!G37))</f>
        <v/>
      </c>
      <c r="D37" s="137"/>
      <c r="E37" s="129"/>
      <c r="F37" s="129"/>
      <c r="G37" s="129"/>
      <c r="H37" s="136"/>
      <c r="I37" s="129"/>
      <c r="J37" s="129"/>
      <c r="K37" s="129"/>
      <c r="L37" s="129"/>
      <c r="M37" s="129"/>
      <c r="N37" s="129"/>
      <c r="O37" s="129"/>
      <c r="P37" s="129"/>
      <c r="Q37" s="129"/>
      <c r="R37" s="129"/>
      <c r="S37" s="129"/>
      <c r="T37" s="129"/>
      <c r="U37" s="129"/>
    </row>
    <row r="38" spans="1:21" ht="24" customHeight="1">
      <c r="A38" s="123">
        <f>'Stu.Detail (1-20)'!A38</f>
        <v>32</v>
      </c>
      <c r="B38" s="124" t="str">
        <f>IF(OR('Stu.Detail (1-20)'!B38=0,'Stu.Detail (1-20)'!B38=""),"",'Stu.Detail (1-20)'!B38)</f>
        <v/>
      </c>
      <c r="C38" s="124" t="str">
        <f>IF(OR(B38=0,B38=""),"",CONCATENATE('Stu.Detail (1-20)'!D38," ","/",'Stu.Detail (1-20)'!G38))</f>
        <v/>
      </c>
      <c r="D38" s="137"/>
      <c r="E38" s="129"/>
      <c r="F38" s="129"/>
      <c r="G38" s="129"/>
      <c r="H38" s="136"/>
      <c r="I38" s="129"/>
      <c r="J38" s="129"/>
      <c r="K38" s="129"/>
      <c r="L38" s="129"/>
      <c r="M38" s="129"/>
      <c r="N38" s="129"/>
      <c r="O38" s="129"/>
      <c r="P38" s="129"/>
      <c r="Q38" s="129"/>
      <c r="R38" s="129"/>
      <c r="S38" s="129"/>
      <c r="T38" s="129"/>
      <c r="U38" s="129"/>
    </row>
    <row r="39" spans="1:21" ht="24" customHeight="1">
      <c r="A39" s="123">
        <f>'Stu.Detail (1-20)'!A39</f>
        <v>33</v>
      </c>
      <c r="B39" s="124" t="str">
        <f>IF(OR('Stu.Detail (1-20)'!B39=0,'Stu.Detail (1-20)'!B39=""),"",'Stu.Detail (1-20)'!B39)</f>
        <v/>
      </c>
      <c r="C39" s="124" t="str">
        <f>IF(OR(B39=0,B39=""),"",CONCATENATE('Stu.Detail (1-20)'!D39," ","/",'Stu.Detail (1-20)'!G39))</f>
        <v/>
      </c>
      <c r="D39" s="137"/>
      <c r="E39" s="129"/>
      <c r="F39" s="129"/>
      <c r="G39" s="129"/>
      <c r="H39" s="136"/>
      <c r="I39" s="129"/>
      <c r="J39" s="129"/>
      <c r="K39" s="129"/>
      <c r="L39" s="129"/>
      <c r="M39" s="129"/>
      <c r="N39" s="129"/>
      <c r="O39" s="129"/>
      <c r="P39" s="129"/>
      <c r="Q39" s="129"/>
      <c r="R39" s="129"/>
      <c r="S39" s="129"/>
      <c r="T39" s="129"/>
      <c r="U39" s="129"/>
    </row>
    <row r="40" spans="1:21" ht="24" customHeight="1">
      <c r="A40" s="123">
        <f>'Stu.Detail (1-20)'!A40</f>
        <v>34</v>
      </c>
      <c r="B40" s="124" t="str">
        <f>IF(OR('Stu.Detail (1-20)'!B40=0,'Stu.Detail (1-20)'!B40=""),"",'Stu.Detail (1-20)'!B40)</f>
        <v/>
      </c>
      <c r="C40" s="124" t="str">
        <f>IF(OR(B40=0,B40=""),"",CONCATENATE('Stu.Detail (1-20)'!D40," ","/",'Stu.Detail (1-20)'!G40))</f>
        <v/>
      </c>
      <c r="D40" s="137"/>
      <c r="E40" s="129"/>
      <c r="F40" s="129"/>
      <c r="G40" s="129"/>
      <c r="H40" s="136"/>
      <c r="I40" s="129"/>
      <c r="J40" s="129"/>
      <c r="K40" s="129"/>
      <c r="L40" s="129"/>
      <c r="M40" s="129"/>
      <c r="N40" s="129"/>
      <c r="O40" s="129"/>
      <c r="P40" s="129"/>
      <c r="Q40" s="129"/>
      <c r="R40" s="129"/>
      <c r="S40" s="129"/>
      <c r="T40" s="129"/>
      <c r="U40" s="129"/>
    </row>
    <row r="41" spans="1:21" ht="24" customHeight="1">
      <c r="A41" s="123">
        <f>'Stu.Detail (1-20)'!A41</f>
        <v>35</v>
      </c>
      <c r="B41" s="124" t="str">
        <f>IF(OR('Stu.Detail (1-20)'!B41=0,'Stu.Detail (1-20)'!B41=""),"",'Stu.Detail (1-20)'!B41)</f>
        <v/>
      </c>
      <c r="C41" s="124" t="str">
        <f>IF(OR(B41=0,B41=""),"",CONCATENATE('Stu.Detail (1-20)'!D41," ","/",'Stu.Detail (1-20)'!G41))</f>
        <v/>
      </c>
      <c r="D41" s="137"/>
      <c r="E41" s="129"/>
      <c r="F41" s="129"/>
      <c r="G41" s="129"/>
      <c r="H41" s="136"/>
      <c r="I41" s="129"/>
      <c r="J41" s="129"/>
      <c r="K41" s="129"/>
      <c r="L41" s="129"/>
      <c r="M41" s="129"/>
      <c r="N41" s="129"/>
      <c r="O41" s="129"/>
      <c r="P41" s="129"/>
      <c r="Q41" s="129"/>
      <c r="R41" s="129"/>
      <c r="S41" s="129"/>
      <c r="T41" s="129"/>
      <c r="U41" s="129"/>
    </row>
    <row r="42" spans="1:21" ht="24" customHeight="1">
      <c r="A42" s="123">
        <f>'Stu.Detail (1-20)'!A42</f>
        <v>36</v>
      </c>
      <c r="B42" s="124" t="str">
        <f>IF(OR('Stu.Detail (1-20)'!B42=0,'Stu.Detail (1-20)'!B42=""),"",'Stu.Detail (1-20)'!B42)</f>
        <v/>
      </c>
      <c r="C42" s="124" t="str">
        <f>IF(OR(B42=0,B42=""),"",CONCATENATE('Stu.Detail (1-20)'!D42," ","/",'Stu.Detail (1-20)'!G42))</f>
        <v/>
      </c>
      <c r="D42" s="137"/>
      <c r="E42" s="129"/>
      <c r="F42" s="129"/>
      <c r="G42" s="129"/>
      <c r="H42" s="136"/>
      <c r="I42" s="129"/>
      <c r="J42" s="129"/>
      <c r="K42" s="129"/>
      <c r="L42" s="129"/>
      <c r="M42" s="129"/>
      <c r="N42" s="129"/>
      <c r="O42" s="129"/>
      <c r="P42" s="129"/>
      <c r="Q42" s="129"/>
      <c r="R42" s="129"/>
      <c r="S42" s="129"/>
      <c r="T42" s="129"/>
      <c r="U42" s="129"/>
    </row>
    <row r="43" spans="1:21" ht="24" customHeight="1">
      <c r="A43" s="123">
        <f>'Stu.Detail (1-20)'!A43</f>
        <v>37</v>
      </c>
      <c r="B43" s="124" t="str">
        <f>IF(OR('Stu.Detail (1-20)'!B43=0,'Stu.Detail (1-20)'!B43=""),"",'Stu.Detail (1-20)'!B43)</f>
        <v/>
      </c>
      <c r="C43" s="124" t="str">
        <f>IF(OR(B43=0,B43=""),"",CONCATENATE('Stu.Detail (1-20)'!D43," ","/",'Stu.Detail (1-20)'!G43))</f>
        <v/>
      </c>
      <c r="D43" s="137"/>
      <c r="E43" s="129"/>
      <c r="F43" s="129"/>
      <c r="G43" s="129"/>
      <c r="H43" s="136"/>
      <c r="I43" s="129"/>
      <c r="J43" s="129"/>
      <c r="K43" s="129"/>
      <c r="L43" s="129"/>
      <c r="M43" s="129"/>
      <c r="N43" s="129"/>
      <c r="O43" s="129"/>
      <c r="P43" s="129"/>
      <c r="Q43" s="129"/>
      <c r="R43" s="129"/>
      <c r="S43" s="129"/>
      <c r="T43" s="129"/>
      <c r="U43" s="129"/>
    </row>
    <row r="44" spans="1:21" ht="24" customHeight="1">
      <c r="A44" s="123">
        <f>'Stu.Detail (1-20)'!A44</f>
        <v>38</v>
      </c>
      <c r="B44" s="124" t="str">
        <f>IF(OR('Stu.Detail (1-20)'!B44=0,'Stu.Detail (1-20)'!B44=""),"",'Stu.Detail (1-20)'!B44)</f>
        <v/>
      </c>
      <c r="C44" s="124" t="str">
        <f>IF(OR(B44=0,B44=""),"",CONCATENATE('Stu.Detail (1-20)'!D44," ","/",'Stu.Detail (1-20)'!G44))</f>
        <v/>
      </c>
      <c r="D44" s="137"/>
      <c r="E44" s="129"/>
      <c r="F44" s="129"/>
      <c r="G44" s="129"/>
      <c r="H44" s="136"/>
      <c r="I44" s="129"/>
      <c r="J44" s="129"/>
      <c r="K44" s="129"/>
      <c r="L44" s="129"/>
      <c r="M44" s="129"/>
      <c r="N44" s="129"/>
      <c r="O44" s="129"/>
      <c r="P44" s="129"/>
      <c r="Q44" s="129"/>
      <c r="R44" s="129"/>
      <c r="S44" s="129"/>
      <c r="T44" s="129"/>
      <c r="U44" s="129"/>
    </row>
    <row r="45" spans="1:21" ht="24" customHeight="1">
      <c r="A45" s="123">
        <f>'Stu.Detail (1-20)'!A45</f>
        <v>39</v>
      </c>
      <c r="B45" s="124" t="str">
        <f>IF(OR('Stu.Detail (1-20)'!B45=0,'Stu.Detail (1-20)'!B45=""),"",'Stu.Detail (1-20)'!B45)</f>
        <v/>
      </c>
      <c r="C45" s="124" t="str">
        <f>IF(OR(B45=0,B45=""),"",CONCATENATE('Stu.Detail (1-20)'!D45," ","/",'Stu.Detail (1-20)'!G45))</f>
        <v/>
      </c>
      <c r="D45" s="137"/>
      <c r="E45" s="129"/>
      <c r="F45" s="129"/>
      <c r="G45" s="129"/>
      <c r="H45" s="136"/>
      <c r="I45" s="129"/>
      <c r="J45" s="129"/>
      <c r="K45" s="129"/>
      <c r="L45" s="129"/>
      <c r="M45" s="129"/>
      <c r="N45" s="129"/>
      <c r="O45" s="129"/>
      <c r="P45" s="129"/>
      <c r="Q45" s="129"/>
      <c r="R45" s="129"/>
      <c r="S45" s="129"/>
      <c r="T45" s="129"/>
      <c r="U45" s="129"/>
    </row>
    <row r="46" spans="1:21" ht="24" customHeight="1">
      <c r="A46" s="123">
        <f>'Stu.Detail (1-20)'!A46</f>
        <v>40</v>
      </c>
      <c r="B46" s="124" t="str">
        <f>IF(OR('Stu.Detail (1-20)'!B46=0,'Stu.Detail (1-20)'!B46=""),"",'Stu.Detail (1-20)'!B46)</f>
        <v/>
      </c>
      <c r="C46" s="124" t="str">
        <f>IF(OR(B46=0,B46=""),"",CONCATENATE('Stu.Detail (1-20)'!D46," ","/",'Stu.Detail (1-20)'!G46))</f>
        <v/>
      </c>
      <c r="D46" s="137"/>
      <c r="E46" s="129"/>
      <c r="F46" s="129"/>
      <c r="G46" s="129"/>
      <c r="H46" s="136"/>
      <c r="I46" s="129"/>
      <c r="J46" s="129"/>
      <c r="K46" s="129"/>
      <c r="L46" s="129"/>
      <c r="M46" s="129"/>
      <c r="N46" s="129"/>
      <c r="O46" s="129"/>
      <c r="P46" s="129"/>
      <c r="Q46" s="129"/>
      <c r="R46" s="129"/>
      <c r="S46" s="129"/>
      <c r="T46" s="129"/>
      <c r="U46" s="129"/>
    </row>
    <row r="47" spans="1:21" ht="24" customHeight="1">
      <c r="A47" s="123">
        <f>'Stu.Detail (1-20)'!A47</f>
        <v>41</v>
      </c>
      <c r="B47" s="124" t="str">
        <f>IF(OR('Stu.Detail (1-20)'!B47=0,'Stu.Detail (1-20)'!B47=""),"",'Stu.Detail (1-20)'!B47)</f>
        <v/>
      </c>
      <c r="C47" s="124" t="str">
        <f>IF(OR(B47=0,B47=""),"",CONCATENATE('Stu.Detail (1-20)'!D47," ","/",'Stu.Detail (1-20)'!G47))</f>
        <v/>
      </c>
      <c r="D47" s="137"/>
      <c r="E47" s="129"/>
      <c r="F47" s="129"/>
      <c r="G47" s="129"/>
      <c r="H47" s="136"/>
      <c r="I47" s="129"/>
      <c r="J47" s="129"/>
      <c r="K47" s="129"/>
      <c r="L47" s="129"/>
      <c r="M47" s="129"/>
      <c r="N47" s="129"/>
      <c r="O47" s="129"/>
      <c r="P47" s="129"/>
      <c r="Q47" s="129"/>
      <c r="R47" s="129"/>
      <c r="S47" s="129"/>
      <c r="T47" s="129"/>
      <c r="U47" s="129"/>
    </row>
    <row r="48" spans="1:21" ht="24" customHeight="1">
      <c r="A48" s="123">
        <f>'Stu.Detail (1-20)'!A48</f>
        <v>42</v>
      </c>
      <c r="B48" s="124" t="str">
        <f>IF(OR('Stu.Detail (1-20)'!B48=0,'Stu.Detail (1-20)'!B48=""),"",'Stu.Detail (1-20)'!B48)</f>
        <v/>
      </c>
      <c r="C48" s="124" t="str">
        <f>IF(OR(B48=0,B48=""),"",CONCATENATE('Stu.Detail (1-20)'!D48," ","/",'Stu.Detail (1-20)'!G48))</f>
        <v/>
      </c>
      <c r="D48" s="137"/>
      <c r="E48" s="129"/>
      <c r="F48" s="129"/>
      <c r="G48" s="129"/>
      <c r="H48" s="136"/>
      <c r="I48" s="129"/>
      <c r="J48" s="129"/>
      <c r="K48" s="129"/>
      <c r="L48" s="129"/>
      <c r="M48" s="129"/>
      <c r="N48" s="129"/>
      <c r="O48" s="129"/>
      <c r="P48" s="129"/>
      <c r="Q48" s="129"/>
      <c r="R48" s="129"/>
      <c r="S48" s="129"/>
      <c r="T48" s="129"/>
      <c r="U48" s="129"/>
    </row>
    <row r="49" spans="1:21" ht="24" customHeight="1">
      <c r="A49" s="123">
        <f>'Stu.Detail (1-20)'!A49</f>
        <v>43</v>
      </c>
      <c r="B49" s="124" t="str">
        <f>IF(OR('Stu.Detail (1-20)'!B49=0,'Stu.Detail (1-20)'!B49=""),"",'Stu.Detail (1-20)'!B49)</f>
        <v/>
      </c>
      <c r="C49" s="124" t="str">
        <f>IF(OR(B49=0,B49=""),"",CONCATENATE('Stu.Detail (1-20)'!D49," ","/",'Stu.Detail (1-20)'!G49))</f>
        <v/>
      </c>
      <c r="D49" s="137"/>
      <c r="E49" s="129"/>
      <c r="F49" s="129"/>
      <c r="G49" s="129"/>
      <c r="H49" s="136"/>
      <c r="I49" s="129"/>
      <c r="J49" s="129"/>
      <c r="K49" s="129"/>
      <c r="L49" s="129"/>
      <c r="M49" s="129"/>
      <c r="N49" s="129"/>
      <c r="O49" s="129"/>
      <c r="P49" s="129"/>
      <c r="Q49" s="129"/>
      <c r="R49" s="129"/>
      <c r="S49" s="129"/>
      <c r="T49" s="129"/>
      <c r="U49" s="129"/>
    </row>
    <row r="50" spans="1:21" ht="24" customHeight="1">
      <c r="A50" s="123">
        <f>'Stu.Detail (1-20)'!A50</f>
        <v>44</v>
      </c>
      <c r="B50" s="124" t="str">
        <f>IF(OR('Stu.Detail (1-20)'!B50=0,'Stu.Detail (1-20)'!B50=""),"",'Stu.Detail (1-20)'!B50)</f>
        <v/>
      </c>
      <c r="C50" s="124" t="str">
        <f>IF(OR(B50=0,B50=""),"",CONCATENATE('Stu.Detail (1-20)'!D50," ","/",'Stu.Detail (1-20)'!G50))</f>
        <v/>
      </c>
      <c r="D50" s="137"/>
      <c r="E50" s="129"/>
      <c r="F50" s="129"/>
      <c r="G50" s="129"/>
      <c r="H50" s="136"/>
      <c r="I50" s="129"/>
      <c r="J50" s="129"/>
      <c r="K50" s="129"/>
      <c r="L50" s="129"/>
      <c r="M50" s="129"/>
      <c r="N50" s="129"/>
      <c r="O50" s="129"/>
      <c r="P50" s="129"/>
      <c r="Q50" s="129"/>
      <c r="R50" s="129"/>
      <c r="S50" s="129"/>
      <c r="T50" s="129"/>
      <c r="U50" s="129"/>
    </row>
    <row r="51" spans="1:21" ht="24" customHeight="1">
      <c r="A51" s="123">
        <f>'Stu.Detail (1-20)'!A51</f>
        <v>45</v>
      </c>
      <c r="B51" s="124" t="str">
        <f>IF(OR('Stu.Detail (1-20)'!B51=0,'Stu.Detail (1-20)'!B51=""),"",'Stu.Detail (1-20)'!B51)</f>
        <v/>
      </c>
      <c r="C51" s="124" t="str">
        <f>IF(OR(B51=0,B51=""),"",CONCATENATE('Stu.Detail (1-20)'!D51," ","/",'Stu.Detail (1-20)'!G51))</f>
        <v/>
      </c>
      <c r="D51" s="137"/>
      <c r="E51" s="129"/>
      <c r="F51" s="129"/>
      <c r="G51" s="129"/>
      <c r="H51" s="136"/>
      <c r="I51" s="129"/>
      <c r="J51" s="129"/>
      <c r="K51" s="129"/>
      <c r="L51" s="129"/>
      <c r="M51" s="129"/>
      <c r="N51" s="129"/>
      <c r="O51" s="129"/>
      <c r="P51" s="129"/>
      <c r="Q51" s="129"/>
      <c r="R51" s="129"/>
      <c r="S51" s="129"/>
      <c r="T51" s="129"/>
      <c r="U51" s="129"/>
    </row>
    <row r="52" spans="1:21" ht="24" customHeight="1">
      <c r="A52" s="123">
        <f>'Stu.Detail (1-20)'!A52</f>
        <v>46</v>
      </c>
      <c r="B52" s="124" t="str">
        <f>IF(OR('Stu.Detail (1-20)'!B52=0,'Stu.Detail (1-20)'!B52=""),"",'Stu.Detail (1-20)'!B52)</f>
        <v/>
      </c>
      <c r="C52" s="124" t="str">
        <f>IF(OR(B52=0,B52=""),"",CONCATENATE('Stu.Detail (1-20)'!D52," ","/",'Stu.Detail (1-20)'!G52))</f>
        <v/>
      </c>
      <c r="D52" s="137"/>
      <c r="E52" s="129"/>
      <c r="F52" s="129"/>
      <c r="G52" s="129"/>
      <c r="H52" s="136"/>
      <c r="I52" s="129"/>
      <c r="J52" s="129"/>
      <c r="K52" s="129"/>
      <c r="L52" s="129"/>
      <c r="M52" s="129"/>
      <c r="N52" s="129"/>
      <c r="O52" s="129"/>
      <c r="P52" s="129"/>
      <c r="Q52" s="129"/>
      <c r="R52" s="129"/>
      <c r="S52" s="129"/>
      <c r="T52" s="129"/>
      <c r="U52" s="129"/>
    </row>
    <row r="53" spans="1:21" ht="24" customHeight="1">
      <c r="A53" s="123">
        <f>'Stu.Detail (1-20)'!A53</f>
        <v>47</v>
      </c>
      <c r="B53" s="124" t="str">
        <f>IF(OR('Stu.Detail (1-20)'!B53=0,'Stu.Detail (1-20)'!B53=""),"",'Stu.Detail (1-20)'!B53)</f>
        <v/>
      </c>
      <c r="C53" s="124" t="str">
        <f>IF(OR(B53=0,B53=""),"",CONCATENATE('Stu.Detail (1-20)'!D53," ","/",'Stu.Detail (1-20)'!G53))</f>
        <v/>
      </c>
      <c r="D53" s="137"/>
      <c r="E53" s="129"/>
      <c r="F53" s="129"/>
      <c r="G53" s="129"/>
      <c r="H53" s="136"/>
      <c r="I53" s="129"/>
      <c r="J53" s="129"/>
      <c r="K53" s="129"/>
      <c r="L53" s="129"/>
      <c r="M53" s="129"/>
      <c r="N53" s="129"/>
      <c r="O53" s="129"/>
      <c r="P53" s="129"/>
      <c r="Q53" s="129"/>
      <c r="R53" s="129"/>
      <c r="S53" s="129"/>
      <c r="T53" s="129"/>
      <c r="U53" s="129"/>
    </row>
    <row r="54" spans="1:21" ht="24" customHeight="1">
      <c r="A54" s="123">
        <f>'Stu.Detail (1-20)'!A54</f>
        <v>48</v>
      </c>
      <c r="B54" s="124" t="str">
        <f>IF(OR('Stu.Detail (1-20)'!B54=0,'Stu.Detail (1-20)'!B54=""),"",'Stu.Detail (1-20)'!B54)</f>
        <v/>
      </c>
      <c r="C54" s="124" t="str">
        <f>IF(OR(B54=0,B54=""),"",CONCATENATE('Stu.Detail (1-20)'!D54," ","/",'Stu.Detail (1-20)'!G54))</f>
        <v/>
      </c>
      <c r="D54" s="137"/>
      <c r="E54" s="129"/>
      <c r="F54" s="129"/>
      <c r="G54" s="129"/>
      <c r="H54" s="136"/>
      <c r="I54" s="129"/>
      <c r="J54" s="129"/>
      <c r="K54" s="129"/>
      <c r="L54" s="129"/>
      <c r="M54" s="129"/>
      <c r="N54" s="129"/>
      <c r="O54" s="129"/>
      <c r="P54" s="129"/>
      <c r="Q54" s="129"/>
      <c r="R54" s="129"/>
      <c r="S54" s="129"/>
      <c r="T54" s="129"/>
      <c r="U54" s="129"/>
    </row>
    <row r="55" spans="1:21" ht="24" customHeight="1">
      <c r="A55" s="123">
        <f>'Stu.Detail (1-20)'!A55</f>
        <v>49</v>
      </c>
      <c r="B55" s="124" t="str">
        <f>IF(OR('Stu.Detail (1-20)'!B55=0,'Stu.Detail (1-20)'!B55=""),"",'Stu.Detail (1-20)'!B55)</f>
        <v/>
      </c>
      <c r="C55" s="124" t="str">
        <f>IF(OR(B55=0,B55=""),"",CONCATENATE('Stu.Detail (1-20)'!D55," ","/",'Stu.Detail (1-20)'!G55))</f>
        <v/>
      </c>
      <c r="D55" s="137"/>
      <c r="E55" s="129"/>
      <c r="F55" s="129"/>
      <c r="G55" s="129"/>
      <c r="H55" s="136"/>
      <c r="I55" s="129"/>
      <c r="J55" s="129"/>
      <c r="K55" s="129"/>
      <c r="L55" s="129"/>
      <c r="M55" s="129"/>
      <c r="N55" s="129"/>
      <c r="O55" s="129"/>
      <c r="P55" s="129"/>
      <c r="Q55" s="129"/>
      <c r="R55" s="129"/>
      <c r="S55" s="129"/>
      <c r="T55" s="129"/>
      <c r="U55" s="129"/>
    </row>
    <row r="56" spans="1:21" ht="24" customHeight="1">
      <c r="A56" s="123">
        <f>'Stu.Detail (1-20)'!A56</f>
        <v>50</v>
      </c>
      <c r="B56" s="124" t="str">
        <f>IF(OR('Stu.Detail (1-20)'!B56=0,'Stu.Detail (1-20)'!B56=""),"",'Stu.Detail (1-20)'!B56)</f>
        <v/>
      </c>
      <c r="C56" s="124" t="str">
        <f>IF(OR(B56=0,B56=""),"",CONCATENATE('Stu.Detail (1-20)'!D56," ","/",'Stu.Detail (1-20)'!G56))</f>
        <v/>
      </c>
      <c r="D56" s="137"/>
      <c r="E56" s="129"/>
      <c r="F56" s="129"/>
      <c r="G56" s="129"/>
      <c r="H56" s="136"/>
      <c r="I56" s="129"/>
      <c r="J56" s="129"/>
      <c r="K56" s="129"/>
      <c r="L56" s="129"/>
      <c r="M56" s="129"/>
      <c r="N56" s="129"/>
      <c r="O56" s="129"/>
      <c r="P56" s="129"/>
      <c r="Q56" s="129"/>
      <c r="R56" s="129"/>
      <c r="S56" s="129"/>
      <c r="T56" s="129"/>
      <c r="U56" s="129"/>
    </row>
    <row r="57" spans="1:21" ht="24" customHeight="1">
      <c r="A57" s="123">
        <f>'Stu.Detail (1-20)'!A57</f>
        <v>51</v>
      </c>
      <c r="B57" s="124" t="str">
        <f>IF(OR('Stu.Detail (1-20)'!B57=0,'Stu.Detail (1-20)'!B57=""),"",'Stu.Detail (1-20)'!B57)</f>
        <v/>
      </c>
      <c r="C57" s="124" t="str">
        <f>IF(OR(B57=0,B57=""),"",CONCATENATE('Stu.Detail (1-20)'!D57," ","/",'Stu.Detail (1-20)'!G57))</f>
        <v/>
      </c>
      <c r="D57" s="137"/>
      <c r="E57" s="129"/>
      <c r="F57" s="129"/>
      <c r="G57" s="129"/>
      <c r="H57" s="136"/>
      <c r="I57" s="129"/>
      <c r="J57" s="129"/>
      <c r="K57" s="129"/>
      <c r="L57" s="129"/>
      <c r="M57" s="129"/>
      <c r="N57" s="129"/>
      <c r="O57" s="129"/>
      <c r="P57" s="129"/>
      <c r="Q57" s="129"/>
      <c r="R57" s="129"/>
      <c r="S57" s="129"/>
      <c r="T57" s="129"/>
      <c r="U57" s="129"/>
    </row>
    <row r="58" spans="1:21" ht="24" customHeight="1">
      <c r="A58" s="123">
        <f>'Stu.Detail (1-20)'!A58</f>
        <v>52</v>
      </c>
      <c r="B58" s="124" t="str">
        <f>IF(OR('Stu.Detail (1-20)'!B58=0,'Stu.Detail (1-20)'!B58=""),"",'Stu.Detail (1-20)'!B58)</f>
        <v/>
      </c>
      <c r="C58" s="124" t="str">
        <f>IF(OR(B58=0,B58=""),"",CONCATENATE('Stu.Detail (1-20)'!D58," ","/",'Stu.Detail (1-20)'!G58))</f>
        <v/>
      </c>
      <c r="D58" s="137"/>
      <c r="E58" s="129"/>
      <c r="F58" s="129"/>
      <c r="G58" s="129"/>
      <c r="H58" s="136"/>
      <c r="I58" s="129"/>
      <c r="J58" s="129"/>
      <c r="K58" s="129"/>
      <c r="L58" s="129"/>
      <c r="M58" s="129"/>
      <c r="N58" s="129"/>
      <c r="O58" s="129"/>
      <c r="P58" s="129"/>
      <c r="Q58" s="129"/>
      <c r="R58" s="129"/>
      <c r="S58" s="129"/>
      <c r="T58" s="129"/>
      <c r="U58" s="129"/>
    </row>
    <row r="59" spans="1:21" ht="24" customHeight="1">
      <c r="A59" s="123">
        <f>'Stu.Detail (1-20)'!A59</f>
        <v>53</v>
      </c>
      <c r="B59" s="124" t="str">
        <f>IF(OR('Stu.Detail (1-20)'!B59=0,'Stu.Detail (1-20)'!B59=""),"",'Stu.Detail (1-20)'!B59)</f>
        <v/>
      </c>
      <c r="C59" s="124" t="str">
        <f>IF(OR(B59=0,B59=""),"",CONCATENATE('Stu.Detail (1-20)'!D59," ","/",'Stu.Detail (1-20)'!G59))</f>
        <v/>
      </c>
      <c r="D59" s="137"/>
      <c r="E59" s="129"/>
      <c r="F59" s="129"/>
      <c r="G59" s="129"/>
      <c r="H59" s="136"/>
      <c r="I59" s="129"/>
      <c r="J59" s="129"/>
      <c r="K59" s="129"/>
      <c r="L59" s="129"/>
      <c r="M59" s="129"/>
      <c r="N59" s="129"/>
      <c r="O59" s="129"/>
      <c r="P59" s="129"/>
      <c r="Q59" s="129"/>
      <c r="R59" s="129"/>
      <c r="S59" s="129"/>
      <c r="T59" s="129"/>
      <c r="U59" s="129"/>
    </row>
    <row r="60" spans="1:21" ht="24" customHeight="1">
      <c r="A60" s="123">
        <f>'Stu.Detail (1-20)'!A60</f>
        <v>54</v>
      </c>
      <c r="B60" s="124" t="str">
        <f>IF(OR('Stu.Detail (1-20)'!B60=0,'Stu.Detail (1-20)'!B60=""),"",'Stu.Detail (1-20)'!B60)</f>
        <v/>
      </c>
      <c r="C60" s="124" t="str">
        <f>IF(OR(B60=0,B60=""),"",CONCATENATE('Stu.Detail (1-20)'!D60," ","/",'Stu.Detail (1-20)'!G60))</f>
        <v/>
      </c>
      <c r="D60" s="137"/>
      <c r="E60" s="129"/>
      <c r="F60" s="129"/>
      <c r="G60" s="129"/>
      <c r="H60" s="136"/>
      <c r="I60" s="129"/>
      <c r="J60" s="129"/>
      <c r="K60" s="129"/>
      <c r="L60" s="129"/>
      <c r="M60" s="129"/>
      <c r="N60" s="129"/>
      <c r="O60" s="129"/>
      <c r="P60" s="129"/>
      <c r="Q60" s="129"/>
      <c r="R60" s="129"/>
      <c r="S60" s="129"/>
      <c r="T60" s="129"/>
      <c r="U60" s="129"/>
    </row>
    <row r="61" spans="1:21" ht="24" customHeight="1">
      <c r="A61" s="123">
        <f>'Stu.Detail (1-20)'!A61</f>
        <v>55</v>
      </c>
      <c r="B61" s="124" t="str">
        <f>IF(OR('Stu.Detail (1-20)'!B61=0,'Stu.Detail (1-20)'!B61=""),"",'Stu.Detail (1-20)'!B61)</f>
        <v/>
      </c>
      <c r="C61" s="124" t="str">
        <f>IF(OR(B61=0,B61=""),"",CONCATENATE('Stu.Detail (1-20)'!D61," ","/",'Stu.Detail (1-20)'!G61))</f>
        <v/>
      </c>
      <c r="D61" s="137"/>
      <c r="E61" s="129"/>
      <c r="F61" s="129"/>
      <c r="G61" s="129"/>
      <c r="H61" s="136"/>
      <c r="I61" s="129"/>
      <c r="J61" s="129"/>
      <c r="K61" s="129"/>
      <c r="L61" s="129"/>
      <c r="M61" s="129"/>
      <c r="N61" s="129"/>
      <c r="O61" s="129"/>
      <c r="P61" s="129"/>
      <c r="Q61" s="129"/>
      <c r="R61" s="129"/>
      <c r="S61" s="129"/>
      <c r="T61" s="129"/>
      <c r="U61" s="129"/>
    </row>
    <row r="62" spans="1:21" ht="24" customHeight="1">
      <c r="A62" s="123">
        <f>'Stu.Detail (1-20)'!A62</f>
        <v>56</v>
      </c>
      <c r="B62" s="124" t="str">
        <f>IF(OR('Stu.Detail (1-20)'!B62=0,'Stu.Detail (1-20)'!B62=""),"",'Stu.Detail (1-20)'!B62)</f>
        <v/>
      </c>
      <c r="C62" s="124" t="str">
        <f>IF(OR(B62=0,B62=""),"",CONCATENATE('Stu.Detail (1-20)'!D62," ","/",'Stu.Detail (1-20)'!G62))</f>
        <v/>
      </c>
      <c r="D62" s="137"/>
      <c r="E62" s="129"/>
      <c r="F62" s="129"/>
      <c r="G62" s="129"/>
      <c r="H62" s="136"/>
      <c r="I62" s="129"/>
      <c r="J62" s="129"/>
      <c r="K62" s="129"/>
      <c r="L62" s="129"/>
      <c r="M62" s="129"/>
      <c r="N62" s="129"/>
      <c r="O62" s="129"/>
      <c r="P62" s="129"/>
      <c r="Q62" s="129"/>
      <c r="R62" s="129"/>
      <c r="S62" s="129"/>
      <c r="T62" s="129"/>
      <c r="U62" s="129"/>
    </row>
    <row r="63" spans="1:21" ht="24" customHeight="1">
      <c r="A63" s="123">
        <f>'Stu.Detail (1-20)'!A63</f>
        <v>57</v>
      </c>
      <c r="B63" s="124" t="str">
        <f>IF(OR('Stu.Detail (1-20)'!B63=0,'Stu.Detail (1-20)'!B63=""),"",'Stu.Detail (1-20)'!B63)</f>
        <v/>
      </c>
      <c r="C63" s="124" t="str">
        <f>IF(OR(B63=0,B63=""),"",CONCATENATE('Stu.Detail (1-20)'!D63," ","/",'Stu.Detail (1-20)'!G63))</f>
        <v/>
      </c>
      <c r="D63" s="137"/>
      <c r="E63" s="129"/>
      <c r="F63" s="129"/>
      <c r="G63" s="129"/>
      <c r="H63" s="136"/>
      <c r="I63" s="129"/>
      <c r="J63" s="129"/>
      <c r="K63" s="129"/>
      <c r="L63" s="129"/>
      <c r="M63" s="129"/>
      <c r="N63" s="129"/>
      <c r="O63" s="129"/>
      <c r="P63" s="129"/>
      <c r="Q63" s="129"/>
      <c r="R63" s="129"/>
      <c r="S63" s="129"/>
      <c r="T63" s="129"/>
      <c r="U63" s="129"/>
    </row>
    <row r="64" spans="1:21" ht="24" customHeight="1">
      <c r="A64" s="123">
        <f>'Stu.Detail (1-20)'!A64</f>
        <v>58</v>
      </c>
      <c r="B64" s="124" t="str">
        <f>IF(OR('Stu.Detail (1-20)'!B64=0,'Stu.Detail (1-20)'!B64=""),"",'Stu.Detail (1-20)'!B64)</f>
        <v/>
      </c>
      <c r="C64" s="124" t="str">
        <f>IF(OR(B64=0,B64=""),"",CONCATENATE('Stu.Detail (1-20)'!D64," ","/",'Stu.Detail (1-20)'!G64))</f>
        <v/>
      </c>
      <c r="D64" s="137"/>
      <c r="E64" s="129"/>
      <c r="F64" s="129"/>
      <c r="G64" s="129"/>
      <c r="H64" s="136"/>
      <c r="I64" s="129"/>
      <c r="J64" s="129"/>
      <c r="K64" s="129"/>
      <c r="L64" s="129"/>
      <c r="M64" s="129"/>
      <c r="N64" s="129"/>
      <c r="O64" s="129"/>
      <c r="P64" s="129"/>
      <c r="Q64" s="129"/>
      <c r="R64" s="129"/>
      <c r="S64" s="129"/>
      <c r="T64" s="129"/>
      <c r="U64" s="129"/>
    </row>
    <row r="65" spans="1:21" ht="24" customHeight="1">
      <c r="A65" s="123">
        <f>'Stu.Detail (1-20)'!A65</f>
        <v>59</v>
      </c>
      <c r="B65" s="124" t="str">
        <f>IF(OR('Stu.Detail (1-20)'!B65=0,'Stu.Detail (1-20)'!B65=""),"",'Stu.Detail (1-20)'!B65)</f>
        <v/>
      </c>
      <c r="C65" s="124" t="str">
        <f>IF(OR(B65=0,B65=""),"",CONCATENATE('Stu.Detail (1-20)'!D65," ","/",'Stu.Detail (1-20)'!G65))</f>
        <v/>
      </c>
      <c r="D65" s="137"/>
      <c r="E65" s="129"/>
      <c r="F65" s="129"/>
      <c r="G65" s="129"/>
      <c r="H65" s="136"/>
      <c r="I65" s="129"/>
      <c r="J65" s="129"/>
      <c r="K65" s="129"/>
      <c r="L65" s="129"/>
      <c r="M65" s="129"/>
      <c r="N65" s="129"/>
      <c r="O65" s="129"/>
      <c r="P65" s="129"/>
      <c r="Q65" s="129"/>
      <c r="R65" s="129"/>
      <c r="S65" s="129"/>
      <c r="T65" s="129"/>
      <c r="U65" s="129"/>
    </row>
    <row r="66" spans="1:21" ht="24" customHeight="1">
      <c r="A66" s="123">
        <f>'Stu.Detail (1-20)'!A66</f>
        <v>60</v>
      </c>
      <c r="B66" s="124" t="str">
        <f>IF(OR('Stu.Detail (1-20)'!B66=0,'Stu.Detail (1-20)'!B66=""),"",'Stu.Detail (1-20)'!B66)</f>
        <v/>
      </c>
      <c r="C66" s="124" t="str">
        <f>IF(OR(B66=0,B66=""),"",CONCATENATE('Stu.Detail (1-20)'!D66," ","/",'Stu.Detail (1-20)'!G66))</f>
        <v/>
      </c>
      <c r="D66" s="137"/>
      <c r="E66" s="129"/>
      <c r="F66" s="129"/>
      <c r="G66" s="129"/>
      <c r="H66" s="136"/>
      <c r="I66" s="129"/>
      <c r="J66" s="129"/>
      <c r="K66" s="129"/>
      <c r="L66" s="129"/>
      <c r="M66" s="129"/>
      <c r="N66" s="129"/>
      <c r="O66" s="129"/>
      <c r="P66" s="129"/>
      <c r="Q66" s="129"/>
      <c r="R66" s="129"/>
      <c r="S66" s="129"/>
      <c r="T66" s="129"/>
      <c r="U66" s="129"/>
    </row>
    <row r="67" spans="1:21" ht="24" customHeight="1">
      <c r="A67" s="123">
        <f>'Stu.Detail (1-20)'!A67</f>
        <v>61</v>
      </c>
      <c r="B67" s="124" t="str">
        <f>IF(OR('Stu.Detail (1-20)'!B67=0,'Stu.Detail (1-20)'!B67=""),"",'Stu.Detail (1-20)'!B67)</f>
        <v/>
      </c>
      <c r="C67" s="124" t="str">
        <f>IF(OR(B67=0,B67=""),"",CONCATENATE('Stu.Detail (1-20)'!D67," ","/",'Stu.Detail (1-20)'!G67))</f>
        <v/>
      </c>
      <c r="D67" s="137"/>
      <c r="E67" s="129"/>
      <c r="F67" s="129"/>
      <c r="G67" s="129"/>
      <c r="H67" s="136"/>
      <c r="I67" s="129"/>
      <c r="J67" s="129"/>
      <c r="K67" s="129"/>
      <c r="L67" s="129"/>
      <c r="M67" s="129"/>
      <c r="N67" s="129"/>
      <c r="O67" s="129"/>
      <c r="P67" s="129"/>
      <c r="Q67" s="129"/>
      <c r="R67" s="129"/>
      <c r="S67" s="129"/>
      <c r="T67" s="129"/>
      <c r="U67" s="129"/>
    </row>
    <row r="68" spans="1:21" ht="24" customHeight="1">
      <c r="A68" s="123">
        <f>'Stu.Detail (1-20)'!A68</f>
        <v>62</v>
      </c>
      <c r="B68" s="124" t="str">
        <f>IF(OR('Stu.Detail (1-20)'!B68=0,'Stu.Detail (1-20)'!B68=""),"",'Stu.Detail (1-20)'!B68)</f>
        <v/>
      </c>
      <c r="C68" s="124" t="str">
        <f>IF(OR(B68=0,B68=""),"",CONCATENATE('Stu.Detail (1-20)'!D68," ","/",'Stu.Detail (1-20)'!G68))</f>
        <v/>
      </c>
      <c r="D68" s="137"/>
      <c r="E68" s="129"/>
      <c r="F68" s="129"/>
      <c r="G68" s="129"/>
      <c r="H68" s="136"/>
      <c r="I68" s="129"/>
      <c r="J68" s="129"/>
      <c r="K68" s="129"/>
      <c r="L68" s="129"/>
      <c r="M68" s="129"/>
      <c r="N68" s="129"/>
      <c r="O68" s="129"/>
      <c r="P68" s="129"/>
      <c r="Q68" s="129"/>
      <c r="R68" s="129"/>
      <c r="S68" s="129"/>
      <c r="T68" s="129"/>
      <c r="U68" s="129"/>
    </row>
    <row r="69" spans="1:21" ht="24" customHeight="1">
      <c r="A69" s="123">
        <f>'Stu.Detail (1-20)'!A69</f>
        <v>63</v>
      </c>
      <c r="B69" s="124" t="str">
        <f>IF(OR('Stu.Detail (1-20)'!B69=0,'Stu.Detail (1-20)'!B69=""),"",'Stu.Detail (1-20)'!B69)</f>
        <v/>
      </c>
      <c r="C69" s="124" t="str">
        <f>IF(OR(B69=0,B69=""),"",CONCATENATE('Stu.Detail (1-20)'!D69," ","/",'Stu.Detail (1-20)'!G69))</f>
        <v/>
      </c>
      <c r="D69" s="137"/>
      <c r="E69" s="129"/>
      <c r="F69" s="129"/>
      <c r="G69" s="129"/>
      <c r="H69" s="136"/>
      <c r="I69" s="129"/>
      <c r="J69" s="129"/>
      <c r="K69" s="129"/>
      <c r="L69" s="129"/>
      <c r="M69" s="129"/>
      <c r="N69" s="129"/>
      <c r="O69" s="129"/>
      <c r="P69" s="129"/>
      <c r="Q69" s="129"/>
      <c r="R69" s="129"/>
      <c r="S69" s="129"/>
      <c r="T69" s="129"/>
      <c r="U69" s="129"/>
    </row>
    <row r="70" spans="1:21" ht="24" customHeight="1">
      <c r="A70" s="123">
        <f>'Stu.Detail (1-20)'!A70</f>
        <v>64</v>
      </c>
      <c r="B70" s="124" t="str">
        <f>IF(OR('Stu.Detail (1-20)'!B70=0,'Stu.Detail (1-20)'!B70=""),"",'Stu.Detail (1-20)'!B70)</f>
        <v/>
      </c>
      <c r="C70" s="124" t="str">
        <f>IF(OR(B70=0,B70=""),"",CONCATENATE('Stu.Detail (1-20)'!D70," ","/",'Stu.Detail (1-20)'!G70))</f>
        <v/>
      </c>
      <c r="D70" s="137"/>
      <c r="E70" s="129"/>
      <c r="F70" s="129"/>
      <c r="G70" s="129"/>
      <c r="H70" s="136"/>
      <c r="I70" s="129"/>
      <c r="J70" s="129"/>
      <c r="K70" s="129"/>
      <c r="L70" s="129"/>
      <c r="M70" s="129"/>
      <c r="N70" s="129"/>
      <c r="O70" s="129"/>
      <c r="P70" s="129"/>
      <c r="Q70" s="129"/>
      <c r="R70" s="129"/>
      <c r="S70" s="129"/>
      <c r="T70" s="129"/>
      <c r="U70" s="129"/>
    </row>
    <row r="71" spans="1:21" ht="24" customHeight="1">
      <c r="A71" s="123">
        <f>'Stu.Detail (1-20)'!A71</f>
        <v>65</v>
      </c>
      <c r="B71" s="124" t="str">
        <f>IF(OR('Stu.Detail (1-20)'!B71=0,'Stu.Detail (1-20)'!B71=""),"",'Stu.Detail (1-20)'!B71)</f>
        <v/>
      </c>
      <c r="C71" s="124" t="str">
        <f>IF(OR(B71=0,B71=""),"",CONCATENATE('Stu.Detail (1-20)'!D71," ","/",'Stu.Detail (1-20)'!G71))</f>
        <v/>
      </c>
      <c r="D71" s="137"/>
      <c r="E71" s="129"/>
      <c r="F71" s="129"/>
      <c r="G71" s="129"/>
      <c r="H71" s="136"/>
      <c r="I71" s="129"/>
      <c r="J71" s="129"/>
      <c r="K71" s="129"/>
      <c r="L71" s="129"/>
      <c r="M71" s="129"/>
      <c r="N71" s="129"/>
      <c r="O71" s="129"/>
      <c r="P71" s="129"/>
      <c r="Q71" s="129"/>
      <c r="R71" s="129"/>
      <c r="S71" s="129"/>
      <c r="T71" s="129"/>
      <c r="U71" s="129"/>
    </row>
    <row r="72" spans="1:21" ht="24" customHeight="1">
      <c r="A72" s="123">
        <f>'Stu.Detail (1-20)'!A72</f>
        <v>66</v>
      </c>
      <c r="B72" s="124" t="str">
        <f>IF(OR('Stu.Detail (1-20)'!B72=0,'Stu.Detail (1-20)'!B72=""),"",'Stu.Detail (1-20)'!B72)</f>
        <v/>
      </c>
      <c r="C72" s="124" t="str">
        <f>IF(OR(B72=0,B72=""),"",CONCATENATE('Stu.Detail (1-20)'!D72," ","/",'Stu.Detail (1-20)'!G72))</f>
        <v/>
      </c>
      <c r="D72" s="137"/>
      <c r="E72" s="129"/>
      <c r="F72" s="129"/>
      <c r="G72" s="129"/>
      <c r="H72" s="136"/>
      <c r="I72" s="129"/>
      <c r="J72" s="129"/>
      <c r="K72" s="129"/>
      <c r="L72" s="129"/>
      <c r="M72" s="129"/>
      <c r="N72" s="129"/>
      <c r="O72" s="129"/>
      <c r="P72" s="129"/>
      <c r="Q72" s="129"/>
      <c r="R72" s="129"/>
      <c r="S72" s="129"/>
      <c r="T72" s="129"/>
      <c r="U72" s="129"/>
    </row>
    <row r="73" spans="1:21" ht="24" customHeight="1">
      <c r="A73" s="123">
        <f>'Stu.Detail (1-20)'!A73</f>
        <v>67</v>
      </c>
      <c r="B73" s="124" t="str">
        <f>IF(OR('Stu.Detail (1-20)'!B73=0,'Stu.Detail (1-20)'!B73=""),"",'Stu.Detail (1-20)'!B73)</f>
        <v/>
      </c>
      <c r="C73" s="124" t="str">
        <f>IF(OR(B73=0,B73=""),"",CONCATENATE('Stu.Detail (1-20)'!D73," ","/",'Stu.Detail (1-20)'!G73))</f>
        <v/>
      </c>
      <c r="D73" s="137"/>
      <c r="E73" s="129"/>
      <c r="F73" s="129"/>
      <c r="G73" s="129"/>
      <c r="H73" s="136"/>
      <c r="I73" s="129"/>
      <c r="J73" s="129"/>
      <c r="K73" s="129"/>
      <c r="L73" s="129"/>
      <c r="M73" s="129"/>
      <c r="N73" s="129"/>
      <c r="O73" s="129"/>
      <c r="P73" s="129"/>
      <c r="Q73" s="129"/>
      <c r="R73" s="129"/>
      <c r="S73" s="129"/>
      <c r="T73" s="129"/>
      <c r="U73" s="129"/>
    </row>
    <row r="74" spans="1:21" ht="24" customHeight="1">
      <c r="A74" s="123">
        <f>'Stu.Detail (1-20)'!A74</f>
        <v>68</v>
      </c>
      <c r="B74" s="124" t="str">
        <f>IF(OR('Stu.Detail (1-20)'!B74=0,'Stu.Detail (1-20)'!B74=""),"",'Stu.Detail (1-20)'!B74)</f>
        <v/>
      </c>
      <c r="C74" s="124" t="str">
        <f>IF(OR(B74=0,B74=""),"",CONCATENATE('Stu.Detail (1-20)'!D74," ","/",'Stu.Detail (1-20)'!G74))</f>
        <v/>
      </c>
      <c r="D74" s="137"/>
      <c r="E74" s="129"/>
      <c r="F74" s="129"/>
      <c r="G74" s="129"/>
      <c r="H74" s="136"/>
      <c r="I74" s="129"/>
      <c r="J74" s="129"/>
      <c r="K74" s="129"/>
      <c r="L74" s="129"/>
      <c r="M74" s="129"/>
      <c r="N74" s="129"/>
      <c r="O74" s="129"/>
      <c r="P74" s="129"/>
      <c r="Q74" s="129"/>
      <c r="R74" s="129"/>
      <c r="S74" s="129"/>
      <c r="T74" s="129"/>
      <c r="U74" s="129"/>
    </row>
    <row r="75" spans="1:21" ht="24" customHeight="1">
      <c r="A75" s="123">
        <f>'Stu.Detail (1-20)'!A75</f>
        <v>69</v>
      </c>
      <c r="B75" s="124" t="str">
        <f>IF(OR('Stu.Detail (1-20)'!B75=0,'Stu.Detail (1-20)'!B75=""),"",'Stu.Detail (1-20)'!B75)</f>
        <v/>
      </c>
      <c r="C75" s="124" t="str">
        <f>IF(OR(B75=0,B75=""),"",CONCATENATE('Stu.Detail (1-20)'!D75," ","/",'Stu.Detail (1-20)'!G75))</f>
        <v/>
      </c>
      <c r="D75" s="137"/>
      <c r="E75" s="129"/>
      <c r="F75" s="129"/>
      <c r="G75" s="129"/>
      <c r="H75" s="136"/>
      <c r="I75" s="129"/>
      <c r="J75" s="129"/>
      <c r="K75" s="129"/>
      <c r="L75" s="129"/>
      <c r="M75" s="129"/>
      <c r="N75" s="129"/>
      <c r="O75" s="129"/>
      <c r="P75" s="129"/>
      <c r="Q75" s="129"/>
      <c r="R75" s="129"/>
      <c r="S75" s="129"/>
      <c r="T75" s="129"/>
      <c r="U75" s="129"/>
    </row>
    <row r="76" spans="1:21" ht="24" customHeight="1">
      <c r="A76" s="123">
        <f>'Stu.Detail (1-20)'!A76</f>
        <v>70</v>
      </c>
      <c r="B76" s="124" t="str">
        <f>IF(OR('Stu.Detail (1-20)'!B76=0,'Stu.Detail (1-20)'!B76=""),"",'Stu.Detail (1-20)'!B76)</f>
        <v/>
      </c>
      <c r="C76" s="124" t="str">
        <f>IF(OR(B76=0,B76=""),"",CONCATENATE('Stu.Detail (1-20)'!D76," ","/",'Stu.Detail (1-20)'!G76))</f>
        <v/>
      </c>
      <c r="D76" s="137"/>
      <c r="E76" s="129"/>
      <c r="F76" s="129"/>
      <c r="G76" s="129"/>
      <c r="H76" s="136"/>
      <c r="I76" s="129"/>
      <c r="J76" s="129"/>
      <c r="K76" s="129"/>
      <c r="L76" s="129"/>
      <c r="M76" s="129"/>
      <c r="N76" s="129"/>
      <c r="O76" s="129"/>
      <c r="P76" s="129"/>
      <c r="Q76" s="129"/>
      <c r="R76" s="129"/>
      <c r="S76" s="129"/>
      <c r="T76" s="129"/>
      <c r="U76" s="129"/>
    </row>
    <row r="77" spans="1:21" ht="24" customHeight="1">
      <c r="A77" s="123">
        <f>'Stu.Detail (1-20)'!A77</f>
        <v>71</v>
      </c>
      <c r="B77" s="124" t="str">
        <f>IF(OR('Stu.Detail (1-20)'!B77=0,'Stu.Detail (1-20)'!B77=""),"",'Stu.Detail (1-20)'!B77)</f>
        <v/>
      </c>
      <c r="C77" s="124" t="str">
        <f>IF(OR(B77=0,B77=""),"",CONCATENATE('Stu.Detail (1-20)'!D77," ","/",'Stu.Detail (1-20)'!G77))</f>
        <v/>
      </c>
      <c r="D77" s="137"/>
      <c r="E77" s="129"/>
      <c r="F77" s="129"/>
      <c r="G77" s="129"/>
      <c r="H77" s="136"/>
      <c r="I77" s="129"/>
      <c r="J77" s="129"/>
      <c r="K77" s="129"/>
      <c r="L77" s="129"/>
      <c r="M77" s="129"/>
      <c r="N77" s="129"/>
      <c r="O77" s="129"/>
      <c r="P77" s="129"/>
      <c r="Q77" s="129"/>
      <c r="R77" s="129"/>
      <c r="S77" s="129"/>
      <c r="T77" s="129"/>
      <c r="U77" s="129"/>
    </row>
    <row r="78" spans="1:21" ht="24" customHeight="1">
      <c r="A78" s="123">
        <f>'Stu.Detail (1-20)'!A78</f>
        <v>72</v>
      </c>
      <c r="B78" s="124" t="str">
        <f>IF(OR('Stu.Detail (1-20)'!B78=0,'Stu.Detail (1-20)'!B78=""),"",'Stu.Detail (1-20)'!B78)</f>
        <v/>
      </c>
      <c r="C78" s="124" t="str">
        <f>IF(OR(B78=0,B78=""),"",CONCATENATE('Stu.Detail (1-20)'!D78," ","/",'Stu.Detail (1-20)'!G78))</f>
        <v/>
      </c>
      <c r="D78" s="137"/>
      <c r="E78" s="129"/>
      <c r="F78" s="129"/>
      <c r="G78" s="129"/>
      <c r="H78" s="136"/>
      <c r="I78" s="129"/>
      <c r="J78" s="129"/>
      <c r="K78" s="129"/>
      <c r="L78" s="129"/>
      <c r="M78" s="129"/>
      <c r="N78" s="129"/>
      <c r="O78" s="129"/>
      <c r="P78" s="129"/>
      <c r="Q78" s="129"/>
      <c r="R78" s="129"/>
      <c r="S78" s="129"/>
      <c r="T78" s="129"/>
      <c r="U78" s="129"/>
    </row>
    <row r="79" spans="1:21" ht="24" customHeight="1">
      <c r="A79" s="123">
        <f>'Stu.Detail (1-20)'!A79</f>
        <v>73</v>
      </c>
      <c r="B79" s="124" t="str">
        <f>IF(OR('Stu.Detail (1-20)'!B79=0,'Stu.Detail (1-20)'!B79=""),"",'Stu.Detail (1-20)'!B79)</f>
        <v/>
      </c>
      <c r="C79" s="124" t="str">
        <f>IF(OR(B79=0,B79=""),"",CONCATENATE('Stu.Detail (1-20)'!D79," ","/",'Stu.Detail (1-20)'!G79))</f>
        <v/>
      </c>
      <c r="D79" s="137"/>
      <c r="E79" s="129"/>
      <c r="F79" s="129"/>
      <c r="G79" s="129"/>
      <c r="H79" s="136"/>
      <c r="I79" s="129"/>
      <c r="J79" s="129"/>
      <c r="K79" s="129"/>
      <c r="L79" s="129"/>
      <c r="M79" s="129"/>
      <c r="N79" s="129"/>
      <c r="O79" s="129"/>
      <c r="P79" s="129"/>
      <c r="Q79" s="129"/>
      <c r="R79" s="129"/>
      <c r="S79" s="129"/>
      <c r="T79" s="129"/>
      <c r="U79" s="129"/>
    </row>
    <row r="80" spans="1:21" ht="24" customHeight="1">
      <c r="A80" s="123">
        <f>'Stu.Detail (1-20)'!A80</f>
        <v>74</v>
      </c>
      <c r="B80" s="124" t="str">
        <f>IF(OR('Stu.Detail (1-20)'!B80=0,'Stu.Detail (1-20)'!B80=""),"",'Stu.Detail (1-20)'!B80)</f>
        <v/>
      </c>
      <c r="C80" s="124" t="str">
        <f>IF(OR(B80=0,B80=""),"",CONCATENATE('Stu.Detail (1-20)'!D80," ","/",'Stu.Detail (1-20)'!G80))</f>
        <v/>
      </c>
      <c r="D80" s="137"/>
      <c r="E80" s="129"/>
      <c r="F80" s="129"/>
      <c r="G80" s="129"/>
      <c r="H80" s="136"/>
      <c r="I80" s="129"/>
      <c r="J80" s="129"/>
      <c r="K80" s="129"/>
      <c r="L80" s="129"/>
      <c r="M80" s="129"/>
      <c r="N80" s="129"/>
      <c r="O80" s="129"/>
      <c r="P80" s="129"/>
      <c r="Q80" s="129"/>
      <c r="R80" s="129"/>
      <c r="S80" s="129"/>
      <c r="T80" s="129"/>
      <c r="U80" s="129"/>
    </row>
    <row r="81" spans="1:21" ht="24" customHeight="1">
      <c r="A81" s="123">
        <f>'Stu.Detail (1-20)'!A81</f>
        <v>75</v>
      </c>
      <c r="B81" s="124" t="str">
        <f>IF(OR('Stu.Detail (1-20)'!B81=0,'Stu.Detail (1-20)'!B81=""),"",'Stu.Detail (1-20)'!B81)</f>
        <v/>
      </c>
      <c r="C81" s="124" t="str">
        <f>IF(OR(B81=0,B81=""),"",CONCATENATE('Stu.Detail (1-20)'!D81," ","/",'Stu.Detail (1-20)'!G81))</f>
        <v/>
      </c>
      <c r="D81" s="137"/>
      <c r="E81" s="129"/>
      <c r="F81" s="129"/>
      <c r="G81" s="129"/>
      <c r="H81" s="136"/>
      <c r="I81" s="129"/>
      <c r="J81" s="129"/>
      <c r="K81" s="129"/>
      <c r="L81" s="129"/>
      <c r="M81" s="129"/>
      <c r="N81" s="129"/>
      <c r="O81" s="129"/>
      <c r="P81" s="129"/>
      <c r="Q81" s="129"/>
      <c r="R81" s="129"/>
      <c r="S81" s="129"/>
      <c r="T81" s="129"/>
      <c r="U81" s="129"/>
    </row>
    <row r="82" spans="1:21" ht="24" customHeight="1">
      <c r="A82" s="123">
        <f>'Stu.Detail (1-20)'!A82</f>
        <v>76</v>
      </c>
      <c r="B82" s="124" t="str">
        <f>IF(OR('Stu.Detail (1-20)'!B82=0,'Stu.Detail (1-20)'!B82=""),"",'Stu.Detail (1-20)'!B82)</f>
        <v/>
      </c>
      <c r="C82" s="124" t="str">
        <f>IF(OR(B82=0,B82=""),"",CONCATENATE('Stu.Detail (1-20)'!D82," ","/",'Stu.Detail (1-20)'!G82))</f>
        <v/>
      </c>
      <c r="D82" s="137"/>
      <c r="E82" s="129"/>
      <c r="F82" s="129"/>
      <c r="G82" s="129"/>
      <c r="H82" s="136"/>
      <c r="I82" s="129"/>
      <c r="J82" s="129"/>
      <c r="K82" s="129"/>
      <c r="L82" s="129"/>
      <c r="M82" s="129"/>
      <c r="N82" s="129"/>
      <c r="O82" s="129"/>
      <c r="P82" s="129"/>
      <c r="Q82" s="129"/>
      <c r="R82" s="129"/>
      <c r="S82" s="129"/>
      <c r="T82" s="129"/>
      <c r="U82" s="129"/>
    </row>
    <row r="83" spans="1:21" ht="24" customHeight="1">
      <c r="A83" s="123">
        <f>'Stu.Detail (1-20)'!A83</f>
        <v>77</v>
      </c>
      <c r="B83" s="124" t="str">
        <f>IF(OR('Stu.Detail (1-20)'!B83=0,'Stu.Detail (1-20)'!B83=""),"",'Stu.Detail (1-20)'!B83)</f>
        <v/>
      </c>
      <c r="C83" s="124" t="str">
        <f>IF(OR(B83=0,B83=""),"",CONCATENATE('Stu.Detail (1-20)'!D83," ","/",'Stu.Detail (1-20)'!G83))</f>
        <v/>
      </c>
      <c r="D83" s="137"/>
      <c r="E83" s="129"/>
      <c r="F83" s="129"/>
      <c r="G83" s="129"/>
      <c r="H83" s="136"/>
      <c r="I83" s="129"/>
      <c r="J83" s="129"/>
      <c r="K83" s="129"/>
      <c r="L83" s="129"/>
      <c r="M83" s="129"/>
      <c r="N83" s="129"/>
      <c r="O83" s="129"/>
      <c r="P83" s="129"/>
      <c r="Q83" s="129"/>
      <c r="R83" s="129"/>
      <c r="S83" s="129"/>
      <c r="T83" s="129"/>
      <c r="U83" s="129"/>
    </row>
    <row r="84" spans="1:21" ht="24" customHeight="1">
      <c r="A84" s="123">
        <f>'Stu.Detail (1-20)'!A84</f>
        <v>78</v>
      </c>
      <c r="B84" s="124" t="str">
        <f>IF(OR('Stu.Detail (1-20)'!B84=0,'Stu.Detail (1-20)'!B84=""),"",'Stu.Detail (1-20)'!B84)</f>
        <v/>
      </c>
      <c r="C84" s="124" t="str">
        <f>IF(OR(B84=0,B84=""),"",CONCATENATE('Stu.Detail (1-20)'!D84," ","/",'Stu.Detail (1-20)'!G84))</f>
        <v/>
      </c>
      <c r="D84" s="137"/>
      <c r="E84" s="129"/>
      <c r="F84" s="129"/>
      <c r="G84" s="129"/>
      <c r="H84" s="136"/>
      <c r="I84" s="129"/>
      <c r="J84" s="129"/>
      <c r="K84" s="129"/>
      <c r="L84" s="129"/>
      <c r="M84" s="129"/>
      <c r="N84" s="129"/>
      <c r="O84" s="129"/>
      <c r="P84" s="129"/>
      <c r="Q84" s="129"/>
      <c r="R84" s="129"/>
      <c r="S84" s="129"/>
      <c r="T84" s="129"/>
      <c r="U84" s="129"/>
    </row>
    <row r="85" spans="1:21" ht="24" customHeight="1">
      <c r="A85" s="123">
        <f>'Stu.Detail (1-20)'!A85</f>
        <v>79</v>
      </c>
      <c r="B85" s="124" t="str">
        <f>IF(OR('Stu.Detail (1-20)'!B85=0,'Stu.Detail (1-20)'!B85=""),"",'Stu.Detail (1-20)'!B85)</f>
        <v/>
      </c>
      <c r="C85" s="124" t="str">
        <f>IF(OR(B85=0,B85=""),"",CONCATENATE('Stu.Detail (1-20)'!D85," ","/",'Stu.Detail (1-20)'!G85))</f>
        <v/>
      </c>
      <c r="D85" s="137"/>
      <c r="E85" s="129"/>
      <c r="F85" s="129"/>
      <c r="G85" s="129"/>
      <c r="H85" s="136"/>
      <c r="I85" s="129"/>
      <c r="J85" s="129"/>
      <c r="K85" s="129"/>
      <c r="L85" s="129"/>
      <c r="M85" s="129"/>
      <c r="N85" s="129"/>
      <c r="O85" s="129"/>
      <c r="P85" s="129"/>
      <c r="Q85" s="129"/>
      <c r="R85" s="129"/>
      <c r="S85" s="129"/>
      <c r="T85" s="129"/>
      <c r="U85" s="129"/>
    </row>
    <row r="86" spans="1:21" ht="24" customHeight="1">
      <c r="A86" s="123">
        <f>'Stu.Detail (1-20)'!A86</f>
        <v>80</v>
      </c>
      <c r="B86" s="124" t="str">
        <f>IF(OR('Stu.Detail (1-20)'!B86=0,'Stu.Detail (1-20)'!B86=""),"",'Stu.Detail (1-20)'!B86)</f>
        <v/>
      </c>
      <c r="C86" s="124" t="str">
        <f>IF(OR(B86=0,B86=""),"",CONCATENATE('Stu.Detail (1-20)'!D86," ","/",'Stu.Detail (1-20)'!G86))</f>
        <v/>
      </c>
      <c r="D86" s="137"/>
      <c r="E86" s="129"/>
      <c r="F86" s="129"/>
      <c r="G86" s="129"/>
      <c r="H86" s="136"/>
      <c r="I86" s="129"/>
      <c r="J86" s="129"/>
      <c r="K86" s="129"/>
      <c r="L86" s="129"/>
      <c r="M86" s="129"/>
      <c r="N86" s="129"/>
      <c r="O86" s="129"/>
      <c r="P86" s="129"/>
      <c r="Q86" s="129"/>
      <c r="R86" s="129"/>
      <c r="S86" s="129"/>
      <c r="T86" s="129"/>
      <c r="U86" s="129"/>
    </row>
    <row r="87" spans="1:21" ht="24" customHeight="1">
      <c r="A87" s="123">
        <f>'Stu.Detail (1-20)'!A87</f>
        <v>81</v>
      </c>
      <c r="B87" s="124" t="str">
        <f>IF(OR('Stu.Detail (1-20)'!B87=0,'Stu.Detail (1-20)'!B87=""),"",'Stu.Detail (1-20)'!B87)</f>
        <v/>
      </c>
      <c r="C87" s="124" t="str">
        <f>IF(OR(B87=0,B87=""),"",CONCATENATE('Stu.Detail (1-20)'!D87," ","/",'Stu.Detail (1-20)'!G87))</f>
        <v/>
      </c>
      <c r="D87" s="137"/>
      <c r="E87" s="129"/>
      <c r="F87" s="129"/>
      <c r="G87" s="129"/>
      <c r="H87" s="136"/>
      <c r="I87" s="129"/>
      <c r="J87" s="129"/>
      <c r="K87" s="129"/>
      <c r="L87" s="129"/>
      <c r="M87" s="129"/>
      <c r="N87" s="129"/>
      <c r="O87" s="129"/>
      <c r="P87" s="129"/>
      <c r="Q87" s="129"/>
      <c r="R87" s="129"/>
      <c r="S87" s="129"/>
      <c r="T87" s="129"/>
      <c r="U87" s="129"/>
    </row>
    <row r="88" spans="1:21" ht="24" customHeight="1">
      <c r="A88" s="123">
        <f>'Stu.Detail (1-20)'!A88</f>
        <v>82</v>
      </c>
      <c r="B88" s="124" t="str">
        <f>IF(OR('Stu.Detail (1-20)'!B88=0,'Stu.Detail (1-20)'!B88=""),"",'Stu.Detail (1-20)'!B88)</f>
        <v/>
      </c>
      <c r="C88" s="124" t="str">
        <f>IF(OR(B88=0,B88=""),"",CONCATENATE('Stu.Detail (1-20)'!D88," ","/",'Stu.Detail (1-20)'!G88))</f>
        <v/>
      </c>
      <c r="D88" s="137"/>
      <c r="E88" s="129"/>
      <c r="F88" s="129"/>
      <c r="G88" s="129"/>
      <c r="H88" s="136"/>
      <c r="I88" s="129"/>
      <c r="J88" s="129"/>
      <c r="K88" s="129"/>
      <c r="L88" s="129"/>
      <c r="M88" s="129"/>
      <c r="N88" s="129"/>
      <c r="O88" s="129"/>
      <c r="P88" s="129"/>
      <c r="Q88" s="129"/>
      <c r="R88" s="129"/>
      <c r="S88" s="129"/>
      <c r="T88" s="129"/>
      <c r="U88" s="129"/>
    </row>
    <row r="89" spans="1:21" ht="24" customHeight="1">
      <c r="A89" s="123">
        <f>'Stu.Detail (1-20)'!A89</f>
        <v>83</v>
      </c>
      <c r="B89" s="124" t="str">
        <f>IF(OR('Stu.Detail (1-20)'!B89=0,'Stu.Detail (1-20)'!B89=""),"",'Stu.Detail (1-20)'!B89)</f>
        <v/>
      </c>
      <c r="C89" s="124" t="str">
        <f>IF(OR(B89=0,B89=""),"",CONCATENATE('Stu.Detail (1-20)'!D89," ","/",'Stu.Detail (1-20)'!G89))</f>
        <v/>
      </c>
      <c r="D89" s="137"/>
      <c r="E89" s="129"/>
      <c r="F89" s="129"/>
      <c r="G89" s="129"/>
      <c r="H89" s="136"/>
      <c r="I89" s="129"/>
      <c r="J89" s="129"/>
      <c r="K89" s="129"/>
      <c r="L89" s="129"/>
      <c r="M89" s="129"/>
      <c r="N89" s="129"/>
      <c r="O89" s="129"/>
      <c r="P89" s="129"/>
      <c r="Q89" s="129"/>
      <c r="R89" s="129"/>
      <c r="S89" s="129"/>
      <c r="T89" s="129"/>
      <c r="U89" s="129"/>
    </row>
    <row r="90" spans="1:21" ht="24" customHeight="1">
      <c r="A90" s="123">
        <f>'Stu.Detail (1-20)'!A90</f>
        <v>84</v>
      </c>
      <c r="B90" s="124" t="str">
        <f>IF(OR('Stu.Detail (1-20)'!B90=0,'Stu.Detail (1-20)'!B90=""),"",'Stu.Detail (1-20)'!B90)</f>
        <v/>
      </c>
      <c r="C90" s="124" t="str">
        <f>IF(OR(B90=0,B90=""),"",CONCATENATE('Stu.Detail (1-20)'!D90," ","/",'Stu.Detail (1-20)'!G90))</f>
        <v/>
      </c>
      <c r="D90" s="137"/>
      <c r="E90" s="129"/>
      <c r="F90" s="129"/>
      <c r="G90" s="129"/>
      <c r="H90" s="136"/>
      <c r="I90" s="129"/>
      <c r="J90" s="129"/>
      <c r="K90" s="129"/>
      <c r="L90" s="129"/>
      <c r="M90" s="129"/>
      <c r="N90" s="129"/>
      <c r="O90" s="129"/>
      <c r="P90" s="129"/>
      <c r="Q90" s="129"/>
      <c r="R90" s="129"/>
      <c r="S90" s="129"/>
      <c r="T90" s="129"/>
      <c r="U90" s="129"/>
    </row>
    <row r="91" spans="1:21" ht="24" customHeight="1">
      <c r="A91" s="123">
        <f>'Stu.Detail (1-20)'!A91</f>
        <v>85</v>
      </c>
      <c r="B91" s="124" t="str">
        <f>IF(OR('Stu.Detail (1-20)'!B91=0,'Stu.Detail (1-20)'!B91=""),"",'Stu.Detail (1-20)'!B91)</f>
        <v/>
      </c>
      <c r="C91" s="124" t="str">
        <f>IF(OR(B91=0,B91=""),"",CONCATENATE('Stu.Detail (1-20)'!D91," ","/",'Stu.Detail (1-20)'!G91))</f>
        <v/>
      </c>
      <c r="D91" s="137"/>
      <c r="E91" s="129"/>
      <c r="F91" s="129"/>
      <c r="G91" s="129"/>
      <c r="H91" s="136"/>
      <c r="I91" s="129"/>
      <c r="J91" s="129"/>
      <c r="K91" s="129"/>
      <c r="L91" s="129"/>
      <c r="M91" s="129"/>
      <c r="N91" s="129"/>
      <c r="O91" s="129"/>
      <c r="P91" s="129"/>
      <c r="Q91" s="129"/>
      <c r="R91" s="129"/>
      <c r="S91" s="129"/>
      <c r="T91" s="129"/>
      <c r="U91" s="129"/>
    </row>
    <row r="92" spans="1:21" ht="24" customHeight="1">
      <c r="A92" s="123">
        <f>'Stu.Detail (1-20)'!A92</f>
        <v>86</v>
      </c>
      <c r="B92" s="124" t="str">
        <f>IF(OR('Stu.Detail (1-20)'!B92=0,'Stu.Detail (1-20)'!B92=""),"",'Stu.Detail (1-20)'!B92)</f>
        <v/>
      </c>
      <c r="C92" s="124" t="str">
        <f>IF(OR(B92=0,B92=""),"",CONCATENATE('Stu.Detail (1-20)'!D92," ","/",'Stu.Detail (1-20)'!G92))</f>
        <v/>
      </c>
      <c r="D92" s="137"/>
      <c r="E92" s="129"/>
      <c r="F92" s="129"/>
      <c r="G92" s="129"/>
      <c r="H92" s="136"/>
      <c r="I92" s="129"/>
      <c r="J92" s="129"/>
      <c r="K92" s="129"/>
      <c r="L92" s="129"/>
      <c r="M92" s="129"/>
      <c r="N92" s="129"/>
      <c r="O92" s="129"/>
      <c r="P92" s="129"/>
      <c r="Q92" s="129"/>
      <c r="R92" s="129"/>
      <c r="S92" s="129"/>
      <c r="T92" s="129"/>
      <c r="U92" s="129"/>
    </row>
    <row r="93" spans="1:21" ht="24" customHeight="1">
      <c r="A93" s="123">
        <f>'Stu.Detail (1-20)'!A93</f>
        <v>87</v>
      </c>
      <c r="B93" s="124" t="str">
        <f>IF(OR('Stu.Detail (1-20)'!B93=0,'Stu.Detail (1-20)'!B93=""),"",'Stu.Detail (1-20)'!B93)</f>
        <v/>
      </c>
      <c r="C93" s="124" t="str">
        <f>IF(OR(B93=0,B93=""),"",CONCATENATE('Stu.Detail (1-20)'!D93," ","/",'Stu.Detail (1-20)'!G93))</f>
        <v/>
      </c>
      <c r="D93" s="137"/>
      <c r="E93" s="129"/>
      <c r="F93" s="129"/>
      <c r="G93" s="129"/>
      <c r="H93" s="136"/>
      <c r="I93" s="129"/>
      <c r="J93" s="129"/>
      <c r="K93" s="129"/>
      <c r="L93" s="129"/>
      <c r="M93" s="129"/>
      <c r="N93" s="129"/>
      <c r="O93" s="129"/>
      <c r="P93" s="129"/>
      <c r="Q93" s="129"/>
      <c r="R93" s="129"/>
      <c r="S93" s="129"/>
      <c r="T93" s="129"/>
      <c r="U93" s="129"/>
    </row>
    <row r="94" spans="1:21" ht="24" customHeight="1">
      <c r="A94" s="123">
        <f>'Stu.Detail (1-20)'!A94</f>
        <v>88</v>
      </c>
      <c r="B94" s="124" t="str">
        <f>IF(OR('Stu.Detail (1-20)'!B94=0,'Stu.Detail (1-20)'!B94=""),"",'Stu.Detail (1-20)'!B94)</f>
        <v/>
      </c>
      <c r="C94" s="124" t="str">
        <f>IF(OR(B94=0,B94=""),"",CONCATENATE('Stu.Detail (1-20)'!D94," ","/",'Stu.Detail (1-20)'!G94))</f>
        <v/>
      </c>
      <c r="D94" s="137"/>
      <c r="E94" s="129"/>
      <c r="F94" s="129"/>
      <c r="G94" s="129"/>
      <c r="H94" s="136"/>
      <c r="I94" s="129"/>
      <c r="J94" s="129"/>
      <c r="K94" s="129"/>
      <c r="L94" s="129"/>
      <c r="M94" s="129"/>
      <c r="N94" s="129"/>
      <c r="O94" s="129"/>
      <c r="P94" s="129"/>
      <c r="Q94" s="129"/>
      <c r="R94" s="129"/>
      <c r="S94" s="129"/>
      <c r="T94" s="129"/>
      <c r="U94" s="129"/>
    </row>
    <row r="95" spans="1:21" ht="24" customHeight="1">
      <c r="A95" s="123">
        <f>'Stu.Detail (1-20)'!A95</f>
        <v>89</v>
      </c>
      <c r="B95" s="124" t="str">
        <f>IF(OR('Stu.Detail (1-20)'!B95=0,'Stu.Detail (1-20)'!B95=""),"",'Stu.Detail (1-20)'!B95)</f>
        <v/>
      </c>
      <c r="C95" s="124" t="str">
        <f>IF(OR(B95=0,B95=""),"",CONCATENATE('Stu.Detail (1-20)'!D95," ","/",'Stu.Detail (1-20)'!G95))</f>
        <v/>
      </c>
      <c r="D95" s="137"/>
      <c r="E95" s="129"/>
      <c r="F95" s="129"/>
      <c r="G95" s="129"/>
      <c r="H95" s="136"/>
      <c r="I95" s="129"/>
      <c r="J95" s="129"/>
      <c r="K95" s="129"/>
      <c r="L95" s="129"/>
      <c r="M95" s="129"/>
      <c r="N95" s="129"/>
      <c r="O95" s="129"/>
      <c r="P95" s="129"/>
      <c r="Q95" s="129"/>
      <c r="R95" s="129"/>
      <c r="S95" s="129"/>
      <c r="T95" s="129"/>
      <c r="U95" s="129"/>
    </row>
    <row r="96" spans="1:21" ht="24" customHeight="1">
      <c r="A96" s="123">
        <f>'Stu.Detail (1-20)'!A96</f>
        <v>90</v>
      </c>
      <c r="B96" s="124" t="str">
        <f>IF(OR('Stu.Detail (1-20)'!B96=0,'Stu.Detail (1-20)'!B96=""),"",'Stu.Detail (1-20)'!B96)</f>
        <v/>
      </c>
      <c r="C96" s="124" t="str">
        <f>IF(OR(B96=0,B96=""),"",CONCATENATE('Stu.Detail (1-20)'!D96," ","/",'Stu.Detail (1-20)'!G96))</f>
        <v/>
      </c>
      <c r="D96" s="137"/>
      <c r="E96" s="129"/>
      <c r="F96" s="129"/>
      <c r="G96" s="129"/>
      <c r="H96" s="136"/>
      <c r="I96" s="129"/>
      <c r="J96" s="129"/>
      <c r="K96" s="129"/>
      <c r="L96" s="129"/>
      <c r="M96" s="129"/>
      <c r="N96" s="129"/>
      <c r="O96" s="129"/>
      <c r="P96" s="129"/>
      <c r="Q96" s="129"/>
      <c r="R96" s="129"/>
      <c r="S96" s="129"/>
      <c r="T96" s="129"/>
      <c r="U96" s="129"/>
    </row>
    <row r="97" spans="1:21" ht="24" customHeight="1">
      <c r="A97" s="123">
        <f>'Stu.Detail (1-20)'!A97</f>
        <v>91</v>
      </c>
      <c r="B97" s="124" t="str">
        <f>IF(OR('Stu.Detail (1-20)'!B97=0,'Stu.Detail (1-20)'!B97=""),"",'Stu.Detail (1-20)'!B97)</f>
        <v/>
      </c>
      <c r="C97" s="124" t="str">
        <f>IF(OR(B97=0,B97=""),"",CONCATENATE('Stu.Detail (1-20)'!D97," ","/",'Stu.Detail (1-20)'!G97))</f>
        <v/>
      </c>
      <c r="D97" s="137"/>
      <c r="E97" s="129"/>
      <c r="F97" s="129"/>
      <c r="G97" s="129"/>
      <c r="H97" s="136"/>
      <c r="I97" s="129"/>
      <c r="J97" s="129"/>
      <c r="K97" s="129"/>
      <c r="L97" s="129"/>
      <c r="M97" s="129"/>
      <c r="N97" s="129"/>
      <c r="O97" s="129"/>
      <c r="P97" s="129"/>
      <c r="Q97" s="129"/>
      <c r="R97" s="129"/>
      <c r="S97" s="129"/>
      <c r="T97" s="129"/>
      <c r="U97" s="129"/>
    </row>
    <row r="98" spans="1:21" ht="24" customHeight="1">
      <c r="A98" s="123">
        <f>'Stu.Detail (1-20)'!A98</f>
        <v>92</v>
      </c>
      <c r="B98" s="124" t="str">
        <f>IF(OR('Stu.Detail (1-20)'!B98=0,'Stu.Detail (1-20)'!B98=""),"",'Stu.Detail (1-20)'!B98)</f>
        <v/>
      </c>
      <c r="C98" s="124" t="str">
        <f>IF(OR(B98=0,B98=""),"",CONCATENATE('Stu.Detail (1-20)'!D98," ","/",'Stu.Detail (1-20)'!G98))</f>
        <v/>
      </c>
      <c r="D98" s="137"/>
      <c r="E98" s="129"/>
      <c r="F98" s="129"/>
      <c r="G98" s="129"/>
      <c r="H98" s="136"/>
      <c r="I98" s="129"/>
      <c r="J98" s="129"/>
      <c r="K98" s="129"/>
      <c r="L98" s="129"/>
      <c r="M98" s="129"/>
      <c r="N98" s="129"/>
      <c r="O98" s="129"/>
      <c r="P98" s="129"/>
      <c r="Q98" s="129"/>
      <c r="R98" s="129"/>
      <c r="S98" s="129"/>
      <c r="T98" s="129"/>
      <c r="U98" s="129"/>
    </row>
    <row r="99" spans="1:21" ht="24" customHeight="1">
      <c r="A99" s="123">
        <f>'Stu.Detail (1-20)'!A99</f>
        <v>93</v>
      </c>
      <c r="B99" s="124" t="str">
        <f>IF(OR('Stu.Detail (1-20)'!B99=0,'Stu.Detail (1-20)'!B99=""),"",'Stu.Detail (1-20)'!B99)</f>
        <v/>
      </c>
      <c r="C99" s="124" t="str">
        <f>IF(OR(B99=0,B99=""),"",CONCATENATE('Stu.Detail (1-20)'!D99," ","/",'Stu.Detail (1-20)'!G99))</f>
        <v/>
      </c>
      <c r="D99" s="137"/>
      <c r="E99" s="129"/>
      <c r="F99" s="129"/>
      <c r="G99" s="129"/>
      <c r="H99" s="136"/>
      <c r="I99" s="129"/>
      <c r="J99" s="129"/>
      <c r="K99" s="129"/>
      <c r="L99" s="129"/>
      <c r="M99" s="129"/>
      <c r="N99" s="129"/>
      <c r="O99" s="129"/>
      <c r="P99" s="129"/>
      <c r="Q99" s="129"/>
      <c r="R99" s="129"/>
      <c r="S99" s="129"/>
      <c r="T99" s="129"/>
      <c r="U99" s="129"/>
    </row>
    <row r="100" spans="1:21" ht="24" customHeight="1">
      <c r="A100" s="123">
        <f>'Stu.Detail (1-20)'!A100</f>
        <v>94</v>
      </c>
      <c r="B100" s="124" t="str">
        <f>IF(OR('Stu.Detail (1-20)'!B100=0,'Stu.Detail (1-20)'!B100=""),"",'Stu.Detail (1-20)'!B100)</f>
        <v/>
      </c>
      <c r="C100" s="124" t="str">
        <f>IF(OR(B100=0,B100=""),"",CONCATENATE('Stu.Detail (1-20)'!D100," ","/",'Stu.Detail (1-20)'!G100))</f>
        <v/>
      </c>
      <c r="D100" s="137"/>
      <c r="E100" s="129"/>
      <c r="F100" s="129"/>
      <c r="G100" s="129"/>
      <c r="H100" s="136"/>
      <c r="I100" s="129"/>
      <c r="J100" s="129"/>
      <c r="K100" s="129"/>
      <c r="L100" s="129"/>
      <c r="M100" s="129"/>
      <c r="N100" s="129"/>
      <c r="O100" s="129"/>
      <c r="P100" s="129"/>
      <c r="Q100" s="129"/>
      <c r="R100" s="129"/>
      <c r="S100" s="129"/>
      <c r="T100" s="129"/>
      <c r="U100" s="129"/>
    </row>
    <row r="101" spans="1:21" ht="24" customHeight="1">
      <c r="A101" s="123">
        <f>'Stu.Detail (1-20)'!A101</f>
        <v>95</v>
      </c>
      <c r="B101" s="124" t="str">
        <f>IF(OR('Stu.Detail (1-20)'!B101=0,'Stu.Detail (1-20)'!B101=""),"",'Stu.Detail (1-20)'!B101)</f>
        <v/>
      </c>
      <c r="C101" s="124" t="str">
        <f>IF(OR(B101=0,B101=""),"",CONCATENATE('Stu.Detail (1-20)'!D101," ","/",'Stu.Detail (1-20)'!G101))</f>
        <v/>
      </c>
      <c r="D101" s="137"/>
      <c r="E101" s="129"/>
      <c r="F101" s="129"/>
      <c r="G101" s="129"/>
      <c r="H101" s="136"/>
      <c r="I101" s="129"/>
      <c r="J101" s="129"/>
      <c r="K101" s="129"/>
      <c r="L101" s="129"/>
      <c r="M101" s="129"/>
      <c r="N101" s="129"/>
      <c r="O101" s="129"/>
      <c r="P101" s="129"/>
      <c r="Q101" s="129"/>
      <c r="R101" s="129"/>
      <c r="S101" s="129"/>
      <c r="T101" s="129"/>
      <c r="U101" s="129"/>
    </row>
    <row r="102" spans="1:21" ht="24" customHeight="1">
      <c r="A102" s="123">
        <f>'Stu.Detail (1-20)'!A102</f>
        <v>96</v>
      </c>
      <c r="B102" s="124" t="str">
        <f>IF(OR('Stu.Detail (1-20)'!B102=0,'Stu.Detail (1-20)'!B102=""),"",'Stu.Detail (1-20)'!B102)</f>
        <v/>
      </c>
      <c r="C102" s="124" t="str">
        <f>IF(OR(B102=0,B102=""),"",CONCATENATE('Stu.Detail (1-20)'!D102," ","/",'Stu.Detail (1-20)'!G102))</f>
        <v/>
      </c>
      <c r="D102" s="137"/>
      <c r="E102" s="129"/>
      <c r="F102" s="129"/>
      <c r="G102" s="129"/>
      <c r="H102" s="136"/>
      <c r="I102" s="129"/>
      <c r="J102" s="129"/>
      <c r="K102" s="129"/>
      <c r="L102" s="129"/>
      <c r="M102" s="129"/>
      <c r="N102" s="129"/>
      <c r="O102" s="129"/>
      <c r="P102" s="129"/>
      <c r="Q102" s="129"/>
      <c r="R102" s="129"/>
      <c r="S102" s="129"/>
      <c r="T102" s="129"/>
      <c r="U102" s="129"/>
    </row>
    <row r="103" spans="1:21" ht="24" customHeight="1">
      <c r="A103" s="123">
        <f>'Stu.Detail (1-20)'!A103</f>
        <v>97</v>
      </c>
      <c r="B103" s="124" t="str">
        <f>IF(OR('Stu.Detail (1-20)'!B103=0,'Stu.Detail (1-20)'!B103=""),"",'Stu.Detail (1-20)'!B103)</f>
        <v/>
      </c>
      <c r="C103" s="124" t="str">
        <f>IF(OR(B103=0,B103=""),"",CONCATENATE('Stu.Detail (1-20)'!D103," ","/",'Stu.Detail (1-20)'!G103))</f>
        <v/>
      </c>
      <c r="D103" s="137"/>
      <c r="E103" s="129"/>
      <c r="F103" s="129"/>
      <c r="G103" s="129"/>
      <c r="H103" s="136"/>
      <c r="I103" s="129"/>
      <c r="J103" s="129"/>
      <c r="K103" s="129"/>
      <c r="L103" s="129"/>
      <c r="M103" s="129"/>
      <c r="N103" s="129"/>
      <c r="O103" s="129"/>
      <c r="P103" s="129"/>
      <c r="Q103" s="129"/>
      <c r="R103" s="129"/>
      <c r="S103" s="129"/>
      <c r="T103" s="129"/>
      <c r="U103" s="129"/>
    </row>
    <row r="104" spans="1:21" ht="24" customHeight="1">
      <c r="A104" s="123">
        <f>'Stu.Detail (1-20)'!A104</f>
        <v>98</v>
      </c>
      <c r="B104" s="124" t="str">
        <f>IF(OR('Stu.Detail (1-20)'!B104=0,'Stu.Detail (1-20)'!B104=""),"",'Stu.Detail (1-20)'!B104)</f>
        <v/>
      </c>
      <c r="C104" s="124" t="str">
        <f>IF(OR(B104=0,B104=""),"",CONCATENATE('Stu.Detail (1-20)'!D104," ","/",'Stu.Detail (1-20)'!G104))</f>
        <v/>
      </c>
      <c r="D104" s="137"/>
      <c r="E104" s="129"/>
      <c r="F104" s="129"/>
      <c r="G104" s="129"/>
      <c r="H104" s="136"/>
      <c r="I104" s="129"/>
      <c r="J104" s="129"/>
      <c r="K104" s="129"/>
      <c r="L104" s="129"/>
      <c r="M104" s="129"/>
      <c r="N104" s="129"/>
      <c r="O104" s="129"/>
      <c r="P104" s="129"/>
      <c r="Q104" s="129"/>
      <c r="R104" s="129"/>
      <c r="S104" s="129"/>
      <c r="T104" s="129"/>
      <c r="U104" s="129"/>
    </row>
    <row r="105" spans="1:21" ht="24" customHeight="1">
      <c r="A105" s="123">
        <f>'Stu.Detail (1-20)'!A105</f>
        <v>99</v>
      </c>
      <c r="B105" s="124" t="str">
        <f>IF(OR('Stu.Detail (1-20)'!B105=0,'Stu.Detail (1-20)'!B105=""),"",'Stu.Detail (1-20)'!B105)</f>
        <v/>
      </c>
      <c r="C105" s="124" t="str">
        <f>IF(OR(B105=0,B105=""),"",CONCATENATE('Stu.Detail (1-20)'!D105," ","/",'Stu.Detail (1-20)'!G105))</f>
        <v/>
      </c>
      <c r="D105" s="137"/>
      <c r="E105" s="129"/>
      <c r="F105" s="129"/>
      <c r="G105" s="129"/>
      <c r="H105" s="136"/>
      <c r="I105" s="129"/>
      <c r="J105" s="129"/>
      <c r="K105" s="129"/>
      <c r="L105" s="129"/>
      <c r="M105" s="129"/>
      <c r="N105" s="129"/>
      <c r="O105" s="129"/>
      <c r="P105" s="129"/>
      <c r="Q105" s="129"/>
      <c r="R105" s="129"/>
      <c r="S105" s="129"/>
      <c r="T105" s="129"/>
      <c r="U105" s="129"/>
    </row>
    <row r="106" spans="1:21" ht="24" customHeight="1">
      <c r="A106" s="123">
        <f>'Stu.Detail (1-20)'!A106</f>
        <v>100</v>
      </c>
      <c r="B106" s="124" t="str">
        <f>IF(OR('Stu.Detail (1-20)'!B106=0,'Stu.Detail (1-20)'!B106=""),"",'Stu.Detail (1-20)'!B106)</f>
        <v/>
      </c>
      <c r="C106" s="124" t="str">
        <f>IF(OR(B106=0,B106=""),"",CONCATENATE('Stu.Detail (1-20)'!D106," ","/",'Stu.Detail (1-20)'!G106))</f>
        <v/>
      </c>
      <c r="D106" s="137"/>
      <c r="E106" s="129"/>
      <c r="F106" s="129"/>
      <c r="G106" s="129"/>
      <c r="H106" s="136"/>
      <c r="I106" s="129"/>
      <c r="J106" s="129"/>
      <c r="K106" s="129"/>
      <c r="L106" s="129"/>
      <c r="M106" s="129"/>
      <c r="N106" s="129"/>
      <c r="O106" s="129"/>
      <c r="P106" s="129"/>
      <c r="Q106" s="129"/>
      <c r="R106" s="129"/>
      <c r="S106" s="129"/>
      <c r="T106" s="129"/>
      <c r="U106" s="129"/>
    </row>
    <row r="107" spans="1:21" ht="24" customHeight="1">
      <c r="A107" s="123">
        <f>'Stu.Detail (1-20)'!A107</f>
        <v>101</v>
      </c>
      <c r="B107" s="124" t="str">
        <f>IF(OR('Stu.Detail (1-20)'!B107=0,'Stu.Detail (1-20)'!B107=""),"",'Stu.Detail (1-20)'!B107)</f>
        <v/>
      </c>
      <c r="C107" s="124" t="str">
        <f>IF(OR(B107=0,B107=""),"",CONCATENATE('Stu.Detail (1-20)'!D107," ","/",'Stu.Detail (1-20)'!G107))</f>
        <v/>
      </c>
      <c r="D107" s="137"/>
      <c r="E107" s="129"/>
      <c r="F107" s="129"/>
      <c r="G107" s="129"/>
      <c r="H107" s="136"/>
      <c r="I107" s="129"/>
      <c r="J107" s="129"/>
      <c r="K107" s="129"/>
      <c r="L107" s="129"/>
      <c r="M107" s="129"/>
      <c r="N107" s="129"/>
      <c r="O107" s="129"/>
      <c r="P107" s="129"/>
      <c r="Q107" s="129"/>
      <c r="R107" s="129"/>
      <c r="S107" s="129"/>
      <c r="T107" s="129"/>
      <c r="U107" s="129"/>
    </row>
    <row r="108" spans="1:21" ht="24" customHeight="1">
      <c r="A108" s="123">
        <f>'Stu.Detail (1-20)'!A108</f>
        <v>102</v>
      </c>
      <c r="B108" s="124" t="str">
        <f>IF(OR('Stu.Detail (1-20)'!B108=0,'Stu.Detail (1-20)'!B108=""),"",'Stu.Detail (1-20)'!B108)</f>
        <v/>
      </c>
      <c r="C108" s="124" t="str">
        <f>IF(OR(B108=0,B108=""),"",CONCATENATE('Stu.Detail (1-20)'!D108," ","/",'Stu.Detail (1-20)'!G108))</f>
        <v/>
      </c>
      <c r="D108" s="137"/>
      <c r="E108" s="129"/>
      <c r="F108" s="129"/>
      <c r="G108" s="129"/>
      <c r="H108" s="136"/>
      <c r="I108" s="129"/>
      <c r="J108" s="129"/>
      <c r="K108" s="129"/>
      <c r="L108" s="129"/>
      <c r="M108" s="129"/>
      <c r="N108" s="129"/>
      <c r="O108" s="129"/>
      <c r="P108" s="129"/>
      <c r="Q108" s="129"/>
      <c r="R108" s="129"/>
      <c r="S108" s="129"/>
      <c r="T108" s="129"/>
      <c r="U108" s="129"/>
    </row>
    <row r="109" spans="1:21" ht="24" customHeight="1">
      <c r="A109" s="123">
        <f>'Stu.Detail (1-20)'!A109</f>
        <v>103</v>
      </c>
      <c r="B109" s="124" t="str">
        <f>IF(OR('Stu.Detail (1-20)'!B109=0,'Stu.Detail (1-20)'!B109=""),"",'Stu.Detail (1-20)'!B109)</f>
        <v/>
      </c>
      <c r="C109" s="124" t="str">
        <f>IF(OR(B109=0,B109=""),"",CONCATENATE('Stu.Detail (1-20)'!D109," ","/",'Stu.Detail (1-20)'!G109))</f>
        <v/>
      </c>
      <c r="D109" s="137"/>
      <c r="E109" s="129"/>
      <c r="F109" s="129"/>
      <c r="G109" s="129"/>
      <c r="H109" s="136"/>
      <c r="I109" s="129"/>
      <c r="J109" s="129"/>
      <c r="K109" s="129"/>
      <c r="L109" s="129"/>
      <c r="M109" s="129"/>
      <c r="N109" s="129"/>
      <c r="O109" s="129"/>
      <c r="P109" s="129"/>
      <c r="Q109" s="129"/>
      <c r="R109" s="129"/>
      <c r="S109" s="129"/>
      <c r="T109" s="129"/>
      <c r="U109" s="129"/>
    </row>
    <row r="110" spans="1:21" ht="24" customHeight="1">
      <c r="A110" s="123">
        <f>'Stu.Detail (1-20)'!A110</f>
        <v>104</v>
      </c>
      <c r="B110" s="124" t="str">
        <f>IF(OR('Stu.Detail (1-20)'!B110=0,'Stu.Detail (1-20)'!B110=""),"",'Stu.Detail (1-20)'!B110)</f>
        <v/>
      </c>
      <c r="C110" s="124" t="str">
        <f>IF(OR(B110=0,B110=""),"",CONCATENATE('Stu.Detail (1-20)'!D110," ","/",'Stu.Detail (1-20)'!G110))</f>
        <v/>
      </c>
      <c r="D110" s="137"/>
      <c r="E110" s="129"/>
      <c r="F110" s="129"/>
      <c r="G110" s="129"/>
      <c r="H110" s="136"/>
      <c r="I110" s="129"/>
      <c r="J110" s="129"/>
      <c r="K110" s="129"/>
      <c r="L110" s="129"/>
      <c r="M110" s="129"/>
      <c r="N110" s="129"/>
      <c r="O110" s="129"/>
      <c r="P110" s="129"/>
      <c r="Q110" s="129"/>
      <c r="R110" s="129"/>
      <c r="S110" s="129"/>
      <c r="T110" s="129"/>
      <c r="U110" s="129"/>
    </row>
    <row r="111" spans="1:21" ht="24" customHeight="1">
      <c r="A111" s="123">
        <f>'Stu.Detail (1-20)'!A111</f>
        <v>105</v>
      </c>
      <c r="B111" s="124" t="str">
        <f>IF(OR('Stu.Detail (1-20)'!B111=0,'Stu.Detail (1-20)'!B111=""),"",'Stu.Detail (1-20)'!B111)</f>
        <v/>
      </c>
      <c r="C111" s="124" t="str">
        <f>IF(OR(B111=0,B111=""),"",CONCATENATE('Stu.Detail (1-20)'!D111," ","/",'Stu.Detail (1-20)'!G111))</f>
        <v/>
      </c>
      <c r="D111" s="137"/>
      <c r="E111" s="129"/>
      <c r="F111" s="129"/>
      <c r="G111" s="129"/>
      <c r="H111" s="136"/>
      <c r="I111" s="129"/>
      <c r="J111" s="129"/>
      <c r="K111" s="129"/>
      <c r="L111" s="129"/>
      <c r="M111" s="129"/>
      <c r="N111" s="129"/>
      <c r="O111" s="129"/>
      <c r="P111" s="129"/>
      <c r="Q111" s="129"/>
      <c r="R111" s="129"/>
      <c r="S111" s="129"/>
      <c r="T111" s="129"/>
      <c r="U111" s="129"/>
    </row>
    <row r="112" spans="1:21" ht="24" customHeight="1">
      <c r="A112" s="123">
        <f>'Stu.Detail (1-20)'!A112</f>
        <v>106</v>
      </c>
      <c r="B112" s="124" t="str">
        <f>IF(OR('Stu.Detail (1-20)'!B112=0,'Stu.Detail (1-20)'!B112=""),"",'Stu.Detail (1-20)'!B112)</f>
        <v/>
      </c>
      <c r="C112" s="124" t="str">
        <f>IF(OR(B112=0,B112=""),"",CONCATENATE('Stu.Detail (1-20)'!D112," ","/",'Stu.Detail (1-20)'!G112))</f>
        <v/>
      </c>
      <c r="D112" s="137"/>
      <c r="E112" s="129"/>
      <c r="F112" s="129"/>
      <c r="G112" s="129"/>
      <c r="H112" s="136"/>
      <c r="I112" s="129"/>
      <c r="J112" s="129"/>
      <c r="K112" s="129"/>
      <c r="L112" s="129"/>
      <c r="M112" s="129"/>
      <c r="N112" s="129"/>
      <c r="O112" s="129"/>
      <c r="P112" s="129"/>
      <c r="Q112" s="129"/>
      <c r="R112" s="129"/>
      <c r="S112" s="129"/>
      <c r="T112" s="129"/>
      <c r="U112" s="129"/>
    </row>
    <row r="113" spans="1:21" ht="24" customHeight="1">
      <c r="A113" s="123">
        <f>'Stu.Detail (1-20)'!A113</f>
        <v>107</v>
      </c>
      <c r="B113" s="124" t="str">
        <f>IF(OR('Stu.Detail (1-20)'!B113=0,'Stu.Detail (1-20)'!B113=""),"",'Stu.Detail (1-20)'!B113)</f>
        <v/>
      </c>
      <c r="C113" s="124" t="str">
        <f>IF(OR(B113=0,B113=""),"",CONCATENATE('Stu.Detail (1-20)'!D113," ","/",'Stu.Detail (1-20)'!G113))</f>
        <v/>
      </c>
      <c r="D113" s="137"/>
      <c r="E113" s="129"/>
      <c r="F113" s="129"/>
      <c r="G113" s="129"/>
      <c r="H113" s="136"/>
      <c r="I113" s="129"/>
      <c r="J113" s="129"/>
      <c r="K113" s="129"/>
      <c r="L113" s="129"/>
      <c r="M113" s="129"/>
      <c r="N113" s="129"/>
      <c r="O113" s="129"/>
      <c r="P113" s="129"/>
      <c r="Q113" s="129"/>
      <c r="R113" s="129"/>
      <c r="S113" s="129"/>
      <c r="T113" s="129"/>
      <c r="U113" s="129"/>
    </row>
    <row r="114" spans="1:21" ht="24" customHeight="1">
      <c r="A114" s="123">
        <f>'Stu.Detail (1-20)'!A114</f>
        <v>108</v>
      </c>
      <c r="B114" s="124" t="str">
        <f>IF(OR('Stu.Detail (1-20)'!B114=0,'Stu.Detail (1-20)'!B114=""),"",'Stu.Detail (1-20)'!B114)</f>
        <v/>
      </c>
      <c r="C114" s="124" t="str">
        <f>IF(OR(B114=0,B114=""),"",CONCATENATE('Stu.Detail (1-20)'!D114," ","/",'Stu.Detail (1-20)'!G114))</f>
        <v/>
      </c>
      <c r="D114" s="137"/>
      <c r="E114" s="129"/>
      <c r="F114" s="129"/>
      <c r="G114" s="129"/>
      <c r="H114" s="136"/>
      <c r="I114" s="129"/>
      <c r="J114" s="129"/>
      <c r="K114" s="129"/>
      <c r="L114" s="129"/>
      <c r="M114" s="129"/>
      <c r="N114" s="129"/>
      <c r="O114" s="129"/>
      <c r="P114" s="129"/>
      <c r="Q114" s="129"/>
      <c r="R114" s="129"/>
      <c r="S114" s="129"/>
      <c r="T114" s="129"/>
      <c r="U114" s="129"/>
    </row>
    <row r="115" spans="1:21" ht="24" customHeight="1">
      <c r="A115" s="123">
        <f>'Stu.Detail (1-20)'!A115</f>
        <v>109</v>
      </c>
      <c r="B115" s="124" t="str">
        <f>IF(OR('Stu.Detail (1-20)'!B115=0,'Stu.Detail (1-20)'!B115=""),"",'Stu.Detail (1-20)'!B115)</f>
        <v/>
      </c>
      <c r="C115" s="124" t="str">
        <f>IF(OR(B115=0,B115=""),"",CONCATENATE('Stu.Detail (1-20)'!D115," ","/",'Stu.Detail (1-20)'!G115))</f>
        <v/>
      </c>
      <c r="D115" s="137"/>
      <c r="E115" s="129"/>
      <c r="F115" s="129"/>
      <c r="G115" s="129"/>
      <c r="H115" s="136"/>
      <c r="I115" s="129"/>
      <c r="J115" s="129"/>
      <c r="K115" s="129"/>
      <c r="L115" s="129"/>
      <c r="M115" s="129"/>
      <c r="N115" s="129"/>
      <c r="O115" s="129"/>
      <c r="P115" s="129"/>
      <c r="Q115" s="129"/>
      <c r="R115" s="129"/>
      <c r="S115" s="129"/>
      <c r="T115" s="129"/>
      <c r="U115" s="129"/>
    </row>
    <row r="116" spans="1:21" ht="24" customHeight="1">
      <c r="A116" s="123">
        <f>'Stu.Detail (1-20)'!A116</f>
        <v>110</v>
      </c>
      <c r="B116" s="124" t="str">
        <f>IF(OR('Stu.Detail (1-20)'!B116=0,'Stu.Detail (1-20)'!B116=""),"",'Stu.Detail (1-20)'!B116)</f>
        <v/>
      </c>
      <c r="C116" s="124" t="str">
        <f>IF(OR(B116=0,B116=""),"",CONCATENATE('Stu.Detail (1-20)'!D116," ","/",'Stu.Detail (1-20)'!G116))</f>
        <v/>
      </c>
      <c r="D116" s="137"/>
      <c r="E116" s="129"/>
      <c r="F116" s="129"/>
      <c r="G116" s="129"/>
      <c r="H116" s="136"/>
      <c r="I116" s="129"/>
      <c r="J116" s="129"/>
      <c r="K116" s="129"/>
      <c r="L116" s="129"/>
      <c r="M116" s="129"/>
      <c r="N116" s="129"/>
      <c r="O116" s="129"/>
      <c r="P116" s="129"/>
      <c r="Q116" s="129"/>
      <c r="R116" s="129"/>
      <c r="S116" s="129"/>
      <c r="T116" s="129"/>
      <c r="U116" s="129"/>
    </row>
    <row r="117" spans="1:21" ht="24" customHeight="1">
      <c r="A117" s="123">
        <f>'Stu.Detail (1-20)'!A117</f>
        <v>111</v>
      </c>
      <c r="B117" s="124" t="str">
        <f>IF(OR('Stu.Detail (1-20)'!B117=0,'Stu.Detail (1-20)'!B117=""),"",'Stu.Detail (1-20)'!B117)</f>
        <v/>
      </c>
      <c r="C117" s="124" t="str">
        <f>IF(OR(B117=0,B117=""),"",CONCATENATE('Stu.Detail (1-20)'!D117," ","/",'Stu.Detail (1-20)'!G117))</f>
        <v/>
      </c>
      <c r="D117" s="137"/>
      <c r="E117" s="129"/>
      <c r="F117" s="129"/>
      <c r="G117" s="129"/>
      <c r="H117" s="136"/>
      <c r="I117" s="129"/>
      <c r="J117" s="129"/>
      <c r="K117" s="129"/>
      <c r="L117" s="129"/>
      <c r="M117" s="129"/>
      <c r="N117" s="129"/>
      <c r="O117" s="129"/>
      <c r="P117" s="129"/>
      <c r="Q117" s="129"/>
      <c r="R117" s="129"/>
      <c r="S117" s="129"/>
      <c r="T117" s="129"/>
      <c r="U117" s="129"/>
    </row>
    <row r="118" spans="1:21" ht="24" customHeight="1">
      <c r="A118" s="123">
        <f>'Stu.Detail (1-20)'!A118</f>
        <v>112</v>
      </c>
      <c r="B118" s="124" t="str">
        <f>IF(OR('Stu.Detail (1-20)'!B118=0,'Stu.Detail (1-20)'!B118=""),"",'Stu.Detail (1-20)'!B118)</f>
        <v/>
      </c>
      <c r="C118" s="124" t="str">
        <f>IF(OR(B118=0,B118=""),"",CONCATENATE('Stu.Detail (1-20)'!D118," ","/",'Stu.Detail (1-20)'!G118))</f>
        <v/>
      </c>
      <c r="D118" s="137"/>
      <c r="E118" s="129"/>
      <c r="F118" s="129"/>
      <c r="G118" s="129"/>
      <c r="H118" s="136"/>
      <c r="I118" s="129"/>
      <c r="J118" s="129"/>
      <c r="K118" s="129"/>
      <c r="L118" s="129"/>
      <c r="M118" s="129"/>
      <c r="N118" s="129"/>
      <c r="O118" s="129"/>
      <c r="P118" s="129"/>
      <c r="Q118" s="129"/>
      <c r="R118" s="129"/>
      <c r="S118" s="129"/>
      <c r="T118" s="129"/>
      <c r="U118" s="129"/>
    </row>
    <row r="119" spans="1:21" ht="24" customHeight="1">
      <c r="A119" s="123">
        <f>'Stu.Detail (1-20)'!A119</f>
        <v>113</v>
      </c>
      <c r="B119" s="124" t="str">
        <f>IF(OR('Stu.Detail (1-20)'!B119=0,'Stu.Detail (1-20)'!B119=""),"",'Stu.Detail (1-20)'!B119)</f>
        <v/>
      </c>
      <c r="C119" s="124" t="str">
        <f>IF(OR(B119=0,B119=""),"",CONCATENATE('Stu.Detail (1-20)'!D119," ","/",'Stu.Detail (1-20)'!G119))</f>
        <v/>
      </c>
      <c r="D119" s="137"/>
      <c r="E119" s="129"/>
      <c r="F119" s="129"/>
      <c r="G119" s="129"/>
      <c r="H119" s="136"/>
      <c r="I119" s="129"/>
      <c r="J119" s="129"/>
      <c r="K119" s="129"/>
      <c r="L119" s="129"/>
      <c r="M119" s="129"/>
      <c r="N119" s="129"/>
      <c r="O119" s="129"/>
      <c r="P119" s="129"/>
      <c r="Q119" s="129"/>
      <c r="R119" s="129"/>
      <c r="S119" s="129"/>
      <c r="T119" s="129"/>
      <c r="U119" s="129"/>
    </row>
    <row r="120" spans="1:21" ht="24" customHeight="1">
      <c r="A120" s="123">
        <f>'Stu.Detail (1-20)'!A120</f>
        <v>114</v>
      </c>
      <c r="B120" s="124" t="str">
        <f>IF(OR('Stu.Detail (1-20)'!B120=0,'Stu.Detail (1-20)'!B120=""),"",'Stu.Detail (1-20)'!B120)</f>
        <v/>
      </c>
      <c r="C120" s="124" t="str">
        <f>IF(OR(B120=0,B120=""),"",CONCATENATE('Stu.Detail (1-20)'!D120," ","/",'Stu.Detail (1-20)'!G120))</f>
        <v/>
      </c>
      <c r="D120" s="137"/>
      <c r="E120" s="129"/>
      <c r="F120" s="129"/>
      <c r="G120" s="129"/>
      <c r="H120" s="136"/>
      <c r="I120" s="129"/>
      <c r="J120" s="129"/>
      <c r="K120" s="129"/>
      <c r="L120" s="129"/>
      <c r="M120" s="129"/>
      <c r="N120" s="129"/>
      <c r="O120" s="129"/>
      <c r="P120" s="129"/>
      <c r="Q120" s="129"/>
      <c r="R120" s="129"/>
      <c r="S120" s="129"/>
      <c r="T120" s="129"/>
      <c r="U120" s="129"/>
    </row>
    <row r="121" spans="1:21" ht="24" customHeight="1">
      <c r="A121" s="123">
        <f>'Stu.Detail (1-20)'!A121</f>
        <v>115</v>
      </c>
      <c r="B121" s="124" t="str">
        <f>IF(OR('Stu.Detail (1-20)'!B121=0,'Stu.Detail (1-20)'!B121=""),"",'Stu.Detail (1-20)'!B121)</f>
        <v/>
      </c>
      <c r="C121" s="124" t="str">
        <f>IF(OR(B121=0,B121=""),"",CONCATENATE('Stu.Detail (1-20)'!D121," ","/",'Stu.Detail (1-20)'!G121))</f>
        <v/>
      </c>
      <c r="D121" s="137"/>
      <c r="E121" s="129"/>
      <c r="F121" s="129"/>
      <c r="G121" s="129"/>
      <c r="H121" s="136"/>
      <c r="I121" s="129"/>
      <c r="J121" s="129"/>
      <c r="K121" s="129"/>
      <c r="L121" s="129"/>
      <c r="M121" s="129"/>
      <c r="N121" s="129"/>
      <c r="O121" s="129"/>
      <c r="P121" s="129"/>
      <c r="Q121" s="129"/>
      <c r="R121" s="129"/>
      <c r="S121" s="129"/>
      <c r="T121" s="129"/>
      <c r="U121" s="129"/>
    </row>
    <row r="122" spans="1:21" ht="24" customHeight="1">
      <c r="A122" s="123">
        <f>'Stu.Detail (1-20)'!A122</f>
        <v>116</v>
      </c>
      <c r="B122" s="124" t="str">
        <f>IF(OR('Stu.Detail (1-20)'!B122=0,'Stu.Detail (1-20)'!B122=""),"",'Stu.Detail (1-20)'!B122)</f>
        <v/>
      </c>
      <c r="C122" s="124" t="str">
        <f>IF(OR(B122=0,B122=""),"",CONCATENATE('Stu.Detail (1-20)'!D122," ","/",'Stu.Detail (1-20)'!G122))</f>
        <v/>
      </c>
      <c r="D122" s="137"/>
      <c r="E122" s="129"/>
      <c r="F122" s="129"/>
      <c r="G122" s="129"/>
      <c r="H122" s="136"/>
      <c r="I122" s="129"/>
      <c r="J122" s="129"/>
      <c r="K122" s="129"/>
      <c r="L122" s="129"/>
      <c r="M122" s="129"/>
      <c r="N122" s="129"/>
      <c r="O122" s="129"/>
      <c r="P122" s="129"/>
      <c r="Q122" s="129"/>
      <c r="R122" s="129"/>
      <c r="S122" s="129"/>
      <c r="T122" s="129"/>
      <c r="U122" s="129"/>
    </row>
    <row r="123" spans="1:21" ht="24" customHeight="1">
      <c r="A123" s="123">
        <f>'Stu.Detail (1-20)'!A123</f>
        <v>117</v>
      </c>
      <c r="B123" s="124" t="str">
        <f>IF(OR('Stu.Detail (1-20)'!B123=0,'Stu.Detail (1-20)'!B123=""),"",'Stu.Detail (1-20)'!B123)</f>
        <v/>
      </c>
      <c r="C123" s="124" t="str">
        <f>IF(OR(B123=0,B123=""),"",CONCATENATE('Stu.Detail (1-20)'!D123," ","/",'Stu.Detail (1-20)'!G123))</f>
        <v/>
      </c>
      <c r="D123" s="137"/>
      <c r="E123" s="129"/>
      <c r="F123" s="129"/>
      <c r="G123" s="129"/>
      <c r="H123" s="136"/>
      <c r="I123" s="129"/>
      <c r="J123" s="129"/>
      <c r="K123" s="129"/>
      <c r="L123" s="129"/>
      <c r="M123" s="129"/>
      <c r="N123" s="129"/>
      <c r="O123" s="129"/>
      <c r="P123" s="129"/>
      <c r="Q123" s="129"/>
      <c r="R123" s="129"/>
      <c r="S123" s="129"/>
      <c r="T123" s="129"/>
      <c r="U123" s="129"/>
    </row>
    <row r="124" spans="1:21" ht="24" customHeight="1">
      <c r="A124" s="123">
        <f>'Stu.Detail (1-20)'!A124</f>
        <v>118</v>
      </c>
      <c r="B124" s="124" t="str">
        <f>IF(OR('Stu.Detail (1-20)'!B124=0,'Stu.Detail (1-20)'!B124=""),"",'Stu.Detail (1-20)'!B124)</f>
        <v/>
      </c>
      <c r="C124" s="124" t="str">
        <f>IF(OR(B124=0,B124=""),"",CONCATENATE('Stu.Detail (1-20)'!D124," ","/",'Stu.Detail (1-20)'!G124))</f>
        <v/>
      </c>
      <c r="D124" s="137"/>
      <c r="E124" s="129"/>
      <c r="F124" s="129"/>
      <c r="G124" s="129"/>
      <c r="H124" s="136"/>
      <c r="I124" s="129"/>
      <c r="J124" s="129"/>
      <c r="K124" s="129"/>
      <c r="L124" s="129"/>
      <c r="M124" s="129"/>
      <c r="N124" s="129"/>
      <c r="O124" s="129"/>
      <c r="P124" s="129"/>
      <c r="Q124" s="129"/>
      <c r="R124" s="129"/>
      <c r="S124" s="129"/>
      <c r="T124" s="129"/>
      <c r="U124" s="129"/>
    </row>
    <row r="125" spans="1:21" ht="24" customHeight="1">
      <c r="A125" s="123">
        <f>'Stu.Detail (1-20)'!A125</f>
        <v>119</v>
      </c>
      <c r="B125" s="124" t="str">
        <f>IF(OR('Stu.Detail (1-20)'!B125=0,'Stu.Detail (1-20)'!B125=""),"",'Stu.Detail (1-20)'!B125)</f>
        <v/>
      </c>
      <c r="C125" s="124" t="str">
        <f>IF(OR(B125=0,B125=""),"",CONCATENATE('Stu.Detail (1-20)'!D125," ","/",'Stu.Detail (1-20)'!G125))</f>
        <v/>
      </c>
      <c r="D125" s="137"/>
      <c r="E125" s="129"/>
      <c r="F125" s="129"/>
      <c r="G125" s="129"/>
      <c r="H125" s="136"/>
      <c r="I125" s="129"/>
      <c r="J125" s="129"/>
      <c r="K125" s="129"/>
      <c r="L125" s="129"/>
      <c r="M125" s="129"/>
      <c r="N125" s="129"/>
      <c r="O125" s="129"/>
      <c r="P125" s="129"/>
      <c r="Q125" s="129"/>
      <c r="R125" s="129"/>
      <c r="S125" s="129"/>
      <c r="T125" s="129"/>
      <c r="U125" s="129"/>
    </row>
    <row r="126" spans="1:21" ht="24" customHeight="1">
      <c r="A126" s="123">
        <f>'Stu.Detail (1-20)'!A126</f>
        <v>120</v>
      </c>
      <c r="B126" s="124" t="str">
        <f>IF(OR('Stu.Detail (1-20)'!B126=0,'Stu.Detail (1-20)'!B126=""),"",'Stu.Detail (1-20)'!B126)</f>
        <v/>
      </c>
      <c r="C126" s="124" t="str">
        <f>IF(OR(B126=0,B126=""),"",CONCATENATE('Stu.Detail (1-20)'!D126," ","/",'Stu.Detail (1-20)'!G126))</f>
        <v/>
      </c>
      <c r="D126" s="137"/>
      <c r="E126" s="129"/>
      <c r="F126" s="129"/>
      <c r="G126" s="129"/>
      <c r="H126" s="136"/>
      <c r="I126" s="129"/>
      <c r="J126" s="129"/>
      <c r="K126" s="129"/>
      <c r="L126" s="129"/>
      <c r="M126" s="129"/>
      <c r="N126" s="129"/>
      <c r="O126" s="129"/>
      <c r="P126" s="129"/>
      <c r="Q126" s="129"/>
      <c r="R126" s="129"/>
      <c r="S126" s="129"/>
      <c r="T126" s="129"/>
      <c r="U126" s="129"/>
    </row>
    <row r="127" spans="1:21" ht="24" customHeight="1">
      <c r="A127" s="123">
        <f>'Stu.Detail (1-20)'!A127</f>
        <v>121</v>
      </c>
      <c r="B127" s="124" t="str">
        <f>IF(OR('Stu.Detail (1-20)'!B127=0,'Stu.Detail (1-20)'!B127=""),"",'Stu.Detail (1-20)'!B127)</f>
        <v/>
      </c>
      <c r="C127" s="124" t="str">
        <f>IF(OR(B127=0,B127=""),"",CONCATENATE('Stu.Detail (1-20)'!D127," ","/",'Stu.Detail (1-20)'!G127))</f>
        <v/>
      </c>
      <c r="D127" s="137"/>
      <c r="E127" s="129"/>
      <c r="F127" s="129"/>
      <c r="G127" s="129"/>
      <c r="H127" s="136"/>
      <c r="I127" s="129"/>
      <c r="J127" s="129"/>
      <c r="K127" s="129"/>
      <c r="L127" s="129"/>
      <c r="M127" s="129"/>
      <c r="N127" s="129"/>
      <c r="O127" s="129"/>
      <c r="P127" s="129"/>
      <c r="Q127" s="129"/>
      <c r="R127" s="129"/>
      <c r="S127" s="129"/>
      <c r="T127" s="129"/>
      <c r="U127" s="129"/>
    </row>
    <row r="128" spans="1:21" ht="24" customHeight="1">
      <c r="A128" s="123">
        <f>'Stu.Detail (1-20)'!A128</f>
        <v>122</v>
      </c>
      <c r="B128" s="124" t="str">
        <f>IF(OR('Stu.Detail (1-20)'!B128=0,'Stu.Detail (1-20)'!B128=""),"",'Stu.Detail (1-20)'!B128)</f>
        <v/>
      </c>
      <c r="C128" s="124" t="str">
        <f>IF(OR(B128=0,B128=""),"",CONCATENATE('Stu.Detail (1-20)'!D128," ","/",'Stu.Detail (1-20)'!G128))</f>
        <v/>
      </c>
      <c r="D128" s="137"/>
      <c r="E128" s="129"/>
      <c r="F128" s="129"/>
      <c r="G128" s="129"/>
      <c r="H128" s="136"/>
      <c r="I128" s="129"/>
      <c r="J128" s="129"/>
      <c r="K128" s="129"/>
      <c r="L128" s="129"/>
      <c r="M128" s="129"/>
      <c r="N128" s="129"/>
      <c r="O128" s="129"/>
      <c r="P128" s="129"/>
      <c r="Q128" s="129"/>
      <c r="R128" s="129"/>
      <c r="S128" s="129"/>
      <c r="T128" s="129"/>
      <c r="U128" s="129"/>
    </row>
    <row r="129" spans="1:21" ht="24" customHeight="1">
      <c r="A129" s="123">
        <f>'Stu.Detail (1-20)'!A129</f>
        <v>123</v>
      </c>
      <c r="B129" s="124" t="str">
        <f>IF(OR('Stu.Detail (1-20)'!B129=0,'Stu.Detail (1-20)'!B129=""),"",'Stu.Detail (1-20)'!B129)</f>
        <v/>
      </c>
      <c r="C129" s="124" t="str">
        <f>IF(OR(B129=0,B129=""),"",CONCATENATE('Stu.Detail (1-20)'!D129," ","/",'Stu.Detail (1-20)'!G129))</f>
        <v/>
      </c>
      <c r="D129" s="137"/>
      <c r="E129" s="129"/>
      <c r="F129" s="129"/>
      <c r="G129" s="129"/>
      <c r="H129" s="136"/>
      <c r="I129" s="129"/>
      <c r="J129" s="129"/>
      <c r="K129" s="129"/>
      <c r="L129" s="129"/>
      <c r="M129" s="129"/>
      <c r="N129" s="129"/>
      <c r="O129" s="129"/>
      <c r="P129" s="129"/>
      <c r="Q129" s="129"/>
      <c r="R129" s="129"/>
      <c r="S129" s="129"/>
      <c r="T129" s="129"/>
      <c r="U129" s="129"/>
    </row>
    <row r="130" spans="1:21" ht="24" customHeight="1">
      <c r="A130" s="123">
        <f>'Stu.Detail (1-20)'!A130</f>
        <v>124</v>
      </c>
      <c r="B130" s="124" t="str">
        <f>IF(OR('Stu.Detail (1-20)'!B130=0,'Stu.Detail (1-20)'!B130=""),"",'Stu.Detail (1-20)'!B130)</f>
        <v/>
      </c>
      <c r="C130" s="124" t="str">
        <f>IF(OR(B130=0,B130=""),"",CONCATENATE('Stu.Detail (1-20)'!D130," ","/",'Stu.Detail (1-20)'!G130))</f>
        <v/>
      </c>
      <c r="D130" s="137"/>
      <c r="E130" s="129"/>
      <c r="F130" s="129"/>
      <c r="G130" s="129"/>
      <c r="H130" s="136"/>
      <c r="I130" s="129"/>
      <c r="J130" s="129"/>
      <c r="K130" s="129"/>
      <c r="L130" s="129"/>
      <c r="M130" s="129"/>
      <c r="N130" s="129"/>
      <c r="O130" s="129"/>
      <c r="P130" s="129"/>
      <c r="Q130" s="129"/>
      <c r="R130" s="129"/>
      <c r="S130" s="129"/>
      <c r="T130" s="129"/>
      <c r="U130" s="129"/>
    </row>
    <row r="131" spans="1:21" ht="24" customHeight="1">
      <c r="A131" s="123">
        <f>'Stu.Detail (1-20)'!A131</f>
        <v>125</v>
      </c>
      <c r="B131" s="124" t="str">
        <f>IF(OR('Stu.Detail (1-20)'!B131=0,'Stu.Detail (1-20)'!B131=""),"",'Stu.Detail (1-20)'!B131)</f>
        <v/>
      </c>
      <c r="C131" s="124" t="str">
        <f>IF(OR(B131=0,B131=""),"",CONCATENATE('Stu.Detail (1-20)'!D131," ","/",'Stu.Detail (1-20)'!G131))</f>
        <v/>
      </c>
      <c r="D131" s="137"/>
      <c r="E131" s="129"/>
      <c r="F131" s="129"/>
      <c r="G131" s="129"/>
      <c r="H131" s="136"/>
      <c r="I131" s="129"/>
      <c r="J131" s="129"/>
      <c r="K131" s="129"/>
      <c r="L131" s="129"/>
      <c r="M131" s="129"/>
      <c r="N131" s="129"/>
      <c r="O131" s="129"/>
      <c r="P131" s="129"/>
      <c r="Q131" s="129"/>
      <c r="R131" s="129"/>
      <c r="S131" s="129"/>
      <c r="T131" s="129"/>
      <c r="U131" s="129"/>
    </row>
    <row r="132" spans="1:21" ht="24" customHeight="1">
      <c r="A132" s="123">
        <f>'Stu.Detail (1-20)'!A132</f>
        <v>126</v>
      </c>
      <c r="B132" s="124" t="str">
        <f>IF(OR('Stu.Detail (1-20)'!B132=0,'Stu.Detail (1-20)'!B132=""),"",'Stu.Detail (1-20)'!B132)</f>
        <v/>
      </c>
      <c r="C132" s="124" t="str">
        <f>IF(OR(B132=0,B132=""),"",CONCATENATE('Stu.Detail (1-20)'!D132," ","/",'Stu.Detail (1-20)'!G132))</f>
        <v/>
      </c>
      <c r="D132" s="137"/>
      <c r="E132" s="129"/>
      <c r="F132" s="129"/>
      <c r="G132" s="129"/>
      <c r="H132" s="136"/>
      <c r="I132" s="129"/>
      <c r="J132" s="129"/>
      <c r="K132" s="129"/>
      <c r="L132" s="129"/>
      <c r="M132" s="129"/>
      <c r="N132" s="129"/>
      <c r="O132" s="129"/>
      <c r="P132" s="129"/>
      <c r="Q132" s="129"/>
      <c r="R132" s="129"/>
      <c r="S132" s="129"/>
      <c r="T132" s="129"/>
      <c r="U132" s="129"/>
    </row>
    <row r="133" spans="1:21" ht="24" customHeight="1">
      <c r="A133" s="123">
        <f>'Stu.Detail (1-20)'!A133</f>
        <v>127</v>
      </c>
      <c r="B133" s="124" t="str">
        <f>IF(OR('Stu.Detail (1-20)'!B133=0,'Stu.Detail (1-20)'!B133=""),"",'Stu.Detail (1-20)'!B133)</f>
        <v/>
      </c>
      <c r="C133" s="124" t="str">
        <f>IF(OR(B133=0,B133=""),"",CONCATENATE('Stu.Detail (1-20)'!D133," ","/",'Stu.Detail (1-20)'!G133))</f>
        <v/>
      </c>
      <c r="D133" s="137"/>
      <c r="E133" s="129"/>
      <c r="F133" s="129"/>
      <c r="G133" s="129"/>
      <c r="H133" s="136"/>
      <c r="I133" s="129"/>
      <c r="J133" s="129"/>
      <c r="K133" s="129"/>
      <c r="L133" s="129"/>
      <c r="M133" s="129"/>
      <c r="N133" s="129"/>
      <c r="O133" s="129"/>
      <c r="P133" s="129"/>
      <c r="Q133" s="129"/>
      <c r="R133" s="129"/>
      <c r="S133" s="129"/>
      <c r="T133" s="129"/>
      <c r="U133" s="129"/>
    </row>
    <row r="134" spans="1:21" ht="24" customHeight="1">
      <c r="A134" s="123">
        <f>'Stu.Detail (1-20)'!A134</f>
        <v>128</v>
      </c>
      <c r="B134" s="124" t="str">
        <f>IF(OR('Stu.Detail (1-20)'!B134=0,'Stu.Detail (1-20)'!B134=""),"",'Stu.Detail (1-20)'!B134)</f>
        <v/>
      </c>
      <c r="C134" s="124" t="str">
        <f>IF(OR(B134=0,B134=""),"",CONCATENATE('Stu.Detail (1-20)'!D134," ","/",'Stu.Detail (1-20)'!G134))</f>
        <v/>
      </c>
      <c r="D134" s="137"/>
      <c r="E134" s="129"/>
      <c r="F134" s="129"/>
      <c r="G134" s="129"/>
      <c r="H134" s="136"/>
      <c r="I134" s="129"/>
      <c r="J134" s="129"/>
      <c r="K134" s="129"/>
      <c r="L134" s="129"/>
      <c r="M134" s="129"/>
      <c r="N134" s="129"/>
      <c r="O134" s="129"/>
      <c r="P134" s="129"/>
      <c r="Q134" s="129"/>
      <c r="R134" s="129"/>
      <c r="S134" s="129"/>
      <c r="T134" s="129"/>
      <c r="U134" s="129"/>
    </row>
    <row r="135" spans="1:21" ht="24" customHeight="1">
      <c r="A135" s="123">
        <f>'Stu.Detail (1-20)'!A135</f>
        <v>129</v>
      </c>
      <c r="B135" s="124" t="str">
        <f>IF(OR('Stu.Detail (1-20)'!B135=0,'Stu.Detail (1-20)'!B135=""),"",'Stu.Detail (1-20)'!B135)</f>
        <v/>
      </c>
      <c r="C135" s="124" t="str">
        <f>IF(OR(B135=0,B135=""),"",CONCATENATE('Stu.Detail (1-20)'!D135," ","/",'Stu.Detail (1-20)'!G135))</f>
        <v/>
      </c>
      <c r="D135" s="137"/>
      <c r="E135" s="129"/>
      <c r="F135" s="129"/>
      <c r="G135" s="129"/>
      <c r="H135" s="136"/>
      <c r="I135" s="129"/>
      <c r="J135" s="129"/>
      <c r="K135" s="129"/>
      <c r="L135" s="129"/>
      <c r="M135" s="129"/>
      <c r="N135" s="129"/>
      <c r="O135" s="129"/>
      <c r="P135" s="129"/>
      <c r="Q135" s="129"/>
      <c r="R135" s="129"/>
      <c r="S135" s="129"/>
      <c r="T135" s="129"/>
      <c r="U135" s="129"/>
    </row>
    <row r="136" spans="1:21" ht="24" customHeight="1">
      <c r="A136" s="123">
        <f>'Stu.Detail (1-20)'!A136</f>
        <v>130</v>
      </c>
      <c r="B136" s="124" t="str">
        <f>IF(OR('Stu.Detail (1-20)'!B136=0,'Stu.Detail (1-20)'!B136=""),"",'Stu.Detail (1-20)'!B136)</f>
        <v/>
      </c>
      <c r="C136" s="124" t="str">
        <f>IF(OR(B136=0,B136=""),"",CONCATENATE('Stu.Detail (1-20)'!D136," ","/",'Stu.Detail (1-20)'!G136))</f>
        <v/>
      </c>
      <c r="D136" s="137"/>
      <c r="E136" s="129"/>
      <c r="F136" s="129"/>
      <c r="G136" s="129"/>
      <c r="H136" s="136"/>
      <c r="I136" s="129"/>
      <c r="J136" s="129"/>
      <c r="K136" s="129"/>
      <c r="L136" s="129"/>
      <c r="M136" s="129"/>
      <c r="N136" s="129"/>
      <c r="O136" s="129"/>
      <c r="P136" s="129"/>
      <c r="Q136" s="129"/>
      <c r="R136" s="129"/>
      <c r="S136" s="129"/>
      <c r="T136" s="129"/>
      <c r="U136" s="129"/>
    </row>
    <row r="137" spans="1:21" ht="24" customHeight="1">
      <c r="A137" s="123">
        <f>'Stu.Detail (1-20)'!A137</f>
        <v>131</v>
      </c>
      <c r="B137" s="124" t="str">
        <f>IF(OR('Stu.Detail (1-20)'!B137=0,'Stu.Detail (1-20)'!B137=""),"",'Stu.Detail (1-20)'!B137)</f>
        <v/>
      </c>
      <c r="C137" s="124" t="str">
        <f>IF(OR(B137=0,B137=""),"",CONCATENATE('Stu.Detail (1-20)'!D137," ","/",'Stu.Detail (1-20)'!G137))</f>
        <v/>
      </c>
      <c r="D137" s="137"/>
      <c r="E137" s="129"/>
      <c r="F137" s="129"/>
      <c r="G137" s="129"/>
      <c r="H137" s="136"/>
      <c r="I137" s="129"/>
      <c r="J137" s="129"/>
      <c r="K137" s="129"/>
      <c r="L137" s="129"/>
      <c r="M137" s="129"/>
      <c r="N137" s="129"/>
      <c r="O137" s="129"/>
      <c r="P137" s="129"/>
      <c r="Q137" s="129"/>
      <c r="R137" s="129"/>
      <c r="S137" s="129"/>
      <c r="T137" s="129"/>
      <c r="U137" s="129"/>
    </row>
    <row r="138" spans="1:21" ht="24" customHeight="1">
      <c r="A138" s="123">
        <f>'Stu.Detail (1-20)'!A138</f>
        <v>132</v>
      </c>
      <c r="B138" s="124" t="str">
        <f>IF(OR('Stu.Detail (1-20)'!B138=0,'Stu.Detail (1-20)'!B138=""),"",'Stu.Detail (1-20)'!B138)</f>
        <v/>
      </c>
      <c r="C138" s="124" t="str">
        <f>IF(OR(B138=0,B138=""),"",CONCATENATE('Stu.Detail (1-20)'!D138," ","/",'Stu.Detail (1-20)'!G138))</f>
        <v/>
      </c>
      <c r="D138" s="137"/>
      <c r="E138" s="129"/>
      <c r="F138" s="129"/>
      <c r="G138" s="129"/>
      <c r="H138" s="136"/>
      <c r="I138" s="129"/>
      <c r="J138" s="129"/>
      <c r="K138" s="129"/>
      <c r="L138" s="129"/>
      <c r="M138" s="129"/>
      <c r="N138" s="129"/>
      <c r="O138" s="129"/>
      <c r="P138" s="129"/>
      <c r="Q138" s="129"/>
      <c r="R138" s="129"/>
      <c r="S138" s="129"/>
      <c r="T138" s="129"/>
      <c r="U138" s="129"/>
    </row>
    <row r="139" spans="1:21" ht="24" customHeight="1">
      <c r="A139" s="123">
        <f>'Stu.Detail (1-20)'!A139</f>
        <v>133</v>
      </c>
      <c r="B139" s="124" t="str">
        <f>IF(OR('Stu.Detail (1-20)'!B139=0,'Stu.Detail (1-20)'!B139=""),"",'Stu.Detail (1-20)'!B139)</f>
        <v/>
      </c>
      <c r="C139" s="124" t="str">
        <f>IF(OR(B139=0,B139=""),"",CONCATENATE('Stu.Detail (1-20)'!D139," ","/",'Stu.Detail (1-20)'!G139))</f>
        <v/>
      </c>
      <c r="D139" s="137"/>
      <c r="E139" s="129"/>
      <c r="F139" s="129"/>
      <c r="G139" s="129"/>
      <c r="H139" s="136"/>
      <c r="I139" s="129"/>
      <c r="J139" s="129"/>
      <c r="K139" s="129"/>
      <c r="L139" s="129"/>
      <c r="M139" s="129"/>
      <c r="N139" s="129"/>
      <c r="O139" s="129"/>
      <c r="P139" s="129"/>
      <c r="Q139" s="129"/>
      <c r="R139" s="129"/>
      <c r="S139" s="129"/>
      <c r="T139" s="129"/>
      <c r="U139" s="129"/>
    </row>
    <row r="140" spans="1:21" ht="24" customHeight="1">
      <c r="A140" s="123">
        <f>'Stu.Detail (1-20)'!A140</f>
        <v>134</v>
      </c>
      <c r="B140" s="124" t="str">
        <f>IF(OR('Stu.Detail (1-20)'!B140=0,'Stu.Detail (1-20)'!B140=""),"",'Stu.Detail (1-20)'!B140)</f>
        <v/>
      </c>
      <c r="C140" s="124" t="str">
        <f>IF(OR(B140=0,B140=""),"",CONCATENATE('Stu.Detail (1-20)'!D140," ","/",'Stu.Detail (1-20)'!G140))</f>
        <v/>
      </c>
      <c r="D140" s="137"/>
      <c r="E140" s="129"/>
      <c r="F140" s="129"/>
      <c r="G140" s="129"/>
      <c r="H140" s="136"/>
      <c r="I140" s="129"/>
      <c r="J140" s="129"/>
      <c r="K140" s="129"/>
      <c r="L140" s="129"/>
      <c r="M140" s="129"/>
      <c r="N140" s="129"/>
      <c r="O140" s="129"/>
      <c r="P140" s="129"/>
      <c r="Q140" s="129"/>
      <c r="R140" s="129"/>
      <c r="S140" s="129"/>
      <c r="T140" s="129"/>
      <c r="U140" s="129"/>
    </row>
    <row r="141" spans="1:21" ht="24" customHeight="1">
      <c r="A141" s="123">
        <f>'Stu.Detail (1-20)'!A141</f>
        <v>135</v>
      </c>
      <c r="B141" s="124" t="str">
        <f>IF(OR('Stu.Detail (1-20)'!B141=0,'Stu.Detail (1-20)'!B141=""),"",'Stu.Detail (1-20)'!B141)</f>
        <v/>
      </c>
      <c r="C141" s="124" t="str">
        <f>IF(OR(B141=0,B141=""),"",CONCATENATE('Stu.Detail (1-20)'!D141," ","/",'Stu.Detail (1-20)'!G141))</f>
        <v/>
      </c>
      <c r="D141" s="137"/>
      <c r="E141" s="129"/>
      <c r="F141" s="129"/>
      <c r="G141" s="129"/>
      <c r="H141" s="136"/>
      <c r="I141" s="129"/>
      <c r="J141" s="129"/>
      <c r="K141" s="129"/>
      <c r="L141" s="129"/>
      <c r="M141" s="129"/>
      <c r="N141" s="129"/>
      <c r="O141" s="129"/>
      <c r="P141" s="129"/>
      <c r="Q141" s="129"/>
      <c r="R141" s="129"/>
      <c r="S141" s="129"/>
      <c r="T141" s="129"/>
      <c r="U141" s="129"/>
    </row>
    <row r="142" spans="1:21" ht="24" customHeight="1">
      <c r="A142" s="123">
        <f>'Stu.Detail (1-20)'!A142</f>
        <v>136</v>
      </c>
      <c r="B142" s="124" t="str">
        <f>IF(OR('Stu.Detail (1-20)'!B142=0,'Stu.Detail (1-20)'!B142=""),"",'Stu.Detail (1-20)'!B142)</f>
        <v/>
      </c>
      <c r="C142" s="124" t="str">
        <f>IF(OR(B142=0,B142=""),"",CONCATENATE('Stu.Detail (1-20)'!D142," ","/",'Stu.Detail (1-20)'!G142))</f>
        <v/>
      </c>
      <c r="D142" s="137"/>
      <c r="E142" s="129"/>
      <c r="F142" s="129"/>
      <c r="G142" s="129"/>
      <c r="H142" s="136"/>
      <c r="I142" s="129"/>
      <c r="J142" s="129"/>
      <c r="K142" s="129"/>
      <c r="L142" s="129"/>
      <c r="M142" s="129"/>
      <c r="N142" s="129"/>
      <c r="O142" s="129"/>
      <c r="P142" s="129"/>
      <c r="Q142" s="129"/>
      <c r="R142" s="129"/>
      <c r="S142" s="129"/>
      <c r="T142" s="129"/>
      <c r="U142" s="129"/>
    </row>
    <row r="143" spans="1:21" ht="24" customHeight="1">
      <c r="A143" s="123">
        <f>'Stu.Detail (1-20)'!A143</f>
        <v>137</v>
      </c>
      <c r="B143" s="124" t="str">
        <f>IF(OR('Stu.Detail (1-20)'!B143=0,'Stu.Detail (1-20)'!B143=""),"",'Stu.Detail (1-20)'!B143)</f>
        <v/>
      </c>
      <c r="C143" s="124" t="str">
        <f>IF(OR(B143=0,B143=""),"",CONCATENATE('Stu.Detail (1-20)'!D143," ","/",'Stu.Detail (1-20)'!G143))</f>
        <v/>
      </c>
      <c r="D143" s="137"/>
      <c r="E143" s="129"/>
      <c r="F143" s="129"/>
      <c r="G143" s="129"/>
      <c r="H143" s="136"/>
      <c r="I143" s="129"/>
      <c r="J143" s="129"/>
      <c r="K143" s="129"/>
      <c r="L143" s="129"/>
      <c r="M143" s="129"/>
      <c r="N143" s="129"/>
      <c r="O143" s="129"/>
      <c r="P143" s="129"/>
      <c r="Q143" s="129"/>
      <c r="R143" s="129"/>
      <c r="S143" s="129"/>
      <c r="T143" s="129"/>
      <c r="U143" s="129"/>
    </row>
    <row r="144" spans="1:21" ht="24" customHeight="1">
      <c r="A144" s="123">
        <f>'Stu.Detail (1-20)'!A144</f>
        <v>138</v>
      </c>
      <c r="B144" s="124" t="str">
        <f>IF(OR('Stu.Detail (1-20)'!B144=0,'Stu.Detail (1-20)'!B144=""),"",'Stu.Detail (1-20)'!B144)</f>
        <v/>
      </c>
      <c r="C144" s="124" t="str">
        <f>IF(OR(B144=0,B144=""),"",CONCATENATE('Stu.Detail (1-20)'!D144," ","/",'Stu.Detail (1-20)'!G144))</f>
        <v/>
      </c>
      <c r="D144" s="137"/>
      <c r="E144" s="129"/>
      <c r="F144" s="129"/>
      <c r="G144" s="129"/>
      <c r="H144" s="136"/>
      <c r="I144" s="129"/>
      <c r="J144" s="129"/>
      <c r="K144" s="129"/>
      <c r="L144" s="129"/>
      <c r="M144" s="129"/>
      <c r="N144" s="129"/>
      <c r="O144" s="129"/>
      <c r="P144" s="129"/>
      <c r="Q144" s="129"/>
      <c r="R144" s="129"/>
      <c r="S144" s="129"/>
      <c r="T144" s="129"/>
      <c r="U144" s="129"/>
    </row>
    <row r="145" spans="1:21" ht="24" customHeight="1">
      <c r="A145" s="123">
        <f>'Stu.Detail (1-20)'!A145</f>
        <v>139</v>
      </c>
      <c r="B145" s="124" t="str">
        <f>IF(OR('Stu.Detail (1-20)'!B145=0,'Stu.Detail (1-20)'!B145=""),"",'Stu.Detail (1-20)'!B145)</f>
        <v/>
      </c>
      <c r="C145" s="124" t="str">
        <f>IF(OR(B145=0,B145=""),"",CONCATENATE('Stu.Detail (1-20)'!D145," ","/",'Stu.Detail (1-20)'!G145))</f>
        <v/>
      </c>
      <c r="D145" s="137"/>
      <c r="E145" s="129"/>
      <c r="F145" s="129"/>
      <c r="G145" s="129"/>
      <c r="H145" s="136"/>
      <c r="I145" s="129"/>
      <c r="J145" s="129"/>
      <c r="K145" s="129"/>
      <c r="L145" s="129"/>
      <c r="M145" s="129"/>
      <c r="N145" s="129"/>
      <c r="O145" s="129"/>
      <c r="P145" s="129"/>
      <c r="Q145" s="129"/>
      <c r="R145" s="129"/>
      <c r="S145" s="129"/>
      <c r="T145" s="129"/>
      <c r="U145" s="129"/>
    </row>
    <row r="146" spans="1:21" ht="24" customHeight="1">
      <c r="A146" s="123">
        <f>'Stu.Detail (1-20)'!A146</f>
        <v>140</v>
      </c>
      <c r="B146" s="124" t="str">
        <f>IF(OR('Stu.Detail (1-20)'!B146=0,'Stu.Detail (1-20)'!B146=""),"",'Stu.Detail (1-20)'!B146)</f>
        <v/>
      </c>
      <c r="C146" s="124" t="str">
        <f>IF(OR(B146=0,B146=""),"",CONCATENATE('Stu.Detail (1-20)'!D146," ","/",'Stu.Detail (1-20)'!G146))</f>
        <v/>
      </c>
      <c r="D146" s="137"/>
      <c r="E146" s="129"/>
      <c r="F146" s="129"/>
      <c r="G146" s="129"/>
      <c r="H146" s="136"/>
      <c r="I146" s="129"/>
      <c r="J146" s="129"/>
      <c r="K146" s="129"/>
      <c r="L146" s="129"/>
      <c r="M146" s="129"/>
      <c r="N146" s="129"/>
      <c r="O146" s="129"/>
      <c r="P146" s="129"/>
      <c r="Q146" s="129"/>
      <c r="R146" s="129"/>
      <c r="S146" s="129"/>
      <c r="T146" s="129"/>
      <c r="U146" s="129"/>
    </row>
    <row r="147" spans="1:21" ht="24" customHeight="1">
      <c r="A147" s="123">
        <f>'Stu.Detail (1-20)'!A147</f>
        <v>141</v>
      </c>
      <c r="B147" s="124" t="str">
        <f>IF(OR('Stu.Detail (1-20)'!B147=0,'Stu.Detail (1-20)'!B147=""),"",'Stu.Detail (1-20)'!B147)</f>
        <v/>
      </c>
      <c r="C147" s="124" t="str">
        <f>IF(OR(B147=0,B147=""),"",CONCATENATE('Stu.Detail (1-20)'!D147," ","/",'Stu.Detail (1-20)'!G147))</f>
        <v/>
      </c>
      <c r="D147" s="137"/>
      <c r="E147" s="129"/>
      <c r="F147" s="129"/>
      <c r="G147" s="129"/>
      <c r="H147" s="136"/>
      <c r="I147" s="129"/>
      <c r="J147" s="129"/>
      <c r="K147" s="129"/>
      <c r="L147" s="129"/>
      <c r="M147" s="129"/>
      <c r="N147" s="129"/>
      <c r="O147" s="129"/>
      <c r="P147" s="129"/>
      <c r="Q147" s="129"/>
      <c r="R147" s="129"/>
      <c r="S147" s="129"/>
      <c r="T147" s="129"/>
      <c r="U147" s="129"/>
    </row>
    <row r="148" spans="1:21" ht="24" customHeight="1">
      <c r="A148" s="123">
        <f>'Stu.Detail (1-20)'!A148</f>
        <v>142</v>
      </c>
      <c r="B148" s="124" t="str">
        <f>IF(OR('Stu.Detail (1-20)'!B148=0,'Stu.Detail (1-20)'!B148=""),"",'Stu.Detail (1-20)'!B148)</f>
        <v/>
      </c>
      <c r="C148" s="124" t="str">
        <f>IF(OR(B148=0,B148=""),"",CONCATENATE('Stu.Detail (1-20)'!D148," ","/",'Stu.Detail (1-20)'!G148))</f>
        <v/>
      </c>
      <c r="D148" s="137"/>
      <c r="E148" s="129"/>
      <c r="F148" s="129"/>
      <c r="G148" s="129"/>
      <c r="H148" s="136"/>
      <c r="I148" s="129"/>
      <c r="J148" s="129"/>
      <c r="K148" s="129"/>
      <c r="L148" s="129"/>
      <c r="M148" s="129"/>
      <c r="N148" s="129"/>
      <c r="O148" s="129"/>
      <c r="P148" s="129"/>
      <c r="Q148" s="129"/>
      <c r="R148" s="129"/>
      <c r="S148" s="129"/>
      <c r="T148" s="129"/>
      <c r="U148" s="129"/>
    </row>
    <row r="149" spans="1:21" ht="24" customHeight="1">
      <c r="A149" s="123">
        <f>'Stu.Detail (1-20)'!A149</f>
        <v>143</v>
      </c>
      <c r="B149" s="124" t="str">
        <f>IF(OR('Stu.Detail (1-20)'!B149=0,'Stu.Detail (1-20)'!B149=""),"",'Stu.Detail (1-20)'!B149)</f>
        <v/>
      </c>
      <c r="C149" s="124" t="str">
        <f>IF(OR(B149=0,B149=""),"",CONCATENATE('Stu.Detail (1-20)'!D149," ","/",'Stu.Detail (1-20)'!G149))</f>
        <v/>
      </c>
      <c r="D149" s="137"/>
      <c r="E149" s="129"/>
      <c r="F149" s="129"/>
      <c r="G149" s="129"/>
      <c r="H149" s="136"/>
      <c r="I149" s="129"/>
      <c r="J149" s="129"/>
      <c r="K149" s="129"/>
      <c r="L149" s="129"/>
      <c r="M149" s="129"/>
      <c r="N149" s="129"/>
      <c r="O149" s="129"/>
      <c r="P149" s="129"/>
      <c r="Q149" s="129"/>
      <c r="R149" s="129"/>
      <c r="S149" s="129"/>
      <c r="T149" s="129"/>
      <c r="U149" s="129"/>
    </row>
    <row r="150" spans="1:21" ht="24" customHeight="1">
      <c r="A150" s="123">
        <f>'Stu.Detail (1-20)'!A150</f>
        <v>144</v>
      </c>
      <c r="B150" s="124" t="str">
        <f>IF(OR('Stu.Detail (1-20)'!B150=0,'Stu.Detail (1-20)'!B150=""),"",'Stu.Detail (1-20)'!B150)</f>
        <v/>
      </c>
      <c r="C150" s="124" t="str">
        <f>IF(OR(B150=0,B150=""),"",CONCATENATE('Stu.Detail (1-20)'!D150," ","/",'Stu.Detail (1-20)'!G150))</f>
        <v/>
      </c>
      <c r="D150" s="137"/>
      <c r="E150" s="129"/>
      <c r="F150" s="129"/>
      <c r="G150" s="129"/>
      <c r="H150" s="136"/>
      <c r="I150" s="129"/>
      <c r="J150" s="129"/>
      <c r="K150" s="129"/>
      <c r="L150" s="129"/>
      <c r="M150" s="129"/>
      <c r="N150" s="129"/>
      <c r="O150" s="129"/>
      <c r="P150" s="129"/>
      <c r="Q150" s="129"/>
      <c r="R150" s="129"/>
      <c r="S150" s="129"/>
      <c r="T150" s="129"/>
      <c r="U150" s="129"/>
    </row>
    <row r="151" spans="1:21" ht="24" customHeight="1">
      <c r="A151" s="123">
        <f>'Stu.Detail (1-20)'!A151</f>
        <v>145</v>
      </c>
      <c r="B151" s="124" t="str">
        <f>IF(OR('Stu.Detail (1-20)'!B151=0,'Stu.Detail (1-20)'!B151=""),"",'Stu.Detail (1-20)'!B151)</f>
        <v/>
      </c>
      <c r="C151" s="124" t="str">
        <f>IF(OR(B151=0,B151=""),"",CONCATENATE('Stu.Detail (1-20)'!D151," ","/",'Stu.Detail (1-20)'!G151))</f>
        <v/>
      </c>
      <c r="D151" s="137"/>
      <c r="E151" s="129"/>
      <c r="F151" s="129"/>
      <c r="G151" s="129"/>
      <c r="H151" s="136"/>
      <c r="I151" s="129"/>
      <c r="J151" s="129"/>
      <c r="K151" s="129"/>
      <c r="L151" s="129"/>
      <c r="M151" s="129"/>
      <c r="N151" s="129"/>
      <c r="O151" s="129"/>
      <c r="P151" s="129"/>
      <c r="Q151" s="129"/>
      <c r="R151" s="129"/>
      <c r="S151" s="129"/>
      <c r="T151" s="129"/>
      <c r="U151" s="129"/>
    </row>
    <row r="152" spans="1:21" ht="24" customHeight="1">
      <c r="A152" s="123">
        <f>'Stu.Detail (1-20)'!A152</f>
        <v>146</v>
      </c>
      <c r="B152" s="124" t="str">
        <f>IF(OR('Stu.Detail (1-20)'!B152=0,'Stu.Detail (1-20)'!B152=""),"",'Stu.Detail (1-20)'!B152)</f>
        <v/>
      </c>
      <c r="C152" s="124" t="str">
        <f>IF(OR(B152=0,B152=""),"",CONCATENATE('Stu.Detail (1-20)'!D152," ","/",'Stu.Detail (1-20)'!G152))</f>
        <v/>
      </c>
      <c r="D152" s="137"/>
      <c r="E152" s="129"/>
      <c r="F152" s="129"/>
      <c r="G152" s="129"/>
      <c r="H152" s="136"/>
      <c r="I152" s="129"/>
      <c r="J152" s="129"/>
      <c r="K152" s="129"/>
      <c r="L152" s="129"/>
      <c r="M152" s="129"/>
      <c r="N152" s="129"/>
      <c r="O152" s="129"/>
      <c r="P152" s="129"/>
      <c r="Q152" s="129"/>
      <c r="R152" s="129"/>
      <c r="S152" s="129"/>
      <c r="T152" s="129"/>
      <c r="U152" s="129"/>
    </row>
    <row r="153" spans="1:21" ht="24" customHeight="1">
      <c r="A153" s="123">
        <f>'Stu.Detail (1-20)'!A153</f>
        <v>147</v>
      </c>
      <c r="B153" s="124" t="str">
        <f>IF(OR('Stu.Detail (1-20)'!B153=0,'Stu.Detail (1-20)'!B153=""),"",'Stu.Detail (1-20)'!B153)</f>
        <v/>
      </c>
      <c r="C153" s="124" t="str">
        <f>IF(OR(B153=0,B153=""),"",CONCATENATE('Stu.Detail (1-20)'!D153," ","/",'Stu.Detail (1-20)'!G153))</f>
        <v/>
      </c>
      <c r="D153" s="137"/>
      <c r="E153" s="129"/>
      <c r="F153" s="129"/>
      <c r="G153" s="129"/>
      <c r="H153" s="136"/>
      <c r="I153" s="129"/>
      <c r="J153" s="129"/>
      <c r="K153" s="129"/>
      <c r="L153" s="129"/>
      <c r="M153" s="129"/>
      <c r="N153" s="129"/>
      <c r="O153" s="129"/>
      <c r="P153" s="129"/>
      <c r="Q153" s="129"/>
      <c r="R153" s="129"/>
      <c r="S153" s="129"/>
      <c r="T153" s="129"/>
      <c r="U153" s="129"/>
    </row>
    <row r="154" spans="1:21" ht="24" customHeight="1">
      <c r="A154" s="123">
        <f>'Stu.Detail (1-20)'!A154</f>
        <v>148</v>
      </c>
      <c r="B154" s="124" t="str">
        <f>IF(OR('Stu.Detail (1-20)'!B154=0,'Stu.Detail (1-20)'!B154=""),"",'Stu.Detail (1-20)'!B154)</f>
        <v/>
      </c>
      <c r="C154" s="124" t="str">
        <f>IF(OR(B154=0,B154=""),"",CONCATENATE('Stu.Detail (1-20)'!D154," ","/",'Stu.Detail (1-20)'!G154))</f>
        <v/>
      </c>
      <c r="D154" s="137"/>
      <c r="E154" s="129"/>
      <c r="F154" s="129"/>
      <c r="G154" s="129"/>
      <c r="H154" s="136"/>
      <c r="I154" s="129"/>
      <c r="J154" s="129"/>
      <c r="K154" s="129"/>
      <c r="L154" s="129"/>
      <c r="M154" s="129"/>
      <c r="N154" s="129"/>
      <c r="O154" s="129"/>
      <c r="P154" s="129"/>
      <c r="Q154" s="129"/>
      <c r="R154" s="129"/>
      <c r="S154" s="129"/>
      <c r="T154" s="129"/>
      <c r="U154" s="129"/>
    </row>
    <row r="155" spans="1:21" ht="24" customHeight="1">
      <c r="A155" s="123">
        <f>'Stu.Detail (1-20)'!A155</f>
        <v>149</v>
      </c>
      <c r="B155" s="124" t="str">
        <f>IF(OR('Stu.Detail (1-20)'!B155=0,'Stu.Detail (1-20)'!B155=""),"",'Stu.Detail (1-20)'!B155)</f>
        <v/>
      </c>
      <c r="C155" s="124" t="str">
        <f>IF(OR(B155=0,B155=""),"",CONCATENATE('Stu.Detail (1-20)'!D155," ","/",'Stu.Detail (1-20)'!G155))</f>
        <v/>
      </c>
      <c r="D155" s="137"/>
      <c r="E155" s="129"/>
      <c r="F155" s="129"/>
      <c r="G155" s="129"/>
      <c r="H155" s="136"/>
      <c r="I155" s="129"/>
      <c r="J155" s="129"/>
      <c r="K155" s="129"/>
      <c r="L155" s="129"/>
      <c r="M155" s="129"/>
      <c r="N155" s="129"/>
      <c r="O155" s="129"/>
      <c r="P155" s="129"/>
      <c r="Q155" s="129"/>
      <c r="R155" s="129"/>
      <c r="S155" s="129"/>
      <c r="T155" s="129"/>
      <c r="U155" s="129"/>
    </row>
    <row r="156" spans="1:21" ht="24" customHeight="1">
      <c r="A156" s="123">
        <f>'Stu.Detail (1-20)'!A156</f>
        <v>150</v>
      </c>
      <c r="B156" s="124" t="str">
        <f>IF(OR('Stu.Detail (1-20)'!B156=0,'Stu.Detail (1-20)'!B156=""),"",'Stu.Detail (1-20)'!B156)</f>
        <v/>
      </c>
      <c r="C156" s="124" t="str">
        <f>IF(OR(B156=0,B156=""),"",CONCATENATE('Stu.Detail (1-20)'!D156," ","/",'Stu.Detail (1-20)'!G156))</f>
        <v/>
      </c>
      <c r="D156" s="137"/>
      <c r="E156" s="129"/>
      <c r="F156" s="129"/>
      <c r="G156" s="129"/>
      <c r="H156" s="136"/>
      <c r="I156" s="129"/>
      <c r="J156" s="129"/>
      <c r="K156" s="129"/>
      <c r="L156" s="129"/>
      <c r="M156" s="129"/>
      <c r="N156" s="129"/>
      <c r="O156" s="129"/>
      <c r="P156" s="129"/>
      <c r="Q156" s="129"/>
      <c r="R156" s="129"/>
      <c r="S156" s="129"/>
      <c r="T156" s="129"/>
      <c r="U156" s="129"/>
    </row>
    <row r="157" spans="1:21" ht="24" customHeight="1">
      <c r="A157" s="123">
        <f>'Stu.Detail (1-20)'!A157</f>
        <v>151</v>
      </c>
      <c r="B157" s="124" t="str">
        <f>IF(OR('Stu.Detail (1-20)'!B157=0,'Stu.Detail (1-20)'!B157=""),"",'Stu.Detail (1-20)'!B157)</f>
        <v/>
      </c>
      <c r="C157" s="124" t="str">
        <f>IF(OR(B157=0,B157=""),"",CONCATENATE('Stu.Detail (1-20)'!D157," ","/",'Stu.Detail (1-20)'!G157))</f>
        <v/>
      </c>
      <c r="D157" s="137"/>
      <c r="E157" s="129"/>
      <c r="F157" s="129"/>
      <c r="G157" s="129"/>
      <c r="H157" s="136"/>
      <c r="I157" s="129"/>
      <c r="J157" s="129"/>
      <c r="K157" s="129"/>
      <c r="L157" s="129"/>
      <c r="M157" s="129"/>
      <c r="N157" s="129"/>
      <c r="O157" s="129"/>
      <c r="P157" s="129"/>
      <c r="Q157" s="129"/>
      <c r="R157" s="129"/>
      <c r="S157" s="129"/>
      <c r="T157" s="129"/>
      <c r="U157" s="129"/>
    </row>
    <row r="158" spans="1:21" ht="24" customHeight="1">
      <c r="A158" s="123">
        <f>'Stu.Detail (1-20)'!A158</f>
        <v>152</v>
      </c>
      <c r="B158" s="124" t="str">
        <f>IF(OR('Stu.Detail (1-20)'!B158=0,'Stu.Detail (1-20)'!B158=""),"",'Stu.Detail (1-20)'!B158)</f>
        <v/>
      </c>
      <c r="C158" s="124" t="str">
        <f>IF(OR(B158=0,B158=""),"",CONCATENATE('Stu.Detail (1-20)'!D158," ","/",'Stu.Detail (1-20)'!G158))</f>
        <v/>
      </c>
      <c r="D158" s="137"/>
      <c r="E158" s="129"/>
      <c r="F158" s="129"/>
      <c r="G158" s="129"/>
      <c r="H158" s="136"/>
      <c r="I158" s="129"/>
      <c r="J158" s="129"/>
      <c r="K158" s="129"/>
      <c r="L158" s="129"/>
      <c r="M158" s="129"/>
      <c r="N158" s="129"/>
      <c r="O158" s="129"/>
      <c r="P158" s="129"/>
      <c r="Q158" s="129"/>
      <c r="R158" s="129"/>
      <c r="S158" s="129"/>
      <c r="T158" s="129"/>
      <c r="U158" s="129"/>
    </row>
    <row r="159" spans="1:21" ht="24" customHeight="1">
      <c r="A159" s="123">
        <f>'Stu.Detail (1-20)'!A159</f>
        <v>153</v>
      </c>
      <c r="B159" s="124" t="str">
        <f>IF(OR('Stu.Detail (1-20)'!B159=0,'Stu.Detail (1-20)'!B159=""),"",'Stu.Detail (1-20)'!B159)</f>
        <v/>
      </c>
      <c r="C159" s="124" t="str">
        <f>IF(OR(B159=0,B159=""),"",CONCATENATE('Stu.Detail (1-20)'!D159," ","/",'Stu.Detail (1-20)'!G159))</f>
        <v/>
      </c>
      <c r="D159" s="137"/>
      <c r="E159" s="129"/>
      <c r="F159" s="129"/>
      <c r="G159" s="129"/>
      <c r="H159" s="136"/>
      <c r="I159" s="129"/>
      <c r="J159" s="129"/>
      <c r="K159" s="129"/>
      <c r="L159" s="129"/>
      <c r="M159" s="129"/>
      <c r="N159" s="129"/>
      <c r="O159" s="129"/>
      <c r="P159" s="129"/>
      <c r="Q159" s="129"/>
      <c r="R159" s="129"/>
      <c r="S159" s="129"/>
      <c r="T159" s="129"/>
      <c r="U159" s="129"/>
    </row>
    <row r="160" spans="1:21" ht="24" customHeight="1">
      <c r="A160" s="123">
        <f>'Stu.Detail (1-20)'!A160</f>
        <v>154</v>
      </c>
      <c r="B160" s="124" t="str">
        <f>IF(OR('Stu.Detail (1-20)'!B160=0,'Stu.Detail (1-20)'!B160=""),"",'Stu.Detail (1-20)'!B160)</f>
        <v/>
      </c>
      <c r="C160" s="124" t="str">
        <f>IF(OR(B160=0,B160=""),"",CONCATENATE('Stu.Detail (1-20)'!D160," ","/",'Stu.Detail (1-20)'!G160))</f>
        <v/>
      </c>
      <c r="D160" s="137"/>
      <c r="E160" s="129"/>
      <c r="F160" s="129"/>
      <c r="G160" s="129"/>
      <c r="H160" s="136"/>
      <c r="I160" s="129"/>
      <c r="J160" s="129"/>
      <c r="K160" s="129"/>
      <c r="L160" s="129"/>
      <c r="M160" s="129"/>
      <c r="N160" s="129"/>
      <c r="O160" s="129"/>
      <c r="P160" s="129"/>
      <c r="Q160" s="129"/>
      <c r="R160" s="129"/>
      <c r="S160" s="129"/>
      <c r="T160" s="129"/>
      <c r="U160" s="129"/>
    </row>
    <row r="161" spans="1:21" ht="24" customHeight="1">
      <c r="A161" s="123">
        <f>'Stu.Detail (1-20)'!A161</f>
        <v>155</v>
      </c>
      <c r="B161" s="124" t="str">
        <f>IF(OR('Stu.Detail (1-20)'!B161=0,'Stu.Detail (1-20)'!B161=""),"",'Stu.Detail (1-20)'!B161)</f>
        <v/>
      </c>
      <c r="C161" s="124" t="str">
        <f>IF(OR(B161=0,B161=""),"",CONCATENATE('Stu.Detail (1-20)'!D161," ","/",'Stu.Detail (1-20)'!G161))</f>
        <v/>
      </c>
      <c r="D161" s="137"/>
      <c r="E161" s="129"/>
      <c r="F161" s="129"/>
      <c r="G161" s="129"/>
      <c r="H161" s="136"/>
      <c r="I161" s="129"/>
      <c r="J161" s="129"/>
      <c r="K161" s="129"/>
      <c r="L161" s="129"/>
      <c r="M161" s="129"/>
      <c r="N161" s="129"/>
      <c r="O161" s="129"/>
      <c r="P161" s="129"/>
      <c r="Q161" s="129"/>
      <c r="R161" s="129"/>
      <c r="S161" s="129"/>
      <c r="T161" s="129"/>
      <c r="U161" s="129"/>
    </row>
    <row r="162" spans="1:21" ht="24" customHeight="1">
      <c r="A162" s="123">
        <f>'Stu.Detail (1-20)'!A162</f>
        <v>156</v>
      </c>
      <c r="B162" s="124" t="str">
        <f>IF(OR('Stu.Detail (1-20)'!B162=0,'Stu.Detail (1-20)'!B162=""),"",'Stu.Detail (1-20)'!B162)</f>
        <v/>
      </c>
      <c r="C162" s="124" t="str">
        <f>IF(OR(B162=0,B162=""),"",CONCATENATE('Stu.Detail (1-20)'!D162," ","/",'Stu.Detail (1-20)'!G162))</f>
        <v/>
      </c>
      <c r="D162" s="137"/>
      <c r="E162" s="129"/>
      <c r="F162" s="129"/>
      <c r="G162" s="129"/>
      <c r="H162" s="136"/>
      <c r="I162" s="129"/>
      <c r="J162" s="129"/>
      <c r="K162" s="129"/>
      <c r="L162" s="129"/>
      <c r="M162" s="129"/>
      <c r="N162" s="129"/>
      <c r="O162" s="129"/>
      <c r="P162" s="129"/>
      <c r="Q162" s="129"/>
      <c r="R162" s="129"/>
      <c r="S162" s="129"/>
      <c r="T162" s="129"/>
      <c r="U162" s="129"/>
    </row>
    <row r="163" spans="1:21" ht="24" customHeight="1">
      <c r="A163" s="123">
        <f>'Stu.Detail (1-20)'!A163</f>
        <v>157</v>
      </c>
      <c r="B163" s="124" t="str">
        <f>IF(OR('Stu.Detail (1-20)'!B163=0,'Stu.Detail (1-20)'!B163=""),"",'Stu.Detail (1-20)'!B163)</f>
        <v/>
      </c>
      <c r="C163" s="124" t="str">
        <f>IF(OR(B163=0,B163=""),"",CONCATENATE('Stu.Detail (1-20)'!D163," ","/",'Stu.Detail (1-20)'!G163))</f>
        <v/>
      </c>
      <c r="D163" s="137"/>
      <c r="E163" s="129"/>
      <c r="F163" s="129"/>
      <c r="G163" s="129"/>
      <c r="H163" s="136"/>
      <c r="I163" s="129"/>
      <c r="J163" s="129"/>
      <c r="K163" s="129"/>
      <c r="L163" s="129"/>
      <c r="M163" s="129"/>
      <c r="N163" s="129"/>
      <c r="O163" s="129"/>
      <c r="P163" s="129"/>
      <c r="Q163" s="129"/>
      <c r="R163" s="129"/>
      <c r="S163" s="129"/>
      <c r="T163" s="129"/>
      <c r="U163" s="129"/>
    </row>
    <row r="164" spans="1:21" ht="24" customHeight="1">
      <c r="A164" s="123">
        <f>'Stu.Detail (1-20)'!A164</f>
        <v>158</v>
      </c>
      <c r="B164" s="124" t="str">
        <f>IF(OR('Stu.Detail (1-20)'!B164=0,'Stu.Detail (1-20)'!B164=""),"",'Stu.Detail (1-20)'!B164)</f>
        <v/>
      </c>
      <c r="C164" s="124" t="str">
        <f>IF(OR(B164=0,B164=""),"",CONCATENATE('Stu.Detail (1-20)'!D164," ","/",'Stu.Detail (1-20)'!G164))</f>
        <v/>
      </c>
      <c r="D164" s="137"/>
      <c r="E164" s="129"/>
      <c r="F164" s="129"/>
      <c r="G164" s="129"/>
      <c r="H164" s="136"/>
      <c r="I164" s="129"/>
      <c r="J164" s="129"/>
      <c r="K164" s="129"/>
      <c r="L164" s="129"/>
      <c r="M164" s="129"/>
      <c r="N164" s="129"/>
      <c r="O164" s="129"/>
      <c r="P164" s="129"/>
      <c r="Q164" s="129"/>
      <c r="R164" s="129"/>
      <c r="S164" s="129"/>
      <c r="T164" s="129"/>
      <c r="U164" s="129"/>
    </row>
    <row r="165" spans="1:21" ht="24" customHeight="1">
      <c r="A165" s="123">
        <f>'Stu.Detail (1-20)'!A165</f>
        <v>159</v>
      </c>
      <c r="B165" s="124" t="str">
        <f>IF(OR('Stu.Detail (1-20)'!B165=0,'Stu.Detail (1-20)'!B165=""),"",'Stu.Detail (1-20)'!B165)</f>
        <v/>
      </c>
      <c r="C165" s="124" t="str">
        <f>IF(OR(B165=0,B165=""),"",CONCATENATE('Stu.Detail (1-20)'!D165," ","/",'Stu.Detail (1-20)'!G165))</f>
        <v/>
      </c>
      <c r="D165" s="137"/>
      <c r="E165" s="129"/>
      <c r="F165" s="129"/>
      <c r="G165" s="129"/>
      <c r="H165" s="136"/>
      <c r="I165" s="129"/>
      <c r="J165" s="129"/>
      <c r="K165" s="129"/>
      <c r="L165" s="129"/>
      <c r="M165" s="129"/>
      <c r="N165" s="129"/>
      <c r="O165" s="129"/>
      <c r="P165" s="129"/>
      <c r="Q165" s="129"/>
      <c r="R165" s="129"/>
      <c r="S165" s="129"/>
      <c r="T165" s="129"/>
      <c r="U165" s="129"/>
    </row>
    <row r="166" spans="1:21" ht="24" customHeight="1">
      <c r="A166" s="123">
        <f>'Stu.Detail (1-20)'!A166</f>
        <v>160</v>
      </c>
      <c r="B166" s="124" t="str">
        <f>IF(OR('Stu.Detail (1-20)'!B166=0,'Stu.Detail (1-20)'!B166=""),"",'Stu.Detail (1-20)'!B166)</f>
        <v/>
      </c>
      <c r="C166" s="124" t="str">
        <f>IF(OR(B166=0,B166=""),"",CONCATENATE('Stu.Detail (1-20)'!D166," ","/",'Stu.Detail (1-20)'!G166))</f>
        <v/>
      </c>
      <c r="D166" s="137"/>
      <c r="E166" s="129"/>
      <c r="F166" s="129"/>
      <c r="G166" s="129"/>
      <c r="H166" s="136"/>
      <c r="I166" s="129"/>
      <c r="J166" s="129"/>
      <c r="K166" s="129"/>
      <c r="L166" s="129"/>
      <c r="M166" s="129"/>
      <c r="N166" s="129"/>
      <c r="O166" s="129"/>
      <c r="P166" s="129"/>
      <c r="Q166" s="129"/>
      <c r="R166" s="129"/>
      <c r="S166" s="129"/>
      <c r="T166" s="129"/>
      <c r="U166" s="129"/>
    </row>
    <row r="167" spans="1:21" ht="24" customHeight="1">
      <c r="A167" s="123">
        <f>'Stu.Detail (1-20)'!A167</f>
        <v>161</v>
      </c>
      <c r="B167" s="124" t="str">
        <f>IF(OR('Stu.Detail (1-20)'!B167=0,'Stu.Detail (1-20)'!B167=""),"",'Stu.Detail (1-20)'!B167)</f>
        <v/>
      </c>
      <c r="C167" s="124" t="str">
        <f>IF(OR(B167=0,B167=""),"",CONCATENATE('Stu.Detail (1-20)'!D167," ","/",'Stu.Detail (1-20)'!G167))</f>
        <v/>
      </c>
      <c r="D167" s="137"/>
      <c r="E167" s="129"/>
      <c r="F167" s="129"/>
      <c r="G167" s="129"/>
      <c r="H167" s="136"/>
      <c r="I167" s="129"/>
      <c r="J167" s="129"/>
      <c r="K167" s="129"/>
      <c r="L167" s="129"/>
      <c r="M167" s="129"/>
      <c r="N167" s="129"/>
      <c r="O167" s="129"/>
      <c r="P167" s="129"/>
      <c r="Q167" s="129"/>
      <c r="R167" s="129"/>
      <c r="S167" s="129"/>
      <c r="T167" s="129"/>
      <c r="U167" s="129"/>
    </row>
    <row r="168" spans="1:21" ht="24" customHeight="1">
      <c r="A168" s="123">
        <f>'Stu.Detail (1-20)'!A168</f>
        <v>162</v>
      </c>
      <c r="B168" s="124" t="str">
        <f>IF(OR('Stu.Detail (1-20)'!B168=0,'Stu.Detail (1-20)'!B168=""),"",'Stu.Detail (1-20)'!B168)</f>
        <v/>
      </c>
      <c r="C168" s="124" t="str">
        <f>IF(OR(B168=0,B168=""),"",CONCATENATE('Stu.Detail (1-20)'!D168," ","/",'Stu.Detail (1-20)'!G168))</f>
        <v/>
      </c>
      <c r="D168" s="137"/>
      <c r="E168" s="129"/>
      <c r="F168" s="129"/>
      <c r="G168" s="129"/>
      <c r="H168" s="136"/>
      <c r="I168" s="129"/>
      <c r="J168" s="129"/>
      <c r="K168" s="129"/>
      <c r="L168" s="129"/>
      <c r="M168" s="129"/>
      <c r="N168" s="129"/>
      <c r="O168" s="129"/>
      <c r="P168" s="129"/>
      <c r="Q168" s="129"/>
      <c r="R168" s="129"/>
      <c r="S168" s="129"/>
      <c r="T168" s="129"/>
      <c r="U168" s="129"/>
    </row>
    <row r="169" spans="1:21" ht="24" customHeight="1">
      <c r="A169" s="123">
        <f>'Stu.Detail (1-20)'!A169</f>
        <v>163</v>
      </c>
      <c r="B169" s="124" t="str">
        <f>IF(OR('Stu.Detail (1-20)'!B169=0,'Stu.Detail (1-20)'!B169=""),"",'Stu.Detail (1-20)'!B169)</f>
        <v/>
      </c>
      <c r="C169" s="124" t="str">
        <f>IF(OR(B169=0,B169=""),"",CONCATENATE('Stu.Detail (1-20)'!D169," ","/",'Stu.Detail (1-20)'!G169))</f>
        <v/>
      </c>
      <c r="D169" s="137"/>
      <c r="E169" s="129"/>
      <c r="F169" s="129"/>
      <c r="G169" s="129"/>
      <c r="H169" s="136"/>
      <c r="I169" s="129"/>
      <c r="J169" s="129"/>
      <c r="K169" s="129"/>
      <c r="L169" s="129"/>
      <c r="M169" s="129"/>
      <c r="N169" s="129"/>
      <c r="O169" s="129"/>
      <c r="P169" s="129"/>
      <c r="Q169" s="129"/>
      <c r="R169" s="129"/>
      <c r="S169" s="129"/>
      <c r="T169" s="129"/>
      <c r="U169" s="129"/>
    </row>
    <row r="170" spans="1:21" ht="24" customHeight="1">
      <c r="A170" s="123">
        <f>'Stu.Detail (1-20)'!A170</f>
        <v>164</v>
      </c>
      <c r="B170" s="124" t="str">
        <f>IF(OR('Stu.Detail (1-20)'!B170=0,'Stu.Detail (1-20)'!B170=""),"",'Stu.Detail (1-20)'!B170)</f>
        <v/>
      </c>
      <c r="C170" s="124" t="str">
        <f>IF(OR(B170=0,B170=""),"",CONCATENATE('Stu.Detail (1-20)'!D170," ","/",'Stu.Detail (1-20)'!G170))</f>
        <v/>
      </c>
      <c r="D170" s="137"/>
      <c r="E170" s="129"/>
      <c r="F170" s="129"/>
      <c r="G170" s="129"/>
      <c r="H170" s="136"/>
      <c r="I170" s="129"/>
      <c r="J170" s="129"/>
      <c r="K170" s="129"/>
      <c r="L170" s="129"/>
      <c r="M170" s="129"/>
      <c r="N170" s="129"/>
      <c r="O170" s="129"/>
      <c r="P170" s="129"/>
      <c r="Q170" s="129"/>
      <c r="R170" s="129"/>
      <c r="S170" s="129"/>
      <c r="T170" s="129"/>
      <c r="U170" s="129"/>
    </row>
    <row r="171" spans="1:21" ht="24" customHeight="1">
      <c r="A171" s="123">
        <f>'Stu.Detail (1-20)'!A171</f>
        <v>165</v>
      </c>
      <c r="B171" s="124" t="str">
        <f>IF(OR('Stu.Detail (1-20)'!B171=0,'Stu.Detail (1-20)'!B171=""),"",'Stu.Detail (1-20)'!B171)</f>
        <v/>
      </c>
      <c r="C171" s="124" t="str">
        <f>IF(OR(B171=0,B171=""),"",CONCATENATE('Stu.Detail (1-20)'!D171," ","/",'Stu.Detail (1-20)'!G171))</f>
        <v/>
      </c>
      <c r="D171" s="137"/>
      <c r="E171" s="129"/>
      <c r="F171" s="129"/>
      <c r="G171" s="129"/>
      <c r="H171" s="136"/>
      <c r="I171" s="129"/>
      <c r="J171" s="129"/>
      <c r="K171" s="129"/>
      <c r="L171" s="129"/>
      <c r="M171" s="129"/>
      <c r="N171" s="129"/>
      <c r="O171" s="129"/>
      <c r="P171" s="129"/>
      <c r="Q171" s="129"/>
      <c r="R171" s="129"/>
      <c r="S171" s="129"/>
      <c r="T171" s="129"/>
      <c r="U171" s="129"/>
    </row>
    <row r="172" spans="1:21" ht="24" customHeight="1">
      <c r="A172" s="123">
        <f>'Stu.Detail (1-20)'!A172</f>
        <v>166</v>
      </c>
      <c r="B172" s="124" t="str">
        <f>IF(OR('Stu.Detail (1-20)'!B172=0,'Stu.Detail (1-20)'!B172=""),"",'Stu.Detail (1-20)'!B172)</f>
        <v/>
      </c>
      <c r="C172" s="124" t="str">
        <f>IF(OR(B172=0,B172=""),"",CONCATENATE('Stu.Detail (1-20)'!D172," ","/",'Stu.Detail (1-20)'!G172))</f>
        <v/>
      </c>
      <c r="D172" s="137"/>
      <c r="E172" s="129"/>
      <c r="F172" s="129"/>
      <c r="G172" s="129"/>
      <c r="H172" s="136"/>
      <c r="I172" s="129"/>
      <c r="J172" s="129"/>
      <c r="K172" s="129"/>
      <c r="L172" s="129"/>
      <c r="M172" s="129"/>
      <c r="N172" s="129"/>
      <c r="O172" s="129"/>
      <c r="P172" s="129"/>
      <c r="Q172" s="129"/>
      <c r="R172" s="129"/>
      <c r="S172" s="129"/>
      <c r="T172" s="129"/>
      <c r="U172" s="129"/>
    </row>
    <row r="173" spans="1:21" ht="24" customHeight="1">
      <c r="A173" s="123">
        <f>'Stu.Detail (1-20)'!A173</f>
        <v>167</v>
      </c>
      <c r="B173" s="124" t="str">
        <f>IF(OR('Stu.Detail (1-20)'!B173=0,'Stu.Detail (1-20)'!B173=""),"",'Stu.Detail (1-20)'!B173)</f>
        <v/>
      </c>
      <c r="C173" s="124" t="str">
        <f>IF(OR(B173=0,B173=""),"",CONCATENATE('Stu.Detail (1-20)'!D173," ","/",'Stu.Detail (1-20)'!G173))</f>
        <v/>
      </c>
      <c r="D173" s="137"/>
      <c r="E173" s="129"/>
      <c r="F173" s="129"/>
      <c r="G173" s="129"/>
      <c r="H173" s="136"/>
      <c r="I173" s="129"/>
      <c r="J173" s="129"/>
      <c r="K173" s="129"/>
      <c r="L173" s="129"/>
      <c r="M173" s="129"/>
      <c r="N173" s="129"/>
      <c r="O173" s="129"/>
      <c r="P173" s="129"/>
      <c r="Q173" s="129"/>
      <c r="R173" s="129"/>
      <c r="S173" s="129"/>
      <c r="T173" s="129"/>
      <c r="U173" s="129"/>
    </row>
    <row r="174" spans="1:21" ht="24" customHeight="1">
      <c r="A174" s="123">
        <f>'Stu.Detail (1-20)'!A174</f>
        <v>168</v>
      </c>
      <c r="B174" s="124" t="str">
        <f>IF(OR('Stu.Detail (1-20)'!B174=0,'Stu.Detail (1-20)'!B174=""),"",'Stu.Detail (1-20)'!B174)</f>
        <v/>
      </c>
      <c r="C174" s="124" t="str">
        <f>IF(OR(B174=0,B174=""),"",CONCATENATE('Stu.Detail (1-20)'!D174," ","/",'Stu.Detail (1-20)'!G174))</f>
        <v/>
      </c>
      <c r="D174" s="137"/>
      <c r="E174" s="129"/>
      <c r="F174" s="129"/>
      <c r="G174" s="129"/>
      <c r="H174" s="136"/>
      <c r="I174" s="129"/>
      <c r="J174" s="129"/>
      <c r="K174" s="129"/>
      <c r="L174" s="129"/>
      <c r="M174" s="129"/>
      <c r="N174" s="129"/>
      <c r="O174" s="129"/>
      <c r="P174" s="129"/>
      <c r="Q174" s="129"/>
      <c r="R174" s="129"/>
      <c r="S174" s="129"/>
      <c r="T174" s="129"/>
      <c r="U174" s="129"/>
    </row>
    <row r="175" spans="1:21" ht="24" customHeight="1">
      <c r="A175" s="123">
        <f>'Stu.Detail (1-20)'!A175</f>
        <v>169</v>
      </c>
      <c r="B175" s="124" t="str">
        <f>IF(OR('Stu.Detail (1-20)'!B175=0,'Stu.Detail (1-20)'!B175=""),"",'Stu.Detail (1-20)'!B175)</f>
        <v/>
      </c>
      <c r="C175" s="124" t="str">
        <f>IF(OR(B175=0,B175=""),"",CONCATENATE('Stu.Detail (1-20)'!D175," ","/",'Stu.Detail (1-20)'!G175))</f>
        <v/>
      </c>
      <c r="D175" s="137"/>
      <c r="E175" s="129"/>
      <c r="F175" s="129"/>
      <c r="G175" s="129"/>
      <c r="H175" s="136"/>
      <c r="I175" s="129"/>
      <c r="J175" s="129"/>
      <c r="K175" s="129"/>
      <c r="L175" s="129"/>
      <c r="M175" s="129"/>
      <c r="N175" s="129"/>
      <c r="O175" s="129"/>
      <c r="P175" s="129"/>
      <c r="Q175" s="129"/>
      <c r="R175" s="129"/>
      <c r="S175" s="129"/>
      <c r="T175" s="129"/>
      <c r="U175" s="129"/>
    </row>
    <row r="176" spans="1:21" ht="24" customHeight="1">
      <c r="A176" s="123">
        <f>'Stu.Detail (1-20)'!A176</f>
        <v>170</v>
      </c>
      <c r="B176" s="124" t="str">
        <f>IF(OR('Stu.Detail (1-20)'!B176=0,'Stu.Detail (1-20)'!B176=""),"",'Stu.Detail (1-20)'!B176)</f>
        <v/>
      </c>
      <c r="C176" s="124" t="str">
        <f>IF(OR(B176=0,B176=""),"",CONCATENATE('Stu.Detail (1-20)'!D176," ","/",'Stu.Detail (1-20)'!G176))</f>
        <v/>
      </c>
      <c r="D176" s="137"/>
      <c r="E176" s="129"/>
      <c r="F176" s="129"/>
      <c r="G176" s="129"/>
      <c r="H176" s="136"/>
      <c r="I176" s="129"/>
      <c r="J176" s="129"/>
      <c r="K176" s="129"/>
      <c r="L176" s="129"/>
      <c r="M176" s="129"/>
      <c r="N176" s="129"/>
      <c r="O176" s="129"/>
      <c r="P176" s="129"/>
      <c r="Q176" s="129"/>
      <c r="R176" s="129"/>
      <c r="S176" s="129"/>
      <c r="T176" s="129"/>
      <c r="U176" s="129"/>
    </row>
    <row r="177" spans="1:21" ht="24" customHeight="1">
      <c r="A177" s="123">
        <f>'Stu.Detail (1-20)'!A177</f>
        <v>171</v>
      </c>
      <c r="B177" s="124" t="str">
        <f>IF(OR('Stu.Detail (1-20)'!B177=0,'Stu.Detail (1-20)'!B177=""),"",'Stu.Detail (1-20)'!B177)</f>
        <v/>
      </c>
      <c r="C177" s="124" t="str">
        <f>IF(OR(B177=0,B177=""),"",CONCATENATE('Stu.Detail (1-20)'!D177," ","/",'Stu.Detail (1-20)'!G177))</f>
        <v/>
      </c>
      <c r="D177" s="137"/>
      <c r="E177" s="129"/>
      <c r="F177" s="129"/>
      <c r="G177" s="129"/>
      <c r="H177" s="136"/>
      <c r="I177" s="129"/>
      <c r="J177" s="129"/>
      <c r="K177" s="129"/>
      <c r="L177" s="129"/>
      <c r="M177" s="129"/>
      <c r="N177" s="129"/>
      <c r="O177" s="129"/>
      <c r="P177" s="129"/>
      <c r="Q177" s="129"/>
      <c r="R177" s="129"/>
      <c r="S177" s="129"/>
      <c r="T177" s="129"/>
      <c r="U177" s="129"/>
    </row>
    <row r="178" spans="1:21" ht="24" customHeight="1">
      <c r="A178" s="123">
        <f>'Stu.Detail (1-20)'!A178</f>
        <v>172</v>
      </c>
      <c r="B178" s="124" t="str">
        <f>IF(OR('Stu.Detail (1-20)'!B178=0,'Stu.Detail (1-20)'!B178=""),"",'Stu.Detail (1-20)'!B178)</f>
        <v/>
      </c>
      <c r="C178" s="124" t="str">
        <f>IF(OR(B178=0,B178=""),"",CONCATENATE('Stu.Detail (1-20)'!D178," ","/",'Stu.Detail (1-20)'!G178))</f>
        <v/>
      </c>
      <c r="D178" s="137"/>
      <c r="E178" s="129"/>
      <c r="F178" s="129"/>
      <c r="G178" s="129"/>
      <c r="H178" s="136"/>
      <c r="I178" s="129"/>
      <c r="J178" s="129"/>
      <c r="K178" s="129"/>
      <c r="L178" s="129"/>
      <c r="M178" s="129"/>
      <c r="N178" s="129"/>
      <c r="O178" s="129"/>
      <c r="P178" s="129"/>
      <c r="Q178" s="129"/>
      <c r="R178" s="129"/>
      <c r="S178" s="129"/>
      <c r="T178" s="129"/>
      <c r="U178" s="129"/>
    </row>
    <row r="179" spans="1:21" ht="24" customHeight="1">
      <c r="A179" s="123">
        <f>'Stu.Detail (1-20)'!A179</f>
        <v>173</v>
      </c>
      <c r="B179" s="124" t="str">
        <f>IF(OR('Stu.Detail (1-20)'!B179=0,'Stu.Detail (1-20)'!B179=""),"",'Stu.Detail (1-20)'!B179)</f>
        <v/>
      </c>
      <c r="C179" s="124" t="str">
        <f>IF(OR(B179=0,B179=""),"",CONCATENATE('Stu.Detail (1-20)'!D179," ","/",'Stu.Detail (1-20)'!G179))</f>
        <v/>
      </c>
      <c r="D179" s="137"/>
      <c r="E179" s="129"/>
      <c r="F179" s="129"/>
      <c r="G179" s="129"/>
      <c r="H179" s="136"/>
      <c r="I179" s="129"/>
      <c r="J179" s="129"/>
      <c r="K179" s="129"/>
      <c r="L179" s="129"/>
      <c r="M179" s="129"/>
      <c r="N179" s="129"/>
      <c r="O179" s="129"/>
      <c r="P179" s="129"/>
      <c r="Q179" s="129"/>
      <c r="R179" s="129"/>
      <c r="S179" s="129"/>
      <c r="T179" s="129"/>
      <c r="U179" s="129"/>
    </row>
    <row r="180" spans="1:21" ht="24" customHeight="1">
      <c r="A180" s="123">
        <f>'Stu.Detail (1-20)'!A180</f>
        <v>174</v>
      </c>
      <c r="B180" s="124" t="str">
        <f>IF(OR('Stu.Detail (1-20)'!B180=0,'Stu.Detail (1-20)'!B180=""),"",'Stu.Detail (1-20)'!B180)</f>
        <v/>
      </c>
      <c r="C180" s="124" t="str">
        <f>IF(OR(B180=0,B180=""),"",CONCATENATE('Stu.Detail (1-20)'!D180," ","/",'Stu.Detail (1-20)'!G180))</f>
        <v/>
      </c>
      <c r="D180" s="137"/>
      <c r="E180" s="129"/>
      <c r="F180" s="129"/>
      <c r="G180" s="129"/>
      <c r="H180" s="136"/>
      <c r="I180" s="129"/>
      <c r="J180" s="129"/>
      <c r="K180" s="129"/>
      <c r="L180" s="129"/>
      <c r="M180" s="129"/>
      <c r="N180" s="129"/>
      <c r="O180" s="129"/>
      <c r="P180" s="129"/>
      <c r="Q180" s="129"/>
      <c r="R180" s="129"/>
      <c r="S180" s="129"/>
      <c r="T180" s="129"/>
      <c r="U180" s="129"/>
    </row>
    <row r="181" spans="1:21" ht="24" customHeight="1">
      <c r="A181" s="123">
        <f>'Stu.Detail (1-20)'!A181</f>
        <v>175</v>
      </c>
      <c r="B181" s="124" t="str">
        <f>IF(OR('Stu.Detail (1-20)'!B181=0,'Stu.Detail (1-20)'!B181=""),"",'Stu.Detail (1-20)'!B181)</f>
        <v/>
      </c>
      <c r="C181" s="124" t="str">
        <f>IF(OR(B181=0,B181=""),"",CONCATENATE('Stu.Detail (1-20)'!D181," ","/",'Stu.Detail (1-20)'!G181))</f>
        <v/>
      </c>
      <c r="D181" s="137"/>
      <c r="E181" s="129"/>
      <c r="F181" s="129"/>
      <c r="G181" s="129"/>
      <c r="H181" s="136"/>
      <c r="I181" s="129"/>
      <c r="J181" s="129"/>
      <c r="K181" s="129"/>
      <c r="L181" s="129"/>
      <c r="M181" s="129"/>
      <c r="N181" s="129"/>
      <c r="O181" s="129"/>
      <c r="P181" s="129"/>
      <c r="Q181" s="129"/>
      <c r="R181" s="129"/>
      <c r="S181" s="129"/>
      <c r="T181" s="129"/>
      <c r="U181" s="129"/>
    </row>
    <row r="182" spans="1:21" ht="24" customHeight="1">
      <c r="A182" s="123">
        <f>'Stu.Detail (1-20)'!A182</f>
        <v>176</v>
      </c>
      <c r="B182" s="124" t="str">
        <f>IF(OR('Stu.Detail (1-20)'!B182=0,'Stu.Detail (1-20)'!B182=""),"",'Stu.Detail (1-20)'!B182)</f>
        <v/>
      </c>
      <c r="C182" s="124" t="str">
        <f>IF(OR(B182=0,B182=""),"",CONCATENATE('Stu.Detail (1-20)'!D182," ","/",'Stu.Detail (1-20)'!G182))</f>
        <v/>
      </c>
      <c r="D182" s="137"/>
      <c r="E182" s="129"/>
      <c r="F182" s="129"/>
      <c r="G182" s="129"/>
      <c r="H182" s="136"/>
      <c r="I182" s="129"/>
      <c r="J182" s="129"/>
      <c r="K182" s="129"/>
      <c r="L182" s="129"/>
      <c r="M182" s="129"/>
      <c r="N182" s="129"/>
      <c r="O182" s="129"/>
      <c r="P182" s="129"/>
      <c r="Q182" s="129"/>
      <c r="R182" s="129"/>
      <c r="S182" s="129"/>
      <c r="T182" s="129"/>
      <c r="U182" s="129"/>
    </row>
    <row r="183" spans="1:21" ht="24" customHeight="1">
      <c r="A183" s="123">
        <f>'Stu.Detail (1-20)'!A183</f>
        <v>177</v>
      </c>
      <c r="B183" s="124" t="str">
        <f>IF(OR('Stu.Detail (1-20)'!B183=0,'Stu.Detail (1-20)'!B183=""),"",'Stu.Detail (1-20)'!B183)</f>
        <v/>
      </c>
      <c r="C183" s="124" t="str">
        <f>IF(OR(B183=0,B183=""),"",CONCATENATE('Stu.Detail (1-20)'!D183," ","/",'Stu.Detail (1-20)'!G183))</f>
        <v/>
      </c>
      <c r="D183" s="137"/>
      <c r="E183" s="129"/>
      <c r="F183" s="129"/>
      <c r="G183" s="129"/>
      <c r="H183" s="136"/>
      <c r="I183" s="129"/>
      <c r="J183" s="129"/>
      <c r="K183" s="129"/>
      <c r="L183" s="129"/>
      <c r="M183" s="129"/>
      <c r="N183" s="129"/>
      <c r="O183" s="129"/>
      <c r="P183" s="129"/>
      <c r="Q183" s="129"/>
      <c r="R183" s="129"/>
      <c r="S183" s="129"/>
      <c r="T183" s="129"/>
      <c r="U183" s="129"/>
    </row>
    <row r="184" spans="1:21" ht="24" customHeight="1">
      <c r="A184" s="123">
        <f>'Stu.Detail (1-20)'!A184</f>
        <v>178</v>
      </c>
      <c r="B184" s="124" t="str">
        <f>IF(OR('Stu.Detail (1-20)'!B184=0,'Stu.Detail (1-20)'!B184=""),"",'Stu.Detail (1-20)'!B184)</f>
        <v/>
      </c>
      <c r="C184" s="124" t="str">
        <f>IF(OR(B184=0,B184=""),"",CONCATENATE('Stu.Detail (1-20)'!D184," ","/",'Stu.Detail (1-20)'!G184))</f>
        <v/>
      </c>
      <c r="D184" s="137"/>
      <c r="E184" s="129"/>
      <c r="F184" s="129"/>
      <c r="G184" s="129"/>
      <c r="H184" s="136"/>
      <c r="I184" s="129"/>
      <c r="J184" s="129"/>
      <c r="K184" s="129"/>
      <c r="L184" s="129"/>
      <c r="M184" s="129"/>
      <c r="N184" s="129"/>
      <c r="O184" s="129"/>
      <c r="P184" s="129"/>
      <c r="Q184" s="129"/>
      <c r="R184" s="129"/>
      <c r="S184" s="129"/>
      <c r="T184" s="129"/>
      <c r="U184" s="129"/>
    </row>
    <row r="185" spans="1:21" ht="24" customHeight="1">
      <c r="A185" s="123">
        <f>'Stu.Detail (1-20)'!A185</f>
        <v>179</v>
      </c>
      <c r="B185" s="124" t="str">
        <f>IF(OR('Stu.Detail (1-20)'!B185=0,'Stu.Detail (1-20)'!B185=""),"",'Stu.Detail (1-20)'!B185)</f>
        <v/>
      </c>
      <c r="C185" s="124" t="str">
        <f>IF(OR(B185=0,B185=""),"",CONCATENATE('Stu.Detail (1-20)'!D185," ","/",'Stu.Detail (1-20)'!G185))</f>
        <v/>
      </c>
      <c r="D185" s="137"/>
      <c r="E185" s="129"/>
      <c r="F185" s="129"/>
      <c r="G185" s="129"/>
      <c r="H185" s="136"/>
      <c r="I185" s="129"/>
      <c r="J185" s="129"/>
      <c r="K185" s="129"/>
      <c r="L185" s="129"/>
      <c r="M185" s="129"/>
      <c r="N185" s="129"/>
      <c r="O185" s="129"/>
      <c r="P185" s="129"/>
      <c r="Q185" s="129"/>
      <c r="R185" s="129"/>
      <c r="S185" s="129"/>
      <c r="T185" s="129"/>
      <c r="U185" s="129"/>
    </row>
    <row r="186" spans="1:21" ht="24" customHeight="1">
      <c r="A186" s="123">
        <f>'Stu.Detail (1-20)'!A186</f>
        <v>180</v>
      </c>
      <c r="B186" s="124" t="str">
        <f>IF(OR('Stu.Detail (1-20)'!B186=0,'Stu.Detail (1-20)'!B186=""),"",'Stu.Detail (1-20)'!B186)</f>
        <v/>
      </c>
      <c r="C186" s="124" t="str">
        <f>IF(OR(B186=0,B186=""),"",CONCATENATE('Stu.Detail (1-20)'!D186," ","/",'Stu.Detail (1-20)'!G186))</f>
        <v/>
      </c>
      <c r="D186" s="137"/>
      <c r="E186" s="129"/>
      <c r="F186" s="129"/>
      <c r="G186" s="129"/>
      <c r="H186" s="136"/>
      <c r="I186" s="129"/>
      <c r="J186" s="129"/>
      <c r="K186" s="129"/>
      <c r="L186" s="129"/>
      <c r="M186" s="129"/>
      <c r="N186" s="129"/>
      <c r="O186" s="129"/>
      <c r="P186" s="129"/>
      <c r="Q186" s="129"/>
      <c r="R186" s="129"/>
      <c r="S186" s="129"/>
      <c r="T186" s="129"/>
      <c r="U186" s="129"/>
    </row>
    <row r="187" spans="1:21" ht="24" customHeight="1">
      <c r="A187" s="123">
        <f>'Stu.Detail (1-20)'!A187</f>
        <v>181</v>
      </c>
      <c r="B187" s="124" t="str">
        <f>IF(OR('Stu.Detail (1-20)'!B187=0,'Stu.Detail (1-20)'!B187=""),"",'Stu.Detail (1-20)'!B187)</f>
        <v/>
      </c>
      <c r="C187" s="124" t="str">
        <f>IF(OR(B187=0,B187=""),"",CONCATENATE('Stu.Detail (1-20)'!D187," ","/",'Stu.Detail (1-20)'!G187))</f>
        <v/>
      </c>
      <c r="D187" s="137"/>
      <c r="E187" s="129"/>
      <c r="F187" s="129"/>
      <c r="G187" s="129"/>
      <c r="H187" s="136"/>
      <c r="I187" s="129"/>
      <c r="J187" s="129"/>
      <c r="K187" s="129"/>
      <c r="L187" s="129"/>
      <c r="M187" s="129"/>
      <c r="N187" s="129"/>
      <c r="O187" s="129"/>
      <c r="P187" s="129"/>
      <c r="Q187" s="129"/>
      <c r="R187" s="129"/>
      <c r="S187" s="129"/>
      <c r="T187" s="129"/>
      <c r="U187" s="129"/>
    </row>
    <row r="188" spans="1:21" ht="24" customHeight="1">
      <c r="A188" s="123">
        <f>'Stu.Detail (1-20)'!A188</f>
        <v>182</v>
      </c>
      <c r="B188" s="124" t="str">
        <f>IF(OR('Stu.Detail (1-20)'!B188=0,'Stu.Detail (1-20)'!B188=""),"",'Stu.Detail (1-20)'!B188)</f>
        <v/>
      </c>
      <c r="C188" s="124" t="str">
        <f>IF(OR(B188=0,B188=""),"",CONCATENATE('Stu.Detail (1-20)'!D188," ","/",'Stu.Detail (1-20)'!G188))</f>
        <v/>
      </c>
      <c r="D188" s="137"/>
      <c r="E188" s="129"/>
      <c r="F188" s="129"/>
      <c r="G188" s="129"/>
      <c r="H188" s="136"/>
      <c r="I188" s="129"/>
      <c r="J188" s="129"/>
      <c r="K188" s="129"/>
      <c r="L188" s="129"/>
      <c r="M188" s="129"/>
      <c r="N188" s="129"/>
      <c r="O188" s="129"/>
      <c r="P188" s="129"/>
      <c r="Q188" s="129"/>
      <c r="R188" s="129"/>
      <c r="S188" s="129"/>
      <c r="T188" s="129"/>
      <c r="U188" s="129"/>
    </row>
    <row r="189" spans="1:21" ht="24" customHeight="1">
      <c r="A189" s="123">
        <f>'Stu.Detail (1-20)'!A189</f>
        <v>183</v>
      </c>
      <c r="B189" s="124" t="str">
        <f>IF(OR('Stu.Detail (1-20)'!B189=0,'Stu.Detail (1-20)'!B189=""),"",'Stu.Detail (1-20)'!B189)</f>
        <v/>
      </c>
      <c r="C189" s="124" t="str">
        <f>IF(OR(B189=0,B189=""),"",CONCATENATE('Stu.Detail (1-20)'!D189," ","/",'Stu.Detail (1-20)'!G189))</f>
        <v/>
      </c>
      <c r="D189" s="137"/>
      <c r="E189" s="129"/>
      <c r="F189" s="129"/>
      <c r="G189" s="129"/>
      <c r="H189" s="136"/>
      <c r="I189" s="129"/>
      <c r="J189" s="129"/>
      <c r="K189" s="129"/>
      <c r="L189" s="129"/>
      <c r="M189" s="129"/>
      <c r="N189" s="129"/>
      <c r="O189" s="129"/>
      <c r="P189" s="129"/>
      <c r="Q189" s="129"/>
      <c r="R189" s="129"/>
      <c r="S189" s="129"/>
      <c r="T189" s="129"/>
      <c r="U189" s="129"/>
    </row>
    <row r="190" spans="1:21" ht="24" customHeight="1">
      <c r="A190" s="123">
        <f>'Stu.Detail (1-20)'!A190</f>
        <v>184</v>
      </c>
      <c r="B190" s="124" t="str">
        <f>IF(OR('Stu.Detail (1-20)'!B190=0,'Stu.Detail (1-20)'!B190=""),"",'Stu.Detail (1-20)'!B190)</f>
        <v/>
      </c>
      <c r="C190" s="124" t="str">
        <f>IF(OR(B190=0,B190=""),"",CONCATENATE('Stu.Detail (1-20)'!D190," ","/",'Stu.Detail (1-20)'!G190))</f>
        <v/>
      </c>
      <c r="D190" s="137"/>
      <c r="E190" s="129"/>
      <c r="F190" s="129"/>
      <c r="G190" s="129"/>
      <c r="H190" s="136"/>
      <c r="I190" s="129"/>
      <c r="J190" s="129"/>
      <c r="K190" s="129"/>
      <c r="L190" s="129"/>
      <c r="M190" s="129"/>
      <c r="N190" s="129"/>
      <c r="O190" s="129"/>
      <c r="P190" s="129"/>
      <c r="Q190" s="129"/>
      <c r="R190" s="129"/>
      <c r="S190" s="129"/>
      <c r="T190" s="129"/>
      <c r="U190" s="129"/>
    </row>
    <row r="191" spans="1:21" ht="24" customHeight="1">
      <c r="A191" s="123">
        <f>'Stu.Detail (1-20)'!A191</f>
        <v>185</v>
      </c>
      <c r="B191" s="124" t="str">
        <f>IF(OR('Stu.Detail (1-20)'!B191=0,'Stu.Detail (1-20)'!B191=""),"",'Stu.Detail (1-20)'!B191)</f>
        <v/>
      </c>
      <c r="C191" s="124" t="str">
        <f>IF(OR(B191=0,B191=""),"",CONCATENATE('Stu.Detail (1-20)'!D191," ","/",'Stu.Detail (1-20)'!G191))</f>
        <v/>
      </c>
      <c r="D191" s="137"/>
      <c r="E191" s="129"/>
      <c r="F191" s="129"/>
      <c r="G191" s="129"/>
      <c r="H191" s="136"/>
      <c r="I191" s="129"/>
      <c r="J191" s="129"/>
      <c r="K191" s="129"/>
      <c r="L191" s="129"/>
      <c r="M191" s="129"/>
      <c r="N191" s="129"/>
      <c r="O191" s="129"/>
      <c r="P191" s="129"/>
      <c r="Q191" s="129"/>
      <c r="R191" s="129"/>
      <c r="S191" s="129"/>
      <c r="T191" s="129"/>
      <c r="U191" s="129"/>
    </row>
    <row r="192" spans="1:21" ht="24" customHeight="1">
      <c r="A192" s="123">
        <f>'Stu.Detail (1-20)'!A192</f>
        <v>186</v>
      </c>
      <c r="B192" s="124" t="str">
        <f>IF(OR('Stu.Detail (1-20)'!B192=0,'Stu.Detail (1-20)'!B192=""),"",'Stu.Detail (1-20)'!B192)</f>
        <v/>
      </c>
      <c r="C192" s="124" t="str">
        <f>IF(OR(B192=0,B192=""),"",CONCATENATE('Stu.Detail (1-20)'!D192," ","/",'Stu.Detail (1-20)'!G192))</f>
        <v/>
      </c>
      <c r="D192" s="137"/>
      <c r="E192" s="129"/>
      <c r="F192" s="129"/>
      <c r="G192" s="129"/>
      <c r="H192" s="136"/>
      <c r="I192" s="129"/>
      <c r="J192" s="129"/>
      <c r="K192" s="129"/>
      <c r="L192" s="129"/>
      <c r="M192" s="129"/>
      <c r="N192" s="129"/>
      <c r="O192" s="129"/>
      <c r="P192" s="129"/>
      <c r="Q192" s="129"/>
      <c r="R192" s="129"/>
      <c r="S192" s="129"/>
      <c r="T192" s="129"/>
      <c r="U192" s="129"/>
    </row>
    <row r="193" spans="1:21" ht="24" customHeight="1">
      <c r="A193" s="123">
        <f>'Stu.Detail (1-20)'!A193</f>
        <v>187</v>
      </c>
      <c r="B193" s="124" t="str">
        <f>IF(OR('Stu.Detail (1-20)'!B193=0,'Stu.Detail (1-20)'!B193=""),"",'Stu.Detail (1-20)'!B193)</f>
        <v/>
      </c>
      <c r="C193" s="124" t="str">
        <f>IF(OR(B193=0,B193=""),"",CONCATENATE('Stu.Detail (1-20)'!D193," ","/",'Stu.Detail (1-20)'!G193))</f>
        <v/>
      </c>
      <c r="D193" s="137"/>
      <c r="E193" s="129"/>
      <c r="F193" s="129"/>
      <c r="G193" s="129"/>
      <c r="H193" s="136"/>
      <c r="I193" s="129"/>
      <c r="J193" s="129"/>
      <c r="K193" s="129"/>
      <c r="L193" s="129"/>
      <c r="M193" s="129"/>
      <c r="N193" s="129"/>
      <c r="O193" s="129"/>
      <c r="P193" s="129"/>
      <c r="Q193" s="129"/>
      <c r="R193" s="129"/>
      <c r="S193" s="129"/>
      <c r="T193" s="129"/>
      <c r="U193" s="129"/>
    </row>
    <row r="194" spans="1:21" ht="24" customHeight="1">
      <c r="A194" s="123">
        <f>'Stu.Detail (1-20)'!A194</f>
        <v>188</v>
      </c>
      <c r="B194" s="124" t="str">
        <f>IF(OR('Stu.Detail (1-20)'!B194=0,'Stu.Detail (1-20)'!B194=""),"",'Stu.Detail (1-20)'!B194)</f>
        <v/>
      </c>
      <c r="C194" s="124" t="str">
        <f>IF(OR(B194=0,B194=""),"",CONCATENATE('Stu.Detail (1-20)'!D194," ","/",'Stu.Detail (1-20)'!G194))</f>
        <v/>
      </c>
      <c r="D194" s="137"/>
      <c r="E194" s="129"/>
      <c r="F194" s="129"/>
      <c r="G194" s="129"/>
      <c r="H194" s="136"/>
      <c r="I194" s="129"/>
      <c r="J194" s="129"/>
      <c r="K194" s="129"/>
      <c r="L194" s="129"/>
      <c r="M194" s="129"/>
      <c r="N194" s="129"/>
      <c r="O194" s="129"/>
      <c r="P194" s="129"/>
      <c r="Q194" s="129"/>
      <c r="R194" s="129"/>
      <c r="S194" s="129"/>
      <c r="T194" s="129"/>
      <c r="U194" s="129"/>
    </row>
    <row r="195" spans="1:21" ht="24" customHeight="1">
      <c r="A195" s="123">
        <f>'Stu.Detail (1-20)'!A195</f>
        <v>189</v>
      </c>
      <c r="B195" s="124" t="str">
        <f>IF(OR('Stu.Detail (1-20)'!B195=0,'Stu.Detail (1-20)'!B195=""),"",'Stu.Detail (1-20)'!B195)</f>
        <v/>
      </c>
      <c r="C195" s="124" t="str">
        <f>IF(OR(B195=0,B195=""),"",CONCATENATE('Stu.Detail (1-20)'!D195," ","/",'Stu.Detail (1-20)'!G195))</f>
        <v/>
      </c>
      <c r="D195" s="137"/>
      <c r="E195" s="129"/>
      <c r="F195" s="129"/>
      <c r="G195" s="129"/>
      <c r="H195" s="136"/>
      <c r="I195" s="129"/>
      <c r="J195" s="129"/>
      <c r="K195" s="129"/>
      <c r="L195" s="129"/>
      <c r="M195" s="129"/>
      <c r="N195" s="129"/>
      <c r="O195" s="129"/>
      <c r="P195" s="129"/>
      <c r="Q195" s="129"/>
      <c r="R195" s="129"/>
      <c r="S195" s="129"/>
      <c r="T195" s="129"/>
      <c r="U195" s="129"/>
    </row>
    <row r="196" spans="1:21" ht="24" customHeight="1">
      <c r="A196" s="123">
        <f>'Stu.Detail (1-20)'!A196</f>
        <v>190</v>
      </c>
      <c r="B196" s="124" t="str">
        <f>IF(OR('Stu.Detail (1-20)'!B196=0,'Stu.Detail (1-20)'!B196=""),"",'Stu.Detail (1-20)'!B196)</f>
        <v/>
      </c>
      <c r="C196" s="124" t="str">
        <f>IF(OR(B196=0,B196=""),"",CONCATENATE('Stu.Detail (1-20)'!D196," ","/",'Stu.Detail (1-20)'!G196))</f>
        <v/>
      </c>
      <c r="D196" s="137"/>
      <c r="E196" s="129"/>
      <c r="F196" s="129"/>
      <c r="G196" s="129"/>
      <c r="H196" s="136"/>
      <c r="I196" s="129"/>
      <c r="J196" s="129"/>
      <c r="K196" s="129"/>
      <c r="L196" s="129"/>
      <c r="M196" s="129"/>
      <c r="N196" s="129"/>
      <c r="O196" s="129"/>
      <c r="P196" s="129"/>
      <c r="Q196" s="129"/>
      <c r="R196" s="129"/>
      <c r="S196" s="129"/>
      <c r="T196" s="129"/>
      <c r="U196" s="129"/>
    </row>
    <row r="197" spans="1:21" ht="24" customHeight="1">
      <c r="A197" s="123">
        <f>'Stu.Detail (1-20)'!A197</f>
        <v>191</v>
      </c>
      <c r="B197" s="124" t="str">
        <f>IF(OR('Stu.Detail (1-20)'!B197=0,'Stu.Detail (1-20)'!B197=""),"",'Stu.Detail (1-20)'!B197)</f>
        <v/>
      </c>
      <c r="C197" s="124" t="str">
        <f>IF(OR(B197=0,B197=""),"",CONCATENATE('Stu.Detail (1-20)'!D197," ","/",'Stu.Detail (1-20)'!G197))</f>
        <v/>
      </c>
      <c r="D197" s="137"/>
      <c r="E197" s="129"/>
      <c r="F197" s="129"/>
      <c r="G197" s="129"/>
      <c r="H197" s="136"/>
      <c r="I197" s="129"/>
      <c r="J197" s="129"/>
      <c r="K197" s="129"/>
      <c r="L197" s="129"/>
      <c r="M197" s="129"/>
      <c r="N197" s="129"/>
      <c r="O197" s="129"/>
      <c r="P197" s="129"/>
      <c r="Q197" s="129"/>
      <c r="R197" s="129"/>
      <c r="S197" s="129"/>
      <c r="T197" s="129"/>
      <c r="U197" s="129"/>
    </row>
    <row r="198" spans="1:21" ht="24" customHeight="1">
      <c r="A198" s="123">
        <f>'Stu.Detail (1-20)'!A198</f>
        <v>192</v>
      </c>
      <c r="B198" s="124" t="str">
        <f>IF(OR('Stu.Detail (1-20)'!B198=0,'Stu.Detail (1-20)'!B198=""),"",'Stu.Detail (1-20)'!B198)</f>
        <v/>
      </c>
      <c r="C198" s="124" t="str">
        <f>IF(OR(B198=0,B198=""),"",CONCATENATE('Stu.Detail (1-20)'!D198," ","/",'Stu.Detail (1-20)'!G198))</f>
        <v/>
      </c>
      <c r="D198" s="137"/>
      <c r="E198" s="129"/>
      <c r="F198" s="129"/>
      <c r="G198" s="129"/>
      <c r="H198" s="136"/>
      <c r="I198" s="129"/>
      <c r="J198" s="129"/>
      <c r="K198" s="129"/>
      <c r="L198" s="129"/>
      <c r="M198" s="129"/>
      <c r="N198" s="129"/>
      <c r="O198" s="129"/>
      <c r="P198" s="129"/>
      <c r="Q198" s="129"/>
      <c r="R198" s="129"/>
      <c r="S198" s="129"/>
      <c r="T198" s="129"/>
      <c r="U198" s="129"/>
    </row>
    <row r="199" spans="1:21" ht="24" customHeight="1">
      <c r="A199" s="123">
        <f>'Stu.Detail (1-20)'!A199</f>
        <v>193</v>
      </c>
      <c r="B199" s="124" t="str">
        <f>IF(OR('Stu.Detail (1-20)'!B199=0,'Stu.Detail (1-20)'!B199=""),"",'Stu.Detail (1-20)'!B199)</f>
        <v/>
      </c>
      <c r="C199" s="124" t="str">
        <f>IF(OR(B199=0,B199=""),"",CONCATENATE('Stu.Detail (1-20)'!D199," ","/",'Stu.Detail (1-20)'!G199))</f>
        <v/>
      </c>
      <c r="D199" s="137"/>
      <c r="E199" s="129"/>
      <c r="F199" s="129"/>
      <c r="G199" s="129"/>
      <c r="H199" s="136"/>
      <c r="I199" s="129"/>
      <c r="J199" s="129"/>
      <c r="K199" s="129"/>
      <c r="L199" s="129"/>
      <c r="M199" s="129"/>
      <c r="N199" s="129"/>
      <c r="O199" s="129"/>
      <c r="P199" s="129"/>
      <c r="Q199" s="129"/>
      <c r="R199" s="129"/>
      <c r="S199" s="129"/>
      <c r="T199" s="129"/>
      <c r="U199" s="129"/>
    </row>
    <row r="200" spans="1:21" ht="24" customHeight="1">
      <c r="A200" s="123">
        <f>'Stu.Detail (1-20)'!A200</f>
        <v>194</v>
      </c>
      <c r="B200" s="124" t="str">
        <f>IF(OR('Stu.Detail (1-20)'!B200=0,'Stu.Detail (1-20)'!B200=""),"",'Stu.Detail (1-20)'!B200)</f>
        <v/>
      </c>
      <c r="C200" s="124" t="str">
        <f>IF(OR(B200=0,B200=""),"",CONCATENATE('Stu.Detail (1-20)'!D200," ","/",'Stu.Detail (1-20)'!G200))</f>
        <v/>
      </c>
      <c r="D200" s="137"/>
      <c r="E200" s="129"/>
      <c r="F200" s="129"/>
      <c r="G200" s="129"/>
      <c r="H200" s="136"/>
      <c r="I200" s="129"/>
      <c r="J200" s="129"/>
      <c r="K200" s="129"/>
      <c r="L200" s="129"/>
      <c r="M200" s="129"/>
      <c r="N200" s="129"/>
      <c r="O200" s="129"/>
      <c r="P200" s="129"/>
      <c r="Q200" s="129"/>
      <c r="R200" s="129"/>
      <c r="S200" s="129"/>
      <c r="T200" s="129"/>
      <c r="U200" s="129"/>
    </row>
    <row r="201" spans="1:21" ht="24" customHeight="1">
      <c r="A201" s="123">
        <f>'Stu.Detail (1-20)'!A201</f>
        <v>195</v>
      </c>
      <c r="B201" s="124" t="str">
        <f>IF(OR('Stu.Detail (1-20)'!B201=0,'Stu.Detail (1-20)'!B201=""),"",'Stu.Detail (1-20)'!B201)</f>
        <v/>
      </c>
      <c r="C201" s="124" t="str">
        <f>IF(OR(B201=0,B201=""),"",CONCATENATE('Stu.Detail (1-20)'!D201," ","/",'Stu.Detail (1-20)'!G201))</f>
        <v/>
      </c>
      <c r="D201" s="137"/>
      <c r="E201" s="129"/>
      <c r="F201" s="129"/>
      <c r="G201" s="129"/>
      <c r="H201" s="136"/>
      <c r="I201" s="129"/>
      <c r="J201" s="129"/>
      <c r="K201" s="129"/>
      <c r="L201" s="129"/>
      <c r="M201" s="129"/>
      <c r="N201" s="129"/>
      <c r="O201" s="129"/>
      <c r="P201" s="129"/>
      <c r="Q201" s="129"/>
      <c r="R201" s="129"/>
      <c r="S201" s="129"/>
      <c r="T201" s="129"/>
      <c r="U201" s="129"/>
    </row>
    <row r="202" spans="1:21" ht="24" customHeight="1">
      <c r="A202" s="123">
        <f>'Stu.Detail (1-20)'!A202</f>
        <v>196</v>
      </c>
      <c r="B202" s="124" t="str">
        <f>IF(OR('Stu.Detail (1-20)'!B202=0,'Stu.Detail (1-20)'!B202=""),"",'Stu.Detail (1-20)'!B202)</f>
        <v/>
      </c>
      <c r="C202" s="124" t="str">
        <f>IF(OR(B202=0,B202=""),"",CONCATENATE('Stu.Detail (1-20)'!D202," ","/",'Stu.Detail (1-20)'!G202))</f>
        <v/>
      </c>
      <c r="D202" s="137"/>
      <c r="E202" s="129"/>
      <c r="F202" s="129"/>
      <c r="G202" s="129"/>
      <c r="H202" s="136"/>
      <c r="I202" s="129"/>
      <c r="J202" s="129"/>
      <c r="K202" s="129"/>
      <c r="L202" s="129"/>
      <c r="M202" s="129"/>
      <c r="N202" s="129"/>
      <c r="O202" s="129"/>
      <c r="P202" s="129"/>
      <c r="Q202" s="129"/>
      <c r="R202" s="129"/>
      <c r="S202" s="129"/>
      <c r="T202" s="129"/>
      <c r="U202" s="129"/>
    </row>
    <row r="203" spans="1:21" ht="24" customHeight="1">
      <c r="A203" s="123">
        <f>'Stu.Detail (1-20)'!A203</f>
        <v>197</v>
      </c>
      <c r="B203" s="124" t="str">
        <f>IF(OR('Stu.Detail (1-20)'!B203=0,'Stu.Detail (1-20)'!B203=""),"",'Stu.Detail (1-20)'!B203)</f>
        <v/>
      </c>
      <c r="C203" s="124" t="str">
        <f>IF(OR(B203=0,B203=""),"",CONCATENATE('Stu.Detail (1-20)'!D203," ","/",'Stu.Detail (1-20)'!G203))</f>
        <v/>
      </c>
      <c r="D203" s="137"/>
      <c r="E203" s="129"/>
      <c r="F203" s="129"/>
      <c r="G203" s="129"/>
      <c r="H203" s="136"/>
      <c r="I203" s="129"/>
      <c r="J203" s="129"/>
      <c r="K203" s="129"/>
      <c r="L203" s="129"/>
      <c r="M203" s="129"/>
      <c r="N203" s="129"/>
      <c r="O203" s="129"/>
      <c r="P203" s="129"/>
      <c r="Q203" s="129"/>
      <c r="R203" s="129"/>
      <c r="S203" s="129"/>
      <c r="T203" s="129"/>
      <c r="U203" s="129"/>
    </row>
    <row r="204" spans="1:21" ht="24" customHeight="1">
      <c r="A204" s="123">
        <f>'Stu.Detail (1-20)'!A204</f>
        <v>198</v>
      </c>
      <c r="B204" s="124" t="str">
        <f>IF(OR('Stu.Detail (1-20)'!B204=0,'Stu.Detail (1-20)'!B204=""),"",'Stu.Detail (1-20)'!B204)</f>
        <v/>
      </c>
      <c r="C204" s="124" t="str">
        <f>IF(OR(B204=0,B204=""),"",CONCATENATE('Stu.Detail (1-20)'!D204," ","/",'Stu.Detail (1-20)'!G204))</f>
        <v/>
      </c>
      <c r="D204" s="137"/>
      <c r="E204" s="129"/>
      <c r="F204" s="129"/>
      <c r="G204" s="129"/>
      <c r="H204" s="136"/>
      <c r="I204" s="129"/>
      <c r="J204" s="129"/>
      <c r="K204" s="129"/>
      <c r="L204" s="129"/>
      <c r="M204" s="129"/>
      <c r="N204" s="129"/>
      <c r="O204" s="129"/>
      <c r="P204" s="129"/>
      <c r="Q204" s="129"/>
      <c r="R204" s="129"/>
      <c r="S204" s="129"/>
      <c r="T204" s="129"/>
      <c r="U204" s="129"/>
    </row>
    <row r="205" spans="1:21" ht="24" customHeight="1">
      <c r="A205" s="123">
        <f>'Stu.Detail (1-20)'!A205</f>
        <v>199</v>
      </c>
      <c r="B205" s="124" t="str">
        <f>IF(OR('Stu.Detail (1-20)'!B205=0,'Stu.Detail (1-20)'!B205=""),"",'Stu.Detail (1-20)'!B205)</f>
        <v/>
      </c>
      <c r="C205" s="124" t="str">
        <f>IF(OR(B205=0,B205=""),"",CONCATENATE('Stu.Detail (1-20)'!D205," ","/",'Stu.Detail (1-20)'!G205))</f>
        <v/>
      </c>
      <c r="D205" s="137"/>
      <c r="E205" s="129"/>
      <c r="F205" s="129"/>
      <c r="G205" s="129"/>
      <c r="H205" s="136"/>
      <c r="I205" s="129"/>
      <c r="J205" s="129"/>
      <c r="K205" s="129"/>
      <c r="L205" s="129"/>
      <c r="M205" s="129"/>
      <c r="N205" s="129"/>
      <c r="O205" s="129"/>
      <c r="P205" s="129"/>
      <c r="Q205" s="129"/>
      <c r="R205" s="129"/>
      <c r="S205" s="129"/>
      <c r="T205" s="129"/>
      <c r="U205" s="129"/>
    </row>
    <row r="206" spans="1:21" ht="24" customHeight="1">
      <c r="A206" s="123">
        <f>'Stu.Detail (1-20)'!A206</f>
        <v>200</v>
      </c>
      <c r="B206" s="124" t="str">
        <f>IF(OR('Stu.Detail (1-20)'!B206=0,'Stu.Detail (1-20)'!B206=""),"",'Stu.Detail (1-20)'!B206)</f>
        <v/>
      </c>
      <c r="C206" s="124" t="str">
        <f>IF(OR(B206=0,B206=""),"",CONCATENATE('Stu.Detail (1-20)'!D206," ","/",'Stu.Detail (1-20)'!G206))</f>
        <v/>
      </c>
      <c r="D206" s="137"/>
      <c r="E206" s="129"/>
      <c r="F206" s="129"/>
      <c r="G206" s="129"/>
      <c r="H206" s="136"/>
      <c r="I206" s="129"/>
      <c r="J206" s="129"/>
      <c r="K206" s="129"/>
      <c r="L206" s="129"/>
      <c r="M206" s="129"/>
      <c r="N206" s="129"/>
      <c r="O206" s="129"/>
      <c r="P206" s="129"/>
      <c r="Q206" s="129"/>
      <c r="R206" s="129"/>
      <c r="S206" s="129"/>
      <c r="T206" s="129"/>
      <c r="U206" s="129"/>
    </row>
    <row r="207" spans="1:21" ht="24" customHeight="1">
      <c r="A207" s="123">
        <f>'Stu.Detail (1-20)'!A207</f>
        <v>201</v>
      </c>
      <c r="B207" s="124" t="str">
        <f>IF(OR('Stu.Detail (1-20)'!B207=0,'Stu.Detail (1-20)'!B207=""),"",'Stu.Detail (1-20)'!B207)</f>
        <v/>
      </c>
      <c r="C207" s="124" t="str">
        <f>IF(OR(B207=0,B207=""),"",CONCATENATE('Stu.Detail (1-20)'!D207," ","/",'Stu.Detail (1-20)'!G207))</f>
        <v/>
      </c>
      <c r="D207" s="137"/>
      <c r="E207" s="129"/>
      <c r="F207" s="129"/>
      <c r="G207" s="129"/>
      <c r="H207" s="136"/>
      <c r="I207" s="129"/>
      <c r="J207" s="129"/>
      <c r="K207" s="129"/>
      <c r="L207" s="129"/>
      <c r="M207" s="129"/>
      <c r="N207" s="129"/>
      <c r="O207" s="129"/>
      <c r="P207" s="129"/>
      <c r="Q207" s="129"/>
      <c r="R207" s="129"/>
      <c r="S207" s="129"/>
      <c r="T207" s="129"/>
      <c r="U207" s="129"/>
    </row>
    <row r="208" spans="1:21" ht="24" customHeight="1">
      <c r="A208" s="123">
        <f>'Stu.Detail (1-20)'!A208</f>
        <v>202</v>
      </c>
      <c r="B208" s="124" t="str">
        <f>IF(OR('Stu.Detail (1-20)'!B208=0,'Stu.Detail (1-20)'!B208=""),"",'Stu.Detail (1-20)'!B208)</f>
        <v/>
      </c>
      <c r="C208" s="124" t="str">
        <f>IF(OR(B208=0,B208=""),"",CONCATENATE('Stu.Detail (1-20)'!D208," ","/",'Stu.Detail (1-20)'!G208))</f>
        <v/>
      </c>
      <c r="D208" s="137"/>
      <c r="E208" s="129"/>
      <c r="F208" s="129"/>
      <c r="G208" s="129"/>
      <c r="H208" s="136"/>
      <c r="I208" s="129"/>
      <c r="J208" s="129"/>
      <c r="K208" s="129"/>
      <c r="L208" s="129"/>
      <c r="M208" s="129"/>
      <c r="N208" s="129"/>
      <c r="O208" s="129"/>
      <c r="P208" s="129"/>
      <c r="Q208" s="129"/>
      <c r="R208" s="129"/>
      <c r="S208" s="129"/>
      <c r="T208" s="129"/>
      <c r="U208" s="129"/>
    </row>
    <row r="209" spans="1:21" ht="24" customHeight="1">
      <c r="A209" s="123">
        <f>'Stu.Detail (1-20)'!A209</f>
        <v>203</v>
      </c>
      <c r="B209" s="124" t="str">
        <f>IF(OR('Stu.Detail (1-20)'!B209=0,'Stu.Detail (1-20)'!B209=""),"",'Stu.Detail (1-20)'!B209)</f>
        <v/>
      </c>
      <c r="C209" s="124" t="str">
        <f>IF(OR(B209=0,B209=""),"",CONCATENATE('Stu.Detail (1-20)'!D209," ","/",'Stu.Detail (1-20)'!G209))</f>
        <v/>
      </c>
      <c r="D209" s="137"/>
      <c r="E209" s="129"/>
      <c r="F209" s="129"/>
      <c r="G209" s="129"/>
      <c r="H209" s="136"/>
      <c r="I209" s="129"/>
      <c r="J209" s="129"/>
      <c r="K209" s="129"/>
      <c r="L209" s="129"/>
      <c r="M209" s="129"/>
      <c r="N209" s="129"/>
      <c r="O209" s="129"/>
      <c r="P209" s="129"/>
      <c r="Q209" s="129"/>
      <c r="R209" s="129"/>
      <c r="S209" s="129"/>
      <c r="T209" s="129"/>
      <c r="U209" s="129"/>
    </row>
    <row r="210" spans="1:21" ht="24" customHeight="1">
      <c r="A210" s="123">
        <f>'Stu.Detail (1-20)'!A210</f>
        <v>204</v>
      </c>
      <c r="B210" s="124" t="str">
        <f>IF(OR('Stu.Detail (1-20)'!B210=0,'Stu.Detail (1-20)'!B210=""),"",'Stu.Detail (1-20)'!B210)</f>
        <v/>
      </c>
      <c r="C210" s="124" t="str">
        <f>IF(OR(B210=0,B210=""),"",CONCATENATE('Stu.Detail (1-20)'!D210," ","/",'Stu.Detail (1-20)'!G210))</f>
        <v/>
      </c>
      <c r="D210" s="137"/>
      <c r="E210" s="129"/>
      <c r="F210" s="129"/>
      <c r="G210" s="129"/>
      <c r="H210" s="136"/>
      <c r="I210" s="129"/>
      <c r="J210" s="129"/>
      <c r="K210" s="129"/>
      <c r="L210" s="129"/>
      <c r="M210" s="129"/>
      <c r="N210" s="129"/>
      <c r="O210" s="129"/>
      <c r="P210" s="129"/>
      <c r="Q210" s="129"/>
      <c r="R210" s="129"/>
      <c r="S210" s="129"/>
      <c r="T210" s="129"/>
      <c r="U210" s="129"/>
    </row>
    <row r="211" spans="1:21" ht="24" customHeight="1">
      <c r="A211" s="123">
        <f>'Stu.Detail (1-20)'!A211</f>
        <v>205</v>
      </c>
      <c r="B211" s="124" t="str">
        <f>IF(OR('Stu.Detail (1-20)'!B211=0,'Stu.Detail (1-20)'!B211=""),"",'Stu.Detail (1-20)'!B211)</f>
        <v/>
      </c>
      <c r="C211" s="124" t="str">
        <f>IF(OR(B211=0,B211=""),"",CONCATENATE('Stu.Detail (1-20)'!D211," ","/",'Stu.Detail (1-20)'!G211))</f>
        <v/>
      </c>
      <c r="D211" s="137"/>
      <c r="E211" s="129"/>
      <c r="F211" s="129"/>
      <c r="G211" s="129"/>
      <c r="H211" s="136"/>
      <c r="I211" s="129"/>
      <c r="J211" s="129"/>
      <c r="K211" s="129"/>
      <c r="L211" s="129"/>
      <c r="M211" s="129"/>
      <c r="N211" s="129"/>
      <c r="O211" s="129"/>
      <c r="P211" s="129"/>
      <c r="Q211" s="129"/>
      <c r="R211" s="129"/>
      <c r="S211" s="129"/>
      <c r="T211" s="129"/>
      <c r="U211" s="129"/>
    </row>
    <row r="212" spans="1:21" ht="24" customHeight="1">
      <c r="A212" s="123">
        <f>'Stu.Detail (1-20)'!A212</f>
        <v>206</v>
      </c>
      <c r="B212" s="124" t="str">
        <f>IF(OR('Stu.Detail (1-20)'!B212=0,'Stu.Detail (1-20)'!B212=""),"",'Stu.Detail (1-20)'!B212)</f>
        <v/>
      </c>
      <c r="C212" s="124" t="str">
        <f>IF(OR(B212=0,B212=""),"",CONCATENATE('Stu.Detail (1-20)'!D212," ","/",'Stu.Detail (1-20)'!G212))</f>
        <v/>
      </c>
      <c r="D212" s="137"/>
      <c r="E212" s="129"/>
      <c r="F212" s="129"/>
      <c r="G212" s="129"/>
      <c r="H212" s="136"/>
      <c r="I212" s="129"/>
      <c r="J212" s="129"/>
      <c r="K212" s="129"/>
      <c r="L212" s="129"/>
      <c r="M212" s="129"/>
      <c r="N212" s="129"/>
      <c r="O212" s="129"/>
      <c r="P212" s="129"/>
      <c r="Q212" s="129"/>
      <c r="R212" s="129"/>
      <c r="S212" s="129"/>
      <c r="T212" s="129"/>
      <c r="U212" s="129"/>
    </row>
    <row r="213" spans="1:21" ht="24" customHeight="1">
      <c r="A213" s="123">
        <f>'Stu.Detail (1-20)'!A213</f>
        <v>207</v>
      </c>
      <c r="B213" s="124" t="str">
        <f>IF(OR('Stu.Detail (1-20)'!B213=0,'Stu.Detail (1-20)'!B213=""),"",'Stu.Detail (1-20)'!B213)</f>
        <v/>
      </c>
      <c r="C213" s="124" t="str">
        <f>IF(OR(B213=0,B213=""),"",CONCATENATE('Stu.Detail (1-20)'!D213," ","/",'Stu.Detail (1-20)'!G213))</f>
        <v/>
      </c>
      <c r="D213" s="137"/>
      <c r="E213" s="129"/>
      <c r="F213" s="129"/>
      <c r="G213" s="129"/>
      <c r="H213" s="136"/>
      <c r="I213" s="129"/>
      <c r="J213" s="129"/>
      <c r="K213" s="129"/>
      <c r="L213" s="129"/>
      <c r="M213" s="129"/>
      <c r="N213" s="129"/>
      <c r="O213" s="129"/>
      <c r="P213" s="129"/>
      <c r="Q213" s="129"/>
      <c r="R213" s="129"/>
      <c r="S213" s="129"/>
      <c r="T213" s="129"/>
      <c r="U213" s="129"/>
    </row>
    <row r="214" spans="1:21" ht="24" customHeight="1">
      <c r="A214" s="123">
        <f>'Stu.Detail (1-20)'!A214</f>
        <v>208</v>
      </c>
      <c r="B214" s="124" t="str">
        <f>IF(OR('Stu.Detail (1-20)'!B214=0,'Stu.Detail (1-20)'!B214=""),"",'Stu.Detail (1-20)'!B214)</f>
        <v/>
      </c>
      <c r="C214" s="124" t="str">
        <f>IF(OR(B214=0,B214=""),"",CONCATENATE('Stu.Detail (1-20)'!D214," ","/",'Stu.Detail (1-20)'!G214))</f>
        <v/>
      </c>
      <c r="D214" s="137"/>
      <c r="E214" s="129"/>
      <c r="F214" s="129"/>
      <c r="G214" s="129"/>
      <c r="H214" s="136"/>
      <c r="I214" s="129"/>
      <c r="J214" s="129"/>
      <c r="K214" s="129"/>
      <c r="L214" s="129"/>
      <c r="M214" s="129"/>
      <c r="N214" s="129"/>
      <c r="O214" s="129"/>
      <c r="P214" s="129"/>
      <c r="Q214" s="129"/>
      <c r="R214" s="129"/>
      <c r="S214" s="129"/>
      <c r="T214" s="129"/>
      <c r="U214" s="129"/>
    </row>
    <row r="215" spans="1:21" ht="24" customHeight="1">
      <c r="A215" s="123">
        <f>'Stu.Detail (1-20)'!A215</f>
        <v>209</v>
      </c>
      <c r="B215" s="124" t="str">
        <f>IF(OR('Stu.Detail (1-20)'!B215=0,'Stu.Detail (1-20)'!B215=""),"",'Stu.Detail (1-20)'!B215)</f>
        <v/>
      </c>
      <c r="C215" s="124" t="str">
        <f>IF(OR(B215=0,B215=""),"",CONCATENATE('Stu.Detail (1-20)'!D215," ","/",'Stu.Detail (1-20)'!G215))</f>
        <v/>
      </c>
      <c r="D215" s="137"/>
      <c r="E215" s="129"/>
      <c r="F215" s="129"/>
      <c r="G215" s="129"/>
      <c r="H215" s="136"/>
      <c r="I215" s="129"/>
      <c r="J215" s="129"/>
      <c r="K215" s="129"/>
      <c r="L215" s="129"/>
      <c r="M215" s="129"/>
      <c r="N215" s="129"/>
      <c r="O215" s="129"/>
      <c r="P215" s="129"/>
      <c r="Q215" s="129"/>
      <c r="R215" s="129"/>
      <c r="S215" s="129"/>
      <c r="T215" s="129"/>
      <c r="U215" s="129"/>
    </row>
    <row r="216" spans="1:21" ht="24" customHeight="1">
      <c r="A216" s="123">
        <f>'Stu.Detail (1-20)'!A216</f>
        <v>210</v>
      </c>
      <c r="B216" s="124" t="str">
        <f>IF(OR('Stu.Detail (1-20)'!B216=0,'Stu.Detail (1-20)'!B216=""),"",'Stu.Detail (1-20)'!B216)</f>
        <v/>
      </c>
      <c r="C216" s="124" t="str">
        <f>IF(OR(B216=0,B216=""),"",CONCATENATE('Stu.Detail (1-20)'!D216," ","/",'Stu.Detail (1-20)'!G216))</f>
        <v/>
      </c>
      <c r="D216" s="137"/>
      <c r="E216" s="129"/>
      <c r="F216" s="129"/>
      <c r="G216" s="129"/>
      <c r="H216" s="136"/>
      <c r="I216" s="129"/>
      <c r="J216" s="129"/>
      <c r="K216" s="129"/>
      <c r="L216" s="129"/>
      <c r="M216" s="129"/>
      <c r="N216" s="129"/>
      <c r="O216" s="129"/>
      <c r="P216" s="129"/>
      <c r="Q216" s="129"/>
      <c r="R216" s="129"/>
      <c r="S216" s="129"/>
      <c r="T216" s="129"/>
      <c r="U216" s="129"/>
    </row>
    <row r="217" spans="1:21" ht="24" customHeight="1">
      <c r="A217" s="123">
        <f>'Stu.Detail (1-20)'!A217</f>
        <v>211</v>
      </c>
      <c r="B217" s="124" t="str">
        <f>IF(OR('Stu.Detail (1-20)'!B217=0,'Stu.Detail (1-20)'!B217=""),"",'Stu.Detail (1-20)'!B217)</f>
        <v/>
      </c>
      <c r="C217" s="124" t="str">
        <f>IF(OR(B217=0,B217=""),"",CONCATENATE('Stu.Detail (1-20)'!D217," ","/",'Stu.Detail (1-20)'!G217))</f>
        <v/>
      </c>
      <c r="D217" s="137"/>
      <c r="E217" s="129"/>
      <c r="F217" s="129"/>
      <c r="G217" s="129"/>
      <c r="H217" s="136"/>
      <c r="I217" s="129"/>
      <c r="J217" s="129"/>
      <c r="K217" s="129"/>
      <c r="L217" s="129"/>
      <c r="M217" s="129"/>
      <c r="N217" s="129"/>
      <c r="O217" s="129"/>
      <c r="P217" s="129"/>
      <c r="Q217" s="129"/>
      <c r="R217" s="129"/>
      <c r="S217" s="129"/>
      <c r="T217" s="129"/>
      <c r="U217" s="129"/>
    </row>
    <row r="218" spans="1:21" ht="24" customHeight="1">
      <c r="A218" s="123">
        <f>'Stu.Detail (1-20)'!A218</f>
        <v>212</v>
      </c>
      <c r="B218" s="124" t="str">
        <f>IF(OR('Stu.Detail (1-20)'!B218=0,'Stu.Detail (1-20)'!B218=""),"",'Stu.Detail (1-20)'!B218)</f>
        <v/>
      </c>
      <c r="C218" s="124" t="str">
        <f>IF(OR(B218=0,B218=""),"",CONCATENATE('Stu.Detail (1-20)'!D218," ","/",'Stu.Detail (1-20)'!G218))</f>
        <v/>
      </c>
      <c r="D218" s="137"/>
      <c r="E218" s="129"/>
      <c r="F218" s="129"/>
      <c r="G218" s="129"/>
      <c r="H218" s="136"/>
      <c r="I218" s="129"/>
      <c r="J218" s="129"/>
      <c r="K218" s="129"/>
      <c r="L218" s="129"/>
      <c r="M218" s="129"/>
      <c r="N218" s="129"/>
      <c r="O218" s="129"/>
      <c r="P218" s="129"/>
      <c r="Q218" s="129"/>
      <c r="R218" s="129"/>
      <c r="S218" s="129"/>
      <c r="T218" s="129"/>
      <c r="U218" s="129"/>
    </row>
    <row r="219" spans="1:21" ht="24" customHeight="1">
      <c r="A219" s="123">
        <f>'Stu.Detail (1-20)'!A219</f>
        <v>213</v>
      </c>
      <c r="B219" s="124" t="str">
        <f>IF(OR('Stu.Detail (1-20)'!B219=0,'Stu.Detail (1-20)'!B219=""),"",'Stu.Detail (1-20)'!B219)</f>
        <v/>
      </c>
      <c r="C219" s="124" t="str">
        <f>IF(OR(B219=0,B219=""),"",CONCATENATE('Stu.Detail (1-20)'!D219," ","/",'Stu.Detail (1-20)'!G219))</f>
        <v/>
      </c>
      <c r="D219" s="137"/>
      <c r="E219" s="129"/>
      <c r="F219" s="129"/>
      <c r="G219" s="129"/>
      <c r="H219" s="136"/>
      <c r="I219" s="129"/>
      <c r="J219" s="129"/>
      <c r="K219" s="129"/>
      <c r="L219" s="129"/>
      <c r="M219" s="129"/>
      <c r="N219" s="129"/>
      <c r="O219" s="129"/>
      <c r="P219" s="129"/>
      <c r="Q219" s="129"/>
      <c r="R219" s="129"/>
      <c r="S219" s="129"/>
      <c r="T219" s="129"/>
      <c r="U219" s="129"/>
    </row>
    <row r="220" spans="1:21" ht="24" customHeight="1">
      <c r="A220" s="123">
        <f>'Stu.Detail (1-20)'!A220</f>
        <v>214</v>
      </c>
      <c r="B220" s="124" t="str">
        <f>IF(OR('Stu.Detail (1-20)'!B220=0,'Stu.Detail (1-20)'!B220=""),"",'Stu.Detail (1-20)'!B220)</f>
        <v/>
      </c>
      <c r="C220" s="124" t="str">
        <f>IF(OR(B220=0,B220=""),"",CONCATENATE('Stu.Detail (1-20)'!D220," ","/",'Stu.Detail (1-20)'!G220))</f>
        <v/>
      </c>
      <c r="D220" s="137"/>
      <c r="E220" s="129"/>
      <c r="F220" s="129"/>
      <c r="G220" s="129"/>
      <c r="H220" s="136"/>
      <c r="I220" s="129"/>
      <c r="J220" s="129"/>
      <c r="K220" s="129"/>
      <c r="L220" s="129"/>
      <c r="M220" s="129"/>
      <c r="N220" s="129"/>
      <c r="O220" s="129"/>
      <c r="P220" s="129"/>
      <c r="Q220" s="129"/>
      <c r="R220" s="129"/>
      <c r="S220" s="129"/>
      <c r="T220" s="129"/>
      <c r="U220" s="129"/>
    </row>
    <row r="221" spans="1:21" ht="24" customHeight="1">
      <c r="A221" s="123">
        <f>'Stu.Detail (1-20)'!A221</f>
        <v>215</v>
      </c>
      <c r="B221" s="124" t="str">
        <f>IF(OR('Stu.Detail (1-20)'!B221=0,'Stu.Detail (1-20)'!B221=""),"",'Stu.Detail (1-20)'!B221)</f>
        <v/>
      </c>
      <c r="C221" s="124" t="str">
        <f>IF(OR(B221=0,B221=""),"",CONCATENATE('Stu.Detail (1-20)'!D221," ","/",'Stu.Detail (1-20)'!G221))</f>
        <v/>
      </c>
      <c r="D221" s="137"/>
      <c r="E221" s="129"/>
      <c r="F221" s="129"/>
      <c r="G221" s="129"/>
      <c r="H221" s="136"/>
      <c r="I221" s="129"/>
      <c r="J221" s="129"/>
      <c r="K221" s="129"/>
      <c r="L221" s="129"/>
      <c r="M221" s="129"/>
      <c r="N221" s="129"/>
      <c r="O221" s="129"/>
      <c r="P221" s="129"/>
      <c r="Q221" s="129"/>
      <c r="R221" s="129"/>
      <c r="S221" s="129"/>
      <c r="T221" s="129"/>
      <c r="U221" s="129"/>
    </row>
    <row r="222" spans="1:21" ht="24" customHeight="1">
      <c r="A222" s="123">
        <f>'Stu.Detail (1-20)'!A222</f>
        <v>216</v>
      </c>
      <c r="B222" s="124" t="str">
        <f>IF(OR('Stu.Detail (1-20)'!B222=0,'Stu.Detail (1-20)'!B222=""),"",'Stu.Detail (1-20)'!B222)</f>
        <v/>
      </c>
      <c r="C222" s="124" t="str">
        <f>IF(OR(B222=0,B222=""),"",CONCATENATE('Stu.Detail (1-20)'!D222," ","/",'Stu.Detail (1-20)'!G222))</f>
        <v/>
      </c>
      <c r="D222" s="137"/>
      <c r="E222" s="129"/>
      <c r="F222" s="129"/>
      <c r="G222" s="129"/>
      <c r="H222" s="136"/>
      <c r="I222" s="129"/>
      <c r="J222" s="129"/>
      <c r="K222" s="129"/>
      <c r="L222" s="129"/>
      <c r="M222" s="129"/>
      <c r="N222" s="129"/>
      <c r="O222" s="129"/>
      <c r="P222" s="129"/>
      <c r="Q222" s="129"/>
      <c r="R222" s="129"/>
      <c r="S222" s="129"/>
      <c r="T222" s="129"/>
      <c r="U222" s="129"/>
    </row>
    <row r="223" spans="1:21" ht="24" customHeight="1">
      <c r="A223" s="123">
        <f>'Stu.Detail (1-20)'!A223</f>
        <v>217</v>
      </c>
      <c r="B223" s="124" t="str">
        <f>IF(OR('Stu.Detail (1-20)'!B223=0,'Stu.Detail (1-20)'!B223=""),"",'Stu.Detail (1-20)'!B223)</f>
        <v/>
      </c>
      <c r="C223" s="124" t="str">
        <f>IF(OR(B223=0,B223=""),"",CONCATENATE('Stu.Detail (1-20)'!D223," ","/",'Stu.Detail (1-20)'!G223))</f>
        <v/>
      </c>
      <c r="D223" s="137"/>
      <c r="E223" s="129"/>
      <c r="F223" s="129"/>
      <c r="G223" s="129"/>
      <c r="H223" s="136"/>
      <c r="I223" s="129"/>
      <c r="J223" s="129"/>
      <c r="K223" s="129"/>
      <c r="L223" s="129"/>
      <c r="M223" s="129"/>
      <c r="N223" s="129"/>
      <c r="O223" s="129"/>
      <c r="P223" s="129"/>
      <c r="Q223" s="129"/>
      <c r="R223" s="129"/>
      <c r="S223" s="129"/>
      <c r="T223" s="129"/>
      <c r="U223" s="129"/>
    </row>
    <row r="224" spans="1:21" ht="24" customHeight="1">
      <c r="A224" s="123">
        <f>'Stu.Detail (1-20)'!A224</f>
        <v>218</v>
      </c>
      <c r="B224" s="124" t="str">
        <f>IF(OR('Stu.Detail (1-20)'!B224=0,'Stu.Detail (1-20)'!B224=""),"",'Stu.Detail (1-20)'!B224)</f>
        <v/>
      </c>
      <c r="C224" s="124" t="str">
        <f>IF(OR(B224=0,B224=""),"",CONCATENATE('Stu.Detail (1-20)'!D224," ","/",'Stu.Detail (1-20)'!G224))</f>
        <v/>
      </c>
      <c r="D224" s="137"/>
      <c r="E224" s="129"/>
      <c r="F224" s="129"/>
      <c r="G224" s="129"/>
      <c r="H224" s="136"/>
      <c r="I224" s="129"/>
      <c r="J224" s="129"/>
      <c r="K224" s="129"/>
      <c r="L224" s="129"/>
      <c r="M224" s="129"/>
      <c r="N224" s="129"/>
      <c r="O224" s="129"/>
      <c r="P224" s="129"/>
      <c r="Q224" s="129"/>
      <c r="R224" s="129"/>
      <c r="S224" s="129"/>
      <c r="T224" s="129"/>
      <c r="U224" s="129"/>
    </row>
    <row r="225" spans="1:21" ht="24" customHeight="1">
      <c r="A225" s="123">
        <f>'Stu.Detail (1-20)'!A225</f>
        <v>219</v>
      </c>
      <c r="B225" s="124" t="str">
        <f>IF(OR('Stu.Detail (1-20)'!B225=0,'Stu.Detail (1-20)'!B225=""),"",'Stu.Detail (1-20)'!B225)</f>
        <v/>
      </c>
      <c r="C225" s="124" t="str">
        <f>IF(OR(B225=0,B225=""),"",CONCATENATE('Stu.Detail (1-20)'!D225," ","/",'Stu.Detail (1-20)'!G225))</f>
        <v/>
      </c>
      <c r="D225" s="137"/>
      <c r="E225" s="129"/>
      <c r="F225" s="129"/>
      <c r="G225" s="129"/>
      <c r="H225" s="136"/>
      <c r="I225" s="129"/>
      <c r="J225" s="129"/>
      <c r="K225" s="129"/>
      <c r="L225" s="129"/>
      <c r="M225" s="129"/>
      <c r="N225" s="129"/>
      <c r="O225" s="129"/>
      <c r="P225" s="129"/>
      <c r="Q225" s="129"/>
      <c r="R225" s="129"/>
      <c r="S225" s="129"/>
      <c r="T225" s="129"/>
      <c r="U225" s="129"/>
    </row>
    <row r="226" spans="1:21" ht="24" customHeight="1">
      <c r="A226" s="123">
        <f>'Stu.Detail (1-20)'!A226</f>
        <v>220</v>
      </c>
      <c r="B226" s="124" t="str">
        <f>IF(OR('Stu.Detail (1-20)'!B226=0,'Stu.Detail (1-20)'!B226=""),"",'Stu.Detail (1-20)'!B226)</f>
        <v/>
      </c>
      <c r="C226" s="124" t="str">
        <f>IF(OR(B226=0,B226=""),"",CONCATENATE('Stu.Detail (1-20)'!D226," ","/",'Stu.Detail (1-20)'!G226))</f>
        <v/>
      </c>
      <c r="D226" s="137"/>
      <c r="E226" s="129"/>
      <c r="F226" s="129"/>
      <c r="G226" s="129"/>
      <c r="H226" s="136"/>
      <c r="I226" s="129"/>
      <c r="J226" s="129"/>
      <c r="K226" s="129"/>
      <c r="L226" s="129"/>
      <c r="M226" s="129"/>
      <c r="N226" s="129"/>
      <c r="O226" s="129"/>
      <c r="P226" s="129"/>
      <c r="Q226" s="129"/>
      <c r="R226" s="129"/>
      <c r="S226" s="129"/>
      <c r="T226" s="129"/>
      <c r="U226" s="129"/>
    </row>
    <row r="227" spans="1:21" ht="24" customHeight="1">
      <c r="A227" s="123">
        <f>'Stu.Detail (1-20)'!A227</f>
        <v>221</v>
      </c>
      <c r="B227" s="124" t="str">
        <f>IF(OR('Stu.Detail (1-20)'!B227=0,'Stu.Detail (1-20)'!B227=""),"",'Stu.Detail (1-20)'!B227)</f>
        <v/>
      </c>
      <c r="C227" s="124" t="str">
        <f>IF(OR(B227=0,B227=""),"",CONCATENATE('Stu.Detail (1-20)'!D227," ","/",'Stu.Detail (1-20)'!G227))</f>
        <v/>
      </c>
      <c r="D227" s="137"/>
      <c r="E227" s="129"/>
      <c r="F227" s="129"/>
      <c r="G227" s="129"/>
      <c r="H227" s="136"/>
      <c r="I227" s="129"/>
      <c r="J227" s="129"/>
      <c r="K227" s="129"/>
      <c r="L227" s="129"/>
      <c r="M227" s="129"/>
      <c r="N227" s="129"/>
      <c r="O227" s="129"/>
      <c r="P227" s="129"/>
      <c r="Q227" s="129"/>
      <c r="R227" s="129"/>
      <c r="S227" s="129"/>
      <c r="T227" s="129"/>
      <c r="U227" s="129"/>
    </row>
    <row r="228" spans="1:21" ht="24" customHeight="1">
      <c r="A228" s="123">
        <f>'Stu.Detail (1-20)'!A228</f>
        <v>222</v>
      </c>
      <c r="B228" s="124" t="str">
        <f>IF(OR('Stu.Detail (1-20)'!B228=0,'Stu.Detail (1-20)'!B228=""),"",'Stu.Detail (1-20)'!B228)</f>
        <v/>
      </c>
      <c r="C228" s="124" t="str">
        <f>IF(OR(B228=0,B228=""),"",CONCATENATE('Stu.Detail (1-20)'!D228," ","/",'Stu.Detail (1-20)'!G228))</f>
        <v/>
      </c>
      <c r="D228" s="137"/>
      <c r="E228" s="129"/>
      <c r="F228" s="129"/>
      <c r="G228" s="129"/>
      <c r="H228" s="136"/>
      <c r="I228" s="129"/>
      <c r="J228" s="129"/>
      <c r="K228" s="129"/>
      <c r="L228" s="129"/>
      <c r="M228" s="129"/>
      <c r="N228" s="129"/>
      <c r="O228" s="129"/>
      <c r="P228" s="129"/>
      <c r="Q228" s="129"/>
      <c r="R228" s="129"/>
      <c r="S228" s="129"/>
      <c r="T228" s="129"/>
      <c r="U228" s="129"/>
    </row>
    <row r="229" spans="1:21" ht="24" customHeight="1">
      <c r="A229" s="123">
        <f>'Stu.Detail (1-20)'!A229</f>
        <v>223</v>
      </c>
      <c r="B229" s="124" t="str">
        <f>IF(OR('Stu.Detail (1-20)'!B229=0,'Stu.Detail (1-20)'!B229=""),"",'Stu.Detail (1-20)'!B229)</f>
        <v/>
      </c>
      <c r="C229" s="124" t="str">
        <f>IF(OR(B229=0,B229=""),"",CONCATENATE('Stu.Detail (1-20)'!D229," ","/",'Stu.Detail (1-20)'!G229))</f>
        <v/>
      </c>
      <c r="D229" s="137"/>
      <c r="E229" s="129"/>
      <c r="F229" s="129"/>
      <c r="G229" s="129"/>
      <c r="H229" s="136"/>
      <c r="I229" s="129"/>
      <c r="J229" s="129"/>
      <c r="K229" s="129"/>
      <c r="L229" s="129"/>
      <c r="M229" s="129"/>
      <c r="N229" s="129"/>
      <c r="O229" s="129"/>
      <c r="P229" s="129"/>
      <c r="Q229" s="129"/>
      <c r="R229" s="129"/>
      <c r="S229" s="129"/>
      <c r="T229" s="129"/>
      <c r="U229" s="129"/>
    </row>
    <row r="230" spans="1:21" ht="24" customHeight="1">
      <c r="A230" s="123">
        <f>'Stu.Detail (1-20)'!A230</f>
        <v>224</v>
      </c>
      <c r="B230" s="124" t="str">
        <f>IF(OR('Stu.Detail (1-20)'!B230=0,'Stu.Detail (1-20)'!B230=""),"",'Stu.Detail (1-20)'!B230)</f>
        <v/>
      </c>
      <c r="C230" s="124" t="str">
        <f>IF(OR(B230=0,B230=""),"",CONCATENATE('Stu.Detail (1-20)'!D230," ","/",'Stu.Detail (1-20)'!G230))</f>
        <v/>
      </c>
      <c r="D230" s="137"/>
      <c r="E230" s="129"/>
      <c r="F230" s="129"/>
      <c r="G230" s="129"/>
      <c r="H230" s="136"/>
      <c r="I230" s="129"/>
      <c r="J230" s="129"/>
      <c r="K230" s="129"/>
      <c r="L230" s="129"/>
      <c r="M230" s="129"/>
      <c r="N230" s="129"/>
      <c r="O230" s="129"/>
      <c r="P230" s="129"/>
      <c r="Q230" s="129"/>
      <c r="R230" s="129"/>
      <c r="S230" s="129"/>
      <c r="T230" s="129"/>
      <c r="U230" s="129"/>
    </row>
    <row r="231" spans="1:21" ht="24" customHeight="1">
      <c r="A231" s="123">
        <f>'Stu.Detail (1-20)'!A231</f>
        <v>225</v>
      </c>
      <c r="B231" s="124" t="str">
        <f>IF(OR('Stu.Detail (1-20)'!B231=0,'Stu.Detail (1-20)'!B231=""),"",'Stu.Detail (1-20)'!B231)</f>
        <v/>
      </c>
      <c r="C231" s="124" t="str">
        <f>IF(OR(B231=0,B231=""),"",CONCATENATE('Stu.Detail (1-20)'!D231," ","/",'Stu.Detail (1-20)'!G231))</f>
        <v/>
      </c>
      <c r="D231" s="137"/>
      <c r="E231" s="129"/>
      <c r="F231" s="129"/>
      <c r="G231" s="129"/>
      <c r="H231" s="136"/>
      <c r="I231" s="129"/>
      <c r="J231" s="129"/>
      <c r="K231" s="129"/>
      <c r="L231" s="129"/>
      <c r="M231" s="129"/>
      <c r="N231" s="129"/>
      <c r="O231" s="129"/>
      <c r="P231" s="129"/>
      <c r="Q231" s="129"/>
      <c r="R231" s="129"/>
      <c r="S231" s="129"/>
      <c r="T231" s="129"/>
      <c r="U231" s="129"/>
    </row>
    <row r="232" spans="1:21" ht="24" customHeight="1">
      <c r="A232" s="123">
        <f>'Stu.Detail (1-20)'!A232</f>
        <v>226</v>
      </c>
      <c r="B232" s="124" t="str">
        <f>IF(OR('Stu.Detail (1-20)'!B232=0,'Stu.Detail (1-20)'!B232=""),"",'Stu.Detail (1-20)'!B232)</f>
        <v/>
      </c>
      <c r="C232" s="124" t="str">
        <f>IF(OR(B232=0,B232=""),"",CONCATENATE('Stu.Detail (1-20)'!D232," ","/",'Stu.Detail (1-20)'!G232))</f>
        <v/>
      </c>
      <c r="D232" s="137"/>
      <c r="E232" s="129"/>
      <c r="F232" s="129"/>
      <c r="G232" s="129"/>
      <c r="H232" s="136"/>
      <c r="I232" s="129"/>
      <c r="J232" s="129"/>
      <c r="K232" s="129"/>
      <c r="L232" s="129"/>
      <c r="M232" s="129"/>
      <c r="N232" s="129"/>
      <c r="O232" s="129"/>
      <c r="P232" s="129"/>
      <c r="Q232" s="129"/>
      <c r="R232" s="129"/>
      <c r="S232" s="129"/>
      <c r="T232" s="129"/>
      <c r="U232" s="129"/>
    </row>
    <row r="233" spans="1:21" ht="24" customHeight="1">
      <c r="A233" s="123">
        <f>'Stu.Detail (1-20)'!A233</f>
        <v>227</v>
      </c>
      <c r="B233" s="124" t="str">
        <f>IF(OR('Stu.Detail (1-20)'!B233=0,'Stu.Detail (1-20)'!B233=""),"",'Stu.Detail (1-20)'!B233)</f>
        <v/>
      </c>
      <c r="C233" s="124" t="str">
        <f>IF(OR(B233=0,B233=""),"",CONCATENATE('Stu.Detail (1-20)'!D233," ","/",'Stu.Detail (1-20)'!G233))</f>
        <v/>
      </c>
      <c r="D233" s="137"/>
      <c r="E233" s="129"/>
      <c r="F233" s="129"/>
      <c r="G233" s="129"/>
      <c r="H233" s="136"/>
      <c r="I233" s="129"/>
      <c r="J233" s="129"/>
      <c r="K233" s="129"/>
      <c r="L233" s="129"/>
      <c r="M233" s="129"/>
      <c r="N233" s="129"/>
      <c r="O233" s="129"/>
      <c r="P233" s="129"/>
      <c r="Q233" s="129"/>
      <c r="R233" s="129"/>
      <c r="S233" s="129"/>
      <c r="T233" s="129"/>
      <c r="U233" s="129"/>
    </row>
    <row r="234" spans="1:21" ht="24" customHeight="1">
      <c r="A234" s="123">
        <f>'Stu.Detail (1-20)'!A234</f>
        <v>228</v>
      </c>
      <c r="B234" s="124" t="str">
        <f>IF(OR('Stu.Detail (1-20)'!B234=0,'Stu.Detail (1-20)'!B234=""),"",'Stu.Detail (1-20)'!B234)</f>
        <v/>
      </c>
      <c r="C234" s="124" t="str">
        <f>IF(OR(B234=0,B234=""),"",CONCATENATE('Stu.Detail (1-20)'!D234," ","/",'Stu.Detail (1-20)'!G234))</f>
        <v/>
      </c>
      <c r="D234" s="137"/>
      <c r="E234" s="129"/>
      <c r="F234" s="129"/>
      <c r="G234" s="129"/>
      <c r="H234" s="136"/>
      <c r="I234" s="129"/>
      <c r="J234" s="129"/>
      <c r="K234" s="129"/>
      <c r="L234" s="129"/>
      <c r="M234" s="129"/>
      <c r="N234" s="129"/>
      <c r="O234" s="129"/>
      <c r="P234" s="129"/>
      <c r="Q234" s="129"/>
      <c r="R234" s="129"/>
      <c r="S234" s="129"/>
      <c r="T234" s="129"/>
      <c r="U234" s="129"/>
    </row>
    <row r="235" spans="1:21" ht="24" customHeight="1">
      <c r="A235" s="123">
        <f>'Stu.Detail (1-20)'!A235</f>
        <v>229</v>
      </c>
      <c r="B235" s="124" t="str">
        <f>IF(OR('Stu.Detail (1-20)'!B235=0,'Stu.Detail (1-20)'!B235=""),"",'Stu.Detail (1-20)'!B235)</f>
        <v/>
      </c>
      <c r="C235" s="124" t="str">
        <f>IF(OR(B235=0,B235=""),"",CONCATENATE('Stu.Detail (1-20)'!D235," ","/",'Stu.Detail (1-20)'!G235))</f>
        <v/>
      </c>
      <c r="D235" s="137"/>
      <c r="E235" s="129"/>
      <c r="F235" s="129"/>
      <c r="G235" s="129"/>
      <c r="H235" s="136"/>
      <c r="I235" s="129"/>
      <c r="J235" s="129"/>
      <c r="K235" s="129"/>
      <c r="L235" s="129"/>
      <c r="M235" s="129"/>
      <c r="N235" s="129"/>
      <c r="O235" s="129"/>
      <c r="P235" s="129"/>
      <c r="Q235" s="129"/>
      <c r="R235" s="129"/>
      <c r="S235" s="129"/>
      <c r="T235" s="129"/>
      <c r="U235" s="129"/>
    </row>
    <row r="236" spans="1:21" ht="24" customHeight="1">
      <c r="A236" s="123">
        <f>'Stu.Detail (1-20)'!A236</f>
        <v>230</v>
      </c>
      <c r="B236" s="124" t="str">
        <f>IF(OR('Stu.Detail (1-20)'!B236=0,'Stu.Detail (1-20)'!B236=""),"",'Stu.Detail (1-20)'!B236)</f>
        <v/>
      </c>
      <c r="C236" s="124" t="str">
        <f>IF(OR(B236=0,B236=""),"",CONCATENATE('Stu.Detail (1-20)'!D236," ","/",'Stu.Detail (1-20)'!G236))</f>
        <v/>
      </c>
      <c r="D236" s="137"/>
      <c r="E236" s="129"/>
      <c r="F236" s="129"/>
      <c r="G236" s="129"/>
      <c r="H236" s="136"/>
      <c r="I236" s="129"/>
      <c r="J236" s="129"/>
      <c r="K236" s="129"/>
      <c r="L236" s="129"/>
      <c r="M236" s="129"/>
      <c r="N236" s="129"/>
      <c r="O236" s="129"/>
      <c r="P236" s="129"/>
      <c r="Q236" s="129"/>
      <c r="R236" s="129"/>
      <c r="S236" s="129"/>
      <c r="T236" s="129"/>
      <c r="U236" s="129"/>
    </row>
    <row r="237" spans="1:21" ht="24" customHeight="1">
      <c r="A237" s="123">
        <f>'Stu.Detail (1-20)'!A237</f>
        <v>231</v>
      </c>
      <c r="B237" s="124" t="str">
        <f>IF(OR('Stu.Detail (1-20)'!B237=0,'Stu.Detail (1-20)'!B237=""),"",'Stu.Detail (1-20)'!B237)</f>
        <v/>
      </c>
      <c r="C237" s="124" t="str">
        <f>IF(OR(B237=0,B237=""),"",CONCATENATE('Stu.Detail (1-20)'!D237," ","/",'Stu.Detail (1-20)'!G237))</f>
        <v/>
      </c>
      <c r="D237" s="137"/>
      <c r="E237" s="129"/>
      <c r="F237" s="129"/>
      <c r="G237" s="129"/>
      <c r="H237" s="136"/>
      <c r="I237" s="129"/>
      <c r="J237" s="129"/>
      <c r="K237" s="129"/>
      <c r="L237" s="129"/>
      <c r="M237" s="129"/>
      <c r="N237" s="129"/>
      <c r="O237" s="129"/>
      <c r="P237" s="129"/>
      <c r="Q237" s="129"/>
      <c r="R237" s="129"/>
      <c r="S237" s="129"/>
      <c r="T237" s="129"/>
      <c r="U237" s="129"/>
    </row>
    <row r="238" spans="1:21" ht="24" customHeight="1">
      <c r="A238" s="123">
        <f>'Stu.Detail (1-20)'!A238</f>
        <v>232</v>
      </c>
      <c r="B238" s="124" t="str">
        <f>IF(OR('Stu.Detail (1-20)'!B238=0,'Stu.Detail (1-20)'!B238=""),"",'Stu.Detail (1-20)'!B238)</f>
        <v/>
      </c>
      <c r="C238" s="124" t="str">
        <f>IF(OR(B238=0,B238=""),"",CONCATENATE('Stu.Detail (1-20)'!D238," ","/",'Stu.Detail (1-20)'!G238))</f>
        <v/>
      </c>
      <c r="D238" s="137"/>
      <c r="E238" s="129"/>
      <c r="F238" s="129"/>
      <c r="G238" s="129"/>
      <c r="H238" s="136"/>
      <c r="I238" s="129"/>
      <c r="J238" s="129"/>
      <c r="K238" s="129"/>
      <c r="L238" s="129"/>
      <c r="M238" s="129"/>
      <c r="N238" s="129"/>
      <c r="O238" s="129"/>
      <c r="P238" s="129"/>
      <c r="Q238" s="129"/>
      <c r="R238" s="129"/>
      <c r="S238" s="129"/>
      <c r="T238" s="129"/>
      <c r="U238" s="129"/>
    </row>
    <row r="239" spans="1:21" ht="24" customHeight="1">
      <c r="A239" s="123">
        <f>'Stu.Detail (1-20)'!A239</f>
        <v>233</v>
      </c>
      <c r="B239" s="124" t="str">
        <f>IF(OR('Stu.Detail (1-20)'!B239=0,'Stu.Detail (1-20)'!B239=""),"",'Stu.Detail (1-20)'!B239)</f>
        <v/>
      </c>
      <c r="C239" s="124" t="str">
        <f>IF(OR(B239=0,B239=""),"",CONCATENATE('Stu.Detail (1-20)'!D239," ","/",'Stu.Detail (1-20)'!G239))</f>
        <v/>
      </c>
      <c r="D239" s="137"/>
      <c r="E239" s="129"/>
      <c r="F239" s="129"/>
      <c r="G239" s="129"/>
      <c r="H239" s="136"/>
      <c r="I239" s="129"/>
      <c r="J239" s="129"/>
      <c r="K239" s="129"/>
      <c r="L239" s="129"/>
      <c r="M239" s="129"/>
      <c r="N239" s="129"/>
      <c r="O239" s="129"/>
      <c r="P239" s="129"/>
      <c r="Q239" s="129"/>
      <c r="R239" s="129"/>
      <c r="S239" s="129"/>
      <c r="T239" s="129"/>
      <c r="U239" s="129"/>
    </row>
    <row r="240" spans="1:21" ht="24" customHeight="1">
      <c r="A240" s="123">
        <f>'Stu.Detail (1-20)'!A240</f>
        <v>234</v>
      </c>
      <c r="B240" s="124" t="str">
        <f>IF(OR('Stu.Detail (1-20)'!B240=0,'Stu.Detail (1-20)'!B240=""),"",'Stu.Detail (1-20)'!B240)</f>
        <v/>
      </c>
      <c r="C240" s="124" t="str">
        <f>IF(OR(B240=0,B240=""),"",CONCATENATE('Stu.Detail (1-20)'!D240," ","/",'Stu.Detail (1-20)'!G240))</f>
        <v/>
      </c>
      <c r="D240" s="137"/>
      <c r="E240" s="129"/>
      <c r="F240" s="129"/>
      <c r="G240" s="129"/>
      <c r="H240" s="136"/>
      <c r="I240" s="129"/>
      <c r="J240" s="129"/>
      <c r="K240" s="129"/>
      <c r="L240" s="129"/>
      <c r="M240" s="129"/>
      <c r="N240" s="129"/>
      <c r="O240" s="129"/>
      <c r="P240" s="129"/>
      <c r="Q240" s="129"/>
      <c r="R240" s="129"/>
      <c r="S240" s="129"/>
      <c r="T240" s="129"/>
      <c r="U240" s="129"/>
    </row>
    <row r="241" spans="1:21" ht="24" customHeight="1">
      <c r="A241" s="123">
        <f>'Stu.Detail (1-20)'!A241</f>
        <v>235</v>
      </c>
      <c r="B241" s="124" t="str">
        <f>IF(OR('Stu.Detail (1-20)'!B241=0,'Stu.Detail (1-20)'!B241=""),"",'Stu.Detail (1-20)'!B241)</f>
        <v/>
      </c>
      <c r="C241" s="124" t="str">
        <f>IF(OR(B241=0,B241=""),"",CONCATENATE('Stu.Detail (1-20)'!D241," ","/",'Stu.Detail (1-20)'!G241))</f>
        <v/>
      </c>
      <c r="D241" s="137"/>
      <c r="E241" s="129"/>
      <c r="F241" s="129"/>
      <c r="G241" s="129"/>
      <c r="H241" s="136"/>
      <c r="I241" s="129"/>
      <c r="J241" s="129"/>
      <c r="K241" s="129"/>
      <c r="L241" s="129"/>
      <c r="M241" s="129"/>
      <c r="N241" s="129"/>
      <c r="O241" s="129"/>
      <c r="P241" s="129"/>
      <c r="Q241" s="129"/>
      <c r="R241" s="129"/>
      <c r="S241" s="129"/>
      <c r="T241" s="129"/>
      <c r="U241" s="129"/>
    </row>
    <row r="242" spans="1:21" ht="24" customHeight="1">
      <c r="A242" s="123">
        <f>'Stu.Detail (1-20)'!A242</f>
        <v>236</v>
      </c>
      <c r="B242" s="124" t="str">
        <f>IF(OR('Stu.Detail (1-20)'!B242=0,'Stu.Detail (1-20)'!B242=""),"",'Stu.Detail (1-20)'!B242)</f>
        <v/>
      </c>
      <c r="C242" s="124" t="str">
        <f>IF(OR(B242=0,B242=""),"",CONCATENATE('Stu.Detail (1-20)'!D242," ","/",'Stu.Detail (1-20)'!G242))</f>
        <v/>
      </c>
      <c r="D242" s="137"/>
      <c r="E242" s="129"/>
      <c r="F242" s="129"/>
      <c r="G242" s="129"/>
      <c r="H242" s="136"/>
      <c r="I242" s="129"/>
      <c r="J242" s="129"/>
      <c r="K242" s="129"/>
      <c r="L242" s="129"/>
      <c r="M242" s="129"/>
      <c r="N242" s="129"/>
      <c r="O242" s="129"/>
      <c r="P242" s="129"/>
      <c r="Q242" s="129"/>
      <c r="R242" s="129"/>
      <c r="S242" s="129"/>
      <c r="T242" s="129"/>
      <c r="U242" s="129"/>
    </row>
    <row r="243" spans="1:21" ht="24" customHeight="1">
      <c r="A243" s="123">
        <f>'Stu.Detail (1-20)'!A243</f>
        <v>237</v>
      </c>
      <c r="B243" s="124" t="str">
        <f>IF(OR('Stu.Detail (1-20)'!B243=0,'Stu.Detail (1-20)'!B243=""),"",'Stu.Detail (1-20)'!B243)</f>
        <v/>
      </c>
      <c r="C243" s="124" t="str">
        <f>IF(OR(B243=0,B243=""),"",CONCATENATE('Stu.Detail (1-20)'!D243," ","/",'Stu.Detail (1-20)'!G243))</f>
        <v/>
      </c>
      <c r="D243" s="137"/>
      <c r="E243" s="129"/>
      <c r="F243" s="129"/>
      <c r="G243" s="129"/>
      <c r="H243" s="136"/>
      <c r="I243" s="129"/>
      <c r="J243" s="129"/>
      <c r="K243" s="129"/>
      <c r="L243" s="129"/>
      <c r="M243" s="129"/>
      <c r="N243" s="129"/>
      <c r="O243" s="129"/>
      <c r="P243" s="129"/>
      <c r="Q243" s="129"/>
      <c r="R243" s="129"/>
      <c r="S243" s="129"/>
      <c r="T243" s="129"/>
      <c r="U243" s="129"/>
    </row>
    <row r="244" spans="1:21" ht="24" customHeight="1">
      <c r="A244" s="123">
        <f>'Stu.Detail (1-20)'!A244</f>
        <v>238</v>
      </c>
      <c r="B244" s="124" t="str">
        <f>IF(OR('Stu.Detail (1-20)'!B244=0,'Stu.Detail (1-20)'!B244=""),"",'Stu.Detail (1-20)'!B244)</f>
        <v/>
      </c>
      <c r="C244" s="124" t="str">
        <f>IF(OR(B244=0,B244=""),"",CONCATENATE('Stu.Detail (1-20)'!D244," ","/",'Stu.Detail (1-20)'!G244))</f>
        <v/>
      </c>
      <c r="D244" s="137"/>
      <c r="E244" s="129"/>
      <c r="F244" s="129"/>
      <c r="G244" s="129"/>
      <c r="H244" s="136"/>
      <c r="I244" s="129"/>
      <c r="J244" s="129"/>
      <c r="K244" s="129"/>
      <c r="L244" s="129"/>
      <c r="M244" s="129"/>
      <c r="N244" s="129"/>
      <c r="O244" s="129"/>
      <c r="P244" s="129"/>
      <c r="Q244" s="129"/>
      <c r="R244" s="129"/>
      <c r="S244" s="129"/>
      <c r="T244" s="129"/>
      <c r="U244" s="129"/>
    </row>
    <row r="245" spans="1:21" ht="24" customHeight="1">
      <c r="A245" s="123">
        <f>'Stu.Detail (1-20)'!A245</f>
        <v>239</v>
      </c>
      <c r="B245" s="124" t="str">
        <f>IF(OR('Stu.Detail (1-20)'!B245=0,'Stu.Detail (1-20)'!B245=""),"",'Stu.Detail (1-20)'!B245)</f>
        <v/>
      </c>
      <c r="C245" s="124" t="str">
        <f>IF(OR(B245=0,B245=""),"",CONCATENATE('Stu.Detail (1-20)'!D245," ","/",'Stu.Detail (1-20)'!G245))</f>
        <v/>
      </c>
      <c r="D245" s="137"/>
      <c r="E245" s="129"/>
      <c r="F245" s="129"/>
      <c r="G245" s="129"/>
      <c r="H245" s="136"/>
      <c r="I245" s="129"/>
      <c r="J245" s="129"/>
      <c r="K245" s="129"/>
      <c r="L245" s="129"/>
      <c r="M245" s="129"/>
      <c r="N245" s="129"/>
      <c r="O245" s="129"/>
      <c r="P245" s="129"/>
      <c r="Q245" s="129"/>
      <c r="R245" s="129"/>
      <c r="S245" s="129"/>
      <c r="T245" s="129"/>
      <c r="U245" s="129"/>
    </row>
    <row r="246" spans="1:21" ht="24" customHeight="1">
      <c r="A246" s="123">
        <f>'Stu.Detail (1-20)'!A246</f>
        <v>240</v>
      </c>
      <c r="B246" s="124" t="str">
        <f>IF(OR('Stu.Detail (1-20)'!B246=0,'Stu.Detail (1-20)'!B246=""),"",'Stu.Detail (1-20)'!B246)</f>
        <v/>
      </c>
      <c r="C246" s="124" t="str">
        <f>IF(OR(B246=0,B246=""),"",CONCATENATE('Stu.Detail (1-20)'!D246," ","/",'Stu.Detail (1-20)'!G246))</f>
        <v/>
      </c>
      <c r="D246" s="137"/>
      <c r="E246" s="129"/>
      <c r="F246" s="129"/>
      <c r="G246" s="129"/>
      <c r="H246" s="136"/>
      <c r="I246" s="129"/>
      <c r="J246" s="129"/>
      <c r="K246" s="129"/>
      <c r="L246" s="129"/>
      <c r="M246" s="129"/>
      <c r="N246" s="129"/>
      <c r="O246" s="129"/>
      <c r="P246" s="129"/>
      <c r="Q246" s="129"/>
      <c r="R246" s="129"/>
      <c r="S246" s="129"/>
      <c r="T246" s="129"/>
      <c r="U246" s="129"/>
    </row>
    <row r="247" spans="1:21" ht="24" customHeight="1">
      <c r="A247" s="123">
        <f>'Stu.Detail (1-20)'!A247</f>
        <v>241</v>
      </c>
      <c r="B247" s="124" t="str">
        <f>IF(OR('Stu.Detail (1-20)'!B247=0,'Stu.Detail (1-20)'!B247=""),"",'Stu.Detail (1-20)'!B247)</f>
        <v/>
      </c>
      <c r="C247" s="124" t="str">
        <f>IF(OR(B247=0,B247=""),"",CONCATENATE('Stu.Detail (1-20)'!D247," ","/",'Stu.Detail (1-20)'!G247))</f>
        <v/>
      </c>
      <c r="D247" s="137"/>
      <c r="E247" s="129"/>
      <c r="F247" s="129"/>
      <c r="G247" s="129"/>
      <c r="H247" s="136"/>
      <c r="I247" s="129"/>
      <c r="J247" s="129"/>
      <c r="K247" s="129"/>
      <c r="L247" s="129"/>
      <c r="M247" s="129"/>
      <c r="N247" s="129"/>
      <c r="O247" s="129"/>
      <c r="P247" s="129"/>
      <c r="Q247" s="129"/>
      <c r="R247" s="129"/>
      <c r="S247" s="129"/>
      <c r="T247" s="129"/>
      <c r="U247" s="129"/>
    </row>
    <row r="248" spans="1:21" ht="24" customHeight="1">
      <c r="A248" s="123">
        <f>'Stu.Detail (1-20)'!A248</f>
        <v>242</v>
      </c>
      <c r="B248" s="124" t="str">
        <f>IF(OR('Stu.Detail (1-20)'!B248=0,'Stu.Detail (1-20)'!B248=""),"",'Stu.Detail (1-20)'!B248)</f>
        <v/>
      </c>
      <c r="C248" s="124" t="str">
        <f>IF(OR(B248=0,B248=""),"",CONCATENATE('Stu.Detail (1-20)'!D248," ","/",'Stu.Detail (1-20)'!G248))</f>
        <v/>
      </c>
      <c r="D248" s="137"/>
      <c r="E248" s="129"/>
      <c r="F248" s="129"/>
      <c r="G248" s="129"/>
      <c r="H248" s="136"/>
      <c r="I248" s="129"/>
      <c r="J248" s="129"/>
      <c r="K248" s="129"/>
      <c r="L248" s="129"/>
      <c r="M248" s="129"/>
      <c r="N248" s="129"/>
      <c r="O248" s="129"/>
      <c r="P248" s="129"/>
      <c r="Q248" s="129"/>
      <c r="R248" s="129"/>
      <c r="S248" s="129"/>
      <c r="T248" s="129"/>
      <c r="U248" s="129"/>
    </row>
    <row r="249" spans="1:21" ht="24" customHeight="1">
      <c r="A249" s="123">
        <f>'Stu.Detail (1-20)'!A249</f>
        <v>243</v>
      </c>
      <c r="B249" s="124" t="str">
        <f>IF(OR('Stu.Detail (1-20)'!B249=0,'Stu.Detail (1-20)'!B249=""),"",'Stu.Detail (1-20)'!B249)</f>
        <v/>
      </c>
      <c r="C249" s="124" t="str">
        <f>IF(OR(B249=0,B249=""),"",CONCATENATE('Stu.Detail (1-20)'!D249," ","/",'Stu.Detail (1-20)'!G249))</f>
        <v/>
      </c>
      <c r="D249" s="137"/>
      <c r="E249" s="129"/>
      <c r="F249" s="129"/>
      <c r="G249" s="129"/>
      <c r="H249" s="136"/>
      <c r="I249" s="129"/>
      <c r="J249" s="129"/>
      <c r="K249" s="129"/>
      <c r="L249" s="129"/>
      <c r="M249" s="129"/>
      <c r="N249" s="129"/>
      <c r="O249" s="129"/>
      <c r="P249" s="129"/>
      <c r="Q249" s="129"/>
      <c r="R249" s="129"/>
      <c r="S249" s="129"/>
      <c r="T249" s="129"/>
      <c r="U249" s="129"/>
    </row>
    <row r="250" spans="1:21" ht="24" customHeight="1">
      <c r="A250" s="123">
        <f>'Stu.Detail (1-20)'!A250</f>
        <v>244</v>
      </c>
      <c r="B250" s="124" t="str">
        <f>IF(OR('Stu.Detail (1-20)'!B250=0,'Stu.Detail (1-20)'!B250=""),"",'Stu.Detail (1-20)'!B250)</f>
        <v/>
      </c>
      <c r="C250" s="124" t="str">
        <f>IF(OR(B250=0,B250=""),"",CONCATENATE('Stu.Detail (1-20)'!D250," ","/",'Stu.Detail (1-20)'!G250))</f>
        <v/>
      </c>
      <c r="D250" s="137"/>
      <c r="E250" s="129"/>
      <c r="F250" s="129"/>
      <c r="G250" s="129"/>
      <c r="H250" s="136"/>
      <c r="I250" s="129"/>
      <c r="J250" s="129"/>
      <c r="K250" s="129"/>
      <c r="L250" s="129"/>
      <c r="M250" s="129"/>
      <c r="N250" s="129"/>
      <c r="O250" s="129"/>
      <c r="P250" s="129"/>
      <c r="Q250" s="129"/>
      <c r="R250" s="129"/>
      <c r="S250" s="129"/>
      <c r="T250" s="129"/>
      <c r="U250" s="129"/>
    </row>
    <row r="251" spans="1:21" ht="24" customHeight="1">
      <c r="A251" s="123">
        <f>'Stu.Detail (1-20)'!A251</f>
        <v>245</v>
      </c>
      <c r="B251" s="124" t="str">
        <f>IF(OR('Stu.Detail (1-20)'!B251=0,'Stu.Detail (1-20)'!B251=""),"",'Stu.Detail (1-20)'!B251)</f>
        <v/>
      </c>
      <c r="C251" s="124" t="str">
        <f>IF(OR(B251=0,B251=""),"",CONCATENATE('Stu.Detail (1-20)'!D251," ","/",'Stu.Detail (1-20)'!G251))</f>
        <v/>
      </c>
      <c r="D251" s="137"/>
      <c r="E251" s="129"/>
      <c r="F251" s="129"/>
      <c r="G251" s="129"/>
      <c r="H251" s="136"/>
      <c r="I251" s="129"/>
      <c r="J251" s="129"/>
      <c r="K251" s="129"/>
      <c r="L251" s="129"/>
      <c r="M251" s="129"/>
      <c r="N251" s="129"/>
      <c r="O251" s="129"/>
      <c r="P251" s="129"/>
      <c r="Q251" s="129"/>
      <c r="R251" s="129"/>
      <c r="S251" s="129"/>
      <c r="T251" s="129"/>
      <c r="U251" s="129"/>
    </row>
    <row r="252" spans="1:21" ht="24" customHeight="1">
      <c r="A252" s="123">
        <f>'Stu.Detail (1-20)'!A252</f>
        <v>246</v>
      </c>
      <c r="B252" s="124" t="str">
        <f>IF(OR('Stu.Detail (1-20)'!B252=0,'Stu.Detail (1-20)'!B252=""),"",'Stu.Detail (1-20)'!B252)</f>
        <v/>
      </c>
      <c r="C252" s="124" t="str">
        <f>IF(OR(B252=0,B252=""),"",CONCATENATE('Stu.Detail (1-20)'!D252," ","/",'Stu.Detail (1-20)'!G252))</f>
        <v/>
      </c>
      <c r="D252" s="137"/>
      <c r="E252" s="129"/>
      <c r="F252" s="129"/>
      <c r="G252" s="129"/>
      <c r="H252" s="136"/>
      <c r="I252" s="129"/>
      <c r="J252" s="129"/>
      <c r="K252" s="129"/>
      <c r="L252" s="129"/>
      <c r="M252" s="129"/>
      <c r="N252" s="129"/>
      <c r="O252" s="129"/>
      <c r="P252" s="129"/>
      <c r="Q252" s="129"/>
      <c r="R252" s="129"/>
      <c r="S252" s="129"/>
      <c r="T252" s="129"/>
      <c r="U252" s="129"/>
    </row>
    <row r="253" spans="1:21" ht="24" customHeight="1">
      <c r="A253" s="123">
        <f>'Stu.Detail (1-20)'!A253</f>
        <v>247</v>
      </c>
      <c r="B253" s="124" t="str">
        <f>IF(OR('Stu.Detail (1-20)'!B253=0,'Stu.Detail (1-20)'!B253=""),"",'Stu.Detail (1-20)'!B253)</f>
        <v/>
      </c>
      <c r="C253" s="124" t="str">
        <f>IF(OR(B253=0,B253=""),"",CONCATENATE('Stu.Detail (1-20)'!D253," ","/",'Stu.Detail (1-20)'!G253))</f>
        <v/>
      </c>
      <c r="D253" s="137"/>
      <c r="E253" s="129"/>
      <c r="F253" s="129"/>
      <c r="G253" s="129"/>
      <c r="H253" s="136"/>
      <c r="I253" s="129"/>
      <c r="J253" s="129"/>
      <c r="K253" s="129"/>
      <c r="L253" s="129"/>
      <c r="M253" s="129"/>
      <c r="N253" s="129"/>
      <c r="O253" s="129"/>
      <c r="P253" s="129"/>
      <c r="Q253" s="129"/>
      <c r="R253" s="129"/>
      <c r="S253" s="129"/>
      <c r="T253" s="129"/>
      <c r="U253" s="129"/>
    </row>
    <row r="254" spans="1:21" ht="24" customHeight="1">
      <c r="A254" s="123">
        <f>'Stu.Detail (1-20)'!A254</f>
        <v>248</v>
      </c>
      <c r="B254" s="124" t="str">
        <f>IF(OR('Stu.Detail (1-20)'!B254=0,'Stu.Detail (1-20)'!B254=""),"",'Stu.Detail (1-20)'!B254)</f>
        <v/>
      </c>
      <c r="C254" s="124" t="str">
        <f>IF(OR(B254=0,B254=""),"",CONCATENATE('Stu.Detail (1-20)'!D254," ","/",'Stu.Detail (1-20)'!G254))</f>
        <v/>
      </c>
      <c r="D254" s="137"/>
      <c r="E254" s="129"/>
      <c r="F254" s="129"/>
      <c r="G254" s="129"/>
      <c r="H254" s="136"/>
      <c r="I254" s="129"/>
      <c r="J254" s="129"/>
      <c r="K254" s="129"/>
      <c r="L254" s="129"/>
      <c r="M254" s="129"/>
      <c r="N254" s="129"/>
      <c r="O254" s="129"/>
      <c r="P254" s="129"/>
      <c r="Q254" s="129"/>
      <c r="R254" s="129"/>
      <c r="S254" s="129"/>
      <c r="T254" s="129"/>
      <c r="U254" s="129"/>
    </row>
    <row r="255" spans="1:21" ht="24" customHeight="1">
      <c r="A255" s="123">
        <f>'Stu.Detail (1-20)'!A255</f>
        <v>249</v>
      </c>
      <c r="B255" s="124" t="str">
        <f>IF(OR('Stu.Detail (1-20)'!B255=0,'Stu.Detail (1-20)'!B255=""),"",'Stu.Detail (1-20)'!B255)</f>
        <v/>
      </c>
      <c r="C255" s="124" t="str">
        <f>IF(OR(B255=0,B255=""),"",CONCATENATE('Stu.Detail (1-20)'!D255," ","/",'Stu.Detail (1-20)'!G255))</f>
        <v/>
      </c>
      <c r="D255" s="137"/>
      <c r="E255" s="129"/>
      <c r="F255" s="129"/>
      <c r="G255" s="129"/>
      <c r="H255" s="136"/>
      <c r="I255" s="129"/>
      <c r="J255" s="129"/>
      <c r="K255" s="129"/>
      <c r="L255" s="129"/>
      <c r="M255" s="129"/>
      <c r="N255" s="129"/>
      <c r="O255" s="129"/>
      <c r="P255" s="129"/>
      <c r="Q255" s="129"/>
      <c r="R255" s="129"/>
      <c r="S255" s="129"/>
      <c r="T255" s="129"/>
      <c r="U255" s="129"/>
    </row>
    <row r="256" spans="1:21" ht="24" customHeight="1">
      <c r="A256" s="123">
        <f>'Stu.Detail (1-20)'!A256</f>
        <v>250</v>
      </c>
      <c r="B256" s="124" t="str">
        <f>IF(OR('Stu.Detail (1-20)'!B256=0,'Stu.Detail (1-20)'!B256=""),"",'Stu.Detail (1-20)'!B256)</f>
        <v/>
      </c>
      <c r="C256" s="124" t="str">
        <f>IF(OR(B256=0,B256=""),"",CONCATENATE('Stu.Detail (1-20)'!D256," ","/",'Stu.Detail (1-20)'!G256))</f>
        <v/>
      </c>
      <c r="D256" s="137"/>
      <c r="E256" s="129"/>
      <c r="F256" s="129"/>
      <c r="G256" s="129"/>
      <c r="H256" s="136"/>
      <c r="I256" s="129"/>
      <c r="J256" s="129"/>
      <c r="K256" s="129"/>
      <c r="L256" s="129"/>
      <c r="M256" s="129"/>
      <c r="N256" s="129"/>
      <c r="O256" s="129"/>
      <c r="P256" s="129"/>
      <c r="Q256" s="129"/>
      <c r="R256" s="129"/>
      <c r="S256" s="129"/>
      <c r="T256" s="129"/>
      <c r="U256" s="129"/>
    </row>
    <row r="257" spans="1:21" ht="24" customHeight="1">
      <c r="A257" s="123">
        <f>'Stu.Detail (1-20)'!A257</f>
        <v>251</v>
      </c>
      <c r="B257" s="124" t="str">
        <f>IF(OR('Stu.Detail (1-20)'!B257=0,'Stu.Detail (1-20)'!B257=""),"",'Stu.Detail (1-20)'!B257)</f>
        <v/>
      </c>
      <c r="C257" s="124" t="str">
        <f>IF(OR(B257=0,B257=""),"",CONCATENATE('Stu.Detail (1-20)'!D257," ","/",'Stu.Detail (1-20)'!G257))</f>
        <v/>
      </c>
      <c r="D257" s="137"/>
      <c r="E257" s="129"/>
      <c r="F257" s="129"/>
      <c r="G257" s="129"/>
      <c r="H257" s="136"/>
      <c r="I257" s="129"/>
      <c r="J257" s="129"/>
      <c r="K257" s="129"/>
      <c r="L257" s="129"/>
      <c r="M257" s="129"/>
      <c r="N257" s="129"/>
      <c r="O257" s="129"/>
      <c r="P257" s="129"/>
      <c r="Q257" s="129"/>
      <c r="R257" s="129"/>
      <c r="S257" s="129"/>
      <c r="T257" s="129"/>
      <c r="U257" s="129"/>
    </row>
    <row r="258" spans="1:21" ht="24" customHeight="1">
      <c r="A258" s="123">
        <f>'Stu.Detail (1-20)'!A258</f>
        <v>252</v>
      </c>
      <c r="B258" s="124" t="str">
        <f>IF(OR('Stu.Detail (1-20)'!B258=0,'Stu.Detail (1-20)'!B258=""),"",'Stu.Detail (1-20)'!B258)</f>
        <v/>
      </c>
      <c r="C258" s="124" t="str">
        <f>IF(OR(B258=0,B258=""),"",CONCATENATE('Stu.Detail (1-20)'!D258," ","/",'Stu.Detail (1-20)'!G258))</f>
        <v/>
      </c>
      <c r="D258" s="137"/>
      <c r="E258" s="129"/>
      <c r="F258" s="129"/>
      <c r="G258" s="129"/>
      <c r="H258" s="136"/>
      <c r="I258" s="129"/>
      <c r="J258" s="129"/>
      <c r="K258" s="129"/>
      <c r="L258" s="129"/>
      <c r="M258" s="129"/>
      <c r="N258" s="129"/>
      <c r="O258" s="129"/>
      <c r="P258" s="129"/>
      <c r="Q258" s="129"/>
      <c r="R258" s="129"/>
      <c r="S258" s="129"/>
      <c r="T258" s="129"/>
      <c r="U258" s="129"/>
    </row>
    <row r="259" spans="1:21" ht="24" customHeight="1">
      <c r="A259" s="123">
        <f>'Stu.Detail (1-20)'!A259</f>
        <v>253</v>
      </c>
      <c r="B259" s="124" t="str">
        <f>IF(OR('Stu.Detail (1-20)'!B259=0,'Stu.Detail (1-20)'!B259=""),"",'Stu.Detail (1-20)'!B259)</f>
        <v/>
      </c>
      <c r="C259" s="124" t="str">
        <f>IF(OR(B259=0,B259=""),"",CONCATENATE('Stu.Detail (1-20)'!D259," ","/",'Stu.Detail (1-20)'!G259))</f>
        <v/>
      </c>
      <c r="D259" s="137"/>
      <c r="E259" s="129"/>
      <c r="F259" s="129"/>
      <c r="G259" s="129"/>
      <c r="H259" s="136"/>
      <c r="I259" s="129"/>
      <c r="J259" s="129"/>
      <c r="K259" s="129"/>
      <c r="L259" s="129"/>
      <c r="M259" s="129"/>
      <c r="N259" s="129"/>
      <c r="O259" s="129"/>
      <c r="P259" s="129"/>
      <c r="Q259" s="129"/>
      <c r="R259" s="129"/>
      <c r="S259" s="129"/>
      <c r="T259" s="129"/>
      <c r="U259" s="129"/>
    </row>
    <row r="260" spans="1:21" ht="24" customHeight="1">
      <c r="A260" s="123">
        <f>'Stu.Detail (1-20)'!A260</f>
        <v>254</v>
      </c>
      <c r="B260" s="124" t="str">
        <f>IF(OR('Stu.Detail (1-20)'!B260=0,'Stu.Detail (1-20)'!B260=""),"",'Stu.Detail (1-20)'!B260)</f>
        <v/>
      </c>
      <c r="C260" s="124" t="str">
        <f>IF(OR(B260=0,B260=""),"",CONCATENATE('Stu.Detail (1-20)'!D260," ","/",'Stu.Detail (1-20)'!G260))</f>
        <v/>
      </c>
      <c r="D260" s="137"/>
      <c r="E260" s="129"/>
      <c r="F260" s="129"/>
      <c r="G260" s="129"/>
      <c r="H260" s="136"/>
      <c r="I260" s="129"/>
      <c r="J260" s="129"/>
      <c r="K260" s="129"/>
      <c r="L260" s="129"/>
      <c r="M260" s="129"/>
      <c r="N260" s="129"/>
      <c r="O260" s="129"/>
      <c r="P260" s="129"/>
      <c r="Q260" s="129"/>
      <c r="R260" s="129"/>
      <c r="S260" s="129"/>
      <c r="T260" s="129"/>
      <c r="U260" s="129"/>
    </row>
    <row r="261" spans="1:21" ht="24" customHeight="1">
      <c r="A261" s="123">
        <f>'Stu.Detail (1-20)'!A261</f>
        <v>255</v>
      </c>
      <c r="B261" s="124" t="str">
        <f>IF(OR('Stu.Detail (1-20)'!B261=0,'Stu.Detail (1-20)'!B261=""),"",'Stu.Detail (1-20)'!B261)</f>
        <v/>
      </c>
      <c r="C261" s="124" t="str">
        <f>IF(OR(B261=0,B261=""),"",CONCATENATE('Stu.Detail (1-20)'!D261," ","/",'Stu.Detail (1-20)'!G261))</f>
        <v/>
      </c>
      <c r="D261" s="137"/>
      <c r="E261" s="129"/>
      <c r="F261" s="129"/>
      <c r="G261" s="129"/>
      <c r="H261" s="136"/>
      <c r="I261" s="129"/>
      <c r="J261" s="129"/>
      <c r="K261" s="129"/>
      <c r="L261" s="129"/>
      <c r="M261" s="129"/>
      <c r="N261" s="129"/>
      <c r="O261" s="129"/>
      <c r="P261" s="129"/>
      <c r="Q261" s="129"/>
      <c r="R261" s="129"/>
      <c r="S261" s="129"/>
      <c r="T261" s="129"/>
      <c r="U261" s="129"/>
    </row>
    <row r="262" spans="1:21" ht="24" customHeight="1">
      <c r="A262" s="123">
        <f>'Stu.Detail (1-20)'!A262</f>
        <v>256</v>
      </c>
      <c r="B262" s="124" t="str">
        <f>IF(OR('Stu.Detail (1-20)'!B262=0,'Stu.Detail (1-20)'!B262=""),"",'Stu.Detail (1-20)'!B262)</f>
        <v/>
      </c>
      <c r="C262" s="124" t="str">
        <f>IF(OR(B262=0,B262=""),"",CONCATENATE('Stu.Detail (1-20)'!D262," ","/",'Stu.Detail (1-20)'!G262))</f>
        <v/>
      </c>
      <c r="D262" s="137"/>
      <c r="E262" s="129"/>
      <c r="F262" s="129"/>
      <c r="G262" s="129"/>
      <c r="H262" s="136"/>
      <c r="I262" s="129"/>
      <c r="J262" s="129"/>
      <c r="K262" s="129"/>
      <c r="L262" s="129"/>
      <c r="M262" s="129"/>
      <c r="N262" s="129"/>
      <c r="O262" s="129"/>
      <c r="P262" s="129"/>
      <c r="Q262" s="129"/>
      <c r="R262" s="129"/>
      <c r="S262" s="129"/>
      <c r="T262" s="129"/>
      <c r="U262" s="129"/>
    </row>
    <row r="263" spans="1:21" ht="24" customHeight="1">
      <c r="A263" s="123">
        <f>'Stu.Detail (1-20)'!A263</f>
        <v>257</v>
      </c>
      <c r="B263" s="124" t="str">
        <f>IF(OR('Stu.Detail (1-20)'!B263=0,'Stu.Detail (1-20)'!B263=""),"",'Stu.Detail (1-20)'!B263)</f>
        <v/>
      </c>
      <c r="C263" s="124" t="str">
        <f>IF(OR(B263=0,B263=""),"",CONCATENATE('Stu.Detail (1-20)'!D263," ","/",'Stu.Detail (1-20)'!G263))</f>
        <v/>
      </c>
      <c r="D263" s="137"/>
      <c r="E263" s="129"/>
      <c r="F263" s="129"/>
      <c r="G263" s="129"/>
      <c r="H263" s="136"/>
      <c r="I263" s="129"/>
      <c r="J263" s="129"/>
      <c r="K263" s="129"/>
      <c r="L263" s="129"/>
      <c r="M263" s="129"/>
      <c r="N263" s="129"/>
      <c r="O263" s="129"/>
      <c r="P263" s="129"/>
      <c r="Q263" s="129"/>
      <c r="R263" s="129"/>
      <c r="S263" s="129"/>
      <c r="T263" s="129"/>
      <c r="U263" s="129"/>
    </row>
    <row r="264" spans="1:21" ht="24" customHeight="1">
      <c r="A264" s="123">
        <f>'Stu.Detail (1-20)'!A264</f>
        <v>258</v>
      </c>
      <c r="B264" s="124" t="str">
        <f>IF(OR('Stu.Detail (1-20)'!B264=0,'Stu.Detail (1-20)'!B264=""),"",'Stu.Detail (1-20)'!B264)</f>
        <v/>
      </c>
      <c r="C264" s="124" t="str">
        <f>IF(OR(B264=0,B264=""),"",CONCATENATE('Stu.Detail (1-20)'!D264," ","/",'Stu.Detail (1-20)'!G264))</f>
        <v/>
      </c>
      <c r="D264" s="137"/>
      <c r="E264" s="129"/>
      <c r="F264" s="129"/>
      <c r="G264" s="129"/>
      <c r="H264" s="136"/>
      <c r="I264" s="129"/>
      <c r="J264" s="129"/>
      <c r="K264" s="129"/>
      <c r="L264" s="129"/>
      <c r="M264" s="129"/>
      <c r="N264" s="129"/>
      <c r="O264" s="129"/>
      <c r="P264" s="129"/>
      <c r="Q264" s="129"/>
      <c r="R264" s="129"/>
      <c r="S264" s="129"/>
      <c r="T264" s="129"/>
      <c r="U264" s="129"/>
    </row>
    <row r="265" spans="1:21" ht="24" customHeight="1">
      <c r="A265" s="123">
        <f>'Stu.Detail (1-20)'!A265</f>
        <v>259</v>
      </c>
      <c r="B265" s="124" t="str">
        <f>IF(OR('Stu.Detail (1-20)'!B265=0,'Stu.Detail (1-20)'!B265=""),"",'Stu.Detail (1-20)'!B265)</f>
        <v/>
      </c>
      <c r="C265" s="124" t="str">
        <f>IF(OR(B265=0,B265=""),"",CONCATENATE('Stu.Detail (1-20)'!D265," ","/",'Stu.Detail (1-20)'!G265))</f>
        <v/>
      </c>
      <c r="D265" s="137"/>
      <c r="E265" s="129"/>
      <c r="F265" s="129"/>
      <c r="G265" s="129"/>
      <c r="H265" s="136"/>
      <c r="I265" s="129"/>
      <c r="J265" s="129"/>
      <c r="K265" s="129"/>
      <c r="L265" s="129"/>
      <c r="M265" s="129"/>
      <c r="N265" s="129"/>
      <c r="O265" s="129"/>
      <c r="P265" s="129"/>
      <c r="Q265" s="129"/>
      <c r="R265" s="129"/>
      <c r="S265" s="129"/>
      <c r="T265" s="129"/>
      <c r="U265" s="129"/>
    </row>
    <row r="266" spans="1:21" ht="24" customHeight="1">
      <c r="A266" s="123">
        <f>'Stu.Detail (1-20)'!A266</f>
        <v>260</v>
      </c>
      <c r="B266" s="124" t="str">
        <f>IF(OR('Stu.Detail (1-20)'!B266=0,'Stu.Detail (1-20)'!B266=""),"",'Stu.Detail (1-20)'!B266)</f>
        <v/>
      </c>
      <c r="C266" s="124" t="str">
        <f>IF(OR(B266=0,B266=""),"",CONCATENATE('Stu.Detail (1-20)'!D266," ","/",'Stu.Detail (1-20)'!G266))</f>
        <v/>
      </c>
      <c r="D266" s="137"/>
      <c r="E266" s="129"/>
      <c r="F266" s="129"/>
      <c r="G266" s="129"/>
      <c r="H266" s="136"/>
      <c r="I266" s="129"/>
      <c r="J266" s="129"/>
      <c r="K266" s="129"/>
      <c r="L266" s="129"/>
      <c r="M266" s="129"/>
      <c r="N266" s="129"/>
      <c r="O266" s="129"/>
      <c r="P266" s="129"/>
      <c r="Q266" s="129"/>
      <c r="R266" s="129"/>
      <c r="S266" s="129"/>
      <c r="T266" s="129"/>
      <c r="U266" s="129"/>
    </row>
    <row r="267" spans="1:21" ht="24" customHeight="1">
      <c r="A267" s="123">
        <f>'Stu.Detail (1-20)'!A267</f>
        <v>261</v>
      </c>
      <c r="B267" s="124" t="str">
        <f>IF(OR('Stu.Detail (1-20)'!B267=0,'Stu.Detail (1-20)'!B267=""),"",'Stu.Detail (1-20)'!B267)</f>
        <v/>
      </c>
      <c r="C267" s="124" t="str">
        <f>IF(OR(B267=0,B267=""),"",CONCATENATE('Stu.Detail (1-20)'!D267," ","/",'Stu.Detail (1-20)'!G267))</f>
        <v/>
      </c>
      <c r="D267" s="137"/>
      <c r="E267" s="129"/>
      <c r="F267" s="129"/>
      <c r="G267" s="129"/>
      <c r="H267" s="136"/>
      <c r="I267" s="129"/>
      <c r="J267" s="129"/>
      <c r="K267" s="129"/>
      <c r="L267" s="129"/>
      <c r="M267" s="129"/>
      <c r="N267" s="129"/>
      <c r="O267" s="129"/>
      <c r="P267" s="129"/>
      <c r="Q267" s="129"/>
      <c r="R267" s="129"/>
      <c r="S267" s="129"/>
      <c r="T267" s="129"/>
      <c r="U267" s="129"/>
    </row>
    <row r="268" spans="1:21" ht="24" customHeight="1">
      <c r="A268" s="123">
        <f>'Stu.Detail (1-20)'!A268</f>
        <v>262</v>
      </c>
      <c r="B268" s="124" t="str">
        <f>IF(OR('Stu.Detail (1-20)'!B268=0,'Stu.Detail (1-20)'!B268=""),"",'Stu.Detail (1-20)'!B268)</f>
        <v/>
      </c>
      <c r="C268" s="124" t="str">
        <f>IF(OR(B268=0,B268=""),"",CONCATENATE('Stu.Detail (1-20)'!D268," ","/",'Stu.Detail (1-20)'!G268))</f>
        <v/>
      </c>
      <c r="D268" s="137"/>
      <c r="E268" s="129"/>
      <c r="F268" s="129"/>
      <c r="G268" s="129"/>
      <c r="H268" s="136"/>
      <c r="I268" s="129"/>
      <c r="J268" s="129"/>
      <c r="K268" s="129"/>
      <c r="L268" s="129"/>
      <c r="M268" s="129"/>
      <c r="N268" s="129"/>
      <c r="O268" s="129"/>
      <c r="P268" s="129"/>
      <c r="Q268" s="129"/>
      <c r="R268" s="129"/>
      <c r="S268" s="129"/>
      <c r="T268" s="129"/>
      <c r="U268" s="129"/>
    </row>
    <row r="269" spans="1:21" ht="24" customHeight="1">
      <c r="A269" s="123">
        <f>'Stu.Detail (1-20)'!A269</f>
        <v>263</v>
      </c>
      <c r="B269" s="124" t="str">
        <f>IF(OR('Stu.Detail (1-20)'!B269=0,'Stu.Detail (1-20)'!B269=""),"",'Stu.Detail (1-20)'!B269)</f>
        <v/>
      </c>
      <c r="C269" s="124" t="str">
        <f>IF(OR(B269=0,B269=""),"",CONCATENATE('Stu.Detail (1-20)'!D269," ","/",'Stu.Detail (1-20)'!G269))</f>
        <v/>
      </c>
      <c r="D269" s="137"/>
      <c r="E269" s="129"/>
      <c r="F269" s="129"/>
      <c r="G269" s="129"/>
      <c r="H269" s="136"/>
      <c r="I269" s="129"/>
      <c r="J269" s="129"/>
      <c r="K269" s="129"/>
      <c r="L269" s="129"/>
      <c r="M269" s="129"/>
      <c r="N269" s="129"/>
      <c r="O269" s="129"/>
      <c r="P269" s="129"/>
      <c r="Q269" s="129"/>
      <c r="R269" s="129"/>
      <c r="S269" s="129"/>
      <c r="T269" s="129"/>
      <c r="U269" s="129"/>
    </row>
    <row r="270" spans="1:21" ht="24" customHeight="1">
      <c r="A270" s="123">
        <f>'Stu.Detail (1-20)'!A270</f>
        <v>264</v>
      </c>
      <c r="B270" s="124" t="str">
        <f>IF(OR('Stu.Detail (1-20)'!B270=0,'Stu.Detail (1-20)'!B270=""),"",'Stu.Detail (1-20)'!B270)</f>
        <v/>
      </c>
      <c r="C270" s="124" t="str">
        <f>IF(OR(B270=0,B270=""),"",CONCATENATE('Stu.Detail (1-20)'!D270," ","/",'Stu.Detail (1-20)'!G270))</f>
        <v/>
      </c>
      <c r="D270" s="137"/>
      <c r="E270" s="129"/>
      <c r="F270" s="129"/>
      <c r="G270" s="129"/>
      <c r="H270" s="136"/>
      <c r="I270" s="129"/>
      <c r="J270" s="129"/>
      <c r="K270" s="129"/>
      <c r="L270" s="129"/>
      <c r="M270" s="129"/>
      <c r="N270" s="129"/>
      <c r="O270" s="129"/>
      <c r="P270" s="129"/>
      <c r="Q270" s="129"/>
      <c r="R270" s="129"/>
      <c r="S270" s="129"/>
      <c r="T270" s="129"/>
      <c r="U270" s="129"/>
    </row>
    <row r="271" spans="1:21" ht="24" customHeight="1">
      <c r="A271" s="123">
        <f>'Stu.Detail (1-20)'!A271</f>
        <v>265</v>
      </c>
      <c r="B271" s="124" t="str">
        <f>IF(OR('Stu.Detail (1-20)'!B271=0,'Stu.Detail (1-20)'!B271=""),"",'Stu.Detail (1-20)'!B271)</f>
        <v/>
      </c>
      <c r="C271" s="124" t="str">
        <f>IF(OR(B271=0,B271=""),"",CONCATENATE('Stu.Detail (1-20)'!D271," ","/",'Stu.Detail (1-20)'!G271))</f>
        <v/>
      </c>
      <c r="D271" s="137"/>
      <c r="E271" s="129"/>
      <c r="F271" s="129"/>
      <c r="G271" s="129"/>
      <c r="H271" s="136"/>
      <c r="I271" s="129"/>
      <c r="J271" s="129"/>
      <c r="K271" s="129"/>
      <c r="L271" s="129"/>
      <c r="M271" s="129"/>
      <c r="N271" s="129"/>
      <c r="O271" s="129"/>
      <c r="P271" s="129"/>
      <c r="Q271" s="129"/>
      <c r="R271" s="129"/>
      <c r="S271" s="129"/>
      <c r="T271" s="129"/>
      <c r="U271" s="129"/>
    </row>
    <row r="272" spans="1:21" ht="24" customHeight="1">
      <c r="A272" s="123">
        <f>'Stu.Detail (1-20)'!A272</f>
        <v>266</v>
      </c>
      <c r="B272" s="124" t="str">
        <f>IF(OR('Stu.Detail (1-20)'!B272=0,'Stu.Detail (1-20)'!B272=""),"",'Stu.Detail (1-20)'!B272)</f>
        <v/>
      </c>
      <c r="C272" s="124" t="str">
        <f>IF(OR(B272=0,B272=""),"",CONCATENATE('Stu.Detail (1-20)'!D272," ","/",'Stu.Detail (1-20)'!G272))</f>
        <v/>
      </c>
      <c r="D272" s="137"/>
      <c r="E272" s="129"/>
      <c r="F272" s="129"/>
      <c r="G272" s="129"/>
      <c r="H272" s="136"/>
      <c r="I272" s="129"/>
      <c r="J272" s="129"/>
      <c r="K272" s="129"/>
      <c r="L272" s="129"/>
      <c r="M272" s="129"/>
      <c r="N272" s="129"/>
      <c r="O272" s="129"/>
      <c r="P272" s="129"/>
      <c r="Q272" s="129"/>
      <c r="R272" s="129"/>
      <c r="S272" s="129"/>
      <c r="T272" s="129"/>
      <c r="U272" s="129"/>
    </row>
    <row r="273" spans="1:21" ht="24" customHeight="1">
      <c r="A273" s="123">
        <f>'Stu.Detail (1-20)'!A273</f>
        <v>267</v>
      </c>
      <c r="B273" s="124" t="str">
        <f>IF(OR('Stu.Detail (1-20)'!B273=0,'Stu.Detail (1-20)'!B273=""),"",'Stu.Detail (1-20)'!B273)</f>
        <v/>
      </c>
      <c r="C273" s="124" t="str">
        <f>IF(OR(B273=0,B273=""),"",CONCATENATE('Stu.Detail (1-20)'!D273," ","/",'Stu.Detail (1-20)'!G273))</f>
        <v/>
      </c>
      <c r="D273" s="137"/>
      <c r="E273" s="129"/>
      <c r="F273" s="129"/>
      <c r="G273" s="129"/>
      <c r="H273" s="136"/>
      <c r="I273" s="129"/>
      <c r="J273" s="129"/>
      <c r="K273" s="129"/>
      <c r="L273" s="129"/>
      <c r="M273" s="129"/>
      <c r="N273" s="129"/>
      <c r="O273" s="129"/>
      <c r="P273" s="129"/>
      <c r="Q273" s="129"/>
      <c r="R273" s="129"/>
      <c r="S273" s="129"/>
      <c r="T273" s="129"/>
      <c r="U273" s="129"/>
    </row>
    <row r="274" spans="1:21" ht="24" customHeight="1">
      <c r="A274" s="123">
        <f>'Stu.Detail (1-20)'!A274</f>
        <v>268</v>
      </c>
      <c r="B274" s="124" t="str">
        <f>IF(OR('Stu.Detail (1-20)'!B274=0,'Stu.Detail (1-20)'!B274=""),"",'Stu.Detail (1-20)'!B274)</f>
        <v/>
      </c>
      <c r="C274" s="124" t="str">
        <f>IF(OR(B274=0,B274=""),"",CONCATENATE('Stu.Detail (1-20)'!D274," ","/",'Stu.Detail (1-20)'!G274))</f>
        <v/>
      </c>
      <c r="D274" s="137"/>
      <c r="E274" s="129"/>
      <c r="F274" s="129"/>
      <c r="G274" s="129"/>
      <c r="H274" s="136"/>
      <c r="I274" s="129"/>
      <c r="J274" s="129"/>
      <c r="K274" s="129"/>
      <c r="L274" s="129"/>
      <c r="M274" s="129"/>
      <c r="N274" s="129"/>
      <c r="O274" s="129"/>
      <c r="P274" s="129"/>
      <c r="Q274" s="129"/>
      <c r="R274" s="129"/>
      <c r="S274" s="129"/>
      <c r="T274" s="129"/>
      <c r="U274" s="129"/>
    </row>
    <row r="275" spans="1:21" ht="24" customHeight="1">
      <c r="A275" s="123">
        <f>'Stu.Detail (1-20)'!A275</f>
        <v>269</v>
      </c>
      <c r="B275" s="124" t="str">
        <f>IF(OR('Stu.Detail (1-20)'!B275=0,'Stu.Detail (1-20)'!B275=""),"",'Stu.Detail (1-20)'!B275)</f>
        <v/>
      </c>
      <c r="C275" s="124" t="str">
        <f>IF(OR(B275=0,B275=""),"",CONCATENATE('Stu.Detail (1-20)'!D275," ","/",'Stu.Detail (1-20)'!G275))</f>
        <v/>
      </c>
      <c r="D275" s="137"/>
      <c r="E275" s="129"/>
      <c r="F275" s="129"/>
      <c r="G275" s="129"/>
      <c r="H275" s="136"/>
      <c r="I275" s="129"/>
      <c r="J275" s="129"/>
      <c r="K275" s="129"/>
      <c r="L275" s="129"/>
      <c r="M275" s="129"/>
      <c r="N275" s="129"/>
      <c r="O275" s="129"/>
      <c r="P275" s="129"/>
      <c r="Q275" s="129"/>
      <c r="R275" s="129"/>
      <c r="S275" s="129"/>
      <c r="T275" s="129"/>
      <c r="U275" s="129"/>
    </row>
    <row r="276" spans="1:21" ht="24" customHeight="1">
      <c r="A276" s="123">
        <f>'Stu.Detail (1-20)'!A276</f>
        <v>270</v>
      </c>
      <c r="B276" s="124" t="str">
        <f>IF(OR('Stu.Detail (1-20)'!B276=0,'Stu.Detail (1-20)'!B276=""),"",'Stu.Detail (1-20)'!B276)</f>
        <v/>
      </c>
      <c r="C276" s="124" t="str">
        <f>IF(OR(B276=0,B276=""),"",CONCATENATE('Stu.Detail (1-20)'!D276," ","/",'Stu.Detail (1-20)'!G276))</f>
        <v/>
      </c>
      <c r="D276" s="137"/>
      <c r="E276" s="129"/>
      <c r="F276" s="129"/>
      <c r="G276" s="129"/>
      <c r="H276" s="136"/>
      <c r="I276" s="129"/>
      <c r="J276" s="129"/>
      <c r="K276" s="129"/>
      <c r="L276" s="129"/>
      <c r="M276" s="129"/>
      <c r="N276" s="129"/>
      <c r="O276" s="129"/>
      <c r="P276" s="129"/>
      <c r="Q276" s="129"/>
      <c r="R276" s="129"/>
      <c r="S276" s="129"/>
      <c r="T276" s="129"/>
      <c r="U276" s="129"/>
    </row>
    <row r="277" spans="1:21" ht="24" customHeight="1">
      <c r="A277" s="123">
        <f>'Stu.Detail (1-20)'!A277</f>
        <v>271</v>
      </c>
      <c r="B277" s="124" t="str">
        <f>IF(OR('Stu.Detail (1-20)'!B277=0,'Stu.Detail (1-20)'!B277=""),"",'Stu.Detail (1-20)'!B277)</f>
        <v/>
      </c>
      <c r="C277" s="124" t="str">
        <f>IF(OR(B277=0,B277=""),"",CONCATENATE('Stu.Detail (1-20)'!D277," ","/",'Stu.Detail (1-20)'!G277))</f>
        <v/>
      </c>
      <c r="D277" s="137"/>
      <c r="E277" s="129"/>
      <c r="F277" s="129"/>
      <c r="G277" s="129"/>
      <c r="H277" s="136"/>
      <c r="I277" s="129"/>
      <c r="J277" s="129"/>
      <c r="K277" s="129"/>
      <c r="L277" s="129"/>
      <c r="M277" s="129"/>
      <c r="N277" s="129"/>
      <c r="O277" s="129"/>
      <c r="P277" s="129"/>
      <c r="Q277" s="129"/>
      <c r="R277" s="129"/>
      <c r="S277" s="129"/>
      <c r="T277" s="129"/>
      <c r="U277" s="129"/>
    </row>
    <row r="278" spans="1:21" ht="24" customHeight="1">
      <c r="A278" s="123">
        <f>'Stu.Detail (1-20)'!A278</f>
        <v>272</v>
      </c>
      <c r="B278" s="124" t="str">
        <f>IF(OR('Stu.Detail (1-20)'!B278=0,'Stu.Detail (1-20)'!B278=""),"",'Stu.Detail (1-20)'!B278)</f>
        <v/>
      </c>
      <c r="C278" s="124" t="str">
        <f>IF(OR(B278=0,B278=""),"",CONCATENATE('Stu.Detail (1-20)'!D278," ","/",'Stu.Detail (1-20)'!G278))</f>
        <v/>
      </c>
      <c r="D278" s="137"/>
      <c r="E278" s="129"/>
      <c r="F278" s="129"/>
      <c r="G278" s="129"/>
      <c r="H278" s="136"/>
      <c r="I278" s="129"/>
      <c r="J278" s="129"/>
      <c r="K278" s="129"/>
      <c r="L278" s="129"/>
      <c r="M278" s="129"/>
      <c r="N278" s="129"/>
      <c r="O278" s="129"/>
      <c r="P278" s="129"/>
      <c r="Q278" s="129"/>
      <c r="R278" s="129"/>
      <c r="S278" s="129"/>
      <c r="T278" s="129"/>
      <c r="U278" s="129"/>
    </row>
    <row r="279" spans="1:21" ht="24" customHeight="1">
      <c r="A279" s="123">
        <f>'Stu.Detail (1-20)'!A279</f>
        <v>273</v>
      </c>
      <c r="B279" s="124" t="str">
        <f>IF(OR('Stu.Detail (1-20)'!B279=0,'Stu.Detail (1-20)'!B279=""),"",'Stu.Detail (1-20)'!B279)</f>
        <v/>
      </c>
      <c r="C279" s="124" t="str">
        <f>IF(OR(B279=0,B279=""),"",CONCATENATE('Stu.Detail (1-20)'!D279," ","/",'Stu.Detail (1-20)'!G279))</f>
        <v/>
      </c>
      <c r="D279" s="137"/>
      <c r="E279" s="129"/>
      <c r="F279" s="129"/>
      <c r="G279" s="129"/>
      <c r="H279" s="136"/>
      <c r="I279" s="129"/>
      <c r="J279" s="129"/>
      <c r="K279" s="129"/>
      <c r="L279" s="129"/>
      <c r="M279" s="129"/>
      <c r="N279" s="129"/>
      <c r="O279" s="129"/>
      <c r="P279" s="129"/>
      <c r="Q279" s="129"/>
      <c r="R279" s="129"/>
      <c r="S279" s="129"/>
      <c r="T279" s="129"/>
      <c r="U279" s="129"/>
    </row>
    <row r="280" spans="1:21" ht="24" customHeight="1">
      <c r="A280" s="123">
        <f>'Stu.Detail (1-20)'!A280</f>
        <v>274</v>
      </c>
      <c r="B280" s="124" t="str">
        <f>IF(OR('Stu.Detail (1-20)'!B280=0,'Stu.Detail (1-20)'!B280=""),"",'Stu.Detail (1-20)'!B280)</f>
        <v/>
      </c>
      <c r="C280" s="124" t="str">
        <f>IF(OR(B280=0,B280=""),"",CONCATENATE('Stu.Detail (1-20)'!D280," ","/",'Stu.Detail (1-20)'!G280))</f>
        <v/>
      </c>
      <c r="D280" s="137"/>
      <c r="E280" s="129"/>
      <c r="F280" s="129"/>
      <c r="G280" s="129"/>
      <c r="H280" s="136"/>
      <c r="I280" s="129"/>
      <c r="J280" s="129"/>
      <c r="K280" s="129"/>
      <c r="L280" s="129"/>
      <c r="M280" s="129"/>
      <c r="N280" s="129"/>
      <c r="O280" s="129"/>
      <c r="P280" s="129"/>
      <c r="Q280" s="129"/>
      <c r="R280" s="129"/>
      <c r="S280" s="129"/>
      <c r="T280" s="129"/>
      <c r="U280" s="129"/>
    </row>
    <row r="281" spans="1:21" ht="24" customHeight="1">
      <c r="A281" s="123">
        <f>'Stu.Detail (1-20)'!A281</f>
        <v>275</v>
      </c>
      <c r="B281" s="124" t="str">
        <f>IF(OR('Stu.Detail (1-20)'!B281=0,'Stu.Detail (1-20)'!B281=""),"",'Stu.Detail (1-20)'!B281)</f>
        <v/>
      </c>
      <c r="C281" s="124" t="str">
        <f>IF(OR(B281=0,B281=""),"",CONCATENATE('Stu.Detail (1-20)'!D281," ","/",'Stu.Detail (1-20)'!G281))</f>
        <v/>
      </c>
      <c r="D281" s="137"/>
      <c r="E281" s="129"/>
      <c r="F281" s="129"/>
      <c r="G281" s="129"/>
      <c r="H281" s="136"/>
      <c r="I281" s="129"/>
      <c r="J281" s="129"/>
      <c r="K281" s="129"/>
      <c r="L281" s="129"/>
      <c r="M281" s="129"/>
      <c r="N281" s="129"/>
      <c r="O281" s="129"/>
      <c r="P281" s="129"/>
      <c r="Q281" s="129"/>
      <c r="R281" s="129"/>
      <c r="S281" s="129"/>
      <c r="T281" s="129"/>
      <c r="U281" s="129"/>
    </row>
    <row r="282" spans="1:21" ht="24" customHeight="1">
      <c r="A282" s="123">
        <f>'Stu.Detail (1-20)'!A282</f>
        <v>276</v>
      </c>
      <c r="B282" s="124" t="str">
        <f>IF(OR('Stu.Detail (1-20)'!B282=0,'Stu.Detail (1-20)'!B282=""),"",'Stu.Detail (1-20)'!B282)</f>
        <v/>
      </c>
      <c r="C282" s="124" t="str">
        <f>IF(OR(B282=0,B282=""),"",CONCATENATE('Stu.Detail (1-20)'!D282," ","/",'Stu.Detail (1-20)'!G282))</f>
        <v/>
      </c>
      <c r="D282" s="137"/>
      <c r="E282" s="129"/>
      <c r="F282" s="129"/>
      <c r="G282" s="129"/>
      <c r="H282" s="136"/>
      <c r="I282" s="129"/>
      <c r="J282" s="129"/>
      <c r="K282" s="129"/>
      <c r="L282" s="129"/>
      <c r="M282" s="129"/>
      <c r="N282" s="129"/>
      <c r="O282" s="129"/>
      <c r="P282" s="129"/>
      <c r="Q282" s="129"/>
      <c r="R282" s="129"/>
      <c r="S282" s="129"/>
      <c r="T282" s="129"/>
      <c r="U282" s="129"/>
    </row>
    <row r="283" spans="1:21" ht="24" customHeight="1">
      <c r="A283" s="123">
        <f>'Stu.Detail (1-20)'!A283</f>
        <v>277</v>
      </c>
      <c r="B283" s="124" t="str">
        <f>IF(OR('Stu.Detail (1-20)'!B283=0,'Stu.Detail (1-20)'!B283=""),"",'Stu.Detail (1-20)'!B283)</f>
        <v/>
      </c>
      <c r="C283" s="124" t="str">
        <f>IF(OR(B283=0,B283=""),"",CONCATENATE('Stu.Detail (1-20)'!D283," ","/",'Stu.Detail (1-20)'!G283))</f>
        <v/>
      </c>
      <c r="D283" s="137"/>
      <c r="E283" s="129"/>
      <c r="F283" s="129"/>
      <c r="G283" s="129"/>
      <c r="H283" s="136"/>
      <c r="I283" s="129"/>
      <c r="J283" s="129"/>
      <c r="K283" s="129"/>
      <c r="L283" s="129"/>
      <c r="M283" s="129"/>
      <c r="N283" s="129"/>
      <c r="O283" s="129"/>
      <c r="P283" s="129"/>
      <c r="Q283" s="129"/>
      <c r="R283" s="129"/>
      <c r="S283" s="129"/>
      <c r="T283" s="129"/>
      <c r="U283" s="129"/>
    </row>
    <row r="284" spans="1:21" ht="24" customHeight="1">
      <c r="A284" s="123">
        <f>'Stu.Detail (1-20)'!A284</f>
        <v>278</v>
      </c>
      <c r="B284" s="124" t="str">
        <f>IF(OR('Stu.Detail (1-20)'!B284=0,'Stu.Detail (1-20)'!B284=""),"",'Stu.Detail (1-20)'!B284)</f>
        <v/>
      </c>
      <c r="C284" s="124" t="str">
        <f>IF(OR(B284=0,B284=""),"",CONCATENATE('Stu.Detail (1-20)'!D284," ","/",'Stu.Detail (1-20)'!G284))</f>
        <v/>
      </c>
      <c r="D284" s="137"/>
      <c r="E284" s="129"/>
      <c r="F284" s="129"/>
      <c r="G284" s="129"/>
      <c r="H284" s="136"/>
      <c r="I284" s="129"/>
      <c r="J284" s="129"/>
      <c r="K284" s="129"/>
      <c r="L284" s="129"/>
      <c r="M284" s="129"/>
      <c r="N284" s="129"/>
      <c r="O284" s="129"/>
      <c r="P284" s="129"/>
      <c r="Q284" s="129"/>
      <c r="R284" s="129"/>
      <c r="S284" s="129"/>
      <c r="T284" s="129"/>
      <c r="U284" s="129"/>
    </row>
    <row r="285" spans="1:21" ht="24" customHeight="1">
      <c r="A285" s="123">
        <f>'Stu.Detail (1-20)'!A285</f>
        <v>279</v>
      </c>
      <c r="B285" s="124" t="str">
        <f>IF(OR('Stu.Detail (1-20)'!B285=0,'Stu.Detail (1-20)'!B285=""),"",'Stu.Detail (1-20)'!B285)</f>
        <v/>
      </c>
      <c r="C285" s="124" t="str">
        <f>IF(OR(B285=0,B285=""),"",CONCATENATE('Stu.Detail (1-20)'!D285," ","/",'Stu.Detail (1-20)'!G285))</f>
        <v/>
      </c>
      <c r="D285" s="137"/>
      <c r="E285" s="129"/>
      <c r="F285" s="129"/>
      <c r="G285" s="129"/>
      <c r="H285" s="136"/>
      <c r="I285" s="129"/>
      <c r="J285" s="129"/>
      <c r="K285" s="129"/>
      <c r="L285" s="129"/>
      <c r="M285" s="129"/>
      <c r="N285" s="129"/>
      <c r="O285" s="129"/>
      <c r="P285" s="129"/>
      <c r="Q285" s="129"/>
      <c r="R285" s="129"/>
      <c r="S285" s="129"/>
      <c r="T285" s="129"/>
      <c r="U285" s="129"/>
    </row>
    <row r="286" spans="1:21" ht="24" customHeight="1">
      <c r="A286" s="123">
        <f>'Stu.Detail (1-20)'!A286</f>
        <v>280</v>
      </c>
      <c r="B286" s="124" t="str">
        <f>IF(OR('Stu.Detail (1-20)'!B286=0,'Stu.Detail (1-20)'!B286=""),"",'Stu.Detail (1-20)'!B286)</f>
        <v/>
      </c>
      <c r="C286" s="124" t="str">
        <f>IF(OR(B286=0,B286=""),"",CONCATENATE('Stu.Detail (1-20)'!D286," ","/",'Stu.Detail (1-20)'!G286))</f>
        <v/>
      </c>
      <c r="D286" s="137"/>
      <c r="E286" s="129"/>
      <c r="F286" s="129"/>
      <c r="G286" s="129"/>
      <c r="H286" s="136"/>
      <c r="I286" s="129"/>
      <c r="J286" s="129"/>
      <c r="K286" s="129"/>
      <c r="L286" s="129"/>
      <c r="M286" s="129"/>
      <c r="N286" s="129"/>
      <c r="O286" s="129"/>
      <c r="P286" s="129"/>
      <c r="Q286" s="129"/>
      <c r="R286" s="129"/>
      <c r="S286" s="129"/>
      <c r="T286" s="129"/>
      <c r="U286" s="129"/>
    </row>
    <row r="287" spans="1:21" ht="24" customHeight="1">
      <c r="A287" s="123">
        <f>'Stu.Detail (1-20)'!A287</f>
        <v>281</v>
      </c>
      <c r="B287" s="124" t="str">
        <f>IF(OR('Stu.Detail (1-20)'!B287=0,'Stu.Detail (1-20)'!B287=""),"",'Stu.Detail (1-20)'!B287)</f>
        <v/>
      </c>
      <c r="C287" s="124" t="str">
        <f>IF(OR(B287=0,B287=""),"",CONCATENATE('Stu.Detail (1-20)'!D287," ","/",'Stu.Detail (1-20)'!G287))</f>
        <v/>
      </c>
      <c r="D287" s="137"/>
      <c r="E287" s="129"/>
      <c r="F287" s="129"/>
      <c r="G287" s="129"/>
      <c r="H287" s="136"/>
      <c r="I287" s="129"/>
      <c r="J287" s="129"/>
      <c r="K287" s="129"/>
      <c r="L287" s="129"/>
      <c r="M287" s="129"/>
      <c r="N287" s="129"/>
      <c r="O287" s="129"/>
      <c r="P287" s="129"/>
      <c r="Q287" s="129"/>
      <c r="R287" s="129"/>
      <c r="S287" s="129"/>
      <c r="T287" s="129"/>
      <c r="U287" s="129"/>
    </row>
    <row r="288" spans="1:21" ht="24" customHeight="1">
      <c r="A288" s="123">
        <f>'Stu.Detail (1-20)'!A288</f>
        <v>282</v>
      </c>
      <c r="B288" s="124" t="str">
        <f>IF(OR('Stu.Detail (1-20)'!B288=0,'Stu.Detail (1-20)'!B288=""),"",'Stu.Detail (1-20)'!B288)</f>
        <v/>
      </c>
      <c r="C288" s="124" t="str">
        <f>IF(OR(B288=0,B288=""),"",CONCATENATE('Stu.Detail (1-20)'!D288," ","/",'Stu.Detail (1-20)'!G288))</f>
        <v/>
      </c>
      <c r="D288" s="137"/>
      <c r="E288" s="129"/>
      <c r="F288" s="129"/>
      <c r="G288" s="129"/>
      <c r="H288" s="136"/>
      <c r="I288" s="129"/>
      <c r="J288" s="129"/>
      <c r="K288" s="129"/>
      <c r="L288" s="129"/>
      <c r="M288" s="129"/>
      <c r="N288" s="129"/>
      <c r="O288" s="129"/>
      <c r="P288" s="129"/>
      <c r="Q288" s="129"/>
      <c r="R288" s="129"/>
      <c r="S288" s="129"/>
      <c r="T288" s="129"/>
      <c r="U288" s="129"/>
    </row>
    <row r="289" spans="1:21" ht="24" customHeight="1">
      <c r="A289" s="123">
        <f>'Stu.Detail (1-20)'!A289</f>
        <v>283</v>
      </c>
      <c r="B289" s="124" t="str">
        <f>IF(OR('Stu.Detail (1-20)'!B289=0,'Stu.Detail (1-20)'!B289=""),"",'Stu.Detail (1-20)'!B289)</f>
        <v/>
      </c>
      <c r="C289" s="124" t="str">
        <f>IF(OR(B289=0,B289=""),"",CONCATENATE('Stu.Detail (1-20)'!D289," ","/",'Stu.Detail (1-20)'!G289))</f>
        <v/>
      </c>
      <c r="D289" s="137"/>
      <c r="E289" s="129"/>
      <c r="F289" s="129"/>
      <c r="G289" s="129"/>
      <c r="H289" s="136"/>
      <c r="I289" s="129"/>
      <c r="J289" s="129"/>
      <c r="K289" s="129"/>
      <c r="L289" s="129"/>
      <c r="M289" s="129"/>
      <c r="N289" s="129"/>
      <c r="O289" s="129"/>
      <c r="P289" s="129"/>
      <c r="Q289" s="129"/>
      <c r="R289" s="129"/>
      <c r="S289" s="129"/>
      <c r="T289" s="129"/>
      <c r="U289" s="129"/>
    </row>
    <row r="290" spans="1:21" ht="24" customHeight="1">
      <c r="A290" s="123">
        <f>'Stu.Detail (1-20)'!A290</f>
        <v>284</v>
      </c>
      <c r="B290" s="124" t="str">
        <f>IF(OR('Stu.Detail (1-20)'!B290=0,'Stu.Detail (1-20)'!B290=""),"",'Stu.Detail (1-20)'!B290)</f>
        <v/>
      </c>
      <c r="C290" s="124" t="str">
        <f>IF(OR(B290=0,B290=""),"",CONCATENATE('Stu.Detail (1-20)'!D290," ","/",'Stu.Detail (1-20)'!G290))</f>
        <v/>
      </c>
      <c r="D290" s="137"/>
      <c r="E290" s="129"/>
      <c r="F290" s="129"/>
      <c r="G290" s="129"/>
      <c r="H290" s="136"/>
      <c r="I290" s="129"/>
      <c r="J290" s="129"/>
      <c r="K290" s="129"/>
      <c r="L290" s="129"/>
      <c r="M290" s="129"/>
      <c r="N290" s="129"/>
      <c r="O290" s="129"/>
      <c r="P290" s="129"/>
      <c r="Q290" s="129"/>
      <c r="R290" s="129"/>
      <c r="S290" s="129"/>
      <c r="T290" s="129"/>
      <c r="U290" s="129"/>
    </row>
    <row r="291" spans="1:21" ht="24" customHeight="1">
      <c r="A291" s="123">
        <f>'Stu.Detail (1-20)'!A291</f>
        <v>285</v>
      </c>
      <c r="B291" s="124" t="str">
        <f>IF(OR('Stu.Detail (1-20)'!B291=0,'Stu.Detail (1-20)'!B291=""),"",'Stu.Detail (1-20)'!B291)</f>
        <v/>
      </c>
      <c r="C291" s="124" t="str">
        <f>IF(OR(B291=0,B291=""),"",CONCATENATE('Stu.Detail (1-20)'!D291," ","/",'Stu.Detail (1-20)'!G291))</f>
        <v/>
      </c>
      <c r="D291" s="137"/>
      <c r="E291" s="129"/>
      <c r="F291" s="129"/>
      <c r="G291" s="129"/>
      <c r="H291" s="136"/>
      <c r="I291" s="129"/>
      <c r="J291" s="129"/>
      <c r="K291" s="129"/>
      <c r="L291" s="129"/>
      <c r="M291" s="129"/>
      <c r="N291" s="129"/>
      <c r="O291" s="129"/>
      <c r="P291" s="129"/>
      <c r="Q291" s="129"/>
      <c r="R291" s="129"/>
      <c r="S291" s="129"/>
      <c r="T291" s="129"/>
      <c r="U291" s="129"/>
    </row>
    <row r="292" spans="1:21" ht="24" customHeight="1">
      <c r="A292" s="123">
        <f>'Stu.Detail (1-20)'!A292</f>
        <v>286</v>
      </c>
      <c r="B292" s="124" t="str">
        <f>IF(OR('Stu.Detail (1-20)'!B292=0,'Stu.Detail (1-20)'!B292=""),"",'Stu.Detail (1-20)'!B292)</f>
        <v/>
      </c>
      <c r="C292" s="124" t="str">
        <f>IF(OR(B292=0,B292=""),"",CONCATENATE('Stu.Detail (1-20)'!D292," ","/",'Stu.Detail (1-20)'!G292))</f>
        <v/>
      </c>
      <c r="D292" s="137"/>
      <c r="E292" s="129"/>
      <c r="F292" s="129"/>
      <c r="G292" s="129"/>
      <c r="H292" s="136"/>
      <c r="I292" s="129"/>
      <c r="J292" s="129"/>
      <c r="K292" s="129"/>
      <c r="L292" s="129"/>
      <c r="M292" s="129"/>
      <c r="N292" s="129"/>
      <c r="O292" s="129"/>
      <c r="P292" s="129"/>
      <c r="Q292" s="129"/>
      <c r="R292" s="129"/>
      <c r="S292" s="129"/>
      <c r="T292" s="129"/>
      <c r="U292" s="129"/>
    </row>
    <row r="293" spans="1:21" ht="24" customHeight="1">
      <c r="A293" s="123">
        <f>'Stu.Detail (1-20)'!A293</f>
        <v>287</v>
      </c>
      <c r="B293" s="124" t="str">
        <f>IF(OR('Stu.Detail (1-20)'!B293=0,'Stu.Detail (1-20)'!B293=""),"",'Stu.Detail (1-20)'!B293)</f>
        <v/>
      </c>
      <c r="C293" s="124" t="str">
        <f>IF(OR(B293=0,B293=""),"",CONCATENATE('Stu.Detail (1-20)'!D293," ","/",'Stu.Detail (1-20)'!G293))</f>
        <v/>
      </c>
      <c r="D293" s="137"/>
      <c r="E293" s="129"/>
      <c r="F293" s="129"/>
      <c r="G293" s="129"/>
      <c r="H293" s="136"/>
      <c r="I293" s="129"/>
      <c r="J293" s="129"/>
      <c r="K293" s="129"/>
      <c r="L293" s="129"/>
      <c r="M293" s="129"/>
      <c r="N293" s="129"/>
      <c r="O293" s="129"/>
      <c r="P293" s="129"/>
      <c r="Q293" s="129"/>
      <c r="R293" s="129"/>
      <c r="S293" s="129"/>
      <c r="T293" s="129"/>
      <c r="U293" s="129"/>
    </row>
    <row r="294" spans="1:21" ht="24" customHeight="1">
      <c r="A294" s="123">
        <f>'Stu.Detail (1-20)'!A294</f>
        <v>288</v>
      </c>
      <c r="B294" s="124" t="str">
        <f>IF(OR('Stu.Detail (1-20)'!B294=0,'Stu.Detail (1-20)'!B294=""),"",'Stu.Detail (1-20)'!B294)</f>
        <v/>
      </c>
      <c r="C294" s="124" t="str">
        <f>IF(OR(B294=0,B294=""),"",CONCATENATE('Stu.Detail (1-20)'!D294," ","/",'Stu.Detail (1-20)'!G294))</f>
        <v/>
      </c>
      <c r="D294" s="137"/>
      <c r="E294" s="129"/>
      <c r="F294" s="129"/>
      <c r="G294" s="129"/>
      <c r="H294" s="136"/>
      <c r="I294" s="129"/>
      <c r="J294" s="129"/>
      <c r="K294" s="129"/>
      <c r="L294" s="129"/>
      <c r="M294" s="129"/>
      <c r="N294" s="129"/>
      <c r="O294" s="129"/>
      <c r="P294" s="129"/>
      <c r="Q294" s="129"/>
      <c r="R294" s="129"/>
      <c r="S294" s="129"/>
      <c r="T294" s="129"/>
      <c r="U294" s="129"/>
    </row>
    <row r="295" spans="1:21" ht="24" customHeight="1">
      <c r="A295" s="123">
        <f>'Stu.Detail (1-20)'!A295</f>
        <v>289</v>
      </c>
      <c r="B295" s="124" t="str">
        <f>IF(OR('Stu.Detail (1-20)'!B295=0,'Stu.Detail (1-20)'!B295=""),"",'Stu.Detail (1-20)'!B295)</f>
        <v/>
      </c>
      <c r="C295" s="124" t="str">
        <f>IF(OR(B295=0,B295=""),"",CONCATENATE('Stu.Detail (1-20)'!D295," ","/",'Stu.Detail (1-20)'!G295))</f>
        <v/>
      </c>
      <c r="D295" s="137"/>
      <c r="E295" s="129"/>
      <c r="F295" s="129"/>
      <c r="G295" s="129"/>
      <c r="H295" s="136"/>
      <c r="I295" s="129"/>
      <c r="J295" s="129"/>
      <c r="K295" s="129"/>
      <c r="L295" s="129"/>
      <c r="M295" s="129"/>
      <c r="N295" s="129"/>
      <c r="O295" s="129"/>
      <c r="P295" s="129"/>
      <c r="Q295" s="129"/>
      <c r="R295" s="129"/>
      <c r="S295" s="129"/>
      <c r="T295" s="129"/>
      <c r="U295" s="129"/>
    </row>
    <row r="296" spans="1:21" ht="24" customHeight="1">
      <c r="A296" s="123">
        <f>'Stu.Detail (1-20)'!A296</f>
        <v>290</v>
      </c>
      <c r="B296" s="124" t="str">
        <f>IF(OR('Stu.Detail (1-20)'!B296=0,'Stu.Detail (1-20)'!B296=""),"",'Stu.Detail (1-20)'!B296)</f>
        <v/>
      </c>
      <c r="C296" s="124" t="str">
        <f>IF(OR(B296=0,B296=""),"",CONCATENATE('Stu.Detail (1-20)'!D296," ","/",'Stu.Detail (1-20)'!G296))</f>
        <v/>
      </c>
      <c r="D296" s="137"/>
      <c r="E296" s="129"/>
      <c r="F296" s="129"/>
      <c r="G296" s="129"/>
      <c r="H296" s="136"/>
      <c r="I296" s="129"/>
      <c r="J296" s="129"/>
      <c r="K296" s="129"/>
      <c r="L296" s="129"/>
      <c r="M296" s="129"/>
      <c r="N296" s="129"/>
      <c r="O296" s="129"/>
      <c r="P296" s="129"/>
      <c r="Q296" s="129"/>
      <c r="R296" s="129"/>
      <c r="S296" s="129"/>
      <c r="T296" s="129"/>
      <c r="U296" s="129"/>
    </row>
    <row r="297" spans="1:21" ht="24" customHeight="1">
      <c r="A297" s="123">
        <f>'Stu.Detail (1-20)'!A297</f>
        <v>291</v>
      </c>
      <c r="B297" s="124" t="str">
        <f>IF(OR('Stu.Detail (1-20)'!B297=0,'Stu.Detail (1-20)'!B297=""),"",'Stu.Detail (1-20)'!B297)</f>
        <v/>
      </c>
      <c r="C297" s="124" t="str">
        <f>IF(OR(B297=0,B297=""),"",CONCATENATE('Stu.Detail (1-20)'!D297," ","/",'Stu.Detail (1-20)'!G297))</f>
        <v/>
      </c>
      <c r="D297" s="137"/>
      <c r="E297" s="129"/>
      <c r="F297" s="129"/>
      <c r="G297" s="129"/>
      <c r="H297" s="136"/>
      <c r="I297" s="129"/>
      <c r="J297" s="129"/>
      <c r="K297" s="129"/>
      <c r="L297" s="129"/>
      <c r="M297" s="129"/>
      <c r="N297" s="129"/>
      <c r="O297" s="129"/>
      <c r="P297" s="129"/>
      <c r="Q297" s="129"/>
      <c r="R297" s="129"/>
      <c r="S297" s="129"/>
      <c r="T297" s="129"/>
      <c r="U297" s="129"/>
    </row>
    <row r="298" spans="1:21" ht="24" customHeight="1">
      <c r="A298" s="123">
        <f>'Stu.Detail (1-20)'!A298</f>
        <v>292</v>
      </c>
      <c r="B298" s="124" t="str">
        <f>IF(OR('Stu.Detail (1-20)'!B298=0,'Stu.Detail (1-20)'!B298=""),"",'Stu.Detail (1-20)'!B298)</f>
        <v/>
      </c>
      <c r="C298" s="124" t="str">
        <f>IF(OR(B298=0,B298=""),"",CONCATENATE('Stu.Detail (1-20)'!D298," ","/",'Stu.Detail (1-20)'!G298))</f>
        <v/>
      </c>
      <c r="D298" s="137"/>
      <c r="E298" s="129"/>
      <c r="F298" s="129"/>
      <c r="G298" s="129"/>
      <c r="H298" s="136"/>
      <c r="I298" s="129"/>
      <c r="J298" s="129"/>
      <c r="K298" s="129"/>
      <c r="L298" s="129"/>
      <c r="M298" s="129"/>
      <c r="N298" s="129"/>
      <c r="O298" s="129"/>
      <c r="P298" s="129"/>
      <c r="Q298" s="129"/>
      <c r="R298" s="129"/>
      <c r="S298" s="129"/>
      <c r="T298" s="129"/>
      <c r="U298" s="129"/>
    </row>
    <row r="299" spans="1:21" ht="24" customHeight="1">
      <c r="A299" s="123">
        <f>'Stu.Detail (1-20)'!A299</f>
        <v>293</v>
      </c>
      <c r="B299" s="124" t="str">
        <f>IF(OR('Stu.Detail (1-20)'!B299=0,'Stu.Detail (1-20)'!B299=""),"",'Stu.Detail (1-20)'!B299)</f>
        <v/>
      </c>
      <c r="C299" s="124" t="str">
        <f>IF(OR(B299=0,B299=""),"",CONCATENATE('Stu.Detail (1-20)'!D299," ","/",'Stu.Detail (1-20)'!G299))</f>
        <v/>
      </c>
      <c r="D299" s="137"/>
      <c r="E299" s="129"/>
      <c r="F299" s="129"/>
      <c r="G299" s="129"/>
      <c r="H299" s="136"/>
      <c r="I299" s="129"/>
      <c r="J299" s="129"/>
      <c r="K299" s="129"/>
      <c r="L299" s="129"/>
      <c r="M299" s="129"/>
      <c r="N299" s="129"/>
      <c r="O299" s="129"/>
      <c r="P299" s="129"/>
      <c r="Q299" s="129"/>
      <c r="R299" s="129"/>
      <c r="S299" s="129"/>
      <c r="T299" s="129"/>
      <c r="U299" s="129"/>
    </row>
    <row r="300" spans="1:21" ht="24" customHeight="1">
      <c r="A300" s="123">
        <f>'Stu.Detail (1-20)'!A300</f>
        <v>294</v>
      </c>
      <c r="B300" s="124" t="str">
        <f>IF(OR('Stu.Detail (1-20)'!B300=0,'Stu.Detail (1-20)'!B300=""),"",'Stu.Detail (1-20)'!B300)</f>
        <v/>
      </c>
      <c r="C300" s="124" t="str">
        <f>IF(OR(B300=0,B300=""),"",CONCATENATE('Stu.Detail (1-20)'!D300," ","/",'Stu.Detail (1-20)'!G300))</f>
        <v/>
      </c>
      <c r="D300" s="137"/>
      <c r="E300" s="129"/>
      <c r="F300" s="129"/>
      <c r="G300" s="129"/>
      <c r="H300" s="136"/>
      <c r="I300" s="129"/>
      <c r="J300" s="129"/>
      <c r="K300" s="129"/>
      <c r="L300" s="129"/>
      <c r="M300" s="129"/>
      <c r="N300" s="129"/>
      <c r="O300" s="129"/>
      <c r="P300" s="129"/>
      <c r="Q300" s="129"/>
      <c r="R300" s="129"/>
      <c r="S300" s="129"/>
      <c r="T300" s="129"/>
      <c r="U300" s="129"/>
    </row>
    <row r="301" spans="1:21" ht="24" customHeight="1">
      <c r="A301" s="123">
        <f>'Stu.Detail (1-20)'!A301</f>
        <v>295</v>
      </c>
      <c r="B301" s="124" t="str">
        <f>IF(OR('Stu.Detail (1-20)'!B301=0,'Stu.Detail (1-20)'!B301=""),"",'Stu.Detail (1-20)'!B301)</f>
        <v/>
      </c>
      <c r="C301" s="124" t="str">
        <f>IF(OR(B301=0,B301=""),"",CONCATENATE('Stu.Detail (1-20)'!D301," ","/",'Stu.Detail (1-20)'!G301))</f>
        <v/>
      </c>
      <c r="D301" s="137"/>
      <c r="E301" s="129"/>
      <c r="F301" s="129"/>
      <c r="G301" s="129"/>
      <c r="H301" s="136"/>
      <c r="I301" s="129"/>
      <c r="J301" s="129"/>
      <c r="K301" s="129"/>
      <c r="L301" s="129"/>
      <c r="M301" s="129"/>
      <c r="N301" s="129"/>
      <c r="O301" s="129"/>
      <c r="P301" s="129"/>
      <c r="Q301" s="129"/>
      <c r="R301" s="129"/>
      <c r="S301" s="129"/>
      <c r="T301" s="129"/>
      <c r="U301" s="129"/>
    </row>
    <row r="302" spans="1:21" ht="24" customHeight="1">
      <c r="A302" s="123">
        <f>'Stu.Detail (1-20)'!A302</f>
        <v>296</v>
      </c>
      <c r="B302" s="124" t="str">
        <f>IF(OR('Stu.Detail (1-20)'!B302=0,'Stu.Detail (1-20)'!B302=""),"",'Stu.Detail (1-20)'!B302)</f>
        <v/>
      </c>
      <c r="C302" s="124" t="str">
        <f>IF(OR(B302=0,B302=""),"",CONCATENATE('Stu.Detail (1-20)'!D302," ","/",'Stu.Detail (1-20)'!G302))</f>
        <v/>
      </c>
      <c r="D302" s="137"/>
      <c r="E302" s="129"/>
      <c r="F302" s="129"/>
      <c r="G302" s="129"/>
      <c r="H302" s="136"/>
      <c r="I302" s="129"/>
      <c r="J302" s="129"/>
      <c r="K302" s="129"/>
      <c r="L302" s="129"/>
      <c r="M302" s="129"/>
      <c r="N302" s="129"/>
      <c r="O302" s="129"/>
      <c r="P302" s="129"/>
      <c r="Q302" s="129"/>
      <c r="R302" s="129"/>
      <c r="S302" s="129"/>
      <c r="T302" s="129"/>
      <c r="U302" s="129"/>
    </row>
    <row r="303" spans="1:21" ht="24" customHeight="1">
      <c r="A303" s="123">
        <f>'Stu.Detail (1-20)'!A303</f>
        <v>297</v>
      </c>
      <c r="B303" s="124" t="str">
        <f>IF(OR('Stu.Detail (1-20)'!B303=0,'Stu.Detail (1-20)'!B303=""),"",'Stu.Detail (1-20)'!B303)</f>
        <v/>
      </c>
      <c r="C303" s="124" t="str">
        <f>IF(OR(B303=0,B303=""),"",CONCATENATE('Stu.Detail (1-20)'!D303," ","/",'Stu.Detail (1-20)'!G303))</f>
        <v/>
      </c>
      <c r="D303" s="137"/>
      <c r="E303" s="129"/>
      <c r="F303" s="129"/>
      <c r="G303" s="129"/>
      <c r="H303" s="136"/>
      <c r="I303" s="129"/>
      <c r="J303" s="129"/>
      <c r="K303" s="129"/>
      <c r="L303" s="129"/>
      <c r="M303" s="129"/>
      <c r="N303" s="129"/>
      <c r="O303" s="129"/>
      <c r="P303" s="129"/>
      <c r="Q303" s="129"/>
      <c r="R303" s="129"/>
      <c r="S303" s="129"/>
      <c r="T303" s="129"/>
      <c r="U303" s="129"/>
    </row>
    <row r="304" spans="1:21" ht="24" customHeight="1">
      <c r="A304" s="123">
        <f>'Stu.Detail (1-20)'!A304</f>
        <v>298</v>
      </c>
      <c r="B304" s="124" t="str">
        <f>IF(OR('Stu.Detail (1-20)'!B304=0,'Stu.Detail (1-20)'!B304=""),"",'Stu.Detail (1-20)'!B304)</f>
        <v/>
      </c>
      <c r="C304" s="124" t="str">
        <f>IF(OR(B304=0,B304=""),"",CONCATENATE('Stu.Detail (1-20)'!D304," ","/",'Stu.Detail (1-20)'!G304))</f>
        <v/>
      </c>
      <c r="D304" s="137"/>
      <c r="E304" s="129"/>
      <c r="F304" s="129"/>
      <c r="G304" s="129"/>
      <c r="H304" s="136"/>
      <c r="I304" s="129"/>
      <c r="J304" s="129"/>
      <c r="K304" s="129"/>
      <c r="L304" s="129"/>
      <c r="M304" s="129"/>
      <c r="N304" s="129"/>
      <c r="O304" s="129"/>
      <c r="P304" s="129"/>
      <c r="Q304" s="129"/>
      <c r="R304" s="129"/>
      <c r="S304" s="129"/>
      <c r="T304" s="129"/>
      <c r="U304" s="129"/>
    </row>
    <row r="305" spans="1:21" ht="24" customHeight="1">
      <c r="A305" s="123">
        <f>'Stu.Detail (1-20)'!A305</f>
        <v>299</v>
      </c>
      <c r="B305" s="124" t="str">
        <f>IF(OR('Stu.Detail (1-20)'!B305=0,'Stu.Detail (1-20)'!B305=""),"",'Stu.Detail (1-20)'!B305)</f>
        <v/>
      </c>
      <c r="C305" s="124" t="str">
        <f>IF(OR(B305=0,B305=""),"",CONCATENATE('Stu.Detail (1-20)'!D305," ","/",'Stu.Detail (1-20)'!G305))</f>
        <v/>
      </c>
      <c r="D305" s="137"/>
      <c r="E305" s="129"/>
      <c r="F305" s="129"/>
      <c r="G305" s="129"/>
      <c r="H305" s="136"/>
      <c r="I305" s="129"/>
      <c r="J305" s="129"/>
      <c r="K305" s="129"/>
      <c r="L305" s="129"/>
      <c r="M305" s="129"/>
      <c r="N305" s="129"/>
      <c r="O305" s="129"/>
      <c r="P305" s="129"/>
      <c r="Q305" s="129"/>
      <c r="R305" s="129"/>
      <c r="S305" s="129"/>
      <c r="T305" s="129"/>
      <c r="U305" s="129"/>
    </row>
    <row r="306" spans="1:21" ht="24" customHeight="1">
      <c r="A306" s="123">
        <f>'Stu.Detail (1-20)'!A306</f>
        <v>300</v>
      </c>
      <c r="B306" s="124" t="str">
        <f>IF(OR('Stu.Detail (1-20)'!B306=0,'Stu.Detail (1-20)'!B306=""),"",'Stu.Detail (1-20)'!B306)</f>
        <v/>
      </c>
      <c r="C306" s="124" t="str">
        <f>IF(OR(B306=0,B306=""),"",CONCATENATE('Stu.Detail (1-20)'!D306," ","/",'Stu.Detail (1-20)'!G306))</f>
        <v/>
      </c>
      <c r="D306" s="137"/>
      <c r="E306" s="129"/>
      <c r="F306" s="129"/>
      <c r="G306" s="129"/>
      <c r="H306" s="136"/>
      <c r="I306" s="129"/>
      <c r="J306" s="129"/>
      <c r="K306" s="129"/>
      <c r="L306" s="129"/>
      <c r="M306" s="129"/>
      <c r="N306" s="129"/>
      <c r="O306" s="129"/>
      <c r="P306" s="129"/>
      <c r="Q306" s="129"/>
      <c r="R306" s="129"/>
      <c r="S306" s="129"/>
      <c r="T306" s="129"/>
      <c r="U306" s="129"/>
    </row>
    <row r="307" spans="1:21" ht="24" customHeight="1">
      <c r="A307" s="123">
        <f>'Stu.Detail (1-20)'!A307</f>
        <v>301</v>
      </c>
      <c r="B307" s="124" t="str">
        <f>IF(OR('Stu.Detail (1-20)'!B307=0,'Stu.Detail (1-20)'!B307=""),"",'Stu.Detail (1-20)'!B307)</f>
        <v/>
      </c>
      <c r="C307" s="124" t="str">
        <f>IF(OR(B307=0,B307=""),"",CONCATENATE('Stu.Detail (1-20)'!D307," ","/",'Stu.Detail (1-20)'!G307))</f>
        <v/>
      </c>
      <c r="D307" s="137"/>
      <c r="E307" s="129"/>
      <c r="F307" s="129"/>
      <c r="G307" s="129"/>
      <c r="H307" s="136"/>
      <c r="I307" s="129"/>
      <c r="J307" s="129"/>
      <c r="K307" s="129"/>
      <c r="L307" s="129"/>
      <c r="M307" s="129"/>
      <c r="N307" s="129"/>
      <c r="O307" s="129"/>
      <c r="P307" s="129"/>
      <c r="Q307" s="129"/>
      <c r="R307" s="129"/>
      <c r="S307" s="129"/>
      <c r="T307" s="129"/>
      <c r="U307" s="129"/>
    </row>
    <row r="308" spans="1:21" ht="24" customHeight="1">
      <c r="A308" s="123">
        <f>'Stu.Detail (1-20)'!A308</f>
        <v>302</v>
      </c>
      <c r="B308" s="124" t="str">
        <f>IF(OR('Stu.Detail (1-20)'!B308=0,'Stu.Detail (1-20)'!B308=""),"",'Stu.Detail (1-20)'!B308)</f>
        <v/>
      </c>
      <c r="C308" s="124" t="str">
        <f>IF(OR(B308=0,B308=""),"",CONCATENATE('Stu.Detail (1-20)'!D308," ","/",'Stu.Detail (1-20)'!G308))</f>
        <v/>
      </c>
      <c r="D308" s="137"/>
      <c r="E308" s="129"/>
      <c r="F308" s="129"/>
      <c r="G308" s="129"/>
      <c r="H308" s="136"/>
      <c r="I308" s="129"/>
      <c r="J308" s="129"/>
      <c r="K308" s="129"/>
      <c r="L308" s="129"/>
      <c r="M308" s="129"/>
      <c r="N308" s="129"/>
      <c r="O308" s="129"/>
      <c r="P308" s="129"/>
      <c r="Q308" s="129"/>
      <c r="R308" s="129"/>
      <c r="S308" s="129"/>
      <c r="T308" s="129"/>
      <c r="U308" s="129"/>
    </row>
    <row r="309" spans="1:21" ht="24" customHeight="1">
      <c r="A309" s="123">
        <f>'Stu.Detail (1-20)'!A309</f>
        <v>303</v>
      </c>
      <c r="B309" s="124" t="str">
        <f>IF(OR('Stu.Detail (1-20)'!B309=0,'Stu.Detail (1-20)'!B309=""),"",'Stu.Detail (1-20)'!B309)</f>
        <v/>
      </c>
      <c r="C309" s="124" t="str">
        <f>IF(OR(B309=0,B309=""),"",CONCATENATE('Stu.Detail (1-20)'!D309," ","/",'Stu.Detail (1-20)'!G309))</f>
        <v/>
      </c>
      <c r="D309" s="137"/>
      <c r="E309" s="129"/>
      <c r="F309" s="129"/>
      <c r="G309" s="129"/>
      <c r="H309" s="136"/>
      <c r="I309" s="129"/>
      <c r="J309" s="129"/>
      <c r="K309" s="129"/>
      <c r="L309" s="129"/>
      <c r="M309" s="129"/>
      <c r="N309" s="129"/>
      <c r="O309" s="129"/>
      <c r="P309" s="129"/>
      <c r="Q309" s="129"/>
      <c r="R309" s="129"/>
      <c r="S309" s="129"/>
      <c r="T309" s="129"/>
      <c r="U309" s="129"/>
    </row>
    <row r="310" spans="1:21" ht="24" customHeight="1">
      <c r="A310" s="123">
        <f>'Stu.Detail (1-20)'!A310</f>
        <v>304</v>
      </c>
      <c r="B310" s="124" t="str">
        <f>IF(OR('Stu.Detail (1-20)'!B310=0,'Stu.Detail (1-20)'!B310=""),"",'Stu.Detail (1-20)'!B310)</f>
        <v/>
      </c>
      <c r="C310" s="124" t="str">
        <f>IF(OR(B310=0,B310=""),"",CONCATENATE('Stu.Detail (1-20)'!D310," ","/",'Stu.Detail (1-20)'!G310))</f>
        <v/>
      </c>
      <c r="D310" s="137"/>
      <c r="E310" s="129"/>
      <c r="F310" s="129"/>
      <c r="G310" s="129"/>
      <c r="H310" s="136"/>
      <c r="I310" s="129"/>
      <c r="J310" s="129"/>
      <c r="K310" s="129"/>
      <c r="L310" s="129"/>
      <c r="M310" s="129"/>
      <c r="N310" s="129"/>
      <c r="O310" s="129"/>
      <c r="P310" s="129"/>
      <c r="Q310" s="129"/>
      <c r="R310" s="129"/>
      <c r="S310" s="129"/>
      <c r="T310" s="129"/>
      <c r="U310" s="129"/>
    </row>
    <row r="311" spans="1:21" ht="24" customHeight="1">
      <c r="A311" s="123">
        <f>'Stu.Detail (1-20)'!A311</f>
        <v>305</v>
      </c>
      <c r="B311" s="124" t="str">
        <f>IF(OR('Stu.Detail (1-20)'!B311=0,'Stu.Detail (1-20)'!B311=""),"",'Stu.Detail (1-20)'!B311)</f>
        <v/>
      </c>
      <c r="C311" s="124" t="str">
        <f>IF(OR(B311=0,B311=""),"",CONCATENATE('Stu.Detail (1-20)'!D311," ","/",'Stu.Detail (1-20)'!G311))</f>
        <v/>
      </c>
      <c r="D311" s="137"/>
      <c r="E311" s="129"/>
      <c r="F311" s="129"/>
      <c r="G311" s="129"/>
      <c r="H311" s="136"/>
      <c r="I311" s="129"/>
      <c r="J311" s="129"/>
      <c r="K311" s="129"/>
      <c r="L311" s="129"/>
      <c r="M311" s="129"/>
      <c r="N311" s="129"/>
      <c r="O311" s="129"/>
      <c r="P311" s="129"/>
      <c r="Q311" s="129"/>
      <c r="R311" s="129"/>
      <c r="S311" s="129"/>
      <c r="T311" s="129"/>
      <c r="U311" s="129"/>
    </row>
    <row r="312" spans="1:21" ht="24" customHeight="1">
      <c r="A312" s="123">
        <f>'Stu.Detail (1-20)'!A312</f>
        <v>306</v>
      </c>
      <c r="B312" s="124" t="str">
        <f>IF(OR('Stu.Detail (1-20)'!B312=0,'Stu.Detail (1-20)'!B312=""),"",'Stu.Detail (1-20)'!B312)</f>
        <v/>
      </c>
      <c r="C312" s="124" t="str">
        <f>IF(OR(B312=0,B312=""),"",CONCATENATE('Stu.Detail (1-20)'!D312," ","/",'Stu.Detail (1-20)'!G312))</f>
        <v/>
      </c>
      <c r="D312" s="137"/>
      <c r="E312" s="129"/>
      <c r="F312" s="129"/>
      <c r="G312" s="129"/>
      <c r="H312" s="136"/>
      <c r="I312" s="129"/>
      <c r="J312" s="129"/>
      <c r="K312" s="129"/>
      <c r="L312" s="129"/>
      <c r="M312" s="129"/>
      <c r="N312" s="129"/>
      <c r="O312" s="129"/>
      <c r="P312" s="129"/>
      <c r="Q312" s="129"/>
      <c r="R312" s="129"/>
      <c r="S312" s="129"/>
      <c r="T312" s="129"/>
      <c r="U312" s="129"/>
    </row>
    <row r="313" spans="1:21" ht="24" customHeight="1">
      <c r="A313" s="123">
        <f>'Stu.Detail (1-20)'!A313</f>
        <v>307</v>
      </c>
      <c r="B313" s="124" t="str">
        <f>IF(OR('Stu.Detail (1-20)'!B313=0,'Stu.Detail (1-20)'!B313=""),"",'Stu.Detail (1-20)'!B313)</f>
        <v/>
      </c>
      <c r="C313" s="124" t="str">
        <f>IF(OR(B313=0,B313=""),"",CONCATENATE('Stu.Detail (1-20)'!D313," ","/",'Stu.Detail (1-20)'!G313))</f>
        <v/>
      </c>
      <c r="D313" s="137"/>
      <c r="E313" s="129"/>
      <c r="F313" s="129"/>
      <c r="G313" s="129"/>
      <c r="H313" s="136"/>
      <c r="I313" s="129"/>
      <c r="J313" s="129"/>
      <c r="K313" s="129"/>
      <c r="L313" s="129"/>
      <c r="M313" s="129"/>
      <c r="N313" s="129"/>
      <c r="O313" s="129"/>
      <c r="P313" s="129"/>
      <c r="Q313" s="129"/>
      <c r="R313" s="129"/>
      <c r="S313" s="129"/>
      <c r="T313" s="129"/>
      <c r="U313" s="129"/>
    </row>
    <row r="314" spans="1:21" ht="24" customHeight="1">
      <c r="A314" s="123">
        <f>'Stu.Detail (1-20)'!A314</f>
        <v>308</v>
      </c>
      <c r="B314" s="124" t="str">
        <f>IF(OR('Stu.Detail (1-20)'!B314=0,'Stu.Detail (1-20)'!B314=""),"",'Stu.Detail (1-20)'!B314)</f>
        <v/>
      </c>
      <c r="C314" s="124" t="str">
        <f>IF(OR(B314=0,B314=""),"",CONCATENATE('Stu.Detail (1-20)'!D314," ","/",'Stu.Detail (1-20)'!G314))</f>
        <v/>
      </c>
      <c r="D314" s="137"/>
      <c r="E314" s="129"/>
      <c r="F314" s="129"/>
      <c r="G314" s="129"/>
      <c r="H314" s="136"/>
      <c r="I314" s="129"/>
      <c r="J314" s="129"/>
      <c r="K314" s="129"/>
      <c r="L314" s="129"/>
      <c r="M314" s="129"/>
      <c r="N314" s="129"/>
      <c r="O314" s="129"/>
      <c r="P314" s="129"/>
      <c r="Q314" s="129"/>
      <c r="R314" s="129"/>
      <c r="S314" s="129"/>
      <c r="T314" s="129"/>
      <c r="U314" s="129"/>
    </row>
    <row r="315" spans="1:21" ht="24" customHeight="1">
      <c r="A315" s="123">
        <f>'Stu.Detail (1-20)'!A315</f>
        <v>309</v>
      </c>
      <c r="B315" s="124" t="str">
        <f>IF(OR('Stu.Detail (1-20)'!B315=0,'Stu.Detail (1-20)'!B315=""),"",'Stu.Detail (1-20)'!B315)</f>
        <v/>
      </c>
      <c r="C315" s="124" t="str">
        <f>IF(OR(B315=0,B315=""),"",CONCATENATE('Stu.Detail (1-20)'!D315," ","/",'Stu.Detail (1-20)'!G315))</f>
        <v/>
      </c>
      <c r="D315" s="137"/>
      <c r="E315" s="129"/>
      <c r="F315" s="129"/>
      <c r="G315" s="129"/>
      <c r="H315" s="136"/>
      <c r="I315" s="129"/>
      <c r="J315" s="129"/>
      <c r="K315" s="129"/>
      <c r="L315" s="129"/>
      <c r="M315" s="129"/>
      <c r="N315" s="129"/>
      <c r="O315" s="129"/>
      <c r="P315" s="129"/>
      <c r="Q315" s="129"/>
      <c r="R315" s="129"/>
      <c r="S315" s="129"/>
      <c r="T315" s="129"/>
      <c r="U315" s="129"/>
    </row>
    <row r="316" spans="1:21" ht="24" customHeight="1">
      <c r="A316" s="123">
        <f>'Stu.Detail (1-20)'!A316</f>
        <v>310</v>
      </c>
      <c r="B316" s="124" t="str">
        <f>IF(OR('Stu.Detail (1-20)'!B316=0,'Stu.Detail (1-20)'!B316=""),"",'Stu.Detail (1-20)'!B316)</f>
        <v/>
      </c>
      <c r="C316" s="124" t="str">
        <f>IF(OR(B316=0,B316=""),"",CONCATENATE('Stu.Detail (1-20)'!D316," ","/",'Stu.Detail (1-20)'!G316))</f>
        <v/>
      </c>
      <c r="D316" s="137"/>
      <c r="E316" s="129"/>
      <c r="F316" s="129"/>
      <c r="G316" s="129"/>
      <c r="H316" s="136"/>
      <c r="I316" s="129"/>
      <c r="J316" s="129"/>
      <c r="K316" s="129"/>
      <c r="L316" s="129"/>
      <c r="M316" s="129"/>
      <c r="N316" s="129"/>
      <c r="O316" s="129"/>
      <c r="P316" s="129"/>
      <c r="Q316" s="129"/>
      <c r="R316" s="129"/>
      <c r="S316" s="129"/>
      <c r="T316" s="129"/>
      <c r="U316" s="129"/>
    </row>
    <row r="317" spans="1:21" ht="24" customHeight="1">
      <c r="A317" s="123">
        <f>'Stu.Detail (1-20)'!A317</f>
        <v>311</v>
      </c>
      <c r="B317" s="124" t="str">
        <f>IF(OR('Stu.Detail (1-20)'!B317=0,'Stu.Detail (1-20)'!B317=""),"",'Stu.Detail (1-20)'!B317)</f>
        <v/>
      </c>
      <c r="C317" s="124" t="str">
        <f>IF(OR(B317=0,B317=""),"",CONCATENATE('Stu.Detail (1-20)'!D317," ","/",'Stu.Detail (1-20)'!G317))</f>
        <v/>
      </c>
      <c r="D317" s="137"/>
      <c r="E317" s="129"/>
      <c r="F317" s="129"/>
      <c r="G317" s="129"/>
      <c r="H317" s="136"/>
      <c r="I317" s="129"/>
      <c r="J317" s="129"/>
      <c r="K317" s="129"/>
      <c r="L317" s="129"/>
      <c r="M317" s="129"/>
      <c r="N317" s="129"/>
      <c r="O317" s="129"/>
      <c r="P317" s="129"/>
      <c r="Q317" s="129"/>
      <c r="R317" s="129"/>
      <c r="S317" s="129"/>
      <c r="T317" s="129"/>
      <c r="U317" s="129"/>
    </row>
    <row r="318" spans="1:21" ht="24" customHeight="1">
      <c r="A318" s="123">
        <f>'Stu.Detail (1-20)'!A318</f>
        <v>312</v>
      </c>
      <c r="B318" s="124" t="str">
        <f>IF(OR('Stu.Detail (1-20)'!B318=0,'Stu.Detail (1-20)'!B318=""),"",'Stu.Detail (1-20)'!B318)</f>
        <v/>
      </c>
      <c r="C318" s="124" t="str">
        <f>IF(OR(B318=0,B318=""),"",CONCATENATE('Stu.Detail (1-20)'!D318," ","/",'Stu.Detail (1-20)'!G318))</f>
        <v/>
      </c>
      <c r="D318" s="137"/>
      <c r="E318" s="129"/>
      <c r="F318" s="129"/>
      <c r="G318" s="129"/>
      <c r="H318" s="136"/>
      <c r="I318" s="129"/>
      <c r="J318" s="129"/>
      <c r="K318" s="129"/>
      <c r="L318" s="129"/>
      <c r="M318" s="129"/>
      <c r="N318" s="129"/>
      <c r="O318" s="129"/>
      <c r="P318" s="129"/>
      <c r="Q318" s="129"/>
      <c r="R318" s="129"/>
      <c r="S318" s="129"/>
      <c r="T318" s="129"/>
      <c r="U318" s="129"/>
    </row>
    <row r="319" spans="1:21" ht="24" customHeight="1">
      <c r="A319" s="123">
        <f>'Stu.Detail (1-20)'!A319</f>
        <v>313</v>
      </c>
      <c r="B319" s="124" t="str">
        <f>IF(OR('Stu.Detail (1-20)'!B319=0,'Stu.Detail (1-20)'!B319=""),"",'Stu.Detail (1-20)'!B319)</f>
        <v/>
      </c>
      <c r="C319" s="124" t="str">
        <f>IF(OR(B319=0,B319=""),"",CONCATENATE('Stu.Detail (1-20)'!D319," ","/",'Stu.Detail (1-20)'!G319))</f>
        <v/>
      </c>
      <c r="D319" s="137"/>
      <c r="E319" s="129"/>
      <c r="F319" s="129"/>
      <c r="G319" s="129"/>
      <c r="H319" s="136"/>
      <c r="I319" s="129"/>
      <c r="J319" s="129"/>
      <c r="K319" s="129"/>
      <c r="L319" s="129"/>
      <c r="M319" s="129"/>
      <c r="N319" s="129"/>
      <c r="O319" s="129"/>
      <c r="P319" s="129"/>
      <c r="Q319" s="129"/>
      <c r="R319" s="129"/>
      <c r="S319" s="129"/>
      <c r="T319" s="129"/>
      <c r="U319" s="129"/>
    </row>
    <row r="320" spans="1:21" ht="24" customHeight="1">
      <c r="A320" s="123">
        <f>'Stu.Detail (1-20)'!A320</f>
        <v>314</v>
      </c>
      <c r="B320" s="124" t="str">
        <f>IF(OR('Stu.Detail (1-20)'!B320=0,'Stu.Detail (1-20)'!B320=""),"",'Stu.Detail (1-20)'!B320)</f>
        <v/>
      </c>
      <c r="C320" s="124" t="str">
        <f>IF(OR(B320=0,B320=""),"",CONCATENATE('Stu.Detail (1-20)'!D320," ","/",'Stu.Detail (1-20)'!G320))</f>
        <v/>
      </c>
      <c r="D320" s="137"/>
      <c r="E320" s="129"/>
      <c r="F320" s="129"/>
      <c r="G320" s="129"/>
      <c r="H320" s="136"/>
      <c r="I320" s="129"/>
      <c r="J320" s="129"/>
      <c r="K320" s="129"/>
      <c r="L320" s="129"/>
      <c r="M320" s="129"/>
      <c r="N320" s="129"/>
      <c r="O320" s="129"/>
      <c r="P320" s="129"/>
      <c r="Q320" s="129"/>
      <c r="R320" s="129"/>
      <c r="S320" s="129"/>
      <c r="T320" s="129"/>
      <c r="U320" s="129"/>
    </row>
    <row r="321" spans="1:21" ht="24" customHeight="1">
      <c r="A321" s="123">
        <f>'Stu.Detail (1-20)'!A321</f>
        <v>315</v>
      </c>
      <c r="B321" s="124" t="str">
        <f>IF(OR('Stu.Detail (1-20)'!B321=0,'Stu.Detail (1-20)'!B321=""),"",'Stu.Detail (1-20)'!B321)</f>
        <v/>
      </c>
      <c r="C321" s="124" t="str">
        <f>IF(OR(B321=0,B321=""),"",CONCATENATE('Stu.Detail (1-20)'!D321," ","/",'Stu.Detail (1-20)'!G321))</f>
        <v/>
      </c>
      <c r="D321" s="137"/>
      <c r="E321" s="129"/>
      <c r="F321" s="129"/>
      <c r="G321" s="129"/>
      <c r="H321" s="136"/>
      <c r="I321" s="129"/>
      <c r="J321" s="129"/>
      <c r="K321" s="129"/>
      <c r="L321" s="129"/>
      <c r="M321" s="129"/>
      <c r="N321" s="129"/>
      <c r="O321" s="129"/>
      <c r="P321" s="129"/>
      <c r="Q321" s="129"/>
      <c r="R321" s="129"/>
      <c r="S321" s="129"/>
      <c r="T321" s="129"/>
      <c r="U321" s="129"/>
    </row>
    <row r="322" spans="1:21" ht="24" customHeight="1">
      <c r="A322" s="123">
        <f>'Stu.Detail (1-20)'!A322</f>
        <v>316</v>
      </c>
      <c r="B322" s="124" t="str">
        <f>IF(OR('Stu.Detail (1-20)'!B322=0,'Stu.Detail (1-20)'!B322=""),"",'Stu.Detail (1-20)'!B322)</f>
        <v/>
      </c>
      <c r="C322" s="124" t="str">
        <f>IF(OR(B322=0,B322=""),"",CONCATENATE('Stu.Detail (1-20)'!D322," ","/",'Stu.Detail (1-20)'!G322))</f>
        <v/>
      </c>
      <c r="D322" s="137"/>
      <c r="E322" s="129"/>
      <c r="F322" s="129"/>
      <c r="G322" s="129"/>
      <c r="H322" s="136"/>
      <c r="I322" s="129"/>
      <c r="J322" s="129"/>
      <c r="K322" s="129"/>
      <c r="L322" s="129"/>
      <c r="M322" s="129"/>
      <c r="N322" s="129"/>
      <c r="O322" s="129"/>
      <c r="P322" s="129"/>
      <c r="Q322" s="129"/>
      <c r="R322" s="129"/>
      <c r="S322" s="129"/>
      <c r="T322" s="129"/>
      <c r="U322" s="129"/>
    </row>
    <row r="323" spans="1:21" ht="24" customHeight="1">
      <c r="A323" s="123">
        <f>'Stu.Detail (1-20)'!A323</f>
        <v>317</v>
      </c>
      <c r="B323" s="124" t="str">
        <f>IF(OR('Stu.Detail (1-20)'!B323=0,'Stu.Detail (1-20)'!B323=""),"",'Stu.Detail (1-20)'!B323)</f>
        <v/>
      </c>
      <c r="C323" s="124" t="str">
        <f>IF(OR(B323=0,B323=""),"",CONCATENATE('Stu.Detail (1-20)'!D323," ","/",'Stu.Detail (1-20)'!G323))</f>
        <v/>
      </c>
      <c r="D323" s="137"/>
      <c r="E323" s="129"/>
      <c r="F323" s="129"/>
      <c r="G323" s="129"/>
      <c r="H323" s="136"/>
      <c r="I323" s="129"/>
      <c r="J323" s="129"/>
      <c r="K323" s="129"/>
      <c r="L323" s="129"/>
      <c r="M323" s="129"/>
      <c r="N323" s="129"/>
      <c r="O323" s="129"/>
      <c r="P323" s="129"/>
      <c r="Q323" s="129"/>
      <c r="R323" s="129"/>
      <c r="S323" s="129"/>
      <c r="T323" s="129"/>
      <c r="U323" s="129"/>
    </row>
    <row r="324" spans="1:21" ht="24" customHeight="1">
      <c r="A324" s="123">
        <f>'Stu.Detail (1-20)'!A324</f>
        <v>318</v>
      </c>
      <c r="B324" s="124" t="str">
        <f>IF(OR('Stu.Detail (1-20)'!B324=0,'Stu.Detail (1-20)'!B324=""),"",'Stu.Detail (1-20)'!B324)</f>
        <v/>
      </c>
      <c r="C324" s="124" t="str">
        <f>IF(OR(B324=0,B324=""),"",CONCATENATE('Stu.Detail (1-20)'!D324," ","/",'Stu.Detail (1-20)'!G324))</f>
        <v/>
      </c>
      <c r="D324" s="137"/>
      <c r="E324" s="129"/>
      <c r="F324" s="129"/>
      <c r="G324" s="129"/>
      <c r="H324" s="136"/>
      <c r="I324" s="129"/>
      <c r="J324" s="129"/>
      <c r="K324" s="129"/>
      <c r="L324" s="129"/>
      <c r="M324" s="129"/>
      <c r="N324" s="129"/>
      <c r="O324" s="129"/>
      <c r="P324" s="129"/>
      <c r="Q324" s="129"/>
      <c r="R324" s="129"/>
      <c r="S324" s="129"/>
      <c r="T324" s="129"/>
      <c r="U324" s="129"/>
    </row>
    <row r="325" spans="1:21" ht="24" customHeight="1">
      <c r="A325" s="123">
        <f>'Stu.Detail (1-20)'!A325</f>
        <v>319</v>
      </c>
      <c r="B325" s="124" t="str">
        <f>IF(OR('Stu.Detail (1-20)'!B325=0,'Stu.Detail (1-20)'!B325=""),"",'Stu.Detail (1-20)'!B325)</f>
        <v/>
      </c>
      <c r="C325" s="124" t="str">
        <f>IF(OR(B325=0,B325=""),"",CONCATENATE('Stu.Detail (1-20)'!D325," ","/",'Stu.Detail (1-20)'!G325))</f>
        <v/>
      </c>
      <c r="D325" s="137"/>
      <c r="E325" s="129"/>
      <c r="F325" s="129"/>
      <c r="G325" s="129"/>
      <c r="H325" s="136"/>
      <c r="I325" s="129"/>
      <c r="J325" s="129"/>
      <c r="K325" s="129"/>
      <c r="L325" s="129"/>
      <c r="M325" s="129"/>
      <c r="N325" s="129"/>
      <c r="O325" s="129"/>
      <c r="P325" s="129"/>
      <c r="Q325" s="129"/>
      <c r="R325" s="129"/>
      <c r="S325" s="129"/>
      <c r="T325" s="129"/>
      <c r="U325" s="129"/>
    </row>
    <row r="326" spans="1:21" ht="24" customHeight="1">
      <c r="A326" s="123">
        <f>'Stu.Detail (1-20)'!A326</f>
        <v>320</v>
      </c>
      <c r="B326" s="124" t="str">
        <f>IF(OR('Stu.Detail (1-20)'!B326=0,'Stu.Detail (1-20)'!B326=""),"",'Stu.Detail (1-20)'!B326)</f>
        <v/>
      </c>
      <c r="C326" s="124" t="str">
        <f>IF(OR(B326=0,B326=""),"",CONCATENATE('Stu.Detail (1-20)'!D326," ","/",'Stu.Detail (1-20)'!G326))</f>
        <v/>
      </c>
      <c r="D326" s="137"/>
      <c r="E326" s="129"/>
      <c r="F326" s="129"/>
      <c r="G326" s="129"/>
      <c r="H326" s="136"/>
      <c r="I326" s="129"/>
      <c r="J326" s="129"/>
      <c r="K326" s="129"/>
      <c r="L326" s="129"/>
      <c r="M326" s="129"/>
      <c r="N326" s="129"/>
      <c r="O326" s="129"/>
      <c r="P326" s="129"/>
      <c r="Q326" s="129"/>
      <c r="R326" s="129"/>
      <c r="S326" s="129"/>
      <c r="T326" s="129"/>
      <c r="U326" s="129"/>
    </row>
    <row r="327" spans="1:21" ht="24" customHeight="1">
      <c r="A327" s="123">
        <f>'Stu.Detail (1-20)'!A327</f>
        <v>321</v>
      </c>
      <c r="B327" s="124" t="str">
        <f>IF(OR('Stu.Detail (1-20)'!B327=0,'Stu.Detail (1-20)'!B327=""),"",'Stu.Detail (1-20)'!B327)</f>
        <v/>
      </c>
      <c r="C327" s="124" t="str">
        <f>IF(OR(B327=0,B327=""),"",CONCATENATE('Stu.Detail (1-20)'!D327," ","/",'Stu.Detail (1-20)'!G327))</f>
        <v/>
      </c>
      <c r="D327" s="137"/>
      <c r="E327" s="129"/>
      <c r="F327" s="129"/>
      <c r="G327" s="129"/>
      <c r="H327" s="136"/>
      <c r="I327" s="129"/>
      <c r="J327" s="129"/>
      <c r="K327" s="129"/>
      <c r="L327" s="129"/>
      <c r="M327" s="129"/>
      <c r="N327" s="129"/>
      <c r="O327" s="129"/>
      <c r="P327" s="129"/>
      <c r="Q327" s="129"/>
      <c r="R327" s="129"/>
      <c r="S327" s="129"/>
      <c r="T327" s="129"/>
      <c r="U327" s="129"/>
    </row>
    <row r="328" spans="1:21" ht="24" customHeight="1">
      <c r="A328" s="123">
        <f>'Stu.Detail (1-20)'!A328</f>
        <v>322</v>
      </c>
      <c r="B328" s="124" t="str">
        <f>IF(OR('Stu.Detail (1-20)'!B328=0,'Stu.Detail (1-20)'!B328=""),"",'Stu.Detail (1-20)'!B328)</f>
        <v/>
      </c>
      <c r="C328" s="124" t="str">
        <f>IF(OR(B328=0,B328=""),"",CONCATENATE('Stu.Detail (1-20)'!D328," ","/",'Stu.Detail (1-20)'!G328))</f>
        <v/>
      </c>
      <c r="D328" s="137"/>
      <c r="E328" s="129"/>
      <c r="F328" s="129"/>
      <c r="G328" s="129"/>
      <c r="H328" s="136"/>
      <c r="I328" s="129"/>
      <c r="J328" s="129"/>
      <c r="K328" s="129"/>
      <c r="L328" s="129"/>
      <c r="M328" s="129"/>
      <c r="N328" s="129"/>
      <c r="O328" s="129"/>
      <c r="P328" s="129"/>
      <c r="Q328" s="129"/>
      <c r="R328" s="129"/>
      <c r="S328" s="129"/>
      <c r="T328" s="129"/>
      <c r="U328" s="129"/>
    </row>
    <row r="329" spans="1:21" ht="24" customHeight="1">
      <c r="A329" s="123">
        <f>'Stu.Detail (1-20)'!A329</f>
        <v>323</v>
      </c>
      <c r="B329" s="124" t="str">
        <f>IF(OR('Stu.Detail (1-20)'!B329=0,'Stu.Detail (1-20)'!B329=""),"",'Stu.Detail (1-20)'!B329)</f>
        <v/>
      </c>
      <c r="C329" s="124" t="str">
        <f>IF(OR(B329=0,B329=""),"",CONCATENATE('Stu.Detail (1-20)'!D329," ","/",'Stu.Detail (1-20)'!G329))</f>
        <v/>
      </c>
      <c r="D329" s="137"/>
      <c r="E329" s="129"/>
      <c r="F329" s="129"/>
      <c r="G329" s="129"/>
      <c r="H329" s="136"/>
      <c r="I329" s="129"/>
      <c r="J329" s="129"/>
      <c r="K329" s="129"/>
      <c r="L329" s="129"/>
      <c r="M329" s="129"/>
      <c r="N329" s="129"/>
      <c r="O329" s="129"/>
      <c r="P329" s="129"/>
      <c r="Q329" s="129"/>
      <c r="R329" s="129"/>
      <c r="S329" s="129"/>
      <c r="T329" s="129"/>
      <c r="U329" s="129"/>
    </row>
    <row r="330" spans="1:21" ht="24" customHeight="1">
      <c r="A330" s="123">
        <f>'Stu.Detail (1-20)'!A330</f>
        <v>324</v>
      </c>
      <c r="B330" s="124" t="str">
        <f>IF(OR('Stu.Detail (1-20)'!B330=0,'Stu.Detail (1-20)'!B330=""),"",'Stu.Detail (1-20)'!B330)</f>
        <v/>
      </c>
      <c r="C330" s="124" t="str">
        <f>IF(OR(B330=0,B330=""),"",CONCATENATE('Stu.Detail (1-20)'!D330," ","/",'Stu.Detail (1-20)'!G330))</f>
        <v/>
      </c>
      <c r="D330" s="137"/>
      <c r="E330" s="129"/>
      <c r="F330" s="129"/>
      <c r="G330" s="129"/>
      <c r="H330" s="136"/>
      <c r="I330" s="129"/>
      <c r="J330" s="129"/>
      <c r="K330" s="129"/>
      <c r="L330" s="129"/>
      <c r="M330" s="129"/>
      <c r="N330" s="129"/>
      <c r="O330" s="129"/>
      <c r="P330" s="129"/>
      <c r="Q330" s="129"/>
      <c r="R330" s="129"/>
      <c r="S330" s="129"/>
      <c r="T330" s="129"/>
      <c r="U330" s="129"/>
    </row>
    <row r="331" spans="1:21" ht="24" customHeight="1">
      <c r="A331" s="123">
        <f>'Stu.Detail (1-20)'!A331</f>
        <v>325</v>
      </c>
      <c r="B331" s="124" t="str">
        <f>IF(OR('Stu.Detail (1-20)'!B331=0,'Stu.Detail (1-20)'!B331=""),"",'Stu.Detail (1-20)'!B331)</f>
        <v/>
      </c>
      <c r="C331" s="124" t="str">
        <f>IF(OR(B331=0,B331=""),"",CONCATENATE('Stu.Detail (1-20)'!D331," ","/",'Stu.Detail (1-20)'!G331))</f>
        <v/>
      </c>
      <c r="D331" s="137"/>
      <c r="E331" s="129"/>
      <c r="F331" s="129"/>
      <c r="G331" s="129"/>
      <c r="H331" s="136"/>
      <c r="I331" s="129"/>
      <c r="J331" s="129"/>
      <c r="K331" s="129"/>
      <c r="L331" s="129"/>
      <c r="M331" s="129"/>
      <c r="N331" s="129"/>
      <c r="O331" s="129"/>
      <c r="P331" s="129"/>
      <c r="Q331" s="129"/>
      <c r="R331" s="129"/>
      <c r="S331" s="129"/>
      <c r="T331" s="129"/>
      <c r="U331" s="129"/>
    </row>
    <row r="332" spans="1:21" ht="24" customHeight="1">
      <c r="A332" s="123">
        <f>'Stu.Detail (1-20)'!A332</f>
        <v>326</v>
      </c>
      <c r="B332" s="124" t="str">
        <f>IF(OR('Stu.Detail (1-20)'!B332=0,'Stu.Detail (1-20)'!B332=""),"",'Stu.Detail (1-20)'!B332)</f>
        <v/>
      </c>
      <c r="C332" s="124" t="str">
        <f>IF(OR(B332=0,B332=""),"",CONCATENATE('Stu.Detail (1-20)'!D332," ","/",'Stu.Detail (1-20)'!G332))</f>
        <v/>
      </c>
      <c r="D332" s="137"/>
      <c r="E332" s="129"/>
      <c r="F332" s="129"/>
      <c r="G332" s="129"/>
      <c r="H332" s="136"/>
      <c r="I332" s="129"/>
      <c r="J332" s="129"/>
      <c r="K332" s="129"/>
      <c r="L332" s="129"/>
      <c r="M332" s="129"/>
      <c r="N332" s="129"/>
      <c r="O332" s="129"/>
      <c r="P332" s="129"/>
      <c r="Q332" s="129"/>
      <c r="R332" s="129"/>
      <c r="S332" s="129"/>
      <c r="T332" s="129"/>
      <c r="U332" s="129"/>
    </row>
    <row r="333" spans="1:21" ht="24" customHeight="1">
      <c r="A333" s="123">
        <f>'Stu.Detail (1-20)'!A333</f>
        <v>327</v>
      </c>
      <c r="B333" s="124" t="str">
        <f>IF(OR('Stu.Detail (1-20)'!B333=0,'Stu.Detail (1-20)'!B333=""),"",'Stu.Detail (1-20)'!B333)</f>
        <v/>
      </c>
      <c r="C333" s="124" t="str">
        <f>IF(OR(B333=0,B333=""),"",CONCATENATE('Stu.Detail (1-20)'!D333," ","/",'Stu.Detail (1-20)'!G333))</f>
        <v/>
      </c>
      <c r="D333" s="137"/>
      <c r="E333" s="129"/>
      <c r="F333" s="129"/>
      <c r="G333" s="129"/>
      <c r="H333" s="136"/>
      <c r="I333" s="129"/>
      <c r="J333" s="129"/>
      <c r="K333" s="129"/>
      <c r="L333" s="129"/>
      <c r="M333" s="129"/>
      <c r="N333" s="129"/>
      <c r="O333" s="129"/>
      <c r="P333" s="129"/>
      <c r="Q333" s="129"/>
      <c r="R333" s="129"/>
      <c r="S333" s="129"/>
      <c r="T333" s="129"/>
      <c r="U333" s="129"/>
    </row>
    <row r="334" spans="1:21" ht="24" customHeight="1">
      <c r="A334" s="123">
        <f>'Stu.Detail (1-20)'!A334</f>
        <v>328</v>
      </c>
      <c r="B334" s="124" t="str">
        <f>IF(OR('Stu.Detail (1-20)'!B334=0,'Stu.Detail (1-20)'!B334=""),"",'Stu.Detail (1-20)'!B334)</f>
        <v/>
      </c>
      <c r="C334" s="124" t="str">
        <f>IF(OR(B334=0,B334=""),"",CONCATENATE('Stu.Detail (1-20)'!D334," ","/",'Stu.Detail (1-20)'!G334))</f>
        <v/>
      </c>
      <c r="D334" s="137"/>
      <c r="E334" s="129"/>
      <c r="F334" s="129"/>
      <c r="G334" s="129"/>
      <c r="H334" s="136"/>
      <c r="I334" s="129"/>
      <c r="J334" s="129"/>
      <c r="K334" s="129"/>
      <c r="L334" s="129"/>
      <c r="M334" s="129"/>
      <c r="N334" s="129"/>
      <c r="O334" s="129"/>
      <c r="P334" s="129"/>
      <c r="Q334" s="129"/>
      <c r="R334" s="129"/>
      <c r="S334" s="129"/>
      <c r="T334" s="129"/>
      <c r="U334" s="129"/>
    </row>
    <row r="335" spans="1:21" ht="24" customHeight="1">
      <c r="A335" s="123">
        <f>'Stu.Detail (1-20)'!A335</f>
        <v>329</v>
      </c>
      <c r="B335" s="124" t="str">
        <f>IF(OR('Stu.Detail (1-20)'!B335=0,'Stu.Detail (1-20)'!B335=""),"",'Stu.Detail (1-20)'!B335)</f>
        <v/>
      </c>
      <c r="C335" s="124" t="str">
        <f>IF(OR(B335=0,B335=""),"",CONCATENATE('Stu.Detail (1-20)'!D335," ","/",'Stu.Detail (1-20)'!G335))</f>
        <v/>
      </c>
      <c r="D335" s="137"/>
      <c r="E335" s="129"/>
      <c r="F335" s="129"/>
      <c r="G335" s="129"/>
      <c r="H335" s="136"/>
      <c r="I335" s="129"/>
      <c r="J335" s="129"/>
      <c r="K335" s="129"/>
      <c r="L335" s="129"/>
      <c r="M335" s="129"/>
      <c r="N335" s="129"/>
      <c r="O335" s="129"/>
      <c r="P335" s="129"/>
      <c r="Q335" s="129"/>
      <c r="R335" s="129"/>
      <c r="S335" s="129"/>
      <c r="T335" s="129"/>
      <c r="U335" s="129"/>
    </row>
    <row r="336" spans="1:21" ht="24" customHeight="1">
      <c r="A336" s="123">
        <f>'Stu.Detail (1-20)'!A336</f>
        <v>330</v>
      </c>
      <c r="B336" s="124" t="str">
        <f>IF(OR('Stu.Detail (1-20)'!B336=0,'Stu.Detail (1-20)'!B336=""),"",'Stu.Detail (1-20)'!B336)</f>
        <v/>
      </c>
      <c r="C336" s="124" t="str">
        <f>IF(OR(B336=0,B336=""),"",CONCATENATE('Stu.Detail (1-20)'!D336," ","/",'Stu.Detail (1-20)'!G336))</f>
        <v/>
      </c>
      <c r="D336" s="137"/>
      <c r="E336" s="129"/>
      <c r="F336" s="129"/>
      <c r="G336" s="129"/>
      <c r="H336" s="136"/>
      <c r="I336" s="129"/>
      <c r="J336" s="129"/>
      <c r="K336" s="129"/>
      <c r="L336" s="129"/>
      <c r="M336" s="129"/>
      <c r="N336" s="129"/>
      <c r="O336" s="129"/>
      <c r="P336" s="129"/>
      <c r="Q336" s="129"/>
      <c r="R336" s="129"/>
      <c r="S336" s="129"/>
      <c r="T336" s="129"/>
      <c r="U336" s="129"/>
    </row>
    <row r="337" spans="1:21" ht="24" customHeight="1">
      <c r="A337" s="123">
        <f>'Stu.Detail (1-20)'!A337</f>
        <v>331</v>
      </c>
      <c r="B337" s="124" t="str">
        <f>IF(OR('Stu.Detail (1-20)'!B337=0,'Stu.Detail (1-20)'!B337=""),"",'Stu.Detail (1-20)'!B337)</f>
        <v/>
      </c>
      <c r="C337" s="124" t="str">
        <f>IF(OR(B337=0,B337=""),"",CONCATENATE('Stu.Detail (1-20)'!D337," ","/",'Stu.Detail (1-20)'!G337))</f>
        <v/>
      </c>
      <c r="D337" s="137"/>
      <c r="E337" s="129"/>
      <c r="F337" s="129"/>
      <c r="G337" s="129"/>
      <c r="H337" s="136"/>
      <c r="I337" s="129"/>
      <c r="J337" s="129"/>
      <c r="K337" s="129"/>
      <c r="L337" s="129"/>
      <c r="M337" s="129"/>
      <c r="N337" s="129"/>
      <c r="O337" s="129"/>
      <c r="P337" s="129"/>
      <c r="Q337" s="129"/>
      <c r="R337" s="129"/>
      <c r="S337" s="129"/>
      <c r="T337" s="129"/>
      <c r="U337" s="129"/>
    </row>
    <row r="338" spans="1:21" ht="24" customHeight="1">
      <c r="A338" s="123">
        <f>'Stu.Detail (1-20)'!A338</f>
        <v>332</v>
      </c>
      <c r="B338" s="124" t="str">
        <f>IF(OR('Stu.Detail (1-20)'!B338=0,'Stu.Detail (1-20)'!B338=""),"",'Stu.Detail (1-20)'!B338)</f>
        <v/>
      </c>
      <c r="C338" s="124" t="str">
        <f>IF(OR(B338=0,B338=""),"",CONCATENATE('Stu.Detail (1-20)'!D338," ","/",'Stu.Detail (1-20)'!G338))</f>
        <v/>
      </c>
      <c r="D338" s="137"/>
      <c r="E338" s="129"/>
      <c r="F338" s="129"/>
      <c r="G338" s="129"/>
      <c r="H338" s="136"/>
      <c r="I338" s="129"/>
      <c r="J338" s="129"/>
      <c r="K338" s="129"/>
      <c r="L338" s="129"/>
      <c r="M338" s="129"/>
      <c r="N338" s="129"/>
      <c r="O338" s="129"/>
      <c r="P338" s="129"/>
      <c r="Q338" s="129"/>
      <c r="R338" s="129"/>
      <c r="S338" s="129"/>
      <c r="T338" s="129"/>
      <c r="U338" s="129"/>
    </row>
    <row r="339" spans="1:21" ht="24" customHeight="1">
      <c r="A339" s="123">
        <f>'Stu.Detail (1-20)'!A339</f>
        <v>333</v>
      </c>
      <c r="B339" s="124" t="str">
        <f>IF(OR('Stu.Detail (1-20)'!B339=0,'Stu.Detail (1-20)'!B339=""),"",'Stu.Detail (1-20)'!B339)</f>
        <v/>
      </c>
      <c r="C339" s="124" t="str">
        <f>IF(OR(B339=0,B339=""),"",CONCATENATE('Stu.Detail (1-20)'!D339," ","/",'Stu.Detail (1-20)'!G339))</f>
        <v/>
      </c>
      <c r="D339" s="137"/>
      <c r="E339" s="129"/>
      <c r="F339" s="129"/>
      <c r="G339" s="129"/>
      <c r="H339" s="136"/>
      <c r="I339" s="129"/>
      <c r="J339" s="129"/>
      <c r="K339" s="129"/>
      <c r="L339" s="129"/>
      <c r="M339" s="129"/>
      <c r="N339" s="129"/>
      <c r="O339" s="129"/>
      <c r="P339" s="129"/>
      <c r="Q339" s="129"/>
      <c r="R339" s="129"/>
      <c r="S339" s="129"/>
      <c r="T339" s="129"/>
      <c r="U339" s="129"/>
    </row>
    <row r="340" spans="1:21" ht="24" customHeight="1">
      <c r="A340" s="123">
        <f>'Stu.Detail (1-20)'!A340</f>
        <v>334</v>
      </c>
      <c r="B340" s="124" t="str">
        <f>IF(OR('Stu.Detail (1-20)'!B340=0,'Stu.Detail (1-20)'!B340=""),"",'Stu.Detail (1-20)'!B340)</f>
        <v/>
      </c>
      <c r="C340" s="124" t="str">
        <f>IF(OR(B340=0,B340=""),"",CONCATENATE('Stu.Detail (1-20)'!D340," ","/",'Stu.Detail (1-20)'!G340))</f>
        <v/>
      </c>
      <c r="D340" s="137"/>
      <c r="E340" s="129"/>
      <c r="F340" s="129"/>
      <c r="G340" s="129"/>
      <c r="H340" s="136"/>
      <c r="I340" s="129"/>
      <c r="J340" s="129"/>
      <c r="K340" s="129"/>
      <c r="L340" s="129"/>
      <c r="M340" s="129"/>
      <c r="N340" s="129"/>
      <c r="O340" s="129"/>
      <c r="P340" s="129"/>
      <c r="Q340" s="129"/>
      <c r="R340" s="129"/>
      <c r="S340" s="129"/>
      <c r="T340" s="129"/>
      <c r="U340" s="129"/>
    </row>
    <row r="341" spans="1:21" ht="24" customHeight="1">
      <c r="A341" s="123">
        <f>'Stu.Detail (1-20)'!A341</f>
        <v>335</v>
      </c>
      <c r="B341" s="124" t="str">
        <f>IF(OR('Stu.Detail (1-20)'!B341=0,'Stu.Detail (1-20)'!B341=""),"",'Stu.Detail (1-20)'!B341)</f>
        <v/>
      </c>
      <c r="C341" s="124" t="str">
        <f>IF(OR(B341=0,B341=""),"",CONCATENATE('Stu.Detail (1-20)'!D341," ","/",'Stu.Detail (1-20)'!G341))</f>
        <v/>
      </c>
      <c r="D341" s="137"/>
      <c r="E341" s="129"/>
      <c r="F341" s="129"/>
      <c r="G341" s="129"/>
      <c r="H341" s="136"/>
      <c r="I341" s="129"/>
      <c r="J341" s="129"/>
      <c r="K341" s="129"/>
      <c r="L341" s="129"/>
      <c r="M341" s="129"/>
      <c r="N341" s="129"/>
      <c r="O341" s="129"/>
      <c r="P341" s="129"/>
      <c r="Q341" s="129"/>
      <c r="R341" s="129"/>
      <c r="S341" s="129"/>
      <c r="T341" s="129"/>
      <c r="U341" s="129"/>
    </row>
    <row r="342" spans="1:21" ht="24" customHeight="1">
      <c r="A342" s="123">
        <f>'Stu.Detail (1-20)'!A342</f>
        <v>336</v>
      </c>
      <c r="B342" s="124" t="str">
        <f>IF(OR('Stu.Detail (1-20)'!B342=0,'Stu.Detail (1-20)'!B342=""),"",'Stu.Detail (1-20)'!B342)</f>
        <v/>
      </c>
      <c r="C342" s="124" t="str">
        <f>IF(OR(B342=0,B342=""),"",CONCATENATE('Stu.Detail (1-20)'!D342," ","/",'Stu.Detail (1-20)'!G342))</f>
        <v/>
      </c>
      <c r="D342" s="137"/>
      <c r="E342" s="129"/>
      <c r="F342" s="129"/>
      <c r="G342" s="129"/>
      <c r="H342" s="136"/>
      <c r="I342" s="129"/>
      <c r="J342" s="129"/>
      <c r="K342" s="129"/>
      <c r="L342" s="129"/>
      <c r="M342" s="129"/>
      <c r="N342" s="129"/>
      <c r="O342" s="129"/>
      <c r="P342" s="129"/>
      <c r="Q342" s="129"/>
      <c r="R342" s="129"/>
      <c r="S342" s="129"/>
      <c r="T342" s="129"/>
      <c r="U342" s="129"/>
    </row>
    <row r="343" spans="1:21" ht="24" customHeight="1">
      <c r="A343" s="123">
        <f>'Stu.Detail (1-20)'!A343</f>
        <v>337</v>
      </c>
      <c r="B343" s="124" t="str">
        <f>IF(OR('Stu.Detail (1-20)'!B343=0,'Stu.Detail (1-20)'!B343=""),"",'Stu.Detail (1-20)'!B343)</f>
        <v/>
      </c>
      <c r="C343" s="124" t="str">
        <f>IF(OR(B343=0,B343=""),"",CONCATENATE('Stu.Detail (1-20)'!D343," ","/",'Stu.Detail (1-20)'!G343))</f>
        <v/>
      </c>
      <c r="D343" s="137"/>
      <c r="E343" s="129"/>
      <c r="F343" s="129"/>
      <c r="G343" s="129"/>
      <c r="H343" s="136"/>
      <c r="I343" s="129"/>
      <c r="J343" s="129"/>
      <c r="K343" s="129"/>
      <c r="L343" s="129"/>
      <c r="M343" s="129"/>
      <c r="N343" s="129"/>
      <c r="O343" s="129"/>
      <c r="P343" s="129"/>
      <c r="Q343" s="129"/>
      <c r="R343" s="129"/>
      <c r="S343" s="129"/>
      <c r="T343" s="129"/>
      <c r="U343" s="129"/>
    </row>
    <row r="344" spans="1:21" ht="24" customHeight="1">
      <c r="A344" s="123">
        <f>'Stu.Detail (1-20)'!A344</f>
        <v>338</v>
      </c>
      <c r="B344" s="124" t="str">
        <f>IF(OR('Stu.Detail (1-20)'!B344=0,'Stu.Detail (1-20)'!B344=""),"",'Stu.Detail (1-20)'!B344)</f>
        <v/>
      </c>
      <c r="C344" s="124" t="str">
        <f>IF(OR(B344=0,B344=""),"",CONCATENATE('Stu.Detail (1-20)'!D344," ","/",'Stu.Detail (1-20)'!G344))</f>
        <v/>
      </c>
      <c r="D344" s="137"/>
      <c r="E344" s="129"/>
      <c r="F344" s="129"/>
      <c r="G344" s="129"/>
      <c r="H344" s="136"/>
      <c r="I344" s="129"/>
      <c r="J344" s="129"/>
      <c r="K344" s="129"/>
      <c r="L344" s="129"/>
      <c r="M344" s="129"/>
      <c r="N344" s="129"/>
      <c r="O344" s="129"/>
      <c r="P344" s="129"/>
      <c r="Q344" s="129"/>
      <c r="R344" s="129"/>
      <c r="S344" s="129"/>
      <c r="T344" s="129"/>
      <c r="U344" s="129"/>
    </row>
    <row r="345" spans="1:21" ht="24" customHeight="1">
      <c r="A345" s="123">
        <f>'Stu.Detail (1-20)'!A345</f>
        <v>339</v>
      </c>
      <c r="B345" s="124" t="str">
        <f>IF(OR('Stu.Detail (1-20)'!B345=0,'Stu.Detail (1-20)'!B345=""),"",'Stu.Detail (1-20)'!B345)</f>
        <v/>
      </c>
      <c r="C345" s="124" t="str">
        <f>IF(OR(B345=0,B345=""),"",CONCATENATE('Stu.Detail (1-20)'!D345," ","/",'Stu.Detail (1-20)'!G345))</f>
        <v/>
      </c>
      <c r="D345" s="137"/>
      <c r="E345" s="129"/>
      <c r="F345" s="129"/>
      <c r="G345" s="129"/>
      <c r="H345" s="136"/>
      <c r="I345" s="129"/>
      <c r="J345" s="129"/>
      <c r="K345" s="129"/>
      <c r="L345" s="129"/>
      <c r="M345" s="129"/>
      <c r="N345" s="129"/>
      <c r="O345" s="129"/>
      <c r="P345" s="129"/>
      <c r="Q345" s="129"/>
      <c r="R345" s="129"/>
      <c r="S345" s="129"/>
      <c r="T345" s="129"/>
      <c r="U345" s="129"/>
    </row>
    <row r="346" spans="1:21" ht="24" customHeight="1">
      <c r="A346" s="123">
        <f>'Stu.Detail (1-20)'!A346</f>
        <v>340</v>
      </c>
      <c r="B346" s="124" t="str">
        <f>IF(OR('Stu.Detail (1-20)'!B346=0,'Stu.Detail (1-20)'!B346=""),"",'Stu.Detail (1-20)'!B346)</f>
        <v/>
      </c>
      <c r="C346" s="124" t="str">
        <f>IF(OR(B346=0,B346=""),"",CONCATENATE('Stu.Detail (1-20)'!D346," ","/",'Stu.Detail (1-20)'!G346))</f>
        <v/>
      </c>
      <c r="D346" s="137"/>
      <c r="E346" s="129"/>
      <c r="F346" s="129"/>
      <c r="G346" s="129"/>
      <c r="H346" s="136"/>
      <c r="I346" s="129"/>
      <c r="J346" s="129"/>
      <c r="K346" s="129"/>
      <c r="L346" s="129"/>
      <c r="M346" s="129"/>
      <c r="N346" s="129"/>
      <c r="O346" s="129"/>
      <c r="P346" s="129"/>
      <c r="Q346" s="129"/>
      <c r="R346" s="129"/>
      <c r="S346" s="129"/>
      <c r="T346" s="129"/>
      <c r="U346" s="129"/>
    </row>
    <row r="347" spans="1:21" ht="24" customHeight="1">
      <c r="A347" s="123">
        <f>'Stu.Detail (1-20)'!A347</f>
        <v>341</v>
      </c>
      <c r="B347" s="124" t="str">
        <f>IF(OR('Stu.Detail (1-20)'!B347=0,'Stu.Detail (1-20)'!B347=""),"",'Stu.Detail (1-20)'!B347)</f>
        <v/>
      </c>
      <c r="C347" s="124" t="str">
        <f>IF(OR(B347=0,B347=""),"",CONCATENATE('Stu.Detail (1-20)'!D347," ","/",'Stu.Detail (1-20)'!G347))</f>
        <v/>
      </c>
      <c r="D347" s="137"/>
      <c r="E347" s="129"/>
      <c r="F347" s="129"/>
      <c r="G347" s="129"/>
      <c r="H347" s="136"/>
      <c r="I347" s="129"/>
      <c r="J347" s="129"/>
      <c r="K347" s="129"/>
      <c r="L347" s="129"/>
      <c r="M347" s="129"/>
      <c r="N347" s="129"/>
      <c r="O347" s="129"/>
      <c r="P347" s="129"/>
      <c r="Q347" s="129"/>
      <c r="R347" s="129"/>
      <c r="S347" s="129"/>
      <c r="T347" s="129"/>
      <c r="U347" s="129"/>
    </row>
    <row r="348" spans="1:21" ht="24" customHeight="1">
      <c r="A348" s="123">
        <f>'Stu.Detail (1-20)'!A348</f>
        <v>342</v>
      </c>
      <c r="B348" s="124" t="str">
        <f>IF(OR('Stu.Detail (1-20)'!B348=0,'Stu.Detail (1-20)'!B348=""),"",'Stu.Detail (1-20)'!B348)</f>
        <v/>
      </c>
      <c r="C348" s="124" t="str">
        <f>IF(OR(B348=0,B348=""),"",CONCATENATE('Stu.Detail (1-20)'!D348," ","/",'Stu.Detail (1-20)'!G348))</f>
        <v/>
      </c>
      <c r="D348" s="137"/>
      <c r="E348" s="129"/>
      <c r="F348" s="129"/>
      <c r="G348" s="129"/>
      <c r="H348" s="136"/>
      <c r="I348" s="129"/>
      <c r="J348" s="129"/>
      <c r="K348" s="129"/>
      <c r="L348" s="129"/>
      <c r="M348" s="129"/>
      <c r="N348" s="129"/>
      <c r="O348" s="129"/>
      <c r="P348" s="129"/>
      <c r="Q348" s="129"/>
      <c r="R348" s="129"/>
      <c r="S348" s="129"/>
      <c r="T348" s="129"/>
      <c r="U348" s="129"/>
    </row>
    <row r="349" spans="1:21" ht="24" customHeight="1">
      <c r="A349" s="123">
        <f>'Stu.Detail (1-20)'!A349</f>
        <v>343</v>
      </c>
      <c r="B349" s="124" t="str">
        <f>IF(OR('Stu.Detail (1-20)'!B349=0,'Stu.Detail (1-20)'!B349=""),"",'Stu.Detail (1-20)'!B349)</f>
        <v/>
      </c>
      <c r="C349" s="124" t="str">
        <f>IF(OR(B349=0,B349=""),"",CONCATENATE('Stu.Detail (1-20)'!D349," ","/",'Stu.Detail (1-20)'!G349))</f>
        <v/>
      </c>
      <c r="D349" s="137"/>
      <c r="E349" s="129"/>
      <c r="F349" s="129"/>
      <c r="G349" s="129"/>
      <c r="H349" s="136"/>
      <c r="I349" s="129"/>
      <c r="J349" s="129"/>
      <c r="K349" s="129"/>
      <c r="L349" s="129"/>
      <c r="M349" s="129"/>
      <c r="N349" s="129"/>
      <c r="O349" s="129"/>
      <c r="P349" s="129"/>
      <c r="Q349" s="129"/>
      <c r="R349" s="129"/>
      <c r="S349" s="129"/>
      <c r="T349" s="129"/>
      <c r="U349" s="129"/>
    </row>
    <row r="350" spans="1:21" ht="24" customHeight="1">
      <c r="A350" s="123">
        <f>'Stu.Detail (1-20)'!A350</f>
        <v>344</v>
      </c>
      <c r="B350" s="124" t="str">
        <f>IF(OR('Stu.Detail (1-20)'!B350=0,'Stu.Detail (1-20)'!B350=""),"",'Stu.Detail (1-20)'!B350)</f>
        <v/>
      </c>
      <c r="C350" s="124" t="str">
        <f>IF(OR(B350=0,B350=""),"",CONCATENATE('Stu.Detail (1-20)'!D350," ","/",'Stu.Detail (1-20)'!G350))</f>
        <v/>
      </c>
      <c r="D350" s="137"/>
      <c r="E350" s="129"/>
      <c r="F350" s="129"/>
      <c r="G350" s="129"/>
      <c r="H350" s="136"/>
      <c r="I350" s="129"/>
      <c r="J350" s="129"/>
      <c r="K350" s="129"/>
      <c r="L350" s="129"/>
      <c r="M350" s="129"/>
      <c r="N350" s="129"/>
      <c r="O350" s="129"/>
      <c r="P350" s="129"/>
      <c r="Q350" s="129"/>
      <c r="R350" s="129"/>
      <c r="S350" s="129"/>
      <c r="T350" s="129"/>
      <c r="U350" s="129"/>
    </row>
    <row r="351" spans="1:21" ht="24" customHeight="1">
      <c r="A351" s="123">
        <f>'Stu.Detail (1-20)'!A351</f>
        <v>345</v>
      </c>
      <c r="B351" s="124" t="str">
        <f>IF(OR('Stu.Detail (1-20)'!B351=0,'Stu.Detail (1-20)'!B351=""),"",'Stu.Detail (1-20)'!B351)</f>
        <v/>
      </c>
      <c r="C351" s="124" t="str">
        <f>IF(OR(B351=0,B351=""),"",CONCATENATE('Stu.Detail (1-20)'!D351," ","/",'Stu.Detail (1-20)'!G351))</f>
        <v/>
      </c>
      <c r="D351" s="137"/>
      <c r="E351" s="129"/>
      <c r="F351" s="129"/>
      <c r="G351" s="129"/>
      <c r="H351" s="136"/>
      <c r="I351" s="129"/>
      <c r="J351" s="129"/>
      <c r="K351" s="129"/>
      <c r="L351" s="129"/>
      <c r="M351" s="129"/>
      <c r="N351" s="129"/>
      <c r="O351" s="129"/>
      <c r="P351" s="129"/>
      <c r="Q351" s="129"/>
      <c r="R351" s="129"/>
      <c r="S351" s="129"/>
      <c r="T351" s="129"/>
      <c r="U351" s="129"/>
    </row>
    <row r="352" spans="1:21" ht="24" customHeight="1">
      <c r="A352" s="123">
        <f>'Stu.Detail (1-20)'!A352</f>
        <v>346</v>
      </c>
      <c r="B352" s="124" t="str">
        <f>IF(OR('Stu.Detail (1-20)'!B352=0,'Stu.Detail (1-20)'!B352=""),"",'Stu.Detail (1-20)'!B352)</f>
        <v/>
      </c>
      <c r="C352" s="124" t="str">
        <f>IF(OR(B352=0,B352=""),"",CONCATENATE('Stu.Detail (1-20)'!D352," ","/",'Stu.Detail (1-20)'!G352))</f>
        <v/>
      </c>
      <c r="D352" s="137"/>
      <c r="E352" s="129"/>
      <c r="F352" s="129"/>
      <c r="G352" s="129"/>
      <c r="H352" s="136"/>
      <c r="I352" s="129"/>
      <c r="J352" s="129"/>
      <c r="K352" s="129"/>
      <c r="L352" s="129"/>
      <c r="M352" s="129"/>
      <c r="N352" s="129"/>
      <c r="O352" s="129"/>
      <c r="P352" s="129"/>
      <c r="Q352" s="129"/>
      <c r="R352" s="129"/>
      <c r="S352" s="129"/>
      <c r="T352" s="129"/>
      <c r="U352" s="129"/>
    </row>
    <row r="353" spans="1:21" ht="24" customHeight="1">
      <c r="A353" s="123">
        <f>'Stu.Detail (1-20)'!A353</f>
        <v>347</v>
      </c>
      <c r="B353" s="124" t="str">
        <f>IF(OR('Stu.Detail (1-20)'!B353=0,'Stu.Detail (1-20)'!B353=""),"",'Stu.Detail (1-20)'!B353)</f>
        <v/>
      </c>
      <c r="C353" s="124" t="str">
        <f>IF(OR(B353=0,B353=""),"",CONCATENATE('Stu.Detail (1-20)'!D353," ","/",'Stu.Detail (1-20)'!G353))</f>
        <v/>
      </c>
      <c r="D353" s="137"/>
      <c r="E353" s="129"/>
      <c r="F353" s="129"/>
      <c r="G353" s="129"/>
      <c r="H353" s="136"/>
      <c r="I353" s="129"/>
      <c r="J353" s="129"/>
      <c r="K353" s="129"/>
      <c r="L353" s="129"/>
      <c r="M353" s="129"/>
      <c r="N353" s="129"/>
      <c r="O353" s="129"/>
      <c r="P353" s="129"/>
      <c r="Q353" s="129"/>
      <c r="R353" s="129"/>
      <c r="S353" s="129"/>
      <c r="T353" s="129"/>
      <c r="U353" s="129"/>
    </row>
    <row r="354" spans="1:21" ht="24" customHeight="1">
      <c r="A354" s="123">
        <f>'Stu.Detail (1-20)'!A354</f>
        <v>348</v>
      </c>
      <c r="B354" s="124" t="str">
        <f>IF(OR('Stu.Detail (1-20)'!B354=0,'Stu.Detail (1-20)'!B354=""),"",'Stu.Detail (1-20)'!B354)</f>
        <v/>
      </c>
      <c r="C354" s="124" t="str">
        <f>IF(OR(B354=0,B354=""),"",CONCATENATE('Stu.Detail (1-20)'!D354," ","/",'Stu.Detail (1-20)'!G354))</f>
        <v/>
      </c>
      <c r="D354" s="137"/>
      <c r="E354" s="129"/>
      <c r="F354" s="129"/>
      <c r="G354" s="129"/>
      <c r="H354" s="136"/>
      <c r="I354" s="129"/>
      <c r="J354" s="129"/>
      <c r="K354" s="129"/>
      <c r="L354" s="129"/>
      <c r="M354" s="129"/>
      <c r="N354" s="129"/>
      <c r="O354" s="129"/>
      <c r="P354" s="129"/>
      <c r="Q354" s="129"/>
      <c r="R354" s="129"/>
      <c r="S354" s="129"/>
      <c r="T354" s="129"/>
      <c r="U354" s="129"/>
    </row>
    <row r="355" spans="1:21" ht="24" customHeight="1">
      <c r="A355" s="123">
        <f>'Stu.Detail (1-20)'!A355</f>
        <v>349</v>
      </c>
      <c r="B355" s="124" t="str">
        <f>IF(OR('Stu.Detail (1-20)'!B355=0,'Stu.Detail (1-20)'!B355=""),"",'Stu.Detail (1-20)'!B355)</f>
        <v/>
      </c>
      <c r="C355" s="124" t="str">
        <f>IF(OR(B355=0,B355=""),"",CONCATENATE('Stu.Detail (1-20)'!D355," ","/",'Stu.Detail (1-20)'!G355))</f>
        <v/>
      </c>
      <c r="D355" s="137"/>
      <c r="E355" s="129"/>
      <c r="F355" s="129"/>
      <c r="G355" s="129"/>
      <c r="H355" s="136"/>
      <c r="I355" s="129"/>
      <c r="J355" s="129"/>
      <c r="K355" s="129"/>
      <c r="L355" s="129"/>
      <c r="M355" s="129"/>
      <c r="N355" s="129"/>
      <c r="O355" s="129"/>
      <c r="P355" s="129"/>
      <c r="Q355" s="129"/>
      <c r="R355" s="129"/>
      <c r="S355" s="129"/>
      <c r="T355" s="129"/>
      <c r="U355" s="129"/>
    </row>
    <row r="356" spans="1:21" ht="24" customHeight="1">
      <c r="A356" s="123">
        <f>'Stu.Detail (1-20)'!A356</f>
        <v>350</v>
      </c>
      <c r="B356" s="124" t="str">
        <f>IF(OR('Stu.Detail (1-20)'!B356=0,'Stu.Detail (1-20)'!B356=""),"",'Stu.Detail (1-20)'!B356)</f>
        <v/>
      </c>
      <c r="C356" s="124" t="str">
        <f>IF(OR(B356=0,B356=""),"",CONCATENATE('Stu.Detail (1-20)'!D356," ","/",'Stu.Detail (1-20)'!G356))</f>
        <v/>
      </c>
      <c r="D356" s="137"/>
      <c r="E356" s="129"/>
      <c r="F356" s="129"/>
      <c r="G356" s="129"/>
      <c r="H356" s="136"/>
      <c r="I356" s="129"/>
      <c r="J356" s="129"/>
      <c r="K356" s="129"/>
      <c r="L356" s="129"/>
      <c r="M356" s="129"/>
      <c r="N356" s="129"/>
      <c r="O356" s="129"/>
      <c r="P356" s="129"/>
      <c r="Q356" s="129"/>
      <c r="R356" s="129"/>
      <c r="S356" s="129"/>
      <c r="T356" s="129"/>
      <c r="U356" s="129"/>
    </row>
    <row r="357" spans="1:21" ht="24" customHeight="1">
      <c r="A357" s="123">
        <f>'Stu.Detail (1-20)'!A357</f>
        <v>351</v>
      </c>
      <c r="B357" s="124" t="str">
        <f>IF(OR('Stu.Detail (1-20)'!B357=0,'Stu.Detail (1-20)'!B357=""),"",'Stu.Detail (1-20)'!B357)</f>
        <v/>
      </c>
      <c r="C357" s="124" t="str">
        <f>IF(OR(B357=0,B357=""),"",CONCATENATE('Stu.Detail (1-20)'!D357," ","/",'Stu.Detail (1-20)'!G357))</f>
        <v/>
      </c>
      <c r="D357" s="137"/>
      <c r="E357" s="129"/>
      <c r="F357" s="129"/>
      <c r="G357" s="129"/>
      <c r="H357" s="136"/>
      <c r="I357" s="129"/>
      <c r="J357" s="129"/>
      <c r="K357" s="129"/>
      <c r="L357" s="129"/>
      <c r="M357" s="129"/>
      <c r="N357" s="129"/>
      <c r="O357" s="129"/>
      <c r="P357" s="129"/>
      <c r="Q357" s="129"/>
      <c r="R357" s="129"/>
      <c r="S357" s="129"/>
      <c r="T357" s="129"/>
      <c r="U357" s="129"/>
    </row>
    <row r="358" spans="1:21" ht="24" customHeight="1">
      <c r="A358" s="123">
        <f>'Stu.Detail (1-20)'!A358</f>
        <v>352</v>
      </c>
      <c r="B358" s="124" t="str">
        <f>IF(OR('Stu.Detail (1-20)'!B358=0,'Stu.Detail (1-20)'!B358=""),"",'Stu.Detail (1-20)'!B358)</f>
        <v/>
      </c>
      <c r="C358" s="124" t="str">
        <f>IF(OR(B358=0,B358=""),"",CONCATENATE('Stu.Detail (1-20)'!D358," ","/",'Stu.Detail (1-20)'!G358))</f>
        <v/>
      </c>
      <c r="D358" s="137"/>
      <c r="E358" s="129"/>
      <c r="F358" s="129"/>
      <c r="G358" s="129"/>
      <c r="H358" s="136"/>
      <c r="I358" s="129"/>
      <c r="J358" s="129"/>
      <c r="K358" s="129"/>
      <c r="L358" s="129"/>
      <c r="M358" s="129"/>
      <c r="N358" s="129"/>
      <c r="O358" s="129"/>
      <c r="P358" s="129"/>
      <c r="Q358" s="129"/>
      <c r="R358" s="129"/>
      <c r="S358" s="129"/>
      <c r="T358" s="129"/>
      <c r="U358" s="129"/>
    </row>
    <row r="359" spans="1:21" ht="24" customHeight="1">
      <c r="A359" s="123">
        <f>'Stu.Detail (1-20)'!A359</f>
        <v>353</v>
      </c>
      <c r="B359" s="124" t="str">
        <f>IF(OR('Stu.Detail (1-20)'!B359=0,'Stu.Detail (1-20)'!B359=""),"",'Stu.Detail (1-20)'!B359)</f>
        <v/>
      </c>
      <c r="C359" s="124" t="str">
        <f>IF(OR(B359=0,B359=""),"",CONCATENATE('Stu.Detail (1-20)'!D359," ","/",'Stu.Detail (1-20)'!G359))</f>
        <v/>
      </c>
      <c r="D359" s="137"/>
      <c r="E359" s="129"/>
      <c r="F359" s="129"/>
      <c r="G359" s="129"/>
      <c r="H359" s="136"/>
      <c r="I359" s="129"/>
      <c r="J359" s="129"/>
      <c r="K359" s="129"/>
      <c r="L359" s="129"/>
      <c r="M359" s="129"/>
      <c r="N359" s="129"/>
      <c r="O359" s="129"/>
      <c r="P359" s="129"/>
      <c r="Q359" s="129"/>
      <c r="R359" s="129"/>
      <c r="S359" s="129"/>
      <c r="T359" s="129"/>
      <c r="U359" s="129"/>
    </row>
    <row r="360" spans="1:21" ht="24" customHeight="1">
      <c r="A360" s="123">
        <f>'Stu.Detail (1-20)'!A360</f>
        <v>354</v>
      </c>
      <c r="B360" s="124" t="str">
        <f>IF(OR('Stu.Detail (1-20)'!B360=0,'Stu.Detail (1-20)'!B360=""),"",'Stu.Detail (1-20)'!B360)</f>
        <v/>
      </c>
      <c r="C360" s="124" t="str">
        <f>IF(OR(B360=0,B360=""),"",CONCATENATE('Stu.Detail (1-20)'!D360," ","/",'Stu.Detail (1-20)'!G360))</f>
        <v/>
      </c>
      <c r="D360" s="137"/>
      <c r="E360" s="129"/>
      <c r="F360" s="129"/>
      <c r="G360" s="129"/>
      <c r="H360" s="136"/>
      <c r="I360" s="129"/>
      <c r="J360" s="129"/>
      <c r="K360" s="129"/>
      <c r="L360" s="129"/>
      <c r="M360" s="129"/>
      <c r="N360" s="129"/>
      <c r="O360" s="129"/>
      <c r="P360" s="129"/>
      <c r="Q360" s="129"/>
      <c r="R360" s="129"/>
      <c r="S360" s="129"/>
      <c r="T360" s="129"/>
      <c r="U360" s="129"/>
    </row>
    <row r="361" spans="1:21" ht="24" customHeight="1">
      <c r="A361" s="123">
        <f>'Stu.Detail (1-20)'!A361</f>
        <v>355</v>
      </c>
      <c r="B361" s="124" t="str">
        <f>IF(OR('Stu.Detail (1-20)'!B361=0,'Stu.Detail (1-20)'!B361=""),"",'Stu.Detail (1-20)'!B361)</f>
        <v/>
      </c>
      <c r="C361" s="124" t="str">
        <f>IF(OR(B361=0,B361=""),"",CONCATENATE('Stu.Detail (1-20)'!D361," ","/",'Stu.Detail (1-20)'!G361))</f>
        <v/>
      </c>
      <c r="D361" s="137"/>
      <c r="E361" s="129"/>
      <c r="F361" s="129"/>
      <c r="G361" s="129"/>
      <c r="H361" s="136"/>
      <c r="I361" s="129"/>
      <c r="J361" s="129"/>
      <c r="K361" s="129"/>
      <c r="L361" s="129"/>
      <c r="M361" s="129"/>
      <c r="N361" s="129"/>
      <c r="O361" s="129"/>
      <c r="P361" s="129"/>
      <c r="Q361" s="129"/>
      <c r="R361" s="129"/>
      <c r="S361" s="129"/>
      <c r="T361" s="129"/>
      <c r="U361" s="129"/>
    </row>
    <row r="362" spans="1:21" ht="24" customHeight="1">
      <c r="A362" s="123">
        <f>'Stu.Detail (1-20)'!A362</f>
        <v>356</v>
      </c>
      <c r="B362" s="124" t="str">
        <f>IF(OR('Stu.Detail (1-20)'!B362=0,'Stu.Detail (1-20)'!B362=""),"",'Stu.Detail (1-20)'!B362)</f>
        <v/>
      </c>
      <c r="C362" s="124" t="str">
        <f>IF(OR(B362=0,B362=""),"",CONCATENATE('Stu.Detail (1-20)'!D362," ","/",'Stu.Detail (1-20)'!G362))</f>
        <v/>
      </c>
      <c r="D362" s="137"/>
      <c r="E362" s="129"/>
      <c r="F362" s="129"/>
      <c r="G362" s="129"/>
      <c r="H362" s="136"/>
      <c r="I362" s="129"/>
      <c r="J362" s="129"/>
      <c r="K362" s="129"/>
      <c r="L362" s="129"/>
      <c r="M362" s="129"/>
      <c r="N362" s="129"/>
      <c r="O362" s="129"/>
      <c r="P362" s="129"/>
      <c r="Q362" s="129"/>
      <c r="R362" s="129"/>
      <c r="S362" s="129"/>
      <c r="T362" s="129"/>
      <c r="U362" s="129"/>
    </row>
    <row r="363" spans="1:21" ht="24" customHeight="1">
      <c r="A363" s="123">
        <f>'Stu.Detail (1-20)'!A363</f>
        <v>357</v>
      </c>
      <c r="B363" s="124" t="str">
        <f>IF(OR('Stu.Detail (1-20)'!B363=0,'Stu.Detail (1-20)'!B363=""),"",'Stu.Detail (1-20)'!B363)</f>
        <v/>
      </c>
      <c r="C363" s="124" t="str">
        <f>IF(OR(B363=0,B363=""),"",CONCATENATE('Stu.Detail (1-20)'!D363," ","/",'Stu.Detail (1-20)'!G363))</f>
        <v/>
      </c>
      <c r="D363" s="137"/>
      <c r="E363" s="129"/>
      <c r="F363" s="129"/>
      <c r="G363" s="129"/>
      <c r="H363" s="136"/>
      <c r="I363" s="129"/>
      <c r="J363" s="129"/>
      <c r="K363" s="129"/>
      <c r="L363" s="129"/>
      <c r="M363" s="129"/>
      <c r="N363" s="129"/>
      <c r="O363" s="129"/>
      <c r="P363" s="129"/>
      <c r="Q363" s="129"/>
      <c r="R363" s="129"/>
      <c r="S363" s="129"/>
      <c r="T363" s="129"/>
      <c r="U363" s="129"/>
    </row>
    <row r="364" spans="1:21" ht="24" customHeight="1">
      <c r="A364" s="123">
        <f>'Stu.Detail (1-20)'!A364</f>
        <v>358</v>
      </c>
      <c r="B364" s="124" t="str">
        <f>IF(OR('Stu.Detail (1-20)'!B364=0,'Stu.Detail (1-20)'!B364=""),"",'Stu.Detail (1-20)'!B364)</f>
        <v/>
      </c>
      <c r="C364" s="124" t="str">
        <f>IF(OR(B364=0,B364=""),"",CONCATENATE('Stu.Detail (1-20)'!D364," ","/",'Stu.Detail (1-20)'!G364))</f>
        <v/>
      </c>
      <c r="D364" s="137"/>
      <c r="E364" s="129"/>
      <c r="F364" s="129"/>
      <c r="G364" s="129"/>
      <c r="H364" s="136"/>
      <c r="I364" s="129"/>
      <c r="J364" s="129"/>
      <c r="K364" s="129"/>
      <c r="L364" s="129"/>
      <c r="M364" s="129"/>
      <c r="N364" s="129"/>
      <c r="O364" s="129"/>
      <c r="P364" s="129"/>
      <c r="Q364" s="129"/>
      <c r="R364" s="129"/>
      <c r="S364" s="129"/>
      <c r="T364" s="129"/>
      <c r="U364" s="129"/>
    </row>
    <row r="365" spans="1:21" ht="24" customHeight="1">
      <c r="A365" s="123">
        <f>'Stu.Detail (1-20)'!A365</f>
        <v>359</v>
      </c>
      <c r="B365" s="124" t="str">
        <f>IF(OR('Stu.Detail (1-20)'!B365=0,'Stu.Detail (1-20)'!B365=""),"",'Stu.Detail (1-20)'!B365)</f>
        <v/>
      </c>
      <c r="C365" s="124" t="str">
        <f>IF(OR(B365=0,B365=""),"",CONCATENATE('Stu.Detail (1-20)'!D365," ","/",'Stu.Detail (1-20)'!G365))</f>
        <v/>
      </c>
      <c r="D365" s="137"/>
      <c r="E365" s="129"/>
      <c r="F365" s="129"/>
      <c r="G365" s="129"/>
      <c r="H365" s="136"/>
      <c r="I365" s="129"/>
      <c r="J365" s="129"/>
      <c r="K365" s="129"/>
      <c r="L365" s="129"/>
      <c r="M365" s="129"/>
      <c r="N365" s="129"/>
      <c r="O365" s="129"/>
      <c r="P365" s="129"/>
      <c r="Q365" s="129"/>
      <c r="R365" s="129"/>
      <c r="S365" s="129"/>
      <c r="T365" s="129"/>
      <c r="U365" s="129"/>
    </row>
    <row r="366" spans="1:21" ht="24" customHeight="1">
      <c r="A366" s="123">
        <f>'Stu.Detail (1-20)'!A366</f>
        <v>360</v>
      </c>
      <c r="B366" s="124" t="str">
        <f>IF(OR('Stu.Detail (1-20)'!B366=0,'Stu.Detail (1-20)'!B366=""),"",'Stu.Detail (1-20)'!B366)</f>
        <v/>
      </c>
      <c r="C366" s="124" t="str">
        <f>IF(OR(B366=0,B366=""),"",CONCATENATE('Stu.Detail (1-20)'!D366," ","/",'Stu.Detail (1-20)'!G366))</f>
        <v/>
      </c>
      <c r="D366" s="137"/>
      <c r="E366" s="129"/>
      <c r="F366" s="129"/>
      <c r="G366" s="129"/>
      <c r="H366" s="136"/>
      <c r="I366" s="129"/>
      <c r="J366" s="129"/>
      <c r="K366" s="129"/>
      <c r="L366" s="129"/>
      <c r="M366" s="129"/>
      <c r="N366" s="129"/>
      <c r="O366" s="129"/>
      <c r="P366" s="129"/>
      <c r="Q366" s="129"/>
      <c r="R366" s="129"/>
      <c r="S366" s="129"/>
      <c r="T366" s="129"/>
      <c r="U366" s="129"/>
    </row>
    <row r="367" spans="1:21" ht="24" customHeight="1">
      <c r="A367" s="123">
        <f>'Stu.Detail (1-20)'!A367</f>
        <v>361</v>
      </c>
      <c r="B367" s="124" t="str">
        <f>IF(OR('Stu.Detail (1-20)'!B367=0,'Stu.Detail (1-20)'!B367=""),"",'Stu.Detail (1-20)'!B367)</f>
        <v/>
      </c>
      <c r="C367" s="124" t="str">
        <f>IF(OR(B367=0,B367=""),"",CONCATENATE('Stu.Detail (1-20)'!D367," ","/",'Stu.Detail (1-20)'!G367))</f>
        <v/>
      </c>
      <c r="D367" s="137"/>
      <c r="E367" s="129"/>
      <c r="F367" s="129"/>
      <c r="G367" s="129"/>
      <c r="H367" s="136"/>
      <c r="I367" s="129"/>
      <c r="J367" s="129"/>
      <c r="K367" s="129"/>
      <c r="L367" s="129"/>
      <c r="M367" s="129"/>
      <c r="N367" s="129"/>
      <c r="O367" s="129"/>
      <c r="P367" s="129"/>
      <c r="Q367" s="129"/>
      <c r="R367" s="129"/>
      <c r="S367" s="129"/>
      <c r="T367" s="129"/>
      <c r="U367" s="129"/>
    </row>
    <row r="368" spans="1:21" ht="24" customHeight="1">
      <c r="A368" s="123">
        <f>'Stu.Detail (1-20)'!A368</f>
        <v>362</v>
      </c>
      <c r="B368" s="124" t="str">
        <f>IF(OR('Stu.Detail (1-20)'!B368=0,'Stu.Detail (1-20)'!B368=""),"",'Stu.Detail (1-20)'!B368)</f>
        <v/>
      </c>
      <c r="C368" s="124" t="str">
        <f>IF(OR(B368=0,B368=""),"",CONCATENATE('Stu.Detail (1-20)'!D368," ","/",'Stu.Detail (1-20)'!G368))</f>
        <v/>
      </c>
      <c r="D368" s="137"/>
      <c r="E368" s="129"/>
      <c r="F368" s="129"/>
      <c r="G368" s="129"/>
      <c r="H368" s="136"/>
      <c r="I368" s="129"/>
      <c r="J368" s="129"/>
      <c r="K368" s="129"/>
      <c r="L368" s="129"/>
      <c r="M368" s="129"/>
      <c r="N368" s="129"/>
      <c r="O368" s="129"/>
      <c r="P368" s="129"/>
      <c r="Q368" s="129"/>
      <c r="R368" s="129"/>
      <c r="S368" s="129"/>
      <c r="T368" s="129"/>
      <c r="U368" s="129"/>
    </row>
    <row r="369" spans="1:21" ht="24" customHeight="1">
      <c r="A369" s="123">
        <f>'Stu.Detail (1-20)'!A369</f>
        <v>363</v>
      </c>
      <c r="B369" s="124" t="str">
        <f>IF(OR('Stu.Detail (1-20)'!B369=0,'Stu.Detail (1-20)'!B369=""),"",'Stu.Detail (1-20)'!B369)</f>
        <v/>
      </c>
      <c r="C369" s="124" t="str">
        <f>IF(OR(B369=0,B369=""),"",CONCATENATE('Stu.Detail (1-20)'!D369," ","/",'Stu.Detail (1-20)'!G369))</f>
        <v/>
      </c>
      <c r="D369" s="137"/>
      <c r="E369" s="129"/>
      <c r="F369" s="129"/>
      <c r="G369" s="129"/>
      <c r="H369" s="136"/>
      <c r="I369" s="129"/>
      <c r="J369" s="129"/>
      <c r="K369" s="129"/>
      <c r="L369" s="129"/>
      <c r="M369" s="129"/>
      <c r="N369" s="129"/>
      <c r="O369" s="129"/>
      <c r="P369" s="129"/>
      <c r="Q369" s="129"/>
      <c r="R369" s="129"/>
      <c r="S369" s="129"/>
      <c r="T369" s="129"/>
      <c r="U369" s="129"/>
    </row>
    <row r="370" spans="1:21" ht="24" customHeight="1">
      <c r="A370" s="123">
        <f>'Stu.Detail (1-20)'!A370</f>
        <v>364</v>
      </c>
      <c r="B370" s="124" t="str">
        <f>IF(OR('Stu.Detail (1-20)'!B370=0,'Stu.Detail (1-20)'!B370=""),"",'Stu.Detail (1-20)'!B370)</f>
        <v/>
      </c>
      <c r="C370" s="124" t="str">
        <f>IF(OR(B370=0,B370=""),"",CONCATENATE('Stu.Detail (1-20)'!D370," ","/",'Stu.Detail (1-20)'!G370))</f>
        <v/>
      </c>
      <c r="D370" s="137"/>
      <c r="E370" s="129"/>
      <c r="F370" s="129"/>
      <c r="G370" s="129"/>
      <c r="H370" s="136"/>
      <c r="I370" s="129"/>
      <c r="J370" s="129"/>
      <c r="K370" s="129"/>
      <c r="L370" s="129"/>
      <c r="M370" s="129"/>
      <c r="N370" s="129"/>
      <c r="O370" s="129"/>
      <c r="P370" s="129"/>
      <c r="Q370" s="129"/>
      <c r="R370" s="129"/>
      <c r="S370" s="129"/>
      <c r="T370" s="129"/>
      <c r="U370" s="129"/>
    </row>
    <row r="371" spans="1:21" ht="24" customHeight="1">
      <c r="A371" s="123">
        <f>'Stu.Detail (1-20)'!A371</f>
        <v>365</v>
      </c>
      <c r="B371" s="124" t="str">
        <f>IF(OR('Stu.Detail (1-20)'!B371=0,'Stu.Detail (1-20)'!B371=""),"",'Stu.Detail (1-20)'!B371)</f>
        <v/>
      </c>
      <c r="C371" s="124" t="str">
        <f>IF(OR(B371=0,B371=""),"",CONCATENATE('Stu.Detail (1-20)'!D371," ","/",'Stu.Detail (1-20)'!G371))</f>
        <v/>
      </c>
      <c r="D371" s="137"/>
      <c r="E371" s="129"/>
      <c r="F371" s="129"/>
      <c r="G371" s="129"/>
      <c r="H371" s="136"/>
      <c r="I371" s="129"/>
      <c r="J371" s="129"/>
      <c r="K371" s="129"/>
      <c r="L371" s="129"/>
      <c r="M371" s="129"/>
      <c r="N371" s="129"/>
      <c r="O371" s="129"/>
      <c r="P371" s="129"/>
      <c r="Q371" s="129"/>
      <c r="R371" s="129"/>
      <c r="S371" s="129"/>
      <c r="T371" s="129"/>
      <c r="U371" s="129"/>
    </row>
    <row r="372" spans="1:21" ht="24" customHeight="1">
      <c r="A372" s="123">
        <f>'Stu.Detail (1-20)'!A372</f>
        <v>366</v>
      </c>
      <c r="B372" s="124" t="str">
        <f>IF(OR('Stu.Detail (1-20)'!B372=0,'Stu.Detail (1-20)'!B372=""),"",'Stu.Detail (1-20)'!B372)</f>
        <v/>
      </c>
      <c r="C372" s="124" t="str">
        <f>IF(OR(B372=0,B372=""),"",CONCATENATE('Stu.Detail (1-20)'!D372," ","/",'Stu.Detail (1-20)'!G372))</f>
        <v/>
      </c>
      <c r="D372" s="137"/>
      <c r="E372" s="129"/>
      <c r="F372" s="129"/>
      <c r="G372" s="129"/>
      <c r="H372" s="136"/>
      <c r="I372" s="129"/>
      <c r="J372" s="129"/>
      <c r="K372" s="129"/>
      <c r="L372" s="129"/>
      <c r="M372" s="129"/>
      <c r="N372" s="129"/>
      <c r="O372" s="129"/>
      <c r="P372" s="129"/>
      <c r="Q372" s="129"/>
      <c r="R372" s="129"/>
      <c r="S372" s="129"/>
      <c r="T372" s="129"/>
      <c r="U372" s="129"/>
    </row>
    <row r="373" spans="1:21" ht="24" customHeight="1">
      <c r="A373" s="123">
        <f>'Stu.Detail (1-20)'!A373</f>
        <v>367</v>
      </c>
      <c r="B373" s="124" t="str">
        <f>IF(OR('Stu.Detail (1-20)'!B373=0,'Stu.Detail (1-20)'!B373=""),"",'Stu.Detail (1-20)'!B373)</f>
        <v/>
      </c>
      <c r="C373" s="124" t="str">
        <f>IF(OR(B373=0,B373=""),"",CONCATENATE('Stu.Detail (1-20)'!D373," ","/",'Stu.Detail (1-20)'!G373))</f>
        <v/>
      </c>
      <c r="D373" s="137"/>
      <c r="E373" s="129"/>
      <c r="F373" s="129"/>
      <c r="G373" s="129"/>
      <c r="H373" s="136"/>
      <c r="I373" s="129"/>
      <c r="J373" s="129"/>
      <c r="K373" s="129"/>
      <c r="L373" s="129"/>
      <c r="M373" s="129"/>
      <c r="N373" s="129"/>
      <c r="O373" s="129"/>
      <c r="P373" s="129"/>
      <c r="Q373" s="129"/>
      <c r="R373" s="129"/>
      <c r="S373" s="129"/>
      <c r="T373" s="129"/>
      <c r="U373" s="129"/>
    </row>
    <row r="374" spans="1:21" ht="24" customHeight="1">
      <c r="A374" s="123">
        <f>'Stu.Detail (1-20)'!A374</f>
        <v>368</v>
      </c>
      <c r="B374" s="124" t="str">
        <f>IF(OR('Stu.Detail (1-20)'!B374=0,'Stu.Detail (1-20)'!B374=""),"",'Stu.Detail (1-20)'!B374)</f>
        <v/>
      </c>
      <c r="C374" s="124" t="str">
        <f>IF(OR(B374=0,B374=""),"",CONCATENATE('Stu.Detail (1-20)'!D374," ","/",'Stu.Detail (1-20)'!G374))</f>
        <v/>
      </c>
      <c r="D374" s="137"/>
      <c r="E374" s="129"/>
      <c r="F374" s="129"/>
      <c r="G374" s="129"/>
      <c r="H374" s="136"/>
      <c r="I374" s="129"/>
      <c r="J374" s="129"/>
      <c r="K374" s="129"/>
      <c r="L374" s="129"/>
      <c r="M374" s="129"/>
      <c r="N374" s="129"/>
      <c r="O374" s="129"/>
      <c r="P374" s="129"/>
      <c r="Q374" s="129"/>
      <c r="R374" s="129"/>
      <c r="S374" s="129"/>
      <c r="T374" s="129"/>
      <c r="U374" s="129"/>
    </row>
    <row r="375" spans="1:21" ht="24" customHeight="1">
      <c r="A375" s="123">
        <f>'Stu.Detail (1-20)'!A375</f>
        <v>369</v>
      </c>
      <c r="B375" s="124" t="str">
        <f>IF(OR('Stu.Detail (1-20)'!B375=0,'Stu.Detail (1-20)'!B375=""),"",'Stu.Detail (1-20)'!B375)</f>
        <v/>
      </c>
      <c r="C375" s="124" t="str">
        <f>IF(OR(B375=0,B375=""),"",CONCATENATE('Stu.Detail (1-20)'!D375," ","/",'Stu.Detail (1-20)'!G375))</f>
        <v/>
      </c>
      <c r="D375" s="137"/>
      <c r="E375" s="129"/>
      <c r="F375" s="129"/>
      <c r="G375" s="129"/>
      <c r="H375" s="136"/>
      <c r="I375" s="129"/>
      <c r="J375" s="129"/>
      <c r="K375" s="129"/>
      <c r="L375" s="129"/>
      <c r="M375" s="129"/>
      <c r="N375" s="129"/>
      <c r="O375" s="129"/>
      <c r="P375" s="129"/>
      <c r="Q375" s="129"/>
      <c r="R375" s="129"/>
      <c r="S375" s="129"/>
      <c r="T375" s="129"/>
      <c r="U375" s="129"/>
    </row>
    <row r="376" spans="1:21" ht="24" customHeight="1">
      <c r="A376" s="123">
        <f>'Stu.Detail (1-20)'!A376</f>
        <v>370</v>
      </c>
      <c r="B376" s="124" t="str">
        <f>IF(OR('Stu.Detail (1-20)'!B376=0,'Stu.Detail (1-20)'!B376=""),"",'Stu.Detail (1-20)'!B376)</f>
        <v/>
      </c>
      <c r="C376" s="124" t="str">
        <f>IF(OR(B376=0,B376=""),"",CONCATENATE('Stu.Detail (1-20)'!D376," ","/",'Stu.Detail (1-20)'!G376))</f>
        <v/>
      </c>
      <c r="D376" s="137"/>
      <c r="E376" s="129"/>
      <c r="F376" s="129"/>
      <c r="G376" s="129"/>
      <c r="H376" s="136"/>
      <c r="I376" s="129"/>
      <c r="J376" s="129"/>
      <c r="K376" s="129"/>
      <c r="L376" s="129"/>
      <c r="M376" s="129"/>
      <c r="N376" s="129"/>
      <c r="O376" s="129"/>
      <c r="P376" s="129"/>
      <c r="Q376" s="129"/>
      <c r="R376" s="129"/>
      <c r="S376" s="129"/>
      <c r="T376" s="129"/>
      <c r="U376" s="129"/>
    </row>
    <row r="377" spans="1:21" ht="24" customHeight="1">
      <c r="A377" s="123">
        <f>'Stu.Detail (1-20)'!A377</f>
        <v>371</v>
      </c>
      <c r="B377" s="124" t="str">
        <f>IF(OR('Stu.Detail (1-20)'!B377=0,'Stu.Detail (1-20)'!B377=""),"",'Stu.Detail (1-20)'!B377)</f>
        <v/>
      </c>
      <c r="C377" s="124" t="str">
        <f>IF(OR(B377=0,B377=""),"",CONCATENATE('Stu.Detail (1-20)'!D377," ","/",'Stu.Detail (1-20)'!G377))</f>
        <v/>
      </c>
      <c r="D377" s="137"/>
      <c r="E377" s="129"/>
      <c r="F377" s="129"/>
      <c r="G377" s="129"/>
      <c r="H377" s="136"/>
      <c r="I377" s="129"/>
      <c r="J377" s="129"/>
      <c r="K377" s="129"/>
      <c r="L377" s="129"/>
      <c r="M377" s="129"/>
      <c r="N377" s="129"/>
      <c r="O377" s="129"/>
      <c r="P377" s="129"/>
      <c r="Q377" s="129"/>
      <c r="R377" s="129"/>
      <c r="S377" s="129"/>
      <c r="T377" s="129"/>
      <c r="U377" s="129"/>
    </row>
    <row r="378" spans="1:21" ht="24" customHeight="1">
      <c r="A378" s="123">
        <f>'Stu.Detail (1-20)'!A378</f>
        <v>372</v>
      </c>
      <c r="B378" s="124" t="str">
        <f>IF(OR('Stu.Detail (1-20)'!B378=0,'Stu.Detail (1-20)'!B378=""),"",'Stu.Detail (1-20)'!B378)</f>
        <v/>
      </c>
      <c r="C378" s="124" t="str">
        <f>IF(OR(B378=0,B378=""),"",CONCATENATE('Stu.Detail (1-20)'!D378," ","/",'Stu.Detail (1-20)'!G378))</f>
        <v/>
      </c>
      <c r="D378" s="137"/>
      <c r="E378" s="129"/>
      <c r="F378" s="129"/>
      <c r="G378" s="129"/>
      <c r="H378" s="136"/>
      <c r="I378" s="129"/>
      <c r="J378" s="129"/>
      <c r="K378" s="129"/>
      <c r="L378" s="129"/>
      <c r="M378" s="129"/>
      <c r="N378" s="129"/>
      <c r="O378" s="129"/>
      <c r="P378" s="129"/>
      <c r="Q378" s="129"/>
      <c r="R378" s="129"/>
      <c r="S378" s="129"/>
      <c r="T378" s="129"/>
      <c r="U378" s="129"/>
    </row>
    <row r="379" spans="1:21" ht="24" customHeight="1">
      <c r="A379" s="123">
        <f>'Stu.Detail (1-20)'!A379</f>
        <v>373</v>
      </c>
      <c r="B379" s="124" t="str">
        <f>IF(OR('Stu.Detail (1-20)'!B379=0,'Stu.Detail (1-20)'!B379=""),"",'Stu.Detail (1-20)'!B379)</f>
        <v/>
      </c>
      <c r="C379" s="124" t="str">
        <f>IF(OR(B379=0,B379=""),"",CONCATENATE('Stu.Detail (1-20)'!D379," ","/",'Stu.Detail (1-20)'!G379))</f>
        <v/>
      </c>
      <c r="D379" s="137"/>
      <c r="E379" s="129"/>
      <c r="F379" s="129"/>
      <c r="G379" s="129"/>
      <c r="H379" s="136"/>
      <c r="I379" s="129"/>
      <c r="J379" s="129"/>
      <c r="K379" s="129"/>
      <c r="L379" s="129"/>
      <c r="M379" s="129"/>
      <c r="N379" s="129"/>
      <c r="O379" s="129"/>
      <c r="P379" s="129"/>
      <c r="Q379" s="129"/>
      <c r="R379" s="129"/>
      <c r="S379" s="129"/>
      <c r="T379" s="129"/>
      <c r="U379" s="129"/>
    </row>
    <row r="380" spans="1:21" ht="24" customHeight="1">
      <c r="A380" s="123">
        <f>'Stu.Detail (1-20)'!A380</f>
        <v>374</v>
      </c>
      <c r="B380" s="124" t="str">
        <f>IF(OR('Stu.Detail (1-20)'!B380=0,'Stu.Detail (1-20)'!B380=""),"",'Stu.Detail (1-20)'!B380)</f>
        <v/>
      </c>
      <c r="C380" s="124" t="str">
        <f>IF(OR(B380=0,B380=""),"",CONCATENATE('Stu.Detail (1-20)'!D380," ","/",'Stu.Detail (1-20)'!G380))</f>
        <v/>
      </c>
      <c r="D380" s="137"/>
      <c r="E380" s="129"/>
      <c r="F380" s="129"/>
      <c r="G380" s="129"/>
      <c r="H380" s="136"/>
      <c r="I380" s="129"/>
      <c r="J380" s="129"/>
      <c r="K380" s="129"/>
      <c r="L380" s="129"/>
      <c r="M380" s="129"/>
      <c r="N380" s="129"/>
      <c r="O380" s="129"/>
      <c r="P380" s="129"/>
      <c r="Q380" s="129"/>
      <c r="R380" s="129"/>
      <c r="S380" s="129"/>
      <c r="T380" s="129"/>
      <c r="U380" s="129"/>
    </row>
    <row r="381" spans="1:21" ht="24" customHeight="1">
      <c r="A381" s="123">
        <f>'Stu.Detail (1-20)'!A381</f>
        <v>375</v>
      </c>
      <c r="B381" s="124" t="str">
        <f>IF(OR('Stu.Detail (1-20)'!B381=0,'Stu.Detail (1-20)'!B381=""),"",'Stu.Detail (1-20)'!B381)</f>
        <v/>
      </c>
      <c r="C381" s="124" t="str">
        <f>IF(OR(B381=0,B381=""),"",CONCATENATE('Stu.Detail (1-20)'!D381," ","/",'Stu.Detail (1-20)'!G381))</f>
        <v/>
      </c>
      <c r="D381" s="137"/>
      <c r="E381" s="129"/>
      <c r="F381" s="129"/>
      <c r="G381" s="129"/>
      <c r="H381" s="136"/>
      <c r="I381" s="129"/>
      <c r="J381" s="129"/>
      <c r="K381" s="129"/>
      <c r="L381" s="129"/>
      <c r="M381" s="129"/>
      <c r="N381" s="129"/>
      <c r="O381" s="129"/>
      <c r="P381" s="129"/>
      <c r="Q381" s="129"/>
      <c r="R381" s="129"/>
      <c r="S381" s="129"/>
      <c r="T381" s="129"/>
      <c r="U381" s="129"/>
    </row>
    <row r="382" spans="1:21" ht="24" customHeight="1">
      <c r="A382" s="123">
        <f>'Stu.Detail (1-20)'!A382</f>
        <v>376</v>
      </c>
      <c r="B382" s="124" t="str">
        <f>IF(OR('Stu.Detail (1-20)'!B382=0,'Stu.Detail (1-20)'!B382=""),"",'Stu.Detail (1-20)'!B382)</f>
        <v/>
      </c>
      <c r="C382" s="124" t="str">
        <f>IF(OR(B382=0,B382=""),"",CONCATENATE('Stu.Detail (1-20)'!D382," ","/",'Stu.Detail (1-20)'!G382))</f>
        <v/>
      </c>
      <c r="D382" s="137"/>
      <c r="E382" s="129"/>
      <c r="F382" s="129"/>
      <c r="G382" s="129"/>
      <c r="H382" s="136"/>
      <c r="I382" s="129"/>
      <c r="J382" s="129"/>
      <c r="K382" s="129"/>
      <c r="L382" s="129"/>
      <c r="M382" s="129"/>
      <c r="N382" s="129"/>
      <c r="O382" s="129"/>
      <c r="P382" s="129"/>
      <c r="Q382" s="129"/>
      <c r="R382" s="129"/>
      <c r="S382" s="129"/>
      <c r="T382" s="129"/>
      <c r="U382" s="129"/>
    </row>
    <row r="383" spans="1:21" ht="24" customHeight="1">
      <c r="A383" s="123">
        <f>'Stu.Detail (1-20)'!A383</f>
        <v>377</v>
      </c>
      <c r="B383" s="124" t="str">
        <f>IF(OR('Stu.Detail (1-20)'!B383=0,'Stu.Detail (1-20)'!B383=""),"",'Stu.Detail (1-20)'!B383)</f>
        <v/>
      </c>
      <c r="C383" s="124" t="str">
        <f>IF(OR(B383=0,B383=""),"",CONCATENATE('Stu.Detail (1-20)'!D383," ","/",'Stu.Detail (1-20)'!G383))</f>
        <v/>
      </c>
      <c r="D383" s="137"/>
      <c r="E383" s="129"/>
      <c r="F383" s="129"/>
      <c r="G383" s="129"/>
      <c r="H383" s="136"/>
      <c r="I383" s="129"/>
      <c r="J383" s="129"/>
      <c r="K383" s="129"/>
      <c r="L383" s="129"/>
      <c r="M383" s="129"/>
      <c r="N383" s="129"/>
      <c r="O383" s="129"/>
      <c r="P383" s="129"/>
      <c r="Q383" s="129"/>
      <c r="R383" s="129"/>
      <c r="S383" s="129"/>
      <c r="T383" s="129"/>
      <c r="U383" s="129"/>
    </row>
    <row r="384" spans="1:21" ht="24" customHeight="1">
      <c r="A384" s="123">
        <f>'Stu.Detail (1-20)'!A384</f>
        <v>378</v>
      </c>
      <c r="B384" s="124" t="str">
        <f>IF(OR('Stu.Detail (1-20)'!B384=0,'Stu.Detail (1-20)'!B384=""),"",'Stu.Detail (1-20)'!B384)</f>
        <v/>
      </c>
      <c r="C384" s="124" t="str">
        <f>IF(OR(B384=0,B384=""),"",CONCATENATE('Stu.Detail (1-20)'!D384," ","/",'Stu.Detail (1-20)'!G384))</f>
        <v/>
      </c>
      <c r="D384" s="137"/>
      <c r="E384" s="129"/>
      <c r="F384" s="129"/>
      <c r="G384" s="129"/>
      <c r="H384" s="136"/>
      <c r="I384" s="129"/>
      <c r="J384" s="129"/>
      <c r="K384" s="129"/>
      <c r="L384" s="129"/>
      <c r="M384" s="129"/>
      <c r="N384" s="129"/>
      <c r="O384" s="129"/>
      <c r="P384" s="129"/>
      <c r="Q384" s="129"/>
      <c r="R384" s="129"/>
      <c r="S384" s="129"/>
      <c r="T384" s="129"/>
      <c r="U384" s="129"/>
    </row>
    <row r="385" spans="1:21" ht="24" customHeight="1">
      <c r="A385" s="123">
        <f>'Stu.Detail (1-20)'!A385</f>
        <v>379</v>
      </c>
      <c r="B385" s="124" t="str">
        <f>IF(OR('Stu.Detail (1-20)'!B385=0,'Stu.Detail (1-20)'!B385=""),"",'Stu.Detail (1-20)'!B385)</f>
        <v/>
      </c>
      <c r="C385" s="124" t="str">
        <f>IF(OR(B385=0,B385=""),"",CONCATENATE('Stu.Detail (1-20)'!D385," ","/",'Stu.Detail (1-20)'!G385))</f>
        <v/>
      </c>
      <c r="D385" s="137"/>
      <c r="E385" s="129"/>
      <c r="F385" s="129"/>
      <c r="G385" s="129"/>
      <c r="H385" s="136"/>
      <c r="I385" s="129"/>
      <c r="J385" s="129"/>
      <c r="K385" s="129"/>
      <c r="L385" s="129"/>
      <c r="M385" s="129"/>
      <c r="N385" s="129"/>
      <c r="O385" s="129"/>
      <c r="P385" s="129"/>
      <c r="Q385" s="129"/>
      <c r="R385" s="129"/>
      <c r="S385" s="129"/>
      <c r="T385" s="129"/>
      <c r="U385" s="129"/>
    </row>
    <row r="386" spans="1:21" ht="24" customHeight="1">
      <c r="A386" s="123">
        <f>'Stu.Detail (1-20)'!A386</f>
        <v>380</v>
      </c>
      <c r="B386" s="124" t="str">
        <f>IF(OR('Stu.Detail (1-20)'!B386=0,'Stu.Detail (1-20)'!B386=""),"",'Stu.Detail (1-20)'!B386)</f>
        <v/>
      </c>
      <c r="C386" s="124" t="str">
        <f>IF(OR(B386=0,B386=""),"",CONCATENATE('Stu.Detail (1-20)'!D386," ","/",'Stu.Detail (1-20)'!G386))</f>
        <v/>
      </c>
      <c r="D386" s="137"/>
      <c r="E386" s="129"/>
      <c r="F386" s="129"/>
      <c r="G386" s="129"/>
      <c r="H386" s="136"/>
      <c r="I386" s="129"/>
      <c r="J386" s="129"/>
      <c r="K386" s="129"/>
      <c r="L386" s="129"/>
      <c r="M386" s="129"/>
      <c r="N386" s="129"/>
      <c r="O386" s="129"/>
      <c r="P386" s="129"/>
      <c r="Q386" s="129"/>
      <c r="R386" s="129"/>
      <c r="S386" s="129"/>
      <c r="T386" s="129"/>
      <c r="U386" s="129"/>
    </row>
    <row r="387" spans="1:21" ht="24" customHeight="1">
      <c r="A387" s="123">
        <f>'Stu.Detail (1-20)'!A387</f>
        <v>381</v>
      </c>
      <c r="B387" s="124" t="str">
        <f>IF(OR('Stu.Detail (1-20)'!B387=0,'Stu.Detail (1-20)'!B387=""),"",'Stu.Detail (1-20)'!B387)</f>
        <v/>
      </c>
      <c r="C387" s="124" t="str">
        <f>IF(OR(B387=0,B387=""),"",CONCATENATE('Stu.Detail (1-20)'!D387," ","/",'Stu.Detail (1-20)'!G387))</f>
        <v/>
      </c>
      <c r="D387" s="137"/>
      <c r="E387" s="129"/>
      <c r="F387" s="129"/>
      <c r="G387" s="129"/>
      <c r="H387" s="136"/>
      <c r="I387" s="129"/>
      <c r="J387" s="129"/>
      <c r="K387" s="129"/>
      <c r="L387" s="129"/>
      <c r="M387" s="129"/>
      <c r="N387" s="129"/>
      <c r="O387" s="129"/>
      <c r="P387" s="129"/>
      <c r="Q387" s="129"/>
      <c r="R387" s="129"/>
      <c r="S387" s="129"/>
      <c r="T387" s="129"/>
      <c r="U387" s="129"/>
    </row>
    <row r="388" spans="1:21" ht="24" customHeight="1">
      <c r="A388" s="123">
        <f>'Stu.Detail (1-20)'!A388</f>
        <v>382</v>
      </c>
      <c r="B388" s="124" t="str">
        <f>IF(OR('Stu.Detail (1-20)'!B388=0,'Stu.Detail (1-20)'!B388=""),"",'Stu.Detail (1-20)'!B388)</f>
        <v/>
      </c>
      <c r="C388" s="124" t="str">
        <f>IF(OR(B388=0,B388=""),"",CONCATENATE('Stu.Detail (1-20)'!D388," ","/",'Stu.Detail (1-20)'!G388))</f>
        <v/>
      </c>
      <c r="D388" s="137"/>
      <c r="E388" s="129"/>
      <c r="F388" s="129"/>
      <c r="G388" s="129"/>
      <c r="H388" s="136"/>
      <c r="I388" s="129"/>
      <c r="J388" s="129"/>
      <c r="K388" s="129"/>
      <c r="L388" s="129"/>
      <c r="M388" s="129"/>
      <c r="N388" s="129"/>
      <c r="O388" s="129"/>
      <c r="P388" s="129"/>
      <c r="Q388" s="129"/>
      <c r="R388" s="129"/>
      <c r="S388" s="129"/>
      <c r="T388" s="129"/>
      <c r="U388" s="129"/>
    </row>
    <row r="389" spans="1:21" ht="24" customHeight="1">
      <c r="A389" s="123">
        <f>'Stu.Detail (1-20)'!A389</f>
        <v>383</v>
      </c>
      <c r="B389" s="124" t="str">
        <f>IF(OR('Stu.Detail (1-20)'!B389=0,'Stu.Detail (1-20)'!B389=""),"",'Stu.Detail (1-20)'!B389)</f>
        <v/>
      </c>
      <c r="C389" s="124" t="str">
        <f>IF(OR(B389=0,B389=""),"",CONCATENATE('Stu.Detail (1-20)'!D389," ","/",'Stu.Detail (1-20)'!G389))</f>
        <v/>
      </c>
      <c r="D389" s="137"/>
      <c r="E389" s="129"/>
      <c r="F389" s="129"/>
      <c r="G389" s="129"/>
      <c r="H389" s="136"/>
      <c r="I389" s="129"/>
      <c r="J389" s="129"/>
      <c r="K389" s="129"/>
      <c r="L389" s="129"/>
      <c r="M389" s="129"/>
      <c r="N389" s="129"/>
      <c r="O389" s="129"/>
      <c r="P389" s="129"/>
      <c r="Q389" s="129"/>
      <c r="R389" s="129"/>
      <c r="S389" s="129"/>
      <c r="T389" s="129"/>
      <c r="U389" s="129"/>
    </row>
    <row r="390" spans="1:21" ht="24" customHeight="1">
      <c r="A390" s="123">
        <f>'Stu.Detail (1-20)'!A390</f>
        <v>384</v>
      </c>
      <c r="B390" s="124" t="str">
        <f>IF(OR('Stu.Detail (1-20)'!B390=0,'Stu.Detail (1-20)'!B390=""),"",'Stu.Detail (1-20)'!B390)</f>
        <v/>
      </c>
      <c r="C390" s="124" t="str">
        <f>IF(OR(B390=0,B390=""),"",CONCATENATE('Stu.Detail (1-20)'!D390," ","/",'Stu.Detail (1-20)'!G390))</f>
        <v/>
      </c>
      <c r="D390" s="137"/>
      <c r="E390" s="129"/>
      <c r="F390" s="129"/>
      <c r="G390" s="129"/>
      <c r="H390" s="136"/>
      <c r="I390" s="129"/>
      <c r="J390" s="129"/>
      <c r="K390" s="129"/>
      <c r="L390" s="129"/>
      <c r="M390" s="129"/>
      <c r="N390" s="129"/>
      <c r="O390" s="129"/>
      <c r="P390" s="129"/>
      <c r="Q390" s="129"/>
      <c r="R390" s="129"/>
      <c r="S390" s="129"/>
      <c r="T390" s="129"/>
      <c r="U390" s="129"/>
    </row>
    <row r="391" spans="1:21" ht="24" customHeight="1">
      <c r="A391" s="123">
        <f>'Stu.Detail (1-20)'!A391</f>
        <v>385</v>
      </c>
      <c r="B391" s="124" t="str">
        <f>IF(OR('Stu.Detail (1-20)'!B391=0,'Stu.Detail (1-20)'!B391=""),"",'Stu.Detail (1-20)'!B391)</f>
        <v/>
      </c>
      <c r="C391" s="124" t="str">
        <f>IF(OR(B391=0,B391=""),"",CONCATENATE('Stu.Detail (1-20)'!D391," ","/",'Stu.Detail (1-20)'!G391))</f>
        <v/>
      </c>
      <c r="D391" s="137"/>
      <c r="E391" s="129"/>
      <c r="F391" s="129"/>
      <c r="G391" s="129"/>
      <c r="H391" s="136"/>
      <c r="I391" s="129"/>
      <c r="J391" s="129"/>
      <c r="K391" s="129"/>
      <c r="L391" s="129"/>
      <c r="M391" s="129"/>
      <c r="N391" s="129"/>
      <c r="O391" s="129"/>
      <c r="P391" s="129"/>
      <c r="Q391" s="129"/>
      <c r="R391" s="129"/>
      <c r="S391" s="129"/>
      <c r="T391" s="129"/>
      <c r="U391" s="129"/>
    </row>
    <row r="392" spans="1:21" ht="24" customHeight="1">
      <c r="A392" s="123">
        <f>'Stu.Detail (1-20)'!A392</f>
        <v>386</v>
      </c>
      <c r="B392" s="124" t="str">
        <f>IF(OR('Stu.Detail (1-20)'!B392=0,'Stu.Detail (1-20)'!B392=""),"",'Stu.Detail (1-20)'!B392)</f>
        <v/>
      </c>
      <c r="C392" s="124" t="str">
        <f>IF(OR(B392=0,B392=""),"",CONCATENATE('Stu.Detail (1-20)'!D392," ","/",'Stu.Detail (1-20)'!G392))</f>
        <v/>
      </c>
      <c r="D392" s="137"/>
      <c r="E392" s="129"/>
      <c r="F392" s="129"/>
      <c r="G392" s="129"/>
      <c r="H392" s="136"/>
      <c r="I392" s="129"/>
      <c r="J392" s="129"/>
      <c r="K392" s="129"/>
      <c r="L392" s="129"/>
      <c r="M392" s="129"/>
      <c r="N392" s="129"/>
      <c r="O392" s="129"/>
      <c r="P392" s="129"/>
      <c r="Q392" s="129"/>
      <c r="R392" s="129"/>
      <c r="S392" s="129"/>
      <c r="T392" s="129"/>
      <c r="U392" s="129"/>
    </row>
    <row r="393" spans="1:21" ht="24" customHeight="1">
      <c r="A393" s="123">
        <f>'Stu.Detail (1-20)'!A393</f>
        <v>387</v>
      </c>
      <c r="B393" s="124" t="str">
        <f>IF(OR('Stu.Detail (1-20)'!B393=0,'Stu.Detail (1-20)'!B393=""),"",'Stu.Detail (1-20)'!B393)</f>
        <v/>
      </c>
      <c r="C393" s="124" t="str">
        <f>IF(OR(B393=0,B393=""),"",CONCATENATE('Stu.Detail (1-20)'!D393," ","/",'Stu.Detail (1-20)'!G393))</f>
        <v/>
      </c>
      <c r="D393" s="137"/>
      <c r="E393" s="129"/>
      <c r="F393" s="129"/>
      <c r="G393" s="129"/>
      <c r="H393" s="136"/>
      <c r="I393" s="129"/>
      <c r="J393" s="129"/>
      <c r="K393" s="129"/>
      <c r="L393" s="129"/>
      <c r="M393" s="129"/>
      <c r="N393" s="129"/>
      <c r="O393" s="129"/>
      <c r="P393" s="129"/>
      <c r="Q393" s="129"/>
      <c r="R393" s="129"/>
      <c r="S393" s="129"/>
      <c r="T393" s="129"/>
      <c r="U393" s="129"/>
    </row>
    <row r="394" spans="1:21" ht="24" customHeight="1">
      <c r="A394" s="123">
        <f>'Stu.Detail (1-20)'!A394</f>
        <v>388</v>
      </c>
      <c r="B394" s="124" t="str">
        <f>IF(OR('Stu.Detail (1-20)'!B394=0,'Stu.Detail (1-20)'!B394=""),"",'Stu.Detail (1-20)'!B394)</f>
        <v/>
      </c>
      <c r="C394" s="124" t="str">
        <f>IF(OR(B394=0,B394=""),"",CONCATENATE('Stu.Detail (1-20)'!D394," ","/",'Stu.Detail (1-20)'!G394))</f>
        <v/>
      </c>
      <c r="D394" s="137"/>
      <c r="E394" s="129"/>
      <c r="F394" s="129"/>
      <c r="G394" s="129"/>
      <c r="H394" s="136"/>
      <c r="I394" s="129"/>
      <c r="J394" s="129"/>
      <c r="K394" s="129"/>
      <c r="L394" s="129"/>
      <c r="M394" s="129"/>
      <c r="N394" s="129"/>
      <c r="O394" s="129"/>
      <c r="P394" s="129"/>
      <c r="Q394" s="129"/>
      <c r="R394" s="129"/>
      <c r="S394" s="129"/>
      <c r="T394" s="129"/>
      <c r="U394" s="129"/>
    </row>
    <row r="395" spans="1:21" ht="24" customHeight="1">
      <c r="A395" s="123">
        <f>'Stu.Detail (1-20)'!A395</f>
        <v>389</v>
      </c>
      <c r="B395" s="124" t="str">
        <f>IF(OR('Stu.Detail (1-20)'!B395=0,'Stu.Detail (1-20)'!B395=""),"",'Stu.Detail (1-20)'!B395)</f>
        <v/>
      </c>
      <c r="C395" s="124" t="str">
        <f>IF(OR(B395=0,B395=""),"",CONCATENATE('Stu.Detail (1-20)'!D395," ","/",'Stu.Detail (1-20)'!G395))</f>
        <v/>
      </c>
      <c r="D395" s="137"/>
      <c r="E395" s="129"/>
      <c r="F395" s="129"/>
      <c r="G395" s="129"/>
      <c r="H395" s="136"/>
      <c r="I395" s="129"/>
      <c r="J395" s="129"/>
      <c r="K395" s="129"/>
      <c r="L395" s="129"/>
      <c r="M395" s="129"/>
      <c r="N395" s="129"/>
      <c r="O395" s="129"/>
      <c r="P395" s="129"/>
      <c r="Q395" s="129"/>
      <c r="R395" s="129"/>
      <c r="S395" s="129"/>
      <c r="T395" s="129"/>
      <c r="U395" s="129"/>
    </row>
    <row r="396" spans="1:21" ht="24" customHeight="1">
      <c r="A396" s="123">
        <f>'Stu.Detail (1-20)'!A396</f>
        <v>390</v>
      </c>
      <c r="B396" s="124" t="str">
        <f>IF(OR('Stu.Detail (1-20)'!B396=0,'Stu.Detail (1-20)'!B396=""),"",'Stu.Detail (1-20)'!B396)</f>
        <v/>
      </c>
      <c r="C396" s="124" t="str">
        <f>IF(OR(B396=0,B396=""),"",CONCATENATE('Stu.Detail (1-20)'!D396," ","/",'Stu.Detail (1-20)'!G396))</f>
        <v/>
      </c>
      <c r="D396" s="137"/>
      <c r="E396" s="129"/>
      <c r="F396" s="129"/>
      <c r="G396" s="129"/>
      <c r="H396" s="136"/>
      <c r="I396" s="129"/>
      <c r="J396" s="129"/>
      <c r="K396" s="129"/>
      <c r="L396" s="129"/>
      <c r="M396" s="129"/>
      <c r="N396" s="129"/>
      <c r="O396" s="129"/>
      <c r="P396" s="129"/>
      <c r="Q396" s="129"/>
      <c r="R396" s="129"/>
      <c r="S396" s="129"/>
      <c r="T396" s="129"/>
      <c r="U396" s="129"/>
    </row>
    <row r="397" spans="1:21" ht="24" customHeight="1">
      <c r="A397" s="123">
        <f>'Stu.Detail (1-20)'!A397</f>
        <v>391</v>
      </c>
      <c r="B397" s="124" t="str">
        <f>IF(OR('Stu.Detail (1-20)'!B397=0,'Stu.Detail (1-20)'!B397=""),"",'Stu.Detail (1-20)'!B397)</f>
        <v/>
      </c>
      <c r="C397" s="124" t="str">
        <f>IF(OR(B397=0,B397=""),"",CONCATENATE('Stu.Detail (1-20)'!D397," ","/",'Stu.Detail (1-20)'!G397))</f>
        <v/>
      </c>
      <c r="D397" s="137"/>
      <c r="E397" s="129"/>
      <c r="F397" s="129"/>
      <c r="G397" s="129"/>
      <c r="H397" s="136"/>
      <c r="I397" s="129"/>
      <c r="J397" s="129"/>
      <c r="K397" s="129"/>
      <c r="L397" s="129"/>
      <c r="M397" s="129"/>
      <c r="N397" s="129"/>
      <c r="O397" s="129"/>
      <c r="P397" s="129"/>
      <c r="Q397" s="129"/>
      <c r="R397" s="129"/>
      <c r="S397" s="129"/>
      <c r="T397" s="129"/>
      <c r="U397" s="129"/>
    </row>
    <row r="398" spans="1:21" ht="24" customHeight="1">
      <c r="A398" s="123">
        <f>'Stu.Detail (1-20)'!A398</f>
        <v>392</v>
      </c>
      <c r="B398" s="124" t="str">
        <f>IF(OR('Stu.Detail (1-20)'!B398=0,'Stu.Detail (1-20)'!B398=""),"",'Stu.Detail (1-20)'!B398)</f>
        <v/>
      </c>
      <c r="C398" s="124" t="str">
        <f>IF(OR(B398=0,B398=""),"",CONCATENATE('Stu.Detail (1-20)'!D398," ","/",'Stu.Detail (1-20)'!G398))</f>
        <v/>
      </c>
      <c r="D398" s="137"/>
      <c r="E398" s="129"/>
      <c r="F398" s="129"/>
      <c r="G398" s="129"/>
      <c r="H398" s="136"/>
      <c r="I398" s="129"/>
      <c r="J398" s="129"/>
      <c r="K398" s="129"/>
      <c r="L398" s="129"/>
      <c r="M398" s="129"/>
      <c r="N398" s="129"/>
      <c r="O398" s="129"/>
      <c r="P398" s="129"/>
      <c r="Q398" s="129"/>
      <c r="R398" s="129"/>
      <c r="S398" s="129"/>
      <c r="T398" s="129"/>
      <c r="U398" s="129"/>
    </row>
    <row r="399" spans="1:21" ht="24" customHeight="1">
      <c r="A399" s="123">
        <f>'Stu.Detail (1-20)'!A399</f>
        <v>393</v>
      </c>
      <c r="B399" s="124" t="str">
        <f>IF(OR('Stu.Detail (1-20)'!B399=0,'Stu.Detail (1-20)'!B399=""),"",'Stu.Detail (1-20)'!B399)</f>
        <v/>
      </c>
      <c r="C399" s="124" t="str">
        <f>IF(OR(B399=0,B399=""),"",CONCATENATE('Stu.Detail (1-20)'!D399," ","/",'Stu.Detail (1-20)'!G399))</f>
        <v/>
      </c>
      <c r="D399" s="137"/>
      <c r="E399" s="129"/>
      <c r="F399" s="129"/>
      <c r="G399" s="129"/>
      <c r="H399" s="136"/>
      <c r="I399" s="129"/>
      <c r="J399" s="129"/>
      <c r="K399" s="129"/>
      <c r="L399" s="129"/>
      <c r="M399" s="129"/>
      <c r="N399" s="129"/>
      <c r="O399" s="129"/>
      <c r="P399" s="129"/>
      <c r="Q399" s="129"/>
      <c r="R399" s="129"/>
      <c r="S399" s="129"/>
      <c r="T399" s="129"/>
      <c r="U399" s="129"/>
    </row>
    <row r="400" spans="1:21" ht="24" customHeight="1">
      <c r="A400" s="123">
        <f>'Stu.Detail (1-20)'!A400</f>
        <v>394</v>
      </c>
      <c r="B400" s="124" t="str">
        <f>IF(OR('Stu.Detail (1-20)'!B400=0,'Stu.Detail (1-20)'!B400=""),"",'Stu.Detail (1-20)'!B400)</f>
        <v/>
      </c>
      <c r="C400" s="124" t="str">
        <f>IF(OR(B400=0,B400=""),"",CONCATENATE('Stu.Detail (1-20)'!D400," ","/",'Stu.Detail (1-20)'!G400))</f>
        <v/>
      </c>
      <c r="D400" s="137"/>
      <c r="E400" s="129"/>
      <c r="F400" s="129"/>
      <c r="G400" s="129"/>
      <c r="H400" s="136"/>
      <c r="I400" s="129"/>
      <c r="J400" s="129"/>
      <c r="K400" s="129"/>
      <c r="L400" s="129"/>
      <c r="M400" s="129"/>
      <c r="N400" s="129"/>
      <c r="O400" s="129"/>
      <c r="P400" s="129"/>
      <c r="Q400" s="129"/>
      <c r="R400" s="129"/>
      <c r="S400" s="129"/>
      <c r="T400" s="129"/>
      <c r="U400" s="129"/>
    </row>
    <row r="401" spans="1:21" ht="24" customHeight="1">
      <c r="A401" s="123">
        <f>'Stu.Detail (1-20)'!A401</f>
        <v>395</v>
      </c>
      <c r="B401" s="124" t="str">
        <f>IF(OR('Stu.Detail (1-20)'!B401=0,'Stu.Detail (1-20)'!B401=""),"",'Stu.Detail (1-20)'!B401)</f>
        <v/>
      </c>
      <c r="C401" s="124" t="str">
        <f>IF(OR(B401=0,B401=""),"",CONCATENATE('Stu.Detail (1-20)'!D401," ","/",'Stu.Detail (1-20)'!G401))</f>
        <v/>
      </c>
      <c r="D401" s="137"/>
      <c r="E401" s="129"/>
      <c r="F401" s="129"/>
      <c r="G401" s="129"/>
      <c r="H401" s="136"/>
      <c r="I401" s="129"/>
      <c r="J401" s="129"/>
      <c r="K401" s="129"/>
      <c r="L401" s="129"/>
      <c r="M401" s="129"/>
      <c r="N401" s="129"/>
      <c r="O401" s="129"/>
      <c r="P401" s="129"/>
      <c r="Q401" s="129"/>
      <c r="R401" s="129"/>
      <c r="S401" s="129"/>
      <c r="T401" s="129"/>
      <c r="U401" s="129"/>
    </row>
    <row r="402" spans="1:21" ht="24" customHeight="1">
      <c r="A402" s="123">
        <f>'Stu.Detail (1-20)'!A402</f>
        <v>396</v>
      </c>
      <c r="B402" s="124" t="str">
        <f>IF(OR('Stu.Detail (1-20)'!B402=0,'Stu.Detail (1-20)'!B402=""),"",'Stu.Detail (1-20)'!B402)</f>
        <v/>
      </c>
      <c r="C402" s="124" t="str">
        <f>IF(OR(B402=0,B402=""),"",CONCATENATE('Stu.Detail (1-20)'!D402," ","/",'Stu.Detail (1-20)'!G402))</f>
        <v/>
      </c>
      <c r="D402" s="137"/>
      <c r="E402" s="129"/>
      <c r="F402" s="129"/>
      <c r="G402" s="129"/>
      <c r="H402" s="136"/>
      <c r="I402" s="129"/>
      <c r="J402" s="129"/>
      <c r="K402" s="129"/>
      <c r="L402" s="129"/>
      <c r="M402" s="129"/>
      <c r="N402" s="129"/>
      <c r="O402" s="129"/>
      <c r="P402" s="129"/>
      <c r="Q402" s="129"/>
      <c r="R402" s="129"/>
      <c r="S402" s="129"/>
      <c r="T402" s="129"/>
      <c r="U402" s="129"/>
    </row>
    <row r="403" spans="1:21" ht="24" customHeight="1">
      <c r="A403" s="123">
        <f>'Stu.Detail (1-20)'!A403</f>
        <v>397</v>
      </c>
      <c r="B403" s="124" t="str">
        <f>IF(OR('Stu.Detail (1-20)'!B403=0,'Stu.Detail (1-20)'!B403=""),"",'Stu.Detail (1-20)'!B403)</f>
        <v/>
      </c>
      <c r="C403" s="124" t="str">
        <f>IF(OR(B403=0,B403=""),"",CONCATENATE('Stu.Detail (1-20)'!D403," ","/",'Stu.Detail (1-20)'!G403))</f>
        <v/>
      </c>
      <c r="D403" s="137"/>
      <c r="E403" s="129"/>
      <c r="F403" s="129"/>
      <c r="G403" s="129"/>
      <c r="H403" s="136"/>
      <c r="I403" s="129"/>
      <c r="J403" s="129"/>
      <c r="K403" s="129"/>
      <c r="L403" s="129"/>
      <c r="M403" s="129"/>
      <c r="N403" s="129"/>
      <c r="O403" s="129"/>
      <c r="P403" s="129"/>
      <c r="Q403" s="129"/>
      <c r="R403" s="129"/>
      <c r="S403" s="129"/>
      <c r="T403" s="129"/>
      <c r="U403" s="129"/>
    </row>
    <row r="404" spans="1:21" ht="24" customHeight="1">
      <c r="A404" s="123">
        <f>'Stu.Detail (1-20)'!A404</f>
        <v>398</v>
      </c>
      <c r="B404" s="124" t="str">
        <f>IF(OR('Stu.Detail (1-20)'!B404=0,'Stu.Detail (1-20)'!B404=""),"",'Stu.Detail (1-20)'!B404)</f>
        <v/>
      </c>
      <c r="C404" s="124" t="str">
        <f>IF(OR(B404=0,B404=""),"",CONCATENATE('Stu.Detail (1-20)'!D404," ","/",'Stu.Detail (1-20)'!G404))</f>
        <v/>
      </c>
      <c r="D404" s="137"/>
      <c r="E404" s="129"/>
      <c r="F404" s="129"/>
      <c r="G404" s="129"/>
      <c r="H404" s="136"/>
      <c r="I404" s="129"/>
      <c r="J404" s="129"/>
      <c r="K404" s="129"/>
      <c r="L404" s="129"/>
      <c r="M404" s="129"/>
      <c r="N404" s="129"/>
      <c r="O404" s="129"/>
      <c r="P404" s="129"/>
      <c r="Q404" s="129"/>
      <c r="R404" s="129"/>
      <c r="S404" s="129"/>
      <c r="T404" s="129"/>
      <c r="U404" s="129"/>
    </row>
    <row r="405" spans="1:21" ht="24" customHeight="1">
      <c r="A405" s="123">
        <f>'Stu.Detail (1-20)'!A405</f>
        <v>399</v>
      </c>
      <c r="B405" s="124" t="str">
        <f>IF(OR('Stu.Detail (1-20)'!B405=0,'Stu.Detail (1-20)'!B405=""),"",'Stu.Detail (1-20)'!B405)</f>
        <v/>
      </c>
      <c r="C405" s="124" t="str">
        <f>IF(OR(B405=0,B405=""),"",CONCATENATE('Stu.Detail (1-20)'!D405," ","/",'Stu.Detail (1-20)'!G405))</f>
        <v/>
      </c>
      <c r="D405" s="137"/>
      <c r="E405" s="129"/>
      <c r="F405" s="129"/>
      <c r="G405" s="129"/>
      <c r="H405" s="136"/>
      <c r="I405" s="129"/>
      <c r="J405" s="129"/>
      <c r="K405" s="129"/>
      <c r="L405" s="129"/>
      <c r="M405" s="129"/>
      <c r="N405" s="129"/>
      <c r="O405" s="129"/>
      <c r="P405" s="129"/>
      <c r="Q405" s="129"/>
      <c r="R405" s="129"/>
      <c r="S405" s="129"/>
      <c r="T405" s="129"/>
      <c r="U405" s="129"/>
    </row>
    <row r="406" spans="1:21" ht="24" customHeight="1">
      <c r="A406" s="123">
        <f>'Stu.Detail (1-20)'!A406</f>
        <v>400</v>
      </c>
      <c r="B406" s="124" t="str">
        <f>IF(OR('Stu.Detail (1-20)'!B406=0,'Stu.Detail (1-20)'!B406=""),"",'Stu.Detail (1-20)'!B406)</f>
        <v/>
      </c>
      <c r="C406" s="124" t="str">
        <f>IF(OR(B406=0,B406=""),"",CONCATENATE('Stu.Detail (1-20)'!D406," ","/",'Stu.Detail (1-20)'!G406))</f>
        <v/>
      </c>
      <c r="D406" s="137"/>
      <c r="E406" s="129"/>
      <c r="F406" s="129"/>
      <c r="G406" s="129"/>
      <c r="H406" s="136"/>
      <c r="I406" s="129"/>
      <c r="J406" s="129"/>
      <c r="K406" s="129"/>
      <c r="L406" s="129"/>
      <c r="M406" s="129"/>
      <c r="N406" s="129"/>
      <c r="O406" s="129"/>
      <c r="P406" s="129"/>
      <c r="Q406" s="129"/>
      <c r="R406" s="129"/>
      <c r="S406" s="129"/>
      <c r="T406" s="129"/>
      <c r="U406" s="129"/>
    </row>
    <row r="407" spans="1:21" ht="24" customHeight="1">
      <c r="A407" s="123">
        <f>'Stu.Detail (1-20)'!A407</f>
        <v>401</v>
      </c>
      <c r="B407" s="124" t="str">
        <f>IF(OR('Stu.Detail (1-20)'!B407=0,'Stu.Detail (1-20)'!B407=""),"",'Stu.Detail (1-20)'!B407)</f>
        <v/>
      </c>
      <c r="C407" s="124" t="str">
        <f>IF(OR(B407=0,B407=""),"",CONCATENATE('Stu.Detail (1-20)'!D407," ","/",'Stu.Detail (1-20)'!G407))</f>
        <v/>
      </c>
      <c r="D407" s="137"/>
      <c r="E407" s="129"/>
      <c r="F407" s="129"/>
      <c r="G407" s="129"/>
      <c r="H407" s="136"/>
      <c r="I407" s="129"/>
      <c r="J407" s="129"/>
      <c r="K407" s="129"/>
      <c r="L407" s="129"/>
      <c r="M407" s="129"/>
      <c r="N407" s="129"/>
      <c r="O407" s="129"/>
      <c r="P407" s="129"/>
      <c r="Q407" s="129"/>
      <c r="R407" s="129"/>
      <c r="S407" s="129"/>
      <c r="T407" s="129"/>
      <c r="U407" s="129"/>
    </row>
    <row r="408" spans="1:21" ht="24" customHeight="1">
      <c r="A408" s="123">
        <f>'Stu.Detail (1-20)'!A408</f>
        <v>402</v>
      </c>
      <c r="B408" s="124" t="str">
        <f>IF(OR('Stu.Detail (1-20)'!B408=0,'Stu.Detail (1-20)'!B408=""),"",'Stu.Detail (1-20)'!B408)</f>
        <v/>
      </c>
      <c r="C408" s="124" t="str">
        <f>IF(OR(B408=0,B408=""),"",CONCATENATE('Stu.Detail (1-20)'!D408," ","/",'Stu.Detail (1-20)'!G408))</f>
        <v/>
      </c>
      <c r="D408" s="137"/>
      <c r="E408" s="129"/>
      <c r="F408" s="129"/>
      <c r="G408" s="129"/>
      <c r="H408" s="136"/>
      <c r="I408" s="129"/>
      <c r="J408" s="129"/>
      <c r="K408" s="129"/>
      <c r="L408" s="129"/>
      <c r="M408" s="129"/>
      <c r="N408" s="129"/>
      <c r="O408" s="129"/>
      <c r="P408" s="129"/>
      <c r="Q408" s="129"/>
      <c r="R408" s="129"/>
      <c r="S408" s="129"/>
      <c r="T408" s="129"/>
      <c r="U408" s="129"/>
    </row>
    <row r="409" spans="1:21" ht="24" customHeight="1">
      <c r="A409" s="123">
        <f>'Stu.Detail (1-20)'!A409</f>
        <v>403</v>
      </c>
      <c r="B409" s="124" t="str">
        <f>IF(OR('Stu.Detail (1-20)'!B409=0,'Stu.Detail (1-20)'!B409=""),"",'Stu.Detail (1-20)'!B409)</f>
        <v/>
      </c>
      <c r="C409" s="124" t="str">
        <f>IF(OR(B409=0,B409=""),"",CONCATENATE('Stu.Detail (1-20)'!D409," ","/",'Stu.Detail (1-20)'!G409))</f>
        <v/>
      </c>
      <c r="D409" s="137"/>
      <c r="E409" s="129"/>
      <c r="F409" s="129"/>
      <c r="G409" s="129"/>
      <c r="H409" s="136"/>
      <c r="I409" s="129"/>
      <c r="J409" s="129"/>
      <c r="K409" s="129"/>
      <c r="L409" s="129"/>
      <c r="M409" s="129"/>
      <c r="N409" s="129"/>
      <c r="O409" s="129"/>
      <c r="P409" s="129"/>
      <c r="Q409" s="129"/>
      <c r="R409" s="129"/>
      <c r="S409" s="129"/>
      <c r="T409" s="129"/>
      <c r="U409" s="129"/>
    </row>
    <row r="410" spans="1:21" ht="24" customHeight="1">
      <c r="A410" s="123">
        <f>'Stu.Detail (1-20)'!A410</f>
        <v>404</v>
      </c>
      <c r="B410" s="124" t="str">
        <f>IF(OR('Stu.Detail (1-20)'!B410=0,'Stu.Detail (1-20)'!B410=""),"",'Stu.Detail (1-20)'!B410)</f>
        <v/>
      </c>
      <c r="C410" s="124" t="str">
        <f>IF(OR(B410=0,B410=""),"",CONCATENATE('Stu.Detail (1-20)'!D410," ","/",'Stu.Detail (1-20)'!G410))</f>
        <v/>
      </c>
      <c r="D410" s="137"/>
      <c r="E410" s="129"/>
      <c r="F410" s="129"/>
      <c r="G410" s="129"/>
      <c r="H410" s="136"/>
      <c r="I410" s="129"/>
      <c r="J410" s="129"/>
      <c r="K410" s="129"/>
      <c r="L410" s="129"/>
      <c r="M410" s="129"/>
      <c r="N410" s="129"/>
      <c r="O410" s="129"/>
      <c r="P410" s="129"/>
      <c r="Q410" s="129"/>
      <c r="R410" s="129"/>
      <c r="S410" s="129"/>
      <c r="T410" s="129"/>
      <c r="U410" s="129"/>
    </row>
    <row r="411" spans="1:21" ht="24" customHeight="1">
      <c r="A411" s="123">
        <f>'Stu.Detail (1-20)'!A411</f>
        <v>405</v>
      </c>
      <c r="B411" s="124" t="str">
        <f>IF(OR('Stu.Detail (1-20)'!B411=0,'Stu.Detail (1-20)'!B411=""),"",'Stu.Detail (1-20)'!B411)</f>
        <v/>
      </c>
      <c r="C411" s="124" t="str">
        <f>IF(OR(B411=0,B411=""),"",CONCATENATE('Stu.Detail (1-20)'!D411," ","/",'Stu.Detail (1-20)'!G411))</f>
        <v/>
      </c>
      <c r="D411" s="137"/>
      <c r="E411" s="129"/>
      <c r="F411" s="129"/>
      <c r="G411" s="129"/>
      <c r="H411" s="136"/>
      <c r="I411" s="129"/>
      <c r="J411" s="129"/>
      <c r="K411" s="129"/>
      <c r="L411" s="129"/>
      <c r="M411" s="129"/>
      <c r="N411" s="129"/>
      <c r="O411" s="129"/>
      <c r="P411" s="129"/>
      <c r="Q411" s="129"/>
      <c r="R411" s="129"/>
      <c r="S411" s="129"/>
      <c r="T411" s="129"/>
      <c r="U411" s="129"/>
    </row>
    <row r="412" spans="1:21" ht="24" customHeight="1">
      <c r="A412" s="123">
        <f>'Stu.Detail (1-20)'!A412</f>
        <v>406</v>
      </c>
      <c r="B412" s="124" t="str">
        <f>IF(OR('Stu.Detail (1-20)'!B412=0,'Stu.Detail (1-20)'!B412=""),"",'Stu.Detail (1-20)'!B412)</f>
        <v/>
      </c>
      <c r="C412" s="124" t="str">
        <f>IF(OR(B412=0,B412=""),"",CONCATENATE('Stu.Detail (1-20)'!D412," ","/",'Stu.Detail (1-20)'!G412))</f>
        <v/>
      </c>
      <c r="D412" s="137"/>
      <c r="E412" s="129"/>
      <c r="F412" s="129"/>
      <c r="G412" s="129"/>
      <c r="H412" s="136"/>
      <c r="I412" s="129"/>
      <c r="J412" s="129"/>
      <c r="K412" s="129"/>
      <c r="L412" s="129"/>
      <c r="M412" s="129"/>
      <c r="N412" s="129"/>
      <c r="O412" s="129"/>
      <c r="P412" s="129"/>
      <c r="Q412" s="129"/>
      <c r="R412" s="129"/>
      <c r="S412" s="129"/>
      <c r="T412" s="129"/>
      <c r="U412" s="129"/>
    </row>
    <row r="413" spans="1:21" ht="24" customHeight="1">
      <c r="A413" s="123">
        <f>'Stu.Detail (1-20)'!A413</f>
        <v>407</v>
      </c>
      <c r="B413" s="124" t="str">
        <f>IF(OR('Stu.Detail (1-20)'!B413=0,'Stu.Detail (1-20)'!B413=""),"",'Stu.Detail (1-20)'!B413)</f>
        <v/>
      </c>
      <c r="C413" s="124" t="str">
        <f>IF(OR(B413=0,B413=""),"",CONCATENATE('Stu.Detail (1-20)'!D413," ","/",'Stu.Detail (1-20)'!G413))</f>
        <v/>
      </c>
      <c r="D413" s="137"/>
      <c r="E413" s="129"/>
      <c r="F413" s="129"/>
      <c r="G413" s="129"/>
      <c r="H413" s="136"/>
      <c r="I413" s="129"/>
      <c r="J413" s="129"/>
      <c r="K413" s="129"/>
      <c r="L413" s="129"/>
      <c r="M413" s="129"/>
      <c r="N413" s="129"/>
      <c r="O413" s="129"/>
      <c r="P413" s="129"/>
      <c r="Q413" s="129"/>
      <c r="R413" s="129"/>
      <c r="S413" s="129"/>
      <c r="T413" s="129"/>
      <c r="U413" s="129"/>
    </row>
    <row r="414" spans="1:21" ht="24" customHeight="1">
      <c r="A414" s="123">
        <f>'Stu.Detail (1-20)'!A414</f>
        <v>408</v>
      </c>
      <c r="B414" s="124" t="str">
        <f>IF(OR('Stu.Detail (1-20)'!B414=0,'Stu.Detail (1-20)'!B414=""),"",'Stu.Detail (1-20)'!B414)</f>
        <v/>
      </c>
      <c r="C414" s="124" t="str">
        <f>IF(OR(B414=0,B414=""),"",CONCATENATE('Stu.Detail (1-20)'!D414," ","/",'Stu.Detail (1-20)'!G414))</f>
        <v/>
      </c>
      <c r="D414" s="137"/>
      <c r="E414" s="129"/>
      <c r="F414" s="129"/>
      <c r="G414" s="129"/>
      <c r="H414" s="136"/>
      <c r="I414" s="129"/>
      <c r="J414" s="129"/>
      <c r="K414" s="129"/>
      <c r="L414" s="129"/>
      <c r="M414" s="129"/>
      <c r="N414" s="129"/>
      <c r="O414" s="129"/>
      <c r="P414" s="129"/>
      <c r="Q414" s="129"/>
      <c r="R414" s="129"/>
      <c r="S414" s="129"/>
      <c r="T414" s="129"/>
      <c r="U414" s="129"/>
    </row>
    <row r="415" spans="1:21" ht="24" customHeight="1">
      <c r="A415" s="123">
        <f>'Stu.Detail (1-20)'!A415</f>
        <v>409</v>
      </c>
      <c r="B415" s="124" t="str">
        <f>IF(OR('Stu.Detail (1-20)'!B415=0,'Stu.Detail (1-20)'!B415=""),"",'Stu.Detail (1-20)'!B415)</f>
        <v/>
      </c>
      <c r="C415" s="124" t="str">
        <f>IF(OR(B415=0,B415=""),"",CONCATENATE('Stu.Detail (1-20)'!D415," ","/",'Stu.Detail (1-20)'!G415))</f>
        <v/>
      </c>
      <c r="D415" s="137"/>
      <c r="E415" s="129"/>
      <c r="F415" s="129"/>
      <c r="G415" s="129"/>
      <c r="H415" s="136"/>
      <c r="I415" s="129"/>
      <c r="J415" s="129"/>
      <c r="K415" s="129"/>
      <c r="L415" s="129"/>
      <c r="M415" s="129"/>
      <c r="N415" s="129"/>
      <c r="O415" s="129"/>
      <c r="P415" s="129"/>
      <c r="Q415" s="129"/>
      <c r="R415" s="129"/>
      <c r="S415" s="129"/>
      <c r="T415" s="129"/>
      <c r="U415" s="129"/>
    </row>
    <row r="416" spans="1:21" ht="24" customHeight="1">
      <c r="A416" s="123">
        <f>'Stu.Detail (1-20)'!A416</f>
        <v>410</v>
      </c>
      <c r="B416" s="124" t="str">
        <f>IF(OR('Stu.Detail (1-20)'!B416=0,'Stu.Detail (1-20)'!B416=""),"",'Stu.Detail (1-20)'!B416)</f>
        <v/>
      </c>
      <c r="C416" s="124" t="str">
        <f>IF(OR(B416=0,B416=""),"",CONCATENATE('Stu.Detail (1-20)'!D416," ","/",'Stu.Detail (1-20)'!G416))</f>
        <v/>
      </c>
      <c r="D416" s="137"/>
      <c r="E416" s="129"/>
      <c r="F416" s="129"/>
      <c r="G416" s="129"/>
      <c r="H416" s="136"/>
      <c r="I416" s="129"/>
      <c r="J416" s="129"/>
      <c r="K416" s="129"/>
      <c r="L416" s="129"/>
      <c r="M416" s="129"/>
      <c r="N416" s="129"/>
      <c r="O416" s="129"/>
      <c r="P416" s="129"/>
      <c r="Q416" s="129"/>
      <c r="R416" s="129"/>
      <c r="S416" s="129"/>
      <c r="T416" s="129"/>
      <c r="U416" s="129"/>
    </row>
    <row r="417" spans="1:21" ht="24" customHeight="1">
      <c r="A417" s="123">
        <f>'Stu.Detail (1-20)'!A417</f>
        <v>411</v>
      </c>
      <c r="B417" s="124" t="str">
        <f>IF(OR('Stu.Detail (1-20)'!B417=0,'Stu.Detail (1-20)'!B417=""),"",'Stu.Detail (1-20)'!B417)</f>
        <v/>
      </c>
      <c r="C417" s="124" t="str">
        <f>IF(OR(B417=0,B417=""),"",CONCATENATE('Stu.Detail (1-20)'!D417," ","/",'Stu.Detail (1-20)'!G417))</f>
        <v/>
      </c>
      <c r="D417" s="137"/>
      <c r="E417" s="129"/>
      <c r="F417" s="129"/>
      <c r="G417" s="129"/>
      <c r="H417" s="136"/>
      <c r="I417" s="129"/>
      <c r="J417" s="129"/>
      <c r="K417" s="129"/>
      <c r="L417" s="129"/>
      <c r="M417" s="129"/>
      <c r="N417" s="129"/>
      <c r="O417" s="129"/>
      <c r="P417" s="129"/>
      <c r="Q417" s="129"/>
      <c r="R417" s="129"/>
      <c r="S417" s="129"/>
      <c r="T417" s="129"/>
      <c r="U417" s="129"/>
    </row>
    <row r="418" spans="1:21" ht="24" customHeight="1">
      <c r="A418" s="123">
        <f>'Stu.Detail (1-20)'!A418</f>
        <v>412</v>
      </c>
      <c r="B418" s="124" t="str">
        <f>IF(OR('Stu.Detail (1-20)'!B418=0,'Stu.Detail (1-20)'!B418=""),"",'Stu.Detail (1-20)'!B418)</f>
        <v/>
      </c>
      <c r="C418" s="124" t="str">
        <f>IF(OR(B418=0,B418=""),"",CONCATENATE('Stu.Detail (1-20)'!D418," ","/",'Stu.Detail (1-20)'!G418))</f>
        <v/>
      </c>
      <c r="D418" s="137"/>
      <c r="E418" s="129"/>
      <c r="F418" s="129"/>
      <c r="G418" s="129"/>
      <c r="H418" s="136"/>
      <c r="I418" s="129"/>
      <c r="J418" s="129"/>
      <c r="K418" s="129"/>
      <c r="L418" s="129"/>
      <c r="M418" s="129"/>
      <c r="N418" s="129"/>
      <c r="O418" s="129"/>
      <c r="P418" s="129"/>
      <c r="Q418" s="129"/>
      <c r="R418" s="129"/>
      <c r="S418" s="129"/>
      <c r="T418" s="129"/>
      <c r="U418" s="129"/>
    </row>
    <row r="419" spans="1:21" ht="24" customHeight="1">
      <c r="A419" s="123">
        <f>'Stu.Detail (1-20)'!A419</f>
        <v>413</v>
      </c>
      <c r="B419" s="124" t="str">
        <f>IF(OR('Stu.Detail (1-20)'!B419=0,'Stu.Detail (1-20)'!B419=""),"",'Stu.Detail (1-20)'!B419)</f>
        <v/>
      </c>
      <c r="C419" s="124" t="str">
        <f>IF(OR(B419=0,B419=""),"",CONCATENATE('Stu.Detail (1-20)'!D419," ","/",'Stu.Detail (1-20)'!G419))</f>
        <v/>
      </c>
      <c r="D419" s="137"/>
      <c r="E419" s="129"/>
      <c r="F419" s="129"/>
      <c r="G419" s="129"/>
      <c r="H419" s="136"/>
      <c r="I419" s="129"/>
      <c r="J419" s="129"/>
      <c r="K419" s="129"/>
      <c r="L419" s="129"/>
      <c r="M419" s="129"/>
      <c r="N419" s="129"/>
      <c r="O419" s="129"/>
      <c r="P419" s="129"/>
      <c r="Q419" s="129"/>
      <c r="R419" s="129"/>
      <c r="S419" s="129"/>
      <c r="T419" s="129"/>
      <c r="U419" s="129"/>
    </row>
    <row r="420" spans="1:21" ht="24" customHeight="1">
      <c r="A420" s="123">
        <f>'Stu.Detail (1-20)'!A420</f>
        <v>414</v>
      </c>
      <c r="B420" s="124" t="str">
        <f>IF(OR('Stu.Detail (1-20)'!B420=0,'Stu.Detail (1-20)'!B420=""),"",'Stu.Detail (1-20)'!B420)</f>
        <v/>
      </c>
      <c r="C420" s="124" t="str">
        <f>IF(OR(B420=0,B420=""),"",CONCATENATE('Stu.Detail (1-20)'!D420," ","/",'Stu.Detail (1-20)'!G420))</f>
        <v/>
      </c>
      <c r="D420" s="137"/>
      <c r="E420" s="129"/>
      <c r="F420" s="129"/>
      <c r="G420" s="129"/>
      <c r="H420" s="136"/>
      <c r="I420" s="129"/>
      <c r="J420" s="129"/>
      <c r="K420" s="129"/>
      <c r="L420" s="129"/>
      <c r="M420" s="129"/>
      <c r="N420" s="129"/>
      <c r="O420" s="129"/>
      <c r="P420" s="129"/>
      <c r="Q420" s="129"/>
      <c r="R420" s="129"/>
      <c r="S420" s="129"/>
      <c r="T420" s="129"/>
      <c r="U420" s="129"/>
    </row>
    <row r="421" spans="1:21" ht="24" customHeight="1">
      <c r="A421" s="123">
        <f>'Stu.Detail (1-20)'!A421</f>
        <v>415</v>
      </c>
      <c r="B421" s="124" t="str">
        <f>IF(OR('Stu.Detail (1-20)'!B421=0,'Stu.Detail (1-20)'!B421=""),"",'Stu.Detail (1-20)'!B421)</f>
        <v/>
      </c>
      <c r="C421" s="124" t="str">
        <f>IF(OR(B421=0,B421=""),"",CONCATENATE('Stu.Detail (1-20)'!D421," ","/",'Stu.Detail (1-20)'!G421))</f>
        <v/>
      </c>
      <c r="D421" s="137"/>
      <c r="E421" s="129"/>
      <c r="F421" s="129"/>
      <c r="G421" s="129"/>
      <c r="H421" s="136"/>
      <c r="I421" s="129"/>
      <c r="J421" s="129"/>
      <c r="K421" s="129"/>
      <c r="L421" s="129"/>
      <c r="M421" s="129"/>
      <c r="N421" s="129"/>
      <c r="O421" s="129"/>
      <c r="P421" s="129"/>
      <c r="Q421" s="129"/>
      <c r="R421" s="129"/>
      <c r="S421" s="129"/>
      <c r="T421" s="129"/>
      <c r="U421" s="129"/>
    </row>
    <row r="422" spans="1:21" ht="24" customHeight="1">
      <c r="A422" s="123">
        <f>'Stu.Detail (1-20)'!A422</f>
        <v>416</v>
      </c>
      <c r="B422" s="124" t="str">
        <f>IF(OR('Stu.Detail (1-20)'!B422=0,'Stu.Detail (1-20)'!B422=""),"",'Stu.Detail (1-20)'!B422)</f>
        <v/>
      </c>
      <c r="C422" s="124" t="str">
        <f>IF(OR(B422=0,B422=""),"",CONCATENATE('Stu.Detail (1-20)'!D422," ","/",'Stu.Detail (1-20)'!G422))</f>
        <v/>
      </c>
      <c r="D422" s="137"/>
      <c r="E422" s="129"/>
      <c r="F422" s="129"/>
      <c r="G422" s="129"/>
      <c r="H422" s="136"/>
      <c r="I422" s="129"/>
      <c r="J422" s="129"/>
      <c r="K422" s="129"/>
      <c r="L422" s="129"/>
      <c r="M422" s="129"/>
      <c r="N422" s="129"/>
      <c r="O422" s="129"/>
      <c r="P422" s="129"/>
      <c r="Q422" s="129"/>
      <c r="R422" s="129"/>
      <c r="S422" s="129"/>
      <c r="T422" s="129"/>
      <c r="U422" s="129"/>
    </row>
    <row r="423" spans="1:21" ht="24" customHeight="1">
      <c r="A423" s="123">
        <f>'Stu.Detail (1-20)'!A423</f>
        <v>417</v>
      </c>
      <c r="B423" s="124" t="str">
        <f>IF(OR('Stu.Detail (1-20)'!B423=0,'Stu.Detail (1-20)'!B423=""),"",'Stu.Detail (1-20)'!B423)</f>
        <v/>
      </c>
      <c r="C423" s="124" t="str">
        <f>IF(OR(B423=0,B423=""),"",CONCATENATE('Stu.Detail (1-20)'!D423," ","/",'Stu.Detail (1-20)'!G423))</f>
        <v/>
      </c>
      <c r="D423" s="137"/>
      <c r="E423" s="129"/>
      <c r="F423" s="129"/>
      <c r="G423" s="129"/>
      <c r="H423" s="136"/>
      <c r="I423" s="129"/>
      <c r="J423" s="129"/>
      <c r="K423" s="129"/>
      <c r="L423" s="129"/>
      <c r="M423" s="129"/>
      <c r="N423" s="129"/>
      <c r="O423" s="129"/>
      <c r="P423" s="129"/>
      <c r="Q423" s="129"/>
      <c r="R423" s="129"/>
      <c r="S423" s="129"/>
      <c r="T423" s="129"/>
      <c r="U423" s="129"/>
    </row>
    <row r="424" spans="1:21" ht="24" customHeight="1">
      <c r="A424" s="123">
        <f>'Stu.Detail (1-20)'!A424</f>
        <v>418</v>
      </c>
      <c r="B424" s="124" t="str">
        <f>IF(OR('Stu.Detail (1-20)'!B424=0,'Stu.Detail (1-20)'!B424=""),"",'Stu.Detail (1-20)'!B424)</f>
        <v/>
      </c>
      <c r="C424" s="124" t="str">
        <f>IF(OR(B424=0,B424=""),"",CONCATENATE('Stu.Detail (1-20)'!D424," ","/",'Stu.Detail (1-20)'!G424))</f>
        <v/>
      </c>
      <c r="D424" s="137"/>
      <c r="E424" s="129"/>
      <c r="F424" s="129"/>
      <c r="G424" s="129"/>
      <c r="H424" s="136"/>
      <c r="I424" s="129"/>
      <c r="J424" s="129"/>
      <c r="K424" s="129"/>
      <c r="L424" s="129"/>
      <c r="M424" s="129"/>
      <c r="N424" s="129"/>
      <c r="O424" s="129"/>
      <c r="P424" s="129"/>
      <c r="Q424" s="129"/>
      <c r="R424" s="129"/>
      <c r="S424" s="129"/>
      <c r="T424" s="129"/>
      <c r="U424" s="129"/>
    </row>
    <row r="425" spans="1:21" ht="24" customHeight="1">
      <c r="A425" s="123">
        <f>'Stu.Detail (1-20)'!A425</f>
        <v>419</v>
      </c>
      <c r="B425" s="124" t="str">
        <f>IF(OR('Stu.Detail (1-20)'!B425=0,'Stu.Detail (1-20)'!B425=""),"",'Stu.Detail (1-20)'!B425)</f>
        <v/>
      </c>
      <c r="C425" s="124" t="str">
        <f>IF(OR(B425=0,B425=""),"",CONCATENATE('Stu.Detail (1-20)'!D425," ","/",'Stu.Detail (1-20)'!G425))</f>
        <v/>
      </c>
      <c r="D425" s="137"/>
      <c r="E425" s="129"/>
      <c r="F425" s="129"/>
      <c r="G425" s="129"/>
      <c r="H425" s="136"/>
      <c r="I425" s="129"/>
      <c r="J425" s="129"/>
      <c r="K425" s="129"/>
      <c r="L425" s="129"/>
      <c r="M425" s="129"/>
      <c r="N425" s="129"/>
      <c r="O425" s="129"/>
      <c r="P425" s="129"/>
      <c r="Q425" s="129"/>
      <c r="R425" s="129"/>
      <c r="S425" s="129"/>
      <c r="T425" s="129"/>
      <c r="U425" s="129"/>
    </row>
    <row r="426" spans="1:21" ht="24" customHeight="1">
      <c r="A426" s="123">
        <f>'Stu.Detail (1-20)'!A426</f>
        <v>420</v>
      </c>
      <c r="B426" s="124" t="str">
        <f>IF(OR('Stu.Detail (1-20)'!B426=0,'Stu.Detail (1-20)'!B426=""),"",'Stu.Detail (1-20)'!B426)</f>
        <v/>
      </c>
      <c r="C426" s="124" t="str">
        <f>IF(OR(B426=0,B426=""),"",CONCATENATE('Stu.Detail (1-20)'!D426," ","/",'Stu.Detail (1-20)'!G426))</f>
        <v/>
      </c>
      <c r="D426" s="137"/>
      <c r="E426" s="129"/>
      <c r="F426" s="129"/>
      <c r="G426" s="129"/>
      <c r="H426" s="136"/>
      <c r="I426" s="129"/>
      <c r="J426" s="129"/>
      <c r="K426" s="129"/>
      <c r="L426" s="129"/>
      <c r="M426" s="129"/>
      <c r="N426" s="129"/>
      <c r="O426" s="129"/>
      <c r="P426" s="129"/>
      <c r="Q426" s="129"/>
      <c r="R426" s="129"/>
      <c r="S426" s="129"/>
      <c r="T426" s="129"/>
      <c r="U426" s="129"/>
    </row>
    <row r="427" spans="1:21" ht="24" customHeight="1">
      <c r="A427" s="123">
        <f>'Stu.Detail (1-20)'!A427</f>
        <v>421</v>
      </c>
      <c r="B427" s="124" t="str">
        <f>IF(OR('Stu.Detail (1-20)'!B427=0,'Stu.Detail (1-20)'!B427=""),"",'Stu.Detail (1-20)'!B427)</f>
        <v/>
      </c>
      <c r="C427" s="124" t="str">
        <f>IF(OR(B427=0,B427=""),"",CONCATENATE('Stu.Detail (1-20)'!D427," ","/",'Stu.Detail (1-20)'!G427))</f>
        <v/>
      </c>
      <c r="D427" s="137"/>
      <c r="E427" s="129"/>
      <c r="F427" s="129"/>
      <c r="G427" s="129"/>
      <c r="H427" s="136"/>
      <c r="I427" s="129"/>
      <c r="J427" s="129"/>
      <c r="K427" s="129"/>
      <c r="L427" s="129"/>
      <c r="M427" s="129"/>
      <c r="N427" s="129"/>
      <c r="O427" s="129"/>
      <c r="P427" s="129"/>
      <c r="Q427" s="129"/>
      <c r="R427" s="129"/>
      <c r="S427" s="129"/>
      <c r="T427" s="129"/>
      <c r="U427" s="129"/>
    </row>
    <row r="428" spans="1:21" ht="24" customHeight="1">
      <c r="A428" s="123">
        <f>'Stu.Detail (1-20)'!A428</f>
        <v>422</v>
      </c>
      <c r="B428" s="124" t="str">
        <f>IF(OR('Stu.Detail (1-20)'!B428=0,'Stu.Detail (1-20)'!B428=""),"",'Stu.Detail (1-20)'!B428)</f>
        <v/>
      </c>
      <c r="C428" s="124" t="str">
        <f>IF(OR(B428=0,B428=""),"",CONCATENATE('Stu.Detail (1-20)'!D428," ","/",'Stu.Detail (1-20)'!G428))</f>
        <v/>
      </c>
      <c r="D428" s="137"/>
      <c r="E428" s="129"/>
      <c r="F428" s="129"/>
      <c r="G428" s="129"/>
      <c r="H428" s="136"/>
      <c r="I428" s="129"/>
      <c r="J428" s="129"/>
      <c r="K428" s="129"/>
      <c r="L428" s="129"/>
      <c r="M428" s="129"/>
      <c r="N428" s="129"/>
      <c r="O428" s="129"/>
      <c r="P428" s="129"/>
      <c r="Q428" s="129"/>
      <c r="R428" s="129"/>
      <c r="S428" s="129"/>
      <c r="T428" s="129"/>
      <c r="U428" s="129"/>
    </row>
    <row r="429" spans="1:21" ht="24" customHeight="1">
      <c r="A429" s="123">
        <f>'Stu.Detail (1-20)'!A429</f>
        <v>423</v>
      </c>
      <c r="B429" s="124" t="str">
        <f>IF(OR('Stu.Detail (1-20)'!B429=0,'Stu.Detail (1-20)'!B429=""),"",'Stu.Detail (1-20)'!B429)</f>
        <v/>
      </c>
      <c r="C429" s="124" t="str">
        <f>IF(OR(B429=0,B429=""),"",CONCATENATE('Stu.Detail (1-20)'!D429," ","/",'Stu.Detail (1-20)'!G429))</f>
        <v/>
      </c>
      <c r="D429" s="137"/>
      <c r="E429" s="129"/>
      <c r="F429" s="129"/>
      <c r="G429" s="129"/>
      <c r="H429" s="136"/>
      <c r="I429" s="129"/>
      <c r="J429" s="129"/>
      <c r="K429" s="129"/>
      <c r="L429" s="129"/>
      <c r="M429" s="129"/>
      <c r="N429" s="129"/>
      <c r="O429" s="129"/>
      <c r="P429" s="129"/>
      <c r="Q429" s="129"/>
      <c r="R429" s="129"/>
      <c r="S429" s="129"/>
      <c r="T429" s="129"/>
      <c r="U429" s="129"/>
    </row>
    <row r="430" spans="1:21" ht="24" customHeight="1">
      <c r="A430" s="123">
        <f>'Stu.Detail (1-20)'!A430</f>
        <v>424</v>
      </c>
      <c r="B430" s="124" t="str">
        <f>IF(OR('Stu.Detail (1-20)'!B430=0,'Stu.Detail (1-20)'!B430=""),"",'Stu.Detail (1-20)'!B430)</f>
        <v/>
      </c>
      <c r="C430" s="124" t="str">
        <f>IF(OR(B430=0,B430=""),"",CONCATENATE('Stu.Detail (1-20)'!D430," ","/",'Stu.Detail (1-20)'!G430))</f>
        <v/>
      </c>
      <c r="D430" s="137"/>
      <c r="E430" s="129"/>
      <c r="F430" s="129"/>
      <c r="G430" s="129"/>
      <c r="H430" s="136"/>
      <c r="I430" s="129"/>
      <c r="J430" s="129"/>
      <c r="K430" s="129"/>
      <c r="L430" s="129"/>
      <c r="M430" s="129"/>
      <c r="N430" s="129"/>
      <c r="O430" s="129"/>
      <c r="P430" s="129"/>
      <c r="Q430" s="129"/>
      <c r="R430" s="129"/>
      <c r="S430" s="129"/>
      <c r="T430" s="129"/>
      <c r="U430" s="129"/>
    </row>
    <row r="431" spans="1:21" ht="24" customHeight="1">
      <c r="A431" s="123">
        <f>'Stu.Detail (1-20)'!A431</f>
        <v>425</v>
      </c>
      <c r="B431" s="124" t="str">
        <f>IF(OR('Stu.Detail (1-20)'!B431=0,'Stu.Detail (1-20)'!B431=""),"",'Stu.Detail (1-20)'!B431)</f>
        <v/>
      </c>
      <c r="C431" s="124" t="str">
        <f>IF(OR(B431=0,B431=""),"",CONCATENATE('Stu.Detail (1-20)'!D431," ","/",'Stu.Detail (1-20)'!G431))</f>
        <v/>
      </c>
      <c r="D431" s="137"/>
      <c r="E431" s="129"/>
      <c r="F431" s="129"/>
      <c r="G431" s="129"/>
      <c r="H431" s="136"/>
      <c r="I431" s="129"/>
      <c r="J431" s="129"/>
      <c r="K431" s="129"/>
      <c r="L431" s="129"/>
      <c r="M431" s="129"/>
      <c r="N431" s="129"/>
      <c r="O431" s="129"/>
      <c r="P431" s="129"/>
      <c r="Q431" s="129"/>
      <c r="R431" s="129"/>
      <c r="S431" s="129"/>
      <c r="T431" s="129"/>
      <c r="U431" s="129"/>
    </row>
    <row r="432" spans="1:21" ht="24" customHeight="1">
      <c r="A432" s="123">
        <f>'Stu.Detail (1-20)'!A432</f>
        <v>426</v>
      </c>
      <c r="B432" s="124" t="str">
        <f>IF(OR('Stu.Detail (1-20)'!B432=0,'Stu.Detail (1-20)'!B432=""),"",'Stu.Detail (1-20)'!B432)</f>
        <v/>
      </c>
      <c r="C432" s="124" t="str">
        <f>IF(OR(B432=0,B432=""),"",CONCATENATE('Stu.Detail (1-20)'!D432," ","/",'Stu.Detail (1-20)'!G432))</f>
        <v/>
      </c>
      <c r="D432" s="137"/>
      <c r="E432" s="129"/>
      <c r="F432" s="129"/>
      <c r="G432" s="129"/>
      <c r="H432" s="136"/>
      <c r="I432" s="129"/>
      <c r="J432" s="129"/>
      <c r="K432" s="129"/>
      <c r="L432" s="129"/>
      <c r="M432" s="129"/>
      <c r="N432" s="129"/>
      <c r="O432" s="129"/>
      <c r="P432" s="129"/>
      <c r="Q432" s="129"/>
      <c r="R432" s="129"/>
      <c r="S432" s="129"/>
      <c r="T432" s="129"/>
      <c r="U432" s="129"/>
    </row>
    <row r="433" spans="1:21" ht="24" customHeight="1">
      <c r="A433" s="123">
        <f>'Stu.Detail (1-20)'!A433</f>
        <v>427</v>
      </c>
      <c r="B433" s="124" t="str">
        <f>IF(OR('Stu.Detail (1-20)'!B433=0,'Stu.Detail (1-20)'!B433=""),"",'Stu.Detail (1-20)'!B433)</f>
        <v/>
      </c>
      <c r="C433" s="124" t="str">
        <f>IF(OR(B433=0,B433=""),"",CONCATENATE('Stu.Detail (1-20)'!D433," ","/",'Stu.Detail (1-20)'!G433))</f>
        <v/>
      </c>
      <c r="D433" s="137"/>
      <c r="E433" s="129"/>
      <c r="F433" s="129"/>
      <c r="G433" s="129"/>
      <c r="H433" s="136"/>
      <c r="I433" s="129"/>
      <c r="J433" s="129"/>
      <c r="K433" s="129"/>
      <c r="L433" s="129"/>
      <c r="M433" s="129"/>
      <c r="N433" s="129"/>
      <c r="O433" s="129"/>
      <c r="P433" s="129"/>
      <c r="Q433" s="129"/>
      <c r="R433" s="129"/>
      <c r="S433" s="129"/>
      <c r="T433" s="129"/>
      <c r="U433" s="129"/>
    </row>
    <row r="434" spans="1:21" ht="24" customHeight="1">
      <c r="A434" s="123">
        <f>'Stu.Detail (1-20)'!A434</f>
        <v>428</v>
      </c>
      <c r="B434" s="124" t="str">
        <f>IF(OR('Stu.Detail (1-20)'!B434=0,'Stu.Detail (1-20)'!B434=""),"",'Stu.Detail (1-20)'!B434)</f>
        <v/>
      </c>
      <c r="C434" s="124" t="str">
        <f>IF(OR(B434=0,B434=""),"",CONCATENATE('Stu.Detail (1-20)'!D434," ","/",'Stu.Detail (1-20)'!G434))</f>
        <v/>
      </c>
      <c r="D434" s="137"/>
      <c r="E434" s="129"/>
      <c r="F434" s="129"/>
      <c r="G434" s="129"/>
      <c r="H434" s="136"/>
      <c r="I434" s="129"/>
      <c r="J434" s="129"/>
      <c r="K434" s="129"/>
      <c r="L434" s="129"/>
      <c r="M434" s="129"/>
      <c r="N434" s="129"/>
      <c r="O434" s="129"/>
      <c r="P434" s="129"/>
      <c r="Q434" s="129"/>
      <c r="R434" s="129"/>
      <c r="S434" s="129"/>
      <c r="T434" s="129"/>
      <c r="U434" s="129"/>
    </row>
    <row r="435" spans="1:21" ht="24" customHeight="1">
      <c r="A435" s="123">
        <f>'Stu.Detail (1-20)'!A435</f>
        <v>429</v>
      </c>
      <c r="B435" s="124" t="str">
        <f>IF(OR('Stu.Detail (1-20)'!B435=0,'Stu.Detail (1-20)'!B435=""),"",'Stu.Detail (1-20)'!B435)</f>
        <v/>
      </c>
      <c r="C435" s="124" t="str">
        <f>IF(OR(B435=0,B435=""),"",CONCATENATE('Stu.Detail (1-20)'!D435," ","/",'Stu.Detail (1-20)'!G435))</f>
        <v/>
      </c>
      <c r="D435" s="137"/>
      <c r="E435" s="129"/>
      <c r="F435" s="129"/>
      <c r="G435" s="129"/>
      <c r="H435" s="136"/>
      <c r="I435" s="129"/>
      <c r="J435" s="129"/>
      <c r="K435" s="129"/>
      <c r="L435" s="129"/>
      <c r="M435" s="129"/>
      <c r="N435" s="129"/>
      <c r="O435" s="129"/>
      <c r="P435" s="129"/>
      <c r="Q435" s="129"/>
      <c r="R435" s="129"/>
      <c r="S435" s="129"/>
      <c r="T435" s="129"/>
      <c r="U435" s="129"/>
    </row>
    <row r="436" spans="1:21" ht="24" customHeight="1">
      <c r="A436" s="123">
        <f>'Stu.Detail (1-20)'!A436</f>
        <v>430</v>
      </c>
      <c r="B436" s="124" t="str">
        <f>IF(OR('Stu.Detail (1-20)'!B436=0,'Stu.Detail (1-20)'!B436=""),"",'Stu.Detail (1-20)'!B436)</f>
        <v/>
      </c>
      <c r="C436" s="124" t="str">
        <f>IF(OR(B436=0,B436=""),"",CONCATENATE('Stu.Detail (1-20)'!D436," ","/",'Stu.Detail (1-20)'!G436))</f>
        <v/>
      </c>
      <c r="D436" s="137"/>
      <c r="E436" s="129"/>
      <c r="F436" s="129"/>
      <c r="G436" s="129"/>
      <c r="H436" s="136"/>
      <c r="I436" s="129"/>
      <c r="J436" s="129"/>
      <c r="K436" s="129"/>
      <c r="L436" s="129"/>
      <c r="M436" s="129"/>
      <c r="N436" s="129"/>
      <c r="O436" s="129"/>
      <c r="P436" s="129"/>
      <c r="Q436" s="129"/>
      <c r="R436" s="129"/>
      <c r="S436" s="129"/>
      <c r="T436" s="129"/>
      <c r="U436" s="129"/>
    </row>
    <row r="437" spans="1:21" ht="24" customHeight="1">
      <c r="A437" s="123">
        <f>'Stu.Detail (1-20)'!A437</f>
        <v>431</v>
      </c>
      <c r="B437" s="124" t="str">
        <f>IF(OR('Stu.Detail (1-20)'!B437=0,'Stu.Detail (1-20)'!B437=""),"",'Stu.Detail (1-20)'!B437)</f>
        <v/>
      </c>
      <c r="C437" s="124" t="str">
        <f>IF(OR(B437=0,B437=""),"",CONCATENATE('Stu.Detail (1-20)'!D437," ","/",'Stu.Detail (1-20)'!G437))</f>
        <v/>
      </c>
      <c r="D437" s="137"/>
      <c r="E437" s="129"/>
      <c r="F437" s="129"/>
      <c r="G437" s="129"/>
      <c r="H437" s="136"/>
      <c r="I437" s="129"/>
      <c r="J437" s="129"/>
      <c r="K437" s="129"/>
      <c r="L437" s="129"/>
      <c r="M437" s="129"/>
      <c r="N437" s="129"/>
      <c r="O437" s="129"/>
      <c r="P437" s="129"/>
      <c r="Q437" s="129"/>
      <c r="R437" s="129"/>
      <c r="S437" s="129"/>
      <c r="T437" s="129"/>
      <c r="U437" s="129"/>
    </row>
    <row r="438" spans="1:21" ht="24" customHeight="1">
      <c r="A438" s="123">
        <f>'Stu.Detail (1-20)'!A438</f>
        <v>432</v>
      </c>
      <c r="B438" s="124" t="str">
        <f>IF(OR('Stu.Detail (1-20)'!B438=0,'Stu.Detail (1-20)'!B438=""),"",'Stu.Detail (1-20)'!B438)</f>
        <v/>
      </c>
      <c r="C438" s="124" t="str">
        <f>IF(OR(B438=0,B438=""),"",CONCATENATE('Stu.Detail (1-20)'!D438," ","/",'Stu.Detail (1-20)'!G438))</f>
        <v/>
      </c>
      <c r="D438" s="137"/>
      <c r="E438" s="129"/>
      <c r="F438" s="129"/>
      <c r="G438" s="129"/>
      <c r="H438" s="136"/>
      <c r="I438" s="129"/>
      <c r="J438" s="129"/>
      <c r="K438" s="129"/>
      <c r="L438" s="129"/>
      <c r="M438" s="129"/>
      <c r="N438" s="129"/>
      <c r="O438" s="129"/>
      <c r="P438" s="129"/>
      <c r="Q438" s="129"/>
      <c r="R438" s="129"/>
      <c r="S438" s="129"/>
      <c r="T438" s="129"/>
      <c r="U438" s="129"/>
    </row>
    <row r="439" spans="1:21" ht="24" customHeight="1">
      <c r="A439" s="123">
        <f>'Stu.Detail (1-20)'!A439</f>
        <v>433</v>
      </c>
      <c r="B439" s="124" t="str">
        <f>IF(OR('Stu.Detail (1-20)'!B439=0,'Stu.Detail (1-20)'!B439=""),"",'Stu.Detail (1-20)'!B439)</f>
        <v/>
      </c>
      <c r="C439" s="124" t="str">
        <f>IF(OR(B439=0,B439=""),"",CONCATENATE('Stu.Detail (1-20)'!D439," ","/",'Stu.Detail (1-20)'!G439))</f>
        <v/>
      </c>
      <c r="D439" s="137"/>
      <c r="E439" s="129"/>
      <c r="F439" s="129"/>
      <c r="G439" s="129"/>
      <c r="H439" s="136"/>
      <c r="I439" s="129"/>
      <c r="J439" s="129"/>
      <c r="K439" s="129"/>
      <c r="L439" s="129"/>
      <c r="M439" s="129"/>
      <c r="N439" s="129"/>
      <c r="O439" s="129"/>
      <c r="P439" s="129"/>
      <c r="Q439" s="129"/>
      <c r="R439" s="129"/>
      <c r="S439" s="129"/>
      <c r="T439" s="129"/>
      <c r="U439" s="129"/>
    </row>
    <row r="440" spans="1:21" ht="24" customHeight="1">
      <c r="A440" s="123">
        <f>'Stu.Detail (1-20)'!A440</f>
        <v>434</v>
      </c>
      <c r="B440" s="124" t="str">
        <f>IF(OR('Stu.Detail (1-20)'!B440=0,'Stu.Detail (1-20)'!B440=""),"",'Stu.Detail (1-20)'!B440)</f>
        <v/>
      </c>
      <c r="C440" s="124" t="str">
        <f>IF(OR(B440=0,B440=""),"",CONCATENATE('Stu.Detail (1-20)'!D440," ","/",'Stu.Detail (1-20)'!G440))</f>
        <v/>
      </c>
      <c r="D440" s="137"/>
      <c r="E440" s="129"/>
      <c r="F440" s="129"/>
      <c r="G440" s="129"/>
      <c r="H440" s="136"/>
      <c r="I440" s="129"/>
      <c r="J440" s="129"/>
      <c r="K440" s="129"/>
      <c r="L440" s="129"/>
      <c r="M440" s="129"/>
      <c r="N440" s="129"/>
      <c r="O440" s="129"/>
      <c r="P440" s="129"/>
      <c r="Q440" s="129"/>
      <c r="R440" s="129"/>
      <c r="S440" s="129"/>
      <c r="T440" s="129"/>
      <c r="U440" s="129"/>
    </row>
    <row r="441" spans="1:21" ht="24" customHeight="1">
      <c r="A441" s="123">
        <f>'Stu.Detail (1-20)'!A441</f>
        <v>435</v>
      </c>
      <c r="B441" s="124" t="str">
        <f>IF(OR('Stu.Detail (1-20)'!B441=0,'Stu.Detail (1-20)'!B441=""),"",'Stu.Detail (1-20)'!B441)</f>
        <v/>
      </c>
      <c r="C441" s="124" t="str">
        <f>IF(OR(B441=0,B441=""),"",CONCATENATE('Stu.Detail (1-20)'!D441," ","/",'Stu.Detail (1-20)'!G441))</f>
        <v/>
      </c>
      <c r="D441" s="137"/>
      <c r="E441" s="129"/>
      <c r="F441" s="129"/>
      <c r="G441" s="129"/>
      <c r="H441" s="136"/>
      <c r="I441" s="129"/>
      <c r="J441" s="129"/>
      <c r="K441" s="129"/>
      <c r="L441" s="129"/>
      <c r="M441" s="129"/>
      <c r="N441" s="129"/>
      <c r="O441" s="129"/>
      <c r="P441" s="129"/>
      <c r="Q441" s="129"/>
      <c r="R441" s="129"/>
      <c r="S441" s="129"/>
      <c r="T441" s="129"/>
      <c r="U441" s="129"/>
    </row>
    <row r="442" spans="1:21" ht="24" customHeight="1">
      <c r="A442" s="123">
        <f>'Stu.Detail (1-20)'!A442</f>
        <v>436</v>
      </c>
      <c r="B442" s="124" t="str">
        <f>IF(OR('Stu.Detail (1-20)'!B442=0,'Stu.Detail (1-20)'!B442=""),"",'Stu.Detail (1-20)'!B442)</f>
        <v/>
      </c>
      <c r="C442" s="124" t="str">
        <f>IF(OR(B442=0,B442=""),"",CONCATENATE('Stu.Detail (1-20)'!D442," ","/",'Stu.Detail (1-20)'!G442))</f>
        <v/>
      </c>
      <c r="D442" s="137"/>
      <c r="E442" s="129"/>
      <c r="F442" s="129"/>
      <c r="G442" s="129"/>
      <c r="H442" s="136"/>
      <c r="I442" s="129"/>
      <c r="J442" s="129"/>
      <c r="K442" s="129"/>
      <c r="L442" s="129"/>
      <c r="M442" s="129"/>
      <c r="N442" s="129"/>
      <c r="O442" s="129"/>
      <c r="P442" s="129"/>
      <c r="Q442" s="129"/>
      <c r="R442" s="129"/>
      <c r="S442" s="129"/>
      <c r="T442" s="129"/>
      <c r="U442" s="129"/>
    </row>
    <row r="443" spans="1:21" ht="24" customHeight="1">
      <c r="A443" s="123">
        <f>'Stu.Detail (1-20)'!A443</f>
        <v>437</v>
      </c>
      <c r="B443" s="124" t="str">
        <f>IF(OR('Stu.Detail (1-20)'!B443=0,'Stu.Detail (1-20)'!B443=""),"",'Stu.Detail (1-20)'!B443)</f>
        <v/>
      </c>
      <c r="C443" s="124" t="str">
        <f>IF(OR(B443=0,B443=""),"",CONCATENATE('Stu.Detail (1-20)'!D443," ","/",'Stu.Detail (1-20)'!G443))</f>
        <v/>
      </c>
      <c r="D443" s="137"/>
      <c r="E443" s="129"/>
      <c r="F443" s="129"/>
      <c r="G443" s="129"/>
      <c r="H443" s="136"/>
      <c r="I443" s="129"/>
      <c r="J443" s="129"/>
      <c r="K443" s="129"/>
      <c r="L443" s="129"/>
      <c r="M443" s="129"/>
      <c r="N443" s="129"/>
      <c r="O443" s="129"/>
      <c r="P443" s="129"/>
      <c r="Q443" s="129"/>
      <c r="R443" s="129"/>
      <c r="S443" s="129"/>
      <c r="T443" s="129"/>
      <c r="U443" s="129"/>
    </row>
    <row r="444" spans="1:21" ht="24" customHeight="1">
      <c r="A444" s="123">
        <f>'Stu.Detail (1-20)'!A444</f>
        <v>438</v>
      </c>
      <c r="B444" s="124" t="str">
        <f>IF(OR('Stu.Detail (1-20)'!B444=0,'Stu.Detail (1-20)'!B444=""),"",'Stu.Detail (1-20)'!B444)</f>
        <v/>
      </c>
      <c r="C444" s="124" t="str">
        <f>IF(OR(B444=0,B444=""),"",CONCATENATE('Stu.Detail (1-20)'!D444," ","/",'Stu.Detail (1-20)'!G444))</f>
        <v/>
      </c>
      <c r="D444" s="137"/>
      <c r="E444" s="129"/>
      <c r="F444" s="129"/>
      <c r="G444" s="129"/>
      <c r="H444" s="136"/>
      <c r="I444" s="129"/>
      <c r="J444" s="129"/>
      <c r="K444" s="129"/>
      <c r="L444" s="129"/>
      <c r="M444" s="129"/>
      <c r="N444" s="129"/>
      <c r="O444" s="129"/>
      <c r="P444" s="129"/>
      <c r="Q444" s="129"/>
      <c r="R444" s="129"/>
      <c r="S444" s="129"/>
      <c r="T444" s="129"/>
      <c r="U444" s="129"/>
    </row>
    <row r="445" spans="1:21" ht="24" customHeight="1">
      <c r="A445" s="123">
        <f>'Stu.Detail (1-20)'!A445</f>
        <v>439</v>
      </c>
      <c r="B445" s="124" t="str">
        <f>IF(OR('Stu.Detail (1-20)'!B445=0,'Stu.Detail (1-20)'!B445=""),"",'Stu.Detail (1-20)'!B445)</f>
        <v/>
      </c>
      <c r="C445" s="124" t="str">
        <f>IF(OR(B445=0,B445=""),"",CONCATENATE('Stu.Detail (1-20)'!D445," ","/",'Stu.Detail (1-20)'!G445))</f>
        <v/>
      </c>
      <c r="D445" s="137"/>
      <c r="E445" s="129"/>
      <c r="F445" s="129"/>
      <c r="G445" s="129"/>
      <c r="H445" s="136"/>
      <c r="I445" s="129"/>
      <c r="J445" s="129"/>
      <c r="K445" s="129"/>
      <c r="L445" s="129"/>
      <c r="M445" s="129"/>
      <c r="N445" s="129"/>
      <c r="O445" s="129"/>
      <c r="P445" s="129"/>
      <c r="Q445" s="129"/>
      <c r="R445" s="129"/>
      <c r="S445" s="129"/>
      <c r="T445" s="129"/>
      <c r="U445" s="129"/>
    </row>
    <row r="446" spans="1:21" ht="24" customHeight="1">
      <c r="A446" s="123">
        <f>'Stu.Detail (1-20)'!A446</f>
        <v>440</v>
      </c>
      <c r="B446" s="124" t="str">
        <f>IF(OR('Stu.Detail (1-20)'!B446=0,'Stu.Detail (1-20)'!B446=""),"",'Stu.Detail (1-20)'!B446)</f>
        <v/>
      </c>
      <c r="C446" s="124" t="str">
        <f>IF(OR(B446=0,B446=""),"",CONCATENATE('Stu.Detail (1-20)'!D446," ","/",'Stu.Detail (1-20)'!G446))</f>
        <v/>
      </c>
      <c r="D446" s="137"/>
      <c r="E446" s="129"/>
      <c r="F446" s="129"/>
      <c r="G446" s="129"/>
      <c r="H446" s="136"/>
      <c r="I446" s="129"/>
      <c r="J446" s="129"/>
      <c r="K446" s="129"/>
      <c r="L446" s="129"/>
      <c r="M446" s="129"/>
      <c r="N446" s="129"/>
      <c r="O446" s="129"/>
      <c r="P446" s="129"/>
      <c r="Q446" s="129"/>
      <c r="R446" s="129"/>
      <c r="S446" s="129"/>
      <c r="T446" s="129"/>
      <c r="U446" s="129"/>
    </row>
    <row r="447" spans="1:21" ht="24" customHeight="1">
      <c r="A447" s="123">
        <f>'Stu.Detail (1-20)'!A447</f>
        <v>441</v>
      </c>
      <c r="B447" s="124" t="str">
        <f>IF(OR('Stu.Detail (1-20)'!B447=0,'Stu.Detail (1-20)'!B447=""),"",'Stu.Detail (1-20)'!B447)</f>
        <v/>
      </c>
      <c r="C447" s="124" t="str">
        <f>IF(OR(B447=0,B447=""),"",CONCATENATE('Stu.Detail (1-20)'!D447," ","/",'Stu.Detail (1-20)'!G447))</f>
        <v/>
      </c>
      <c r="D447" s="137"/>
      <c r="E447" s="129"/>
      <c r="F447" s="129"/>
      <c r="G447" s="129"/>
      <c r="H447" s="136"/>
      <c r="I447" s="129"/>
      <c r="J447" s="129"/>
      <c r="K447" s="129"/>
      <c r="L447" s="129"/>
      <c r="M447" s="129"/>
      <c r="N447" s="129"/>
      <c r="O447" s="129"/>
      <c r="P447" s="129"/>
      <c r="Q447" s="129"/>
      <c r="R447" s="129"/>
      <c r="S447" s="129"/>
      <c r="T447" s="129"/>
      <c r="U447" s="129"/>
    </row>
    <row r="448" spans="1:21" ht="24" customHeight="1">
      <c r="A448" s="123">
        <f>'Stu.Detail (1-20)'!A448</f>
        <v>442</v>
      </c>
      <c r="B448" s="124" t="str">
        <f>IF(OR('Stu.Detail (1-20)'!B448=0,'Stu.Detail (1-20)'!B448=""),"",'Stu.Detail (1-20)'!B448)</f>
        <v/>
      </c>
      <c r="C448" s="124" t="str">
        <f>IF(OR(B448=0,B448=""),"",CONCATENATE('Stu.Detail (1-20)'!D448," ","/",'Stu.Detail (1-20)'!G448))</f>
        <v/>
      </c>
      <c r="D448" s="137"/>
      <c r="E448" s="129"/>
      <c r="F448" s="129"/>
      <c r="G448" s="129"/>
      <c r="H448" s="136"/>
      <c r="I448" s="129"/>
      <c r="J448" s="129"/>
      <c r="K448" s="129"/>
      <c r="L448" s="129"/>
      <c r="M448" s="129"/>
      <c r="N448" s="129"/>
      <c r="O448" s="129"/>
      <c r="P448" s="129"/>
      <c r="Q448" s="129"/>
      <c r="R448" s="129"/>
      <c r="S448" s="129"/>
      <c r="T448" s="129"/>
      <c r="U448" s="129"/>
    </row>
    <row r="449" spans="1:21" ht="24" customHeight="1">
      <c r="A449" s="123">
        <f>'Stu.Detail (1-20)'!A449</f>
        <v>443</v>
      </c>
      <c r="B449" s="124" t="str">
        <f>IF(OR('Stu.Detail (1-20)'!B449=0,'Stu.Detail (1-20)'!B449=""),"",'Stu.Detail (1-20)'!B449)</f>
        <v/>
      </c>
      <c r="C449" s="124" t="str">
        <f>IF(OR(B449=0,B449=""),"",CONCATENATE('Stu.Detail (1-20)'!D449," ","/",'Stu.Detail (1-20)'!G449))</f>
        <v/>
      </c>
      <c r="D449" s="137"/>
      <c r="E449" s="129"/>
      <c r="F449" s="129"/>
      <c r="G449" s="129"/>
      <c r="H449" s="136"/>
      <c r="I449" s="129"/>
      <c r="J449" s="129"/>
      <c r="K449" s="129"/>
      <c r="L449" s="129"/>
      <c r="M449" s="129"/>
      <c r="N449" s="129"/>
      <c r="O449" s="129"/>
      <c r="P449" s="129"/>
      <c r="Q449" s="129"/>
      <c r="R449" s="129"/>
      <c r="S449" s="129"/>
      <c r="T449" s="129"/>
      <c r="U449" s="129"/>
    </row>
    <row r="450" spans="1:21" ht="24" customHeight="1">
      <c r="A450" s="123">
        <f>'Stu.Detail (1-20)'!A450</f>
        <v>444</v>
      </c>
      <c r="B450" s="124" t="str">
        <f>IF(OR('Stu.Detail (1-20)'!B450=0,'Stu.Detail (1-20)'!B450=""),"",'Stu.Detail (1-20)'!B450)</f>
        <v/>
      </c>
      <c r="C450" s="124" t="str">
        <f>IF(OR(B450=0,B450=""),"",CONCATENATE('Stu.Detail (1-20)'!D450," ","/",'Stu.Detail (1-20)'!G450))</f>
        <v/>
      </c>
      <c r="D450" s="137"/>
      <c r="E450" s="129"/>
      <c r="F450" s="129"/>
      <c r="G450" s="129"/>
      <c r="H450" s="136"/>
      <c r="I450" s="129"/>
      <c r="J450" s="129"/>
      <c r="K450" s="129"/>
      <c r="L450" s="129"/>
      <c r="M450" s="129"/>
      <c r="N450" s="129"/>
      <c r="O450" s="129"/>
      <c r="P450" s="129"/>
      <c r="Q450" s="129"/>
      <c r="R450" s="129"/>
      <c r="S450" s="129"/>
      <c r="T450" s="129"/>
      <c r="U450" s="129"/>
    </row>
    <row r="451" spans="1:21" ht="24" customHeight="1">
      <c r="A451" s="123">
        <f>'Stu.Detail (1-20)'!A451</f>
        <v>445</v>
      </c>
      <c r="B451" s="124" t="str">
        <f>IF(OR('Stu.Detail (1-20)'!B451=0,'Stu.Detail (1-20)'!B451=""),"",'Stu.Detail (1-20)'!B451)</f>
        <v/>
      </c>
      <c r="C451" s="124" t="str">
        <f>IF(OR(B451=0,B451=""),"",CONCATENATE('Stu.Detail (1-20)'!D451," ","/",'Stu.Detail (1-20)'!G451))</f>
        <v/>
      </c>
      <c r="D451" s="137"/>
      <c r="E451" s="129"/>
      <c r="F451" s="129"/>
      <c r="G451" s="129"/>
      <c r="H451" s="136"/>
      <c r="I451" s="129"/>
      <c r="J451" s="129"/>
      <c r="K451" s="129"/>
      <c r="L451" s="129"/>
      <c r="M451" s="129"/>
      <c r="N451" s="129"/>
      <c r="O451" s="129"/>
      <c r="P451" s="129"/>
      <c r="Q451" s="129"/>
      <c r="R451" s="129"/>
      <c r="S451" s="129"/>
      <c r="T451" s="129"/>
      <c r="U451" s="129"/>
    </row>
    <row r="452" spans="1:21" ht="24" customHeight="1">
      <c r="A452" s="123">
        <f>'Stu.Detail (1-20)'!A452</f>
        <v>446</v>
      </c>
      <c r="B452" s="124" t="str">
        <f>IF(OR('Stu.Detail (1-20)'!B452=0,'Stu.Detail (1-20)'!B452=""),"",'Stu.Detail (1-20)'!B452)</f>
        <v/>
      </c>
      <c r="C452" s="124" t="str">
        <f>IF(OR(B452=0,B452=""),"",CONCATENATE('Stu.Detail (1-20)'!D452," ","/",'Stu.Detail (1-20)'!G452))</f>
        <v/>
      </c>
      <c r="D452" s="137"/>
      <c r="E452" s="129"/>
      <c r="F452" s="129"/>
      <c r="G452" s="129"/>
      <c r="H452" s="136"/>
      <c r="I452" s="129"/>
      <c r="J452" s="129"/>
      <c r="K452" s="129"/>
      <c r="L452" s="129"/>
      <c r="M452" s="129"/>
      <c r="N452" s="129"/>
      <c r="O452" s="129"/>
      <c r="P452" s="129"/>
      <c r="Q452" s="129"/>
      <c r="R452" s="129"/>
      <c r="S452" s="129"/>
      <c r="T452" s="129"/>
      <c r="U452" s="129"/>
    </row>
    <row r="453" spans="1:21" ht="24" customHeight="1">
      <c r="A453" s="123">
        <f>'Stu.Detail (1-20)'!A453</f>
        <v>447</v>
      </c>
      <c r="B453" s="124" t="str">
        <f>IF(OR('Stu.Detail (1-20)'!B453=0,'Stu.Detail (1-20)'!B453=""),"",'Stu.Detail (1-20)'!B453)</f>
        <v/>
      </c>
      <c r="C453" s="124" t="str">
        <f>IF(OR(B453=0,B453=""),"",CONCATENATE('Stu.Detail (1-20)'!D453," ","/",'Stu.Detail (1-20)'!G453))</f>
        <v/>
      </c>
      <c r="D453" s="137"/>
      <c r="E453" s="129"/>
      <c r="F453" s="129"/>
      <c r="G453" s="129"/>
      <c r="H453" s="136"/>
      <c r="I453" s="129"/>
      <c r="J453" s="129"/>
      <c r="K453" s="129"/>
      <c r="L453" s="129"/>
      <c r="M453" s="129"/>
      <c r="N453" s="129"/>
      <c r="O453" s="129"/>
      <c r="P453" s="129"/>
      <c r="Q453" s="129"/>
      <c r="R453" s="129"/>
      <c r="S453" s="129"/>
      <c r="T453" s="129"/>
      <c r="U453" s="129"/>
    </row>
    <row r="454" spans="1:21" ht="24" customHeight="1">
      <c r="A454" s="123">
        <f>'Stu.Detail (1-20)'!A454</f>
        <v>448</v>
      </c>
      <c r="B454" s="124" t="str">
        <f>IF(OR('Stu.Detail (1-20)'!B454=0,'Stu.Detail (1-20)'!B454=""),"",'Stu.Detail (1-20)'!B454)</f>
        <v/>
      </c>
      <c r="C454" s="124" t="str">
        <f>IF(OR(B454=0,B454=""),"",CONCATENATE('Stu.Detail (1-20)'!D454," ","/",'Stu.Detail (1-20)'!G454))</f>
        <v/>
      </c>
      <c r="D454" s="137"/>
      <c r="E454" s="129"/>
      <c r="F454" s="129"/>
      <c r="G454" s="129"/>
      <c r="H454" s="136"/>
      <c r="I454" s="129"/>
      <c r="J454" s="129"/>
      <c r="K454" s="129"/>
      <c r="L454" s="129"/>
      <c r="M454" s="129"/>
      <c r="N454" s="129"/>
      <c r="O454" s="129"/>
      <c r="P454" s="129"/>
      <c r="Q454" s="129"/>
      <c r="R454" s="129"/>
      <c r="S454" s="129"/>
      <c r="T454" s="129"/>
      <c r="U454" s="129"/>
    </row>
    <row r="455" spans="1:21" ht="24" customHeight="1">
      <c r="A455" s="123">
        <f>'Stu.Detail (1-20)'!A455</f>
        <v>449</v>
      </c>
      <c r="B455" s="124" t="str">
        <f>IF(OR('Stu.Detail (1-20)'!B455=0,'Stu.Detail (1-20)'!B455=""),"",'Stu.Detail (1-20)'!B455)</f>
        <v/>
      </c>
      <c r="C455" s="124" t="str">
        <f>IF(OR(B455=0,B455=""),"",CONCATENATE('Stu.Detail (1-20)'!D455," ","/",'Stu.Detail (1-20)'!G455))</f>
        <v/>
      </c>
      <c r="D455" s="137"/>
      <c r="E455" s="129"/>
      <c r="F455" s="129"/>
      <c r="G455" s="129"/>
      <c r="H455" s="136"/>
      <c r="I455" s="129"/>
      <c r="J455" s="129"/>
      <c r="K455" s="129"/>
      <c r="L455" s="129"/>
      <c r="M455" s="129"/>
      <c r="N455" s="129"/>
      <c r="O455" s="129"/>
      <c r="P455" s="129"/>
      <c r="Q455" s="129"/>
      <c r="R455" s="129"/>
      <c r="S455" s="129"/>
      <c r="T455" s="129"/>
      <c r="U455" s="129"/>
    </row>
    <row r="456" spans="1:21" ht="24" customHeight="1">
      <c r="A456" s="123">
        <f>'Stu.Detail (1-20)'!A456</f>
        <v>450</v>
      </c>
      <c r="B456" s="124" t="str">
        <f>IF(OR('Stu.Detail (1-20)'!B456=0,'Stu.Detail (1-20)'!B456=""),"",'Stu.Detail (1-20)'!B456)</f>
        <v/>
      </c>
      <c r="C456" s="124" t="str">
        <f>IF(OR(B456=0,B456=""),"",CONCATENATE('Stu.Detail (1-20)'!D456," ","/",'Stu.Detail (1-20)'!G456))</f>
        <v/>
      </c>
      <c r="D456" s="137"/>
      <c r="E456" s="129"/>
      <c r="F456" s="129"/>
      <c r="G456" s="129"/>
      <c r="H456" s="136"/>
      <c r="I456" s="129"/>
      <c r="J456" s="129"/>
      <c r="K456" s="129"/>
      <c r="L456" s="129"/>
      <c r="M456" s="129"/>
      <c r="N456" s="129"/>
      <c r="O456" s="129"/>
      <c r="P456" s="129"/>
      <c r="Q456" s="129"/>
      <c r="R456" s="129"/>
      <c r="S456" s="129"/>
      <c r="T456" s="129"/>
      <c r="U456" s="129"/>
    </row>
    <row r="457" spans="1:21" ht="24" customHeight="1">
      <c r="A457" s="123">
        <f>'Stu.Detail (1-20)'!A457</f>
        <v>451</v>
      </c>
      <c r="B457" s="124" t="str">
        <f>IF(OR('Stu.Detail (1-20)'!B457=0,'Stu.Detail (1-20)'!B457=""),"",'Stu.Detail (1-20)'!B457)</f>
        <v/>
      </c>
      <c r="C457" s="124" t="str">
        <f>IF(OR(B457=0,B457=""),"",CONCATENATE('Stu.Detail (1-20)'!D457," ","/",'Stu.Detail (1-20)'!G457))</f>
        <v/>
      </c>
      <c r="D457" s="137"/>
      <c r="E457" s="129"/>
      <c r="F457" s="129"/>
      <c r="G457" s="129"/>
      <c r="H457" s="136"/>
      <c r="I457" s="129"/>
      <c r="J457" s="129"/>
      <c r="K457" s="129"/>
      <c r="L457" s="129"/>
      <c r="M457" s="129"/>
      <c r="N457" s="129"/>
      <c r="O457" s="129"/>
      <c r="P457" s="129"/>
      <c r="Q457" s="129"/>
      <c r="R457" s="129"/>
      <c r="S457" s="129"/>
      <c r="T457" s="129"/>
      <c r="U457" s="129"/>
    </row>
    <row r="458" spans="1:21" ht="24" customHeight="1">
      <c r="A458" s="123">
        <f>'Stu.Detail (1-20)'!A458</f>
        <v>452</v>
      </c>
      <c r="B458" s="124" t="str">
        <f>IF(OR('Stu.Detail (1-20)'!B458=0,'Stu.Detail (1-20)'!B458=""),"",'Stu.Detail (1-20)'!B458)</f>
        <v/>
      </c>
      <c r="C458" s="124" t="str">
        <f>IF(OR(B458=0,B458=""),"",CONCATENATE('Stu.Detail (1-20)'!D458," ","/",'Stu.Detail (1-20)'!G458))</f>
        <v/>
      </c>
      <c r="D458" s="137"/>
      <c r="E458" s="129"/>
      <c r="F458" s="129"/>
      <c r="G458" s="129"/>
      <c r="H458" s="136"/>
      <c r="I458" s="129"/>
      <c r="J458" s="129"/>
      <c r="K458" s="129"/>
      <c r="L458" s="129"/>
      <c r="M458" s="129"/>
      <c r="N458" s="129"/>
      <c r="O458" s="129"/>
      <c r="P458" s="129"/>
      <c r="Q458" s="129"/>
      <c r="R458" s="129"/>
      <c r="S458" s="129"/>
      <c r="T458" s="129"/>
      <c r="U458" s="129"/>
    </row>
    <row r="459" spans="1:21" ht="24" customHeight="1">
      <c r="A459" s="123">
        <f>'Stu.Detail (1-20)'!A459</f>
        <v>453</v>
      </c>
      <c r="B459" s="124" t="str">
        <f>IF(OR('Stu.Detail (1-20)'!B459=0,'Stu.Detail (1-20)'!B459=""),"",'Stu.Detail (1-20)'!B459)</f>
        <v/>
      </c>
      <c r="C459" s="124" t="str">
        <f>IF(OR(B459=0,B459=""),"",CONCATENATE('Stu.Detail (1-20)'!D459," ","/",'Stu.Detail (1-20)'!G459))</f>
        <v/>
      </c>
      <c r="D459" s="137"/>
      <c r="E459" s="129"/>
      <c r="F459" s="129"/>
      <c r="G459" s="129"/>
      <c r="H459" s="136"/>
      <c r="I459" s="129"/>
      <c r="J459" s="129"/>
      <c r="K459" s="129"/>
      <c r="L459" s="129"/>
      <c r="M459" s="129"/>
      <c r="N459" s="129"/>
      <c r="O459" s="129"/>
      <c r="P459" s="129"/>
      <c r="Q459" s="129"/>
      <c r="R459" s="129"/>
      <c r="S459" s="129"/>
      <c r="T459" s="129"/>
      <c r="U459" s="129"/>
    </row>
    <row r="460" spans="1:21" ht="24" customHeight="1">
      <c r="A460" s="123">
        <f>'Stu.Detail (1-20)'!A460</f>
        <v>454</v>
      </c>
      <c r="B460" s="124" t="str">
        <f>IF(OR('Stu.Detail (1-20)'!B460=0,'Stu.Detail (1-20)'!B460=""),"",'Stu.Detail (1-20)'!B460)</f>
        <v/>
      </c>
      <c r="C460" s="124" t="str">
        <f>IF(OR(B460=0,B460=""),"",CONCATENATE('Stu.Detail (1-20)'!D460," ","/",'Stu.Detail (1-20)'!G460))</f>
        <v/>
      </c>
      <c r="D460" s="137"/>
      <c r="E460" s="129"/>
      <c r="F460" s="129"/>
      <c r="G460" s="129"/>
      <c r="H460" s="136"/>
      <c r="I460" s="129"/>
      <c r="J460" s="129"/>
      <c r="K460" s="129"/>
      <c r="L460" s="129"/>
      <c r="M460" s="129"/>
      <c r="N460" s="129"/>
      <c r="O460" s="129"/>
      <c r="P460" s="129"/>
      <c r="Q460" s="129"/>
      <c r="R460" s="129"/>
      <c r="S460" s="129"/>
      <c r="T460" s="129"/>
      <c r="U460" s="129"/>
    </row>
    <row r="461" spans="1:21" ht="24" customHeight="1">
      <c r="A461" s="123">
        <f>'Stu.Detail (1-20)'!A461</f>
        <v>455</v>
      </c>
      <c r="B461" s="124" t="str">
        <f>IF(OR('Stu.Detail (1-20)'!B461=0,'Stu.Detail (1-20)'!B461=""),"",'Stu.Detail (1-20)'!B461)</f>
        <v/>
      </c>
      <c r="C461" s="124" t="str">
        <f>IF(OR(B461=0,B461=""),"",CONCATENATE('Stu.Detail (1-20)'!D461," ","/",'Stu.Detail (1-20)'!G461))</f>
        <v/>
      </c>
      <c r="D461" s="137"/>
      <c r="E461" s="129"/>
      <c r="F461" s="129"/>
      <c r="G461" s="129"/>
      <c r="H461" s="136"/>
      <c r="I461" s="129"/>
      <c r="J461" s="129"/>
      <c r="K461" s="129"/>
      <c r="L461" s="129"/>
      <c r="M461" s="129"/>
      <c r="N461" s="129"/>
      <c r="O461" s="129"/>
      <c r="P461" s="129"/>
      <c r="Q461" s="129"/>
      <c r="R461" s="129"/>
      <c r="S461" s="129"/>
      <c r="T461" s="129"/>
      <c r="U461" s="129"/>
    </row>
    <row r="462" spans="1:21" ht="24" customHeight="1">
      <c r="A462" s="123">
        <f>'Stu.Detail (1-20)'!A462</f>
        <v>456</v>
      </c>
      <c r="B462" s="124" t="str">
        <f>IF(OR('Stu.Detail (1-20)'!B462=0,'Stu.Detail (1-20)'!B462=""),"",'Stu.Detail (1-20)'!B462)</f>
        <v/>
      </c>
      <c r="C462" s="124" t="str">
        <f>IF(OR(B462=0,B462=""),"",CONCATENATE('Stu.Detail (1-20)'!D462," ","/",'Stu.Detail (1-20)'!G462))</f>
        <v/>
      </c>
      <c r="D462" s="137"/>
      <c r="E462" s="129"/>
      <c r="F462" s="129"/>
      <c r="G462" s="129"/>
      <c r="H462" s="136"/>
      <c r="I462" s="129"/>
      <c r="J462" s="129"/>
      <c r="K462" s="129"/>
      <c r="L462" s="129"/>
      <c r="M462" s="129"/>
      <c r="N462" s="129"/>
      <c r="O462" s="129"/>
      <c r="P462" s="129"/>
      <c r="Q462" s="129"/>
      <c r="R462" s="129"/>
      <c r="S462" s="129"/>
      <c r="T462" s="129"/>
      <c r="U462" s="129"/>
    </row>
    <row r="463" spans="1:21" ht="24" customHeight="1">
      <c r="A463" s="123">
        <f>'Stu.Detail (1-20)'!A463</f>
        <v>457</v>
      </c>
      <c r="B463" s="124" t="str">
        <f>IF(OR('Stu.Detail (1-20)'!B463=0,'Stu.Detail (1-20)'!B463=""),"",'Stu.Detail (1-20)'!B463)</f>
        <v/>
      </c>
      <c r="C463" s="124" t="str">
        <f>IF(OR(B463=0,B463=""),"",CONCATENATE('Stu.Detail (1-20)'!D463," ","/",'Stu.Detail (1-20)'!G463))</f>
        <v/>
      </c>
      <c r="D463" s="137"/>
      <c r="E463" s="129"/>
      <c r="F463" s="129"/>
      <c r="G463" s="129"/>
      <c r="H463" s="136"/>
      <c r="I463" s="129"/>
      <c r="J463" s="129"/>
      <c r="K463" s="129"/>
      <c r="L463" s="129"/>
      <c r="M463" s="129"/>
      <c r="N463" s="129"/>
      <c r="O463" s="129"/>
      <c r="P463" s="129"/>
      <c r="Q463" s="129"/>
      <c r="R463" s="129"/>
      <c r="S463" s="129"/>
      <c r="T463" s="129"/>
      <c r="U463" s="129"/>
    </row>
    <row r="464" spans="1:21" ht="24" customHeight="1">
      <c r="A464" s="123">
        <f>'Stu.Detail (1-20)'!A464</f>
        <v>458</v>
      </c>
      <c r="B464" s="124" t="str">
        <f>IF(OR('Stu.Detail (1-20)'!B464=0,'Stu.Detail (1-20)'!B464=""),"",'Stu.Detail (1-20)'!B464)</f>
        <v/>
      </c>
      <c r="C464" s="124" t="str">
        <f>IF(OR(B464=0,B464=""),"",CONCATENATE('Stu.Detail (1-20)'!D464," ","/",'Stu.Detail (1-20)'!G464))</f>
        <v/>
      </c>
      <c r="D464" s="137"/>
      <c r="E464" s="129"/>
      <c r="F464" s="129"/>
      <c r="G464" s="129"/>
      <c r="H464" s="136"/>
      <c r="I464" s="129"/>
      <c r="J464" s="129"/>
      <c r="K464" s="129"/>
      <c r="L464" s="129"/>
      <c r="M464" s="129"/>
      <c r="N464" s="129"/>
      <c r="O464" s="129"/>
      <c r="P464" s="129"/>
      <c r="Q464" s="129"/>
      <c r="R464" s="129"/>
      <c r="S464" s="129"/>
      <c r="T464" s="129"/>
      <c r="U464" s="129"/>
    </row>
    <row r="465" spans="1:21" ht="24" customHeight="1">
      <c r="A465" s="123">
        <f>'Stu.Detail (1-20)'!A465</f>
        <v>459</v>
      </c>
      <c r="B465" s="124" t="str">
        <f>IF(OR('Stu.Detail (1-20)'!B465=0,'Stu.Detail (1-20)'!B465=""),"",'Stu.Detail (1-20)'!B465)</f>
        <v/>
      </c>
      <c r="C465" s="124" t="str">
        <f>IF(OR(B465=0,B465=""),"",CONCATENATE('Stu.Detail (1-20)'!D465," ","/",'Stu.Detail (1-20)'!G465))</f>
        <v/>
      </c>
      <c r="D465" s="137"/>
      <c r="E465" s="129"/>
      <c r="F465" s="129"/>
      <c r="G465" s="129"/>
      <c r="H465" s="136"/>
      <c r="I465" s="129"/>
      <c r="J465" s="129"/>
      <c r="K465" s="129"/>
      <c r="L465" s="129"/>
      <c r="M465" s="129"/>
      <c r="N465" s="129"/>
      <c r="O465" s="129"/>
      <c r="P465" s="129"/>
      <c r="Q465" s="129"/>
      <c r="R465" s="129"/>
      <c r="S465" s="129"/>
      <c r="T465" s="129"/>
      <c r="U465" s="129"/>
    </row>
    <row r="466" spans="1:21" ht="24" customHeight="1">
      <c r="A466" s="123">
        <f>'Stu.Detail (1-20)'!A466</f>
        <v>460</v>
      </c>
      <c r="B466" s="124" t="str">
        <f>IF(OR('Stu.Detail (1-20)'!B466=0,'Stu.Detail (1-20)'!B466=""),"",'Stu.Detail (1-20)'!B466)</f>
        <v/>
      </c>
      <c r="C466" s="124" t="str">
        <f>IF(OR(B466=0,B466=""),"",CONCATENATE('Stu.Detail (1-20)'!D466," ","/",'Stu.Detail (1-20)'!G466))</f>
        <v/>
      </c>
      <c r="D466" s="137"/>
      <c r="E466" s="129"/>
      <c r="F466" s="129"/>
      <c r="G466" s="129"/>
      <c r="H466" s="136"/>
      <c r="I466" s="129"/>
      <c r="J466" s="129"/>
      <c r="K466" s="129"/>
      <c r="L466" s="129"/>
      <c r="M466" s="129"/>
      <c r="N466" s="129"/>
      <c r="O466" s="129"/>
      <c r="P466" s="129"/>
      <c r="Q466" s="129"/>
      <c r="R466" s="129"/>
      <c r="S466" s="129"/>
      <c r="T466" s="129"/>
      <c r="U466" s="129"/>
    </row>
    <row r="467" spans="1:21" ht="24" customHeight="1">
      <c r="A467" s="123">
        <f>'Stu.Detail (1-20)'!A467</f>
        <v>461</v>
      </c>
      <c r="B467" s="124" t="str">
        <f>IF(OR('Stu.Detail (1-20)'!B467=0,'Stu.Detail (1-20)'!B467=""),"",'Stu.Detail (1-20)'!B467)</f>
        <v/>
      </c>
      <c r="C467" s="124" t="str">
        <f>IF(OR(B467=0,B467=""),"",CONCATENATE('Stu.Detail (1-20)'!D467," ","/",'Stu.Detail (1-20)'!G467))</f>
        <v/>
      </c>
      <c r="D467" s="137"/>
      <c r="E467" s="129"/>
      <c r="F467" s="129"/>
      <c r="G467" s="129"/>
      <c r="H467" s="136"/>
      <c r="I467" s="129"/>
      <c r="J467" s="129"/>
      <c r="K467" s="129"/>
      <c r="L467" s="129"/>
      <c r="M467" s="129"/>
      <c r="N467" s="129"/>
      <c r="O467" s="129"/>
      <c r="P467" s="129"/>
      <c r="Q467" s="129"/>
      <c r="R467" s="129"/>
      <c r="S467" s="129"/>
      <c r="T467" s="129"/>
      <c r="U467" s="129"/>
    </row>
    <row r="468" spans="1:21" ht="24" customHeight="1">
      <c r="A468" s="123">
        <f>'Stu.Detail (1-20)'!A468</f>
        <v>462</v>
      </c>
      <c r="B468" s="124" t="str">
        <f>IF(OR('Stu.Detail (1-20)'!B468=0,'Stu.Detail (1-20)'!B468=""),"",'Stu.Detail (1-20)'!B468)</f>
        <v/>
      </c>
      <c r="C468" s="124" t="str">
        <f>IF(OR(B468=0,B468=""),"",CONCATENATE('Stu.Detail (1-20)'!D468," ","/",'Stu.Detail (1-20)'!G468))</f>
        <v/>
      </c>
      <c r="D468" s="137"/>
      <c r="E468" s="129"/>
      <c r="F468" s="129"/>
      <c r="G468" s="129"/>
      <c r="H468" s="136"/>
      <c r="I468" s="129"/>
      <c r="J468" s="129"/>
      <c r="K468" s="129"/>
      <c r="L468" s="129"/>
      <c r="M468" s="129"/>
      <c r="N468" s="129"/>
      <c r="O468" s="129"/>
      <c r="P468" s="129"/>
      <c r="Q468" s="129"/>
      <c r="R468" s="129"/>
      <c r="S468" s="129"/>
      <c r="T468" s="129"/>
      <c r="U468" s="129"/>
    </row>
    <row r="469" spans="1:21" ht="24" customHeight="1">
      <c r="A469" s="123">
        <f>'Stu.Detail (1-20)'!A469</f>
        <v>463</v>
      </c>
      <c r="B469" s="124" t="str">
        <f>IF(OR('Stu.Detail (1-20)'!B469=0,'Stu.Detail (1-20)'!B469=""),"",'Stu.Detail (1-20)'!B469)</f>
        <v/>
      </c>
      <c r="C469" s="124" t="str">
        <f>IF(OR(B469=0,B469=""),"",CONCATENATE('Stu.Detail (1-20)'!D469," ","/",'Stu.Detail (1-20)'!G469))</f>
        <v/>
      </c>
      <c r="D469" s="137"/>
      <c r="E469" s="129"/>
      <c r="F469" s="129"/>
      <c r="G469" s="129"/>
      <c r="H469" s="136"/>
      <c r="I469" s="129"/>
      <c r="J469" s="129"/>
      <c r="K469" s="129"/>
      <c r="L469" s="129"/>
      <c r="M469" s="129"/>
      <c r="N469" s="129"/>
      <c r="O469" s="129"/>
      <c r="P469" s="129"/>
      <c r="Q469" s="129"/>
      <c r="R469" s="129"/>
      <c r="S469" s="129"/>
      <c r="T469" s="129"/>
      <c r="U469" s="129"/>
    </row>
    <row r="470" spans="1:21" ht="24" customHeight="1">
      <c r="A470" s="123">
        <f>'Stu.Detail (1-20)'!A470</f>
        <v>464</v>
      </c>
      <c r="B470" s="124" t="str">
        <f>IF(OR('Stu.Detail (1-20)'!B470=0,'Stu.Detail (1-20)'!B470=""),"",'Stu.Detail (1-20)'!B470)</f>
        <v/>
      </c>
      <c r="C470" s="124" t="str">
        <f>IF(OR(B470=0,B470=""),"",CONCATENATE('Stu.Detail (1-20)'!D470," ","/",'Stu.Detail (1-20)'!G470))</f>
        <v/>
      </c>
      <c r="D470" s="137"/>
      <c r="E470" s="129"/>
      <c r="F470" s="129"/>
      <c r="G470" s="129"/>
      <c r="H470" s="136"/>
      <c r="I470" s="129"/>
      <c r="J470" s="129"/>
      <c r="K470" s="129"/>
      <c r="L470" s="129"/>
      <c r="M470" s="129"/>
      <c r="N470" s="129"/>
      <c r="O470" s="129"/>
      <c r="P470" s="129"/>
      <c r="Q470" s="129"/>
      <c r="R470" s="129"/>
      <c r="S470" s="129"/>
      <c r="T470" s="129"/>
      <c r="U470" s="129"/>
    </row>
    <row r="471" spans="1:21" ht="24" customHeight="1">
      <c r="A471" s="123">
        <f>'Stu.Detail (1-20)'!A471</f>
        <v>465</v>
      </c>
      <c r="B471" s="124" t="str">
        <f>IF(OR('Stu.Detail (1-20)'!B471=0,'Stu.Detail (1-20)'!B471=""),"",'Stu.Detail (1-20)'!B471)</f>
        <v/>
      </c>
      <c r="C471" s="124" t="str">
        <f>IF(OR(B471=0,B471=""),"",CONCATENATE('Stu.Detail (1-20)'!D471," ","/",'Stu.Detail (1-20)'!G471))</f>
        <v/>
      </c>
      <c r="D471" s="137"/>
      <c r="E471" s="129"/>
      <c r="F471" s="129"/>
      <c r="G471" s="129"/>
      <c r="H471" s="136"/>
      <c r="I471" s="129"/>
      <c r="J471" s="129"/>
      <c r="K471" s="129"/>
      <c r="L471" s="129"/>
      <c r="M471" s="129"/>
      <c r="N471" s="129"/>
      <c r="O471" s="129"/>
      <c r="P471" s="129"/>
      <c r="Q471" s="129"/>
      <c r="R471" s="129"/>
      <c r="S471" s="129"/>
      <c r="T471" s="129"/>
      <c r="U471" s="129"/>
    </row>
    <row r="472" spans="1:21" ht="24" customHeight="1">
      <c r="A472" s="123">
        <f>'Stu.Detail (1-20)'!A472</f>
        <v>466</v>
      </c>
      <c r="B472" s="124" t="str">
        <f>IF(OR('Stu.Detail (1-20)'!B472=0,'Stu.Detail (1-20)'!B472=""),"",'Stu.Detail (1-20)'!B472)</f>
        <v/>
      </c>
      <c r="C472" s="124" t="str">
        <f>IF(OR(B472=0,B472=""),"",CONCATENATE('Stu.Detail (1-20)'!D472," ","/",'Stu.Detail (1-20)'!G472))</f>
        <v/>
      </c>
      <c r="D472" s="137"/>
      <c r="E472" s="129"/>
      <c r="F472" s="129"/>
      <c r="G472" s="129"/>
      <c r="H472" s="136"/>
      <c r="I472" s="129"/>
      <c r="J472" s="129"/>
      <c r="K472" s="129"/>
      <c r="L472" s="129"/>
      <c r="M472" s="129"/>
      <c r="N472" s="129"/>
      <c r="O472" s="129"/>
      <c r="P472" s="129"/>
      <c r="Q472" s="129"/>
      <c r="R472" s="129"/>
      <c r="S472" s="129"/>
      <c r="T472" s="129"/>
      <c r="U472" s="129"/>
    </row>
    <row r="473" spans="1:21" ht="24" customHeight="1">
      <c r="A473" s="123">
        <f>'Stu.Detail (1-20)'!A473</f>
        <v>467</v>
      </c>
      <c r="B473" s="124" t="str">
        <f>IF(OR('Stu.Detail (1-20)'!B473=0,'Stu.Detail (1-20)'!B473=""),"",'Stu.Detail (1-20)'!B473)</f>
        <v/>
      </c>
      <c r="C473" s="124" t="str">
        <f>IF(OR(B473=0,B473=""),"",CONCATENATE('Stu.Detail (1-20)'!D473," ","/",'Stu.Detail (1-20)'!G473))</f>
        <v/>
      </c>
      <c r="D473" s="137"/>
      <c r="E473" s="129"/>
      <c r="F473" s="129"/>
      <c r="G473" s="129"/>
      <c r="H473" s="136"/>
      <c r="I473" s="129"/>
      <c r="J473" s="129"/>
      <c r="K473" s="129"/>
      <c r="L473" s="129"/>
      <c r="M473" s="129"/>
      <c r="N473" s="129"/>
      <c r="O473" s="129"/>
      <c r="P473" s="129"/>
      <c r="Q473" s="129"/>
      <c r="R473" s="129"/>
      <c r="S473" s="129"/>
      <c r="T473" s="129"/>
      <c r="U473" s="129"/>
    </row>
    <row r="474" spans="1:21" ht="24" customHeight="1">
      <c r="A474" s="123">
        <f>'Stu.Detail (1-20)'!A474</f>
        <v>468</v>
      </c>
      <c r="B474" s="124" t="str">
        <f>IF(OR('Stu.Detail (1-20)'!B474=0,'Stu.Detail (1-20)'!B474=""),"",'Stu.Detail (1-20)'!B474)</f>
        <v/>
      </c>
      <c r="C474" s="124" t="str">
        <f>IF(OR(B474=0,B474=""),"",CONCATENATE('Stu.Detail (1-20)'!D474," ","/",'Stu.Detail (1-20)'!G474))</f>
        <v/>
      </c>
      <c r="D474" s="137"/>
      <c r="E474" s="129"/>
      <c r="F474" s="129"/>
      <c r="G474" s="129"/>
      <c r="H474" s="136"/>
      <c r="I474" s="129"/>
      <c r="J474" s="129"/>
      <c r="K474" s="129"/>
      <c r="L474" s="129"/>
      <c r="M474" s="129"/>
      <c r="N474" s="129"/>
      <c r="O474" s="129"/>
      <c r="P474" s="129"/>
      <c r="Q474" s="129"/>
      <c r="R474" s="129"/>
      <c r="S474" s="129"/>
      <c r="T474" s="129"/>
      <c r="U474" s="129"/>
    </row>
    <row r="475" spans="1:21" ht="24" customHeight="1">
      <c r="A475" s="123">
        <f>'Stu.Detail (1-20)'!A475</f>
        <v>469</v>
      </c>
      <c r="B475" s="124" t="str">
        <f>IF(OR('Stu.Detail (1-20)'!B475=0,'Stu.Detail (1-20)'!B475=""),"",'Stu.Detail (1-20)'!B475)</f>
        <v/>
      </c>
      <c r="C475" s="124" t="str">
        <f>IF(OR(B475=0,B475=""),"",CONCATENATE('Stu.Detail (1-20)'!D475," ","/",'Stu.Detail (1-20)'!G475))</f>
        <v/>
      </c>
      <c r="D475" s="137"/>
      <c r="E475" s="129"/>
      <c r="F475" s="129"/>
      <c r="G475" s="129"/>
      <c r="H475" s="136"/>
      <c r="I475" s="129"/>
      <c r="J475" s="129"/>
      <c r="K475" s="129"/>
      <c r="L475" s="129"/>
      <c r="M475" s="129"/>
      <c r="N475" s="129"/>
      <c r="O475" s="129"/>
      <c r="P475" s="129"/>
      <c r="Q475" s="129"/>
      <c r="R475" s="129"/>
      <c r="S475" s="129"/>
      <c r="T475" s="129"/>
      <c r="U475" s="129"/>
    </row>
    <row r="476" spans="1:21" ht="24" customHeight="1">
      <c r="A476" s="123">
        <f>'Stu.Detail (1-20)'!A476</f>
        <v>470</v>
      </c>
      <c r="B476" s="124" t="str">
        <f>IF(OR('Stu.Detail (1-20)'!B476=0,'Stu.Detail (1-20)'!B476=""),"",'Stu.Detail (1-20)'!B476)</f>
        <v/>
      </c>
      <c r="C476" s="124" t="str">
        <f>IF(OR(B476=0,B476=""),"",CONCATENATE('Stu.Detail (1-20)'!D476," ","/",'Stu.Detail (1-20)'!G476))</f>
        <v/>
      </c>
      <c r="D476" s="137"/>
      <c r="E476" s="129"/>
      <c r="F476" s="129"/>
      <c r="G476" s="129"/>
      <c r="H476" s="136"/>
      <c r="I476" s="129"/>
      <c r="J476" s="129"/>
      <c r="K476" s="129"/>
      <c r="L476" s="129"/>
      <c r="M476" s="129"/>
      <c r="N476" s="129"/>
      <c r="O476" s="129"/>
      <c r="P476" s="129"/>
      <c r="Q476" s="129"/>
      <c r="R476" s="129"/>
      <c r="S476" s="129"/>
      <c r="T476" s="129"/>
      <c r="U476" s="129"/>
    </row>
    <row r="477" spans="1:21" ht="24" customHeight="1">
      <c r="A477" s="123">
        <f>'Stu.Detail (1-20)'!A477</f>
        <v>471</v>
      </c>
      <c r="B477" s="124" t="str">
        <f>IF(OR('Stu.Detail (1-20)'!B477=0,'Stu.Detail (1-20)'!B477=""),"",'Stu.Detail (1-20)'!B477)</f>
        <v/>
      </c>
      <c r="C477" s="124" t="str">
        <f>IF(OR(B477=0,B477=""),"",CONCATENATE('Stu.Detail (1-20)'!D477," ","/",'Stu.Detail (1-20)'!G477))</f>
        <v/>
      </c>
      <c r="D477" s="137"/>
      <c r="E477" s="129"/>
      <c r="F477" s="129"/>
      <c r="G477" s="129"/>
      <c r="H477" s="136"/>
      <c r="I477" s="129"/>
      <c r="J477" s="129"/>
      <c r="K477" s="129"/>
      <c r="L477" s="129"/>
      <c r="M477" s="129"/>
      <c r="N477" s="129"/>
      <c r="O477" s="129"/>
      <c r="P477" s="129"/>
      <c r="Q477" s="129"/>
      <c r="R477" s="129"/>
      <c r="S477" s="129"/>
      <c r="T477" s="129"/>
      <c r="U477" s="129"/>
    </row>
    <row r="478" spans="1:21" ht="24" customHeight="1">
      <c r="A478" s="123">
        <f>'Stu.Detail (1-20)'!A478</f>
        <v>472</v>
      </c>
      <c r="B478" s="124" t="str">
        <f>IF(OR('Stu.Detail (1-20)'!B478=0,'Stu.Detail (1-20)'!B478=""),"",'Stu.Detail (1-20)'!B478)</f>
        <v/>
      </c>
      <c r="C478" s="124" t="str">
        <f>IF(OR(B478=0,B478=""),"",CONCATENATE('Stu.Detail (1-20)'!D478," ","/",'Stu.Detail (1-20)'!G478))</f>
        <v/>
      </c>
      <c r="D478" s="137"/>
      <c r="E478" s="129"/>
      <c r="F478" s="129"/>
      <c r="G478" s="129"/>
      <c r="H478" s="136"/>
      <c r="I478" s="129"/>
      <c r="J478" s="129"/>
      <c r="K478" s="129"/>
      <c r="L478" s="129"/>
      <c r="M478" s="129"/>
      <c r="N478" s="129"/>
      <c r="O478" s="129"/>
      <c r="P478" s="129"/>
      <c r="Q478" s="129"/>
      <c r="R478" s="129"/>
      <c r="S478" s="129"/>
      <c r="T478" s="129"/>
      <c r="U478" s="129"/>
    </row>
    <row r="479" spans="1:21" ht="24" customHeight="1">
      <c r="A479" s="123">
        <f>'Stu.Detail (1-20)'!A479</f>
        <v>473</v>
      </c>
      <c r="B479" s="124" t="str">
        <f>IF(OR('Stu.Detail (1-20)'!B479=0,'Stu.Detail (1-20)'!B479=""),"",'Stu.Detail (1-20)'!B479)</f>
        <v/>
      </c>
      <c r="C479" s="124" t="str">
        <f>IF(OR(B479=0,B479=""),"",CONCATENATE('Stu.Detail (1-20)'!D479," ","/",'Stu.Detail (1-20)'!G479))</f>
        <v/>
      </c>
      <c r="D479" s="137"/>
      <c r="E479" s="129"/>
      <c r="F479" s="129"/>
      <c r="G479" s="129"/>
      <c r="H479" s="136"/>
      <c r="I479" s="129"/>
      <c r="J479" s="129"/>
      <c r="K479" s="129"/>
      <c r="L479" s="129"/>
      <c r="M479" s="129"/>
      <c r="N479" s="129"/>
      <c r="O479" s="129"/>
      <c r="P479" s="129"/>
      <c r="Q479" s="129"/>
      <c r="R479" s="129"/>
      <c r="S479" s="129"/>
      <c r="T479" s="129"/>
      <c r="U479" s="129"/>
    </row>
    <row r="480" spans="1:21" ht="24" customHeight="1">
      <c r="A480" s="123">
        <f>'Stu.Detail (1-20)'!A480</f>
        <v>474</v>
      </c>
      <c r="B480" s="124" t="str">
        <f>IF(OR('Stu.Detail (1-20)'!B480=0,'Stu.Detail (1-20)'!B480=""),"",'Stu.Detail (1-20)'!B480)</f>
        <v/>
      </c>
      <c r="C480" s="124" t="str">
        <f>IF(OR(B480=0,B480=""),"",CONCATENATE('Stu.Detail (1-20)'!D480," ","/",'Stu.Detail (1-20)'!G480))</f>
        <v/>
      </c>
      <c r="D480" s="137"/>
      <c r="E480" s="129"/>
      <c r="F480" s="129"/>
      <c r="G480" s="129"/>
      <c r="H480" s="136"/>
      <c r="I480" s="129"/>
      <c r="J480" s="129"/>
      <c r="K480" s="129"/>
      <c r="L480" s="129"/>
      <c r="M480" s="129"/>
      <c r="N480" s="129"/>
      <c r="O480" s="129"/>
      <c r="P480" s="129"/>
      <c r="Q480" s="129"/>
      <c r="R480" s="129"/>
      <c r="S480" s="129"/>
      <c r="T480" s="129"/>
      <c r="U480" s="129"/>
    </row>
    <row r="481" spans="1:21" ht="24" customHeight="1">
      <c r="A481" s="123">
        <f>'Stu.Detail (1-20)'!A481</f>
        <v>475</v>
      </c>
      <c r="B481" s="124" t="str">
        <f>IF(OR('Stu.Detail (1-20)'!B481=0,'Stu.Detail (1-20)'!B481=""),"",'Stu.Detail (1-20)'!B481)</f>
        <v/>
      </c>
      <c r="C481" s="124" t="str">
        <f>IF(OR(B481=0,B481=""),"",CONCATENATE('Stu.Detail (1-20)'!D481," ","/",'Stu.Detail (1-20)'!G481))</f>
        <v/>
      </c>
      <c r="D481" s="137"/>
      <c r="E481" s="129"/>
      <c r="F481" s="129"/>
      <c r="G481" s="129"/>
      <c r="H481" s="136"/>
      <c r="I481" s="129"/>
      <c r="J481" s="129"/>
      <c r="K481" s="129"/>
      <c r="L481" s="129"/>
      <c r="M481" s="129"/>
      <c r="N481" s="129"/>
      <c r="O481" s="129"/>
      <c r="P481" s="129"/>
      <c r="Q481" s="129"/>
      <c r="R481" s="129"/>
      <c r="S481" s="129"/>
      <c r="T481" s="129"/>
      <c r="U481" s="129"/>
    </row>
    <row r="482" spans="1:21" ht="24" customHeight="1">
      <c r="A482" s="123">
        <f>'Stu.Detail (1-20)'!A482</f>
        <v>476</v>
      </c>
      <c r="B482" s="124" t="str">
        <f>IF(OR('Stu.Detail (1-20)'!B482=0,'Stu.Detail (1-20)'!B482=""),"",'Stu.Detail (1-20)'!B482)</f>
        <v/>
      </c>
      <c r="C482" s="124" t="str">
        <f>IF(OR(B482=0,B482=""),"",CONCATENATE('Stu.Detail (1-20)'!D482," ","/",'Stu.Detail (1-20)'!G482))</f>
        <v/>
      </c>
      <c r="D482" s="137"/>
      <c r="E482" s="129"/>
      <c r="F482" s="129"/>
      <c r="G482" s="129"/>
      <c r="H482" s="136"/>
      <c r="I482" s="129"/>
      <c r="J482" s="129"/>
      <c r="K482" s="129"/>
      <c r="L482" s="129"/>
      <c r="M482" s="129"/>
      <c r="N482" s="129"/>
      <c r="O482" s="129"/>
      <c r="P482" s="129"/>
      <c r="Q482" s="129"/>
      <c r="R482" s="129"/>
      <c r="S482" s="129"/>
      <c r="T482" s="129"/>
      <c r="U482" s="129"/>
    </row>
    <row r="483" spans="1:21" ht="24" customHeight="1">
      <c r="A483" s="123">
        <f>'Stu.Detail (1-20)'!A483</f>
        <v>477</v>
      </c>
      <c r="B483" s="124" t="str">
        <f>IF(OR('Stu.Detail (1-20)'!B483=0,'Stu.Detail (1-20)'!B483=""),"",'Stu.Detail (1-20)'!B483)</f>
        <v/>
      </c>
      <c r="C483" s="124" t="str">
        <f>IF(OR(B483=0,B483=""),"",CONCATENATE('Stu.Detail (1-20)'!D483," ","/",'Stu.Detail (1-20)'!G483))</f>
        <v/>
      </c>
      <c r="D483" s="137"/>
      <c r="E483" s="129"/>
      <c r="F483" s="129"/>
      <c r="G483" s="129"/>
      <c r="H483" s="136"/>
      <c r="I483" s="129"/>
      <c r="J483" s="129"/>
      <c r="K483" s="129"/>
      <c r="L483" s="129"/>
      <c r="M483" s="129"/>
      <c r="N483" s="129"/>
      <c r="O483" s="129"/>
      <c r="P483" s="129"/>
      <c r="Q483" s="129"/>
      <c r="R483" s="129"/>
      <c r="S483" s="129"/>
      <c r="T483" s="129"/>
      <c r="U483" s="129"/>
    </row>
    <row r="484" spans="1:21" ht="24" customHeight="1">
      <c r="A484" s="123">
        <f>'Stu.Detail (1-20)'!A484</f>
        <v>478</v>
      </c>
      <c r="B484" s="124" t="str">
        <f>IF(OR('Stu.Detail (1-20)'!B484=0,'Stu.Detail (1-20)'!B484=""),"",'Stu.Detail (1-20)'!B484)</f>
        <v/>
      </c>
      <c r="C484" s="124" t="str">
        <f>IF(OR(B484=0,B484=""),"",CONCATENATE('Stu.Detail (1-20)'!D484," ","/",'Stu.Detail (1-20)'!G484))</f>
        <v/>
      </c>
      <c r="D484" s="137"/>
      <c r="E484" s="129"/>
      <c r="F484" s="129"/>
      <c r="G484" s="129"/>
      <c r="H484" s="136"/>
      <c r="I484" s="129"/>
      <c r="J484" s="129"/>
      <c r="K484" s="129"/>
      <c r="L484" s="129"/>
      <c r="M484" s="129"/>
      <c r="N484" s="129"/>
      <c r="O484" s="129"/>
      <c r="P484" s="129"/>
      <c r="Q484" s="129"/>
      <c r="R484" s="129"/>
      <c r="S484" s="129"/>
      <c r="T484" s="129"/>
      <c r="U484" s="129"/>
    </row>
    <row r="485" spans="1:21" ht="24" customHeight="1">
      <c r="A485" s="123">
        <f>'Stu.Detail (1-20)'!A485</f>
        <v>479</v>
      </c>
      <c r="B485" s="124" t="str">
        <f>IF(OR('Stu.Detail (1-20)'!B485=0,'Stu.Detail (1-20)'!B485=""),"",'Stu.Detail (1-20)'!B485)</f>
        <v/>
      </c>
      <c r="C485" s="124" t="str">
        <f>IF(OR(B485=0,B485=""),"",CONCATENATE('Stu.Detail (1-20)'!D485," ","/",'Stu.Detail (1-20)'!G485))</f>
        <v/>
      </c>
      <c r="D485" s="137"/>
      <c r="E485" s="129"/>
      <c r="F485" s="129"/>
      <c r="G485" s="129"/>
      <c r="H485" s="136"/>
      <c r="I485" s="129"/>
      <c r="J485" s="129"/>
      <c r="K485" s="129"/>
      <c r="L485" s="129"/>
      <c r="M485" s="129"/>
      <c r="N485" s="129"/>
      <c r="O485" s="129"/>
      <c r="P485" s="129"/>
      <c r="Q485" s="129"/>
      <c r="R485" s="129"/>
      <c r="S485" s="129"/>
      <c r="T485" s="129"/>
      <c r="U485" s="129"/>
    </row>
    <row r="486" spans="1:21" ht="24" customHeight="1">
      <c r="A486" s="123">
        <f>'Stu.Detail (1-20)'!A486</f>
        <v>480</v>
      </c>
      <c r="B486" s="124" t="str">
        <f>IF(OR('Stu.Detail (1-20)'!B486=0,'Stu.Detail (1-20)'!B486=""),"",'Stu.Detail (1-20)'!B486)</f>
        <v/>
      </c>
      <c r="C486" s="124" t="str">
        <f>IF(OR(B486=0,B486=""),"",CONCATENATE('Stu.Detail (1-20)'!D486," ","/",'Stu.Detail (1-20)'!G486))</f>
        <v/>
      </c>
      <c r="D486" s="137"/>
      <c r="E486" s="129"/>
      <c r="F486" s="129"/>
      <c r="G486" s="129"/>
      <c r="H486" s="136"/>
      <c r="I486" s="129"/>
      <c r="J486" s="129"/>
      <c r="K486" s="129"/>
      <c r="L486" s="129"/>
      <c r="M486" s="129"/>
      <c r="N486" s="129"/>
      <c r="O486" s="129"/>
      <c r="P486" s="129"/>
      <c r="Q486" s="129"/>
      <c r="R486" s="129"/>
      <c r="S486" s="129"/>
      <c r="T486" s="129"/>
      <c r="U486" s="129"/>
    </row>
    <row r="487" spans="1:21" ht="24" customHeight="1">
      <c r="A487" s="123">
        <f>'Stu.Detail (1-20)'!A487</f>
        <v>481</v>
      </c>
      <c r="B487" s="124" t="str">
        <f>IF(OR('Stu.Detail (1-20)'!B487=0,'Stu.Detail (1-20)'!B487=""),"",'Stu.Detail (1-20)'!B487)</f>
        <v/>
      </c>
      <c r="C487" s="124" t="str">
        <f>IF(OR(B487=0,B487=""),"",CONCATENATE('Stu.Detail (1-20)'!D487," ","/",'Stu.Detail (1-20)'!G487))</f>
        <v/>
      </c>
      <c r="D487" s="137"/>
      <c r="E487" s="129"/>
      <c r="F487" s="129"/>
      <c r="G487" s="129"/>
      <c r="H487" s="136"/>
      <c r="I487" s="129"/>
      <c r="J487" s="129"/>
      <c r="K487" s="129"/>
      <c r="L487" s="129"/>
      <c r="M487" s="129"/>
      <c r="N487" s="129"/>
      <c r="O487" s="129"/>
      <c r="P487" s="129"/>
      <c r="Q487" s="129"/>
      <c r="R487" s="129"/>
      <c r="S487" s="129"/>
      <c r="T487" s="129"/>
      <c r="U487" s="129"/>
    </row>
    <row r="488" spans="1:21" ht="24" customHeight="1">
      <c r="A488" s="123">
        <f>'Stu.Detail (1-20)'!A488</f>
        <v>482</v>
      </c>
      <c r="B488" s="124" t="str">
        <f>IF(OR('Stu.Detail (1-20)'!B488=0,'Stu.Detail (1-20)'!B488=""),"",'Stu.Detail (1-20)'!B488)</f>
        <v/>
      </c>
      <c r="C488" s="124" t="str">
        <f>IF(OR(B488=0,B488=""),"",CONCATENATE('Stu.Detail (1-20)'!D488," ","/",'Stu.Detail (1-20)'!G488))</f>
        <v/>
      </c>
      <c r="D488" s="137"/>
      <c r="E488" s="129"/>
      <c r="F488" s="129"/>
      <c r="G488" s="129"/>
      <c r="H488" s="136"/>
      <c r="I488" s="129"/>
      <c r="J488" s="129"/>
      <c r="K488" s="129"/>
      <c r="L488" s="129"/>
      <c r="M488" s="129"/>
      <c r="N488" s="129"/>
      <c r="O488" s="129"/>
      <c r="P488" s="129"/>
      <c r="Q488" s="129"/>
      <c r="R488" s="129"/>
      <c r="S488" s="129"/>
      <c r="T488" s="129"/>
      <c r="U488" s="129"/>
    </row>
    <row r="489" spans="1:21" ht="24" customHeight="1">
      <c r="A489" s="123">
        <f>'Stu.Detail (1-20)'!A489</f>
        <v>483</v>
      </c>
      <c r="B489" s="124" t="str">
        <f>IF(OR('Stu.Detail (1-20)'!B489=0,'Stu.Detail (1-20)'!B489=""),"",'Stu.Detail (1-20)'!B489)</f>
        <v/>
      </c>
      <c r="C489" s="124" t="str">
        <f>IF(OR(B489=0,B489=""),"",CONCATENATE('Stu.Detail (1-20)'!D489," ","/",'Stu.Detail (1-20)'!G489))</f>
        <v/>
      </c>
      <c r="D489" s="137"/>
      <c r="E489" s="129"/>
      <c r="F489" s="129"/>
      <c r="G489" s="129"/>
      <c r="H489" s="136"/>
      <c r="I489" s="129"/>
      <c r="J489" s="129"/>
      <c r="K489" s="129"/>
      <c r="L489" s="129"/>
      <c r="M489" s="129"/>
      <c r="N489" s="129"/>
      <c r="O489" s="129"/>
      <c r="P489" s="129"/>
      <c r="Q489" s="129"/>
      <c r="R489" s="129"/>
      <c r="S489" s="129"/>
      <c r="T489" s="129"/>
      <c r="U489" s="129"/>
    </row>
    <row r="490" spans="1:21" ht="24" customHeight="1">
      <c r="A490" s="123">
        <f>'Stu.Detail (1-20)'!A490</f>
        <v>484</v>
      </c>
      <c r="B490" s="124" t="str">
        <f>IF(OR('Stu.Detail (1-20)'!B490=0,'Stu.Detail (1-20)'!B490=""),"",'Stu.Detail (1-20)'!B490)</f>
        <v/>
      </c>
      <c r="C490" s="124" t="str">
        <f>IF(OR(B490=0,B490=""),"",CONCATENATE('Stu.Detail (1-20)'!D490," ","/",'Stu.Detail (1-20)'!G490))</f>
        <v/>
      </c>
      <c r="D490" s="137"/>
      <c r="E490" s="129"/>
      <c r="F490" s="129"/>
      <c r="G490" s="129"/>
      <c r="H490" s="136"/>
      <c r="I490" s="129"/>
      <c r="J490" s="129"/>
      <c r="K490" s="129"/>
      <c r="L490" s="129"/>
      <c r="M490" s="129"/>
      <c r="N490" s="129"/>
      <c r="O490" s="129"/>
      <c r="P490" s="129"/>
      <c r="Q490" s="129"/>
      <c r="R490" s="129"/>
      <c r="S490" s="129"/>
      <c r="T490" s="129"/>
      <c r="U490" s="129"/>
    </row>
    <row r="491" spans="1:21" ht="24" customHeight="1">
      <c r="A491" s="123">
        <f>'Stu.Detail (1-20)'!A491</f>
        <v>485</v>
      </c>
      <c r="B491" s="124" t="str">
        <f>IF(OR('Stu.Detail (1-20)'!B491=0,'Stu.Detail (1-20)'!B491=""),"",'Stu.Detail (1-20)'!B491)</f>
        <v/>
      </c>
      <c r="C491" s="124" t="str">
        <f>IF(OR(B491=0,B491=""),"",CONCATENATE('Stu.Detail (1-20)'!D491," ","/",'Stu.Detail (1-20)'!G491))</f>
        <v/>
      </c>
      <c r="D491" s="137"/>
      <c r="E491" s="129"/>
      <c r="F491" s="129"/>
      <c r="G491" s="129"/>
      <c r="H491" s="136"/>
      <c r="I491" s="129"/>
      <c r="J491" s="129"/>
      <c r="K491" s="129"/>
      <c r="L491" s="129"/>
      <c r="M491" s="129"/>
      <c r="N491" s="129"/>
      <c r="O491" s="129"/>
      <c r="P491" s="129"/>
      <c r="Q491" s="129"/>
      <c r="R491" s="129"/>
      <c r="S491" s="129"/>
      <c r="T491" s="129"/>
      <c r="U491" s="129"/>
    </row>
    <row r="492" spans="1:21" ht="24" customHeight="1">
      <c r="A492" s="123">
        <f>'Stu.Detail (1-20)'!A492</f>
        <v>486</v>
      </c>
      <c r="B492" s="124" t="str">
        <f>IF(OR('Stu.Detail (1-20)'!B492=0,'Stu.Detail (1-20)'!B492=""),"",'Stu.Detail (1-20)'!B492)</f>
        <v/>
      </c>
      <c r="C492" s="124" t="str">
        <f>IF(OR(B492=0,B492=""),"",CONCATENATE('Stu.Detail (1-20)'!D492," ","/",'Stu.Detail (1-20)'!G492))</f>
        <v/>
      </c>
      <c r="D492" s="137"/>
      <c r="E492" s="129"/>
      <c r="F492" s="129"/>
      <c r="G492" s="129"/>
      <c r="H492" s="136"/>
      <c r="I492" s="129"/>
      <c r="J492" s="129"/>
      <c r="K492" s="129"/>
      <c r="L492" s="129"/>
      <c r="M492" s="129"/>
      <c r="N492" s="129"/>
      <c r="O492" s="129"/>
      <c r="P492" s="129"/>
      <c r="Q492" s="129"/>
      <c r="R492" s="129"/>
      <c r="S492" s="129"/>
      <c r="T492" s="129"/>
      <c r="U492" s="129"/>
    </row>
    <row r="493" spans="1:21" ht="24" customHeight="1">
      <c r="A493" s="123">
        <f>'Stu.Detail (1-20)'!A493</f>
        <v>487</v>
      </c>
      <c r="B493" s="124" t="str">
        <f>IF(OR('Stu.Detail (1-20)'!B493=0,'Stu.Detail (1-20)'!B493=""),"",'Stu.Detail (1-20)'!B493)</f>
        <v/>
      </c>
      <c r="C493" s="124" t="str">
        <f>IF(OR(B493=0,B493=""),"",CONCATENATE('Stu.Detail (1-20)'!D493," ","/",'Stu.Detail (1-20)'!G493))</f>
        <v/>
      </c>
      <c r="D493" s="137"/>
      <c r="E493" s="129"/>
      <c r="F493" s="129"/>
      <c r="G493" s="129"/>
      <c r="H493" s="136"/>
      <c r="I493" s="129"/>
      <c r="J493" s="129"/>
      <c r="K493" s="129"/>
      <c r="L493" s="129"/>
      <c r="M493" s="129"/>
      <c r="N493" s="129"/>
      <c r="O493" s="129"/>
      <c r="P493" s="129"/>
      <c r="Q493" s="129"/>
      <c r="R493" s="129"/>
      <c r="S493" s="129"/>
      <c r="T493" s="129"/>
      <c r="U493" s="129"/>
    </row>
    <row r="494" spans="1:21" ht="24" customHeight="1">
      <c r="A494" s="123">
        <f>'Stu.Detail (1-20)'!A494</f>
        <v>488</v>
      </c>
      <c r="B494" s="124" t="str">
        <f>IF(OR('Stu.Detail (1-20)'!B494=0,'Stu.Detail (1-20)'!B494=""),"",'Stu.Detail (1-20)'!B494)</f>
        <v/>
      </c>
      <c r="C494" s="124" t="str">
        <f>IF(OR(B494=0,B494=""),"",CONCATENATE('Stu.Detail (1-20)'!D494," ","/",'Stu.Detail (1-20)'!G494))</f>
        <v/>
      </c>
      <c r="D494" s="137"/>
      <c r="E494" s="129"/>
      <c r="F494" s="129"/>
      <c r="G494" s="129"/>
      <c r="H494" s="136"/>
      <c r="I494" s="129"/>
      <c r="J494" s="129"/>
      <c r="K494" s="129"/>
      <c r="L494" s="129"/>
      <c r="M494" s="129"/>
      <c r="N494" s="129"/>
      <c r="O494" s="129"/>
      <c r="P494" s="129"/>
      <c r="Q494" s="129"/>
      <c r="R494" s="129"/>
      <c r="S494" s="129"/>
      <c r="T494" s="129"/>
      <c r="U494" s="129"/>
    </row>
    <row r="495" spans="1:21" ht="24" customHeight="1">
      <c r="A495" s="123">
        <f>'Stu.Detail (1-20)'!A495</f>
        <v>489</v>
      </c>
      <c r="B495" s="124" t="str">
        <f>IF(OR('Stu.Detail (1-20)'!B495=0,'Stu.Detail (1-20)'!B495=""),"",'Stu.Detail (1-20)'!B495)</f>
        <v/>
      </c>
      <c r="C495" s="124" t="str">
        <f>IF(OR(B495=0,B495=""),"",CONCATENATE('Stu.Detail (1-20)'!D495," ","/",'Stu.Detail (1-20)'!G495))</f>
        <v/>
      </c>
      <c r="D495" s="137"/>
      <c r="E495" s="129"/>
      <c r="F495" s="129"/>
      <c r="G495" s="129"/>
      <c r="H495" s="136"/>
      <c r="I495" s="129"/>
      <c r="J495" s="129"/>
      <c r="K495" s="129"/>
      <c r="L495" s="129"/>
      <c r="M495" s="129"/>
      <c r="N495" s="129"/>
      <c r="O495" s="129"/>
      <c r="P495" s="129"/>
      <c r="Q495" s="129"/>
      <c r="R495" s="129"/>
      <c r="S495" s="129"/>
      <c r="T495" s="129"/>
      <c r="U495" s="129"/>
    </row>
    <row r="496" spans="1:21" ht="24" customHeight="1">
      <c r="A496" s="123">
        <f>'Stu.Detail (1-20)'!A496</f>
        <v>490</v>
      </c>
      <c r="B496" s="124" t="str">
        <f>IF(OR('Stu.Detail (1-20)'!B496=0,'Stu.Detail (1-20)'!B496=""),"",'Stu.Detail (1-20)'!B496)</f>
        <v/>
      </c>
      <c r="C496" s="124" t="str">
        <f>IF(OR(B496=0,B496=""),"",CONCATENATE('Stu.Detail (1-20)'!D496," ","/",'Stu.Detail (1-20)'!G496))</f>
        <v/>
      </c>
      <c r="D496" s="137"/>
      <c r="E496" s="129"/>
      <c r="F496" s="129"/>
      <c r="G496" s="129"/>
      <c r="H496" s="136"/>
      <c r="I496" s="129"/>
      <c r="J496" s="129"/>
      <c r="K496" s="129"/>
      <c r="L496" s="129"/>
      <c r="M496" s="129"/>
      <c r="N496" s="129"/>
      <c r="O496" s="129"/>
      <c r="P496" s="129"/>
      <c r="Q496" s="129"/>
      <c r="R496" s="129"/>
      <c r="S496" s="129"/>
      <c r="T496" s="129"/>
      <c r="U496" s="129"/>
    </row>
    <row r="497" spans="1:21" ht="24" customHeight="1">
      <c r="A497" s="123">
        <f>'Stu.Detail (1-20)'!A497</f>
        <v>491</v>
      </c>
      <c r="B497" s="124" t="str">
        <f>IF(OR('Stu.Detail (1-20)'!B497=0,'Stu.Detail (1-20)'!B497=""),"",'Stu.Detail (1-20)'!B497)</f>
        <v/>
      </c>
      <c r="C497" s="124" t="str">
        <f>IF(OR(B497=0,B497=""),"",CONCATENATE('Stu.Detail (1-20)'!D497," ","/",'Stu.Detail (1-20)'!G497))</f>
        <v/>
      </c>
      <c r="D497" s="137"/>
      <c r="E497" s="129"/>
      <c r="F497" s="129"/>
      <c r="G497" s="129"/>
      <c r="H497" s="136"/>
      <c r="I497" s="129"/>
      <c r="J497" s="129"/>
      <c r="K497" s="129"/>
      <c r="L497" s="129"/>
      <c r="M497" s="129"/>
      <c r="N497" s="129"/>
      <c r="O497" s="129"/>
      <c r="P497" s="129"/>
      <c r="Q497" s="129"/>
      <c r="R497" s="129"/>
      <c r="S497" s="129"/>
      <c r="T497" s="129"/>
      <c r="U497" s="129"/>
    </row>
    <row r="498" spans="1:21" ht="24" customHeight="1">
      <c r="A498" s="123">
        <f>'Stu.Detail (1-20)'!A498</f>
        <v>492</v>
      </c>
      <c r="B498" s="124" t="str">
        <f>IF(OR('Stu.Detail (1-20)'!B498=0,'Stu.Detail (1-20)'!B498=""),"",'Stu.Detail (1-20)'!B498)</f>
        <v/>
      </c>
      <c r="C498" s="124" t="str">
        <f>IF(OR(B498=0,B498=""),"",CONCATENATE('Stu.Detail (1-20)'!D498," ","/",'Stu.Detail (1-20)'!G498))</f>
        <v/>
      </c>
      <c r="D498" s="137"/>
      <c r="E498" s="129"/>
      <c r="F498" s="129"/>
      <c r="G498" s="129"/>
      <c r="H498" s="136"/>
      <c r="I498" s="129"/>
      <c r="J498" s="129"/>
      <c r="K498" s="129"/>
      <c r="L498" s="129"/>
      <c r="M498" s="129"/>
      <c r="N498" s="129"/>
      <c r="O498" s="129"/>
      <c r="P498" s="129"/>
      <c r="Q498" s="129"/>
      <c r="R498" s="129"/>
      <c r="S498" s="129"/>
      <c r="T498" s="129"/>
      <c r="U498" s="129"/>
    </row>
    <row r="499" spans="1:21" ht="24" customHeight="1">
      <c r="A499" s="123">
        <f>'Stu.Detail (1-20)'!A499</f>
        <v>493</v>
      </c>
      <c r="B499" s="124" t="str">
        <f>IF(OR('Stu.Detail (1-20)'!B499=0,'Stu.Detail (1-20)'!B499=""),"",'Stu.Detail (1-20)'!B499)</f>
        <v/>
      </c>
      <c r="C499" s="124" t="str">
        <f>IF(OR(B499=0,B499=""),"",CONCATENATE('Stu.Detail (1-20)'!D499," ","/",'Stu.Detail (1-20)'!G499))</f>
        <v/>
      </c>
      <c r="D499" s="137"/>
      <c r="E499" s="129"/>
      <c r="F499" s="129"/>
      <c r="G499" s="129"/>
      <c r="H499" s="136"/>
      <c r="I499" s="129"/>
      <c r="J499" s="129"/>
      <c r="K499" s="129"/>
      <c r="L499" s="129"/>
      <c r="M499" s="129"/>
      <c r="N499" s="129"/>
      <c r="O499" s="129"/>
      <c r="P499" s="129"/>
      <c r="Q499" s="129"/>
      <c r="R499" s="129"/>
      <c r="S499" s="129"/>
      <c r="T499" s="129"/>
      <c r="U499" s="129"/>
    </row>
    <row r="500" spans="1:21" ht="24" customHeight="1">
      <c r="A500" s="123">
        <f>'Stu.Detail (1-20)'!A500</f>
        <v>494</v>
      </c>
      <c r="B500" s="124" t="str">
        <f>IF(OR('Stu.Detail (1-20)'!B500=0,'Stu.Detail (1-20)'!B500=""),"",'Stu.Detail (1-20)'!B500)</f>
        <v/>
      </c>
      <c r="C500" s="124" t="str">
        <f>IF(OR(B500=0,B500=""),"",CONCATENATE('Stu.Detail (1-20)'!D500," ","/",'Stu.Detail (1-20)'!G500))</f>
        <v/>
      </c>
      <c r="D500" s="137"/>
      <c r="E500" s="129"/>
      <c r="F500" s="129"/>
      <c r="G500" s="129"/>
      <c r="H500" s="136"/>
      <c r="I500" s="129"/>
      <c r="J500" s="129"/>
      <c r="K500" s="129"/>
      <c r="L500" s="129"/>
      <c r="M500" s="129"/>
      <c r="N500" s="129"/>
      <c r="O500" s="129"/>
      <c r="P500" s="129"/>
      <c r="Q500" s="129"/>
      <c r="R500" s="129"/>
      <c r="S500" s="129"/>
      <c r="T500" s="129"/>
      <c r="U500" s="129"/>
    </row>
    <row r="501" spans="1:21" ht="24" customHeight="1">
      <c r="A501" s="123">
        <f>'Stu.Detail (1-20)'!A501</f>
        <v>495</v>
      </c>
      <c r="B501" s="124" t="str">
        <f>IF(OR('Stu.Detail (1-20)'!B501=0,'Stu.Detail (1-20)'!B501=""),"",'Stu.Detail (1-20)'!B501)</f>
        <v/>
      </c>
      <c r="C501" s="124" t="str">
        <f>IF(OR(B501=0,B501=""),"",CONCATENATE('Stu.Detail (1-20)'!D501," ","/",'Stu.Detail (1-20)'!G501))</f>
        <v/>
      </c>
      <c r="D501" s="137"/>
      <c r="E501" s="129"/>
      <c r="F501" s="129"/>
      <c r="G501" s="129"/>
      <c r="H501" s="136"/>
      <c r="I501" s="129"/>
      <c r="J501" s="129"/>
      <c r="K501" s="129"/>
      <c r="L501" s="129"/>
      <c r="M501" s="129"/>
      <c r="N501" s="129"/>
      <c r="O501" s="129"/>
      <c r="P501" s="129"/>
      <c r="Q501" s="129"/>
      <c r="R501" s="129"/>
      <c r="S501" s="129"/>
      <c r="T501" s="129"/>
      <c r="U501" s="129"/>
    </row>
    <row r="502" spans="1:21" ht="24" customHeight="1">
      <c r="A502" s="123">
        <f>'Stu.Detail (1-20)'!A502</f>
        <v>496</v>
      </c>
      <c r="B502" s="124" t="str">
        <f>IF(OR('Stu.Detail (1-20)'!B502=0,'Stu.Detail (1-20)'!B502=""),"",'Stu.Detail (1-20)'!B502)</f>
        <v/>
      </c>
      <c r="C502" s="124" t="str">
        <f>IF(OR(B502=0,B502=""),"",CONCATENATE('Stu.Detail (1-20)'!D502," ","/",'Stu.Detail (1-20)'!G502))</f>
        <v/>
      </c>
      <c r="D502" s="137"/>
      <c r="E502" s="129"/>
      <c r="F502" s="129"/>
      <c r="G502" s="129"/>
      <c r="H502" s="136"/>
      <c r="I502" s="129"/>
      <c r="J502" s="129"/>
      <c r="K502" s="129"/>
      <c r="L502" s="129"/>
      <c r="M502" s="129"/>
      <c r="N502" s="129"/>
      <c r="O502" s="129"/>
      <c r="P502" s="129"/>
      <c r="Q502" s="129"/>
      <c r="R502" s="129"/>
      <c r="S502" s="129"/>
      <c r="T502" s="129"/>
      <c r="U502" s="129"/>
    </row>
    <row r="503" spans="1:21" ht="24" customHeight="1">
      <c r="A503" s="123">
        <f>'Stu.Detail (1-20)'!A503</f>
        <v>497</v>
      </c>
      <c r="B503" s="124" t="str">
        <f>IF(OR('Stu.Detail (1-20)'!B503=0,'Stu.Detail (1-20)'!B503=""),"",'Stu.Detail (1-20)'!B503)</f>
        <v/>
      </c>
      <c r="C503" s="124" t="str">
        <f>IF(OR(B503=0,B503=""),"",CONCATENATE('Stu.Detail (1-20)'!D503," ","/",'Stu.Detail (1-20)'!G503))</f>
        <v/>
      </c>
      <c r="D503" s="137"/>
      <c r="E503" s="129"/>
      <c r="F503" s="129"/>
      <c r="G503" s="129"/>
      <c r="H503" s="136"/>
      <c r="I503" s="129"/>
      <c r="J503" s="129"/>
      <c r="K503" s="129"/>
      <c r="L503" s="129"/>
      <c r="M503" s="129"/>
      <c r="N503" s="129"/>
      <c r="O503" s="129"/>
      <c r="P503" s="129"/>
      <c r="Q503" s="129"/>
      <c r="R503" s="129"/>
      <c r="S503" s="129"/>
      <c r="T503" s="129"/>
      <c r="U503" s="129"/>
    </row>
    <row r="504" spans="1:21" ht="24" customHeight="1">
      <c r="A504" s="123">
        <f>'Stu.Detail (1-20)'!A504</f>
        <v>498</v>
      </c>
      <c r="B504" s="124" t="str">
        <f>IF(OR('Stu.Detail (1-20)'!B504=0,'Stu.Detail (1-20)'!B504=""),"",'Stu.Detail (1-20)'!B504)</f>
        <v/>
      </c>
      <c r="C504" s="124" t="str">
        <f>IF(OR(B504=0,B504=""),"",CONCATENATE('Stu.Detail (1-20)'!D504," ","/",'Stu.Detail (1-20)'!G504))</f>
        <v/>
      </c>
      <c r="D504" s="137"/>
      <c r="E504" s="129"/>
      <c r="F504" s="129"/>
      <c r="G504" s="129"/>
      <c r="H504" s="136"/>
      <c r="I504" s="129"/>
      <c r="J504" s="129"/>
      <c r="K504" s="129"/>
      <c r="L504" s="129"/>
      <c r="M504" s="129"/>
      <c r="N504" s="129"/>
      <c r="O504" s="129"/>
      <c r="P504" s="129"/>
      <c r="Q504" s="129"/>
      <c r="R504" s="129"/>
      <c r="S504" s="129"/>
      <c r="T504" s="129"/>
      <c r="U504" s="129"/>
    </row>
    <row r="505" spans="1:21" ht="24" customHeight="1">
      <c r="A505" s="123">
        <f>'Stu.Detail (1-20)'!A505</f>
        <v>499</v>
      </c>
      <c r="B505" s="124" t="str">
        <f>IF(OR('Stu.Detail (1-20)'!B505=0,'Stu.Detail (1-20)'!B505=""),"",'Stu.Detail (1-20)'!B505)</f>
        <v/>
      </c>
      <c r="C505" s="124" t="str">
        <f>IF(OR(B505=0,B505=""),"",CONCATENATE('Stu.Detail (1-20)'!D505," ","/",'Stu.Detail (1-20)'!G505))</f>
        <v/>
      </c>
      <c r="D505" s="137"/>
      <c r="E505" s="129"/>
      <c r="F505" s="129"/>
      <c r="G505" s="129"/>
      <c r="H505" s="136"/>
      <c r="I505" s="129"/>
      <c r="J505" s="129"/>
      <c r="K505" s="129"/>
      <c r="L505" s="129"/>
      <c r="M505" s="129"/>
      <c r="N505" s="129"/>
      <c r="O505" s="129"/>
      <c r="P505" s="129"/>
      <c r="Q505" s="129"/>
      <c r="R505" s="129"/>
      <c r="S505" s="129"/>
      <c r="T505" s="129"/>
      <c r="U505" s="129"/>
    </row>
    <row r="506" spans="1:21" ht="24" customHeight="1">
      <c r="A506" s="123">
        <f>'Stu.Detail (1-20)'!A506</f>
        <v>500</v>
      </c>
      <c r="B506" s="124" t="str">
        <f>IF(OR('Stu.Detail (1-20)'!B506=0,'Stu.Detail (1-20)'!B506=""),"",'Stu.Detail (1-20)'!B506)</f>
        <v/>
      </c>
      <c r="C506" s="124" t="str">
        <f>IF(OR(B506=0,B506=""),"",CONCATENATE('Stu.Detail (1-20)'!D506," ","/",'Stu.Detail (1-20)'!G506))</f>
        <v/>
      </c>
      <c r="D506" s="137"/>
      <c r="E506" s="129"/>
      <c r="F506" s="129"/>
      <c r="G506" s="129"/>
      <c r="H506" s="136"/>
      <c r="I506" s="129"/>
      <c r="J506" s="129"/>
      <c r="K506" s="129"/>
      <c r="L506" s="129"/>
      <c r="M506" s="129"/>
      <c r="N506" s="129"/>
      <c r="O506" s="129"/>
      <c r="P506" s="129"/>
      <c r="Q506" s="129"/>
      <c r="R506" s="129"/>
      <c r="S506" s="129"/>
      <c r="T506" s="129"/>
      <c r="U506" s="129"/>
    </row>
    <row r="507" spans="1:21" ht="24" customHeight="1">
      <c r="A507" s="123">
        <f>'Stu.Detail (1-20)'!A507</f>
        <v>501</v>
      </c>
      <c r="B507" s="124" t="str">
        <f>IF(OR('Stu.Detail (1-20)'!B507=0,'Stu.Detail (1-20)'!B507=""),"",'Stu.Detail (1-20)'!B507)</f>
        <v/>
      </c>
      <c r="C507" s="124" t="str">
        <f>IF(OR(B507=0,B507=""),"",CONCATENATE('Stu.Detail (1-20)'!D507," ","/",'Stu.Detail (1-20)'!G507))</f>
        <v/>
      </c>
      <c r="D507" s="137"/>
      <c r="E507" s="129"/>
      <c r="F507" s="129"/>
      <c r="G507" s="129"/>
      <c r="H507" s="136"/>
      <c r="I507" s="129"/>
      <c r="J507" s="129"/>
      <c r="K507" s="129"/>
      <c r="L507" s="129"/>
      <c r="M507" s="129"/>
      <c r="N507" s="129"/>
      <c r="O507" s="129"/>
      <c r="P507" s="129"/>
      <c r="Q507" s="129"/>
      <c r="R507" s="129"/>
      <c r="S507" s="129"/>
      <c r="T507" s="129"/>
      <c r="U507" s="129"/>
    </row>
    <row r="508" spans="1:21" ht="24" customHeight="1">
      <c r="A508" s="123">
        <f>'Stu.Detail (1-20)'!A508</f>
        <v>502</v>
      </c>
      <c r="B508" s="124" t="str">
        <f>IF(OR('Stu.Detail (1-20)'!B508=0,'Stu.Detail (1-20)'!B508=""),"",'Stu.Detail (1-20)'!B508)</f>
        <v/>
      </c>
      <c r="C508" s="124" t="str">
        <f>IF(OR(B508=0,B508=""),"",CONCATENATE('Stu.Detail (1-20)'!D508," ","/",'Stu.Detail (1-20)'!G508))</f>
        <v/>
      </c>
      <c r="D508" s="137"/>
      <c r="E508" s="129"/>
      <c r="F508" s="129"/>
      <c r="G508" s="129"/>
      <c r="H508" s="136"/>
      <c r="I508" s="129"/>
      <c r="J508" s="129"/>
      <c r="K508" s="129"/>
      <c r="L508" s="129"/>
      <c r="M508" s="129"/>
      <c r="N508" s="129"/>
      <c r="O508" s="129"/>
      <c r="P508" s="129"/>
      <c r="Q508" s="129"/>
      <c r="R508" s="129"/>
      <c r="S508" s="129"/>
      <c r="T508" s="129"/>
      <c r="U508" s="129"/>
    </row>
    <row r="509" spans="1:21" ht="24" customHeight="1">
      <c r="A509" s="123">
        <f>'Stu.Detail (1-20)'!A509</f>
        <v>503</v>
      </c>
      <c r="B509" s="124" t="str">
        <f>IF(OR('Stu.Detail (1-20)'!B509=0,'Stu.Detail (1-20)'!B509=""),"",'Stu.Detail (1-20)'!B509)</f>
        <v/>
      </c>
      <c r="C509" s="124" t="str">
        <f>IF(OR(B509=0,B509=""),"",CONCATENATE('Stu.Detail (1-20)'!D509," ","/",'Stu.Detail (1-20)'!G509))</f>
        <v/>
      </c>
      <c r="D509" s="137"/>
      <c r="E509" s="129"/>
      <c r="F509" s="129"/>
      <c r="G509" s="129"/>
      <c r="H509" s="136"/>
      <c r="I509" s="129"/>
      <c r="J509" s="129"/>
      <c r="K509" s="129"/>
      <c r="L509" s="129"/>
      <c r="M509" s="129"/>
      <c r="N509" s="129"/>
      <c r="O509" s="129"/>
      <c r="P509" s="129"/>
      <c r="Q509" s="129"/>
      <c r="R509" s="129"/>
      <c r="S509" s="129"/>
      <c r="T509" s="129"/>
      <c r="U509" s="129"/>
    </row>
    <row r="510" spans="1:21" ht="24" customHeight="1">
      <c r="A510" s="123">
        <f>'Stu.Detail (1-20)'!A510</f>
        <v>504</v>
      </c>
      <c r="B510" s="124" t="str">
        <f>IF(OR('Stu.Detail (1-20)'!B510=0,'Stu.Detail (1-20)'!B510=""),"",'Stu.Detail (1-20)'!B510)</f>
        <v/>
      </c>
      <c r="C510" s="124" t="str">
        <f>IF(OR(B510=0,B510=""),"",CONCATENATE('Stu.Detail (1-20)'!D510," ","/",'Stu.Detail (1-20)'!G510))</f>
        <v/>
      </c>
      <c r="D510" s="137"/>
      <c r="E510" s="129"/>
      <c r="F510" s="129"/>
      <c r="G510" s="129"/>
      <c r="H510" s="136"/>
      <c r="I510" s="129"/>
      <c r="J510" s="129"/>
      <c r="K510" s="129"/>
      <c r="L510" s="129"/>
      <c r="M510" s="129"/>
      <c r="N510" s="129"/>
      <c r="O510" s="129"/>
      <c r="P510" s="129"/>
      <c r="Q510" s="129"/>
      <c r="R510" s="129"/>
      <c r="S510" s="129"/>
      <c r="T510" s="129"/>
      <c r="U510" s="129"/>
    </row>
    <row r="511" spans="1:21" ht="24" customHeight="1">
      <c r="A511" s="123">
        <f>'Stu.Detail (1-20)'!A511</f>
        <v>505</v>
      </c>
      <c r="B511" s="124" t="str">
        <f>IF(OR('Stu.Detail (1-20)'!B511=0,'Stu.Detail (1-20)'!B511=""),"",'Stu.Detail (1-20)'!B511)</f>
        <v/>
      </c>
      <c r="C511" s="124" t="str">
        <f>IF(OR(B511=0,B511=""),"",CONCATENATE('Stu.Detail (1-20)'!D511," ","/",'Stu.Detail (1-20)'!G511))</f>
        <v/>
      </c>
      <c r="D511" s="137"/>
      <c r="E511" s="129"/>
      <c r="F511" s="129"/>
      <c r="G511" s="129"/>
      <c r="H511" s="136"/>
      <c r="I511" s="129"/>
      <c r="J511" s="129"/>
      <c r="K511" s="129"/>
      <c r="L511" s="129"/>
      <c r="M511" s="129"/>
      <c r="N511" s="129"/>
      <c r="O511" s="129"/>
      <c r="P511" s="129"/>
      <c r="Q511" s="129"/>
      <c r="R511" s="129"/>
      <c r="S511" s="129"/>
      <c r="T511" s="129"/>
      <c r="U511" s="129"/>
    </row>
    <row r="512" spans="1:21" ht="24" customHeight="1">
      <c r="A512" s="123">
        <f>'Stu.Detail (1-20)'!A512</f>
        <v>506</v>
      </c>
      <c r="B512" s="124" t="str">
        <f>IF(OR('Stu.Detail (1-20)'!B512=0,'Stu.Detail (1-20)'!B512=""),"",'Stu.Detail (1-20)'!B512)</f>
        <v/>
      </c>
      <c r="C512" s="124" t="str">
        <f>IF(OR(B512=0,B512=""),"",CONCATENATE('Stu.Detail (1-20)'!D512," ","/",'Stu.Detail (1-20)'!G512))</f>
        <v/>
      </c>
      <c r="D512" s="137"/>
      <c r="E512" s="129"/>
      <c r="F512" s="129"/>
      <c r="G512" s="129"/>
      <c r="H512" s="136"/>
      <c r="I512" s="129"/>
      <c r="J512" s="129"/>
      <c r="K512" s="129"/>
      <c r="L512" s="129"/>
      <c r="M512" s="129"/>
      <c r="N512" s="129"/>
      <c r="O512" s="129"/>
      <c r="P512" s="129"/>
      <c r="Q512" s="129"/>
      <c r="R512" s="129"/>
      <c r="S512" s="129"/>
      <c r="T512" s="129"/>
      <c r="U512" s="129"/>
    </row>
    <row r="513" spans="1:21" ht="24" customHeight="1">
      <c r="A513" s="123">
        <f>'Stu.Detail (1-20)'!A513</f>
        <v>507</v>
      </c>
      <c r="B513" s="124" t="str">
        <f>IF(OR('Stu.Detail (1-20)'!B513=0,'Stu.Detail (1-20)'!B513=""),"",'Stu.Detail (1-20)'!B513)</f>
        <v/>
      </c>
      <c r="C513" s="124" t="str">
        <f>IF(OR(B513=0,B513=""),"",CONCATENATE('Stu.Detail (1-20)'!D513," ","/",'Stu.Detail (1-20)'!G513))</f>
        <v/>
      </c>
      <c r="D513" s="137"/>
      <c r="E513" s="129"/>
      <c r="F513" s="129"/>
      <c r="G513" s="129"/>
      <c r="H513" s="136"/>
      <c r="I513" s="129"/>
      <c r="J513" s="129"/>
      <c r="K513" s="129"/>
      <c r="L513" s="129"/>
      <c r="M513" s="129"/>
      <c r="N513" s="129"/>
      <c r="O513" s="129"/>
      <c r="P513" s="129"/>
      <c r="Q513" s="129"/>
      <c r="R513" s="129"/>
      <c r="S513" s="129"/>
      <c r="T513" s="129"/>
      <c r="U513" s="129"/>
    </row>
    <row r="514" spans="1:21" ht="24" customHeight="1">
      <c r="A514" s="123">
        <f>'Stu.Detail (1-20)'!A514</f>
        <v>508</v>
      </c>
      <c r="B514" s="124" t="str">
        <f>IF(OR('Stu.Detail (1-20)'!B514=0,'Stu.Detail (1-20)'!B514=""),"",'Stu.Detail (1-20)'!B514)</f>
        <v/>
      </c>
      <c r="C514" s="124" t="str">
        <f>IF(OR(B514=0,B514=""),"",CONCATENATE('Stu.Detail (1-20)'!D514," ","/",'Stu.Detail (1-20)'!G514))</f>
        <v/>
      </c>
      <c r="D514" s="137"/>
      <c r="E514" s="129"/>
      <c r="F514" s="129"/>
      <c r="G514" s="129"/>
      <c r="H514" s="136"/>
      <c r="I514" s="129"/>
      <c r="J514" s="129"/>
      <c r="K514" s="129"/>
      <c r="L514" s="129"/>
      <c r="M514" s="129"/>
      <c r="N514" s="129"/>
      <c r="O514" s="129"/>
      <c r="P514" s="129"/>
      <c r="Q514" s="129"/>
      <c r="R514" s="129"/>
      <c r="S514" s="129"/>
      <c r="T514" s="129"/>
      <c r="U514" s="129"/>
    </row>
    <row r="515" spans="1:21" ht="24" customHeight="1">
      <c r="A515" s="123">
        <f>'Stu.Detail (1-20)'!A515</f>
        <v>509</v>
      </c>
      <c r="B515" s="124" t="str">
        <f>IF(OR('Stu.Detail (1-20)'!B515=0,'Stu.Detail (1-20)'!B515=""),"",'Stu.Detail (1-20)'!B515)</f>
        <v/>
      </c>
      <c r="C515" s="124" t="str">
        <f>IF(OR(B515=0,B515=""),"",CONCATENATE('Stu.Detail (1-20)'!D515," ","/",'Stu.Detail (1-20)'!G515))</f>
        <v/>
      </c>
      <c r="D515" s="137"/>
      <c r="E515" s="129"/>
      <c r="F515" s="129"/>
      <c r="G515" s="129"/>
      <c r="H515" s="136"/>
      <c r="I515" s="129"/>
      <c r="J515" s="129"/>
      <c r="K515" s="129"/>
      <c r="L515" s="129"/>
      <c r="M515" s="129"/>
      <c r="N515" s="129"/>
      <c r="O515" s="129"/>
      <c r="P515" s="129"/>
      <c r="Q515" s="129"/>
      <c r="R515" s="129"/>
      <c r="S515" s="129"/>
      <c r="T515" s="129"/>
      <c r="U515" s="129"/>
    </row>
    <row r="516" spans="1:21" ht="24" customHeight="1">
      <c r="A516" s="123">
        <f>'Stu.Detail (1-20)'!A516</f>
        <v>510</v>
      </c>
      <c r="B516" s="124" t="str">
        <f>IF(OR('Stu.Detail (1-20)'!B516=0,'Stu.Detail (1-20)'!B516=""),"",'Stu.Detail (1-20)'!B516)</f>
        <v/>
      </c>
      <c r="C516" s="124" t="str">
        <f>IF(OR(B516=0,B516=""),"",CONCATENATE('Stu.Detail (1-20)'!D516," ","/",'Stu.Detail (1-20)'!G516))</f>
        <v/>
      </c>
      <c r="D516" s="137"/>
      <c r="E516" s="129"/>
      <c r="F516" s="129"/>
      <c r="G516" s="129"/>
      <c r="H516" s="136"/>
      <c r="I516" s="129"/>
      <c r="J516" s="129"/>
      <c r="K516" s="129"/>
      <c r="L516" s="129"/>
      <c r="M516" s="129"/>
      <c r="N516" s="129"/>
      <c r="O516" s="129"/>
      <c r="P516" s="129"/>
      <c r="Q516" s="129"/>
      <c r="R516" s="129"/>
      <c r="S516" s="129"/>
      <c r="T516" s="129"/>
      <c r="U516" s="129"/>
    </row>
    <row r="517" spans="1:21" ht="24" customHeight="1">
      <c r="A517" s="123">
        <f>'Stu.Detail (1-20)'!A517</f>
        <v>511</v>
      </c>
      <c r="B517" s="124" t="str">
        <f>IF(OR('Stu.Detail (1-20)'!B517=0,'Stu.Detail (1-20)'!B517=""),"",'Stu.Detail (1-20)'!B517)</f>
        <v/>
      </c>
      <c r="C517" s="124" t="str">
        <f>IF(OR(B517=0,B517=""),"",CONCATENATE('Stu.Detail (1-20)'!D517," ","/",'Stu.Detail (1-20)'!G517))</f>
        <v/>
      </c>
      <c r="D517" s="137"/>
      <c r="E517" s="129"/>
      <c r="F517" s="129"/>
      <c r="G517" s="129"/>
      <c r="H517" s="136"/>
      <c r="I517" s="129"/>
      <c r="J517" s="129"/>
      <c r="K517" s="129"/>
      <c r="L517" s="129"/>
      <c r="M517" s="129"/>
      <c r="N517" s="129"/>
      <c r="O517" s="129"/>
      <c r="P517" s="129"/>
      <c r="Q517" s="129"/>
      <c r="R517" s="129"/>
      <c r="S517" s="129"/>
      <c r="T517" s="129"/>
      <c r="U517" s="129"/>
    </row>
    <row r="518" spans="1:21" ht="24" customHeight="1">
      <c r="A518" s="123">
        <f>'Stu.Detail (1-20)'!A518</f>
        <v>512</v>
      </c>
      <c r="B518" s="124" t="str">
        <f>IF(OR('Stu.Detail (1-20)'!B518=0,'Stu.Detail (1-20)'!B518=""),"",'Stu.Detail (1-20)'!B518)</f>
        <v/>
      </c>
      <c r="C518" s="124" t="str">
        <f>IF(OR(B518=0,B518=""),"",CONCATENATE('Stu.Detail (1-20)'!D518," ","/",'Stu.Detail (1-20)'!G518))</f>
        <v/>
      </c>
      <c r="D518" s="137"/>
      <c r="E518" s="129"/>
      <c r="F518" s="129"/>
      <c r="G518" s="129"/>
      <c r="H518" s="136"/>
      <c r="I518" s="129"/>
      <c r="J518" s="129"/>
      <c r="K518" s="129"/>
      <c r="L518" s="129"/>
      <c r="M518" s="129"/>
      <c r="N518" s="129"/>
      <c r="O518" s="129"/>
      <c r="P518" s="129"/>
      <c r="Q518" s="129"/>
      <c r="R518" s="129"/>
      <c r="S518" s="129"/>
      <c r="T518" s="129"/>
      <c r="U518" s="129"/>
    </row>
    <row r="519" spans="1:21" ht="24" customHeight="1">
      <c r="A519" s="123">
        <f>'Stu.Detail (1-20)'!A519</f>
        <v>513</v>
      </c>
      <c r="B519" s="124" t="str">
        <f>IF(OR('Stu.Detail (1-20)'!B519=0,'Stu.Detail (1-20)'!B519=""),"",'Stu.Detail (1-20)'!B519)</f>
        <v/>
      </c>
      <c r="C519" s="124" t="str">
        <f>IF(OR(B519=0,B519=""),"",CONCATENATE('Stu.Detail (1-20)'!D519," ","/",'Stu.Detail (1-20)'!G519))</f>
        <v/>
      </c>
      <c r="D519" s="137"/>
      <c r="E519" s="129"/>
      <c r="F519" s="129"/>
      <c r="G519" s="129"/>
      <c r="H519" s="136"/>
      <c r="I519" s="129"/>
      <c r="J519" s="129"/>
      <c r="K519" s="129"/>
      <c r="L519" s="129"/>
      <c r="M519" s="129"/>
      <c r="N519" s="129"/>
      <c r="O519" s="129"/>
      <c r="P519" s="129"/>
      <c r="Q519" s="129"/>
      <c r="R519" s="129"/>
      <c r="S519" s="129"/>
      <c r="T519" s="129"/>
      <c r="U519" s="129"/>
    </row>
    <row r="520" spans="1:21" ht="24" customHeight="1">
      <c r="A520" s="123">
        <f>'Stu.Detail (1-20)'!A520</f>
        <v>514</v>
      </c>
      <c r="B520" s="124" t="str">
        <f>IF(OR('Stu.Detail (1-20)'!B520=0,'Stu.Detail (1-20)'!B520=""),"",'Stu.Detail (1-20)'!B520)</f>
        <v/>
      </c>
      <c r="C520" s="124" t="str">
        <f>IF(OR(B520=0,B520=""),"",CONCATENATE('Stu.Detail (1-20)'!D520," ","/",'Stu.Detail (1-20)'!G520))</f>
        <v/>
      </c>
      <c r="D520" s="137"/>
      <c r="E520" s="129"/>
      <c r="F520" s="129"/>
      <c r="G520" s="129"/>
      <c r="H520" s="136"/>
      <c r="I520" s="129"/>
      <c r="J520" s="129"/>
      <c r="K520" s="129"/>
      <c r="L520" s="129"/>
      <c r="M520" s="129"/>
      <c r="N520" s="129"/>
      <c r="O520" s="129"/>
      <c r="P520" s="129"/>
      <c r="Q520" s="129"/>
      <c r="R520" s="129"/>
      <c r="S520" s="129"/>
      <c r="T520" s="129"/>
      <c r="U520" s="129"/>
    </row>
    <row r="521" spans="1:21" ht="24" customHeight="1">
      <c r="A521" s="123">
        <f>'Stu.Detail (1-20)'!A521</f>
        <v>515</v>
      </c>
      <c r="B521" s="124" t="str">
        <f>IF(OR('Stu.Detail (1-20)'!B521=0,'Stu.Detail (1-20)'!B521=""),"",'Stu.Detail (1-20)'!B521)</f>
        <v/>
      </c>
      <c r="C521" s="124" t="str">
        <f>IF(OR(B521=0,B521=""),"",CONCATENATE('Stu.Detail (1-20)'!D521," ","/",'Stu.Detail (1-20)'!G521))</f>
        <v/>
      </c>
      <c r="D521" s="137"/>
      <c r="E521" s="129"/>
      <c r="F521" s="129"/>
      <c r="G521" s="129"/>
      <c r="H521" s="136"/>
      <c r="I521" s="129"/>
      <c r="J521" s="129"/>
      <c r="K521" s="129"/>
      <c r="L521" s="129"/>
      <c r="M521" s="129"/>
      <c r="N521" s="129"/>
      <c r="O521" s="129"/>
      <c r="P521" s="129"/>
      <c r="Q521" s="129"/>
      <c r="R521" s="129"/>
      <c r="S521" s="129"/>
      <c r="T521" s="129"/>
      <c r="U521" s="129"/>
    </row>
    <row r="522" spans="1:21" ht="24" customHeight="1">
      <c r="A522" s="123">
        <f>'Stu.Detail (1-20)'!A522</f>
        <v>516</v>
      </c>
      <c r="B522" s="124" t="str">
        <f>IF(OR('Stu.Detail (1-20)'!B522=0,'Stu.Detail (1-20)'!B522=""),"",'Stu.Detail (1-20)'!B522)</f>
        <v/>
      </c>
      <c r="C522" s="124" t="str">
        <f>IF(OR(B522=0,B522=""),"",CONCATENATE('Stu.Detail (1-20)'!D522," ","/",'Stu.Detail (1-20)'!G522))</f>
        <v/>
      </c>
      <c r="D522" s="137"/>
      <c r="E522" s="129"/>
      <c r="F522" s="129"/>
      <c r="G522" s="129"/>
      <c r="H522" s="136"/>
      <c r="I522" s="129"/>
      <c r="J522" s="129"/>
      <c r="K522" s="129"/>
      <c r="L522" s="129"/>
      <c r="M522" s="129"/>
      <c r="N522" s="129"/>
      <c r="O522" s="129"/>
      <c r="P522" s="129"/>
      <c r="Q522" s="129"/>
      <c r="R522" s="129"/>
      <c r="S522" s="129"/>
      <c r="T522" s="129"/>
      <c r="U522" s="129"/>
    </row>
    <row r="523" spans="1:21" ht="24" customHeight="1">
      <c r="A523" s="123">
        <f>'Stu.Detail (1-20)'!A523</f>
        <v>517</v>
      </c>
      <c r="B523" s="124" t="str">
        <f>IF(OR('Stu.Detail (1-20)'!B523=0,'Stu.Detail (1-20)'!B523=""),"",'Stu.Detail (1-20)'!B523)</f>
        <v/>
      </c>
      <c r="C523" s="124" t="str">
        <f>IF(OR(B523=0,B523=""),"",CONCATENATE('Stu.Detail (1-20)'!D523," ","/",'Stu.Detail (1-20)'!G523))</f>
        <v/>
      </c>
      <c r="D523" s="137"/>
      <c r="E523" s="129"/>
      <c r="F523" s="129"/>
      <c r="G523" s="129"/>
      <c r="H523" s="136"/>
      <c r="I523" s="129"/>
      <c r="J523" s="129"/>
      <c r="K523" s="129"/>
      <c r="L523" s="129"/>
      <c r="M523" s="129"/>
      <c r="N523" s="129"/>
      <c r="O523" s="129"/>
      <c r="P523" s="129"/>
      <c r="Q523" s="129"/>
      <c r="R523" s="129"/>
      <c r="S523" s="129"/>
      <c r="T523" s="129"/>
      <c r="U523" s="129"/>
    </row>
    <row r="524" spans="1:21" ht="24" customHeight="1">
      <c r="A524" s="123">
        <f>'Stu.Detail (1-20)'!A524</f>
        <v>518</v>
      </c>
      <c r="B524" s="124" t="str">
        <f>IF(OR('Stu.Detail (1-20)'!B524=0,'Stu.Detail (1-20)'!B524=""),"",'Stu.Detail (1-20)'!B524)</f>
        <v/>
      </c>
      <c r="C524" s="124" t="str">
        <f>IF(OR(B524=0,B524=""),"",CONCATENATE('Stu.Detail (1-20)'!D524," ","/",'Stu.Detail (1-20)'!G524))</f>
        <v/>
      </c>
      <c r="D524" s="137"/>
      <c r="E524" s="129"/>
      <c r="F524" s="129"/>
      <c r="G524" s="129"/>
      <c r="H524" s="136"/>
      <c r="I524" s="129"/>
      <c r="J524" s="129"/>
      <c r="K524" s="129"/>
      <c r="L524" s="129"/>
      <c r="M524" s="129"/>
      <c r="N524" s="129"/>
      <c r="O524" s="129"/>
      <c r="P524" s="129"/>
      <c r="Q524" s="129"/>
      <c r="R524" s="129"/>
      <c r="S524" s="129"/>
      <c r="T524" s="129"/>
      <c r="U524" s="129"/>
    </row>
    <row r="525" spans="1:21" ht="24" customHeight="1">
      <c r="A525" s="123">
        <f>'Stu.Detail (1-20)'!A525</f>
        <v>519</v>
      </c>
      <c r="B525" s="124" t="str">
        <f>IF(OR('Stu.Detail (1-20)'!B525=0,'Stu.Detail (1-20)'!B525=""),"",'Stu.Detail (1-20)'!B525)</f>
        <v/>
      </c>
      <c r="C525" s="124" t="str">
        <f>IF(OR(B525=0,B525=""),"",CONCATENATE('Stu.Detail (1-20)'!D525," ","/",'Stu.Detail (1-20)'!G525))</f>
        <v/>
      </c>
      <c r="D525" s="137"/>
      <c r="E525" s="129"/>
      <c r="F525" s="129"/>
      <c r="G525" s="129"/>
      <c r="H525" s="136"/>
      <c r="I525" s="129"/>
      <c r="J525" s="129"/>
      <c r="K525" s="129"/>
      <c r="L525" s="129"/>
      <c r="M525" s="129"/>
      <c r="N525" s="129"/>
      <c r="O525" s="129"/>
      <c r="P525" s="129"/>
      <c r="Q525" s="129"/>
      <c r="R525" s="129"/>
      <c r="S525" s="129"/>
      <c r="T525" s="129"/>
      <c r="U525" s="129"/>
    </row>
    <row r="526" spans="1:21" ht="24" customHeight="1">
      <c r="A526" s="123">
        <f>'Stu.Detail (1-20)'!A526</f>
        <v>520</v>
      </c>
      <c r="B526" s="124" t="str">
        <f>IF(OR('Stu.Detail (1-20)'!B526=0,'Stu.Detail (1-20)'!B526=""),"",'Stu.Detail (1-20)'!B526)</f>
        <v/>
      </c>
      <c r="C526" s="124" t="str">
        <f>IF(OR(B526=0,B526=""),"",CONCATENATE('Stu.Detail (1-20)'!D526," ","/",'Stu.Detail (1-20)'!G526))</f>
        <v/>
      </c>
      <c r="D526" s="137"/>
      <c r="E526" s="129"/>
      <c r="F526" s="129"/>
      <c r="G526" s="129"/>
      <c r="H526" s="136"/>
      <c r="I526" s="129"/>
      <c r="J526" s="129"/>
      <c r="K526" s="129"/>
      <c r="L526" s="129"/>
      <c r="M526" s="129"/>
      <c r="N526" s="129"/>
      <c r="O526" s="129"/>
      <c r="P526" s="129"/>
      <c r="Q526" s="129"/>
      <c r="R526" s="129"/>
      <c r="S526" s="129"/>
      <c r="T526" s="129"/>
      <c r="U526" s="129"/>
    </row>
    <row r="527" spans="1:21" ht="24" customHeight="1">
      <c r="A527" s="123">
        <f>'Stu.Detail (1-20)'!A527</f>
        <v>521</v>
      </c>
      <c r="B527" s="124" t="str">
        <f>IF(OR('Stu.Detail (1-20)'!B527=0,'Stu.Detail (1-20)'!B527=""),"",'Stu.Detail (1-20)'!B527)</f>
        <v/>
      </c>
      <c r="C527" s="124" t="str">
        <f>IF(OR(B527=0,B527=""),"",CONCATENATE('Stu.Detail (1-20)'!D527," ","/",'Stu.Detail (1-20)'!G527))</f>
        <v/>
      </c>
      <c r="D527" s="137"/>
      <c r="E527" s="129"/>
      <c r="F527" s="129"/>
      <c r="G527" s="129"/>
      <c r="H527" s="136"/>
      <c r="I527" s="129"/>
      <c r="J527" s="129"/>
      <c r="K527" s="129"/>
      <c r="L527" s="129"/>
      <c r="M527" s="129"/>
      <c r="N527" s="129"/>
      <c r="O527" s="129"/>
      <c r="P527" s="129"/>
      <c r="Q527" s="129"/>
      <c r="R527" s="129"/>
      <c r="S527" s="129"/>
      <c r="T527" s="129"/>
      <c r="U527" s="129"/>
    </row>
    <row r="528" spans="1:21" ht="24" customHeight="1">
      <c r="A528" s="123">
        <f>'Stu.Detail (1-20)'!A528</f>
        <v>522</v>
      </c>
      <c r="B528" s="124" t="str">
        <f>IF(OR('Stu.Detail (1-20)'!B528=0,'Stu.Detail (1-20)'!B528=""),"",'Stu.Detail (1-20)'!B528)</f>
        <v/>
      </c>
      <c r="C528" s="124" t="str">
        <f>IF(OR(B528=0,B528=""),"",CONCATENATE('Stu.Detail (1-20)'!D528," ","/",'Stu.Detail (1-20)'!G528))</f>
        <v/>
      </c>
      <c r="D528" s="137"/>
      <c r="E528" s="129"/>
      <c r="F528" s="129"/>
      <c r="G528" s="129"/>
      <c r="H528" s="136"/>
      <c r="I528" s="129"/>
      <c r="J528" s="129"/>
      <c r="K528" s="129"/>
      <c r="L528" s="129"/>
      <c r="M528" s="129"/>
      <c r="N528" s="129"/>
      <c r="O528" s="129"/>
      <c r="P528" s="129"/>
      <c r="Q528" s="129"/>
      <c r="R528" s="129"/>
      <c r="S528" s="129"/>
      <c r="T528" s="129"/>
      <c r="U528" s="129"/>
    </row>
    <row r="529" spans="1:21" ht="24" customHeight="1">
      <c r="A529" s="123">
        <f>'Stu.Detail (1-20)'!A529</f>
        <v>523</v>
      </c>
      <c r="B529" s="124" t="str">
        <f>IF(OR('Stu.Detail (1-20)'!B529=0,'Stu.Detail (1-20)'!B529=""),"",'Stu.Detail (1-20)'!B529)</f>
        <v/>
      </c>
      <c r="C529" s="124" t="str">
        <f>IF(OR(B529=0,B529=""),"",CONCATENATE('Stu.Detail (1-20)'!D529," ","/",'Stu.Detail (1-20)'!G529))</f>
        <v/>
      </c>
      <c r="D529" s="137"/>
      <c r="E529" s="129"/>
      <c r="F529" s="129"/>
      <c r="G529" s="129"/>
      <c r="H529" s="136"/>
      <c r="I529" s="129"/>
      <c r="J529" s="129"/>
      <c r="K529" s="129"/>
      <c r="L529" s="129"/>
      <c r="M529" s="129"/>
      <c r="N529" s="129"/>
      <c r="O529" s="129"/>
      <c r="P529" s="129"/>
      <c r="Q529" s="129"/>
      <c r="R529" s="129"/>
      <c r="S529" s="129"/>
      <c r="T529" s="129"/>
      <c r="U529" s="129"/>
    </row>
    <row r="530" spans="1:21" ht="24" customHeight="1">
      <c r="A530" s="123">
        <f>'Stu.Detail (1-20)'!A530</f>
        <v>524</v>
      </c>
      <c r="B530" s="124" t="str">
        <f>IF(OR('Stu.Detail (1-20)'!B530=0,'Stu.Detail (1-20)'!B530=""),"",'Stu.Detail (1-20)'!B530)</f>
        <v/>
      </c>
      <c r="C530" s="124" t="str">
        <f>IF(OR(B530=0,B530=""),"",CONCATENATE('Stu.Detail (1-20)'!D530," ","/",'Stu.Detail (1-20)'!G530))</f>
        <v/>
      </c>
      <c r="D530" s="137"/>
      <c r="E530" s="129"/>
      <c r="F530" s="129"/>
      <c r="G530" s="129"/>
      <c r="H530" s="136"/>
      <c r="I530" s="129"/>
      <c r="J530" s="129"/>
      <c r="K530" s="129"/>
      <c r="L530" s="129"/>
      <c r="M530" s="129"/>
      <c r="N530" s="129"/>
      <c r="O530" s="129"/>
      <c r="P530" s="129"/>
      <c r="Q530" s="129"/>
      <c r="R530" s="129"/>
      <c r="S530" s="129"/>
      <c r="T530" s="129"/>
      <c r="U530" s="129"/>
    </row>
    <row r="531" spans="1:21" ht="24" customHeight="1">
      <c r="A531" s="123">
        <f>'Stu.Detail (1-20)'!A531</f>
        <v>525</v>
      </c>
      <c r="B531" s="124" t="str">
        <f>IF(OR('Stu.Detail (1-20)'!B531=0,'Stu.Detail (1-20)'!B531=""),"",'Stu.Detail (1-20)'!B531)</f>
        <v/>
      </c>
      <c r="C531" s="124" t="str">
        <f>IF(OR(B531=0,B531=""),"",CONCATENATE('Stu.Detail (1-20)'!D531," ","/",'Stu.Detail (1-20)'!G531))</f>
        <v/>
      </c>
      <c r="D531" s="137"/>
      <c r="E531" s="129"/>
      <c r="F531" s="129"/>
      <c r="G531" s="129"/>
      <c r="H531" s="136"/>
      <c r="I531" s="129"/>
      <c r="J531" s="129"/>
      <c r="K531" s="129"/>
      <c r="L531" s="129"/>
      <c r="M531" s="129"/>
      <c r="N531" s="129"/>
      <c r="O531" s="129"/>
      <c r="P531" s="129"/>
      <c r="Q531" s="129"/>
      <c r="R531" s="129"/>
      <c r="S531" s="129"/>
      <c r="T531" s="129"/>
      <c r="U531" s="129"/>
    </row>
    <row r="532" spans="1:21" ht="24" customHeight="1">
      <c r="A532" s="123">
        <f>'Stu.Detail (1-20)'!A532</f>
        <v>526</v>
      </c>
      <c r="B532" s="124" t="str">
        <f>IF(OR('Stu.Detail (1-20)'!B532=0,'Stu.Detail (1-20)'!B532=""),"",'Stu.Detail (1-20)'!B532)</f>
        <v/>
      </c>
      <c r="C532" s="124" t="str">
        <f>IF(OR(B532=0,B532=""),"",CONCATENATE('Stu.Detail (1-20)'!D532," ","/",'Stu.Detail (1-20)'!G532))</f>
        <v/>
      </c>
      <c r="D532" s="137"/>
      <c r="E532" s="129"/>
      <c r="F532" s="129"/>
      <c r="G532" s="129"/>
      <c r="H532" s="136"/>
      <c r="I532" s="129"/>
      <c r="J532" s="129"/>
      <c r="K532" s="129"/>
      <c r="L532" s="129"/>
      <c r="M532" s="129"/>
      <c r="N532" s="129"/>
      <c r="O532" s="129"/>
      <c r="P532" s="129"/>
      <c r="Q532" s="129"/>
      <c r="R532" s="129"/>
      <c r="S532" s="129"/>
      <c r="T532" s="129"/>
      <c r="U532" s="129"/>
    </row>
    <row r="533" spans="1:21" ht="24" customHeight="1">
      <c r="A533" s="123">
        <f>'Stu.Detail (1-20)'!A533</f>
        <v>527</v>
      </c>
      <c r="B533" s="124" t="str">
        <f>IF(OR('Stu.Detail (1-20)'!B533=0,'Stu.Detail (1-20)'!B533=""),"",'Stu.Detail (1-20)'!B533)</f>
        <v/>
      </c>
      <c r="C533" s="124" t="str">
        <f>IF(OR(B533=0,B533=""),"",CONCATENATE('Stu.Detail (1-20)'!D533," ","/",'Stu.Detail (1-20)'!G533))</f>
        <v/>
      </c>
      <c r="D533" s="137"/>
      <c r="E533" s="129"/>
      <c r="F533" s="129"/>
      <c r="G533" s="129"/>
      <c r="H533" s="136"/>
      <c r="I533" s="129"/>
      <c r="J533" s="129"/>
      <c r="K533" s="129"/>
      <c r="L533" s="129"/>
      <c r="M533" s="129"/>
      <c r="N533" s="129"/>
      <c r="O533" s="129"/>
      <c r="P533" s="129"/>
      <c r="Q533" s="129"/>
      <c r="R533" s="129"/>
      <c r="S533" s="129"/>
      <c r="T533" s="129"/>
      <c r="U533" s="129"/>
    </row>
    <row r="534" spans="1:21" ht="24" customHeight="1">
      <c r="A534" s="123">
        <f>'Stu.Detail (1-20)'!A534</f>
        <v>528</v>
      </c>
      <c r="B534" s="124" t="str">
        <f>IF(OR('Stu.Detail (1-20)'!B534=0,'Stu.Detail (1-20)'!B534=""),"",'Stu.Detail (1-20)'!B534)</f>
        <v/>
      </c>
      <c r="C534" s="124" t="str">
        <f>IF(OR(B534=0,B534=""),"",CONCATENATE('Stu.Detail (1-20)'!D534," ","/",'Stu.Detail (1-20)'!G534))</f>
        <v/>
      </c>
      <c r="D534" s="137"/>
      <c r="E534" s="129"/>
      <c r="F534" s="129"/>
      <c r="G534" s="129"/>
      <c r="H534" s="136"/>
      <c r="I534" s="129"/>
      <c r="J534" s="129"/>
      <c r="K534" s="129"/>
      <c r="L534" s="129"/>
      <c r="M534" s="129"/>
      <c r="N534" s="129"/>
      <c r="O534" s="129"/>
      <c r="P534" s="129"/>
      <c r="Q534" s="129"/>
      <c r="R534" s="129"/>
      <c r="S534" s="129"/>
      <c r="T534" s="129"/>
      <c r="U534" s="129"/>
    </row>
    <row r="535" spans="1:21" ht="24" customHeight="1">
      <c r="A535" s="123">
        <f>'Stu.Detail (1-20)'!A535</f>
        <v>529</v>
      </c>
      <c r="B535" s="124" t="str">
        <f>IF(OR('Stu.Detail (1-20)'!B535=0,'Stu.Detail (1-20)'!B535=""),"",'Stu.Detail (1-20)'!B535)</f>
        <v/>
      </c>
      <c r="C535" s="124" t="str">
        <f>IF(OR(B535=0,B535=""),"",CONCATENATE('Stu.Detail (1-20)'!D535," ","/",'Stu.Detail (1-20)'!G535))</f>
        <v/>
      </c>
      <c r="D535" s="137"/>
      <c r="E535" s="129"/>
      <c r="F535" s="129"/>
      <c r="G535" s="129"/>
      <c r="H535" s="136"/>
      <c r="I535" s="129"/>
      <c r="J535" s="129"/>
      <c r="K535" s="129"/>
      <c r="L535" s="129"/>
      <c r="M535" s="129"/>
      <c r="N535" s="129"/>
      <c r="O535" s="129"/>
      <c r="P535" s="129"/>
      <c r="Q535" s="129"/>
      <c r="R535" s="129"/>
      <c r="S535" s="129"/>
      <c r="T535" s="129"/>
      <c r="U535" s="129"/>
    </row>
    <row r="536" spans="1:21" ht="24" customHeight="1">
      <c r="A536" s="123">
        <f>'Stu.Detail (1-20)'!A536</f>
        <v>530</v>
      </c>
      <c r="B536" s="124" t="str">
        <f>IF(OR('Stu.Detail (1-20)'!B536=0,'Stu.Detail (1-20)'!B536=""),"",'Stu.Detail (1-20)'!B536)</f>
        <v/>
      </c>
      <c r="C536" s="124" t="str">
        <f>IF(OR(B536=0,B536=""),"",CONCATENATE('Stu.Detail (1-20)'!D536," ","/",'Stu.Detail (1-20)'!G536))</f>
        <v/>
      </c>
      <c r="D536" s="137"/>
      <c r="E536" s="129"/>
      <c r="F536" s="129"/>
      <c r="G536" s="129"/>
      <c r="H536" s="136"/>
      <c r="I536" s="129"/>
      <c r="J536" s="129"/>
      <c r="K536" s="129"/>
      <c r="L536" s="129"/>
      <c r="M536" s="129"/>
      <c r="N536" s="129"/>
      <c r="O536" s="129"/>
      <c r="P536" s="129"/>
      <c r="Q536" s="129"/>
      <c r="R536" s="129"/>
      <c r="S536" s="129"/>
      <c r="T536" s="129"/>
      <c r="U536" s="129"/>
    </row>
    <row r="537" spans="1:21" ht="24" customHeight="1">
      <c r="A537" s="123">
        <f>'Stu.Detail (1-20)'!A537</f>
        <v>531</v>
      </c>
      <c r="B537" s="124" t="str">
        <f>IF(OR('Stu.Detail (1-20)'!B537=0,'Stu.Detail (1-20)'!B537=""),"",'Stu.Detail (1-20)'!B537)</f>
        <v/>
      </c>
      <c r="C537" s="124" t="str">
        <f>IF(OR(B537=0,B537=""),"",CONCATENATE('Stu.Detail (1-20)'!D537," ","/",'Stu.Detail (1-20)'!G537))</f>
        <v/>
      </c>
      <c r="D537" s="137"/>
      <c r="E537" s="129"/>
      <c r="F537" s="129"/>
      <c r="G537" s="129"/>
      <c r="H537" s="136"/>
      <c r="I537" s="129"/>
      <c r="J537" s="129"/>
      <c r="K537" s="129"/>
      <c r="L537" s="129"/>
      <c r="M537" s="129"/>
      <c r="N537" s="129"/>
      <c r="O537" s="129"/>
      <c r="P537" s="129"/>
      <c r="Q537" s="129"/>
      <c r="R537" s="129"/>
      <c r="S537" s="129"/>
      <c r="T537" s="129"/>
      <c r="U537" s="129"/>
    </row>
    <row r="538" spans="1:21" ht="24" customHeight="1">
      <c r="A538" s="123">
        <f>'Stu.Detail (1-20)'!A538</f>
        <v>532</v>
      </c>
      <c r="B538" s="124" t="str">
        <f>IF(OR('Stu.Detail (1-20)'!B538=0,'Stu.Detail (1-20)'!B538=""),"",'Stu.Detail (1-20)'!B538)</f>
        <v/>
      </c>
      <c r="C538" s="124" t="str">
        <f>IF(OR(B538=0,B538=""),"",CONCATENATE('Stu.Detail (1-20)'!D538," ","/",'Stu.Detail (1-20)'!G538))</f>
        <v/>
      </c>
      <c r="D538" s="137"/>
      <c r="E538" s="129"/>
      <c r="F538" s="129"/>
      <c r="G538" s="129"/>
      <c r="H538" s="136"/>
      <c r="I538" s="129"/>
      <c r="J538" s="129"/>
      <c r="K538" s="129"/>
      <c r="L538" s="129"/>
      <c r="M538" s="129"/>
      <c r="N538" s="129"/>
      <c r="O538" s="129"/>
      <c r="P538" s="129"/>
      <c r="Q538" s="129"/>
      <c r="R538" s="129"/>
      <c r="S538" s="129"/>
      <c r="T538" s="129"/>
      <c r="U538" s="129"/>
    </row>
    <row r="539" spans="1:21" ht="24" customHeight="1">
      <c r="A539" s="123">
        <f>'Stu.Detail (1-20)'!A539</f>
        <v>533</v>
      </c>
      <c r="B539" s="124" t="str">
        <f>IF(OR('Stu.Detail (1-20)'!B539=0,'Stu.Detail (1-20)'!B539=""),"",'Stu.Detail (1-20)'!B539)</f>
        <v/>
      </c>
      <c r="C539" s="124" t="str">
        <f>IF(OR(B539=0,B539=""),"",CONCATENATE('Stu.Detail (1-20)'!D539," ","/",'Stu.Detail (1-20)'!G539))</f>
        <v/>
      </c>
      <c r="D539" s="137"/>
      <c r="E539" s="129"/>
      <c r="F539" s="129"/>
      <c r="G539" s="129"/>
      <c r="H539" s="136"/>
      <c r="I539" s="129"/>
      <c r="J539" s="129"/>
      <c r="K539" s="129"/>
      <c r="L539" s="129"/>
      <c r="M539" s="129"/>
      <c r="N539" s="129"/>
      <c r="O539" s="129"/>
      <c r="P539" s="129"/>
      <c r="Q539" s="129"/>
      <c r="R539" s="129"/>
      <c r="S539" s="129"/>
      <c r="T539" s="129"/>
      <c r="U539" s="129"/>
    </row>
    <row r="540" spans="1:21" ht="24" customHeight="1">
      <c r="A540" s="123">
        <f>'Stu.Detail (1-20)'!A540</f>
        <v>534</v>
      </c>
      <c r="B540" s="124" t="str">
        <f>IF(OR('Stu.Detail (1-20)'!B540=0,'Stu.Detail (1-20)'!B540=""),"",'Stu.Detail (1-20)'!B540)</f>
        <v/>
      </c>
      <c r="C540" s="124" t="str">
        <f>IF(OR(B540=0,B540=""),"",CONCATENATE('Stu.Detail (1-20)'!D540," ","/",'Stu.Detail (1-20)'!G540))</f>
        <v/>
      </c>
      <c r="D540" s="137"/>
      <c r="E540" s="129"/>
      <c r="F540" s="129"/>
      <c r="G540" s="129"/>
      <c r="H540" s="136"/>
      <c r="I540" s="129"/>
      <c r="J540" s="129"/>
      <c r="K540" s="129"/>
      <c r="L540" s="129"/>
      <c r="M540" s="129"/>
      <c r="N540" s="129"/>
      <c r="O540" s="129"/>
      <c r="P540" s="129"/>
      <c r="Q540" s="129"/>
      <c r="R540" s="129"/>
      <c r="S540" s="129"/>
      <c r="T540" s="129"/>
      <c r="U540" s="129"/>
    </row>
    <row r="541" spans="1:21" ht="24" customHeight="1">
      <c r="A541" s="123">
        <f>'Stu.Detail (1-20)'!A541</f>
        <v>535</v>
      </c>
      <c r="B541" s="124" t="str">
        <f>IF(OR('Stu.Detail (1-20)'!B541=0,'Stu.Detail (1-20)'!B541=""),"",'Stu.Detail (1-20)'!B541)</f>
        <v/>
      </c>
      <c r="C541" s="124" t="str">
        <f>IF(OR(B541=0,B541=""),"",CONCATENATE('Stu.Detail (1-20)'!D541," ","/",'Stu.Detail (1-20)'!G541))</f>
        <v/>
      </c>
      <c r="D541" s="137"/>
      <c r="E541" s="129"/>
      <c r="F541" s="129"/>
      <c r="G541" s="129"/>
      <c r="H541" s="136"/>
      <c r="I541" s="129"/>
      <c r="J541" s="129"/>
      <c r="K541" s="129"/>
      <c r="L541" s="129"/>
      <c r="M541" s="129"/>
      <c r="N541" s="129"/>
      <c r="O541" s="129"/>
      <c r="P541" s="129"/>
      <c r="Q541" s="129"/>
      <c r="R541" s="129"/>
      <c r="S541" s="129"/>
      <c r="T541" s="129"/>
      <c r="U541" s="129"/>
    </row>
    <row r="542" spans="1:21" ht="24" customHeight="1">
      <c r="A542" s="123">
        <f>'Stu.Detail (1-20)'!A542</f>
        <v>536</v>
      </c>
      <c r="B542" s="124" t="str">
        <f>IF(OR('Stu.Detail (1-20)'!B542=0,'Stu.Detail (1-20)'!B542=""),"",'Stu.Detail (1-20)'!B542)</f>
        <v/>
      </c>
      <c r="C542" s="124" t="str">
        <f>IF(OR(B542=0,B542=""),"",CONCATENATE('Stu.Detail (1-20)'!D542," ","/",'Stu.Detail (1-20)'!G542))</f>
        <v/>
      </c>
      <c r="D542" s="137"/>
      <c r="E542" s="129"/>
      <c r="F542" s="129"/>
      <c r="G542" s="129"/>
      <c r="H542" s="136"/>
      <c r="I542" s="129"/>
      <c r="J542" s="129"/>
      <c r="K542" s="129"/>
      <c r="L542" s="129"/>
      <c r="M542" s="129"/>
      <c r="N542" s="129"/>
      <c r="O542" s="129"/>
      <c r="P542" s="129"/>
      <c r="Q542" s="129"/>
      <c r="R542" s="129"/>
      <c r="S542" s="129"/>
      <c r="T542" s="129"/>
      <c r="U542" s="129"/>
    </row>
    <row r="543" spans="1:21" ht="24" customHeight="1">
      <c r="A543" s="123">
        <f>'Stu.Detail (1-20)'!A543</f>
        <v>537</v>
      </c>
      <c r="B543" s="124" t="str">
        <f>IF(OR('Stu.Detail (1-20)'!B543=0,'Stu.Detail (1-20)'!B543=""),"",'Stu.Detail (1-20)'!B543)</f>
        <v/>
      </c>
      <c r="C543" s="124" t="str">
        <f>IF(OR(B543=0,B543=""),"",CONCATENATE('Stu.Detail (1-20)'!D543," ","/",'Stu.Detail (1-20)'!G543))</f>
        <v/>
      </c>
      <c r="D543" s="137"/>
      <c r="E543" s="129"/>
      <c r="F543" s="129"/>
      <c r="G543" s="129"/>
      <c r="H543" s="136"/>
      <c r="I543" s="129"/>
      <c r="J543" s="129"/>
      <c r="K543" s="129"/>
      <c r="L543" s="129"/>
      <c r="M543" s="129"/>
      <c r="N543" s="129"/>
      <c r="O543" s="129"/>
      <c r="P543" s="129"/>
      <c r="Q543" s="129"/>
      <c r="R543" s="129"/>
      <c r="S543" s="129"/>
      <c r="T543" s="129"/>
      <c r="U543" s="129"/>
    </row>
    <row r="544" spans="1:21" ht="24" customHeight="1">
      <c r="A544" s="123">
        <f>'Stu.Detail (1-20)'!A544</f>
        <v>538</v>
      </c>
      <c r="B544" s="124" t="str">
        <f>IF(OR('Stu.Detail (1-20)'!B544=0,'Stu.Detail (1-20)'!B544=""),"",'Stu.Detail (1-20)'!B544)</f>
        <v/>
      </c>
      <c r="C544" s="124" t="str">
        <f>IF(OR(B544=0,B544=""),"",CONCATENATE('Stu.Detail (1-20)'!D544," ","/",'Stu.Detail (1-20)'!G544))</f>
        <v/>
      </c>
      <c r="D544" s="137"/>
      <c r="E544" s="129"/>
      <c r="F544" s="129"/>
      <c r="G544" s="129"/>
      <c r="H544" s="136"/>
      <c r="I544" s="129"/>
      <c r="J544" s="129"/>
      <c r="K544" s="129"/>
      <c r="L544" s="129"/>
      <c r="M544" s="129"/>
      <c r="N544" s="129"/>
      <c r="O544" s="129"/>
      <c r="P544" s="129"/>
      <c r="Q544" s="129"/>
      <c r="R544" s="129"/>
      <c r="S544" s="129"/>
      <c r="T544" s="129"/>
      <c r="U544" s="129"/>
    </row>
    <row r="545" spans="1:21" ht="24" customHeight="1">
      <c r="A545" s="123">
        <f>'Stu.Detail (1-20)'!A545</f>
        <v>539</v>
      </c>
      <c r="B545" s="124" t="str">
        <f>IF(OR('Stu.Detail (1-20)'!B545=0,'Stu.Detail (1-20)'!B545=""),"",'Stu.Detail (1-20)'!B545)</f>
        <v/>
      </c>
      <c r="C545" s="124" t="str">
        <f>IF(OR(B545=0,B545=""),"",CONCATENATE('Stu.Detail (1-20)'!D545," ","/",'Stu.Detail (1-20)'!G545))</f>
        <v/>
      </c>
      <c r="D545" s="137"/>
      <c r="E545" s="129"/>
      <c r="F545" s="129"/>
      <c r="G545" s="129"/>
      <c r="H545" s="136"/>
      <c r="I545" s="129"/>
      <c r="J545" s="129"/>
      <c r="K545" s="129"/>
      <c r="L545" s="129"/>
      <c r="M545" s="129"/>
      <c r="N545" s="129"/>
      <c r="O545" s="129"/>
      <c r="P545" s="129"/>
      <c r="Q545" s="129"/>
      <c r="R545" s="129"/>
      <c r="S545" s="129"/>
      <c r="T545" s="129"/>
      <c r="U545" s="129"/>
    </row>
    <row r="546" spans="1:21" ht="24" customHeight="1">
      <c r="A546" s="123">
        <f>'Stu.Detail (1-20)'!A546</f>
        <v>540</v>
      </c>
      <c r="B546" s="124" t="str">
        <f>IF(OR('Stu.Detail (1-20)'!B546=0,'Stu.Detail (1-20)'!B546=""),"",'Stu.Detail (1-20)'!B546)</f>
        <v/>
      </c>
      <c r="C546" s="124" t="str">
        <f>IF(OR(B546=0,B546=""),"",CONCATENATE('Stu.Detail (1-20)'!D546," ","/",'Stu.Detail (1-20)'!G546))</f>
        <v/>
      </c>
      <c r="D546" s="137"/>
      <c r="E546" s="129"/>
      <c r="F546" s="129"/>
      <c r="G546" s="129"/>
      <c r="H546" s="136"/>
      <c r="I546" s="129"/>
      <c r="J546" s="129"/>
      <c r="K546" s="129"/>
      <c r="L546" s="129"/>
      <c r="M546" s="129"/>
      <c r="N546" s="129"/>
      <c r="O546" s="129"/>
      <c r="P546" s="129"/>
      <c r="Q546" s="129"/>
      <c r="R546" s="129"/>
      <c r="S546" s="129"/>
      <c r="T546" s="129"/>
      <c r="U546" s="129"/>
    </row>
    <row r="547" spans="1:21" ht="24" customHeight="1">
      <c r="A547" s="123">
        <f>'Stu.Detail (1-20)'!A547</f>
        <v>541</v>
      </c>
      <c r="B547" s="124" t="str">
        <f>IF(OR('Stu.Detail (1-20)'!B547=0,'Stu.Detail (1-20)'!B547=""),"",'Stu.Detail (1-20)'!B547)</f>
        <v/>
      </c>
      <c r="C547" s="124" t="str">
        <f>IF(OR(B547=0,B547=""),"",CONCATENATE('Stu.Detail (1-20)'!D547," ","/",'Stu.Detail (1-20)'!G547))</f>
        <v/>
      </c>
      <c r="D547" s="137"/>
      <c r="E547" s="129"/>
      <c r="F547" s="129"/>
      <c r="G547" s="129"/>
      <c r="H547" s="136"/>
      <c r="I547" s="129"/>
      <c r="J547" s="129"/>
      <c r="K547" s="129"/>
      <c r="L547" s="129"/>
      <c r="M547" s="129"/>
      <c r="N547" s="129"/>
      <c r="O547" s="129"/>
      <c r="P547" s="129"/>
      <c r="Q547" s="129"/>
      <c r="R547" s="129"/>
      <c r="S547" s="129"/>
      <c r="T547" s="129"/>
      <c r="U547" s="129"/>
    </row>
    <row r="548" spans="1:21" ht="24" customHeight="1">
      <c r="A548" s="123">
        <f>'Stu.Detail (1-20)'!A548</f>
        <v>542</v>
      </c>
      <c r="B548" s="124" t="str">
        <f>IF(OR('Stu.Detail (1-20)'!B548=0,'Stu.Detail (1-20)'!B548=""),"",'Stu.Detail (1-20)'!B548)</f>
        <v/>
      </c>
      <c r="C548" s="124" t="str">
        <f>IF(OR(B548=0,B548=""),"",CONCATENATE('Stu.Detail (1-20)'!D548," ","/",'Stu.Detail (1-20)'!G548))</f>
        <v/>
      </c>
      <c r="D548" s="137"/>
      <c r="E548" s="129"/>
      <c r="F548" s="129"/>
      <c r="G548" s="129"/>
      <c r="H548" s="136"/>
      <c r="I548" s="129"/>
      <c r="J548" s="129"/>
      <c r="K548" s="129"/>
      <c r="L548" s="129"/>
      <c r="M548" s="129"/>
      <c r="N548" s="129"/>
      <c r="O548" s="129"/>
      <c r="P548" s="129"/>
      <c r="Q548" s="129"/>
      <c r="R548" s="129"/>
      <c r="S548" s="129"/>
      <c r="T548" s="129"/>
      <c r="U548" s="129"/>
    </row>
    <row r="549" spans="1:21" ht="24" customHeight="1">
      <c r="A549" s="123">
        <f>'Stu.Detail (1-20)'!A549</f>
        <v>543</v>
      </c>
      <c r="B549" s="124" t="str">
        <f>IF(OR('Stu.Detail (1-20)'!B549=0,'Stu.Detail (1-20)'!B549=""),"",'Stu.Detail (1-20)'!B549)</f>
        <v/>
      </c>
      <c r="C549" s="124" t="str">
        <f>IF(OR(B549=0,B549=""),"",CONCATENATE('Stu.Detail (1-20)'!D549," ","/",'Stu.Detail (1-20)'!G549))</f>
        <v/>
      </c>
      <c r="D549" s="137"/>
      <c r="E549" s="129"/>
      <c r="F549" s="129"/>
      <c r="G549" s="129"/>
      <c r="H549" s="136"/>
      <c r="I549" s="129"/>
      <c r="J549" s="129"/>
      <c r="K549" s="129"/>
      <c r="L549" s="129"/>
      <c r="M549" s="129"/>
      <c r="N549" s="129"/>
      <c r="O549" s="129"/>
      <c r="P549" s="129"/>
      <c r="Q549" s="129"/>
      <c r="R549" s="129"/>
      <c r="S549" s="129"/>
      <c r="T549" s="129"/>
      <c r="U549" s="129"/>
    </row>
    <row r="550" spans="1:21" ht="24" customHeight="1">
      <c r="A550" s="123">
        <f>'Stu.Detail (1-20)'!A550</f>
        <v>544</v>
      </c>
      <c r="B550" s="124" t="str">
        <f>IF(OR('Stu.Detail (1-20)'!B550=0,'Stu.Detail (1-20)'!B550=""),"",'Stu.Detail (1-20)'!B550)</f>
        <v/>
      </c>
      <c r="C550" s="124" t="str">
        <f>IF(OR(B550=0,B550=""),"",CONCATENATE('Stu.Detail (1-20)'!D550," ","/",'Stu.Detail (1-20)'!G550))</f>
        <v/>
      </c>
      <c r="D550" s="137"/>
      <c r="E550" s="129"/>
      <c r="F550" s="129"/>
      <c r="G550" s="129"/>
      <c r="H550" s="136"/>
      <c r="I550" s="129"/>
      <c r="J550" s="129"/>
      <c r="K550" s="129"/>
      <c r="L550" s="129"/>
      <c r="M550" s="129"/>
      <c r="N550" s="129"/>
      <c r="O550" s="129"/>
      <c r="P550" s="129"/>
      <c r="Q550" s="129"/>
      <c r="R550" s="129"/>
      <c r="S550" s="129"/>
      <c r="T550" s="129"/>
      <c r="U550" s="129"/>
    </row>
    <row r="551" spans="1:21" ht="24" customHeight="1">
      <c r="A551" s="123">
        <f>'Stu.Detail (1-20)'!A551</f>
        <v>545</v>
      </c>
      <c r="B551" s="124" t="str">
        <f>IF(OR('Stu.Detail (1-20)'!B551=0,'Stu.Detail (1-20)'!B551=""),"",'Stu.Detail (1-20)'!B551)</f>
        <v/>
      </c>
      <c r="C551" s="124" t="str">
        <f>IF(OR(B551=0,B551=""),"",CONCATENATE('Stu.Detail (1-20)'!D551," ","/",'Stu.Detail (1-20)'!G551))</f>
        <v/>
      </c>
      <c r="D551" s="137"/>
      <c r="E551" s="129"/>
      <c r="F551" s="129"/>
      <c r="G551" s="129"/>
      <c r="H551" s="136"/>
      <c r="I551" s="129"/>
      <c r="J551" s="129"/>
      <c r="K551" s="129"/>
      <c r="L551" s="129"/>
      <c r="M551" s="129"/>
      <c r="N551" s="129"/>
      <c r="O551" s="129"/>
      <c r="P551" s="129"/>
      <c r="Q551" s="129"/>
      <c r="R551" s="129"/>
      <c r="S551" s="129"/>
      <c r="T551" s="129"/>
      <c r="U551" s="129"/>
    </row>
    <row r="552" spans="1:21" ht="24" customHeight="1">
      <c r="A552" s="123">
        <f>'Stu.Detail (1-20)'!A552</f>
        <v>546</v>
      </c>
      <c r="B552" s="124" t="str">
        <f>IF(OR('Stu.Detail (1-20)'!B552=0,'Stu.Detail (1-20)'!B552=""),"",'Stu.Detail (1-20)'!B552)</f>
        <v/>
      </c>
      <c r="C552" s="124" t="str">
        <f>IF(OR(B552=0,B552=""),"",CONCATENATE('Stu.Detail (1-20)'!D552," ","/",'Stu.Detail (1-20)'!G552))</f>
        <v/>
      </c>
      <c r="D552" s="137"/>
      <c r="E552" s="129"/>
      <c r="F552" s="129"/>
      <c r="G552" s="129"/>
      <c r="H552" s="136"/>
      <c r="I552" s="129"/>
      <c r="J552" s="129"/>
      <c r="K552" s="129"/>
      <c r="L552" s="129"/>
      <c r="M552" s="129"/>
      <c r="N552" s="129"/>
      <c r="O552" s="129"/>
      <c r="P552" s="129"/>
      <c r="Q552" s="129"/>
      <c r="R552" s="129"/>
      <c r="S552" s="129"/>
      <c r="T552" s="129"/>
      <c r="U552" s="129"/>
    </row>
    <row r="553" spans="1:21" ht="24" customHeight="1">
      <c r="A553" s="123">
        <f>'Stu.Detail (1-20)'!A553</f>
        <v>547</v>
      </c>
      <c r="B553" s="124" t="str">
        <f>IF(OR('Stu.Detail (1-20)'!B553=0,'Stu.Detail (1-20)'!B553=""),"",'Stu.Detail (1-20)'!B553)</f>
        <v/>
      </c>
      <c r="C553" s="124" t="str">
        <f>IF(OR(B553=0,B553=""),"",CONCATENATE('Stu.Detail (1-20)'!D553," ","/",'Stu.Detail (1-20)'!G553))</f>
        <v/>
      </c>
      <c r="D553" s="137"/>
      <c r="E553" s="129"/>
      <c r="F553" s="129"/>
      <c r="G553" s="129"/>
      <c r="H553" s="136"/>
      <c r="I553" s="129"/>
      <c r="J553" s="129"/>
      <c r="K553" s="129"/>
      <c r="L553" s="129"/>
      <c r="M553" s="129"/>
      <c r="N553" s="129"/>
      <c r="O553" s="129"/>
      <c r="P553" s="129"/>
      <c r="Q553" s="129"/>
      <c r="R553" s="129"/>
      <c r="S553" s="129"/>
      <c r="T553" s="129"/>
      <c r="U553" s="129"/>
    </row>
    <row r="554" spans="1:21" ht="24" customHeight="1">
      <c r="A554" s="123">
        <f>'Stu.Detail (1-20)'!A554</f>
        <v>548</v>
      </c>
      <c r="B554" s="124" t="str">
        <f>IF(OR('Stu.Detail (1-20)'!B554=0,'Stu.Detail (1-20)'!B554=""),"",'Stu.Detail (1-20)'!B554)</f>
        <v/>
      </c>
      <c r="C554" s="124" t="str">
        <f>IF(OR(B554=0,B554=""),"",CONCATENATE('Stu.Detail (1-20)'!D554," ","/",'Stu.Detail (1-20)'!G554))</f>
        <v/>
      </c>
      <c r="D554" s="137"/>
      <c r="E554" s="129"/>
      <c r="F554" s="129"/>
      <c r="G554" s="129"/>
      <c r="H554" s="136"/>
      <c r="I554" s="129"/>
      <c r="J554" s="129"/>
      <c r="K554" s="129"/>
      <c r="L554" s="129"/>
      <c r="M554" s="129"/>
      <c r="N554" s="129"/>
      <c r="O554" s="129"/>
      <c r="P554" s="129"/>
      <c r="Q554" s="129"/>
      <c r="R554" s="129"/>
      <c r="S554" s="129"/>
      <c r="T554" s="129"/>
      <c r="U554" s="129"/>
    </row>
    <row r="555" spans="1:21" ht="24" customHeight="1">
      <c r="A555" s="123">
        <f>'Stu.Detail (1-20)'!A555</f>
        <v>549</v>
      </c>
      <c r="B555" s="124" t="str">
        <f>IF(OR('Stu.Detail (1-20)'!B555=0,'Stu.Detail (1-20)'!B555=""),"",'Stu.Detail (1-20)'!B555)</f>
        <v/>
      </c>
      <c r="C555" s="124" t="str">
        <f>IF(OR(B555=0,B555=""),"",CONCATENATE('Stu.Detail (1-20)'!D555," ","/",'Stu.Detail (1-20)'!G555))</f>
        <v/>
      </c>
      <c r="D555" s="137"/>
      <c r="E555" s="129"/>
      <c r="F555" s="129"/>
      <c r="G555" s="129"/>
      <c r="H555" s="136"/>
      <c r="I555" s="129"/>
      <c r="J555" s="129"/>
      <c r="K555" s="129"/>
      <c r="L555" s="129"/>
      <c r="M555" s="129"/>
      <c r="N555" s="129"/>
      <c r="O555" s="129"/>
      <c r="P555" s="129"/>
      <c r="Q555" s="129"/>
      <c r="R555" s="129"/>
      <c r="S555" s="129"/>
      <c r="T555" s="129"/>
      <c r="U555" s="129"/>
    </row>
    <row r="556" spans="1:21" ht="24" customHeight="1">
      <c r="A556" s="123">
        <f>'Stu.Detail (1-20)'!A556</f>
        <v>550</v>
      </c>
      <c r="B556" s="124" t="str">
        <f>IF(OR('Stu.Detail (1-20)'!B556=0,'Stu.Detail (1-20)'!B556=""),"",'Stu.Detail (1-20)'!B556)</f>
        <v/>
      </c>
      <c r="C556" s="124" t="str">
        <f>IF(OR(B556=0,B556=""),"",CONCATENATE('Stu.Detail (1-20)'!D556," ","/",'Stu.Detail (1-20)'!G556))</f>
        <v/>
      </c>
      <c r="D556" s="137"/>
      <c r="E556" s="129"/>
      <c r="F556" s="129"/>
      <c r="G556" s="129"/>
      <c r="H556" s="136"/>
      <c r="I556" s="129"/>
      <c r="J556" s="129"/>
      <c r="K556" s="129"/>
      <c r="L556" s="129"/>
      <c r="M556" s="129"/>
      <c r="N556" s="129"/>
      <c r="O556" s="129"/>
      <c r="P556" s="129"/>
      <c r="Q556" s="129"/>
      <c r="R556" s="129"/>
      <c r="S556" s="129"/>
      <c r="T556" s="129"/>
      <c r="U556" s="129"/>
    </row>
    <row r="557" spans="1:21" ht="24" customHeight="1">
      <c r="A557" s="123">
        <f>'Stu.Detail (1-20)'!A557</f>
        <v>551</v>
      </c>
      <c r="B557" s="124" t="str">
        <f>IF(OR('Stu.Detail (1-20)'!B557=0,'Stu.Detail (1-20)'!B557=""),"",'Stu.Detail (1-20)'!B557)</f>
        <v/>
      </c>
      <c r="C557" s="124" t="str">
        <f>IF(OR(B557=0,B557=""),"",CONCATENATE('Stu.Detail (1-20)'!D557," ","/",'Stu.Detail (1-20)'!G557))</f>
        <v/>
      </c>
      <c r="D557" s="137"/>
      <c r="E557" s="129"/>
      <c r="F557" s="129"/>
      <c r="G557" s="129"/>
      <c r="H557" s="136"/>
      <c r="I557" s="129"/>
      <c r="J557" s="129"/>
      <c r="K557" s="129"/>
      <c r="L557" s="129"/>
      <c r="M557" s="129"/>
      <c r="N557" s="129"/>
      <c r="O557" s="129"/>
      <c r="P557" s="129"/>
      <c r="Q557" s="129"/>
      <c r="R557" s="129"/>
      <c r="S557" s="129"/>
      <c r="T557" s="129"/>
      <c r="U557" s="129"/>
    </row>
    <row r="558" spans="1:21" ht="24" customHeight="1">
      <c r="A558" s="123">
        <f>'Stu.Detail (1-20)'!A558</f>
        <v>552</v>
      </c>
      <c r="B558" s="124" t="str">
        <f>IF(OR('Stu.Detail (1-20)'!B558=0,'Stu.Detail (1-20)'!B558=""),"",'Stu.Detail (1-20)'!B558)</f>
        <v/>
      </c>
      <c r="C558" s="124" t="str">
        <f>IF(OR(B558=0,B558=""),"",CONCATENATE('Stu.Detail (1-20)'!D558," ","/",'Stu.Detail (1-20)'!G558))</f>
        <v/>
      </c>
      <c r="D558" s="137"/>
      <c r="E558" s="129"/>
      <c r="F558" s="129"/>
      <c r="G558" s="129"/>
      <c r="H558" s="136"/>
      <c r="I558" s="129"/>
      <c r="J558" s="129"/>
      <c r="K558" s="129"/>
      <c r="L558" s="129"/>
      <c r="M558" s="129"/>
      <c r="N558" s="129"/>
      <c r="O558" s="129"/>
      <c r="P558" s="129"/>
      <c r="Q558" s="129"/>
      <c r="R558" s="129"/>
      <c r="S558" s="129"/>
      <c r="T558" s="129"/>
      <c r="U558" s="129"/>
    </row>
    <row r="559" spans="1:21" ht="24" customHeight="1">
      <c r="A559" s="123">
        <f>'Stu.Detail (1-20)'!A559</f>
        <v>553</v>
      </c>
      <c r="B559" s="124" t="str">
        <f>IF(OR('Stu.Detail (1-20)'!B559=0,'Stu.Detail (1-20)'!B559=""),"",'Stu.Detail (1-20)'!B559)</f>
        <v/>
      </c>
      <c r="C559" s="124" t="str">
        <f>IF(OR(B559=0,B559=""),"",CONCATENATE('Stu.Detail (1-20)'!D559," ","/",'Stu.Detail (1-20)'!G559))</f>
        <v/>
      </c>
      <c r="D559" s="137"/>
      <c r="E559" s="129"/>
      <c r="F559" s="129"/>
      <c r="G559" s="129"/>
      <c r="H559" s="136"/>
      <c r="I559" s="129"/>
      <c r="J559" s="129"/>
      <c r="K559" s="129"/>
      <c r="L559" s="129"/>
      <c r="M559" s="129"/>
      <c r="N559" s="129"/>
      <c r="O559" s="129"/>
      <c r="P559" s="129"/>
      <c r="Q559" s="129"/>
      <c r="R559" s="129"/>
      <c r="S559" s="129"/>
      <c r="T559" s="129"/>
      <c r="U559" s="129"/>
    </row>
    <row r="560" spans="1:21" ht="24" customHeight="1">
      <c r="A560" s="123">
        <f>'Stu.Detail (1-20)'!A560</f>
        <v>554</v>
      </c>
      <c r="B560" s="124" t="str">
        <f>IF(OR('Stu.Detail (1-20)'!B560=0,'Stu.Detail (1-20)'!B560=""),"",'Stu.Detail (1-20)'!B560)</f>
        <v/>
      </c>
      <c r="C560" s="124" t="str">
        <f>IF(OR(B560=0,B560=""),"",CONCATENATE('Stu.Detail (1-20)'!D560," ","/",'Stu.Detail (1-20)'!G560))</f>
        <v/>
      </c>
      <c r="D560" s="137"/>
      <c r="E560" s="129"/>
      <c r="F560" s="129"/>
      <c r="G560" s="129"/>
      <c r="H560" s="136"/>
      <c r="I560" s="129"/>
      <c r="J560" s="129"/>
      <c r="K560" s="129"/>
      <c r="L560" s="129"/>
      <c r="M560" s="129"/>
      <c r="N560" s="129"/>
      <c r="O560" s="129"/>
      <c r="P560" s="129"/>
      <c r="Q560" s="129"/>
      <c r="R560" s="129"/>
      <c r="S560" s="129"/>
      <c r="T560" s="129"/>
      <c r="U560" s="129"/>
    </row>
    <row r="561" spans="1:21" ht="24" customHeight="1">
      <c r="A561" s="123">
        <f>'Stu.Detail (1-20)'!A561</f>
        <v>555</v>
      </c>
      <c r="B561" s="124" t="str">
        <f>IF(OR('Stu.Detail (1-20)'!B561=0,'Stu.Detail (1-20)'!B561=""),"",'Stu.Detail (1-20)'!B561)</f>
        <v/>
      </c>
      <c r="C561" s="124" t="str">
        <f>IF(OR(B561=0,B561=""),"",CONCATENATE('Stu.Detail (1-20)'!D561," ","/",'Stu.Detail (1-20)'!G561))</f>
        <v/>
      </c>
      <c r="D561" s="137"/>
      <c r="E561" s="129"/>
      <c r="F561" s="129"/>
      <c r="G561" s="129"/>
      <c r="H561" s="136"/>
      <c r="I561" s="129"/>
      <c r="J561" s="129"/>
      <c r="K561" s="129"/>
      <c r="L561" s="129"/>
      <c r="M561" s="129"/>
      <c r="N561" s="129"/>
      <c r="O561" s="129"/>
      <c r="P561" s="129"/>
      <c r="Q561" s="129"/>
      <c r="R561" s="129"/>
      <c r="S561" s="129"/>
      <c r="T561" s="129"/>
      <c r="U561" s="129"/>
    </row>
    <row r="562" spans="1:21" ht="24" customHeight="1">
      <c r="A562" s="123">
        <f>'Stu.Detail (1-20)'!A562</f>
        <v>556</v>
      </c>
      <c r="B562" s="124" t="str">
        <f>IF(OR('Stu.Detail (1-20)'!B562=0,'Stu.Detail (1-20)'!B562=""),"",'Stu.Detail (1-20)'!B562)</f>
        <v/>
      </c>
      <c r="C562" s="124" t="str">
        <f>IF(OR(B562=0,B562=""),"",CONCATENATE('Stu.Detail (1-20)'!D562," ","/",'Stu.Detail (1-20)'!G562))</f>
        <v/>
      </c>
      <c r="D562" s="137"/>
      <c r="E562" s="129"/>
      <c r="F562" s="129"/>
      <c r="G562" s="129"/>
      <c r="H562" s="136"/>
      <c r="I562" s="129"/>
      <c r="J562" s="129"/>
      <c r="K562" s="129"/>
      <c r="L562" s="129"/>
      <c r="M562" s="129"/>
      <c r="N562" s="129"/>
      <c r="O562" s="129"/>
      <c r="P562" s="129"/>
      <c r="Q562" s="129"/>
      <c r="R562" s="129"/>
      <c r="S562" s="129"/>
      <c r="T562" s="129"/>
      <c r="U562" s="129"/>
    </row>
    <row r="563" spans="1:21" ht="24" customHeight="1">
      <c r="A563" s="123">
        <f>'Stu.Detail (1-20)'!A563</f>
        <v>557</v>
      </c>
      <c r="B563" s="124" t="str">
        <f>IF(OR('Stu.Detail (1-20)'!B563=0,'Stu.Detail (1-20)'!B563=""),"",'Stu.Detail (1-20)'!B563)</f>
        <v/>
      </c>
      <c r="C563" s="124" t="str">
        <f>IF(OR(B563=0,B563=""),"",CONCATENATE('Stu.Detail (1-20)'!D563," ","/",'Stu.Detail (1-20)'!G563))</f>
        <v/>
      </c>
      <c r="D563" s="137"/>
      <c r="E563" s="129"/>
      <c r="F563" s="129"/>
      <c r="G563" s="129"/>
      <c r="H563" s="136"/>
      <c r="I563" s="129"/>
      <c r="J563" s="129"/>
      <c r="K563" s="129"/>
      <c r="L563" s="129"/>
      <c r="M563" s="129"/>
      <c r="N563" s="129"/>
      <c r="O563" s="129"/>
      <c r="P563" s="129"/>
      <c r="Q563" s="129"/>
      <c r="R563" s="129"/>
      <c r="S563" s="129"/>
      <c r="T563" s="129"/>
      <c r="U563" s="129"/>
    </row>
    <row r="564" spans="1:21" ht="24" customHeight="1">
      <c r="A564" s="123">
        <f>'Stu.Detail (1-20)'!A564</f>
        <v>558</v>
      </c>
      <c r="B564" s="124" t="str">
        <f>IF(OR('Stu.Detail (1-20)'!B564=0,'Stu.Detail (1-20)'!B564=""),"",'Stu.Detail (1-20)'!B564)</f>
        <v/>
      </c>
      <c r="C564" s="124" t="str">
        <f>IF(OR(B564=0,B564=""),"",CONCATENATE('Stu.Detail (1-20)'!D564," ","/",'Stu.Detail (1-20)'!G564))</f>
        <v/>
      </c>
      <c r="D564" s="137"/>
      <c r="E564" s="129"/>
      <c r="F564" s="129"/>
      <c r="G564" s="129"/>
      <c r="H564" s="136"/>
      <c r="I564" s="129"/>
      <c r="J564" s="129"/>
      <c r="K564" s="129"/>
      <c r="L564" s="129"/>
      <c r="M564" s="129"/>
      <c r="N564" s="129"/>
      <c r="O564" s="129"/>
      <c r="P564" s="129"/>
      <c r="Q564" s="129"/>
      <c r="R564" s="129"/>
      <c r="S564" s="129"/>
      <c r="T564" s="129"/>
      <c r="U564" s="129"/>
    </row>
    <row r="565" spans="1:21" ht="24" customHeight="1">
      <c r="A565" s="123">
        <f>'Stu.Detail (1-20)'!A565</f>
        <v>559</v>
      </c>
      <c r="B565" s="124" t="str">
        <f>IF(OR('Stu.Detail (1-20)'!B565=0,'Stu.Detail (1-20)'!B565=""),"",'Stu.Detail (1-20)'!B565)</f>
        <v/>
      </c>
      <c r="C565" s="124" t="str">
        <f>IF(OR(B565=0,B565=""),"",CONCATENATE('Stu.Detail (1-20)'!D565," ","/",'Stu.Detail (1-20)'!G565))</f>
        <v/>
      </c>
      <c r="D565" s="137"/>
      <c r="E565" s="129"/>
      <c r="F565" s="129"/>
      <c r="G565" s="129"/>
      <c r="H565" s="136"/>
      <c r="I565" s="129"/>
      <c r="J565" s="129"/>
      <c r="K565" s="129"/>
      <c r="L565" s="129"/>
      <c r="M565" s="129"/>
      <c r="N565" s="129"/>
      <c r="O565" s="129"/>
      <c r="P565" s="129"/>
      <c r="Q565" s="129"/>
      <c r="R565" s="129"/>
      <c r="S565" s="129"/>
      <c r="T565" s="129"/>
      <c r="U565" s="129"/>
    </row>
    <row r="566" spans="1:21" ht="24" customHeight="1">
      <c r="A566" s="123">
        <f>'Stu.Detail (1-20)'!A566</f>
        <v>560</v>
      </c>
      <c r="B566" s="124" t="str">
        <f>IF(OR('Stu.Detail (1-20)'!B566=0,'Stu.Detail (1-20)'!B566=""),"",'Stu.Detail (1-20)'!B566)</f>
        <v/>
      </c>
      <c r="C566" s="124" t="str">
        <f>IF(OR(B566=0,B566=""),"",CONCATENATE('Stu.Detail (1-20)'!D566," ","/",'Stu.Detail (1-20)'!G566))</f>
        <v/>
      </c>
      <c r="D566" s="137"/>
      <c r="E566" s="129"/>
      <c r="F566" s="129"/>
      <c r="G566" s="129"/>
      <c r="H566" s="136"/>
      <c r="I566" s="129"/>
      <c r="J566" s="129"/>
      <c r="K566" s="129"/>
      <c r="L566" s="129"/>
      <c r="M566" s="129"/>
      <c r="N566" s="129"/>
      <c r="O566" s="129"/>
      <c r="P566" s="129"/>
      <c r="Q566" s="129"/>
      <c r="R566" s="129"/>
      <c r="S566" s="129"/>
      <c r="T566" s="129"/>
      <c r="U566" s="129"/>
    </row>
    <row r="567" spans="1:21" ht="24" customHeight="1">
      <c r="A567" s="123">
        <f>'Stu.Detail (1-20)'!A567</f>
        <v>561</v>
      </c>
      <c r="B567" s="124" t="str">
        <f>IF(OR('Stu.Detail (1-20)'!B567=0,'Stu.Detail (1-20)'!B567=""),"",'Stu.Detail (1-20)'!B567)</f>
        <v/>
      </c>
      <c r="C567" s="124" t="str">
        <f>IF(OR(B567=0,B567=""),"",CONCATENATE('Stu.Detail (1-20)'!D567," ","/",'Stu.Detail (1-20)'!G567))</f>
        <v/>
      </c>
      <c r="D567" s="137"/>
      <c r="E567" s="129"/>
      <c r="F567" s="129"/>
      <c r="G567" s="129"/>
      <c r="H567" s="136"/>
      <c r="I567" s="129"/>
      <c r="J567" s="129"/>
      <c r="K567" s="129"/>
      <c r="L567" s="129"/>
      <c r="M567" s="129"/>
      <c r="N567" s="129"/>
      <c r="O567" s="129"/>
      <c r="P567" s="129"/>
      <c r="Q567" s="129"/>
      <c r="R567" s="129"/>
      <c r="S567" s="129"/>
      <c r="T567" s="129"/>
      <c r="U567" s="129"/>
    </row>
    <row r="568" spans="1:21" ht="24" customHeight="1">
      <c r="A568" s="123">
        <f>'Stu.Detail (1-20)'!A568</f>
        <v>562</v>
      </c>
      <c r="B568" s="124" t="str">
        <f>IF(OR('Stu.Detail (1-20)'!B568=0,'Stu.Detail (1-20)'!B568=""),"",'Stu.Detail (1-20)'!B568)</f>
        <v/>
      </c>
      <c r="C568" s="124" t="str">
        <f>IF(OR(B568=0,B568=""),"",CONCATENATE('Stu.Detail (1-20)'!D568," ","/",'Stu.Detail (1-20)'!G568))</f>
        <v/>
      </c>
      <c r="D568" s="137"/>
      <c r="E568" s="129"/>
      <c r="F568" s="129"/>
      <c r="G568" s="129"/>
      <c r="H568" s="136"/>
      <c r="I568" s="129"/>
      <c r="J568" s="129"/>
      <c r="K568" s="129"/>
      <c r="L568" s="129"/>
      <c r="M568" s="129"/>
      <c r="N568" s="129"/>
      <c r="O568" s="129"/>
      <c r="P568" s="129"/>
      <c r="Q568" s="129"/>
      <c r="R568" s="129"/>
      <c r="S568" s="129"/>
      <c r="T568" s="129"/>
      <c r="U568" s="129"/>
    </row>
    <row r="569" spans="1:21" ht="24" customHeight="1">
      <c r="A569" s="123">
        <f>'Stu.Detail (1-20)'!A569</f>
        <v>563</v>
      </c>
      <c r="B569" s="124" t="str">
        <f>IF(OR('Stu.Detail (1-20)'!B569=0,'Stu.Detail (1-20)'!B569=""),"",'Stu.Detail (1-20)'!B569)</f>
        <v/>
      </c>
      <c r="C569" s="124" t="str">
        <f>IF(OR(B569=0,B569=""),"",CONCATENATE('Stu.Detail (1-20)'!D569," ","/",'Stu.Detail (1-20)'!G569))</f>
        <v/>
      </c>
      <c r="D569" s="137"/>
      <c r="E569" s="129"/>
      <c r="F569" s="129"/>
      <c r="G569" s="129"/>
      <c r="H569" s="136"/>
      <c r="I569" s="129"/>
      <c r="J569" s="129"/>
      <c r="K569" s="129"/>
      <c r="L569" s="129"/>
      <c r="M569" s="129"/>
      <c r="N569" s="129"/>
      <c r="O569" s="129"/>
      <c r="P569" s="129"/>
      <c r="Q569" s="129"/>
      <c r="R569" s="129"/>
      <c r="S569" s="129"/>
      <c r="T569" s="129"/>
      <c r="U569" s="129"/>
    </row>
    <row r="570" spans="1:21" ht="24" customHeight="1">
      <c r="A570" s="123">
        <f>'Stu.Detail (1-20)'!A570</f>
        <v>564</v>
      </c>
      <c r="B570" s="124" t="str">
        <f>IF(OR('Stu.Detail (1-20)'!B570=0,'Stu.Detail (1-20)'!B570=""),"",'Stu.Detail (1-20)'!B570)</f>
        <v/>
      </c>
      <c r="C570" s="124" t="str">
        <f>IF(OR(B570=0,B570=""),"",CONCATENATE('Stu.Detail (1-20)'!D570," ","/",'Stu.Detail (1-20)'!G570))</f>
        <v/>
      </c>
      <c r="D570" s="137"/>
      <c r="E570" s="129"/>
      <c r="F570" s="129"/>
      <c r="G570" s="129"/>
      <c r="H570" s="136"/>
      <c r="I570" s="129"/>
      <c r="J570" s="129"/>
      <c r="K570" s="129"/>
      <c r="L570" s="129"/>
      <c r="M570" s="129"/>
      <c r="N570" s="129"/>
      <c r="O570" s="129"/>
      <c r="P570" s="129"/>
      <c r="Q570" s="129"/>
      <c r="R570" s="129"/>
      <c r="S570" s="129"/>
      <c r="T570" s="129"/>
      <c r="U570" s="129"/>
    </row>
    <row r="571" spans="1:21" ht="24" customHeight="1">
      <c r="A571" s="123">
        <f>'Stu.Detail (1-20)'!A571</f>
        <v>565</v>
      </c>
      <c r="B571" s="124" t="str">
        <f>IF(OR('Stu.Detail (1-20)'!B571=0,'Stu.Detail (1-20)'!B571=""),"",'Stu.Detail (1-20)'!B571)</f>
        <v/>
      </c>
      <c r="C571" s="124" t="str">
        <f>IF(OR(B571=0,B571=""),"",CONCATENATE('Stu.Detail (1-20)'!D571," ","/",'Stu.Detail (1-20)'!G571))</f>
        <v/>
      </c>
      <c r="D571" s="137"/>
      <c r="E571" s="129"/>
      <c r="F571" s="129"/>
      <c r="G571" s="129"/>
      <c r="H571" s="136"/>
      <c r="I571" s="129"/>
      <c r="J571" s="129"/>
      <c r="K571" s="129"/>
      <c r="L571" s="129"/>
      <c r="M571" s="129"/>
      <c r="N571" s="129"/>
      <c r="O571" s="129"/>
      <c r="P571" s="129"/>
      <c r="Q571" s="129"/>
      <c r="R571" s="129"/>
      <c r="S571" s="129"/>
      <c r="T571" s="129"/>
      <c r="U571" s="129"/>
    </row>
    <row r="572" spans="1:21" ht="24" customHeight="1">
      <c r="A572" s="123">
        <f>'Stu.Detail (1-20)'!A572</f>
        <v>566</v>
      </c>
      <c r="B572" s="124" t="str">
        <f>IF(OR('Stu.Detail (1-20)'!B572=0,'Stu.Detail (1-20)'!B572=""),"",'Stu.Detail (1-20)'!B572)</f>
        <v/>
      </c>
      <c r="C572" s="124" t="str">
        <f>IF(OR(B572=0,B572=""),"",CONCATENATE('Stu.Detail (1-20)'!D572," ","/",'Stu.Detail (1-20)'!G572))</f>
        <v/>
      </c>
      <c r="D572" s="137"/>
      <c r="E572" s="129"/>
      <c r="F572" s="129"/>
      <c r="G572" s="129"/>
      <c r="H572" s="136"/>
      <c r="I572" s="129"/>
      <c r="J572" s="129"/>
      <c r="K572" s="129"/>
      <c r="L572" s="129"/>
      <c r="M572" s="129"/>
      <c r="N572" s="129"/>
      <c r="O572" s="129"/>
      <c r="P572" s="129"/>
      <c r="Q572" s="129"/>
      <c r="R572" s="129"/>
      <c r="S572" s="129"/>
      <c r="T572" s="129"/>
      <c r="U572" s="129"/>
    </row>
    <row r="573" spans="1:21" ht="24" customHeight="1">
      <c r="A573" s="123">
        <f>'Stu.Detail (1-20)'!A573</f>
        <v>567</v>
      </c>
      <c r="B573" s="124" t="str">
        <f>IF(OR('Stu.Detail (1-20)'!B573=0,'Stu.Detail (1-20)'!B573=""),"",'Stu.Detail (1-20)'!B573)</f>
        <v/>
      </c>
      <c r="C573" s="124" t="str">
        <f>IF(OR(B573=0,B573=""),"",CONCATENATE('Stu.Detail (1-20)'!D573," ","/",'Stu.Detail (1-20)'!G573))</f>
        <v/>
      </c>
      <c r="D573" s="137"/>
      <c r="E573" s="129"/>
      <c r="F573" s="129"/>
      <c r="G573" s="129"/>
      <c r="H573" s="136"/>
      <c r="I573" s="129"/>
      <c r="J573" s="129"/>
      <c r="K573" s="129"/>
      <c r="L573" s="129"/>
      <c r="M573" s="129"/>
      <c r="N573" s="129"/>
      <c r="O573" s="129"/>
      <c r="P573" s="129"/>
      <c r="Q573" s="129"/>
      <c r="R573" s="129"/>
      <c r="S573" s="129"/>
      <c r="T573" s="129"/>
      <c r="U573" s="129"/>
    </row>
    <row r="574" spans="1:21" ht="24" customHeight="1">
      <c r="A574" s="123">
        <f>'Stu.Detail (1-20)'!A574</f>
        <v>568</v>
      </c>
      <c r="B574" s="124" t="str">
        <f>IF(OR('Stu.Detail (1-20)'!B574=0,'Stu.Detail (1-20)'!B574=""),"",'Stu.Detail (1-20)'!B574)</f>
        <v/>
      </c>
      <c r="C574" s="124" t="str">
        <f>IF(OR(B574=0,B574=""),"",CONCATENATE('Stu.Detail (1-20)'!D574," ","/",'Stu.Detail (1-20)'!G574))</f>
        <v/>
      </c>
      <c r="D574" s="137"/>
      <c r="E574" s="129"/>
      <c r="F574" s="129"/>
      <c r="G574" s="129"/>
      <c r="H574" s="136"/>
      <c r="I574" s="129"/>
      <c r="J574" s="129"/>
      <c r="K574" s="129"/>
      <c r="L574" s="129"/>
      <c r="M574" s="129"/>
      <c r="N574" s="129"/>
      <c r="O574" s="129"/>
      <c r="P574" s="129"/>
      <c r="Q574" s="129"/>
      <c r="R574" s="129"/>
      <c r="S574" s="129"/>
      <c r="T574" s="129"/>
      <c r="U574" s="129"/>
    </row>
    <row r="575" spans="1:21" ht="24" customHeight="1">
      <c r="A575" s="123">
        <f>'Stu.Detail (1-20)'!A575</f>
        <v>569</v>
      </c>
      <c r="B575" s="124" t="str">
        <f>IF(OR('Stu.Detail (1-20)'!B575=0,'Stu.Detail (1-20)'!B575=""),"",'Stu.Detail (1-20)'!B575)</f>
        <v/>
      </c>
      <c r="C575" s="124" t="str">
        <f>IF(OR(B575=0,B575=""),"",CONCATENATE('Stu.Detail (1-20)'!D575," ","/",'Stu.Detail (1-20)'!G575))</f>
        <v/>
      </c>
      <c r="D575" s="137"/>
      <c r="E575" s="129"/>
      <c r="F575" s="129"/>
      <c r="G575" s="129"/>
      <c r="H575" s="136"/>
      <c r="I575" s="129"/>
      <c r="J575" s="129"/>
      <c r="K575" s="129"/>
      <c r="L575" s="129"/>
      <c r="M575" s="129"/>
      <c r="N575" s="129"/>
      <c r="O575" s="129"/>
      <c r="P575" s="129"/>
      <c r="Q575" s="129"/>
      <c r="R575" s="129"/>
      <c r="S575" s="129"/>
      <c r="T575" s="129"/>
      <c r="U575" s="129"/>
    </row>
    <row r="576" spans="1:21" ht="24" customHeight="1">
      <c r="A576" s="123">
        <f>'Stu.Detail (1-20)'!A576</f>
        <v>570</v>
      </c>
      <c r="B576" s="124" t="str">
        <f>IF(OR('Stu.Detail (1-20)'!B576=0,'Stu.Detail (1-20)'!B576=""),"",'Stu.Detail (1-20)'!B576)</f>
        <v/>
      </c>
      <c r="C576" s="124" t="str">
        <f>IF(OR(B576=0,B576=""),"",CONCATENATE('Stu.Detail (1-20)'!D576," ","/",'Stu.Detail (1-20)'!G576))</f>
        <v/>
      </c>
      <c r="D576" s="137"/>
      <c r="E576" s="129"/>
      <c r="F576" s="129"/>
      <c r="G576" s="129"/>
      <c r="H576" s="136"/>
      <c r="I576" s="129"/>
      <c r="J576" s="129"/>
      <c r="K576" s="129"/>
      <c r="L576" s="129"/>
      <c r="M576" s="129"/>
      <c r="N576" s="129"/>
      <c r="O576" s="129"/>
      <c r="P576" s="129"/>
      <c r="Q576" s="129"/>
      <c r="R576" s="129"/>
      <c r="S576" s="129"/>
      <c r="T576" s="129"/>
      <c r="U576" s="129"/>
    </row>
    <row r="577" spans="1:21" ht="24" customHeight="1">
      <c r="A577" s="123">
        <f>'Stu.Detail (1-20)'!A577</f>
        <v>571</v>
      </c>
      <c r="B577" s="124" t="str">
        <f>IF(OR('Stu.Detail (1-20)'!B577=0,'Stu.Detail (1-20)'!B577=""),"",'Stu.Detail (1-20)'!B577)</f>
        <v/>
      </c>
      <c r="C577" s="124" t="str">
        <f>IF(OR(B577=0,B577=""),"",CONCATENATE('Stu.Detail (1-20)'!D577," ","/",'Stu.Detail (1-20)'!G577))</f>
        <v/>
      </c>
      <c r="D577" s="137"/>
      <c r="E577" s="129"/>
      <c r="F577" s="129"/>
      <c r="G577" s="129"/>
      <c r="H577" s="136"/>
      <c r="I577" s="129"/>
      <c r="J577" s="129"/>
      <c r="K577" s="129"/>
      <c r="L577" s="129"/>
      <c r="M577" s="129"/>
      <c r="N577" s="129"/>
      <c r="O577" s="129"/>
      <c r="P577" s="129"/>
      <c r="Q577" s="129"/>
      <c r="R577" s="129"/>
      <c r="S577" s="129"/>
      <c r="T577" s="129"/>
      <c r="U577" s="129"/>
    </row>
    <row r="578" spans="1:21" ht="24" customHeight="1">
      <c r="A578" s="123">
        <f>'Stu.Detail (1-20)'!A578</f>
        <v>572</v>
      </c>
      <c r="B578" s="124" t="str">
        <f>IF(OR('Stu.Detail (1-20)'!B578=0,'Stu.Detail (1-20)'!B578=""),"",'Stu.Detail (1-20)'!B578)</f>
        <v/>
      </c>
      <c r="C578" s="124" t="str">
        <f>IF(OR(B578=0,B578=""),"",CONCATENATE('Stu.Detail (1-20)'!D578," ","/",'Stu.Detail (1-20)'!G578))</f>
        <v/>
      </c>
      <c r="D578" s="137"/>
      <c r="E578" s="129"/>
      <c r="F578" s="129"/>
      <c r="G578" s="129"/>
      <c r="H578" s="136"/>
      <c r="I578" s="129"/>
      <c r="J578" s="129"/>
      <c r="K578" s="129"/>
      <c r="L578" s="129"/>
      <c r="M578" s="129"/>
      <c r="N578" s="129"/>
      <c r="O578" s="129"/>
      <c r="P578" s="129"/>
      <c r="Q578" s="129"/>
      <c r="R578" s="129"/>
      <c r="S578" s="129"/>
      <c r="T578" s="129"/>
      <c r="U578" s="129"/>
    </row>
    <row r="579" spans="1:21" ht="24" customHeight="1">
      <c r="A579" s="123">
        <f>'Stu.Detail (1-20)'!A579</f>
        <v>573</v>
      </c>
      <c r="B579" s="124" t="str">
        <f>IF(OR('Stu.Detail (1-20)'!B579=0,'Stu.Detail (1-20)'!B579=""),"",'Stu.Detail (1-20)'!B579)</f>
        <v/>
      </c>
      <c r="C579" s="124" t="str">
        <f>IF(OR(B579=0,B579=""),"",CONCATENATE('Stu.Detail (1-20)'!D579," ","/",'Stu.Detail (1-20)'!G579))</f>
        <v/>
      </c>
      <c r="D579" s="137"/>
      <c r="E579" s="129"/>
      <c r="F579" s="129"/>
      <c r="G579" s="129"/>
      <c r="H579" s="136"/>
      <c r="I579" s="129"/>
      <c r="J579" s="129"/>
      <c r="K579" s="129"/>
      <c r="L579" s="129"/>
      <c r="M579" s="129"/>
      <c r="N579" s="129"/>
      <c r="O579" s="129"/>
      <c r="P579" s="129"/>
      <c r="Q579" s="129"/>
      <c r="R579" s="129"/>
      <c r="S579" s="129"/>
      <c r="T579" s="129"/>
      <c r="U579" s="129"/>
    </row>
    <row r="580" spans="1:21" ht="24" customHeight="1">
      <c r="A580" s="123">
        <f>'Stu.Detail (1-20)'!A580</f>
        <v>574</v>
      </c>
      <c r="B580" s="124" t="str">
        <f>IF(OR('Stu.Detail (1-20)'!B580=0,'Stu.Detail (1-20)'!B580=""),"",'Stu.Detail (1-20)'!B580)</f>
        <v/>
      </c>
      <c r="C580" s="124" t="str">
        <f>IF(OR(B580=0,B580=""),"",CONCATENATE('Stu.Detail (1-20)'!D580," ","/",'Stu.Detail (1-20)'!G580))</f>
        <v/>
      </c>
      <c r="D580" s="137"/>
      <c r="E580" s="129"/>
      <c r="F580" s="129"/>
      <c r="G580" s="129"/>
      <c r="H580" s="136"/>
      <c r="I580" s="129"/>
      <c r="J580" s="129"/>
      <c r="K580" s="129"/>
      <c r="L580" s="129"/>
      <c r="M580" s="129"/>
      <c r="N580" s="129"/>
      <c r="O580" s="129"/>
      <c r="P580" s="129"/>
      <c r="Q580" s="129"/>
      <c r="R580" s="129"/>
      <c r="S580" s="129"/>
      <c r="T580" s="129"/>
      <c r="U580" s="129"/>
    </row>
    <row r="581" spans="1:21" ht="24" customHeight="1">
      <c r="A581" s="123">
        <f>'Stu.Detail (1-20)'!A581</f>
        <v>575</v>
      </c>
      <c r="B581" s="124" t="str">
        <f>IF(OR('Stu.Detail (1-20)'!B581=0,'Stu.Detail (1-20)'!B581=""),"",'Stu.Detail (1-20)'!B581)</f>
        <v/>
      </c>
      <c r="C581" s="124" t="str">
        <f>IF(OR(B581=0,B581=""),"",CONCATENATE('Stu.Detail (1-20)'!D581," ","/",'Stu.Detail (1-20)'!G581))</f>
        <v/>
      </c>
      <c r="D581" s="137"/>
      <c r="E581" s="129"/>
      <c r="F581" s="129"/>
      <c r="G581" s="129"/>
      <c r="H581" s="136"/>
      <c r="I581" s="129"/>
      <c r="J581" s="129"/>
      <c r="K581" s="129"/>
      <c r="L581" s="129"/>
      <c r="M581" s="129"/>
      <c r="N581" s="129"/>
      <c r="O581" s="129"/>
      <c r="P581" s="129"/>
      <c r="Q581" s="129"/>
      <c r="R581" s="129"/>
      <c r="S581" s="129"/>
      <c r="T581" s="129"/>
      <c r="U581" s="129"/>
    </row>
    <row r="582" spans="1:21" ht="24" customHeight="1">
      <c r="A582" s="123">
        <f>'Stu.Detail (1-20)'!A582</f>
        <v>576</v>
      </c>
      <c r="B582" s="124" t="str">
        <f>IF(OR('Stu.Detail (1-20)'!B582=0,'Stu.Detail (1-20)'!B582=""),"",'Stu.Detail (1-20)'!B582)</f>
        <v/>
      </c>
      <c r="C582" s="124" t="str">
        <f>IF(OR(B582=0,B582=""),"",CONCATENATE('Stu.Detail (1-20)'!D582," ","/",'Stu.Detail (1-20)'!G582))</f>
        <v/>
      </c>
      <c r="D582" s="137"/>
      <c r="E582" s="129"/>
      <c r="F582" s="129"/>
      <c r="G582" s="129"/>
      <c r="H582" s="136"/>
      <c r="I582" s="129"/>
      <c r="J582" s="129"/>
      <c r="K582" s="129"/>
      <c r="L582" s="129"/>
      <c r="M582" s="129"/>
      <c r="N582" s="129"/>
      <c r="O582" s="129"/>
      <c r="P582" s="129"/>
      <c r="Q582" s="129"/>
      <c r="R582" s="129"/>
      <c r="S582" s="129"/>
      <c r="T582" s="129"/>
      <c r="U582" s="129"/>
    </row>
    <row r="583" spans="1:21" ht="24" customHeight="1">
      <c r="A583" s="123">
        <f>'Stu.Detail (1-20)'!A583</f>
        <v>577</v>
      </c>
      <c r="B583" s="124" t="str">
        <f>IF(OR('Stu.Detail (1-20)'!B583=0,'Stu.Detail (1-20)'!B583=""),"",'Stu.Detail (1-20)'!B583)</f>
        <v/>
      </c>
      <c r="C583" s="124" t="str">
        <f>IF(OR(B583=0,B583=""),"",CONCATENATE('Stu.Detail (1-20)'!D583," ","/",'Stu.Detail (1-20)'!G583))</f>
        <v/>
      </c>
      <c r="D583" s="137"/>
      <c r="E583" s="129"/>
      <c r="F583" s="129"/>
      <c r="G583" s="129"/>
      <c r="H583" s="136"/>
      <c r="I583" s="129"/>
      <c r="J583" s="129"/>
      <c r="K583" s="129"/>
      <c r="L583" s="129"/>
      <c r="M583" s="129"/>
      <c r="N583" s="129"/>
      <c r="O583" s="129"/>
      <c r="P583" s="129"/>
      <c r="Q583" s="129"/>
      <c r="R583" s="129"/>
      <c r="S583" s="129"/>
      <c r="T583" s="129"/>
      <c r="U583" s="129"/>
    </row>
    <row r="584" spans="1:21" ht="24" customHeight="1">
      <c r="A584" s="123">
        <f>'Stu.Detail (1-20)'!A584</f>
        <v>578</v>
      </c>
      <c r="B584" s="124" t="str">
        <f>IF(OR('Stu.Detail (1-20)'!B584=0,'Stu.Detail (1-20)'!B584=""),"",'Stu.Detail (1-20)'!B584)</f>
        <v/>
      </c>
      <c r="C584" s="124" t="str">
        <f>IF(OR(B584=0,B584=""),"",CONCATENATE('Stu.Detail (1-20)'!D584," ","/",'Stu.Detail (1-20)'!G584))</f>
        <v/>
      </c>
      <c r="D584" s="137"/>
      <c r="E584" s="129"/>
      <c r="F584" s="129"/>
      <c r="G584" s="129"/>
      <c r="H584" s="136"/>
      <c r="I584" s="129"/>
      <c r="J584" s="129"/>
      <c r="K584" s="129"/>
      <c r="L584" s="129"/>
      <c r="M584" s="129"/>
      <c r="N584" s="129"/>
      <c r="O584" s="129"/>
      <c r="P584" s="129"/>
      <c r="Q584" s="129"/>
      <c r="R584" s="129"/>
      <c r="S584" s="129"/>
      <c r="T584" s="129"/>
      <c r="U584" s="129"/>
    </row>
    <row r="585" spans="1:21" ht="24" customHeight="1">
      <c r="A585" s="123">
        <f>'Stu.Detail (1-20)'!A585</f>
        <v>579</v>
      </c>
      <c r="B585" s="124" t="str">
        <f>IF(OR('Stu.Detail (1-20)'!B585=0,'Stu.Detail (1-20)'!B585=""),"",'Stu.Detail (1-20)'!B585)</f>
        <v/>
      </c>
      <c r="C585" s="124" t="str">
        <f>IF(OR(B585=0,B585=""),"",CONCATENATE('Stu.Detail (1-20)'!D585," ","/",'Stu.Detail (1-20)'!G585))</f>
        <v/>
      </c>
      <c r="D585" s="137"/>
      <c r="E585" s="129"/>
      <c r="F585" s="129"/>
      <c r="G585" s="129"/>
      <c r="H585" s="136"/>
      <c r="I585" s="129"/>
      <c r="J585" s="129"/>
      <c r="K585" s="129"/>
      <c r="L585" s="129"/>
      <c r="M585" s="129"/>
      <c r="N585" s="129"/>
      <c r="O585" s="129"/>
      <c r="P585" s="129"/>
      <c r="Q585" s="129"/>
      <c r="R585" s="129"/>
      <c r="S585" s="129"/>
      <c r="T585" s="129"/>
      <c r="U585" s="129"/>
    </row>
    <row r="586" spans="1:21" ht="24" customHeight="1">
      <c r="A586" s="123">
        <f>'Stu.Detail (1-20)'!A586</f>
        <v>580</v>
      </c>
      <c r="B586" s="124" t="str">
        <f>IF(OR('Stu.Detail (1-20)'!B586=0,'Stu.Detail (1-20)'!B586=""),"",'Stu.Detail (1-20)'!B586)</f>
        <v/>
      </c>
      <c r="C586" s="124" t="str">
        <f>IF(OR(B586=0,B586=""),"",CONCATENATE('Stu.Detail (1-20)'!D586," ","/",'Stu.Detail (1-20)'!G586))</f>
        <v/>
      </c>
      <c r="D586" s="137"/>
      <c r="E586" s="129"/>
      <c r="F586" s="129"/>
      <c r="G586" s="129"/>
      <c r="H586" s="136"/>
      <c r="I586" s="129"/>
      <c r="J586" s="129"/>
      <c r="K586" s="129"/>
      <c r="L586" s="129"/>
      <c r="M586" s="129"/>
      <c r="N586" s="129"/>
      <c r="O586" s="129"/>
      <c r="P586" s="129"/>
      <c r="Q586" s="129"/>
      <c r="R586" s="129"/>
      <c r="S586" s="129"/>
      <c r="T586" s="129"/>
      <c r="U586" s="129"/>
    </row>
    <row r="587" spans="1:21" ht="24" customHeight="1">
      <c r="A587" s="123">
        <f>'Stu.Detail (1-20)'!A587</f>
        <v>581</v>
      </c>
      <c r="B587" s="124" t="str">
        <f>IF(OR('Stu.Detail (1-20)'!B587=0,'Stu.Detail (1-20)'!B587=""),"",'Stu.Detail (1-20)'!B587)</f>
        <v/>
      </c>
      <c r="C587" s="124" t="str">
        <f>IF(OR(B587=0,B587=""),"",CONCATENATE('Stu.Detail (1-20)'!D587," ","/",'Stu.Detail (1-20)'!G587))</f>
        <v/>
      </c>
      <c r="D587" s="137"/>
      <c r="E587" s="129"/>
      <c r="F587" s="129"/>
      <c r="G587" s="129"/>
      <c r="H587" s="136"/>
      <c r="I587" s="129"/>
      <c r="J587" s="129"/>
      <c r="K587" s="129"/>
      <c r="L587" s="129"/>
      <c r="M587" s="129"/>
      <c r="N587" s="129"/>
      <c r="O587" s="129"/>
      <c r="P587" s="129"/>
      <c r="Q587" s="129"/>
      <c r="R587" s="129"/>
      <c r="S587" s="129"/>
      <c r="T587" s="129"/>
      <c r="U587" s="129"/>
    </row>
    <row r="588" spans="1:21" ht="24" customHeight="1">
      <c r="A588" s="123">
        <f>'Stu.Detail (1-20)'!A588</f>
        <v>582</v>
      </c>
      <c r="B588" s="124" t="str">
        <f>IF(OR('Stu.Detail (1-20)'!B588=0,'Stu.Detail (1-20)'!B588=""),"",'Stu.Detail (1-20)'!B588)</f>
        <v/>
      </c>
      <c r="C588" s="124" t="str">
        <f>IF(OR(B588=0,B588=""),"",CONCATENATE('Stu.Detail (1-20)'!D588," ","/",'Stu.Detail (1-20)'!G588))</f>
        <v/>
      </c>
      <c r="D588" s="137"/>
      <c r="E588" s="129"/>
      <c r="F588" s="129"/>
      <c r="G588" s="129"/>
      <c r="H588" s="136"/>
      <c r="I588" s="129"/>
      <c r="J588" s="129"/>
      <c r="K588" s="129"/>
      <c r="L588" s="129"/>
      <c r="M588" s="129"/>
      <c r="N588" s="129"/>
      <c r="O588" s="129"/>
      <c r="P588" s="129"/>
      <c r="Q588" s="129"/>
      <c r="R588" s="129"/>
      <c r="S588" s="129"/>
      <c r="T588" s="129"/>
      <c r="U588" s="129"/>
    </row>
    <row r="589" spans="1:21" ht="24" customHeight="1">
      <c r="A589" s="123">
        <f>'Stu.Detail (1-20)'!A589</f>
        <v>583</v>
      </c>
      <c r="B589" s="124" t="str">
        <f>IF(OR('Stu.Detail (1-20)'!B589=0,'Stu.Detail (1-20)'!B589=""),"",'Stu.Detail (1-20)'!B589)</f>
        <v/>
      </c>
      <c r="C589" s="124" t="str">
        <f>IF(OR(B589=0,B589=""),"",CONCATENATE('Stu.Detail (1-20)'!D589," ","/",'Stu.Detail (1-20)'!G589))</f>
        <v/>
      </c>
      <c r="D589" s="137"/>
      <c r="E589" s="129"/>
      <c r="F589" s="129"/>
      <c r="G589" s="129"/>
      <c r="H589" s="136"/>
      <c r="I589" s="129"/>
      <c r="J589" s="129"/>
      <c r="K589" s="129"/>
      <c r="L589" s="129"/>
      <c r="M589" s="129"/>
      <c r="N589" s="129"/>
      <c r="O589" s="129"/>
      <c r="P589" s="129"/>
      <c r="Q589" s="129"/>
      <c r="R589" s="129"/>
      <c r="S589" s="129"/>
      <c r="T589" s="129"/>
      <c r="U589" s="129"/>
    </row>
    <row r="590" spans="1:21" ht="24" customHeight="1">
      <c r="A590" s="123">
        <f>'Stu.Detail (1-20)'!A590</f>
        <v>584</v>
      </c>
      <c r="B590" s="124" t="str">
        <f>IF(OR('Stu.Detail (1-20)'!B590=0,'Stu.Detail (1-20)'!B590=""),"",'Stu.Detail (1-20)'!B590)</f>
        <v/>
      </c>
      <c r="C590" s="124" t="str">
        <f>IF(OR(B590=0,B590=""),"",CONCATENATE('Stu.Detail (1-20)'!D590," ","/",'Stu.Detail (1-20)'!G590))</f>
        <v/>
      </c>
      <c r="D590" s="137"/>
      <c r="E590" s="129"/>
      <c r="F590" s="129"/>
      <c r="G590" s="129"/>
      <c r="H590" s="136"/>
      <c r="I590" s="129"/>
      <c r="J590" s="129"/>
      <c r="K590" s="129"/>
      <c r="L590" s="129"/>
      <c r="M590" s="129"/>
      <c r="N590" s="129"/>
      <c r="O590" s="129"/>
      <c r="P590" s="129"/>
      <c r="Q590" s="129"/>
      <c r="R590" s="129"/>
      <c r="S590" s="129"/>
      <c r="T590" s="129"/>
      <c r="U590" s="129"/>
    </row>
    <row r="591" spans="1:21" ht="24" customHeight="1">
      <c r="A591" s="123">
        <f>'Stu.Detail (1-20)'!A591</f>
        <v>585</v>
      </c>
      <c r="B591" s="124" t="str">
        <f>IF(OR('Stu.Detail (1-20)'!B591=0,'Stu.Detail (1-20)'!B591=""),"",'Stu.Detail (1-20)'!B591)</f>
        <v/>
      </c>
      <c r="C591" s="124" t="str">
        <f>IF(OR(B591=0,B591=""),"",CONCATENATE('Stu.Detail (1-20)'!D591," ","/",'Stu.Detail (1-20)'!G591))</f>
        <v/>
      </c>
      <c r="D591" s="137"/>
      <c r="E591" s="129"/>
      <c r="F591" s="129"/>
      <c r="G591" s="129"/>
      <c r="H591" s="136"/>
      <c r="I591" s="129"/>
      <c r="J591" s="129"/>
      <c r="K591" s="129"/>
      <c r="L591" s="129"/>
      <c r="M591" s="129"/>
      <c r="N591" s="129"/>
      <c r="O591" s="129"/>
      <c r="P591" s="129"/>
      <c r="Q591" s="129"/>
      <c r="R591" s="129"/>
      <c r="S591" s="129"/>
      <c r="T591" s="129"/>
      <c r="U591" s="129"/>
    </row>
    <row r="592" spans="1:21" ht="24" customHeight="1">
      <c r="A592" s="123">
        <f>'Stu.Detail (1-20)'!A592</f>
        <v>586</v>
      </c>
      <c r="B592" s="124" t="str">
        <f>IF(OR('Stu.Detail (1-20)'!B592=0,'Stu.Detail (1-20)'!B592=""),"",'Stu.Detail (1-20)'!B592)</f>
        <v/>
      </c>
      <c r="C592" s="124" t="str">
        <f>IF(OR(B592=0,B592=""),"",CONCATENATE('Stu.Detail (1-20)'!D592," ","/",'Stu.Detail (1-20)'!G592))</f>
        <v/>
      </c>
      <c r="D592" s="137"/>
      <c r="E592" s="129"/>
      <c r="F592" s="129"/>
      <c r="G592" s="129"/>
      <c r="H592" s="136"/>
      <c r="I592" s="129"/>
      <c r="J592" s="129"/>
      <c r="K592" s="129"/>
      <c r="L592" s="129"/>
      <c r="M592" s="129"/>
      <c r="N592" s="129"/>
      <c r="O592" s="129"/>
      <c r="P592" s="129"/>
      <c r="Q592" s="129"/>
      <c r="R592" s="129"/>
      <c r="S592" s="129"/>
      <c r="T592" s="129"/>
      <c r="U592" s="129"/>
    </row>
    <row r="593" spans="1:21" ht="24" customHeight="1">
      <c r="A593" s="123">
        <f>'Stu.Detail (1-20)'!A593</f>
        <v>587</v>
      </c>
      <c r="B593" s="124" t="str">
        <f>IF(OR('Stu.Detail (1-20)'!B593=0,'Stu.Detail (1-20)'!B593=""),"",'Stu.Detail (1-20)'!B593)</f>
        <v/>
      </c>
      <c r="C593" s="124" t="str">
        <f>IF(OR(B593=0,B593=""),"",CONCATENATE('Stu.Detail (1-20)'!D593," ","/",'Stu.Detail (1-20)'!G593))</f>
        <v/>
      </c>
      <c r="D593" s="137"/>
      <c r="E593" s="129"/>
      <c r="F593" s="129"/>
      <c r="G593" s="129"/>
      <c r="H593" s="136"/>
      <c r="I593" s="129"/>
      <c r="J593" s="129"/>
      <c r="K593" s="129"/>
      <c r="L593" s="129"/>
      <c r="M593" s="129"/>
      <c r="N593" s="129"/>
      <c r="O593" s="129"/>
      <c r="P593" s="129"/>
      <c r="Q593" s="129"/>
      <c r="R593" s="129"/>
      <c r="S593" s="129"/>
      <c r="T593" s="129"/>
      <c r="U593" s="129"/>
    </row>
    <row r="594" spans="1:21" ht="24" customHeight="1">
      <c r="A594" s="123">
        <f>'Stu.Detail (1-20)'!A594</f>
        <v>588</v>
      </c>
      <c r="B594" s="124" t="str">
        <f>IF(OR('Stu.Detail (1-20)'!B594=0,'Stu.Detail (1-20)'!B594=""),"",'Stu.Detail (1-20)'!B594)</f>
        <v/>
      </c>
      <c r="C594" s="124" t="str">
        <f>IF(OR(B594=0,B594=""),"",CONCATENATE('Stu.Detail (1-20)'!D594," ","/",'Stu.Detail (1-20)'!G594))</f>
        <v/>
      </c>
      <c r="D594" s="137"/>
      <c r="E594" s="129"/>
      <c r="F594" s="129"/>
      <c r="G594" s="129"/>
      <c r="H594" s="136"/>
      <c r="I594" s="129"/>
      <c r="J594" s="129"/>
      <c r="K594" s="129"/>
      <c r="L594" s="129"/>
      <c r="M594" s="129"/>
      <c r="N594" s="129"/>
      <c r="O594" s="129"/>
      <c r="P594" s="129"/>
      <c r="Q594" s="129"/>
      <c r="R594" s="129"/>
      <c r="S594" s="129"/>
      <c r="T594" s="129"/>
      <c r="U594" s="129"/>
    </row>
    <row r="595" spans="1:21" ht="24" customHeight="1">
      <c r="A595" s="123">
        <f>'Stu.Detail (1-20)'!A595</f>
        <v>589</v>
      </c>
      <c r="B595" s="124" t="str">
        <f>IF(OR('Stu.Detail (1-20)'!B595=0,'Stu.Detail (1-20)'!B595=""),"",'Stu.Detail (1-20)'!B595)</f>
        <v/>
      </c>
      <c r="C595" s="124" t="str">
        <f>IF(OR(B595=0,B595=""),"",CONCATENATE('Stu.Detail (1-20)'!D595," ","/",'Stu.Detail (1-20)'!G595))</f>
        <v/>
      </c>
      <c r="D595" s="137"/>
      <c r="E595" s="129"/>
      <c r="F595" s="129"/>
      <c r="G595" s="129"/>
      <c r="H595" s="136"/>
      <c r="I595" s="129"/>
      <c r="J595" s="129"/>
      <c r="K595" s="129"/>
      <c r="L595" s="129"/>
      <c r="M595" s="129"/>
      <c r="N595" s="129"/>
      <c r="O595" s="129"/>
      <c r="P595" s="129"/>
      <c r="Q595" s="129"/>
      <c r="R595" s="129"/>
      <c r="S595" s="129"/>
      <c r="T595" s="129"/>
      <c r="U595" s="129"/>
    </row>
    <row r="596" spans="1:21" ht="24" customHeight="1">
      <c r="A596" s="123">
        <f>'Stu.Detail (1-20)'!A596</f>
        <v>590</v>
      </c>
      <c r="B596" s="124" t="str">
        <f>IF(OR('Stu.Detail (1-20)'!B596=0,'Stu.Detail (1-20)'!B596=""),"",'Stu.Detail (1-20)'!B596)</f>
        <v/>
      </c>
      <c r="C596" s="124" t="str">
        <f>IF(OR(B596=0,B596=""),"",CONCATENATE('Stu.Detail (1-20)'!D596," ","/",'Stu.Detail (1-20)'!G596))</f>
        <v/>
      </c>
      <c r="D596" s="137"/>
      <c r="E596" s="129"/>
      <c r="F596" s="129"/>
      <c r="G596" s="129"/>
      <c r="H596" s="136"/>
      <c r="I596" s="129"/>
      <c r="J596" s="129"/>
      <c r="K596" s="129"/>
      <c r="L596" s="129"/>
      <c r="M596" s="129"/>
      <c r="N596" s="129"/>
      <c r="O596" s="129"/>
      <c r="P596" s="129"/>
      <c r="Q596" s="129"/>
      <c r="R596" s="129"/>
      <c r="S596" s="129"/>
      <c r="T596" s="129"/>
      <c r="U596" s="129"/>
    </row>
    <row r="597" spans="1:21" ht="24" customHeight="1">
      <c r="A597" s="123">
        <f>'Stu.Detail (1-20)'!A597</f>
        <v>591</v>
      </c>
      <c r="B597" s="124" t="str">
        <f>IF(OR('Stu.Detail (1-20)'!B597=0,'Stu.Detail (1-20)'!B597=""),"",'Stu.Detail (1-20)'!B597)</f>
        <v/>
      </c>
      <c r="C597" s="124" t="str">
        <f>IF(OR(B597=0,B597=""),"",CONCATENATE('Stu.Detail (1-20)'!D597," ","/",'Stu.Detail (1-20)'!G597))</f>
        <v/>
      </c>
      <c r="D597" s="137"/>
      <c r="E597" s="129"/>
      <c r="F597" s="129"/>
      <c r="G597" s="129"/>
      <c r="H597" s="136"/>
      <c r="I597" s="129"/>
      <c r="J597" s="129"/>
      <c r="K597" s="129"/>
      <c r="L597" s="129"/>
      <c r="M597" s="129"/>
      <c r="N597" s="129"/>
      <c r="O597" s="129"/>
      <c r="P597" s="129"/>
      <c r="Q597" s="129"/>
      <c r="R597" s="129"/>
      <c r="S597" s="129"/>
      <c r="T597" s="129"/>
      <c r="U597" s="129"/>
    </row>
    <row r="598" spans="1:21" ht="24" customHeight="1">
      <c r="A598" s="123">
        <f>'Stu.Detail (1-20)'!A598</f>
        <v>592</v>
      </c>
      <c r="B598" s="124" t="str">
        <f>IF(OR('Stu.Detail (1-20)'!B598=0,'Stu.Detail (1-20)'!B598=""),"",'Stu.Detail (1-20)'!B598)</f>
        <v/>
      </c>
      <c r="C598" s="124" t="str">
        <f>IF(OR(B598=0,B598=""),"",CONCATENATE('Stu.Detail (1-20)'!D598," ","/",'Stu.Detail (1-20)'!G598))</f>
        <v/>
      </c>
      <c r="D598" s="137"/>
      <c r="E598" s="129"/>
      <c r="F598" s="129"/>
      <c r="G598" s="129"/>
      <c r="H598" s="136"/>
      <c r="I598" s="129"/>
      <c r="J598" s="129"/>
      <c r="K598" s="129"/>
      <c r="L598" s="129"/>
      <c r="M598" s="129"/>
      <c r="N598" s="129"/>
      <c r="O598" s="129"/>
      <c r="P598" s="129"/>
      <c r="Q598" s="129"/>
      <c r="R598" s="129"/>
      <c r="S598" s="129"/>
      <c r="T598" s="129"/>
      <c r="U598" s="129"/>
    </row>
    <row r="599" spans="1:21" ht="24" customHeight="1">
      <c r="A599" s="123">
        <f>'Stu.Detail (1-20)'!A599</f>
        <v>593</v>
      </c>
      <c r="B599" s="124" t="str">
        <f>IF(OR('Stu.Detail (1-20)'!B599=0,'Stu.Detail (1-20)'!B599=""),"",'Stu.Detail (1-20)'!B599)</f>
        <v/>
      </c>
      <c r="C599" s="124" t="str">
        <f>IF(OR(B599=0,B599=""),"",CONCATENATE('Stu.Detail (1-20)'!D599," ","/",'Stu.Detail (1-20)'!G599))</f>
        <v/>
      </c>
      <c r="D599" s="137"/>
      <c r="E599" s="129"/>
      <c r="F599" s="129"/>
      <c r="G599" s="129"/>
      <c r="H599" s="136"/>
      <c r="I599" s="129"/>
      <c r="J599" s="129"/>
      <c r="K599" s="129"/>
      <c r="L599" s="129"/>
      <c r="M599" s="129"/>
      <c r="N599" s="129"/>
      <c r="O599" s="129"/>
      <c r="P599" s="129"/>
      <c r="Q599" s="129"/>
      <c r="R599" s="129"/>
      <c r="S599" s="129"/>
      <c r="T599" s="129"/>
      <c r="U599" s="129"/>
    </row>
    <row r="600" spans="1:21" ht="24" customHeight="1">
      <c r="A600" s="123">
        <f>'Stu.Detail (1-20)'!A600</f>
        <v>594</v>
      </c>
      <c r="B600" s="124" t="str">
        <f>IF(OR('Stu.Detail (1-20)'!B600=0,'Stu.Detail (1-20)'!B600=""),"",'Stu.Detail (1-20)'!B600)</f>
        <v/>
      </c>
      <c r="C600" s="124" t="str">
        <f>IF(OR(B600=0,B600=""),"",CONCATENATE('Stu.Detail (1-20)'!D600," ","/",'Stu.Detail (1-20)'!G600))</f>
        <v/>
      </c>
      <c r="D600" s="137"/>
      <c r="E600" s="129"/>
      <c r="F600" s="129"/>
      <c r="G600" s="129"/>
      <c r="H600" s="136"/>
      <c r="I600" s="129"/>
      <c r="J600" s="129"/>
      <c r="K600" s="129"/>
      <c r="L600" s="129"/>
      <c r="M600" s="129"/>
      <c r="N600" s="129"/>
      <c r="O600" s="129"/>
      <c r="P600" s="129"/>
      <c r="Q600" s="129"/>
      <c r="R600" s="129"/>
      <c r="S600" s="129"/>
      <c r="T600" s="129"/>
      <c r="U600" s="129"/>
    </row>
    <row r="601" spans="1:21" ht="24" customHeight="1">
      <c r="A601" s="123">
        <f>'Stu.Detail (1-20)'!A601</f>
        <v>595</v>
      </c>
      <c r="B601" s="124" t="str">
        <f>IF(OR('Stu.Detail (1-20)'!B601=0,'Stu.Detail (1-20)'!B601=""),"",'Stu.Detail (1-20)'!B601)</f>
        <v/>
      </c>
      <c r="C601" s="124" t="str">
        <f>IF(OR(B601=0,B601=""),"",CONCATENATE('Stu.Detail (1-20)'!D601," ","/",'Stu.Detail (1-20)'!G601))</f>
        <v/>
      </c>
      <c r="D601" s="137"/>
      <c r="E601" s="129"/>
      <c r="F601" s="129"/>
      <c r="G601" s="129"/>
      <c r="H601" s="136"/>
      <c r="I601" s="129"/>
      <c r="J601" s="129"/>
      <c r="K601" s="129"/>
      <c r="L601" s="129"/>
      <c r="M601" s="129"/>
      <c r="N601" s="129"/>
      <c r="O601" s="129"/>
      <c r="P601" s="129"/>
      <c r="Q601" s="129"/>
      <c r="R601" s="129"/>
      <c r="S601" s="129"/>
      <c r="T601" s="129"/>
      <c r="U601" s="129"/>
    </row>
    <row r="602" spans="1:21" ht="24" customHeight="1">
      <c r="A602" s="123">
        <f>'Stu.Detail (1-20)'!A602</f>
        <v>596</v>
      </c>
      <c r="B602" s="124" t="str">
        <f>IF(OR('Stu.Detail (1-20)'!B602=0,'Stu.Detail (1-20)'!B602=""),"",'Stu.Detail (1-20)'!B602)</f>
        <v/>
      </c>
      <c r="C602" s="124" t="str">
        <f>IF(OR(B602=0,B602=""),"",CONCATENATE('Stu.Detail (1-20)'!D602," ","/",'Stu.Detail (1-20)'!G602))</f>
        <v/>
      </c>
      <c r="D602" s="137"/>
      <c r="E602" s="129"/>
      <c r="F602" s="129"/>
      <c r="G602" s="129"/>
      <c r="H602" s="136"/>
      <c r="I602" s="129"/>
      <c r="J602" s="129"/>
      <c r="K602" s="129"/>
      <c r="L602" s="129"/>
      <c r="M602" s="129"/>
      <c r="N602" s="129"/>
      <c r="O602" s="129"/>
      <c r="P602" s="129"/>
      <c r="Q602" s="129"/>
      <c r="R602" s="129"/>
      <c r="S602" s="129"/>
      <c r="T602" s="129"/>
      <c r="U602" s="129"/>
    </row>
    <row r="603" spans="1:21" ht="24" customHeight="1">
      <c r="A603" s="123">
        <f>'Stu.Detail (1-20)'!A603</f>
        <v>597</v>
      </c>
      <c r="B603" s="124" t="str">
        <f>IF(OR('Stu.Detail (1-20)'!B603=0,'Stu.Detail (1-20)'!B603=""),"",'Stu.Detail (1-20)'!B603)</f>
        <v/>
      </c>
      <c r="C603" s="124" t="str">
        <f>IF(OR(B603=0,B603=""),"",CONCATENATE('Stu.Detail (1-20)'!D603," ","/",'Stu.Detail (1-20)'!G603))</f>
        <v/>
      </c>
      <c r="D603" s="137"/>
      <c r="E603" s="129"/>
      <c r="F603" s="129"/>
      <c r="G603" s="129"/>
      <c r="H603" s="136"/>
      <c r="I603" s="129"/>
      <c r="J603" s="129"/>
      <c r="K603" s="129"/>
      <c r="L603" s="129"/>
      <c r="M603" s="129"/>
      <c r="N603" s="129"/>
      <c r="O603" s="129"/>
      <c r="P603" s="129"/>
      <c r="Q603" s="129"/>
      <c r="R603" s="129"/>
      <c r="S603" s="129"/>
      <c r="T603" s="129"/>
      <c r="U603" s="129"/>
    </row>
    <row r="604" spans="1:21" ht="24" customHeight="1">
      <c r="A604" s="123">
        <f>'Stu.Detail (1-20)'!A604</f>
        <v>598</v>
      </c>
      <c r="B604" s="124" t="str">
        <f>IF(OR('Stu.Detail (1-20)'!B604=0,'Stu.Detail (1-20)'!B604=""),"",'Stu.Detail (1-20)'!B604)</f>
        <v/>
      </c>
      <c r="C604" s="124" t="str">
        <f>IF(OR(B604=0,B604=""),"",CONCATENATE('Stu.Detail (1-20)'!D604," ","/",'Stu.Detail (1-20)'!G604))</f>
        <v/>
      </c>
      <c r="D604" s="137"/>
      <c r="E604" s="129"/>
      <c r="F604" s="129"/>
      <c r="G604" s="129"/>
      <c r="H604" s="136"/>
      <c r="I604" s="129"/>
      <c r="J604" s="129"/>
      <c r="K604" s="129"/>
      <c r="L604" s="129"/>
      <c r="M604" s="129"/>
      <c r="N604" s="129"/>
      <c r="O604" s="129"/>
      <c r="P604" s="129"/>
      <c r="Q604" s="129"/>
      <c r="R604" s="129"/>
      <c r="S604" s="129"/>
      <c r="T604" s="129"/>
      <c r="U604" s="129"/>
    </row>
    <row r="605" spans="1:21" ht="24" customHeight="1">
      <c r="A605" s="123">
        <f>'Stu.Detail (1-20)'!A605</f>
        <v>599</v>
      </c>
      <c r="B605" s="124" t="str">
        <f>IF(OR('Stu.Detail (1-20)'!B605=0,'Stu.Detail (1-20)'!B605=""),"",'Stu.Detail (1-20)'!B605)</f>
        <v/>
      </c>
      <c r="C605" s="124" t="str">
        <f>IF(OR(B605=0,B605=""),"",CONCATENATE('Stu.Detail (1-20)'!D605," ","/",'Stu.Detail (1-20)'!G605))</f>
        <v/>
      </c>
      <c r="D605" s="137"/>
      <c r="E605" s="129"/>
      <c r="F605" s="129"/>
      <c r="G605" s="129"/>
      <c r="H605" s="136"/>
      <c r="I605" s="129"/>
      <c r="J605" s="129"/>
      <c r="K605" s="129"/>
      <c r="L605" s="129"/>
      <c r="M605" s="129"/>
      <c r="N605" s="129"/>
      <c r="O605" s="129"/>
      <c r="P605" s="129"/>
      <c r="Q605" s="129"/>
      <c r="R605" s="129"/>
      <c r="S605" s="129"/>
      <c r="T605" s="129"/>
      <c r="U605" s="129"/>
    </row>
    <row r="606" spans="1:21" ht="24" customHeight="1">
      <c r="A606" s="123">
        <f>'Stu.Detail (1-20)'!A606</f>
        <v>600</v>
      </c>
      <c r="B606" s="124" t="str">
        <f>IF(OR('Stu.Detail (1-20)'!B606=0,'Stu.Detail (1-20)'!B606=""),"",'Stu.Detail (1-20)'!B606)</f>
        <v/>
      </c>
      <c r="C606" s="124" t="str">
        <f>IF(OR(B606=0,B606=""),"",CONCATENATE('Stu.Detail (1-20)'!D606," ","/",'Stu.Detail (1-20)'!G606))</f>
        <v/>
      </c>
      <c r="D606" s="137"/>
      <c r="E606" s="129"/>
      <c r="F606" s="129"/>
      <c r="G606" s="129"/>
      <c r="H606" s="136"/>
      <c r="I606" s="129"/>
      <c r="J606" s="129"/>
      <c r="K606" s="129"/>
      <c r="L606" s="129"/>
      <c r="M606" s="129"/>
      <c r="N606" s="129"/>
      <c r="O606" s="129"/>
      <c r="P606" s="129"/>
      <c r="Q606" s="129"/>
      <c r="R606" s="129"/>
      <c r="S606" s="129"/>
      <c r="T606" s="129"/>
      <c r="U606" s="129"/>
    </row>
    <row r="607" spans="1:21" ht="24" hidden="1" customHeight="1">
      <c r="B607" s="128">
        <v>1</v>
      </c>
      <c r="C607" s="128">
        <v>2</v>
      </c>
      <c r="D607" s="128">
        <v>3</v>
      </c>
      <c r="E607" s="128">
        <v>4</v>
      </c>
      <c r="F607" s="128">
        <v>5</v>
      </c>
      <c r="G607" s="128">
        <v>6</v>
      </c>
      <c r="H607" s="128">
        <v>7</v>
      </c>
      <c r="I607" s="128">
        <v>8</v>
      </c>
      <c r="J607" s="128">
        <v>9</v>
      </c>
      <c r="K607" s="128">
        <v>10</v>
      </c>
      <c r="L607" s="128">
        <v>11</v>
      </c>
      <c r="M607" s="128">
        <v>12</v>
      </c>
      <c r="N607" s="128">
        <v>13</v>
      </c>
      <c r="O607" s="128">
        <v>14</v>
      </c>
      <c r="P607" s="128">
        <v>15</v>
      </c>
      <c r="Q607" s="128">
        <v>16</v>
      </c>
      <c r="R607" s="128">
        <v>17</v>
      </c>
      <c r="S607" s="128">
        <v>18</v>
      </c>
      <c r="T607" s="128">
        <v>19</v>
      </c>
      <c r="U607" s="128">
        <v>20</v>
      </c>
    </row>
  </sheetData>
  <sheetProtection password="E8FA" sheet="1" objects="1" scenarios="1" formatColumns="0" formatRows="0" selectLockedCells="1"/>
  <mergeCells count="23">
    <mergeCell ref="I4:K4"/>
    <mergeCell ref="M4:O4"/>
    <mergeCell ref="A1:U1"/>
    <mergeCell ref="A2:U2"/>
    <mergeCell ref="A3:A5"/>
    <mergeCell ref="B3:B5"/>
    <mergeCell ref="C3:C5"/>
    <mergeCell ref="A6:C6"/>
    <mergeCell ref="D6:K6"/>
    <mergeCell ref="L6:P6"/>
    <mergeCell ref="S4:S5"/>
    <mergeCell ref="T4:T5"/>
    <mergeCell ref="R3:R5"/>
    <mergeCell ref="S3:U3"/>
    <mergeCell ref="U4:U5"/>
    <mergeCell ref="D3:D5"/>
    <mergeCell ref="E3:K3"/>
    <mergeCell ref="L3:L5"/>
    <mergeCell ref="M3:O3"/>
    <mergeCell ref="P3:P5"/>
    <mergeCell ref="Q3:Q5"/>
    <mergeCell ref="E4:G4"/>
    <mergeCell ref="H4:H5"/>
  </mergeCells>
  <conditionalFormatting sqref="A7:A606">
    <cfRule type="cellIs" dxfId="22" priority="3" operator="equal">
      <formula>0</formula>
    </cfRule>
  </conditionalFormatting>
  <conditionalFormatting sqref="A7:A606">
    <cfRule type="cellIs" dxfId="21" priority="2" operator="equal">
      <formula>0</formula>
    </cfRule>
  </conditionalFormatting>
  <conditionalFormatting sqref="B7:B606">
    <cfRule type="cellIs" dxfId="20" priority="1" operator="equal">
      <formula>0</formula>
    </cfRule>
  </conditionalFormatting>
  <dataValidations count="1">
    <dataValidation type="list" allowBlank="1" showInputMessage="1" showErrorMessage="1" sqref="R7:R606">
      <formula1>"हाँ,नहीं"</formula1>
    </dataValidation>
  </dataValidation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sheetPr>
    <tabColor rgb="FF7030A0"/>
  </sheetPr>
  <dimension ref="A1:AB607"/>
  <sheetViews>
    <sheetView workbookViewId="0">
      <pane xSplit="3" ySplit="6" topLeftCell="D7" activePane="bottomRight" state="frozen"/>
      <selection pane="topRight" activeCell="D1" sqref="D1"/>
      <selection pane="bottomLeft" activeCell="A7" sqref="A7"/>
      <selection pane="bottomRight" activeCell="F20" sqref="F20"/>
    </sheetView>
  </sheetViews>
  <sheetFormatPr defaultColWidth="0" defaultRowHeight="15" zeroHeight="1"/>
  <cols>
    <col min="1" max="1" width="5.140625" style="128" customWidth="1"/>
    <col min="2" max="2" width="13.140625" style="128" customWidth="1"/>
    <col min="3" max="3" width="25" style="128" customWidth="1"/>
    <col min="4" max="6" width="19.140625" style="128" customWidth="1"/>
    <col min="7" max="7" width="9.5703125" style="128" customWidth="1"/>
    <col min="8" max="8" width="11.42578125" style="128" customWidth="1"/>
    <col min="9" max="10" width="10.140625" style="128" customWidth="1"/>
    <col min="11" max="13" width="13.5703125" style="128" customWidth="1"/>
    <col min="14" max="14" width="8.42578125" style="128" customWidth="1"/>
    <col min="15" max="22" width="19.140625" style="128" customWidth="1"/>
    <col min="23" max="28" width="0" style="57" hidden="1" customWidth="1"/>
    <col min="29" max="16384" width="9.140625" style="57" hidden="1"/>
  </cols>
  <sheetData>
    <row r="1" spans="1:22" ht="25.5" customHeight="1" thickBot="1">
      <c r="A1" s="175" t="str">
        <f>CONCATENATE(Master!B4,"  ",Master!C4)</f>
        <v>विद्यालय का नाम :-  Govt. Sr. Sec. School Raimalwada, Bapini (Jodhpur)</v>
      </c>
      <c r="B1" s="175"/>
      <c r="C1" s="175"/>
      <c r="D1" s="175"/>
      <c r="E1" s="175"/>
      <c r="F1" s="175"/>
      <c r="G1" s="175"/>
      <c r="H1" s="175"/>
      <c r="I1" s="175"/>
      <c r="J1" s="175"/>
      <c r="K1" s="175"/>
      <c r="L1" s="175"/>
      <c r="M1" s="175"/>
      <c r="N1" s="175"/>
      <c r="O1" s="175"/>
      <c r="P1" s="175"/>
      <c r="Q1" s="175"/>
      <c r="R1" s="175"/>
      <c r="S1" s="175"/>
      <c r="T1" s="175"/>
      <c r="U1" s="175"/>
      <c r="V1" s="175"/>
    </row>
    <row r="2" spans="1:22" ht="15" customHeight="1">
      <c r="A2" s="180" t="str">
        <f>CONCATENATE(Master!B5,"  ",Master!C5,"  में नव प्रवेशित विद्यार्थियों की सूचना             ")</f>
        <v xml:space="preserve">सत्र :  2023-24  में नव प्रवेशित विद्यार्थियों की सूचना             </v>
      </c>
      <c r="B2" s="181"/>
      <c r="C2" s="181"/>
      <c r="D2" s="181"/>
      <c r="E2" s="181"/>
      <c r="F2" s="181"/>
      <c r="G2" s="181"/>
      <c r="H2" s="181"/>
      <c r="I2" s="181"/>
      <c r="J2" s="181"/>
      <c r="K2" s="181"/>
      <c r="L2" s="181"/>
      <c r="M2" s="181"/>
      <c r="N2" s="181"/>
      <c r="O2" s="181"/>
      <c r="P2" s="181"/>
      <c r="Q2" s="181"/>
      <c r="R2" s="181"/>
      <c r="S2" s="181"/>
      <c r="T2" s="181"/>
      <c r="U2" s="181"/>
      <c r="V2" s="182"/>
    </row>
    <row r="3" spans="1:22" ht="25.5" customHeight="1">
      <c r="A3" s="162" t="s">
        <v>109</v>
      </c>
      <c r="B3" s="157" t="s">
        <v>261</v>
      </c>
      <c r="C3" s="157" t="s">
        <v>253</v>
      </c>
      <c r="D3" s="157" t="s">
        <v>218</v>
      </c>
      <c r="E3" s="157" t="s">
        <v>219</v>
      </c>
      <c r="F3" s="157" t="s">
        <v>220</v>
      </c>
      <c r="G3" s="157" t="s">
        <v>221</v>
      </c>
      <c r="H3" s="157" t="s">
        <v>222</v>
      </c>
      <c r="I3" s="157" t="s">
        <v>223</v>
      </c>
      <c r="J3" s="157" t="s">
        <v>268</v>
      </c>
      <c r="K3" s="157" t="s">
        <v>224</v>
      </c>
      <c r="L3" s="157"/>
      <c r="M3" s="157"/>
      <c r="N3" s="157" t="s">
        <v>228</v>
      </c>
      <c r="O3" s="157" t="s">
        <v>229</v>
      </c>
      <c r="P3" s="157"/>
      <c r="Q3" s="157"/>
      <c r="R3" s="157"/>
      <c r="S3" s="157"/>
      <c r="T3" s="157"/>
      <c r="U3" s="157" t="s">
        <v>233</v>
      </c>
      <c r="V3" s="174"/>
    </row>
    <row r="4" spans="1:22" ht="15" customHeight="1">
      <c r="A4" s="162"/>
      <c r="B4" s="157"/>
      <c r="C4" s="157"/>
      <c r="D4" s="157"/>
      <c r="E4" s="157"/>
      <c r="F4" s="157"/>
      <c r="G4" s="157"/>
      <c r="H4" s="157"/>
      <c r="I4" s="157"/>
      <c r="J4" s="157"/>
      <c r="K4" s="157" t="s">
        <v>225</v>
      </c>
      <c r="L4" s="157" t="s">
        <v>226</v>
      </c>
      <c r="M4" s="157" t="s">
        <v>227</v>
      </c>
      <c r="N4" s="157"/>
      <c r="O4" s="157" t="s">
        <v>230</v>
      </c>
      <c r="P4" s="157" t="s">
        <v>98</v>
      </c>
      <c r="Q4" s="157" t="s">
        <v>231</v>
      </c>
      <c r="R4" s="157" t="s">
        <v>96</v>
      </c>
      <c r="S4" s="157" t="s">
        <v>95</v>
      </c>
      <c r="T4" s="157" t="s">
        <v>232</v>
      </c>
      <c r="U4" s="157" t="s">
        <v>234</v>
      </c>
      <c r="V4" s="174" t="s">
        <v>235</v>
      </c>
    </row>
    <row r="5" spans="1:22" ht="18" customHeight="1">
      <c r="A5" s="162"/>
      <c r="B5" s="157"/>
      <c r="C5" s="157"/>
      <c r="D5" s="157"/>
      <c r="E5" s="157"/>
      <c r="F5" s="157"/>
      <c r="G5" s="157"/>
      <c r="H5" s="157"/>
      <c r="I5" s="157"/>
      <c r="J5" s="157"/>
      <c r="K5" s="157"/>
      <c r="L5" s="157"/>
      <c r="M5" s="157"/>
      <c r="N5" s="157"/>
      <c r="O5" s="157"/>
      <c r="P5" s="157"/>
      <c r="Q5" s="157"/>
      <c r="R5" s="157"/>
      <c r="S5" s="157"/>
      <c r="T5" s="157"/>
      <c r="U5" s="157"/>
      <c r="V5" s="174"/>
    </row>
    <row r="6" spans="1:22" ht="15.75" thickBot="1">
      <c r="A6" s="154"/>
      <c r="B6" s="155"/>
      <c r="C6" s="155"/>
      <c r="D6" s="169">
        <v>28</v>
      </c>
      <c r="E6" s="171"/>
      <c r="F6" s="125">
        <v>29</v>
      </c>
      <c r="G6" s="125">
        <v>30</v>
      </c>
      <c r="H6" s="169">
        <v>31</v>
      </c>
      <c r="I6" s="170"/>
      <c r="J6" s="171"/>
      <c r="K6" s="169">
        <v>32</v>
      </c>
      <c r="L6" s="170"/>
      <c r="M6" s="171"/>
      <c r="N6" s="125">
        <v>33</v>
      </c>
      <c r="O6" s="169">
        <v>34</v>
      </c>
      <c r="P6" s="170"/>
      <c r="Q6" s="170"/>
      <c r="R6" s="170"/>
      <c r="S6" s="170"/>
      <c r="T6" s="171"/>
      <c r="U6" s="169">
        <v>35</v>
      </c>
      <c r="V6" s="183"/>
    </row>
    <row r="7" spans="1:22">
      <c r="A7" s="126">
        <f>'Stu.Detail (1-20)'!A7</f>
        <v>1</v>
      </c>
      <c r="B7" s="127">
        <f>IF(OR('Stu.Detail (1-20)'!B7=0,'Stu.Detail (1-20)'!B7=""),"",'Stu.Detail (1-20)'!B7)</f>
        <v>51</v>
      </c>
      <c r="C7" s="127" t="str">
        <f>IF(OR(B7=0,B7=""),"",CONCATENATE('Stu.Detail (1-20)'!D7," ","/",'Stu.Detail (1-20)'!G7))</f>
        <v>RAM /SHYAM</v>
      </c>
      <c r="D7" s="129"/>
      <c r="E7" s="129"/>
      <c r="F7" s="129"/>
      <c r="G7" s="129"/>
      <c r="H7" s="129"/>
      <c r="I7" s="129"/>
      <c r="J7" s="129"/>
      <c r="K7" s="129"/>
      <c r="L7" s="129"/>
      <c r="M7" s="129"/>
      <c r="N7" s="129"/>
      <c r="O7" s="129"/>
      <c r="P7" s="129"/>
      <c r="Q7" s="129"/>
      <c r="R7" s="129"/>
      <c r="S7" s="129"/>
      <c r="T7" s="129"/>
      <c r="U7" s="129"/>
      <c r="V7" s="129"/>
    </row>
    <row r="8" spans="1:22">
      <c r="A8" s="123">
        <f>'Stu.Detail (1-20)'!A8</f>
        <v>2</v>
      </c>
      <c r="B8" s="124" t="str">
        <f>IF(OR('Stu.Detail (1-20)'!B8=0,'Stu.Detail (1-20)'!B8=""),"",'Stu.Detail (1-20)'!B8)</f>
        <v/>
      </c>
      <c r="C8" s="124" t="str">
        <f>IF(OR(B8=0,B8=""),"",CONCATENATE('Stu.Detail (1-20)'!D8," ","/",'Stu.Detail (1-20)'!G8))</f>
        <v/>
      </c>
      <c r="D8" s="129"/>
      <c r="E8" s="129"/>
      <c r="F8" s="129"/>
      <c r="G8" s="129"/>
      <c r="H8" s="129"/>
      <c r="I8" s="129"/>
      <c r="J8" s="129"/>
      <c r="K8" s="129"/>
      <c r="L8" s="129"/>
      <c r="M8" s="129"/>
      <c r="N8" s="129"/>
      <c r="O8" s="129"/>
      <c r="P8" s="129"/>
      <c r="Q8" s="129"/>
      <c r="R8" s="129"/>
      <c r="S8" s="129"/>
      <c r="T8" s="129"/>
      <c r="U8" s="129"/>
      <c r="V8" s="129"/>
    </row>
    <row r="9" spans="1:22">
      <c r="A9" s="123">
        <f>'Stu.Detail (1-20)'!A9</f>
        <v>3</v>
      </c>
      <c r="B9" s="124" t="str">
        <f>IF(OR('Stu.Detail (1-20)'!B9=0,'Stu.Detail (1-20)'!B9=""),"",'Stu.Detail (1-20)'!B9)</f>
        <v/>
      </c>
      <c r="C9" s="124" t="str">
        <f>IF(OR(B9=0,B9=""),"",CONCATENATE('Stu.Detail (1-20)'!D9," ","/",'Stu.Detail (1-20)'!G9))</f>
        <v/>
      </c>
      <c r="D9" s="129"/>
      <c r="E9" s="129"/>
      <c r="F9" s="129"/>
      <c r="G9" s="129"/>
      <c r="H9" s="129"/>
      <c r="I9" s="129"/>
      <c r="J9" s="129"/>
      <c r="K9" s="129"/>
      <c r="L9" s="129"/>
      <c r="M9" s="129"/>
      <c r="N9" s="129"/>
      <c r="O9" s="129"/>
      <c r="P9" s="129"/>
      <c r="Q9" s="129"/>
      <c r="R9" s="129"/>
      <c r="S9" s="129"/>
      <c r="T9" s="129"/>
      <c r="U9" s="129"/>
      <c r="V9" s="129"/>
    </row>
    <row r="10" spans="1:22">
      <c r="A10" s="123">
        <f>'Stu.Detail (1-20)'!A10</f>
        <v>4</v>
      </c>
      <c r="B10" s="124" t="str">
        <f>IF(OR('Stu.Detail (1-20)'!B10=0,'Stu.Detail (1-20)'!B10=""),"",'Stu.Detail (1-20)'!B10)</f>
        <v/>
      </c>
      <c r="C10" s="124" t="str">
        <f>IF(OR(B10=0,B10=""),"",CONCATENATE('Stu.Detail (1-20)'!D10," ","/",'Stu.Detail (1-20)'!G10))</f>
        <v/>
      </c>
      <c r="D10" s="129"/>
      <c r="E10" s="129"/>
      <c r="F10" s="129"/>
      <c r="G10" s="129"/>
      <c r="H10" s="129"/>
      <c r="I10" s="129"/>
      <c r="J10" s="129"/>
      <c r="K10" s="129"/>
      <c r="L10" s="129"/>
      <c r="M10" s="129"/>
      <c r="N10" s="129"/>
      <c r="O10" s="129"/>
      <c r="P10" s="129"/>
      <c r="Q10" s="129"/>
      <c r="R10" s="129"/>
      <c r="S10" s="129"/>
      <c r="T10" s="129"/>
      <c r="U10" s="129"/>
      <c r="V10" s="129"/>
    </row>
    <row r="11" spans="1:22">
      <c r="A11" s="123">
        <f>'Stu.Detail (1-20)'!A11</f>
        <v>5</v>
      </c>
      <c r="B11" s="124" t="str">
        <f>IF(OR('Stu.Detail (1-20)'!B11=0,'Stu.Detail (1-20)'!B11=""),"",'Stu.Detail (1-20)'!B11)</f>
        <v/>
      </c>
      <c r="C11" s="124" t="str">
        <f>IF(OR(B11=0,B11=""),"",CONCATENATE('Stu.Detail (1-20)'!D11," ","/",'Stu.Detail (1-20)'!G11))</f>
        <v/>
      </c>
      <c r="D11" s="129"/>
      <c r="E11" s="129"/>
      <c r="F11" s="129"/>
      <c r="G11" s="129"/>
      <c r="H11" s="129"/>
      <c r="I11" s="129"/>
      <c r="J11" s="129"/>
      <c r="K11" s="129"/>
      <c r="L11" s="129"/>
      <c r="M11" s="129"/>
      <c r="N11" s="129"/>
      <c r="O11" s="129"/>
      <c r="P11" s="129"/>
      <c r="Q11" s="129"/>
      <c r="R11" s="129"/>
      <c r="S11" s="129"/>
      <c r="T11" s="129"/>
      <c r="U11" s="129"/>
      <c r="V11" s="129"/>
    </row>
    <row r="12" spans="1:22">
      <c r="A12" s="123">
        <f>'Stu.Detail (1-20)'!A12</f>
        <v>6</v>
      </c>
      <c r="B12" s="124" t="str">
        <f>IF(OR('Stu.Detail (1-20)'!B12=0,'Stu.Detail (1-20)'!B12=""),"",'Stu.Detail (1-20)'!B12)</f>
        <v/>
      </c>
      <c r="C12" s="124" t="str">
        <f>IF(OR(B12=0,B12=""),"",CONCATENATE('Stu.Detail (1-20)'!D12," ","/",'Stu.Detail (1-20)'!G12))</f>
        <v/>
      </c>
      <c r="D12" s="129"/>
      <c r="E12" s="129"/>
      <c r="F12" s="129"/>
      <c r="G12" s="129"/>
      <c r="H12" s="129"/>
      <c r="I12" s="129"/>
      <c r="J12" s="129"/>
      <c r="K12" s="129"/>
      <c r="L12" s="129"/>
      <c r="M12" s="129"/>
      <c r="N12" s="129"/>
      <c r="O12" s="129"/>
      <c r="P12" s="129"/>
      <c r="Q12" s="129"/>
      <c r="R12" s="129"/>
      <c r="S12" s="129"/>
      <c r="T12" s="129"/>
      <c r="U12" s="129"/>
      <c r="V12" s="129"/>
    </row>
    <row r="13" spans="1:22">
      <c r="A13" s="123">
        <f>'Stu.Detail (1-20)'!A13</f>
        <v>7</v>
      </c>
      <c r="B13" s="124" t="str">
        <f>IF(OR('Stu.Detail (1-20)'!B13=0,'Stu.Detail (1-20)'!B13=""),"",'Stu.Detail (1-20)'!B13)</f>
        <v/>
      </c>
      <c r="C13" s="124" t="str">
        <f>IF(OR(B13=0,B13=""),"",CONCATENATE('Stu.Detail (1-20)'!D13," ","/",'Stu.Detail (1-20)'!G13))</f>
        <v/>
      </c>
      <c r="D13" s="129"/>
      <c r="E13" s="129"/>
      <c r="F13" s="129"/>
      <c r="G13" s="129"/>
      <c r="H13" s="129"/>
      <c r="I13" s="129"/>
      <c r="J13" s="129"/>
      <c r="K13" s="129"/>
      <c r="L13" s="129"/>
      <c r="M13" s="129"/>
      <c r="N13" s="129"/>
      <c r="O13" s="129"/>
      <c r="P13" s="129"/>
      <c r="Q13" s="129"/>
      <c r="R13" s="129"/>
      <c r="S13" s="129"/>
      <c r="T13" s="129"/>
      <c r="U13" s="129"/>
      <c r="V13" s="129"/>
    </row>
    <row r="14" spans="1:22">
      <c r="A14" s="123">
        <f>'Stu.Detail (1-20)'!A14</f>
        <v>8</v>
      </c>
      <c r="B14" s="124" t="str">
        <f>IF(OR('Stu.Detail (1-20)'!B14=0,'Stu.Detail (1-20)'!B14=""),"",'Stu.Detail (1-20)'!B14)</f>
        <v/>
      </c>
      <c r="C14" s="124" t="str">
        <f>IF(OR(B14=0,B14=""),"",CONCATENATE('Stu.Detail (1-20)'!D14," ","/",'Stu.Detail (1-20)'!G14))</f>
        <v/>
      </c>
      <c r="D14" s="129"/>
      <c r="E14" s="129"/>
      <c r="F14" s="129"/>
      <c r="G14" s="129"/>
      <c r="H14" s="129"/>
      <c r="I14" s="129"/>
      <c r="J14" s="129"/>
      <c r="K14" s="129"/>
      <c r="L14" s="129"/>
      <c r="M14" s="129"/>
      <c r="N14" s="129"/>
      <c r="O14" s="129"/>
      <c r="P14" s="129"/>
      <c r="Q14" s="129"/>
      <c r="R14" s="129"/>
      <c r="S14" s="129"/>
      <c r="T14" s="129"/>
      <c r="U14" s="129"/>
      <c r="V14" s="129"/>
    </row>
    <row r="15" spans="1:22">
      <c r="A15" s="123">
        <f>'Stu.Detail (1-20)'!A15</f>
        <v>9</v>
      </c>
      <c r="B15" s="124" t="str">
        <f>IF(OR('Stu.Detail (1-20)'!B15=0,'Stu.Detail (1-20)'!B15=""),"",'Stu.Detail (1-20)'!B15)</f>
        <v/>
      </c>
      <c r="C15" s="124" t="str">
        <f>IF(OR(B15=0,B15=""),"",CONCATENATE('Stu.Detail (1-20)'!D15," ","/",'Stu.Detail (1-20)'!G15))</f>
        <v/>
      </c>
      <c r="D15" s="129"/>
      <c r="E15" s="129"/>
      <c r="F15" s="129"/>
      <c r="G15" s="129"/>
      <c r="H15" s="129"/>
      <c r="I15" s="129"/>
      <c r="J15" s="129"/>
      <c r="K15" s="129"/>
      <c r="L15" s="129"/>
      <c r="M15" s="129"/>
      <c r="N15" s="129"/>
      <c r="O15" s="129"/>
      <c r="P15" s="129"/>
      <c r="Q15" s="129"/>
      <c r="R15" s="129"/>
      <c r="S15" s="129"/>
      <c r="T15" s="129"/>
      <c r="U15" s="129"/>
      <c r="V15" s="129"/>
    </row>
    <row r="16" spans="1:22">
      <c r="A16" s="123">
        <f>'Stu.Detail (1-20)'!A16</f>
        <v>10</v>
      </c>
      <c r="B16" s="124" t="str">
        <f>IF(OR('Stu.Detail (1-20)'!B16=0,'Stu.Detail (1-20)'!B16=""),"",'Stu.Detail (1-20)'!B16)</f>
        <v/>
      </c>
      <c r="C16" s="124" t="str">
        <f>IF(OR(B16=0,B16=""),"",CONCATENATE('Stu.Detail (1-20)'!D16," ","/",'Stu.Detail (1-20)'!G16))</f>
        <v/>
      </c>
      <c r="D16" s="129"/>
      <c r="E16" s="129"/>
      <c r="F16" s="129"/>
      <c r="G16" s="129"/>
      <c r="H16" s="129"/>
      <c r="I16" s="129"/>
      <c r="J16" s="129"/>
      <c r="K16" s="129"/>
      <c r="L16" s="129"/>
      <c r="M16" s="129"/>
      <c r="N16" s="129"/>
      <c r="O16" s="129"/>
      <c r="P16" s="129"/>
      <c r="Q16" s="129"/>
      <c r="R16" s="129"/>
      <c r="S16" s="129"/>
      <c r="T16" s="129"/>
      <c r="U16" s="129"/>
      <c r="V16" s="129"/>
    </row>
    <row r="17" spans="1:28" s="128" customFormat="1">
      <c r="A17" s="123">
        <f>'Stu.Detail (1-20)'!A17</f>
        <v>11</v>
      </c>
      <c r="B17" s="124" t="str">
        <f>IF(OR('Stu.Detail (1-20)'!B17=0,'Stu.Detail (1-20)'!B17=""),"",'Stu.Detail (1-20)'!B17)</f>
        <v/>
      </c>
      <c r="C17" s="124" t="str">
        <f>IF(OR(B17=0,B17=""),"",CONCATENATE('Stu.Detail (1-20)'!D17," ","/",'Stu.Detail (1-20)'!G17))</f>
        <v/>
      </c>
      <c r="D17" s="129"/>
      <c r="E17" s="129"/>
      <c r="F17" s="129"/>
      <c r="G17" s="129"/>
      <c r="H17" s="129"/>
      <c r="I17" s="129"/>
      <c r="J17" s="129"/>
      <c r="K17" s="129"/>
      <c r="L17" s="129"/>
      <c r="M17" s="129"/>
      <c r="N17" s="129"/>
      <c r="O17" s="129"/>
      <c r="P17" s="129"/>
      <c r="Q17" s="129"/>
      <c r="R17" s="129"/>
      <c r="S17" s="129"/>
      <c r="T17" s="129"/>
      <c r="U17" s="129"/>
      <c r="V17" s="129"/>
      <c r="W17" s="57"/>
      <c r="X17" s="57"/>
      <c r="Y17" s="57"/>
      <c r="Z17" s="57"/>
      <c r="AA17" s="57"/>
      <c r="AB17" s="57"/>
    </row>
    <row r="18" spans="1:28" s="128" customFormat="1">
      <c r="A18" s="123">
        <f>'Stu.Detail (1-20)'!A18</f>
        <v>12</v>
      </c>
      <c r="B18" s="124" t="str">
        <f>IF(OR('Stu.Detail (1-20)'!B18=0,'Stu.Detail (1-20)'!B18=""),"",'Stu.Detail (1-20)'!B18)</f>
        <v/>
      </c>
      <c r="C18" s="124" t="str">
        <f>IF(OR(B18=0,B18=""),"",CONCATENATE('Stu.Detail (1-20)'!D18," ","/",'Stu.Detail (1-20)'!G18))</f>
        <v/>
      </c>
      <c r="D18" s="129"/>
      <c r="E18" s="129"/>
      <c r="F18" s="129"/>
      <c r="G18" s="129"/>
      <c r="H18" s="129"/>
      <c r="I18" s="129"/>
      <c r="J18" s="129"/>
      <c r="K18" s="129"/>
      <c r="L18" s="129"/>
      <c r="M18" s="129"/>
      <c r="N18" s="129"/>
      <c r="O18" s="129"/>
      <c r="P18" s="129"/>
      <c r="Q18" s="129"/>
      <c r="R18" s="129"/>
      <c r="S18" s="129"/>
      <c r="T18" s="129"/>
      <c r="U18" s="129"/>
      <c r="V18" s="129"/>
      <c r="W18" s="57"/>
      <c r="X18" s="57"/>
      <c r="Y18" s="57"/>
      <c r="Z18" s="57"/>
      <c r="AA18" s="57"/>
      <c r="AB18" s="57"/>
    </row>
    <row r="19" spans="1:28" s="128" customFormat="1">
      <c r="A19" s="123">
        <f>'Stu.Detail (1-20)'!A19</f>
        <v>13</v>
      </c>
      <c r="B19" s="124" t="str">
        <f>IF(OR('Stu.Detail (1-20)'!B19=0,'Stu.Detail (1-20)'!B19=""),"",'Stu.Detail (1-20)'!B19)</f>
        <v/>
      </c>
      <c r="C19" s="124" t="str">
        <f>IF(OR(B19=0,B19=""),"",CONCATENATE('Stu.Detail (1-20)'!D19," ","/",'Stu.Detail (1-20)'!G19))</f>
        <v/>
      </c>
      <c r="D19" s="129"/>
      <c r="E19" s="129"/>
      <c r="F19" s="129"/>
      <c r="G19" s="129"/>
      <c r="H19" s="129"/>
      <c r="I19" s="129"/>
      <c r="J19" s="129"/>
      <c r="K19" s="129"/>
      <c r="L19" s="129"/>
      <c r="M19" s="129"/>
      <c r="N19" s="129"/>
      <c r="O19" s="129"/>
      <c r="P19" s="129"/>
      <c r="Q19" s="129"/>
      <c r="R19" s="129"/>
      <c r="S19" s="129"/>
      <c r="T19" s="129"/>
      <c r="U19" s="129"/>
      <c r="V19" s="129"/>
      <c r="W19" s="57"/>
      <c r="X19" s="57"/>
      <c r="Y19" s="57"/>
      <c r="Z19" s="57"/>
      <c r="AA19" s="57"/>
      <c r="AB19" s="57"/>
    </row>
    <row r="20" spans="1:28" s="128" customFormat="1">
      <c r="A20" s="123">
        <f>'Stu.Detail (1-20)'!A20</f>
        <v>14</v>
      </c>
      <c r="B20" s="124" t="str">
        <f>IF(OR('Stu.Detail (1-20)'!B20=0,'Stu.Detail (1-20)'!B20=""),"",'Stu.Detail (1-20)'!B20)</f>
        <v/>
      </c>
      <c r="C20" s="124" t="str">
        <f>IF(OR(B20=0,B20=""),"",CONCATENATE('Stu.Detail (1-20)'!D20," ","/",'Stu.Detail (1-20)'!G20))</f>
        <v/>
      </c>
      <c r="D20" s="129"/>
      <c r="E20" s="129"/>
      <c r="F20" s="129"/>
      <c r="G20" s="129"/>
      <c r="H20" s="129"/>
      <c r="I20" s="129"/>
      <c r="J20" s="129"/>
      <c r="K20" s="129"/>
      <c r="L20" s="129"/>
      <c r="M20" s="129"/>
      <c r="N20" s="129"/>
      <c r="O20" s="129"/>
      <c r="P20" s="129"/>
      <c r="Q20" s="129"/>
      <c r="R20" s="129"/>
      <c r="S20" s="129"/>
      <c r="T20" s="129"/>
      <c r="U20" s="129"/>
      <c r="V20" s="129"/>
      <c r="W20" s="57"/>
      <c r="X20" s="57"/>
      <c r="Y20" s="57"/>
      <c r="Z20" s="57"/>
      <c r="AA20" s="57"/>
      <c r="AB20" s="57"/>
    </row>
    <row r="21" spans="1:28" s="128" customFormat="1">
      <c r="A21" s="123">
        <f>'Stu.Detail (1-20)'!A21</f>
        <v>15</v>
      </c>
      <c r="B21" s="124" t="str">
        <f>IF(OR('Stu.Detail (1-20)'!B21=0,'Stu.Detail (1-20)'!B21=""),"",'Stu.Detail (1-20)'!B21)</f>
        <v/>
      </c>
      <c r="C21" s="124" t="str">
        <f>IF(OR(B21=0,B21=""),"",CONCATENATE('Stu.Detail (1-20)'!D21," ","/",'Stu.Detail (1-20)'!G21))</f>
        <v/>
      </c>
      <c r="D21" s="129"/>
      <c r="E21" s="129"/>
      <c r="F21" s="129"/>
      <c r="G21" s="129"/>
      <c r="H21" s="129"/>
      <c r="I21" s="129"/>
      <c r="J21" s="129"/>
      <c r="K21" s="129"/>
      <c r="L21" s="129"/>
      <c r="M21" s="129"/>
      <c r="N21" s="129"/>
      <c r="O21" s="129"/>
      <c r="P21" s="129"/>
      <c r="Q21" s="129"/>
      <c r="R21" s="129"/>
      <c r="S21" s="129"/>
      <c r="T21" s="129"/>
      <c r="U21" s="129"/>
      <c r="V21" s="129"/>
      <c r="W21" s="57"/>
      <c r="X21" s="57"/>
      <c r="Y21" s="57"/>
      <c r="Z21" s="57"/>
      <c r="AA21" s="57"/>
      <c r="AB21" s="57"/>
    </row>
    <row r="22" spans="1:28" s="128" customFormat="1">
      <c r="A22" s="123">
        <f>'Stu.Detail (1-20)'!A22</f>
        <v>16</v>
      </c>
      <c r="B22" s="124" t="str">
        <f>IF(OR('Stu.Detail (1-20)'!B22=0,'Stu.Detail (1-20)'!B22=""),"",'Stu.Detail (1-20)'!B22)</f>
        <v/>
      </c>
      <c r="C22" s="124" t="str">
        <f>IF(OR(B22=0,B22=""),"",CONCATENATE('Stu.Detail (1-20)'!D22," ","/",'Stu.Detail (1-20)'!G22))</f>
        <v/>
      </c>
      <c r="D22" s="129"/>
      <c r="E22" s="129"/>
      <c r="F22" s="129"/>
      <c r="G22" s="129"/>
      <c r="H22" s="129"/>
      <c r="I22" s="129"/>
      <c r="J22" s="129"/>
      <c r="K22" s="129"/>
      <c r="L22" s="129"/>
      <c r="M22" s="129"/>
      <c r="N22" s="129"/>
      <c r="O22" s="129"/>
      <c r="P22" s="129"/>
      <c r="Q22" s="129"/>
      <c r="R22" s="129"/>
      <c r="S22" s="129"/>
      <c r="T22" s="129"/>
      <c r="U22" s="129"/>
      <c r="V22" s="129"/>
      <c r="W22" s="57"/>
      <c r="X22" s="57"/>
      <c r="Y22" s="57"/>
      <c r="Z22" s="57"/>
      <c r="AA22" s="57"/>
      <c r="AB22" s="57"/>
    </row>
    <row r="23" spans="1:28" s="128" customFormat="1">
      <c r="A23" s="123">
        <f>'Stu.Detail (1-20)'!A23</f>
        <v>17</v>
      </c>
      <c r="B23" s="124" t="str">
        <f>IF(OR('Stu.Detail (1-20)'!B23=0,'Stu.Detail (1-20)'!B23=""),"",'Stu.Detail (1-20)'!B23)</f>
        <v/>
      </c>
      <c r="C23" s="124" t="str">
        <f>IF(OR(B23=0,B23=""),"",CONCATENATE('Stu.Detail (1-20)'!D23," ","/",'Stu.Detail (1-20)'!G23))</f>
        <v/>
      </c>
      <c r="D23" s="129"/>
      <c r="E23" s="129"/>
      <c r="F23" s="129"/>
      <c r="G23" s="129"/>
      <c r="H23" s="129"/>
      <c r="I23" s="129"/>
      <c r="J23" s="129"/>
      <c r="K23" s="129"/>
      <c r="L23" s="129"/>
      <c r="M23" s="129"/>
      <c r="N23" s="129"/>
      <c r="O23" s="129"/>
      <c r="P23" s="129"/>
      <c r="Q23" s="129"/>
      <c r="R23" s="129"/>
      <c r="S23" s="129"/>
      <c r="T23" s="129"/>
      <c r="U23" s="129"/>
      <c r="V23" s="129"/>
      <c r="W23" s="57"/>
      <c r="X23" s="57"/>
      <c r="Y23" s="57"/>
      <c r="Z23" s="57"/>
      <c r="AA23" s="57"/>
      <c r="AB23" s="57"/>
    </row>
    <row r="24" spans="1:28" s="128" customFormat="1">
      <c r="A24" s="123">
        <f>'Stu.Detail (1-20)'!A24</f>
        <v>18</v>
      </c>
      <c r="B24" s="124" t="str">
        <f>IF(OR('Stu.Detail (1-20)'!B24=0,'Stu.Detail (1-20)'!B24=""),"",'Stu.Detail (1-20)'!B24)</f>
        <v/>
      </c>
      <c r="C24" s="124" t="str">
        <f>IF(OR(B24=0,B24=""),"",CONCATENATE('Stu.Detail (1-20)'!D24," ","/",'Stu.Detail (1-20)'!G24))</f>
        <v/>
      </c>
      <c r="D24" s="129"/>
      <c r="E24" s="129"/>
      <c r="F24" s="129"/>
      <c r="G24" s="129"/>
      <c r="H24" s="129"/>
      <c r="I24" s="129"/>
      <c r="J24" s="129"/>
      <c r="K24" s="129"/>
      <c r="L24" s="129"/>
      <c r="M24" s="129"/>
      <c r="N24" s="129"/>
      <c r="O24" s="129"/>
      <c r="P24" s="129"/>
      <c r="Q24" s="129"/>
      <c r="R24" s="129"/>
      <c r="S24" s="129"/>
      <c r="T24" s="129"/>
      <c r="U24" s="129"/>
      <c r="V24" s="129"/>
      <c r="W24" s="57"/>
      <c r="X24" s="57"/>
      <c r="Y24" s="57"/>
      <c r="Z24" s="57"/>
      <c r="AA24" s="57"/>
      <c r="AB24" s="57"/>
    </row>
    <row r="25" spans="1:28" s="128" customFormat="1">
      <c r="A25" s="123">
        <f>'Stu.Detail (1-20)'!A25</f>
        <v>19</v>
      </c>
      <c r="B25" s="124" t="str">
        <f>IF(OR('Stu.Detail (1-20)'!B25=0,'Stu.Detail (1-20)'!B25=""),"",'Stu.Detail (1-20)'!B25)</f>
        <v/>
      </c>
      <c r="C25" s="124" t="str">
        <f>IF(OR(B25=0,B25=""),"",CONCATENATE('Stu.Detail (1-20)'!D25," ","/",'Stu.Detail (1-20)'!G25))</f>
        <v/>
      </c>
      <c r="D25" s="129"/>
      <c r="E25" s="129"/>
      <c r="F25" s="129"/>
      <c r="G25" s="129"/>
      <c r="H25" s="129"/>
      <c r="I25" s="129"/>
      <c r="J25" s="129"/>
      <c r="K25" s="129"/>
      <c r="L25" s="129"/>
      <c r="M25" s="129"/>
      <c r="N25" s="129"/>
      <c r="O25" s="129"/>
      <c r="P25" s="129"/>
      <c r="Q25" s="129"/>
      <c r="R25" s="129"/>
      <c r="S25" s="129"/>
      <c r="T25" s="129"/>
      <c r="U25" s="129"/>
      <c r="V25" s="129"/>
      <c r="W25" s="57"/>
      <c r="X25" s="57"/>
      <c r="Y25" s="57"/>
      <c r="Z25" s="57"/>
      <c r="AA25" s="57"/>
      <c r="AB25" s="57"/>
    </row>
    <row r="26" spans="1:28" s="128" customFormat="1">
      <c r="A26" s="123">
        <f>'Stu.Detail (1-20)'!A26</f>
        <v>20</v>
      </c>
      <c r="B26" s="124" t="str">
        <f>IF(OR('Stu.Detail (1-20)'!B26=0,'Stu.Detail (1-20)'!B26=""),"",'Stu.Detail (1-20)'!B26)</f>
        <v/>
      </c>
      <c r="C26" s="124" t="str">
        <f>IF(OR(B26=0,B26=""),"",CONCATENATE('Stu.Detail (1-20)'!D26," ","/",'Stu.Detail (1-20)'!G26))</f>
        <v/>
      </c>
      <c r="D26" s="129"/>
      <c r="E26" s="129"/>
      <c r="F26" s="129"/>
      <c r="G26" s="129"/>
      <c r="H26" s="129"/>
      <c r="I26" s="129"/>
      <c r="J26" s="129"/>
      <c r="K26" s="129"/>
      <c r="L26" s="129"/>
      <c r="M26" s="129"/>
      <c r="N26" s="129"/>
      <c r="O26" s="129"/>
      <c r="P26" s="129"/>
      <c r="Q26" s="129"/>
      <c r="R26" s="129"/>
      <c r="S26" s="129"/>
      <c r="T26" s="129"/>
      <c r="U26" s="129"/>
      <c r="V26" s="129"/>
      <c r="W26" s="57"/>
      <c r="X26" s="57"/>
      <c r="Y26" s="57"/>
      <c r="Z26" s="57"/>
      <c r="AA26" s="57"/>
      <c r="AB26" s="57"/>
    </row>
    <row r="27" spans="1:28" s="128" customFormat="1">
      <c r="A27" s="123">
        <f>'Stu.Detail (1-20)'!A27</f>
        <v>21</v>
      </c>
      <c r="B27" s="124" t="str">
        <f>IF(OR('Stu.Detail (1-20)'!B27=0,'Stu.Detail (1-20)'!B27=""),"",'Stu.Detail (1-20)'!B27)</f>
        <v/>
      </c>
      <c r="C27" s="124" t="str">
        <f>IF(OR(B27=0,B27=""),"",CONCATENATE('Stu.Detail (1-20)'!D27," ","/",'Stu.Detail (1-20)'!G27))</f>
        <v/>
      </c>
      <c r="D27" s="129"/>
      <c r="E27" s="129"/>
      <c r="F27" s="129"/>
      <c r="G27" s="129"/>
      <c r="H27" s="129"/>
      <c r="I27" s="129"/>
      <c r="J27" s="129"/>
      <c r="K27" s="129"/>
      <c r="L27" s="129"/>
      <c r="M27" s="129"/>
      <c r="N27" s="129"/>
      <c r="O27" s="129"/>
      <c r="P27" s="129"/>
      <c r="Q27" s="129"/>
      <c r="R27" s="129"/>
      <c r="S27" s="129"/>
      <c r="T27" s="129"/>
      <c r="U27" s="129"/>
      <c r="V27" s="129"/>
      <c r="W27" s="57"/>
      <c r="X27" s="57"/>
      <c r="Y27" s="57"/>
      <c r="Z27" s="57"/>
      <c r="AA27" s="57"/>
      <c r="AB27" s="57"/>
    </row>
    <row r="28" spans="1:28" s="128" customFormat="1">
      <c r="A28" s="123">
        <f>'Stu.Detail (1-20)'!A28</f>
        <v>22</v>
      </c>
      <c r="B28" s="124" t="str">
        <f>IF(OR('Stu.Detail (1-20)'!B28=0,'Stu.Detail (1-20)'!B28=""),"",'Stu.Detail (1-20)'!B28)</f>
        <v/>
      </c>
      <c r="C28" s="124" t="str">
        <f>IF(OR(B28=0,B28=""),"",CONCATENATE('Stu.Detail (1-20)'!D28," ","/",'Stu.Detail (1-20)'!G28))</f>
        <v/>
      </c>
      <c r="D28" s="129"/>
      <c r="E28" s="129"/>
      <c r="F28" s="129"/>
      <c r="G28" s="129"/>
      <c r="H28" s="129"/>
      <c r="I28" s="129"/>
      <c r="J28" s="129"/>
      <c r="K28" s="129"/>
      <c r="L28" s="129"/>
      <c r="M28" s="129"/>
      <c r="N28" s="129"/>
      <c r="O28" s="129"/>
      <c r="P28" s="129"/>
      <c r="Q28" s="129"/>
      <c r="R28" s="129"/>
      <c r="S28" s="129"/>
      <c r="T28" s="129"/>
      <c r="U28" s="129"/>
      <c r="V28" s="129"/>
      <c r="W28" s="57"/>
      <c r="X28" s="57"/>
      <c r="Y28" s="57"/>
      <c r="Z28" s="57"/>
      <c r="AA28" s="57"/>
      <c r="AB28" s="57"/>
    </row>
    <row r="29" spans="1:28" s="128" customFormat="1">
      <c r="A29" s="123">
        <f>'Stu.Detail (1-20)'!A29</f>
        <v>23</v>
      </c>
      <c r="B29" s="124" t="str">
        <f>IF(OR('Stu.Detail (1-20)'!B29=0,'Stu.Detail (1-20)'!B29=""),"",'Stu.Detail (1-20)'!B29)</f>
        <v/>
      </c>
      <c r="C29" s="124" t="str">
        <f>IF(OR(B29=0,B29=""),"",CONCATENATE('Stu.Detail (1-20)'!D29," ","/",'Stu.Detail (1-20)'!G29))</f>
        <v/>
      </c>
      <c r="D29" s="129"/>
      <c r="E29" s="129"/>
      <c r="F29" s="129"/>
      <c r="G29" s="129"/>
      <c r="H29" s="129"/>
      <c r="I29" s="129"/>
      <c r="J29" s="129"/>
      <c r="K29" s="129"/>
      <c r="L29" s="129"/>
      <c r="M29" s="129"/>
      <c r="N29" s="129"/>
      <c r="O29" s="129"/>
      <c r="P29" s="129"/>
      <c r="Q29" s="129"/>
      <c r="R29" s="129"/>
      <c r="S29" s="129"/>
      <c r="T29" s="129"/>
      <c r="U29" s="129"/>
      <c r="V29" s="129"/>
      <c r="W29" s="57"/>
      <c r="X29" s="57"/>
      <c r="Y29" s="57"/>
      <c r="Z29" s="57"/>
      <c r="AA29" s="57"/>
      <c r="AB29" s="57"/>
    </row>
    <row r="30" spans="1:28" s="128" customFormat="1">
      <c r="A30" s="123">
        <f>'Stu.Detail (1-20)'!A30</f>
        <v>24</v>
      </c>
      <c r="B30" s="124" t="str">
        <f>IF(OR('Stu.Detail (1-20)'!B30=0,'Stu.Detail (1-20)'!B30=""),"",'Stu.Detail (1-20)'!B30)</f>
        <v/>
      </c>
      <c r="C30" s="124" t="str">
        <f>IF(OR(B30=0,B30=""),"",CONCATENATE('Stu.Detail (1-20)'!D30," ","/",'Stu.Detail (1-20)'!G30))</f>
        <v/>
      </c>
      <c r="D30" s="129"/>
      <c r="E30" s="129"/>
      <c r="F30" s="129"/>
      <c r="G30" s="129"/>
      <c r="H30" s="129"/>
      <c r="I30" s="129"/>
      <c r="J30" s="129"/>
      <c r="K30" s="129"/>
      <c r="L30" s="129"/>
      <c r="M30" s="129"/>
      <c r="N30" s="129"/>
      <c r="O30" s="129"/>
      <c r="P30" s="129"/>
      <c r="Q30" s="129"/>
      <c r="R30" s="129"/>
      <c r="S30" s="129"/>
      <c r="T30" s="129"/>
      <c r="U30" s="129"/>
      <c r="V30" s="129"/>
      <c r="W30" s="57"/>
      <c r="X30" s="57"/>
      <c r="Y30" s="57"/>
      <c r="Z30" s="57"/>
      <c r="AA30" s="57"/>
      <c r="AB30" s="57"/>
    </row>
    <row r="31" spans="1:28" s="128" customFormat="1">
      <c r="A31" s="123">
        <f>'Stu.Detail (1-20)'!A31</f>
        <v>25</v>
      </c>
      <c r="B31" s="124" t="str">
        <f>IF(OR('Stu.Detail (1-20)'!B31=0,'Stu.Detail (1-20)'!B31=""),"",'Stu.Detail (1-20)'!B31)</f>
        <v/>
      </c>
      <c r="C31" s="124" t="str">
        <f>IF(OR(B31=0,B31=""),"",CONCATENATE('Stu.Detail (1-20)'!D31," ","/",'Stu.Detail (1-20)'!G31))</f>
        <v/>
      </c>
      <c r="D31" s="129"/>
      <c r="E31" s="129"/>
      <c r="F31" s="129"/>
      <c r="G31" s="129"/>
      <c r="H31" s="129"/>
      <c r="I31" s="129"/>
      <c r="J31" s="129"/>
      <c r="K31" s="129"/>
      <c r="L31" s="129"/>
      <c r="M31" s="129"/>
      <c r="N31" s="129"/>
      <c r="O31" s="129"/>
      <c r="P31" s="129"/>
      <c r="Q31" s="129"/>
      <c r="R31" s="129"/>
      <c r="S31" s="129"/>
      <c r="T31" s="129"/>
      <c r="U31" s="129"/>
      <c r="V31" s="129"/>
      <c r="W31" s="57"/>
      <c r="X31" s="57"/>
      <c r="Y31" s="57"/>
      <c r="Z31" s="57"/>
      <c r="AA31" s="57"/>
      <c r="AB31" s="57"/>
    </row>
    <row r="32" spans="1:28" s="128" customFormat="1">
      <c r="A32" s="123">
        <f>'Stu.Detail (1-20)'!A32</f>
        <v>26</v>
      </c>
      <c r="B32" s="124" t="str">
        <f>IF(OR('Stu.Detail (1-20)'!B32=0,'Stu.Detail (1-20)'!B32=""),"",'Stu.Detail (1-20)'!B32)</f>
        <v/>
      </c>
      <c r="C32" s="124" t="str">
        <f>IF(OR(B32=0,B32=""),"",CONCATENATE('Stu.Detail (1-20)'!D32," ","/",'Stu.Detail (1-20)'!G32))</f>
        <v/>
      </c>
      <c r="D32" s="129"/>
      <c r="E32" s="129"/>
      <c r="F32" s="129"/>
      <c r="G32" s="129"/>
      <c r="H32" s="129"/>
      <c r="I32" s="129"/>
      <c r="J32" s="129"/>
      <c r="K32" s="129"/>
      <c r="L32" s="129"/>
      <c r="M32" s="129"/>
      <c r="N32" s="129"/>
      <c r="O32" s="129"/>
      <c r="P32" s="129"/>
      <c r="Q32" s="129"/>
      <c r="R32" s="129"/>
      <c r="S32" s="129"/>
      <c r="T32" s="129"/>
      <c r="U32" s="129"/>
      <c r="V32" s="129"/>
      <c r="W32" s="57"/>
      <c r="X32" s="57"/>
      <c r="Y32" s="57"/>
      <c r="Z32" s="57"/>
      <c r="AA32" s="57"/>
      <c r="AB32" s="57"/>
    </row>
    <row r="33" spans="1:28" s="128" customFormat="1">
      <c r="A33" s="123">
        <f>'Stu.Detail (1-20)'!A33</f>
        <v>27</v>
      </c>
      <c r="B33" s="124" t="str">
        <f>IF(OR('Stu.Detail (1-20)'!B33=0,'Stu.Detail (1-20)'!B33=""),"",'Stu.Detail (1-20)'!B33)</f>
        <v/>
      </c>
      <c r="C33" s="124" t="str">
        <f>IF(OR(B33=0,B33=""),"",CONCATENATE('Stu.Detail (1-20)'!D33," ","/",'Stu.Detail (1-20)'!G33))</f>
        <v/>
      </c>
      <c r="D33" s="129"/>
      <c r="E33" s="129"/>
      <c r="F33" s="129"/>
      <c r="G33" s="129"/>
      <c r="H33" s="129"/>
      <c r="I33" s="129"/>
      <c r="J33" s="129"/>
      <c r="K33" s="129"/>
      <c r="L33" s="129"/>
      <c r="M33" s="129"/>
      <c r="N33" s="129"/>
      <c r="O33" s="129"/>
      <c r="P33" s="129"/>
      <c r="Q33" s="129"/>
      <c r="R33" s="129"/>
      <c r="S33" s="129"/>
      <c r="T33" s="129"/>
      <c r="U33" s="129"/>
      <c r="V33" s="129"/>
      <c r="W33" s="57"/>
      <c r="X33" s="57"/>
      <c r="Y33" s="57"/>
      <c r="Z33" s="57"/>
      <c r="AA33" s="57"/>
      <c r="AB33" s="57"/>
    </row>
    <row r="34" spans="1:28" s="128" customFormat="1">
      <c r="A34" s="123">
        <f>'Stu.Detail (1-20)'!A34</f>
        <v>28</v>
      </c>
      <c r="B34" s="124" t="str">
        <f>IF(OR('Stu.Detail (1-20)'!B34=0,'Stu.Detail (1-20)'!B34=""),"",'Stu.Detail (1-20)'!B34)</f>
        <v/>
      </c>
      <c r="C34" s="124" t="str">
        <f>IF(OR(B34=0,B34=""),"",CONCATENATE('Stu.Detail (1-20)'!D34," ","/",'Stu.Detail (1-20)'!G34))</f>
        <v/>
      </c>
      <c r="D34" s="129"/>
      <c r="E34" s="129"/>
      <c r="F34" s="129"/>
      <c r="G34" s="129"/>
      <c r="H34" s="129"/>
      <c r="I34" s="129"/>
      <c r="J34" s="129"/>
      <c r="K34" s="129"/>
      <c r="L34" s="129"/>
      <c r="M34" s="129"/>
      <c r="N34" s="129"/>
      <c r="O34" s="129"/>
      <c r="P34" s="129"/>
      <c r="Q34" s="129"/>
      <c r="R34" s="129"/>
      <c r="S34" s="129"/>
      <c r="T34" s="129"/>
      <c r="U34" s="129"/>
      <c r="V34" s="129"/>
      <c r="W34" s="57"/>
      <c r="X34" s="57"/>
      <c r="Y34" s="57"/>
      <c r="Z34" s="57"/>
      <c r="AA34" s="57"/>
      <c r="AB34" s="57"/>
    </row>
    <row r="35" spans="1:28" s="128" customFormat="1">
      <c r="A35" s="123">
        <f>'Stu.Detail (1-20)'!A35</f>
        <v>29</v>
      </c>
      <c r="B35" s="124" t="str">
        <f>IF(OR('Stu.Detail (1-20)'!B35=0,'Stu.Detail (1-20)'!B35=""),"",'Stu.Detail (1-20)'!B35)</f>
        <v/>
      </c>
      <c r="C35" s="124" t="str">
        <f>IF(OR(B35=0,B35=""),"",CONCATENATE('Stu.Detail (1-20)'!D35," ","/",'Stu.Detail (1-20)'!G35))</f>
        <v/>
      </c>
      <c r="D35" s="129"/>
      <c r="E35" s="129"/>
      <c r="F35" s="129"/>
      <c r="G35" s="129"/>
      <c r="H35" s="129"/>
      <c r="I35" s="129"/>
      <c r="J35" s="129"/>
      <c r="K35" s="129"/>
      <c r="L35" s="129"/>
      <c r="M35" s="129"/>
      <c r="N35" s="129"/>
      <c r="O35" s="129"/>
      <c r="P35" s="129"/>
      <c r="Q35" s="129"/>
      <c r="R35" s="129"/>
      <c r="S35" s="129"/>
      <c r="T35" s="129"/>
      <c r="U35" s="129"/>
      <c r="V35" s="129"/>
      <c r="W35" s="57"/>
      <c r="X35" s="57"/>
      <c r="Y35" s="57"/>
      <c r="Z35" s="57"/>
      <c r="AA35" s="57"/>
      <c r="AB35" s="57"/>
    </row>
    <row r="36" spans="1:28" s="128" customFormat="1">
      <c r="A36" s="123">
        <f>'Stu.Detail (1-20)'!A36</f>
        <v>30</v>
      </c>
      <c r="B36" s="124" t="str">
        <f>IF(OR('Stu.Detail (1-20)'!B36=0,'Stu.Detail (1-20)'!B36=""),"",'Stu.Detail (1-20)'!B36)</f>
        <v/>
      </c>
      <c r="C36" s="124" t="str">
        <f>IF(OR(B36=0,B36=""),"",CONCATENATE('Stu.Detail (1-20)'!D36," ","/",'Stu.Detail (1-20)'!G36))</f>
        <v/>
      </c>
      <c r="D36" s="129"/>
      <c r="E36" s="129"/>
      <c r="F36" s="129"/>
      <c r="G36" s="129"/>
      <c r="H36" s="129"/>
      <c r="I36" s="129"/>
      <c r="J36" s="129"/>
      <c r="K36" s="129"/>
      <c r="L36" s="129"/>
      <c r="M36" s="129"/>
      <c r="N36" s="129"/>
      <c r="O36" s="129"/>
      <c r="P36" s="129"/>
      <c r="Q36" s="129"/>
      <c r="R36" s="129"/>
      <c r="S36" s="129"/>
      <c r="T36" s="129"/>
      <c r="U36" s="129"/>
      <c r="V36" s="129"/>
      <c r="W36" s="57"/>
      <c r="X36" s="57"/>
      <c r="Y36" s="57"/>
      <c r="Z36" s="57"/>
      <c r="AA36" s="57"/>
      <c r="AB36" s="57"/>
    </row>
    <row r="37" spans="1:28" s="128" customFormat="1">
      <c r="A37" s="123">
        <f>'Stu.Detail (1-20)'!A37</f>
        <v>31</v>
      </c>
      <c r="B37" s="124" t="str">
        <f>IF(OR('Stu.Detail (1-20)'!B37=0,'Stu.Detail (1-20)'!B37=""),"",'Stu.Detail (1-20)'!B37)</f>
        <v/>
      </c>
      <c r="C37" s="124" t="str">
        <f>IF(OR(B37=0,B37=""),"",CONCATENATE('Stu.Detail (1-20)'!D37," ","/",'Stu.Detail (1-20)'!G37))</f>
        <v/>
      </c>
      <c r="D37" s="129"/>
      <c r="E37" s="129"/>
      <c r="F37" s="129"/>
      <c r="G37" s="129"/>
      <c r="H37" s="129"/>
      <c r="I37" s="129"/>
      <c r="J37" s="129"/>
      <c r="K37" s="129"/>
      <c r="L37" s="129"/>
      <c r="M37" s="129"/>
      <c r="N37" s="129"/>
      <c r="O37" s="129"/>
      <c r="P37" s="129"/>
      <c r="Q37" s="129"/>
      <c r="R37" s="129"/>
      <c r="S37" s="129"/>
      <c r="T37" s="129"/>
      <c r="U37" s="129"/>
      <c r="V37" s="129"/>
      <c r="W37" s="57"/>
      <c r="X37" s="57"/>
      <c r="Y37" s="57"/>
      <c r="Z37" s="57"/>
      <c r="AA37" s="57"/>
      <c r="AB37" s="57"/>
    </row>
    <row r="38" spans="1:28" s="128" customFormat="1">
      <c r="A38" s="123">
        <f>'Stu.Detail (1-20)'!A38</f>
        <v>32</v>
      </c>
      <c r="B38" s="124" t="str">
        <f>IF(OR('Stu.Detail (1-20)'!B38=0,'Stu.Detail (1-20)'!B38=""),"",'Stu.Detail (1-20)'!B38)</f>
        <v/>
      </c>
      <c r="C38" s="124" t="str">
        <f>IF(OR(B38=0,B38=""),"",CONCATENATE('Stu.Detail (1-20)'!D38," ","/",'Stu.Detail (1-20)'!G38))</f>
        <v/>
      </c>
      <c r="D38" s="129"/>
      <c r="E38" s="129"/>
      <c r="F38" s="129"/>
      <c r="G38" s="129"/>
      <c r="H38" s="129"/>
      <c r="I38" s="129"/>
      <c r="J38" s="129"/>
      <c r="K38" s="129"/>
      <c r="L38" s="129"/>
      <c r="M38" s="129"/>
      <c r="N38" s="129"/>
      <c r="O38" s="129"/>
      <c r="P38" s="129"/>
      <c r="Q38" s="129"/>
      <c r="R38" s="129"/>
      <c r="S38" s="129"/>
      <c r="T38" s="129"/>
      <c r="U38" s="129"/>
      <c r="V38" s="129"/>
      <c r="W38" s="57"/>
      <c r="X38" s="57"/>
      <c r="Y38" s="57"/>
      <c r="Z38" s="57"/>
      <c r="AA38" s="57"/>
      <c r="AB38" s="57"/>
    </row>
    <row r="39" spans="1:28" s="128" customFormat="1">
      <c r="A39" s="123">
        <f>'Stu.Detail (1-20)'!A39</f>
        <v>33</v>
      </c>
      <c r="B39" s="124" t="str">
        <f>IF(OR('Stu.Detail (1-20)'!B39=0,'Stu.Detail (1-20)'!B39=""),"",'Stu.Detail (1-20)'!B39)</f>
        <v/>
      </c>
      <c r="C39" s="124" t="str">
        <f>IF(OR(B39=0,B39=""),"",CONCATENATE('Stu.Detail (1-20)'!D39," ","/",'Stu.Detail (1-20)'!G39))</f>
        <v/>
      </c>
      <c r="D39" s="129"/>
      <c r="E39" s="129"/>
      <c r="F39" s="129"/>
      <c r="G39" s="129"/>
      <c r="H39" s="129"/>
      <c r="I39" s="129"/>
      <c r="J39" s="129"/>
      <c r="K39" s="129"/>
      <c r="L39" s="129"/>
      <c r="M39" s="129"/>
      <c r="N39" s="129"/>
      <c r="O39" s="129"/>
      <c r="P39" s="129"/>
      <c r="Q39" s="129"/>
      <c r="R39" s="129"/>
      <c r="S39" s="129"/>
      <c r="T39" s="129"/>
      <c r="U39" s="129"/>
      <c r="V39" s="129"/>
      <c r="W39" s="57"/>
      <c r="X39" s="57"/>
      <c r="Y39" s="57"/>
      <c r="Z39" s="57"/>
      <c r="AA39" s="57"/>
      <c r="AB39" s="57"/>
    </row>
    <row r="40" spans="1:28" s="128" customFormat="1">
      <c r="A40" s="123">
        <f>'Stu.Detail (1-20)'!A40</f>
        <v>34</v>
      </c>
      <c r="B40" s="124" t="str">
        <f>IF(OR('Stu.Detail (1-20)'!B40=0,'Stu.Detail (1-20)'!B40=""),"",'Stu.Detail (1-20)'!B40)</f>
        <v/>
      </c>
      <c r="C40" s="124" t="str">
        <f>IF(OR(B40=0,B40=""),"",CONCATENATE('Stu.Detail (1-20)'!D40," ","/",'Stu.Detail (1-20)'!G40))</f>
        <v/>
      </c>
      <c r="D40" s="129"/>
      <c r="E40" s="129"/>
      <c r="F40" s="129"/>
      <c r="G40" s="129"/>
      <c r="H40" s="129"/>
      <c r="I40" s="129"/>
      <c r="J40" s="129"/>
      <c r="K40" s="129"/>
      <c r="L40" s="129"/>
      <c r="M40" s="129"/>
      <c r="N40" s="129"/>
      <c r="O40" s="129"/>
      <c r="P40" s="129"/>
      <c r="Q40" s="129"/>
      <c r="R40" s="129"/>
      <c r="S40" s="129"/>
      <c r="T40" s="129"/>
      <c r="U40" s="129"/>
      <c r="V40" s="129"/>
      <c r="W40" s="57"/>
      <c r="X40" s="57"/>
      <c r="Y40" s="57"/>
      <c r="Z40" s="57"/>
      <c r="AA40" s="57"/>
      <c r="AB40" s="57"/>
    </row>
    <row r="41" spans="1:28" s="128" customFormat="1">
      <c r="A41" s="123">
        <f>'Stu.Detail (1-20)'!A41</f>
        <v>35</v>
      </c>
      <c r="B41" s="124" t="str">
        <f>IF(OR('Stu.Detail (1-20)'!B41=0,'Stu.Detail (1-20)'!B41=""),"",'Stu.Detail (1-20)'!B41)</f>
        <v/>
      </c>
      <c r="C41" s="124" t="str">
        <f>IF(OR(B41=0,B41=""),"",CONCATENATE('Stu.Detail (1-20)'!D41," ","/",'Stu.Detail (1-20)'!G41))</f>
        <v/>
      </c>
      <c r="D41" s="129"/>
      <c r="E41" s="129"/>
      <c r="F41" s="129"/>
      <c r="G41" s="129"/>
      <c r="H41" s="129"/>
      <c r="I41" s="129"/>
      <c r="J41" s="129"/>
      <c r="K41" s="129"/>
      <c r="L41" s="129"/>
      <c r="M41" s="129"/>
      <c r="N41" s="129"/>
      <c r="O41" s="129"/>
      <c r="P41" s="129"/>
      <c r="Q41" s="129"/>
      <c r="R41" s="129"/>
      <c r="S41" s="129"/>
      <c r="T41" s="129"/>
      <c r="U41" s="129"/>
      <c r="V41" s="129"/>
      <c r="W41" s="57"/>
      <c r="X41" s="57"/>
      <c r="Y41" s="57"/>
      <c r="Z41" s="57"/>
      <c r="AA41" s="57"/>
      <c r="AB41" s="57"/>
    </row>
    <row r="42" spans="1:28" s="128" customFormat="1">
      <c r="A42" s="123">
        <f>'Stu.Detail (1-20)'!A42</f>
        <v>36</v>
      </c>
      <c r="B42" s="124" t="str">
        <f>IF(OR('Stu.Detail (1-20)'!B42=0,'Stu.Detail (1-20)'!B42=""),"",'Stu.Detail (1-20)'!B42)</f>
        <v/>
      </c>
      <c r="C42" s="124" t="str">
        <f>IF(OR(B42=0,B42=""),"",CONCATENATE('Stu.Detail (1-20)'!D42," ","/",'Stu.Detail (1-20)'!G42))</f>
        <v/>
      </c>
      <c r="D42" s="129"/>
      <c r="E42" s="129"/>
      <c r="F42" s="129"/>
      <c r="G42" s="129"/>
      <c r="H42" s="129"/>
      <c r="I42" s="129"/>
      <c r="J42" s="129"/>
      <c r="K42" s="129"/>
      <c r="L42" s="129"/>
      <c r="M42" s="129"/>
      <c r="N42" s="129"/>
      <c r="O42" s="129"/>
      <c r="P42" s="129"/>
      <c r="Q42" s="129"/>
      <c r="R42" s="129"/>
      <c r="S42" s="129"/>
      <c r="T42" s="129"/>
      <c r="U42" s="129"/>
      <c r="V42" s="129"/>
      <c r="W42" s="57"/>
      <c r="X42" s="57"/>
      <c r="Y42" s="57"/>
      <c r="Z42" s="57"/>
      <c r="AA42" s="57"/>
      <c r="AB42" s="57"/>
    </row>
    <row r="43" spans="1:28" s="128" customFormat="1">
      <c r="A43" s="123">
        <f>'Stu.Detail (1-20)'!A43</f>
        <v>37</v>
      </c>
      <c r="B43" s="124" t="str">
        <f>IF(OR('Stu.Detail (1-20)'!B43=0,'Stu.Detail (1-20)'!B43=""),"",'Stu.Detail (1-20)'!B43)</f>
        <v/>
      </c>
      <c r="C43" s="124" t="str">
        <f>IF(OR(B43=0,B43=""),"",CONCATENATE('Stu.Detail (1-20)'!D43," ","/",'Stu.Detail (1-20)'!G43))</f>
        <v/>
      </c>
      <c r="D43" s="129"/>
      <c r="E43" s="129"/>
      <c r="F43" s="129"/>
      <c r="G43" s="129"/>
      <c r="H43" s="129"/>
      <c r="I43" s="129"/>
      <c r="J43" s="129"/>
      <c r="K43" s="129"/>
      <c r="L43" s="129"/>
      <c r="M43" s="129"/>
      <c r="N43" s="129"/>
      <c r="O43" s="129"/>
      <c r="P43" s="129"/>
      <c r="Q43" s="129"/>
      <c r="R43" s="129"/>
      <c r="S43" s="129"/>
      <c r="T43" s="129"/>
      <c r="U43" s="129"/>
      <c r="V43" s="129"/>
      <c r="W43" s="57"/>
      <c r="X43" s="57"/>
      <c r="Y43" s="57"/>
      <c r="Z43" s="57"/>
      <c r="AA43" s="57"/>
      <c r="AB43" s="57"/>
    </row>
    <row r="44" spans="1:28" s="128" customFormat="1">
      <c r="A44" s="123">
        <f>'Stu.Detail (1-20)'!A44</f>
        <v>38</v>
      </c>
      <c r="B44" s="124" t="str">
        <f>IF(OR('Stu.Detail (1-20)'!B44=0,'Stu.Detail (1-20)'!B44=""),"",'Stu.Detail (1-20)'!B44)</f>
        <v/>
      </c>
      <c r="C44" s="124" t="str">
        <f>IF(OR(B44=0,B44=""),"",CONCATENATE('Stu.Detail (1-20)'!D44," ","/",'Stu.Detail (1-20)'!G44))</f>
        <v/>
      </c>
      <c r="D44" s="129"/>
      <c r="E44" s="129"/>
      <c r="F44" s="129"/>
      <c r="G44" s="129"/>
      <c r="H44" s="129"/>
      <c r="I44" s="129"/>
      <c r="J44" s="129"/>
      <c r="K44" s="129"/>
      <c r="L44" s="129"/>
      <c r="M44" s="129"/>
      <c r="N44" s="129"/>
      <c r="O44" s="129"/>
      <c r="P44" s="129"/>
      <c r="Q44" s="129"/>
      <c r="R44" s="129"/>
      <c r="S44" s="129"/>
      <c r="T44" s="129"/>
      <c r="U44" s="129"/>
      <c r="V44" s="129"/>
      <c r="W44" s="57"/>
      <c r="X44" s="57"/>
      <c r="Y44" s="57"/>
      <c r="Z44" s="57"/>
      <c r="AA44" s="57"/>
      <c r="AB44" s="57"/>
    </row>
    <row r="45" spans="1:28" s="128" customFormat="1">
      <c r="A45" s="123">
        <f>'Stu.Detail (1-20)'!A45</f>
        <v>39</v>
      </c>
      <c r="B45" s="124" t="str">
        <f>IF(OR('Stu.Detail (1-20)'!B45=0,'Stu.Detail (1-20)'!B45=""),"",'Stu.Detail (1-20)'!B45)</f>
        <v/>
      </c>
      <c r="C45" s="124" t="str">
        <f>IF(OR(B45=0,B45=""),"",CONCATENATE('Stu.Detail (1-20)'!D45," ","/",'Stu.Detail (1-20)'!G45))</f>
        <v/>
      </c>
      <c r="D45" s="129"/>
      <c r="E45" s="129"/>
      <c r="F45" s="129"/>
      <c r="G45" s="129"/>
      <c r="H45" s="129"/>
      <c r="I45" s="129"/>
      <c r="J45" s="129"/>
      <c r="K45" s="129"/>
      <c r="L45" s="129"/>
      <c r="M45" s="129"/>
      <c r="N45" s="129"/>
      <c r="O45" s="129"/>
      <c r="P45" s="129"/>
      <c r="Q45" s="129"/>
      <c r="R45" s="129"/>
      <c r="S45" s="129"/>
      <c r="T45" s="129"/>
      <c r="U45" s="129"/>
      <c r="V45" s="129"/>
      <c r="W45" s="57"/>
      <c r="X45" s="57"/>
      <c r="Y45" s="57"/>
      <c r="Z45" s="57"/>
      <c r="AA45" s="57"/>
      <c r="AB45" s="57"/>
    </row>
    <row r="46" spans="1:28" s="128" customFormat="1">
      <c r="A46" s="123">
        <f>'Stu.Detail (1-20)'!A46</f>
        <v>40</v>
      </c>
      <c r="B46" s="124" t="str">
        <f>IF(OR('Stu.Detail (1-20)'!B46=0,'Stu.Detail (1-20)'!B46=""),"",'Stu.Detail (1-20)'!B46)</f>
        <v/>
      </c>
      <c r="C46" s="124" t="str">
        <f>IF(OR(B46=0,B46=""),"",CONCATENATE('Stu.Detail (1-20)'!D46," ","/",'Stu.Detail (1-20)'!G46))</f>
        <v/>
      </c>
      <c r="D46" s="129"/>
      <c r="E46" s="129"/>
      <c r="F46" s="129"/>
      <c r="G46" s="129"/>
      <c r="H46" s="129"/>
      <c r="I46" s="129"/>
      <c r="J46" s="129"/>
      <c r="K46" s="129"/>
      <c r="L46" s="129"/>
      <c r="M46" s="129"/>
      <c r="N46" s="129"/>
      <c r="O46" s="129"/>
      <c r="P46" s="129"/>
      <c r="Q46" s="129"/>
      <c r="R46" s="129"/>
      <c r="S46" s="129"/>
      <c r="T46" s="129"/>
      <c r="U46" s="129"/>
      <c r="V46" s="129"/>
      <c r="W46" s="57"/>
      <c r="X46" s="57"/>
      <c r="Y46" s="57"/>
      <c r="Z46" s="57"/>
      <c r="AA46" s="57"/>
      <c r="AB46" s="57"/>
    </row>
    <row r="47" spans="1:28" s="128" customFormat="1">
      <c r="A47" s="123">
        <f>'Stu.Detail (1-20)'!A47</f>
        <v>41</v>
      </c>
      <c r="B47" s="124" t="str">
        <f>IF(OR('Stu.Detail (1-20)'!B47=0,'Stu.Detail (1-20)'!B47=""),"",'Stu.Detail (1-20)'!B47)</f>
        <v/>
      </c>
      <c r="C47" s="124" t="str">
        <f>IF(OR(B47=0,B47=""),"",CONCATENATE('Stu.Detail (1-20)'!D47," ","/",'Stu.Detail (1-20)'!G47))</f>
        <v/>
      </c>
      <c r="D47" s="129"/>
      <c r="E47" s="129"/>
      <c r="F47" s="129"/>
      <c r="G47" s="129"/>
      <c r="H47" s="129"/>
      <c r="I47" s="129"/>
      <c r="J47" s="129"/>
      <c r="K47" s="129"/>
      <c r="L47" s="129"/>
      <c r="M47" s="129"/>
      <c r="N47" s="129"/>
      <c r="O47" s="129"/>
      <c r="P47" s="129"/>
      <c r="Q47" s="129"/>
      <c r="R47" s="129"/>
      <c r="S47" s="129"/>
      <c r="T47" s="129"/>
      <c r="U47" s="129"/>
      <c r="V47" s="129"/>
      <c r="W47" s="57"/>
      <c r="X47" s="57"/>
      <c r="Y47" s="57"/>
      <c r="Z47" s="57"/>
      <c r="AA47" s="57"/>
      <c r="AB47" s="57"/>
    </row>
    <row r="48" spans="1:28" s="128" customFormat="1">
      <c r="A48" s="123">
        <f>'Stu.Detail (1-20)'!A48</f>
        <v>42</v>
      </c>
      <c r="B48" s="124" t="str">
        <f>IF(OR('Stu.Detail (1-20)'!B48=0,'Stu.Detail (1-20)'!B48=""),"",'Stu.Detail (1-20)'!B48)</f>
        <v/>
      </c>
      <c r="C48" s="124" t="str">
        <f>IF(OR(B48=0,B48=""),"",CONCATENATE('Stu.Detail (1-20)'!D48," ","/",'Stu.Detail (1-20)'!G48))</f>
        <v/>
      </c>
      <c r="D48" s="129"/>
      <c r="E48" s="129"/>
      <c r="F48" s="129"/>
      <c r="G48" s="129"/>
      <c r="H48" s="129"/>
      <c r="I48" s="129"/>
      <c r="J48" s="129"/>
      <c r="K48" s="129"/>
      <c r="L48" s="129"/>
      <c r="M48" s="129"/>
      <c r="N48" s="129"/>
      <c r="O48" s="129"/>
      <c r="P48" s="129"/>
      <c r="Q48" s="129"/>
      <c r="R48" s="129"/>
      <c r="S48" s="129"/>
      <c r="T48" s="129"/>
      <c r="U48" s="129"/>
      <c r="V48" s="129"/>
      <c r="W48" s="57"/>
      <c r="X48" s="57"/>
      <c r="Y48" s="57"/>
      <c r="Z48" s="57"/>
      <c r="AA48" s="57"/>
      <c r="AB48" s="57"/>
    </row>
    <row r="49" spans="1:28" s="128" customFormat="1">
      <c r="A49" s="123">
        <f>'Stu.Detail (1-20)'!A49</f>
        <v>43</v>
      </c>
      <c r="B49" s="124" t="str">
        <f>IF(OR('Stu.Detail (1-20)'!B49=0,'Stu.Detail (1-20)'!B49=""),"",'Stu.Detail (1-20)'!B49)</f>
        <v/>
      </c>
      <c r="C49" s="124" t="str">
        <f>IF(OR(B49=0,B49=""),"",CONCATENATE('Stu.Detail (1-20)'!D49," ","/",'Stu.Detail (1-20)'!G49))</f>
        <v/>
      </c>
      <c r="D49" s="129"/>
      <c r="E49" s="129"/>
      <c r="F49" s="129"/>
      <c r="G49" s="129"/>
      <c r="H49" s="129"/>
      <c r="I49" s="129"/>
      <c r="J49" s="129"/>
      <c r="K49" s="129"/>
      <c r="L49" s="129"/>
      <c r="M49" s="129"/>
      <c r="N49" s="129"/>
      <c r="O49" s="129"/>
      <c r="P49" s="129"/>
      <c r="Q49" s="129"/>
      <c r="R49" s="129"/>
      <c r="S49" s="129"/>
      <c r="T49" s="129"/>
      <c r="U49" s="129"/>
      <c r="V49" s="129"/>
      <c r="W49" s="57"/>
      <c r="X49" s="57"/>
      <c r="Y49" s="57"/>
      <c r="Z49" s="57"/>
      <c r="AA49" s="57"/>
      <c r="AB49" s="57"/>
    </row>
    <row r="50" spans="1:28" s="128" customFormat="1">
      <c r="A50" s="123">
        <f>'Stu.Detail (1-20)'!A50</f>
        <v>44</v>
      </c>
      <c r="B50" s="124" t="str">
        <f>IF(OR('Stu.Detail (1-20)'!B50=0,'Stu.Detail (1-20)'!B50=""),"",'Stu.Detail (1-20)'!B50)</f>
        <v/>
      </c>
      <c r="C50" s="124" t="str">
        <f>IF(OR(B50=0,B50=""),"",CONCATENATE('Stu.Detail (1-20)'!D50," ","/",'Stu.Detail (1-20)'!G50))</f>
        <v/>
      </c>
      <c r="D50" s="129"/>
      <c r="E50" s="129"/>
      <c r="F50" s="129"/>
      <c r="G50" s="129"/>
      <c r="H50" s="129"/>
      <c r="I50" s="129"/>
      <c r="J50" s="129"/>
      <c r="K50" s="129"/>
      <c r="L50" s="129"/>
      <c r="M50" s="129"/>
      <c r="N50" s="129"/>
      <c r="O50" s="129"/>
      <c r="P50" s="129"/>
      <c r="Q50" s="129"/>
      <c r="R50" s="129"/>
      <c r="S50" s="129"/>
      <c r="T50" s="129"/>
      <c r="U50" s="129"/>
      <c r="V50" s="129"/>
      <c r="W50" s="57"/>
      <c r="X50" s="57"/>
      <c r="Y50" s="57"/>
      <c r="Z50" s="57"/>
      <c r="AA50" s="57"/>
      <c r="AB50" s="57"/>
    </row>
    <row r="51" spans="1:28" s="128" customFormat="1">
      <c r="A51" s="123">
        <f>'Stu.Detail (1-20)'!A51</f>
        <v>45</v>
      </c>
      <c r="B51" s="124" t="str">
        <f>IF(OR('Stu.Detail (1-20)'!B51=0,'Stu.Detail (1-20)'!B51=""),"",'Stu.Detail (1-20)'!B51)</f>
        <v/>
      </c>
      <c r="C51" s="124" t="str">
        <f>IF(OR(B51=0,B51=""),"",CONCATENATE('Stu.Detail (1-20)'!D51," ","/",'Stu.Detail (1-20)'!G51))</f>
        <v/>
      </c>
      <c r="D51" s="129"/>
      <c r="E51" s="129"/>
      <c r="F51" s="129"/>
      <c r="G51" s="129"/>
      <c r="H51" s="129"/>
      <c r="I51" s="129"/>
      <c r="J51" s="129"/>
      <c r="K51" s="129"/>
      <c r="L51" s="129"/>
      <c r="M51" s="129"/>
      <c r="N51" s="129"/>
      <c r="O51" s="129"/>
      <c r="P51" s="129"/>
      <c r="Q51" s="129"/>
      <c r="R51" s="129"/>
      <c r="S51" s="129"/>
      <c r="T51" s="129"/>
      <c r="U51" s="129"/>
      <c r="V51" s="129"/>
      <c r="W51" s="57"/>
      <c r="X51" s="57"/>
      <c r="Y51" s="57"/>
      <c r="Z51" s="57"/>
      <c r="AA51" s="57"/>
      <c r="AB51" s="57"/>
    </row>
    <row r="52" spans="1:28" s="128" customFormat="1">
      <c r="A52" s="123">
        <f>'Stu.Detail (1-20)'!A52</f>
        <v>46</v>
      </c>
      <c r="B52" s="124" t="str">
        <f>IF(OR('Stu.Detail (1-20)'!B52=0,'Stu.Detail (1-20)'!B52=""),"",'Stu.Detail (1-20)'!B52)</f>
        <v/>
      </c>
      <c r="C52" s="124" t="str">
        <f>IF(OR(B52=0,B52=""),"",CONCATENATE('Stu.Detail (1-20)'!D52," ","/",'Stu.Detail (1-20)'!G52))</f>
        <v/>
      </c>
      <c r="D52" s="129"/>
      <c r="E52" s="129"/>
      <c r="F52" s="129"/>
      <c r="G52" s="129"/>
      <c r="H52" s="129"/>
      <c r="I52" s="129"/>
      <c r="J52" s="129"/>
      <c r="K52" s="129"/>
      <c r="L52" s="129"/>
      <c r="M52" s="129"/>
      <c r="N52" s="129"/>
      <c r="O52" s="129"/>
      <c r="P52" s="129"/>
      <c r="Q52" s="129"/>
      <c r="R52" s="129"/>
      <c r="S52" s="129"/>
      <c r="T52" s="129"/>
      <c r="U52" s="129"/>
      <c r="V52" s="129"/>
      <c r="W52" s="57"/>
      <c r="X52" s="57"/>
      <c r="Y52" s="57"/>
      <c r="Z52" s="57"/>
      <c r="AA52" s="57"/>
      <c r="AB52" s="57"/>
    </row>
    <row r="53" spans="1:28" s="128" customFormat="1">
      <c r="A53" s="123">
        <f>'Stu.Detail (1-20)'!A53</f>
        <v>47</v>
      </c>
      <c r="B53" s="124" t="str">
        <f>IF(OR('Stu.Detail (1-20)'!B53=0,'Stu.Detail (1-20)'!B53=""),"",'Stu.Detail (1-20)'!B53)</f>
        <v/>
      </c>
      <c r="C53" s="124" t="str">
        <f>IF(OR(B53=0,B53=""),"",CONCATENATE('Stu.Detail (1-20)'!D53," ","/",'Stu.Detail (1-20)'!G53))</f>
        <v/>
      </c>
      <c r="D53" s="129"/>
      <c r="E53" s="129"/>
      <c r="F53" s="129"/>
      <c r="G53" s="129"/>
      <c r="H53" s="129"/>
      <c r="I53" s="129"/>
      <c r="J53" s="129"/>
      <c r="K53" s="129"/>
      <c r="L53" s="129"/>
      <c r="M53" s="129"/>
      <c r="N53" s="129"/>
      <c r="O53" s="129"/>
      <c r="P53" s="129"/>
      <c r="Q53" s="129"/>
      <c r="R53" s="129"/>
      <c r="S53" s="129"/>
      <c r="T53" s="129"/>
      <c r="U53" s="129"/>
      <c r="V53" s="129"/>
      <c r="W53" s="57"/>
      <c r="X53" s="57"/>
      <c r="Y53" s="57"/>
      <c r="Z53" s="57"/>
      <c r="AA53" s="57"/>
      <c r="AB53" s="57"/>
    </row>
    <row r="54" spans="1:28" s="128" customFormat="1">
      <c r="A54" s="123">
        <f>'Stu.Detail (1-20)'!A54</f>
        <v>48</v>
      </c>
      <c r="B54" s="124" t="str">
        <f>IF(OR('Stu.Detail (1-20)'!B54=0,'Stu.Detail (1-20)'!B54=""),"",'Stu.Detail (1-20)'!B54)</f>
        <v/>
      </c>
      <c r="C54" s="124" t="str">
        <f>IF(OR(B54=0,B54=""),"",CONCATENATE('Stu.Detail (1-20)'!D54," ","/",'Stu.Detail (1-20)'!G54))</f>
        <v/>
      </c>
      <c r="D54" s="129"/>
      <c r="E54" s="129"/>
      <c r="F54" s="129"/>
      <c r="G54" s="129"/>
      <c r="H54" s="129"/>
      <c r="I54" s="129"/>
      <c r="J54" s="129"/>
      <c r="K54" s="129"/>
      <c r="L54" s="129"/>
      <c r="M54" s="129"/>
      <c r="N54" s="129"/>
      <c r="O54" s="129"/>
      <c r="P54" s="129"/>
      <c r="Q54" s="129"/>
      <c r="R54" s="129"/>
      <c r="S54" s="129"/>
      <c r="T54" s="129"/>
      <c r="U54" s="129"/>
      <c r="V54" s="129"/>
      <c r="W54" s="57"/>
      <c r="X54" s="57"/>
      <c r="Y54" s="57"/>
      <c r="Z54" s="57"/>
      <c r="AA54" s="57"/>
      <c r="AB54" s="57"/>
    </row>
    <row r="55" spans="1:28" s="128" customFormat="1">
      <c r="A55" s="123">
        <f>'Stu.Detail (1-20)'!A55</f>
        <v>49</v>
      </c>
      <c r="B55" s="124" t="str">
        <f>IF(OR('Stu.Detail (1-20)'!B55=0,'Stu.Detail (1-20)'!B55=""),"",'Stu.Detail (1-20)'!B55)</f>
        <v/>
      </c>
      <c r="C55" s="124" t="str">
        <f>IF(OR(B55=0,B55=""),"",CONCATENATE('Stu.Detail (1-20)'!D55," ","/",'Stu.Detail (1-20)'!G55))</f>
        <v/>
      </c>
      <c r="D55" s="129"/>
      <c r="E55" s="129"/>
      <c r="F55" s="129"/>
      <c r="G55" s="129"/>
      <c r="H55" s="129"/>
      <c r="I55" s="129"/>
      <c r="J55" s="129"/>
      <c r="K55" s="129"/>
      <c r="L55" s="129"/>
      <c r="M55" s="129"/>
      <c r="N55" s="129"/>
      <c r="O55" s="129"/>
      <c r="P55" s="129"/>
      <c r="Q55" s="129"/>
      <c r="R55" s="129"/>
      <c r="S55" s="129"/>
      <c r="T55" s="129"/>
      <c r="U55" s="129"/>
      <c r="V55" s="129"/>
      <c r="W55" s="57"/>
      <c r="X55" s="57"/>
      <c r="Y55" s="57"/>
      <c r="Z55" s="57"/>
      <c r="AA55" s="57"/>
      <c r="AB55" s="57"/>
    </row>
    <row r="56" spans="1:28" s="128" customFormat="1">
      <c r="A56" s="123">
        <f>'Stu.Detail (1-20)'!A56</f>
        <v>50</v>
      </c>
      <c r="B56" s="124" t="str">
        <f>IF(OR('Stu.Detail (1-20)'!B56=0,'Stu.Detail (1-20)'!B56=""),"",'Stu.Detail (1-20)'!B56)</f>
        <v/>
      </c>
      <c r="C56" s="124" t="str">
        <f>IF(OR(B56=0,B56=""),"",CONCATENATE('Stu.Detail (1-20)'!D56," ","/",'Stu.Detail (1-20)'!G56))</f>
        <v/>
      </c>
      <c r="D56" s="129"/>
      <c r="E56" s="129"/>
      <c r="F56" s="129"/>
      <c r="G56" s="129"/>
      <c r="H56" s="129"/>
      <c r="I56" s="129"/>
      <c r="J56" s="129"/>
      <c r="K56" s="129"/>
      <c r="L56" s="129"/>
      <c r="M56" s="129"/>
      <c r="N56" s="129"/>
      <c r="O56" s="129"/>
      <c r="P56" s="129"/>
      <c r="Q56" s="129"/>
      <c r="R56" s="129"/>
      <c r="S56" s="129"/>
      <c r="T56" s="129"/>
      <c r="U56" s="129"/>
      <c r="V56" s="129"/>
      <c r="W56" s="57"/>
      <c r="X56" s="57"/>
      <c r="Y56" s="57"/>
      <c r="Z56" s="57"/>
      <c r="AA56" s="57"/>
      <c r="AB56" s="57"/>
    </row>
    <row r="57" spans="1:28" s="128" customFormat="1">
      <c r="A57" s="123">
        <f>'Stu.Detail (1-20)'!A57</f>
        <v>51</v>
      </c>
      <c r="B57" s="124" t="str">
        <f>IF(OR('Stu.Detail (1-20)'!B57=0,'Stu.Detail (1-20)'!B57=""),"",'Stu.Detail (1-20)'!B57)</f>
        <v/>
      </c>
      <c r="C57" s="124" t="str">
        <f>IF(OR(B57=0,B57=""),"",CONCATENATE('Stu.Detail (1-20)'!D57," ","/",'Stu.Detail (1-20)'!G57))</f>
        <v/>
      </c>
      <c r="D57" s="129"/>
      <c r="E57" s="129"/>
      <c r="F57" s="129"/>
      <c r="G57" s="129"/>
      <c r="H57" s="129"/>
      <c r="I57" s="129"/>
      <c r="J57" s="129"/>
      <c r="K57" s="129"/>
      <c r="L57" s="129"/>
      <c r="M57" s="129"/>
      <c r="N57" s="129"/>
      <c r="O57" s="129"/>
      <c r="P57" s="129"/>
      <c r="Q57" s="129"/>
      <c r="R57" s="129"/>
      <c r="S57" s="129"/>
      <c r="T57" s="129"/>
      <c r="U57" s="129"/>
      <c r="V57" s="129"/>
      <c r="W57" s="57"/>
      <c r="X57" s="57"/>
      <c r="Y57" s="57"/>
      <c r="Z57" s="57"/>
      <c r="AA57" s="57"/>
      <c r="AB57" s="57"/>
    </row>
    <row r="58" spans="1:28" s="128" customFormat="1">
      <c r="A58" s="123">
        <f>'Stu.Detail (1-20)'!A58</f>
        <v>52</v>
      </c>
      <c r="B58" s="124" t="str">
        <f>IF(OR('Stu.Detail (1-20)'!B58=0,'Stu.Detail (1-20)'!B58=""),"",'Stu.Detail (1-20)'!B58)</f>
        <v/>
      </c>
      <c r="C58" s="124" t="str">
        <f>IF(OR(B58=0,B58=""),"",CONCATENATE('Stu.Detail (1-20)'!D58," ","/",'Stu.Detail (1-20)'!G58))</f>
        <v/>
      </c>
      <c r="D58" s="129"/>
      <c r="E58" s="129"/>
      <c r="F58" s="129"/>
      <c r="G58" s="129"/>
      <c r="H58" s="129"/>
      <c r="I58" s="129"/>
      <c r="J58" s="129"/>
      <c r="K58" s="129"/>
      <c r="L58" s="129"/>
      <c r="M58" s="129"/>
      <c r="N58" s="129"/>
      <c r="O58" s="129"/>
      <c r="P58" s="129"/>
      <c r="Q58" s="129"/>
      <c r="R58" s="129"/>
      <c r="S58" s="129"/>
      <c r="T58" s="129"/>
      <c r="U58" s="129"/>
      <c r="V58" s="129"/>
      <c r="W58" s="57"/>
      <c r="X58" s="57"/>
      <c r="Y58" s="57"/>
      <c r="Z58" s="57"/>
      <c r="AA58" s="57"/>
      <c r="AB58" s="57"/>
    </row>
    <row r="59" spans="1:28" s="128" customFormat="1">
      <c r="A59" s="123">
        <f>'Stu.Detail (1-20)'!A59</f>
        <v>53</v>
      </c>
      <c r="B59" s="124" t="str">
        <f>IF(OR('Stu.Detail (1-20)'!B59=0,'Stu.Detail (1-20)'!B59=""),"",'Stu.Detail (1-20)'!B59)</f>
        <v/>
      </c>
      <c r="C59" s="124" t="str">
        <f>IF(OR(B59=0,B59=""),"",CONCATENATE('Stu.Detail (1-20)'!D59," ","/",'Stu.Detail (1-20)'!G59))</f>
        <v/>
      </c>
      <c r="D59" s="129"/>
      <c r="E59" s="129"/>
      <c r="F59" s="129"/>
      <c r="G59" s="129"/>
      <c r="H59" s="129"/>
      <c r="I59" s="129"/>
      <c r="J59" s="129"/>
      <c r="K59" s="129"/>
      <c r="L59" s="129"/>
      <c r="M59" s="129"/>
      <c r="N59" s="129"/>
      <c r="O59" s="129"/>
      <c r="P59" s="129"/>
      <c r="Q59" s="129"/>
      <c r="R59" s="129"/>
      <c r="S59" s="129"/>
      <c r="T59" s="129"/>
      <c r="U59" s="129"/>
      <c r="V59" s="129"/>
      <c r="W59" s="57"/>
      <c r="X59" s="57"/>
      <c r="Y59" s="57"/>
      <c r="Z59" s="57"/>
      <c r="AA59" s="57"/>
      <c r="AB59" s="57"/>
    </row>
    <row r="60" spans="1:28" s="128" customFormat="1">
      <c r="A60" s="123">
        <f>'Stu.Detail (1-20)'!A60</f>
        <v>54</v>
      </c>
      <c r="B60" s="124" t="str">
        <f>IF(OR('Stu.Detail (1-20)'!B60=0,'Stu.Detail (1-20)'!B60=""),"",'Stu.Detail (1-20)'!B60)</f>
        <v/>
      </c>
      <c r="C60" s="124" t="str">
        <f>IF(OR(B60=0,B60=""),"",CONCATENATE('Stu.Detail (1-20)'!D60," ","/",'Stu.Detail (1-20)'!G60))</f>
        <v/>
      </c>
      <c r="D60" s="129"/>
      <c r="E60" s="129"/>
      <c r="F60" s="129"/>
      <c r="G60" s="129"/>
      <c r="H60" s="129"/>
      <c r="I60" s="129"/>
      <c r="J60" s="129"/>
      <c r="K60" s="129"/>
      <c r="L60" s="129"/>
      <c r="M60" s="129"/>
      <c r="N60" s="129"/>
      <c r="O60" s="129"/>
      <c r="P60" s="129"/>
      <c r="Q60" s="129"/>
      <c r="R60" s="129"/>
      <c r="S60" s="129"/>
      <c r="T60" s="129"/>
      <c r="U60" s="129"/>
      <c r="V60" s="129"/>
      <c r="W60" s="57"/>
      <c r="X60" s="57"/>
      <c r="Y60" s="57"/>
      <c r="Z60" s="57"/>
      <c r="AA60" s="57"/>
      <c r="AB60" s="57"/>
    </row>
    <row r="61" spans="1:28" s="128" customFormat="1">
      <c r="A61" s="123">
        <f>'Stu.Detail (1-20)'!A61</f>
        <v>55</v>
      </c>
      <c r="B61" s="124" t="str">
        <f>IF(OR('Stu.Detail (1-20)'!B61=0,'Stu.Detail (1-20)'!B61=""),"",'Stu.Detail (1-20)'!B61)</f>
        <v/>
      </c>
      <c r="C61" s="124" t="str">
        <f>IF(OR(B61=0,B61=""),"",CONCATENATE('Stu.Detail (1-20)'!D61," ","/",'Stu.Detail (1-20)'!G61))</f>
        <v/>
      </c>
      <c r="D61" s="129"/>
      <c r="E61" s="129"/>
      <c r="F61" s="129"/>
      <c r="G61" s="129"/>
      <c r="H61" s="129"/>
      <c r="I61" s="129"/>
      <c r="J61" s="129"/>
      <c r="K61" s="129"/>
      <c r="L61" s="129"/>
      <c r="M61" s="129"/>
      <c r="N61" s="129"/>
      <c r="O61" s="129"/>
      <c r="P61" s="129"/>
      <c r="Q61" s="129"/>
      <c r="R61" s="129"/>
      <c r="S61" s="129"/>
      <c r="T61" s="129"/>
      <c r="U61" s="129"/>
      <c r="V61" s="129"/>
      <c r="W61" s="57"/>
      <c r="X61" s="57"/>
      <c r="Y61" s="57"/>
      <c r="Z61" s="57"/>
      <c r="AA61" s="57"/>
      <c r="AB61" s="57"/>
    </row>
    <row r="62" spans="1:28" s="128" customFormat="1">
      <c r="A62" s="123">
        <f>'Stu.Detail (1-20)'!A62</f>
        <v>56</v>
      </c>
      <c r="B62" s="124" t="str">
        <f>IF(OR('Stu.Detail (1-20)'!B62=0,'Stu.Detail (1-20)'!B62=""),"",'Stu.Detail (1-20)'!B62)</f>
        <v/>
      </c>
      <c r="C62" s="124" t="str">
        <f>IF(OR(B62=0,B62=""),"",CONCATENATE('Stu.Detail (1-20)'!D62," ","/",'Stu.Detail (1-20)'!G62))</f>
        <v/>
      </c>
      <c r="D62" s="129"/>
      <c r="E62" s="129"/>
      <c r="F62" s="129"/>
      <c r="G62" s="129"/>
      <c r="H62" s="129"/>
      <c r="I62" s="129"/>
      <c r="J62" s="129"/>
      <c r="K62" s="129"/>
      <c r="L62" s="129"/>
      <c r="M62" s="129"/>
      <c r="N62" s="129"/>
      <c r="O62" s="129"/>
      <c r="P62" s="129"/>
      <c r="Q62" s="129"/>
      <c r="R62" s="129"/>
      <c r="S62" s="129"/>
      <c r="T62" s="129"/>
      <c r="U62" s="129"/>
      <c r="V62" s="129"/>
      <c r="W62" s="57"/>
      <c r="X62" s="57"/>
      <c r="Y62" s="57"/>
      <c r="Z62" s="57"/>
      <c r="AA62" s="57"/>
      <c r="AB62" s="57"/>
    </row>
    <row r="63" spans="1:28" s="128" customFormat="1">
      <c r="A63" s="123">
        <f>'Stu.Detail (1-20)'!A63</f>
        <v>57</v>
      </c>
      <c r="B63" s="124" t="str">
        <f>IF(OR('Stu.Detail (1-20)'!B63=0,'Stu.Detail (1-20)'!B63=""),"",'Stu.Detail (1-20)'!B63)</f>
        <v/>
      </c>
      <c r="C63" s="124" t="str">
        <f>IF(OR(B63=0,B63=""),"",CONCATENATE('Stu.Detail (1-20)'!D63," ","/",'Stu.Detail (1-20)'!G63))</f>
        <v/>
      </c>
      <c r="D63" s="129"/>
      <c r="E63" s="129"/>
      <c r="F63" s="129"/>
      <c r="G63" s="129"/>
      <c r="H63" s="129"/>
      <c r="I63" s="129"/>
      <c r="J63" s="129"/>
      <c r="K63" s="129"/>
      <c r="L63" s="129"/>
      <c r="M63" s="129"/>
      <c r="N63" s="129"/>
      <c r="O63" s="129"/>
      <c r="P63" s="129"/>
      <c r="Q63" s="129"/>
      <c r="R63" s="129"/>
      <c r="S63" s="129"/>
      <c r="T63" s="129"/>
      <c r="U63" s="129"/>
      <c r="V63" s="129"/>
      <c r="W63" s="57"/>
      <c r="X63" s="57"/>
      <c r="Y63" s="57"/>
      <c r="Z63" s="57"/>
      <c r="AA63" s="57"/>
      <c r="AB63" s="57"/>
    </row>
    <row r="64" spans="1:28" s="128" customFormat="1">
      <c r="A64" s="123">
        <f>'Stu.Detail (1-20)'!A64</f>
        <v>58</v>
      </c>
      <c r="B64" s="124" t="str">
        <f>IF(OR('Stu.Detail (1-20)'!B64=0,'Stu.Detail (1-20)'!B64=""),"",'Stu.Detail (1-20)'!B64)</f>
        <v/>
      </c>
      <c r="C64" s="124" t="str">
        <f>IF(OR(B64=0,B64=""),"",CONCATENATE('Stu.Detail (1-20)'!D64," ","/",'Stu.Detail (1-20)'!G64))</f>
        <v/>
      </c>
      <c r="D64" s="129"/>
      <c r="E64" s="129"/>
      <c r="F64" s="129"/>
      <c r="G64" s="129"/>
      <c r="H64" s="129"/>
      <c r="I64" s="129"/>
      <c r="J64" s="129"/>
      <c r="K64" s="129"/>
      <c r="L64" s="129"/>
      <c r="M64" s="129"/>
      <c r="N64" s="129"/>
      <c r="O64" s="129"/>
      <c r="P64" s="129"/>
      <c r="Q64" s="129"/>
      <c r="R64" s="129"/>
      <c r="S64" s="129"/>
      <c r="T64" s="129"/>
      <c r="U64" s="129"/>
      <c r="V64" s="129"/>
      <c r="W64" s="57"/>
      <c r="X64" s="57"/>
      <c r="Y64" s="57"/>
      <c r="Z64" s="57"/>
      <c r="AA64" s="57"/>
      <c r="AB64" s="57"/>
    </row>
    <row r="65" spans="1:28" s="128" customFormat="1">
      <c r="A65" s="123">
        <f>'Stu.Detail (1-20)'!A65</f>
        <v>59</v>
      </c>
      <c r="B65" s="124" t="str">
        <f>IF(OR('Stu.Detail (1-20)'!B65=0,'Stu.Detail (1-20)'!B65=""),"",'Stu.Detail (1-20)'!B65)</f>
        <v/>
      </c>
      <c r="C65" s="124" t="str">
        <f>IF(OR(B65=0,B65=""),"",CONCATENATE('Stu.Detail (1-20)'!D65," ","/",'Stu.Detail (1-20)'!G65))</f>
        <v/>
      </c>
      <c r="D65" s="129"/>
      <c r="E65" s="129"/>
      <c r="F65" s="129"/>
      <c r="G65" s="129"/>
      <c r="H65" s="129"/>
      <c r="I65" s="129"/>
      <c r="J65" s="129"/>
      <c r="K65" s="129"/>
      <c r="L65" s="129"/>
      <c r="M65" s="129"/>
      <c r="N65" s="129"/>
      <c r="O65" s="129"/>
      <c r="P65" s="129"/>
      <c r="Q65" s="129"/>
      <c r="R65" s="129"/>
      <c r="S65" s="129"/>
      <c r="T65" s="129"/>
      <c r="U65" s="129"/>
      <c r="V65" s="129"/>
      <c r="W65" s="57"/>
      <c r="X65" s="57"/>
      <c r="Y65" s="57"/>
      <c r="Z65" s="57"/>
      <c r="AA65" s="57"/>
      <c r="AB65" s="57"/>
    </row>
    <row r="66" spans="1:28" s="128" customFormat="1">
      <c r="A66" s="123">
        <f>'Stu.Detail (1-20)'!A66</f>
        <v>60</v>
      </c>
      <c r="B66" s="124" t="str">
        <f>IF(OR('Stu.Detail (1-20)'!B66=0,'Stu.Detail (1-20)'!B66=""),"",'Stu.Detail (1-20)'!B66)</f>
        <v/>
      </c>
      <c r="C66" s="124" t="str">
        <f>IF(OR(B66=0,B66=""),"",CONCATENATE('Stu.Detail (1-20)'!D66," ","/",'Stu.Detail (1-20)'!G66))</f>
        <v/>
      </c>
      <c r="D66" s="129"/>
      <c r="E66" s="129"/>
      <c r="F66" s="129"/>
      <c r="G66" s="129"/>
      <c r="H66" s="129"/>
      <c r="I66" s="129"/>
      <c r="J66" s="129"/>
      <c r="K66" s="129"/>
      <c r="L66" s="129"/>
      <c r="M66" s="129"/>
      <c r="N66" s="129"/>
      <c r="O66" s="129"/>
      <c r="P66" s="129"/>
      <c r="Q66" s="129"/>
      <c r="R66" s="129"/>
      <c r="S66" s="129"/>
      <c r="T66" s="129"/>
      <c r="U66" s="129"/>
      <c r="V66" s="129"/>
      <c r="W66" s="57"/>
      <c r="X66" s="57"/>
      <c r="Y66" s="57"/>
      <c r="Z66" s="57"/>
      <c r="AA66" s="57"/>
      <c r="AB66" s="57"/>
    </row>
    <row r="67" spans="1:28" s="128" customFormat="1">
      <c r="A67" s="123">
        <f>'Stu.Detail (1-20)'!A67</f>
        <v>61</v>
      </c>
      <c r="B67" s="124" t="str">
        <f>IF(OR('Stu.Detail (1-20)'!B67=0,'Stu.Detail (1-20)'!B67=""),"",'Stu.Detail (1-20)'!B67)</f>
        <v/>
      </c>
      <c r="C67" s="124" t="str">
        <f>IF(OR(B67=0,B67=""),"",CONCATENATE('Stu.Detail (1-20)'!D67," ","/",'Stu.Detail (1-20)'!G67))</f>
        <v/>
      </c>
      <c r="D67" s="129"/>
      <c r="E67" s="129"/>
      <c r="F67" s="129"/>
      <c r="G67" s="129"/>
      <c r="H67" s="129"/>
      <c r="I67" s="129"/>
      <c r="J67" s="129"/>
      <c r="K67" s="129"/>
      <c r="L67" s="129"/>
      <c r="M67" s="129"/>
      <c r="N67" s="129"/>
      <c r="O67" s="129"/>
      <c r="P67" s="129"/>
      <c r="Q67" s="129"/>
      <c r="R67" s="129"/>
      <c r="S67" s="129"/>
      <c r="T67" s="129"/>
      <c r="U67" s="129"/>
      <c r="V67" s="129"/>
      <c r="W67" s="57"/>
      <c r="X67" s="57"/>
      <c r="Y67" s="57"/>
      <c r="Z67" s="57"/>
      <c r="AA67" s="57"/>
      <c r="AB67" s="57"/>
    </row>
    <row r="68" spans="1:28" s="128" customFormat="1">
      <c r="A68" s="123">
        <f>'Stu.Detail (1-20)'!A68</f>
        <v>62</v>
      </c>
      <c r="B68" s="124" t="str">
        <f>IF(OR('Stu.Detail (1-20)'!B68=0,'Stu.Detail (1-20)'!B68=""),"",'Stu.Detail (1-20)'!B68)</f>
        <v/>
      </c>
      <c r="C68" s="124" t="str">
        <f>IF(OR(B68=0,B68=""),"",CONCATENATE('Stu.Detail (1-20)'!D68," ","/",'Stu.Detail (1-20)'!G68))</f>
        <v/>
      </c>
      <c r="D68" s="129"/>
      <c r="E68" s="129"/>
      <c r="F68" s="129"/>
      <c r="G68" s="129"/>
      <c r="H68" s="129"/>
      <c r="I68" s="129"/>
      <c r="J68" s="129"/>
      <c r="K68" s="129"/>
      <c r="L68" s="129"/>
      <c r="M68" s="129"/>
      <c r="N68" s="129"/>
      <c r="O68" s="129"/>
      <c r="P68" s="129"/>
      <c r="Q68" s="129"/>
      <c r="R68" s="129"/>
      <c r="S68" s="129"/>
      <c r="T68" s="129"/>
      <c r="U68" s="129"/>
      <c r="V68" s="129"/>
      <c r="W68" s="57"/>
      <c r="X68" s="57"/>
      <c r="Y68" s="57"/>
      <c r="Z68" s="57"/>
      <c r="AA68" s="57"/>
      <c r="AB68" s="57"/>
    </row>
    <row r="69" spans="1:28" s="128" customFormat="1">
      <c r="A69" s="123">
        <f>'Stu.Detail (1-20)'!A69</f>
        <v>63</v>
      </c>
      <c r="B69" s="124" t="str">
        <f>IF(OR('Stu.Detail (1-20)'!B69=0,'Stu.Detail (1-20)'!B69=""),"",'Stu.Detail (1-20)'!B69)</f>
        <v/>
      </c>
      <c r="C69" s="124" t="str">
        <f>IF(OR(B69=0,B69=""),"",CONCATENATE('Stu.Detail (1-20)'!D69," ","/",'Stu.Detail (1-20)'!G69))</f>
        <v/>
      </c>
      <c r="D69" s="129"/>
      <c r="E69" s="129"/>
      <c r="F69" s="129"/>
      <c r="G69" s="129"/>
      <c r="H69" s="129"/>
      <c r="I69" s="129"/>
      <c r="J69" s="129"/>
      <c r="K69" s="129"/>
      <c r="L69" s="129"/>
      <c r="M69" s="129"/>
      <c r="N69" s="129"/>
      <c r="O69" s="129"/>
      <c r="P69" s="129"/>
      <c r="Q69" s="129"/>
      <c r="R69" s="129"/>
      <c r="S69" s="129"/>
      <c r="T69" s="129"/>
      <c r="U69" s="129"/>
      <c r="V69" s="129"/>
      <c r="W69" s="57"/>
      <c r="X69" s="57"/>
      <c r="Y69" s="57"/>
      <c r="Z69" s="57"/>
      <c r="AA69" s="57"/>
      <c r="AB69" s="57"/>
    </row>
    <row r="70" spans="1:28" s="128" customFormat="1">
      <c r="A70" s="123">
        <f>'Stu.Detail (1-20)'!A70</f>
        <v>64</v>
      </c>
      <c r="B70" s="124" t="str">
        <f>IF(OR('Stu.Detail (1-20)'!B70=0,'Stu.Detail (1-20)'!B70=""),"",'Stu.Detail (1-20)'!B70)</f>
        <v/>
      </c>
      <c r="C70" s="124" t="str">
        <f>IF(OR(B70=0,B70=""),"",CONCATENATE('Stu.Detail (1-20)'!D70," ","/",'Stu.Detail (1-20)'!G70))</f>
        <v/>
      </c>
      <c r="D70" s="129"/>
      <c r="E70" s="129"/>
      <c r="F70" s="129"/>
      <c r="G70" s="129"/>
      <c r="H70" s="129"/>
      <c r="I70" s="129"/>
      <c r="J70" s="129"/>
      <c r="K70" s="129"/>
      <c r="L70" s="129"/>
      <c r="M70" s="129"/>
      <c r="N70" s="129"/>
      <c r="O70" s="129"/>
      <c r="P70" s="129"/>
      <c r="Q70" s="129"/>
      <c r="R70" s="129"/>
      <c r="S70" s="129"/>
      <c r="T70" s="129"/>
      <c r="U70" s="129"/>
      <c r="V70" s="129"/>
      <c r="W70" s="57"/>
      <c r="X70" s="57"/>
      <c r="Y70" s="57"/>
      <c r="Z70" s="57"/>
      <c r="AA70" s="57"/>
      <c r="AB70" s="57"/>
    </row>
    <row r="71" spans="1:28" s="128" customFormat="1">
      <c r="A71" s="123">
        <f>'Stu.Detail (1-20)'!A71</f>
        <v>65</v>
      </c>
      <c r="B71" s="124" t="str">
        <f>IF(OR('Stu.Detail (1-20)'!B71=0,'Stu.Detail (1-20)'!B71=""),"",'Stu.Detail (1-20)'!B71)</f>
        <v/>
      </c>
      <c r="C71" s="124" t="str">
        <f>IF(OR(B71=0,B71=""),"",CONCATENATE('Stu.Detail (1-20)'!D71," ","/",'Stu.Detail (1-20)'!G71))</f>
        <v/>
      </c>
      <c r="D71" s="129"/>
      <c r="E71" s="129"/>
      <c r="F71" s="129"/>
      <c r="G71" s="129"/>
      <c r="H71" s="129"/>
      <c r="I71" s="129"/>
      <c r="J71" s="129"/>
      <c r="K71" s="129"/>
      <c r="L71" s="129"/>
      <c r="M71" s="129"/>
      <c r="N71" s="129"/>
      <c r="O71" s="129"/>
      <c r="P71" s="129"/>
      <c r="Q71" s="129"/>
      <c r="R71" s="129"/>
      <c r="S71" s="129"/>
      <c r="T71" s="129"/>
      <c r="U71" s="129"/>
      <c r="V71" s="129"/>
      <c r="W71" s="57"/>
      <c r="X71" s="57"/>
      <c r="Y71" s="57"/>
      <c r="Z71" s="57"/>
      <c r="AA71" s="57"/>
      <c r="AB71" s="57"/>
    </row>
    <row r="72" spans="1:28" s="128" customFormat="1">
      <c r="A72" s="123">
        <f>'Stu.Detail (1-20)'!A72</f>
        <v>66</v>
      </c>
      <c r="B72" s="124" t="str">
        <f>IF(OR('Stu.Detail (1-20)'!B72=0,'Stu.Detail (1-20)'!B72=""),"",'Stu.Detail (1-20)'!B72)</f>
        <v/>
      </c>
      <c r="C72" s="124" t="str">
        <f>IF(OR(B72=0,B72=""),"",CONCATENATE('Stu.Detail (1-20)'!D72," ","/",'Stu.Detail (1-20)'!G72))</f>
        <v/>
      </c>
      <c r="D72" s="129"/>
      <c r="E72" s="129"/>
      <c r="F72" s="129"/>
      <c r="G72" s="129"/>
      <c r="H72" s="129"/>
      <c r="I72" s="129"/>
      <c r="J72" s="129"/>
      <c r="K72" s="129"/>
      <c r="L72" s="129"/>
      <c r="M72" s="129"/>
      <c r="N72" s="129"/>
      <c r="O72" s="129"/>
      <c r="P72" s="129"/>
      <c r="Q72" s="129"/>
      <c r="R72" s="129"/>
      <c r="S72" s="129"/>
      <c r="T72" s="129"/>
      <c r="U72" s="129"/>
      <c r="V72" s="129"/>
      <c r="W72" s="57"/>
      <c r="X72" s="57"/>
      <c r="Y72" s="57"/>
      <c r="Z72" s="57"/>
      <c r="AA72" s="57"/>
      <c r="AB72" s="57"/>
    </row>
    <row r="73" spans="1:28" s="128" customFormat="1">
      <c r="A73" s="123">
        <f>'Stu.Detail (1-20)'!A73</f>
        <v>67</v>
      </c>
      <c r="B73" s="124" t="str">
        <f>IF(OR('Stu.Detail (1-20)'!B73=0,'Stu.Detail (1-20)'!B73=""),"",'Stu.Detail (1-20)'!B73)</f>
        <v/>
      </c>
      <c r="C73" s="124" t="str">
        <f>IF(OR(B73=0,B73=""),"",CONCATENATE('Stu.Detail (1-20)'!D73," ","/",'Stu.Detail (1-20)'!G73))</f>
        <v/>
      </c>
      <c r="D73" s="129"/>
      <c r="E73" s="129"/>
      <c r="F73" s="129"/>
      <c r="G73" s="129"/>
      <c r="H73" s="129"/>
      <c r="I73" s="129"/>
      <c r="J73" s="129"/>
      <c r="K73" s="129"/>
      <c r="L73" s="129"/>
      <c r="M73" s="129"/>
      <c r="N73" s="129"/>
      <c r="O73" s="129"/>
      <c r="P73" s="129"/>
      <c r="Q73" s="129"/>
      <c r="R73" s="129"/>
      <c r="S73" s="129"/>
      <c r="T73" s="129"/>
      <c r="U73" s="129"/>
      <c r="V73" s="129"/>
      <c r="W73" s="57"/>
      <c r="X73" s="57"/>
      <c r="Y73" s="57"/>
      <c r="Z73" s="57"/>
      <c r="AA73" s="57"/>
      <c r="AB73" s="57"/>
    </row>
    <row r="74" spans="1:28" s="128" customFormat="1">
      <c r="A74" s="123">
        <f>'Stu.Detail (1-20)'!A74</f>
        <v>68</v>
      </c>
      <c r="B74" s="124" t="str">
        <f>IF(OR('Stu.Detail (1-20)'!B74=0,'Stu.Detail (1-20)'!B74=""),"",'Stu.Detail (1-20)'!B74)</f>
        <v/>
      </c>
      <c r="C74" s="124" t="str">
        <f>IF(OR(B74=0,B74=""),"",CONCATENATE('Stu.Detail (1-20)'!D74," ","/",'Stu.Detail (1-20)'!G74))</f>
        <v/>
      </c>
      <c r="D74" s="129"/>
      <c r="E74" s="129"/>
      <c r="F74" s="129"/>
      <c r="G74" s="129"/>
      <c r="H74" s="129"/>
      <c r="I74" s="129"/>
      <c r="J74" s="129"/>
      <c r="K74" s="129"/>
      <c r="L74" s="129"/>
      <c r="M74" s="129"/>
      <c r="N74" s="129"/>
      <c r="O74" s="129"/>
      <c r="P74" s="129"/>
      <c r="Q74" s="129"/>
      <c r="R74" s="129"/>
      <c r="S74" s="129"/>
      <c r="T74" s="129"/>
      <c r="U74" s="129"/>
      <c r="V74" s="129"/>
      <c r="W74" s="57"/>
      <c r="X74" s="57"/>
      <c r="Y74" s="57"/>
      <c r="Z74" s="57"/>
      <c r="AA74" s="57"/>
      <c r="AB74" s="57"/>
    </row>
    <row r="75" spans="1:28" s="128" customFormat="1">
      <c r="A75" s="123">
        <f>'Stu.Detail (1-20)'!A75</f>
        <v>69</v>
      </c>
      <c r="B75" s="124" t="str">
        <f>IF(OR('Stu.Detail (1-20)'!B75=0,'Stu.Detail (1-20)'!B75=""),"",'Stu.Detail (1-20)'!B75)</f>
        <v/>
      </c>
      <c r="C75" s="124" t="str">
        <f>IF(OR(B75=0,B75=""),"",CONCATENATE('Stu.Detail (1-20)'!D75," ","/",'Stu.Detail (1-20)'!G75))</f>
        <v/>
      </c>
      <c r="D75" s="129"/>
      <c r="E75" s="129"/>
      <c r="F75" s="129"/>
      <c r="G75" s="129"/>
      <c r="H75" s="129"/>
      <c r="I75" s="129"/>
      <c r="J75" s="129"/>
      <c r="K75" s="129"/>
      <c r="L75" s="129"/>
      <c r="M75" s="129"/>
      <c r="N75" s="129"/>
      <c r="O75" s="129"/>
      <c r="P75" s="129"/>
      <c r="Q75" s="129"/>
      <c r="R75" s="129"/>
      <c r="S75" s="129"/>
      <c r="T75" s="129"/>
      <c r="U75" s="129"/>
      <c r="V75" s="129"/>
      <c r="W75" s="57"/>
      <c r="X75" s="57"/>
      <c r="Y75" s="57"/>
      <c r="Z75" s="57"/>
      <c r="AA75" s="57"/>
      <c r="AB75" s="57"/>
    </row>
    <row r="76" spans="1:28" s="128" customFormat="1">
      <c r="A76" s="123">
        <f>'Stu.Detail (1-20)'!A76</f>
        <v>70</v>
      </c>
      <c r="B76" s="124" t="str">
        <f>IF(OR('Stu.Detail (1-20)'!B76=0,'Stu.Detail (1-20)'!B76=""),"",'Stu.Detail (1-20)'!B76)</f>
        <v/>
      </c>
      <c r="C76" s="124" t="str">
        <f>IF(OR(B76=0,B76=""),"",CONCATENATE('Stu.Detail (1-20)'!D76," ","/",'Stu.Detail (1-20)'!G76))</f>
        <v/>
      </c>
      <c r="D76" s="129"/>
      <c r="E76" s="129"/>
      <c r="F76" s="129"/>
      <c r="G76" s="129"/>
      <c r="H76" s="129"/>
      <c r="I76" s="129"/>
      <c r="J76" s="129"/>
      <c r="K76" s="129"/>
      <c r="L76" s="129"/>
      <c r="M76" s="129"/>
      <c r="N76" s="129"/>
      <c r="O76" s="129"/>
      <c r="P76" s="129"/>
      <c r="Q76" s="129"/>
      <c r="R76" s="129"/>
      <c r="S76" s="129"/>
      <c r="T76" s="129"/>
      <c r="U76" s="129"/>
      <c r="V76" s="129"/>
      <c r="W76" s="57"/>
      <c r="X76" s="57"/>
      <c r="Y76" s="57"/>
      <c r="Z76" s="57"/>
      <c r="AA76" s="57"/>
      <c r="AB76" s="57"/>
    </row>
    <row r="77" spans="1:28" s="128" customFormat="1">
      <c r="A77" s="123">
        <f>'Stu.Detail (1-20)'!A77</f>
        <v>71</v>
      </c>
      <c r="B77" s="124" t="str">
        <f>IF(OR('Stu.Detail (1-20)'!B77=0,'Stu.Detail (1-20)'!B77=""),"",'Stu.Detail (1-20)'!B77)</f>
        <v/>
      </c>
      <c r="C77" s="124" t="str">
        <f>IF(OR(B77=0,B77=""),"",CONCATENATE('Stu.Detail (1-20)'!D77," ","/",'Stu.Detail (1-20)'!G77))</f>
        <v/>
      </c>
      <c r="D77" s="129"/>
      <c r="E77" s="129"/>
      <c r="F77" s="129"/>
      <c r="G77" s="129"/>
      <c r="H77" s="129"/>
      <c r="I77" s="129"/>
      <c r="J77" s="129"/>
      <c r="K77" s="129"/>
      <c r="L77" s="129"/>
      <c r="M77" s="129"/>
      <c r="N77" s="129"/>
      <c r="O77" s="129"/>
      <c r="P77" s="129"/>
      <c r="Q77" s="129"/>
      <c r="R77" s="129"/>
      <c r="S77" s="129"/>
      <c r="T77" s="129"/>
      <c r="U77" s="129"/>
      <c r="V77" s="129"/>
      <c r="W77" s="57"/>
      <c r="X77" s="57"/>
      <c r="Y77" s="57"/>
      <c r="Z77" s="57"/>
      <c r="AA77" s="57"/>
      <c r="AB77" s="57"/>
    </row>
    <row r="78" spans="1:28" s="128" customFormat="1">
      <c r="A78" s="123">
        <f>'Stu.Detail (1-20)'!A78</f>
        <v>72</v>
      </c>
      <c r="B78" s="124" t="str">
        <f>IF(OR('Stu.Detail (1-20)'!B78=0,'Stu.Detail (1-20)'!B78=""),"",'Stu.Detail (1-20)'!B78)</f>
        <v/>
      </c>
      <c r="C78" s="124" t="str">
        <f>IF(OR(B78=0,B78=""),"",CONCATENATE('Stu.Detail (1-20)'!D78," ","/",'Stu.Detail (1-20)'!G78))</f>
        <v/>
      </c>
      <c r="D78" s="129"/>
      <c r="E78" s="129"/>
      <c r="F78" s="129"/>
      <c r="G78" s="129"/>
      <c r="H78" s="129"/>
      <c r="I78" s="129"/>
      <c r="J78" s="129"/>
      <c r="K78" s="129"/>
      <c r="L78" s="129"/>
      <c r="M78" s="129"/>
      <c r="N78" s="129"/>
      <c r="O78" s="129"/>
      <c r="P78" s="129"/>
      <c r="Q78" s="129"/>
      <c r="R78" s="129"/>
      <c r="S78" s="129"/>
      <c r="T78" s="129"/>
      <c r="U78" s="129"/>
      <c r="V78" s="129"/>
      <c r="W78" s="57"/>
      <c r="X78" s="57"/>
      <c r="Y78" s="57"/>
      <c r="Z78" s="57"/>
      <c r="AA78" s="57"/>
      <c r="AB78" s="57"/>
    </row>
    <row r="79" spans="1:28" s="128" customFormat="1">
      <c r="A79" s="123">
        <f>'Stu.Detail (1-20)'!A79</f>
        <v>73</v>
      </c>
      <c r="B79" s="124" t="str">
        <f>IF(OR('Stu.Detail (1-20)'!B79=0,'Stu.Detail (1-20)'!B79=""),"",'Stu.Detail (1-20)'!B79)</f>
        <v/>
      </c>
      <c r="C79" s="124" t="str">
        <f>IF(OR(B79=0,B79=""),"",CONCATENATE('Stu.Detail (1-20)'!D79," ","/",'Stu.Detail (1-20)'!G79))</f>
        <v/>
      </c>
      <c r="D79" s="129"/>
      <c r="E79" s="129"/>
      <c r="F79" s="129"/>
      <c r="G79" s="129"/>
      <c r="H79" s="129"/>
      <c r="I79" s="129"/>
      <c r="J79" s="129"/>
      <c r="K79" s="129"/>
      <c r="L79" s="129"/>
      <c r="M79" s="129"/>
      <c r="N79" s="129"/>
      <c r="O79" s="129"/>
      <c r="P79" s="129"/>
      <c r="Q79" s="129"/>
      <c r="R79" s="129"/>
      <c r="S79" s="129"/>
      <c r="T79" s="129"/>
      <c r="U79" s="129"/>
      <c r="V79" s="129"/>
      <c r="W79" s="57"/>
      <c r="X79" s="57"/>
      <c r="Y79" s="57"/>
      <c r="Z79" s="57"/>
      <c r="AA79" s="57"/>
      <c r="AB79" s="57"/>
    </row>
    <row r="80" spans="1:28" s="128" customFormat="1">
      <c r="A80" s="123">
        <f>'Stu.Detail (1-20)'!A80</f>
        <v>74</v>
      </c>
      <c r="B80" s="124" t="str">
        <f>IF(OR('Stu.Detail (1-20)'!B80=0,'Stu.Detail (1-20)'!B80=""),"",'Stu.Detail (1-20)'!B80)</f>
        <v/>
      </c>
      <c r="C80" s="124" t="str">
        <f>IF(OR(B80=0,B80=""),"",CONCATENATE('Stu.Detail (1-20)'!D80," ","/",'Stu.Detail (1-20)'!G80))</f>
        <v/>
      </c>
      <c r="D80" s="129"/>
      <c r="E80" s="129"/>
      <c r="F80" s="129"/>
      <c r="G80" s="129"/>
      <c r="H80" s="129"/>
      <c r="I80" s="129"/>
      <c r="J80" s="129"/>
      <c r="K80" s="129"/>
      <c r="L80" s="129"/>
      <c r="M80" s="129"/>
      <c r="N80" s="129"/>
      <c r="O80" s="129"/>
      <c r="P80" s="129"/>
      <c r="Q80" s="129"/>
      <c r="R80" s="129"/>
      <c r="S80" s="129"/>
      <c r="T80" s="129"/>
      <c r="U80" s="129"/>
      <c r="V80" s="129"/>
      <c r="W80" s="57"/>
      <c r="X80" s="57"/>
      <c r="Y80" s="57"/>
      <c r="Z80" s="57"/>
      <c r="AA80" s="57"/>
      <c r="AB80" s="57"/>
    </row>
    <row r="81" spans="1:28" s="128" customFormat="1">
      <c r="A81" s="123">
        <f>'Stu.Detail (1-20)'!A81</f>
        <v>75</v>
      </c>
      <c r="B81" s="124" t="str">
        <f>IF(OR('Stu.Detail (1-20)'!B81=0,'Stu.Detail (1-20)'!B81=""),"",'Stu.Detail (1-20)'!B81)</f>
        <v/>
      </c>
      <c r="C81" s="124" t="str">
        <f>IF(OR(B81=0,B81=""),"",CONCATENATE('Stu.Detail (1-20)'!D81," ","/",'Stu.Detail (1-20)'!G81))</f>
        <v/>
      </c>
      <c r="D81" s="129"/>
      <c r="E81" s="129"/>
      <c r="F81" s="129"/>
      <c r="G81" s="129"/>
      <c r="H81" s="129"/>
      <c r="I81" s="129"/>
      <c r="J81" s="129"/>
      <c r="K81" s="129"/>
      <c r="L81" s="129"/>
      <c r="M81" s="129"/>
      <c r="N81" s="129"/>
      <c r="O81" s="129"/>
      <c r="P81" s="129"/>
      <c r="Q81" s="129"/>
      <c r="R81" s="129"/>
      <c r="S81" s="129"/>
      <c r="T81" s="129"/>
      <c r="U81" s="129"/>
      <c r="V81" s="129"/>
      <c r="W81" s="57"/>
      <c r="X81" s="57"/>
      <c r="Y81" s="57"/>
      <c r="Z81" s="57"/>
      <c r="AA81" s="57"/>
      <c r="AB81" s="57"/>
    </row>
    <row r="82" spans="1:28" s="128" customFormat="1">
      <c r="A82" s="123">
        <f>'Stu.Detail (1-20)'!A82</f>
        <v>76</v>
      </c>
      <c r="B82" s="124" t="str">
        <f>IF(OR('Stu.Detail (1-20)'!B82=0,'Stu.Detail (1-20)'!B82=""),"",'Stu.Detail (1-20)'!B82)</f>
        <v/>
      </c>
      <c r="C82" s="124" t="str">
        <f>IF(OR(B82=0,B82=""),"",CONCATENATE('Stu.Detail (1-20)'!D82," ","/",'Stu.Detail (1-20)'!G82))</f>
        <v/>
      </c>
      <c r="D82" s="129"/>
      <c r="E82" s="129"/>
      <c r="F82" s="129"/>
      <c r="G82" s="129"/>
      <c r="H82" s="129"/>
      <c r="I82" s="129"/>
      <c r="J82" s="129"/>
      <c r="K82" s="129"/>
      <c r="L82" s="129"/>
      <c r="M82" s="129"/>
      <c r="N82" s="129"/>
      <c r="O82" s="129"/>
      <c r="P82" s="129"/>
      <c r="Q82" s="129"/>
      <c r="R82" s="129"/>
      <c r="S82" s="129"/>
      <c r="T82" s="129"/>
      <c r="U82" s="129"/>
      <c r="V82" s="129"/>
      <c r="W82" s="57"/>
      <c r="X82" s="57"/>
      <c r="Y82" s="57"/>
      <c r="Z82" s="57"/>
      <c r="AA82" s="57"/>
      <c r="AB82" s="57"/>
    </row>
    <row r="83" spans="1:28" s="128" customFormat="1">
      <c r="A83" s="123">
        <f>'Stu.Detail (1-20)'!A83</f>
        <v>77</v>
      </c>
      <c r="B83" s="124" t="str">
        <f>IF(OR('Stu.Detail (1-20)'!B83=0,'Stu.Detail (1-20)'!B83=""),"",'Stu.Detail (1-20)'!B83)</f>
        <v/>
      </c>
      <c r="C83" s="124" t="str">
        <f>IF(OR(B83=0,B83=""),"",CONCATENATE('Stu.Detail (1-20)'!D83," ","/",'Stu.Detail (1-20)'!G83))</f>
        <v/>
      </c>
      <c r="D83" s="129"/>
      <c r="E83" s="129"/>
      <c r="F83" s="129"/>
      <c r="G83" s="129"/>
      <c r="H83" s="129"/>
      <c r="I83" s="129"/>
      <c r="J83" s="129"/>
      <c r="K83" s="129"/>
      <c r="L83" s="129"/>
      <c r="M83" s="129"/>
      <c r="N83" s="129"/>
      <c r="O83" s="129"/>
      <c r="P83" s="129"/>
      <c r="Q83" s="129"/>
      <c r="R83" s="129"/>
      <c r="S83" s="129"/>
      <c r="T83" s="129"/>
      <c r="U83" s="129"/>
      <c r="V83" s="129"/>
      <c r="W83" s="57"/>
      <c r="X83" s="57"/>
      <c r="Y83" s="57"/>
      <c r="Z83" s="57"/>
      <c r="AA83" s="57"/>
      <c r="AB83" s="57"/>
    </row>
    <row r="84" spans="1:28" s="128" customFormat="1">
      <c r="A84" s="123">
        <f>'Stu.Detail (1-20)'!A84</f>
        <v>78</v>
      </c>
      <c r="B84" s="124" t="str">
        <f>IF(OR('Stu.Detail (1-20)'!B84=0,'Stu.Detail (1-20)'!B84=""),"",'Stu.Detail (1-20)'!B84)</f>
        <v/>
      </c>
      <c r="C84" s="124" t="str">
        <f>IF(OR(B84=0,B84=""),"",CONCATENATE('Stu.Detail (1-20)'!D84," ","/",'Stu.Detail (1-20)'!G84))</f>
        <v/>
      </c>
      <c r="D84" s="129"/>
      <c r="E84" s="129"/>
      <c r="F84" s="129"/>
      <c r="G84" s="129"/>
      <c r="H84" s="129"/>
      <c r="I84" s="129"/>
      <c r="J84" s="129"/>
      <c r="K84" s="129"/>
      <c r="L84" s="129"/>
      <c r="M84" s="129"/>
      <c r="N84" s="129"/>
      <c r="O84" s="129"/>
      <c r="P84" s="129"/>
      <c r="Q84" s="129"/>
      <c r="R84" s="129"/>
      <c r="S84" s="129"/>
      <c r="T84" s="129"/>
      <c r="U84" s="129"/>
      <c r="V84" s="129"/>
      <c r="W84" s="57"/>
      <c r="X84" s="57"/>
      <c r="Y84" s="57"/>
      <c r="Z84" s="57"/>
      <c r="AA84" s="57"/>
      <c r="AB84" s="57"/>
    </row>
    <row r="85" spans="1:28" s="128" customFormat="1">
      <c r="A85" s="123">
        <f>'Stu.Detail (1-20)'!A85</f>
        <v>79</v>
      </c>
      <c r="B85" s="124" t="str">
        <f>IF(OR('Stu.Detail (1-20)'!B85=0,'Stu.Detail (1-20)'!B85=""),"",'Stu.Detail (1-20)'!B85)</f>
        <v/>
      </c>
      <c r="C85" s="124" t="str">
        <f>IF(OR(B85=0,B85=""),"",CONCATENATE('Stu.Detail (1-20)'!D85," ","/",'Stu.Detail (1-20)'!G85))</f>
        <v/>
      </c>
      <c r="D85" s="129"/>
      <c r="E85" s="129"/>
      <c r="F85" s="129"/>
      <c r="G85" s="129"/>
      <c r="H85" s="129"/>
      <c r="I85" s="129"/>
      <c r="J85" s="129"/>
      <c r="K85" s="129"/>
      <c r="L85" s="129"/>
      <c r="M85" s="129"/>
      <c r="N85" s="129"/>
      <c r="O85" s="129"/>
      <c r="P85" s="129"/>
      <c r="Q85" s="129"/>
      <c r="R85" s="129"/>
      <c r="S85" s="129"/>
      <c r="T85" s="129"/>
      <c r="U85" s="129"/>
      <c r="V85" s="129"/>
      <c r="W85" s="57"/>
      <c r="X85" s="57"/>
      <c r="Y85" s="57"/>
      <c r="Z85" s="57"/>
      <c r="AA85" s="57"/>
      <c r="AB85" s="57"/>
    </row>
    <row r="86" spans="1:28" s="128" customFormat="1">
      <c r="A86" s="123">
        <f>'Stu.Detail (1-20)'!A86</f>
        <v>80</v>
      </c>
      <c r="B86" s="124" t="str">
        <f>IF(OR('Stu.Detail (1-20)'!B86=0,'Stu.Detail (1-20)'!B86=""),"",'Stu.Detail (1-20)'!B86)</f>
        <v/>
      </c>
      <c r="C86" s="124" t="str">
        <f>IF(OR(B86=0,B86=""),"",CONCATENATE('Stu.Detail (1-20)'!D86," ","/",'Stu.Detail (1-20)'!G86))</f>
        <v/>
      </c>
      <c r="D86" s="129"/>
      <c r="E86" s="129"/>
      <c r="F86" s="129"/>
      <c r="G86" s="129"/>
      <c r="H86" s="129"/>
      <c r="I86" s="129"/>
      <c r="J86" s="129"/>
      <c r="K86" s="129"/>
      <c r="L86" s="129"/>
      <c r="M86" s="129"/>
      <c r="N86" s="129"/>
      <c r="O86" s="129"/>
      <c r="P86" s="129"/>
      <c r="Q86" s="129"/>
      <c r="R86" s="129"/>
      <c r="S86" s="129"/>
      <c r="T86" s="129"/>
      <c r="U86" s="129"/>
      <c r="V86" s="129"/>
      <c r="W86" s="57"/>
      <c r="X86" s="57"/>
      <c r="Y86" s="57"/>
      <c r="Z86" s="57"/>
      <c r="AA86" s="57"/>
      <c r="AB86" s="57"/>
    </row>
    <row r="87" spans="1:28" s="128" customFormat="1">
      <c r="A87" s="123">
        <f>'Stu.Detail (1-20)'!A87</f>
        <v>81</v>
      </c>
      <c r="B87" s="124" t="str">
        <f>IF(OR('Stu.Detail (1-20)'!B87=0,'Stu.Detail (1-20)'!B87=""),"",'Stu.Detail (1-20)'!B87)</f>
        <v/>
      </c>
      <c r="C87" s="124" t="str">
        <f>IF(OR(B87=0,B87=""),"",CONCATENATE('Stu.Detail (1-20)'!D87," ","/",'Stu.Detail (1-20)'!G87))</f>
        <v/>
      </c>
      <c r="D87" s="129"/>
      <c r="E87" s="129"/>
      <c r="F87" s="129"/>
      <c r="G87" s="129"/>
      <c r="H87" s="129"/>
      <c r="I87" s="129"/>
      <c r="J87" s="129"/>
      <c r="K87" s="129"/>
      <c r="L87" s="129"/>
      <c r="M87" s="129"/>
      <c r="N87" s="129"/>
      <c r="O87" s="129"/>
      <c r="P87" s="129"/>
      <c r="Q87" s="129"/>
      <c r="R87" s="129"/>
      <c r="S87" s="129"/>
      <c r="T87" s="129"/>
      <c r="U87" s="129"/>
      <c r="V87" s="129"/>
      <c r="W87" s="57"/>
      <c r="X87" s="57"/>
      <c r="Y87" s="57"/>
      <c r="Z87" s="57"/>
      <c r="AA87" s="57"/>
      <c r="AB87" s="57"/>
    </row>
    <row r="88" spans="1:28" s="128" customFormat="1">
      <c r="A88" s="123">
        <f>'Stu.Detail (1-20)'!A88</f>
        <v>82</v>
      </c>
      <c r="B88" s="124" t="str">
        <f>IF(OR('Stu.Detail (1-20)'!B88=0,'Stu.Detail (1-20)'!B88=""),"",'Stu.Detail (1-20)'!B88)</f>
        <v/>
      </c>
      <c r="C88" s="124" t="str">
        <f>IF(OR(B88=0,B88=""),"",CONCATENATE('Stu.Detail (1-20)'!D88," ","/",'Stu.Detail (1-20)'!G88))</f>
        <v/>
      </c>
      <c r="D88" s="129"/>
      <c r="E88" s="129"/>
      <c r="F88" s="129"/>
      <c r="G88" s="129"/>
      <c r="H88" s="129"/>
      <c r="I88" s="129"/>
      <c r="J88" s="129"/>
      <c r="K88" s="129"/>
      <c r="L88" s="129"/>
      <c r="M88" s="129"/>
      <c r="N88" s="129"/>
      <c r="O88" s="129"/>
      <c r="P88" s="129"/>
      <c r="Q88" s="129"/>
      <c r="R88" s="129"/>
      <c r="S88" s="129"/>
      <c r="T88" s="129"/>
      <c r="U88" s="129"/>
      <c r="V88" s="129"/>
      <c r="W88" s="57"/>
      <c r="X88" s="57"/>
      <c r="Y88" s="57"/>
      <c r="Z88" s="57"/>
      <c r="AA88" s="57"/>
      <c r="AB88" s="57"/>
    </row>
    <row r="89" spans="1:28" s="128" customFormat="1">
      <c r="A89" s="123">
        <f>'Stu.Detail (1-20)'!A89</f>
        <v>83</v>
      </c>
      <c r="B89" s="124" t="str">
        <f>IF(OR('Stu.Detail (1-20)'!B89=0,'Stu.Detail (1-20)'!B89=""),"",'Stu.Detail (1-20)'!B89)</f>
        <v/>
      </c>
      <c r="C89" s="124" t="str">
        <f>IF(OR(B89=0,B89=""),"",CONCATENATE('Stu.Detail (1-20)'!D89," ","/",'Stu.Detail (1-20)'!G89))</f>
        <v/>
      </c>
      <c r="D89" s="129"/>
      <c r="E89" s="129"/>
      <c r="F89" s="129"/>
      <c r="G89" s="129"/>
      <c r="H89" s="129"/>
      <c r="I89" s="129"/>
      <c r="J89" s="129"/>
      <c r="K89" s="129"/>
      <c r="L89" s="129"/>
      <c r="M89" s="129"/>
      <c r="N89" s="129"/>
      <c r="O89" s="129"/>
      <c r="P89" s="129"/>
      <c r="Q89" s="129"/>
      <c r="R89" s="129"/>
      <c r="S89" s="129"/>
      <c r="T89" s="129"/>
      <c r="U89" s="129"/>
      <c r="V89" s="129"/>
      <c r="W89" s="57"/>
      <c r="X89" s="57"/>
      <c r="Y89" s="57"/>
      <c r="Z89" s="57"/>
      <c r="AA89" s="57"/>
      <c r="AB89" s="57"/>
    </row>
    <row r="90" spans="1:28" s="128" customFormat="1">
      <c r="A90" s="123">
        <f>'Stu.Detail (1-20)'!A90</f>
        <v>84</v>
      </c>
      <c r="B90" s="124" t="str">
        <f>IF(OR('Stu.Detail (1-20)'!B90=0,'Stu.Detail (1-20)'!B90=""),"",'Stu.Detail (1-20)'!B90)</f>
        <v/>
      </c>
      <c r="C90" s="124" t="str">
        <f>IF(OR(B90=0,B90=""),"",CONCATENATE('Stu.Detail (1-20)'!D90," ","/",'Stu.Detail (1-20)'!G90))</f>
        <v/>
      </c>
      <c r="D90" s="129"/>
      <c r="E90" s="129"/>
      <c r="F90" s="129"/>
      <c r="G90" s="129"/>
      <c r="H90" s="129"/>
      <c r="I90" s="129"/>
      <c r="J90" s="129"/>
      <c r="K90" s="129"/>
      <c r="L90" s="129"/>
      <c r="M90" s="129"/>
      <c r="N90" s="129"/>
      <c r="O90" s="129"/>
      <c r="P90" s="129"/>
      <c r="Q90" s="129"/>
      <c r="R90" s="129"/>
      <c r="S90" s="129"/>
      <c r="T90" s="129"/>
      <c r="U90" s="129"/>
      <c r="V90" s="129"/>
      <c r="W90" s="57"/>
      <c r="X90" s="57"/>
      <c r="Y90" s="57"/>
      <c r="Z90" s="57"/>
      <c r="AA90" s="57"/>
      <c r="AB90" s="57"/>
    </row>
    <row r="91" spans="1:28" s="128" customFormat="1">
      <c r="A91" s="123">
        <f>'Stu.Detail (1-20)'!A91</f>
        <v>85</v>
      </c>
      <c r="B91" s="124" t="str">
        <f>IF(OR('Stu.Detail (1-20)'!B91=0,'Stu.Detail (1-20)'!B91=""),"",'Stu.Detail (1-20)'!B91)</f>
        <v/>
      </c>
      <c r="C91" s="124" t="str">
        <f>IF(OR(B91=0,B91=""),"",CONCATENATE('Stu.Detail (1-20)'!D91," ","/",'Stu.Detail (1-20)'!G91))</f>
        <v/>
      </c>
      <c r="D91" s="129"/>
      <c r="E91" s="129"/>
      <c r="F91" s="129"/>
      <c r="G91" s="129"/>
      <c r="H91" s="129"/>
      <c r="I91" s="129"/>
      <c r="J91" s="129"/>
      <c r="K91" s="129"/>
      <c r="L91" s="129"/>
      <c r="M91" s="129"/>
      <c r="N91" s="129"/>
      <c r="O91" s="129"/>
      <c r="P91" s="129"/>
      <c r="Q91" s="129"/>
      <c r="R91" s="129"/>
      <c r="S91" s="129"/>
      <c r="T91" s="129"/>
      <c r="U91" s="129"/>
      <c r="V91" s="129"/>
      <c r="W91" s="57"/>
      <c r="X91" s="57"/>
      <c r="Y91" s="57"/>
      <c r="Z91" s="57"/>
      <c r="AA91" s="57"/>
      <c r="AB91" s="57"/>
    </row>
    <row r="92" spans="1:28" s="128" customFormat="1">
      <c r="A92" s="123">
        <f>'Stu.Detail (1-20)'!A92</f>
        <v>86</v>
      </c>
      <c r="B92" s="124" t="str">
        <f>IF(OR('Stu.Detail (1-20)'!B92=0,'Stu.Detail (1-20)'!B92=""),"",'Stu.Detail (1-20)'!B92)</f>
        <v/>
      </c>
      <c r="C92" s="124" t="str">
        <f>IF(OR(B92=0,B92=""),"",CONCATENATE('Stu.Detail (1-20)'!D92," ","/",'Stu.Detail (1-20)'!G92))</f>
        <v/>
      </c>
      <c r="D92" s="129"/>
      <c r="E92" s="129"/>
      <c r="F92" s="129"/>
      <c r="G92" s="129"/>
      <c r="H92" s="129"/>
      <c r="I92" s="129"/>
      <c r="J92" s="129"/>
      <c r="K92" s="129"/>
      <c r="L92" s="129"/>
      <c r="M92" s="129"/>
      <c r="N92" s="129"/>
      <c r="O92" s="129"/>
      <c r="P92" s="129"/>
      <c r="Q92" s="129"/>
      <c r="R92" s="129"/>
      <c r="S92" s="129"/>
      <c r="T92" s="129"/>
      <c r="U92" s="129"/>
      <c r="V92" s="129"/>
      <c r="W92" s="57"/>
      <c r="X92" s="57"/>
      <c r="Y92" s="57"/>
      <c r="Z92" s="57"/>
      <c r="AA92" s="57"/>
      <c r="AB92" s="57"/>
    </row>
    <row r="93" spans="1:28" s="128" customFormat="1">
      <c r="A93" s="123">
        <f>'Stu.Detail (1-20)'!A93</f>
        <v>87</v>
      </c>
      <c r="B93" s="124" t="str">
        <f>IF(OR('Stu.Detail (1-20)'!B93=0,'Stu.Detail (1-20)'!B93=""),"",'Stu.Detail (1-20)'!B93)</f>
        <v/>
      </c>
      <c r="C93" s="124" t="str">
        <f>IF(OR(B93=0,B93=""),"",CONCATENATE('Stu.Detail (1-20)'!D93," ","/",'Stu.Detail (1-20)'!G93))</f>
        <v/>
      </c>
      <c r="D93" s="129"/>
      <c r="E93" s="129"/>
      <c r="F93" s="129"/>
      <c r="G93" s="129"/>
      <c r="H93" s="129"/>
      <c r="I93" s="129"/>
      <c r="J93" s="129"/>
      <c r="K93" s="129"/>
      <c r="L93" s="129"/>
      <c r="M93" s="129"/>
      <c r="N93" s="129"/>
      <c r="O93" s="129"/>
      <c r="P93" s="129"/>
      <c r="Q93" s="129"/>
      <c r="R93" s="129"/>
      <c r="S93" s="129"/>
      <c r="T93" s="129"/>
      <c r="U93" s="129"/>
      <c r="V93" s="129"/>
      <c r="W93" s="57"/>
      <c r="X93" s="57"/>
      <c r="Y93" s="57"/>
      <c r="Z93" s="57"/>
      <c r="AA93" s="57"/>
      <c r="AB93" s="57"/>
    </row>
    <row r="94" spans="1:28" s="128" customFormat="1">
      <c r="A94" s="123">
        <f>'Stu.Detail (1-20)'!A94</f>
        <v>88</v>
      </c>
      <c r="B94" s="124" t="str">
        <f>IF(OR('Stu.Detail (1-20)'!B94=0,'Stu.Detail (1-20)'!B94=""),"",'Stu.Detail (1-20)'!B94)</f>
        <v/>
      </c>
      <c r="C94" s="124" t="str">
        <f>IF(OR(B94=0,B94=""),"",CONCATENATE('Stu.Detail (1-20)'!D94," ","/",'Stu.Detail (1-20)'!G94))</f>
        <v/>
      </c>
      <c r="D94" s="129"/>
      <c r="E94" s="129"/>
      <c r="F94" s="129"/>
      <c r="G94" s="129"/>
      <c r="H94" s="129"/>
      <c r="I94" s="129"/>
      <c r="J94" s="129"/>
      <c r="K94" s="129"/>
      <c r="L94" s="129"/>
      <c r="M94" s="129"/>
      <c r="N94" s="129"/>
      <c r="O94" s="129"/>
      <c r="P94" s="129"/>
      <c r="Q94" s="129"/>
      <c r="R94" s="129"/>
      <c r="S94" s="129"/>
      <c r="T94" s="129"/>
      <c r="U94" s="129"/>
      <c r="V94" s="129"/>
      <c r="W94" s="57"/>
      <c r="X94" s="57"/>
      <c r="Y94" s="57"/>
      <c r="Z94" s="57"/>
      <c r="AA94" s="57"/>
      <c r="AB94" s="57"/>
    </row>
    <row r="95" spans="1:28" s="128" customFormat="1">
      <c r="A95" s="123">
        <f>'Stu.Detail (1-20)'!A95</f>
        <v>89</v>
      </c>
      <c r="B95" s="124" t="str">
        <f>IF(OR('Stu.Detail (1-20)'!B95=0,'Stu.Detail (1-20)'!B95=""),"",'Stu.Detail (1-20)'!B95)</f>
        <v/>
      </c>
      <c r="C95" s="124" t="str">
        <f>IF(OR(B95=0,B95=""),"",CONCATENATE('Stu.Detail (1-20)'!D95," ","/",'Stu.Detail (1-20)'!G95))</f>
        <v/>
      </c>
      <c r="D95" s="129"/>
      <c r="E95" s="129"/>
      <c r="F95" s="129"/>
      <c r="G95" s="129"/>
      <c r="H95" s="129"/>
      <c r="I95" s="129"/>
      <c r="J95" s="129"/>
      <c r="K95" s="129"/>
      <c r="L95" s="129"/>
      <c r="M95" s="129"/>
      <c r="N95" s="129"/>
      <c r="O95" s="129"/>
      <c r="P95" s="129"/>
      <c r="Q95" s="129"/>
      <c r="R95" s="129"/>
      <c r="S95" s="129"/>
      <c r="T95" s="129"/>
      <c r="U95" s="129"/>
      <c r="V95" s="129"/>
      <c r="W95" s="57"/>
      <c r="X95" s="57"/>
      <c r="Y95" s="57"/>
      <c r="Z95" s="57"/>
      <c r="AA95" s="57"/>
      <c r="AB95" s="57"/>
    </row>
    <row r="96" spans="1:28" s="128" customFormat="1">
      <c r="A96" s="123">
        <f>'Stu.Detail (1-20)'!A96</f>
        <v>90</v>
      </c>
      <c r="B96" s="124" t="str">
        <f>IF(OR('Stu.Detail (1-20)'!B96=0,'Stu.Detail (1-20)'!B96=""),"",'Stu.Detail (1-20)'!B96)</f>
        <v/>
      </c>
      <c r="C96" s="124" t="str">
        <f>IF(OR(B96=0,B96=""),"",CONCATENATE('Stu.Detail (1-20)'!D96," ","/",'Stu.Detail (1-20)'!G96))</f>
        <v/>
      </c>
      <c r="D96" s="129"/>
      <c r="E96" s="129"/>
      <c r="F96" s="129"/>
      <c r="G96" s="129"/>
      <c r="H96" s="129"/>
      <c r="I96" s="129"/>
      <c r="J96" s="129"/>
      <c r="K96" s="129"/>
      <c r="L96" s="129"/>
      <c r="M96" s="129"/>
      <c r="N96" s="129"/>
      <c r="O96" s="129"/>
      <c r="P96" s="129"/>
      <c r="Q96" s="129"/>
      <c r="R96" s="129"/>
      <c r="S96" s="129"/>
      <c r="T96" s="129"/>
      <c r="U96" s="129"/>
      <c r="V96" s="129"/>
      <c r="W96" s="57"/>
      <c r="X96" s="57"/>
      <c r="Y96" s="57"/>
      <c r="Z96" s="57"/>
      <c r="AA96" s="57"/>
      <c r="AB96" s="57"/>
    </row>
    <row r="97" spans="1:28" s="128" customFormat="1">
      <c r="A97" s="123">
        <f>'Stu.Detail (1-20)'!A97</f>
        <v>91</v>
      </c>
      <c r="B97" s="124" t="str">
        <f>IF(OR('Stu.Detail (1-20)'!B97=0,'Stu.Detail (1-20)'!B97=""),"",'Stu.Detail (1-20)'!B97)</f>
        <v/>
      </c>
      <c r="C97" s="124" t="str">
        <f>IF(OR(B97=0,B97=""),"",CONCATENATE('Stu.Detail (1-20)'!D97," ","/",'Stu.Detail (1-20)'!G97))</f>
        <v/>
      </c>
      <c r="D97" s="129"/>
      <c r="E97" s="129"/>
      <c r="F97" s="129"/>
      <c r="G97" s="129"/>
      <c r="H97" s="129"/>
      <c r="I97" s="129"/>
      <c r="J97" s="129"/>
      <c r="K97" s="129"/>
      <c r="L97" s="129"/>
      <c r="M97" s="129"/>
      <c r="N97" s="129"/>
      <c r="O97" s="129"/>
      <c r="P97" s="129"/>
      <c r="Q97" s="129"/>
      <c r="R97" s="129"/>
      <c r="S97" s="129"/>
      <c r="T97" s="129"/>
      <c r="U97" s="129"/>
      <c r="V97" s="129"/>
      <c r="W97" s="57"/>
      <c r="X97" s="57"/>
      <c r="Y97" s="57"/>
      <c r="Z97" s="57"/>
      <c r="AA97" s="57"/>
      <c r="AB97" s="57"/>
    </row>
    <row r="98" spans="1:28" s="128" customFormat="1">
      <c r="A98" s="123">
        <f>'Stu.Detail (1-20)'!A98</f>
        <v>92</v>
      </c>
      <c r="B98" s="124" t="str">
        <f>IF(OR('Stu.Detail (1-20)'!B98=0,'Stu.Detail (1-20)'!B98=""),"",'Stu.Detail (1-20)'!B98)</f>
        <v/>
      </c>
      <c r="C98" s="124" t="str">
        <f>IF(OR(B98=0,B98=""),"",CONCATENATE('Stu.Detail (1-20)'!D98," ","/",'Stu.Detail (1-20)'!G98))</f>
        <v/>
      </c>
      <c r="D98" s="129"/>
      <c r="E98" s="129"/>
      <c r="F98" s="129"/>
      <c r="G98" s="129"/>
      <c r="H98" s="129"/>
      <c r="I98" s="129"/>
      <c r="J98" s="129"/>
      <c r="K98" s="129"/>
      <c r="L98" s="129"/>
      <c r="M98" s="129"/>
      <c r="N98" s="129"/>
      <c r="O98" s="129"/>
      <c r="P98" s="129"/>
      <c r="Q98" s="129"/>
      <c r="R98" s="129"/>
      <c r="S98" s="129"/>
      <c r="T98" s="129"/>
      <c r="U98" s="129"/>
      <c r="V98" s="129"/>
      <c r="W98" s="57"/>
      <c r="X98" s="57"/>
      <c r="Y98" s="57"/>
      <c r="Z98" s="57"/>
      <c r="AA98" s="57"/>
      <c r="AB98" s="57"/>
    </row>
    <row r="99" spans="1:28" s="128" customFormat="1">
      <c r="A99" s="123">
        <f>'Stu.Detail (1-20)'!A99</f>
        <v>93</v>
      </c>
      <c r="B99" s="124" t="str">
        <f>IF(OR('Stu.Detail (1-20)'!B99=0,'Stu.Detail (1-20)'!B99=""),"",'Stu.Detail (1-20)'!B99)</f>
        <v/>
      </c>
      <c r="C99" s="124" t="str">
        <f>IF(OR(B99=0,B99=""),"",CONCATENATE('Stu.Detail (1-20)'!D99," ","/",'Stu.Detail (1-20)'!G99))</f>
        <v/>
      </c>
      <c r="D99" s="129"/>
      <c r="E99" s="129"/>
      <c r="F99" s="129"/>
      <c r="G99" s="129"/>
      <c r="H99" s="129"/>
      <c r="I99" s="129"/>
      <c r="J99" s="129"/>
      <c r="K99" s="129"/>
      <c r="L99" s="129"/>
      <c r="M99" s="129"/>
      <c r="N99" s="129"/>
      <c r="O99" s="129"/>
      <c r="P99" s="129"/>
      <c r="Q99" s="129"/>
      <c r="R99" s="129"/>
      <c r="S99" s="129"/>
      <c r="T99" s="129"/>
      <c r="U99" s="129"/>
      <c r="V99" s="129"/>
      <c r="W99" s="57"/>
      <c r="X99" s="57"/>
      <c r="Y99" s="57"/>
      <c r="Z99" s="57"/>
      <c r="AA99" s="57"/>
      <c r="AB99" s="57"/>
    </row>
    <row r="100" spans="1:28" s="128" customFormat="1">
      <c r="A100" s="123">
        <f>'Stu.Detail (1-20)'!A100</f>
        <v>94</v>
      </c>
      <c r="B100" s="124" t="str">
        <f>IF(OR('Stu.Detail (1-20)'!B100=0,'Stu.Detail (1-20)'!B100=""),"",'Stu.Detail (1-20)'!B100)</f>
        <v/>
      </c>
      <c r="C100" s="124" t="str">
        <f>IF(OR(B100=0,B100=""),"",CONCATENATE('Stu.Detail (1-20)'!D100," ","/",'Stu.Detail (1-20)'!G100))</f>
        <v/>
      </c>
      <c r="D100" s="129"/>
      <c r="E100" s="129"/>
      <c r="F100" s="129"/>
      <c r="G100" s="129"/>
      <c r="H100" s="129"/>
      <c r="I100" s="129"/>
      <c r="J100" s="129"/>
      <c r="K100" s="129"/>
      <c r="L100" s="129"/>
      <c r="M100" s="129"/>
      <c r="N100" s="129"/>
      <c r="O100" s="129"/>
      <c r="P100" s="129"/>
      <c r="Q100" s="129"/>
      <c r="R100" s="129"/>
      <c r="S100" s="129"/>
      <c r="T100" s="129"/>
      <c r="U100" s="129"/>
      <c r="V100" s="129"/>
      <c r="W100" s="57"/>
      <c r="X100" s="57"/>
      <c r="Y100" s="57"/>
      <c r="Z100" s="57"/>
      <c r="AA100" s="57"/>
      <c r="AB100" s="57"/>
    </row>
    <row r="101" spans="1:28" s="128" customFormat="1">
      <c r="A101" s="123">
        <f>'Stu.Detail (1-20)'!A101</f>
        <v>95</v>
      </c>
      <c r="B101" s="124" t="str">
        <f>IF(OR('Stu.Detail (1-20)'!B101=0,'Stu.Detail (1-20)'!B101=""),"",'Stu.Detail (1-20)'!B101)</f>
        <v/>
      </c>
      <c r="C101" s="124" t="str">
        <f>IF(OR(B101=0,B101=""),"",CONCATENATE('Stu.Detail (1-20)'!D101," ","/",'Stu.Detail (1-20)'!G101))</f>
        <v/>
      </c>
      <c r="D101" s="129"/>
      <c r="E101" s="129"/>
      <c r="F101" s="129"/>
      <c r="G101" s="129"/>
      <c r="H101" s="129"/>
      <c r="I101" s="129"/>
      <c r="J101" s="129"/>
      <c r="K101" s="129"/>
      <c r="L101" s="129"/>
      <c r="M101" s="129"/>
      <c r="N101" s="129"/>
      <c r="O101" s="129"/>
      <c r="P101" s="129"/>
      <c r="Q101" s="129"/>
      <c r="R101" s="129"/>
      <c r="S101" s="129"/>
      <c r="T101" s="129"/>
      <c r="U101" s="129"/>
      <c r="V101" s="129"/>
      <c r="W101" s="57"/>
      <c r="X101" s="57"/>
      <c r="Y101" s="57"/>
      <c r="Z101" s="57"/>
      <c r="AA101" s="57"/>
      <c r="AB101" s="57"/>
    </row>
    <row r="102" spans="1:28" s="128" customFormat="1">
      <c r="A102" s="123">
        <f>'Stu.Detail (1-20)'!A102</f>
        <v>96</v>
      </c>
      <c r="B102" s="124" t="str">
        <f>IF(OR('Stu.Detail (1-20)'!B102=0,'Stu.Detail (1-20)'!B102=""),"",'Stu.Detail (1-20)'!B102)</f>
        <v/>
      </c>
      <c r="C102" s="124" t="str">
        <f>IF(OR(B102=0,B102=""),"",CONCATENATE('Stu.Detail (1-20)'!D102," ","/",'Stu.Detail (1-20)'!G102))</f>
        <v/>
      </c>
      <c r="D102" s="129"/>
      <c r="E102" s="129"/>
      <c r="F102" s="129"/>
      <c r="G102" s="129"/>
      <c r="H102" s="129"/>
      <c r="I102" s="129"/>
      <c r="J102" s="129"/>
      <c r="K102" s="129"/>
      <c r="L102" s="129"/>
      <c r="M102" s="129"/>
      <c r="N102" s="129"/>
      <c r="O102" s="129"/>
      <c r="P102" s="129"/>
      <c r="Q102" s="129"/>
      <c r="R102" s="129"/>
      <c r="S102" s="129"/>
      <c r="T102" s="129"/>
      <c r="U102" s="129"/>
      <c r="V102" s="129"/>
      <c r="W102" s="57"/>
      <c r="X102" s="57"/>
      <c r="Y102" s="57"/>
      <c r="Z102" s="57"/>
      <c r="AA102" s="57"/>
      <c r="AB102" s="57"/>
    </row>
    <row r="103" spans="1:28" s="128" customFormat="1">
      <c r="A103" s="123">
        <f>'Stu.Detail (1-20)'!A103</f>
        <v>97</v>
      </c>
      <c r="B103" s="124" t="str">
        <f>IF(OR('Stu.Detail (1-20)'!B103=0,'Stu.Detail (1-20)'!B103=""),"",'Stu.Detail (1-20)'!B103)</f>
        <v/>
      </c>
      <c r="C103" s="124" t="str">
        <f>IF(OR(B103=0,B103=""),"",CONCATENATE('Stu.Detail (1-20)'!D103," ","/",'Stu.Detail (1-20)'!G103))</f>
        <v/>
      </c>
      <c r="D103" s="129"/>
      <c r="E103" s="129"/>
      <c r="F103" s="129"/>
      <c r="G103" s="129"/>
      <c r="H103" s="129"/>
      <c r="I103" s="129"/>
      <c r="J103" s="129"/>
      <c r="K103" s="129"/>
      <c r="L103" s="129"/>
      <c r="M103" s="129"/>
      <c r="N103" s="129"/>
      <c r="O103" s="129"/>
      <c r="P103" s="129"/>
      <c r="Q103" s="129"/>
      <c r="R103" s="129"/>
      <c r="S103" s="129"/>
      <c r="T103" s="129"/>
      <c r="U103" s="129"/>
      <c r="V103" s="129"/>
      <c r="W103" s="57"/>
      <c r="X103" s="57"/>
      <c r="Y103" s="57"/>
      <c r="Z103" s="57"/>
      <c r="AA103" s="57"/>
      <c r="AB103" s="57"/>
    </row>
    <row r="104" spans="1:28" s="128" customFormat="1">
      <c r="A104" s="123">
        <f>'Stu.Detail (1-20)'!A104</f>
        <v>98</v>
      </c>
      <c r="B104" s="124" t="str">
        <f>IF(OR('Stu.Detail (1-20)'!B104=0,'Stu.Detail (1-20)'!B104=""),"",'Stu.Detail (1-20)'!B104)</f>
        <v/>
      </c>
      <c r="C104" s="124" t="str">
        <f>IF(OR(B104=0,B104=""),"",CONCATENATE('Stu.Detail (1-20)'!D104," ","/",'Stu.Detail (1-20)'!G104))</f>
        <v/>
      </c>
      <c r="D104" s="129"/>
      <c r="E104" s="129"/>
      <c r="F104" s="129"/>
      <c r="G104" s="129"/>
      <c r="H104" s="129"/>
      <c r="I104" s="129"/>
      <c r="J104" s="129"/>
      <c r="K104" s="129"/>
      <c r="L104" s="129"/>
      <c r="M104" s="129"/>
      <c r="N104" s="129"/>
      <c r="O104" s="129"/>
      <c r="P104" s="129"/>
      <c r="Q104" s="129"/>
      <c r="R104" s="129"/>
      <c r="S104" s="129"/>
      <c r="T104" s="129"/>
      <c r="U104" s="129"/>
      <c r="V104" s="129"/>
      <c r="W104" s="57"/>
      <c r="X104" s="57"/>
      <c r="Y104" s="57"/>
      <c r="Z104" s="57"/>
      <c r="AA104" s="57"/>
      <c r="AB104" s="57"/>
    </row>
    <row r="105" spans="1:28" s="128" customFormat="1">
      <c r="A105" s="123">
        <f>'Stu.Detail (1-20)'!A105</f>
        <v>99</v>
      </c>
      <c r="B105" s="124" t="str">
        <f>IF(OR('Stu.Detail (1-20)'!B105=0,'Stu.Detail (1-20)'!B105=""),"",'Stu.Detail (1-20)'!B105)</f>
        <v/>
      </c>
      <c r="C105" s="124" t="str">
        <f>IF(OR(B105=0,B105=""),"",CONCATENATE('Stu.Detail (1-20)'!D105," ","/",'Stu.Detail (1-20)'!G105))</f>
        <v/>
      </c>
      <c r="D105" s="129"/>
      <c r="E105" s="129"/>
      <c r="F105" s="129"/>
      <c r="G105" s="129"/>
      <c r="H105" s="129"/>
      <c r="I105" s="129"/>
      <c r="J105" s="129"/>
      <c r="K105" s="129"/>
      <c r="L105" s="129"/>
      <c r="M105" s="129"/>
      <c r="N105" s="129"/>
      <c r="O105" s="129"/>
      <c r="P105" s="129"/>
      <c r="Q105" s="129"/>
      <c r="R105" s="129"/>
      <c r="S105" s="129"/>
      <c r="T105" s="129"/>
      <c r="U105" s="129"/>
      <c r="V105" s="129"/>
      <c r="W105" s="57"/>
      <c r="X105" s="57"/>
      <c r="Y105" s="57"/>
      <c r="Z105" s="57"/>
      <c r="AA105" s="57"/>
      <c r="AB105" s="57"/>
    </row>
    <row r="106" spans="1:28" s="128" customFormat="1">
      <c r="A106" s="123">
        <f>'Stu.Detail (1-20)'!A106</f>
        <v>100</v>
      </c>
      <c r="B106" s="124" t="str">
        <f>IF(OR('Stu.Detail (1-20)'!B106=0,'Stu.Detail (1-20)'!B106=""),"",'Stu.Detail (1-20)'!B106)</f>
        <v/>
      </c>
      <c r="C106" s="124" t="str">
        <f>IF(OR(B106=0,B106=""),"",CONCATENATE('Stu.Detail (1-20)'!D106," ","/",'Stu.Detail (1-20)'!G106))</f>
        <v/>
      </c>
      <c r="D106" s="129"/>
      <c r="E106" s="129"/>
      <c r="F106" s="129"/>
      <c r="G106" s="129"/>
      <c r="H106" s="129"/>
      <c r="I106" s="129"/>
      <c r="J106" s="129"/>
      <c r="K106" s="129"/>
      <c r="L106" s="129"/>
      <c r="M106" s="129"/>
      <c r="N106" s="129"/>
      <c r="O106" s="129"/>
      <c r="P106" s="129"/>
      <c r="Q106" s="129"/>
      <c r="R106" s="129"/>
      <c r="S106" s="129"/>
      <c r="T106" s="129"/>
      <c r="U106" s="129"/>
      <c r="V106" s="129"/>
      <c r="W106" s="57"/>
      <c r="X106" s="57"/>
      <c r="Y106" s="57"/>
      <c r="Z106" s="57"/>
      <c r="AA106" s="57"/>
      <c r="AB106" s="57"/>
    </row>
    <row r="107" spans="1:28" s="128" customFormat="1">
      <c r="A107" s="123">
        <f>'Stu.Detail (1-20)'!A107</f>
        <v>101</v>
      </c>
      <c r="B107" s="124" t="str">
        <f>IF(OR('Stu.Detail (1-20)'!B107=0,'Stu.Detail (1-20)'!B107=""),"",'Stu.Detail (1-20)'!B107)</f>
        <v/>
      </c>
      <c r="C107" s="124" t="str">
        <f>IF(OR(B107=0,B107=""),"",CONCATENATE('Stu.Detail (1-20)'!D107," ","/",'Stu.Detail (1-20)'!G107))</f>
        <v/>
      </c>
      <c r="D107" s="129"/>
      <c r="E107" s="129"/>
      <c r="F107" s="129"/>
      <c r="G107" s="129"/>
      <c r="H107" s="129"/>
      <c r="I107" s="129"/>
      <c r="J107" s="129"/>
      <c r="K107" s="129"/>
      <c r="L107" s="129"/>
      <c r="M107" s="129"/>
      <c r="N107" s="129"/>
      <c r="O107" s="129"/>
      <c r="P107" s="129"/>
      <c r="Q107" s="129"/>
      <c r="R107" s="129"/>
      <c r="S107" s="129"/>
      <c r="T107" s="129"/>
      <c r="U107" s="129"/>
      <c r="V107" s="129"/>
      <c r="W107" s="57"/>
      <c r="X107" s="57"/>
      <c r="Y107" s="57"/>
      <c r="Z107" s="57"/>
      <c r="AA107" s="57"/>
      <c r="AB107" s="57"/>
    </row>
    <row r="108" spans="1:28" s="128" customFormat="1">
      <c r="A108" s="123">
        <f>'Stu.Detail (1-20)'!A108</f>
        <v>102</v>
      </c>
      <c r="B108" s="124" t="str">
        <f>IF(OR('Stu.Detail (1-20)'!B108=0,'Stu.Detail (1-20)'!B108=""),"",'Stu.Detail (1-20)'!B108)</f>
        <v/>
      </c>
      <c r="C108" s="124" t="str">
        <f>IF(OR(B108=0,B108=""),"",CONCATENATE('Stu.Detail (1-20)'!D108," ","/",'Stu.Detail (1-20)'!G108))</f>
        <v/>
      </c>
      <c r="D108" s="129"/>
      <c r="E108" s="129"/>
      <c r="F108" s="129"/>
      <c r="G108" s="129"/>
      <c r="H108" s="129"/>
      <c r="I108" s="129"/>
      <c r="J108" s="129"/>
      <c r="K108" s="129"/>
      <c r="L108" s="129"/>
      <c r="M108" s="129"/>
      <c r="N108" s="129"/>
      <c r="O108" s="129"/>
      <c r="P108" s="129"/>
      <c r="Q108" s="129"/>
      <c r="R108" s="129"/>
      <c r="S108" s="129"/>
      <c r="T108" s="129"/>
      <c r="U108" s="129"/>
      <c r="V108" s="129"/>
      <c r="W108" s="57"/>
      <c r="X108" s="57"/>
      <c r="Y108" s="57"/>
      <c r="Z108" s="57"/>
      <c r="AA108" s="57"/>
      <c r="AB108" s="57"/>
    </row>
    <row r="109" spans="1:28" s="128" customFormat="1">
      <c r="A109" s="123">
        <f>'Stu.Detail (1-20)'!A109</f>
        <v>103</v>
      </c>
      <c r="B109" s="124" t="str">
        <f>IF(OR('Stu.Detail (1-20)'!B109=0,'Stu.Detail (1-20)'!B109=""),"",'Stu.Detail (1-20)'!B109)</f>
        <v/>
      </c>
      <c r="C109" s="124" t="str">
        <f>IF(OR(B109=0,B109=""),"",CONCATENATE('Stu.Detail (1-20)'!D109," ","/",'Stu.Detail (1-20)'!G109))</f>
        <v/>
      </c>
      <c r="D109" s="129"/>
      <c r="E109" s="129"/>
      <c r="F109" s="129"/>
      <c r="G109" s="129"/>
      <c r="H109" s="129"/>
      <c r="I109" s="129"/>
      <c r="J109" s="129"/>
      <c r="K109" s="129"/>
      <c r="L109" s="129"/>
      <c r="M109" s="129"/>
      <c r="N109" s="129"/>
      <c r="O109" s="129"/>
      <c r="P109" s="129"/>
      <c r="Q109" s="129"/>
      <c r="R109" s="129"/>
      <c r="S109" s="129"/>
      <c r="T109" s="129"/>
      <c r="U109" s="129"/>
      <c r="V109" s="129"/>
      <c r="W109" s="57"/>
      <c r="X109" s="57"/>
      <c r="Y109" s="57"/>
      <c r="Z109" s="57"/>
      <c r="AA109" s="57"/>
      <c r="AB109" s="57"/>
    </row>
    <row r="110" spans="1:28" s="128" customFormat="1">
      <c r="A110" s="123">
        <f>'Stu.Detail (1-20)'!A110</f>
        <v>104</v>
      </c>
      <c r="B110" s="124" t="str">
        <f>IF(OR('Stu.Detail (1-20)'!B110=0,'Stu.Detail (1-20)'!B110=""),"",'Stu.Detail (1-20)'!B110)</f>
        <v/>
      </c>
      <c r="C110" s="124" t="str">
        <f>IF(OR(B110=0,B110=""),"",CONCATENATE('Stu.Detail (1-20)'!D110," ","/",'Stu.Detail (1-20)'!G110))</f>
        <v/>
      </c>
      <c r="D110" s="129"/>
      <c r="E110" s="129"/>
      <c r="F110" s="129"/>
      <c r="G110" s="129"/>
      <c r="H110" s="129"/>
      <c r="I110" s="129"/>
      <c r="J110" s="129"/>
      <c r="K110" s="129"/>
      <c r="L110" s="129"/>
      <c r="M110" s="129"/>
      <c r="N110" s="129"/>
      <c r="O110" s="129"/>
      <c r="P110" s="129"/>
      <c r="Q110" s="129"/>
      <c r="R110" s="129"/>
      <c r="S110" s="129"/>
      <c r="T110" s="129"/>
      <c r="U110" s="129"/>
      <c r="V110" s="129"/>
      <c r="W110" s="57"/>
      <c r="X110" s="57"/>
      <c r="Y110" s="57"/>
      <c r="Z110" s="57"/>
      <c r="AA110" s="57"/>
      <c r="AB110" s="57"/>
    </row>
    <row r="111" spans="1:28" s="128" customFormat="1">
      <c r="A111" s="123">
        <f>'Stu.Detail (1-20)'!A111</f>
        <v>105</v>
      </c>
      <c r="B111" s="124" t="str">
        <f>IF(OR('Stu.Detail (1-20)'!B111=0,'Stu.Detail (1-20)'!B111=""),"",'Stu.Detail (1-20)'!B111)</f>
        <v/>
      </c>
      <c r="C111" s="124" t="str">
        <f>IF(OR(B111=0,B111=""),"",CONCATENATE('Stu.Detail (1-20)'!D111," ","/",'Stu.Detail (1-20)'!G111))</f>
        <v/>
      </c>
      <c r="D111" s="129"/>
      <c r="E111" s="129"/>
      <c r="F111" s="129"/>
      <c r="G111" s="129"/>
      <c r="H111" s="129"/>
      <c r="I111" s="129"/>
      <c r="J111" s="129"/>
      <c r="K111" s="129"/>
      <c r="L111" s="129"/>
      <c r="M111" s="129"/>
      <c r="N111" s="129"/>
      <c r="O111" s="129"/>
      <c r="P111" s="129"/>
      <c r="Q111" s="129"/>
      <c r="R111" s="129"/>
      <c r="S111" s="129"/>
      <c r="T111" s="129"/>
      <c r="U111" s="129"/>
      <c r="V111" s="129"/>
      <c r="W111" s="57"/>
      <c r="X111" s="57"/>
      <c r="Y111" s="57"/>
      <c r="Z111" s="57"/>
      <c r="AA111" s="57"/>
      <c r="AB111" s="57"/>
    </row>
    <row r="112" spans="1:28" s="128" customFormat="1">
      <c r="A112" s="123">
        <f>'Stu.Detail (1-20)'!A112</f>
        <v>106</v>
      </c>
      <c r="B112" s="124" t="str">
        <f>IF(OR('Stu.Detail (1-20)'!B112=0,'Stu.Detail (1-20)'!B112=""),"",'Stu.Detail (1-20)'!B112)</f>
        <v/>
      </c>
      <c r="C112" s="124" t="str">
        <f>IF(OR(B112=0,B112=""),"",CONCATENATE('Stu.Detail (1-20)'!D112," ","/",'Stu.Detail (1-20)'!G112))</f>
        <v/>
      </c>
      <c r="D112" s="129"/>
      <c r="E112" s="129"/>
      <c r="F112" s="129"/>
      <c r="G112" s="129"/>
      <c r="H112" s="129"/>
      <c r="I112" s="129"/>
      <c r="J112" s="129"/>
      <c r="K112" s="129"/>
      <c r="L112" s="129"/>
      <c r="M112" s="129"/>
      <c r="N112" s="129"/>
      <c r="O112" s="129"/>
      <c r="P112" s="129"/>
      <c r="Q112" s="129"/>
      <c r="R112" s="129"/>
      <c r="S112" s="129"/>
      <c r="T112" s="129"/>
      <c r="U112" s="129"/>
      <c r="V112" s="129"/>
      <c r="W112" s="57"/>
      <c r="X112" s="57"/>
      <c r="Y112" s="57"/>
      <c r="Z112" s="57"/>
      <c r="AA112" s="57"/>
      <c r="AB112" s="57"/>
    </row>
    <row r="113" spans="1:28" s="128" customFormat="1">
      <c r="A113" s="123">
        <f>'Stu.Detail (1-20)'!A113</f>
        <v>107</v>
      </c>
      <c r="B113" s="124" t="str">
        <f>IF(OR('Stu.Detail (1-20)'!B113=0,'Stu.Detail (1-20)'!B113=""),"",'Stu.Detail (1-20)'!B113)</f>
        <v/>
      </c>
      <c r="C113" s="124" t="str">
        <f>IF(OR(B113=0,B113=""),"",CONCATENATE('Stu.Detail (1-20)'!D113," ","/",'Stu.Detail (1-20)'!G113))</f>
        <v/>
      </c>
      <c r="D113" s="129"/>
      <c r="E113" s="129"/>
      <c r="F113" s="129"/>
      <c r="G113" s="129"/>
      <c r="H113" s="129"/>
      <c r="I113" s="129"/>
      <c r="J113" s="129"/>
      <c r="K113" s="129"/>
      <c r="L113" s="129"/>
      <c r="M113" s="129"/>
      <c r="N113" s="129"/>
      <c r="O113" s="129"/>
      <c r="P113" s="129"/>
      <c r="Q113" s="129"/>
      <c r="R113" s="129"/>
      <c r="S113" s="129"/>
      <c r="T113" s="129"/>
      <c r="U113" s="129"/>
      <c r="V113" s="129"/>
      <c r="W113" s="57"/>
      <c r="X113" s="57"/>
      <c r="Y113" s="57"/>
      <c r="Z113" s="57"/>
      <c r="AA113" s="57"/>
      <c r="AB113" s="57"/>
    </row>
    <row r="114" spans="1:28" s="128" customFormat="1">
      <c r="A114" s="123">
        <f>'Stu.Detail (1-20)'!A114</f>
        <v>108</v>
      </c>
      <c r="B114" s="124" t="str">
        <f>IF(OR('Stu.Detail (1-20)'!B114=0,'Stu.Detail (1-20)'!B114=""),"",'Stu.Detail (1-20)'!B114)</f>
        <v/>
      </c>
      <c r="C114" s="124" t="str">
        <f>IF(OR(B114=0,B114=""),"",CONCATENATE('Stu.Detail (1-20)'!D114," ","/",'Stu.Detail (1-20)'!G114))</f>
        <v/>
      </c>
      <c r="D114" s="129"/>
      <c r="E114" s="129"/>
      <c r="F114" s="129"/>
      <c r="G114" s="129"/>
      <c r="H114" s="129"/>
      <c r="I114" s="129"/>
      <c r="J114" s="129"/>
      <c r="K114" s="129"/>
      <c r="L114" s="129"/>
      <c r="M114" s="129"/>
      <c r="N114" s="129"/>
      <c r="O114" s="129"/>
      <c r="P114" s="129"/>
      <c r="Q114" s="129"/>
      <c r="R114" s="129"/>
      <c r="S114" s="129"/>
      <c r="T114" s="129"/>
      <c r="U114" s="129"/>
      <c r="V114" s="129"/>
      <c r="W114" s="57"/>
      <c r="X114" s="57"/>
      <c r="Y114" s="57"/>
      <c r="Z114" s="57"/>
      <c r="AA114" s="57"/>
      <c r="AB114" s="57"/>
    </row>
    <row r="115" spans="1:28" s="128" customFormat="1">
      <c r="A115" s="123">
        <f>'Stu.Detail (1-20)'!A115</f>
        <v>109</v>
      </c>
      <c r="B115" s="124" t="str">
        <f>IF(OR('Stu.Detail (1-20)'!B115=0,'Stu.Detail (1-20)'!B115=""),"",'Stu.Detail (1-20)'!B115)</f>
        <v/>
      </c>
      <c r="C115" s="124" t="str">
        <f>IF(OR(B115=0,B115=""),"",CONCATENATE('Stu.Detail (1-20)'!D115," ","/",'Stu.Detail (1-20)'!G115))</f>
        <v/>
      </c>
      <c r="D115" s="129"/>
      <c r="E115" s="129"/>
      <c r="F115" s="129"/>
      <c r="G115" s="129"/>
      <c r="H115" s="129"/>
      <c r="I115" s="129"/>
      <c r="J115" s="129"/>
      <c r="K115" s="129"/>
      <c r="L115" s="129"/>
      <c r="M115" s="129"/>
      <c r="N115" s="129"/>
      <c r="O115" s="129"/>
      <c r="P115" s="129"/>
      <c r="Q115" s="129"/>
      <c r="R115" s="129"/>
      <c r="S115" s="129"/>
      <c r="T115" s="129"/>
      <c r="U115" s="129"/>
      <c r="V115" s="129"/>
      <c r="W115" s="57"/>
      <c r="X115" s="57"/>
      <c r="Y115" s="57"/>
      <c r="Z115" s="57"/>
      <c r="AA115" s="57"/>
      <c r="AB115" s="57"/>
    </row>
    <row r="116" spans="1:28" s="128" customFormat="1">
      <c r="A116" s="123">
        <f>'Stu.Detail (1-20)'!A116</f>
        <v>110</v>
      </c>
      <c r="B116" s="124" t="str">
        <f>IF(OR('Stu.Detail (1-20)'!B116=0,'Stu.Detail (1-20)'!B116=""),"",'Stu.Detail (1-20)'!B116)</f>
        <v/>
      </c>
      <c r="C116" s="124" t="str">
        <f>IF(OR(B116=0,B116=""),"",CONCATENATE('Stu.Detail (1-20)'!D116," ","/",'Stu.Detail (1-20)'!G116))</f>
        <v/>
      </c>
      <c r="D116" s="129"/>
      <c r="E116" s="129"/>
      <c r="F116" s="129"/>
      <c r="G116" s="129"/>
      <c r="H116" s="129"/>
      <c r="I116" s="129"/>
      <c r="J116" s="129"/>
      <c r="K116" s="129"/>
      <c r="L116" s="129"/>
      <c r="M116" s="129"/>
      <c r="N116" s="129"/>
      <c r="O116" s="129"/>
      <c r="P116" s="129"/>
      <c r="Q116" s="129"/>
      <c r="R116" s="129"/>
      <c r="S116" s="129"/>
      <c r="T116" s="129"/>
      <c r="U116" s="129"/>
      <c r="V116" s="129"/>
      <c r="W116" s="57"/>
      <c r="X116" s="57"/>
      <c r="Y116" s="57"/>
      <c r="Z116" s="57"/>
      <c r="AA116" s="57"/>
      <c r="AB116" s="57"/>
    </row>
    <row r="117" spans="1:28" s="128" customFormat="1">
      <c r="A117" s="123">
        <f>'Stu.Detail (1-20)'!A117</f>
        <v>111</v>
      </c>
      <c r="B117" s="124" t="str">
        <f>IF(OR('Stu.Detail (1-20)'!B117=0,'Stu.Detail (1-20)'!B117=""),"",'Stu.Detail (1-20)'!B117)</f>
        <v/>
      </c>
      <c r="C117" s="124" t="str">
        <f>IF(OR(B117=0,B117=""),"",CONCATENATE('Stu.Detail (1-20)'!D117," ","/",'Stu.Detail (1-20)'!G117))</f>
        <v/>
      </c>
      <c r="D117" s="129"/>
      <c r="E117" s="129"/>
      <c r="F117" s="129"/>
      <c r="G117" s="129"/>
      <c r="H117" s="129"/>
      <c r="I117" s="129"/>
      <c r="J117" s="129"/>
      <c r="K117" s="129"/>
      <c r="L117" s="129"/>
      <c r="M117" s="129"/>
      <c r="N117" s="129"/>
      <c r="O117" s="129"/>
      <c r="P117" s="129"/>
      <c r="Q117" s="129"/>
      <c r="R117" s="129"/>
      <c r="S117" s="129"/>
      <c r="T117" s="129"/>
      <c r="U117" s="129"/>
      <c r="V117" s="129"/>
      <c r="W117" s="57"/>
      <c r="X117" s="57"/>
      <c r="Y117" s="57"/>
      <c r="Z117" s="57"/>
      <c r="AA117" s="57"/>
      <c r="AB117" s="57"/>
    </row>
    <row r="118" spans="1:28" s="128" customFormat="1">
      <c r="A118" s="123">
        <f>'Stu.Detail (1-20)'!A118</f>
        <v>112</v>
      </c>
      <c r="B118" s="124" t="str">
        <f>IF(OR('Stu.Detail (1-20)'!B118=0,'Stu.Detail (1-20)'!B118=""),"",'Stu.Detail (1-20)'!B118)</f>
        <v/>
      </c>
      <c r="C118" s="124" t="str">
        <f>IF(OR(B118=0,B118=""),"",CONCATENATE('Stu.Detail (1-20)'!D118," ","/",'Stu.Detail (1-20)'!G118))</f>
        <v/>
      </c>
      <c r="D118" s="129"/>
      <c r="E118" s="129"/>
      <c r="F118" s="129"/>
      <c r="G118" s="129"/>
      <c r="H118" s="129"/>
      <c r="I118" s="129"/>
      <c r="J118" s="129"/>
      <c r="K118" s="129"/>
      <c r="L118" s="129"/>
      <c r="M118" s="129"/>
      <c r="N118" s="129"/>
      <c r="O118" s="129"/>
      <c r="P118" s="129"/>
      <c r="Q118" s="129"/>
      <c r="R118" s="129"/>
      <c r="S118" s="129"/>
      <c r="T118" s="129"/>
      <c r="U118" s="129"/>
      <c r="V118" s="129"/>
      <c r="W118" s="57"/>
      <c r="X118" s="57"/>
      <c r="Y118" s="57"/>
      <c r="Z118" s="57"/>
      <c r="AA118" s="57"/>
      <c r="AB118" s="57"/>
    </row>
    <row r="119" spans="1:28" s="128" customFormat="1">
      <c r="A119" s="123">
        <f>'Stu.Detail (1-20)'!A119</f>
        <v>113</v>
      </c>
      <c r="B119" s="124" t="str">
        <f>IF(OR('Stu.Detail (1-20)'!B119=0,'Stu.Detail (1-20)'!B119=""),"",'Stu.Detail (1-20)'!B119)</f>
        <v/>
      </c>
      <c r="C119" s="124" t="str">
        <f>IF(OR(B119=0,B119=""),"",CONCATENATE('Stu.Detail (1-20)'!D119," ","/",'Stu.Detail (1-20)'!G119))</f>
        <v/>
      </c>
      <c r="D119" s="129"/>
      <c r="E119" s="129"/>
      <c r="F119" s="129"/>
      <c r="G119" s="129"/>
      <c r="H119" s="129"/>
      <c r="I119" s="129"/>
      <c r="J119" s="129"/>
      <c r="K119" s="129"/>
      <c r="L119" s="129"/>
      <c r="M119" s="129"/>
      <c r="N119" s="129"/>
      <c r="O119" s="129"/>
      <c r="P119" s="129"/>
      <c r="Q119" s="129"/>
      <c r="R119" s="129"/>
      <c r="S119" s="129"/>
      <c r="T119" s="129"/>
      <c r="U119" s="129"/>
      <c r="V119" s="129"/>
      <c r="W119" s="57"/>
      <c r="X119" s="57"/>
      <c r="Y119" s="57"/>
      <c r="Z119" s="57"/>
      <c r="AA119" s="57"/>
      <c r="AB119" s="57"/>
    </row>
    <row r="120" spans="1:28" s="128" customFormat="1">
      <c r="A120" s="123">
        <f>'Stu.Detail (1-20)'!A120</f>
        <v>114</v>
      </c>
      <c r="B120" s="124" t="str">
        <f>IF(OR('Stu.Detail (1-20)'!B120=0,'Stu.Detail (1-20)'!B120=""),"",'Stu.Detail (1-20)'!B120)</f>
        <v/>
      </c>
      <c r="C120" s="124" t="str">
        <f>IF(OR(B120=0,B120=""),"",CONCATENATE('Stu.Detail (1-20)'!D120," ","/",'Stu.Detail (1-20)'!G120))</f>
        <v/>
      </c>
      <c r="D120" s="129"/>
      <c r="E120" s="129"/>
      <c r="F120" s="129"/>
      <c r="G120" s="129"/>
      <c r="H120" s="129"/>
      <c r="I120" s="129"/>
      <c r="J120" s="129"/>
      <c r="K120" s="129"/>
      <c r="L120" s="129"/>
      <c r="M120" s="129"/>
      <c r="N120" s="129"/>
      <c r="O120" s="129"/>
      <c r="P120" s="129"/>
      <c r="Q120" s="129"/>
      <c r="R120" s="129"/>
      <c r="S120" s="129"/>
      <c r="T120" s="129"/>
      <c r="U120" s="129"/>
      <c r="V120" s="129"/>
      <c r="W120" s="57"/>
      <c r="X120" s="57"/>
      <c r="Y120" s="57"/>
      <c r="Z120" s="57"/>
      <c r="AA120" s="57"/>
      <c r="AB120" s="57"/>
    </row>
    <row r="121" spans="1:28" s="128" customFormat="1">
      <c r="A121" s="123">
        <f>'Stu.Detail (1-20)'!A121</f>
        <v>115</v>
      </c>
      <c r="B121" s="124" t="str">
        <f>IF(OR('Stu.Detail (1-20)'!B121=0,'Stu.Detail (1-20)'!B121=""),"",'Stu.Detail (1-20)'!B121)</f>
        <v/>
      </c>
      <c r="C121" s="124" t="str">
        <f>IF(OR(B121=0,B121=""),"",CONCATENATE('Stu.Detail (1-20)'!D121," ","/",'Stu.Detail (1-20)'!G121))</f>
        <v/>
      </c>
      <c r="D121" s="129"/>
      <c r="E121" s="129"/>
      <c r="F121" s="129"/>
      <c r="G121" s="129"/>
      <c r="H121" s="129"/>
      <c r="I121" s="129"/>
      <c r="J121" s="129"/>
      <c r="K121" s="129"/>
      <c r="L121" s="129"/>
      <c r="M121" s="129"/>
      <c r="N121" s="129"/>
      <c r="O121" s="129"/>
      <c r="P121" s="129"/>
      <c r="Q121" s="129"/>
      <c r="R121" s="129"/>
      <c r="S121" s="129"/>
      <c r="T121" s="129"/>
      <c r="U121" s="129"/>
      <c r="V121" s="129"/>
      <c r="W121" s="57"/>
      <c r="X121" s="57"/>
      <c r="Y121" s="57"/>
      <c r="Z121" s="57"/>
      <c r="AA121" s="57"/>
      <c r="AB121" s="57"/>
    </row>
    <row r="122" spans="1:28" s="128" customFormat="1">
      <c r="A122" s="123">
        <f>'Stu.Detail (1-20)'!A122</f>
        <v>116</v>
      </c>
      <c r="B122" s="124" t="str">
        <f>IF(OR('Stu.Detail (1-20)'!B122=0,'Stu.Detail (1-20)'!B122=""),"",'Stu.Detail (1-20)'!B122)</f>
        <v/>
      </c>
      <c r="C122" s="124" t="str">
        <f>IF(OR(B122=0,B122=""),"",CONCATENATE('Stu.Detail (1-20)'!D122," ","/",'Stu.Detail (1-20)'!G122))</f>
        <v/>
      </c>
      <c r="D122" s="129"/>
      <c r="E122" s="129"/>
      <c r="F122" s="129"/>
      <c r="G122" s="129"/>
      <c r="H122" s="129"/>
      <c r="I122" s="129"/>
      <c r="J122" s="129"/>
      <c r="K122" s="129"/>
      <c r="L122" s="129"/>
      <c r="M122" s="129"/>
      <c r="N122" s="129"/>
      <c r="O122" s="129"/>
      <c r="P122" s="129"/>
      <c r="Q122" s="129"/>
      <c r="R122" s="129"/>
      <c r="S122" s="129"/>
      <c r="T122" s="129"/>
      <c r="U122" s="129"/>
      <c r="V122" s="129"/>
      <c r="W122" s="57"/>
      <c r="X122" s="57"/>
      <c r="Y122" s="57"/>
      <c r="Z122" s="57"/>
      <c r="AA122" s="57"/>
      <c r="AB122" s="57"/>
    </row>
    <row r="123" spans="1:28" s="128" customFormat="1">
      <c r="A123" s="123">
        <f>'Stu.Detail (1-20)'!A123</f>
        <v>117</v>
      </c>
      <c r="B123" s="124" t="str">
        <f>IF(OR('Stu.Detail (1-20)'!B123=0,'Stu.Detail (1-20)'!B123=""),"",'Stu.Detail (1-20)'!B123)</f>
        <v/>
      </c>
      <c r="C123" s="124" t="str">
        <f>IF(OR(B123=0,B123=""),"",CONCATENATE('Stu.Detail (1-20)'!D123," ","/",'Stu.Detail (1-20)'!G123))</f>
        <v/>
      </c>
      <c r="D123" s="129"/>
      <c r="E123" s="129"/>
      <c r="F123" s="129"/>
      <c r="G123" s="129"/>
      <c r="H123" s="129"/>
      <c r="I123" s="129"/>
      <c r="J123" s="129"/>
      <c r="K123" s="129"/>
      <c r="L123" s="129"/>
      <c r="M123" s="129"/>
      <c r="N123" s="129"/>
      <c r="O123" s="129"/>
      <c r="P123" s="129"/>
      <c r="Q123" s="129"/>
      <c r="R123" s="129"/>
      <c r="S123" s="129"/>
      <c r="T123" s="129"/>
      <c r="U123" s="129"/>
      <c r="V123" s="129"/>
      <c r="W123" s="57"/>
      <c r="X123" s="57"/>
      <c r="Y123" s="57"/>
      <c r="Z123" s="57"/>
      <c r="AA123" s="57"/>
      <c r="AB123" s="57"/>
    </row>
    <row r="124" spans="1:28" s="128" customFormat="1">
      <c r="A124" s="123">
        <f>'Stu.Detail (1-20)'!A124</f>
        <v>118</v>
      </c>
      <c r="B124" s="124" t="str">
        <f>IF(OR('Stu.Detail (1-20)'!B124=0,'Stu.Detail (1-20)'!B124=""),"",'Stu.Detail (1-20)'!B124)</f>
        <v/>
      </c>
      <c r="C124" s="124" t="str">
        <f>IF(OR(B124=0,B124=""),"",CONCATENATE('Stu.Detail (1-20)'!D124," ","/",'Stu.Detail (1-20)'!G124))</f>
        <v/>
      </c>
      <c r="D124" s="129"/>
      <c r="E124" s="129"/>
      <c r="F124" s="129"/>
      <c r="G124" s="129"/>
      <c r="H124" s="129"/>
      <c r="I124" s="129"/>
      <c r="J124" s="129"/>
      <c r="K124" s="129"/>
      <c r="L124" s="129"/>
      <c r="M124" s="129"/>
      <c r="N124" s="129"/>
      <c r="O124" s="129"/>
      <c r="P124" s="129"/>
      <c r="Q124" s="129"/>
      <c r="R124" s="129"/>
      <c r="S124" s="129"/>
      <c r="T124" s="129"/>
      <c r="U124" s="129"/>
      <c r="V124" s="129"/>
      <c r="W124" s="57"/>
      <c r="X124" s="57"/>
      <c r="Y124" s="57"/>
      <c r="Z124" s="57"/>
      <c r="AA124" s="57"/>
      <c r="AB124" s="57"/>
    </row>
    <row r="125" spans="1:28" s="128" customFormat="1">
      <c r="A125" s="123">
        <f>'Stu.Detail (1-20)'!A125</f>
        <v>119</v>
      </c>
      <c r="B125" s="124" t="str">
        <f>IF(OR('Stu.Detail (1-20)'!B125=0,'Stu.Detail (1-20)'!B125=""),"",'Stu.Detail (1-20)'!B125)</f>
        <v/>
      </c>
      <c r="C125" s="124" t="str">
        <f>IF(OR(B125=0,B125=""),"",CONCATENATE('Stu.Detail (1-20)'!D125," ","/",'Stu.Detail (1-20)'!G125))</f>
        <v/>
      </c>
      <c r="D125" s="129"/>
      <c r="E125" s="129"/>
      <c r="F125" s="129"/>
      <c r="G125" s="129"/>
      <c r="H125" s="129"/>
      <c r="I125" s="129"/>
      <c r="J125" s="129"/>
      <c r="K125" s="129"/>
      <c r="L125" s="129"/>
      <c r="M125" s="129"/>
      <c r="N125" s="129"/>
      <c r="O125" s="129"/>
      <c r="P125" s="129"/>
      <c r="Q125" s="129"/>
      <c r="R125" s="129"/>
      <c r="S125" s="129"/>
      <c r="T125" s="129"/>
      <c r="U125" s="129"/>
      <c r="V125" s="129"/>
      <c r="W125" s="57"/>
      <c r="X125" s="57"/>
      <c r="Y125" s="57"/>
      <c r="Z125" s="57"/>
      <c r="AA125" s="57"/>
      <c r="AB125" s="57"/>
    </row>
    <row r="126" spans="1:28" s="128" customFormat="1">
      <c r="A126" s="123">
        <f>'Stu.Detail (1-20)'!A126</f>
        <v>120</v>
      </c>
      <c r="B126" s="124" t="str">
        <f>IF(OR('Stu.Detail (1-20)'!B126=0,'Stu.Detail (1-20)'!B126=""),"",'Stu.Detail (1-20)'!B126)</f>
        <v/>
      </c>
      <c r="C126" s="124" t="str">
        <f>IF(OR(B126=0,B126=""),"",CONCATENATE('Stu.Detail (1-20)'!D126," ","/",'Stu.Detail (1-20)'!G126))</f>
        <v/>
      </c>
      <c r="D126" s="129"/>
      <c r="E126" s="129"/>
      <c r="F126" s="129"/>
      <c r="G126" s="129"/>
      <c r="H126" s="129"/>
      <c r="I126" s="129"/>
      <c r="J126" s="129"/>
      <c r="K126" s="129"/>
      <c r="L126" s="129"/>
      <c r="M126" s="129"/>
      <c r="N126" s="129"/>
      <c r="O126" s="129"/>
      <c r="P126" s="129"/>
      <c r="Q126" s="129"/>
      <c r="R126" s="129"/>
      <c r="S126" s="129"/>
      <c r="T126" s="129"/>
      <c r="U126" s="129"/>
      <c r="V126" s="129"/>
      <c r="W126" s="57"/>
      <c r="X126" s="57"/>
      <c r="Y126" s="57"/>
      <c r="Z126" s="57"/>
      <c r="AA126" s="57"/>
      <c r="AB126" s="57"/>
    </row>
    <row r="127" spans="1:28" s="128" customFormat="1">
      <c r="A127" s="123">
        <f>'Stu.Detail (1-20)'!A127</f>
        <v>121</v>
      </c>
      <c r="B127" s="124" t="str">
        <f>IF(OR('Stu.Detail (1-20)'!B127=0,'Stu.Detail (1-20)'!B127=""),"",'Stu.Detail (1-20)'!B127)</f>
        <v/>
      </c>
      <c r="C127" s="124" t="str">
        <f>IF(OR(B127=0,B127=""),"",CONCATENATE('Stu.Detail (1-20)'!D127," ","/",'Stu.Detail (1-20)'!G127))</f>
        <v/>
      </c>
      <c r="D127" s="129"/>
      <c r="E127" s="129"/>
      <c r="F127" s="129"/>
      <c r="G127" s="129"/>
      <c r="H127" s="129"/>
      <c r="I127" s="129"/>
      <c r="J127" s="129"/>
      <c r="K127" s="129"/>
      <c r="L127" s="129"/>
      <c r="M127" s="129"/>
      <c r="N127" s="129"/>
      <c r="O127" s="129"/>
      <c r="P127" s="129"/>
      <c r="Q127" s="129"/>
      <c r="R127" s="129"/>
      <c r="S127" s="129"/>
      <c r="T127" s="129"/>
      <c r="U127" s="129"/>
      <c r="V127" s="129"/>
      <c r="W127" s="57"/>
      <c r="X127" s="57"/>
      <c r="Y127" s="57"/>
      <c r="Z127" s="57"/>
      <c r="AA127" s="57"/>
      <c r="AB127" s="57"/>
    </row>
    <row r="128" spans="1:28" s="128" customFormat="1">
      <c r="A128" s="123">
        <f>'Stu.Detail (1-20)'!A128</f>
        <v>122</v>
      </c>
      <c r="B128" s="124" t="str">
        <f>IF(OR('Stu.Detail (1-20)'!B128=0,'Stu.Detail (1-20)'!B128=""),"",'Stu.Detail (1-20)'!B128)</f>
        <v/>
      </c>
      <c r="C128" s="124" t="str">
        <f>IF(OR(B128=0,B128=""),"",CONCATENATE('Stu.Detail (1-20)'!D128," ","/",'Stu.Detail (1-20)'!G128))</f>
        <v/>
      </c>
      <c r="D128" s="129"/>
      <c r="E128" s="129"/>
      <c r="F128" s="129"/>
      <c r="G128" s="129"/>
      <c r="H128" s="129"/>
      <c r="I128" s="129"/>
      <c r="J128" s="129"/>
      <c r="K128" s="129"/>
      <c r="L128" s="129"/>
      <c r="M128" s="129"/>
      <c r="N128" s="129"/>
      <c r="O128" s="129"/>
      <c r="P128" s="129"/>
      <c r="Q128" s="129"/>
      <c r="R128" s="129"/>
      <c r="S128" s="129"/>
      <c r="T128" s="129"/>
      <c r="U128" s="129"/>
      <c r="V128" s="129"/>
      <c r="W128" s="57"/>
      <c r="X128" s="57"/>
      <c r="Y128" s="57"/>
      <c r="Z128" s="57"/>
      <c r="AA128" s="57"/>
      <c r="AB128" s="57"/>
    </row>
    <row r="129" spans="1:28" s="128" customFormat="1">
      <c r="A129" s="123">
        <f>'Stu.Detail (1-20)'!A129</f>
        <v>123</v>
      </c>
      <c r="B129" s="124" t="str">
        <f>IF(OR('Stu.Detail (1-20)'!B129=0,'Stu.Detail (1-20)'!B129=""),"",'Stu.Detail (1-20)'!B129)</f>
        <v/>
      </c>
      <c r="C129" s="124" t="str">
        <f>IF(OR(B129=0,B129=""),"",CONCATENATE('Stu.Detail (1-20)'!D129," ","/",'Stu.Detail (1-20)'!G129))</f>
        <v/>
      </c>
      <c r="D129" s="129"/>
      <c r="E129" s="129"/>
      <c r="F129" s="129"/>
      <c r="G129" s="129"/>
      <c r="H129" s="129"/>
      <c r="I129" s="129"/>
      <c r="J129" s="129"/>
      <c r="K129" s="129"/>
      <c r="L129" s="129"/>
      <c r="M129" s="129"/>
      <c r="N129" s="129"/>
      <c r="O129" s="129"/>
      <c r="P129" s="129"/>
      <c r="Q129" s="129"/>
      <c r="R129" s="129"/>
      <c r="S129" s="129"/>
      <c r="T129" s="129"/>
      <c r="U129" s="129"/>
      <c r="V129" s="129"/>
      <c r="W129" s="57"/>
      <c r="X129" s="57"/>
      <c r="Y129" s="57"/>
      <c r="Z129" s="57"/>
      <c r="AA129" s="57"/>
      <c r="AB129" s="57"/>
    </row>
    <row r="130" spans="1:28" s="128" customFormat="1">
      <c r="A130" s="123">
        <f>'Stu.Detail (1-20)'!A130</f>
        <v>124</v>
      </c>
      <c r="B130" s="124" t="str">
        <f>IF(OR('Stu.Detail (1-20)'!B130=0,'Stu.Detail (1-20)'!B130=""),"",'Stu.Detail (1-20)'!B130)</f>
        <v/>
      </c>
      <c r="C130" s="124" t="str">
        <f>IF(OR(B130=0,B130=""),"",CONCATENATE('Stu.Detail (1-20)'!D130," ","/",'Stu.Detail (1-20)'!G130))</f>
        <v/>
      </c>
      <c r="D130" s="129"/>
      <c r="E130" s="129"/>
      <c r="F130" s="129"/>
      <c r="G130" s="129"/>
      <c r="H130" s="129"/>
      <c r="I130" s="129"/>
      <c r="J130" s="129"/>
      <c r="K130" s="129"/>
      <c r="L130" s="129"/>
      <c r="M130" s="129"/>
      <c r="N130" s="129"/>
      <c r="O130" s="129"/>
      <c r="P130" s="129"/>
      <c r="Q130" s="129"/>
      <c r="R130" s="129"/>
      <c r="S130" s="129"/>
      <c r="T130" s="129"/>
      <c r="U130" s="129"/>
      <c r="V130" s="129"/>
      <c r="W130" s="57"/>
      <c r="X130" s="57"/>
      <c r="Y130" s="57"/>
      <c r="Z130" s="57"/>
      <c r="AA130" s="57"/>
      <c r="AB130" s="57"/>
    </row>
    <row r="131" spans="1:28" s="128" customFormat="1">
      <c r="A131" s="123">
        <f>'Stu.Detail (1-20)'!A131</f>
        <v>125</v>
      </c>
      <c r="B131" s="124" t="str">
        <f>IF(OR('Stu.Detail (1-20)'!B131=0,'Stu.Detail (1-20)'!B131=""),"",'Stu.Detail (1-20)'!B131)</f>
        <v/>
      </c>
      <c r="C131" s="124" t="str">
        <f>IF(OR(B131=0,B131=""),"",CONCATENATE('Stu.Detail (1-20)'!D131," ","/",'Stu.Detail (1-20)'!G131))</f>
        <v/>
      </c>
      <c r="D131" s="129"/>
      <c r="E131" s="129"/>
      <c r="F131" s="129"/>
      <c r="G131" s="129"/>
      <c r="H131" s="129"/>
      <c r="I131" s="129"/>
      <c r="J131" s="129"/>
      <c r="K131" s="129"/>
      <c r="L131" s="129"/>
      <c r="M131" s="129"/>
      <c r="N131" s="129"/>
      <c r="O131" s="129"/>
      <c r="P131" s="129"/>
      <c r="Q131" s="129"/>
      <c r="R131" s="129"/>
      <c r="S131" s="129"/>
      <c r="T131" s="129"/>
      <c r="U131" s="129"/>
      <c r="V131" s="129"/>
      <c r="W131" s="57"/>
      <c r="X131" s="57"/>
      <c r="Y131" s="57"/>
      <c r="Z131" s="57"/>
      <c r="AA131" s="57"/>
      <c r="AB131" s="57"/>
    </row>
    <row r="132" spans="1:28" s="128" customFormat="1">
      <c r="A132" s="123">
        <f>'Stu.Detail (1-20)'!A132</f>
        <v>126</v>
      </c>
      <c r="B132" s="124" t="str">
        <f>IF(OR('Stu.Detail (1-20)'!B132=0,'Stu.Detail (1-20)'!B132=""),"",'Stu.Detail (1-20)'!B132)</f>
        <v/>
      </c>
      <c r="C132" s="124" t="str">
        <f>IF(OR(B132=0,B132=""),"",CONCATENATE('Stu.Detail (1-20)'!D132," ","/",'Stu.Detail (1-20)'!G132))</f>
        <v/>
      </c>
      <c r="D132" s="129"/>
      <c r="E132" s="129"/>
      <c r="F132" s="129"/>
      <c r="G132" s="129"/>
      <c r="H132" s="129"/>
      <c r="I132" s="129"/>
      <c r="J132" s="129"/>
      <c r="K132" s="129"/>
      <c r="L132" s="129"/>
      <c r="M132" s="129"/>
      <c r="N132" s="129"/>
      <c r="O132" s="129"/>
      <c r="P132" s="129"/>
      <c r="Q132" s="129"/>
      <c r="R132" s="129"/>
      <c r="S132" s="129"/>
      <c r="T132" s="129"/>
      <c r="U132" s="129"/>
      <c r="V132" s="129"/>
      <c r="W132" s="57"/>
      <c r="X132" s="57"/>
      <c r="Y132" s="57"/>
      <c r="Z132" s="57"/>
      <c r="AA132" s="57"/>
      <c r="AB132" s="57"/>
    </row>
    <row r="133" spans="1:28" s="128" customFormat="1">
      <c r="A133" s="123">
        <f>'Stu.Detail (1-20)'!A133</f>
        <v>127</v>
      </c>
      <c r="B133" s="124" t="str">
        <f>IF(OR('Stu.Detail (1-20)'!B133=0,'Stu.Detail (1-20)'!B133=""),"",'Stu.Detail (1-20)'!B133)</f>
        <v/>
      </c>
      <c r="C133" s="124" t="str">
        <f>IF(OR(B133=0,B133=""),"",CONCATENATE('Stu.Detail (1-20)'!D133," ","/",'Stu.Detail (1-20)'!G133))</f>
        <v/>
      </c>
      <c r="D133" s="129"/>
      <c r="E133" s="129"/>
      <c r="F133" s="129"/>
      <c r="G133" s="129"/>
      <c r="H133" s="129"/>
      <c r="I133" s="129"/>
      <c r="J133" s="129"/>
      <c r="K133" s="129"/>
      <c r="L133" s="129"/>
      <c r="M133" s="129"/>
      <c r="N133" s="129"/>
      <c r="O133" s="129"/>
      <c r="P133" s="129"/>
      <c r="Q133" s="129"/>
      <c r="R133" s="129"/>
      <c r="S133" s="129"/>
      <c r="T133" s="129"/>
      <c r="U133" s="129"/>
      <c r="V133" s="129"/>
      <c r="W133" s="57"/>
      <c r="X133" s="57"/>
      <c r="Y133" s="57"/>
      <c r="Z133" s="57"/>
      <c r="AA133" s="57"/>
      <c r="AB133" s="57"/>
    </row>
    <row r="134" spans="1:28" s="128" customFormat="1">
      <c r="A134" s="123">
        <f>'Stu.Detail (1-20)'!A134</f>
        <v>128</v>
      </c>
      <c r="B134" s="124" t="str">
        <f>IF(OR('Stu.Detail (1-20)'!B134=0,'Stu.Detail (1-20)'!B134=""),"",'Stu.Detail (1-20)'!B134)</f>
        <v/>
      </c>
      <c r="C134" s="124" t="str">
        <f>IF(OR(B134=0,B134=""),"",CONCATENATE('Stu.Detail (1-20)'!D134," ","/",'Stu.Detail (1-20)'!G134))</f>
        <v/>
      </c>
      <c r="D134" s="129"/>
      <c r="E134" s="129"/>
      <c r="F134" s="129"/>
      <c r="G134" s="129"/>
      <c r="H134" s="129"/>
      <c r="I134" s="129"/>
      <c r="J134" s="129"/>
      <c r="K134" s="129"/>
      <c r="L134" s="129"/>
      <c r="M134" s="129"/>
      <c r="N134" s="129"/>
      <c r="O134" s="129"/>
      <c r="P134" s="129"/>
      <c r="Q134" s="129"/>
      <c r="R134" s="129"/>
      <c r="S134" s="129"/>
      <c r="T134" s="129"/>
      <c r="U134" s="129"/>
      <c r="V134" s="129"/>
      <c r="W134" s="57"/>
      <c r="X134" s="57"/>
      <c r="Y134" s="57"/>
      <c r="Z134" s="57"/>
      <c r="AA134" s="57"/>
      <c r="AB134" s="57"/>
    </row>
    <row r="135" spans="1:28" s="128" customFormat="1">
      <c r="A135" s="123">
        <f>'Stu.Detail (1-20)'!A135</f>
        <v>129</v>
      </c>
      <c r="B135" s="124" t="str">
        <f>IF(OR('Stu.Detail (1-20)'!B135=0,'Stu.Detail (1-20)'!B135=""),"",'Stu.Detail (1-20)'!B135)</f>
        <v/>
      </c>
      <c r="C135" s="124" t="str">
        <f>IF(OR(B135=0,B135=""),"",CONCATENATE('Stu.Detail (1-20)'!D135," ","/",'Stu.Detail (1-20)'!G135))</f>
        <v/>
      </c>
      <c r="D135" s="129"/>
      <c r="E135" s="129"/>
      <c r="F135" s="129"/>
      <c r="G135" s="129"/>
      <c r="H135" s="129"/>
      <c r="I135" s="129"/>
      <c r="J135" s="129"/>
      <c r="K135" s="129"/>
      <c r="L135" s="129"/>
      <c r="M135" s="129"/>
      <c r="N135" s="129"/>
      <c r="O135" s="129"/>
      <c r="P135" s="129"/>
      <c r="Q135" s="129"/>
      <c r="R135" s="129"/>
      <c r="S135" s="129"/>
      <c r="T135" s="129"/>
      <c r="U135" s="129"/>
      <c r="V135" s="129"/>
      <c r="W135" s="57"/>
      <c r="X135" s="57"/>
      <c r="Y135" s="57"/>
      <c r="Z135" s="57"/>
      <c r="AA135" s="57"/>
      <c r="AB135" s="57"/>
    </row>
    <row r="136" spans="1:28" s="128" customFormat="1">
      <c r="A136" s="123">
        <f>'Stu.Detail (1-20)'!A136</f>
        <v>130</v>
      </c>
      <c r="B136" s="124" t="str">
        <f>IF(OR('Stu.Detail (1-20)'!B136=0,'Stu.Detail (1-20)'!B136=""),"",'Stu.Detail (1-20)'!B136)</f>
        <v/>
      </c>
      <c r="C136" s="124" t="str">
        <f>IF(OR(B136=0,B136=""),"",CONCATENATE('Stu.Detail (1-20)'!D136," ","/",'Stu.Detail (1-20)'!G136))</f>
        <v/>
      </c>
      <c r="D136" s="129"/>
      <c r="E136" s="129"/>
      <c r="F136" s="129"/>
      <c r="G136" s="129"/>
      <c r="H136" s="129"/>
      <c r="I136" s="129"/>
      <c r="J136" s="129"/>
      <c r="K136" s="129"/>
      <c r="L136" s="129"/>
      <c r="M136" s="129"/>
      <c r="N136" s="129"/>
      <c r="O136" s="129"/>
      <c r="P136" s="129"/>
      <c r="Q136" s="129"/>
      <c r="R136" s="129"/>
      <c r="S136" s="129"/>
      <c r="T136" s="129"/>
      <c r="U136" s="129"/>
      <c r="V136" s="129"/>
      <c r="W136" s="57"/>
      <c r="X136" s="57"/>
      <c r="Y136" s="57"/>
      <c r="Z136" s="57"/>
      <c r="AA136" s="57"/>
      <c r="AB136" s="57"/>
    </row>
    <row r="137" spans="1:28" s="128" customFormat="1">
      <c r="A137" s="123">
        <f>'Stu.Detail (1-20)'!A137</f>
        <v>131</v>
      </c>
      <c r="B137" s="124" t="str">
        <f>IF(OR('Stu.Detail (1-20)'!B137=0,'Stu.Detail (1-20)'!B137=""),"",'Stu.Detail (1-20)'!B137)</f>
        <v/>
      </c>
      <c r="C137" s="124" t="str">
        <f>IF(OR(B137=0,B137=""),"",CONCATENATE('Stu.Detail (1-20)'!D137," ","/",'Stu.Detail (1-20)'!G137))</f>
        <v/>
      </c>
      <c r="D137" s="129"/>
      <c r="E137" s="129"/>
      <c r="F137" s="129"/>
      <c r="G137" s="129"/>
      <c r="H137" s="129"/>
      <c r="I137" s="129"/>
      <c r="J137" s="129"/>
      <c r="K137" s="129"/>
      <c r="L137" s="129"/>
      <c r="M137" s="129"/>
      <c r="N137" s="129"/>
      <c r="O137" s="129"/>
      <c r="P137" s="129"/>
      <c r="Q137" s="129"/>
      <c r="R137" s="129"/>
      <c r="S137" s="129"/>
      <c r="T137" s="129"/>
      <c r="U137" s="129"/>
      <c r="V137" s="129"/>
      <c r="W137" s="57"/>
      <c r="X137" s="57"/>
      <c r="Y137" s="57"/>
      <c r="Z137" s="57"/>
      <c r="AA137" s="57"/>
      <c r="AB137" s="57"/>
    </row>
    <row r="138" spans="1:28" s="128" customFormat="1">
      <c r="A138" s="123">
        <f>'Stu.Detail (1-20)'!A138</f>
        <v>132</v>
      </c>
      <c r="B138" s="124" t="str">
        <f>IF(OR('Stu.Detail (1-20)'!B138=0,'Stu.Detail (1-20)'!B138=""),"",'Stu.Detail (1-20)'!B138)</f>
        <v/>
      </c>
      <c r="C138" s="124" t="str">
        <f>IF(OR(B138=0,B138=""),"",CONCATENATE('Stu.Detail (1-20)'!D138," ","/",'Stu.Detail (1-20)'!G138))</f>
        <v/>
      </c>
      <c r="D138" s="129"/>
      <c r="E138" s="129"/>
      <c r="F138" s="129"/>
      <c r="G138" s="129"/>
      <c r="H138" s="129"/>
      <c r="I138" s="129"/>
      <c r="J138" s="129"/>
      <c r="K138" s="129"/>
      <c r="L138" s="129"/>
      <c r="M138" s="129"/>
      <c r="N138" s="129"/>
      <c r="O138" s="129"/>
      <c r="P138" s="129"/>
      <c r="Q138" s="129"/>
      <c r="R138" s="129"/>
      <c r="S138" s="129"/>
      <c r="T138" s="129"/>
      <c r="U138" s="129"/>
      <c r="V138" s="129"/>
      <c r="W138" s="57"/>
      <c r="X138" s="57"/>
      <c r="Y138" s="57"/>
      <c r="Z138" s="57"/>
      <c r="AA138" s="57"/>
      <c r="AB138" s="57"/>
    </row>
    <row r="139" spans="1:28" s="128" customFormat="1">
      <c r="A139" s="123">
        <f>'Stu.Detail (1-20)'!A139</f>
        <v>133</v>
      </c>
      <c r="B139" s="124" t="str">
        <f>IF(OR('Stu.Detail (1-20)'!B139=0,'Stu.Detail (1-20)'!B139=""),"",'Stu.Detail (1-20)'!B139)</f>
        <v/>
      </c>
      <c r="C139" s="124" t="str">
        <f>IF(OR(B139=0,B139=""),"",CONCATENATE('Stu.Detail (1-20)'!D139," ","/",'Stu.Detail (1-20)'!G139))</f>
        <v/>
      </c>
      <c r="D139" s="129"/>
      <c r="E139" s="129"/>
      <c r="F139" s="129"/>
      <c r="G139" s="129"/>
      <c r="H139" s="129"/>
      <c r="I139" s="129"/>
      <c r="J139" s="129"/>
      <c r="K139" s="129"/>
      <c r="L139" s="129"/>
      <c r="M139" s="129"/>
      <c r="N139" s="129"/>
      <c r="O139" s="129"/>
      <c r="P139" s="129"/>
      <c r="Q139" s="129"/>
      <c r="R139" s="129"/>
      <c r="S139" s="129"/>
      <c r="T139" s="129"/>
      <c r="U139" s="129"/>
      <c r="V139" s="129"/>
      <c r="W139" s="57"/>
      <c r="X139" s="57"/>
      <c r="Y139" s="57"/>
      <c r="Z139" s="57"/>
      <c r="AA139" s="57"/>
      <c r="AB139" s="57"/>
    </row>
    <row r="140" spans="1:28" s="128" customFormat="1">
      <c r="A140" s="123">
        <f>'Stu.Detail (1-20)'!A140</f>
        <v>134</v>
      </c>
      <c r="B140" s="124" t="str">
        <f>IF(OR('Stu.Detail (1-20)'!B140=0,'Stu.Detail (1-20)'!B140=""),"",'Stu.Detail (1-20)'!B140)</f>
        <v/>
      </c>
      <c r="C140" s="124" t="str">
        <f>IF(OR(B140=0,B140=""),"",CONCATENATE('Stu.Detail (1-20)'!D140," ","/",'Stu.Detail (1-20)'!G140))</f>
        <v/>
      </c>
      <c r="D140" s="129"/>
      <c r="E140" s="129"/>
      <c r="F140" s="129"/>
      <c r="G140" s="129"/>
      <c r="H140" s="129"/>
      <c r="I140" s="129"/>
      <c r="J140" s="129"/>
      <c r="K140" s="129"/>
      <c r="L140" s="129"/>
      <c r="M140" s="129"/>
      <c r="N140" s="129"/>
      <c r="O140" s="129"/>
      <c r="P140" s="129"/>
      <c r="Q140" s="129"/>
      <c r="R140" s="129"/>
      <c r="S140" s="129"/>
      <c r="T140" s="129"/>
      <c r="U140" s="129"/>
      <c r="V140" s="129"/>
      <c r="W140" s="57"/>
      <c r="X140" s="57"/>
      <c r="Y140" s="57"/>
      <c r="Z140" s="57"/>
      <c r="AA140" s="57"/>
      <c r="AB140" s="57"/>
    </row>
    <row r="141" spans="1:28" s="128" customFormat="1">
      <c r="A141" s="123">
        <f>'Stu.Detail (1-20)'!A141</f>
        <v>135</v>
      </c>
      <c r="B141" s="124" t="str">
        <f>IF(OR('Stu.Detail (1-20)'!B141=0,'Stu.Detail (1-20)'!B141=""),"",'Stu.Detail (1-20)'!B141)</f>
        <v/>
      </c>
      <c r="C141" s="124" t="str">
        <f>IF(OR(B141=0,B141=""),"",CONCATENATE('Stu.Detail (1-20)'!D141," ","/",'Stu.Detail (1-20)'!G141))</f>
        <v/>
      </c>
      <c r="D141" s="129"/>
      <c r="E141" s="129"/>
      <c r="F141" s="129"/>
      <c r="G141" s="129"/>
      <c r="H141" s="129"/>
      <c r="I141" s="129"/>
      <c r="J141" s="129"/>
      <c r="K141" s="129"/>
      <c r="L141" s="129"/>
      <c r="M141" s="129"/>
      <c r="N141" s="129"/>
      <c r="O141" s="129"/>
      <c r="P141" s="129"/>
      <c r="Q141" s="129"/>
      <c r="R141" s="129"/>
      <c r="S141" s="129"/>
      <c r="T141" s="129"/>
      <c r="U141" s="129"/>
      <c r="V141" s="129"/>
      <c r="W141" s="57"/>
      <c r="X141" s="57"/>
      <c r="Y141" s="57"/>
      <c r="Z141" s="57"/>
      <c r="AA141" s="57"/>
      <c r="AB141" s="57"/>
    </row>
    <row r="142" spans="1:28" s="128" customFormat="1">
      <c r="A142" s="123">
        <f>'Stu.Detail (1-20)'!A142</f>
        <v>136</v>
      </c>
      <c r="B142" s="124" t="str">
        <f>IF(OR('Stu.Detail (1-20)'!B142=0,'Stu.Detail (1-20)'!B142=""),"",'Stu.Detail (1-20)'!B142)</f>
        <v/>
      </c>
      <c r="C142" s="124" t="str">
        <f>IF(OR(B142=0,B142=""),"",CONCATENATE('Stu.Detail (1-20)'!D142," ","/",'Stu.Detail (1-20)'!G142))</f>
        <v/>
      </c>
      <c r="D142" s="129"/>
      <c r="E142" s="129"/>
      <c r="F142" s="129"/>
      <c r="G142" s="129"/>
      <c r="H142" s="129"/>
      <c r="I142" s="129"/>
      <c r="J142" s="129"/>
      <c r="K142" s="129"/>
      <c r="L142" s="129"/>
      <c r="M142" s="129"/>
      <c r="N142" s="129"/>
      <c r="O142" s="129"/>
      <c r="P142" s="129"/>
      <c r="Q142" s="129"/>
      <c r="R142" s="129"/>
      <c r="S142" s="129"/>
      <c r="T142" s="129"/>
      <c r="U142" s="129"/>
      <c r="V142" s="129"/>
      <c r="W142" s="57"/>
      <c r="X142" s="57"/>
      <c r="Y142" s="57"/>
      <c r="Z142" s="57"/>
      <c r="AA142" s="57"/>
      <c r="AB142" s="57"/>
    </row>
    <row r="143" spans="1:28" s="128" customFormat="1">
      <c r="A143" s="123">
        <f>'Stu.Detail (1-20)'!A143</f>
        <v>137</v>
      </c>
      <c r="B143" s="124" t="str">
        <f>IF(OR('Stu.Detail (1-20)'!B143=0,'Stu.Detail (1-20)'!B143=""),"",'Stu.Detail (1-20)'!B143)</f>
        <v/>
      </c>
      <c r="C143" s="124" t="str">
        <f>IF(OR(B143=0,B143=""),"",CONCATENATE('Stu.Detail (1-20)'!D143," ","/",'Stu.Detail (1-20)'!G143))</f>
        <v/>
      </c>
      <c r="D143" s="129"/>
      <c r="E143" s="129"/>
      <c r="F143" s="129"/>
      <c r="G143" s="129"/>
      <c r="H143" s="129"/>
      <c r="I143" s="129"/>
      <c r="J143" s="129"/>
      <c r="K143" s="129"/>
      <c r="L143" s="129"/>
      <c r="M143" s="129"/>
      <c r="N143" s="129"/>
      <c r="O143" s="129"/>
      <c r="P143" s="129"/>
      <c r="Q143" s="129"/>
      <c r="R143" s="129"/>
      <c r="S143" s="129"/>
      <c r="T143" s="129"/>
      <c r="U143" s="129"/>
      <c r="V143" s="129"/>
      <c r="W143" s="57"/>
      <c r="X143" s="57"/>
      <c r="Y143" s="57"/>
      <c r="Z143" s="57"/>
      <c r="AA143" s="57"/>
      <c r="AB143" s="57"/>
    </row>
    <row r="144" spans="1:28" s="128" customFormat="1">
      <c r="A144" s="123">
        <f>'Stu.Detail (1-20)'!A144</f>
        <v>138</v>
      </c>
      <c r="B144" s="124" t="str">
        <f>IF(OR('Stu.Detail (1-20)'!B144=0,'Stu.Detail (1-20)'!B144=""),"",'Stu.Detail (1-20)'!B144)</f>
        <v/>
      </c>
      <c r="C144" s="124" t="str">
        <f>IF(OR(B144=0,B144=""),"",CONCATENATE('Stu.Detail (1-20)'!D144," ","/",'Stu.Detail (1-20)'!G144))</f>
        <v/>
      </c>
      <c r="D144" s="129"/>
      <c r="E144" s="129"/>
      <c r="F144" s="129"/>
      <c r="G144" s="129"/>
      <c r="H144" s="129"/>
      <c r="I144" s="129"/>
      <c r="J144" s="129"/>
      <c r="K144" s="129"/>
      <c r="L144" s="129"/>
      <c r="M144" s="129"/>
      <c r="N144" s="129"/>
      <c r="O144" s="129"/>
      <c r="P144" s="129"/>
      <c r="Q144" s="129"/>
      <c r="R144" s="129"/>
      <c r="S144" s="129"/>
      <c r="T144" s="129"/>
      <c r="U144" s="129"/>
      <c r="V144" s="129"/>
      <c r="W144" s="57"/>
      <c r="X144" s="57"/>
      <c r="Y144" s="57"/>
      <c r="Z144" s="57"/>
      <c r="AA144" s="57"/>
      <c r="AB144" s="57"/>
    </row>
    <row r="145" spans="1:28" s="128" customFormat="1">
      <c r="A145" s="123">
        <f>'Stu.Detail (1-20)'!A145</f>
        <v>139</v>
      </c>
      <c r="B145" s="124" t="str">
        <f>IF(OR('Stu.Detail (1-20)'!B145=0,'Stu.Detail (1-20)'!B145=""),"",'Stu.Detail (1-20)'!B145)</f>
        <v/>
      </c>
      <c r="C145" s="124" t="str">
        <f>IF(OR(B145=0,B145=""),"",CONCATENATE('Stu.Detail (1-20)'!D145," ","/",'Stu.Detail (1-20)'!G145))</f>
        <v/>
      </c>
      <c r="D145" s="129"/>
      <c r="E145" s="129"/>
      <c r="F145" s="129"/>
      <c r="G145" s="129"/>
      <c r="H145" s="129"/>
      <c r="I145" s="129"/>
      <c r="J145" s="129"/>
      <c r="K145" s="129"/>
      <c r="L145" s="129"/>
      <c r="M145" s="129"/>
      <c r="N145" s="129"/>
      <c r="O145" s="129"/>
      <c r="P145" s="129"/>
      <c r="Q145" s="129"/>
      <c r="R145" s="129"/>
      <c r="S145" s="129"/>
      <c r="T145" s="129"/>
      <c r="U145" s="129"/>
      <c r="V145" s="129"/>
      <c r="W145" s="57"/>
      <c r="X145" s="57"/>
      <c r="Y145" s="57"/>
      <c r="Z145" s="57"/>
      <c r="AA145" s="57"/>
      <c r="AB145" s="57"/>
    </row>
    <row r="146" spans="1:28" s="128" customFormat="1">
      <c r="A146" s="123">
        <f>'Stu.Detail (1-20)'!A146</f>
        <v>140</v>
      </c>
      <c r="B146" s="124" t="str">
        <f>IF(OR('Stu.Detail (1-20)'!B146=0,'Stu.Detail (1-20)'!B146=""),"",'Stu.Detail (1-20)'!B146)</f>
        <v/>
      </c>
      <c r="C146" s="124" t="str">
        <f>IF(OR(B146=0,B146=""),"",CONCATENATE('Stu.Detail (1-20)'!D146," ","/",'Stu.Detail (1-20)'!G146))</f>
        <v/>
      </c>
      <c r="D146" s="129"/>
      <c r="E146" s="129"/>
      <c r="F146" s="129"/>
      <c r="G146" s="129"/>
      <c r="H146" s="129"/>
      <c r="I146" s="129"/>
      <c r="J146" s="129"/>
      <c r="K146" s="129"/>
      <c r="L146" s="129"/>
      <c r="M146" s="129"/>
      <c r="N146" s="129"/>
      <c r="O146" s="129"/>
      <c r="P146" s="129"/>
      <c r="Q146" s="129"/>
      <c r="R146" s="129"/>
      <c r="S146" s="129"/>
      <c r="T146" s="129"/>
      <c r="U146" s="129"/>
      <c r="V146" s="129"/>
      <c r="W146" s="57"/>
      <c r="X146" s="57"/>
      <c r="Y146" s="57"/>
      <c r="Z146" s="57"/>
      <c r="AA146" s="57"/>
      <c r="AB146" s="57"/>
    </row>
    <row r="147" spans="1:28" s="128" customFormat="1">
      <c r="A147" s="123">
        <f>'Stu.Detail (1-20)'!A147</f>
        <v>141</v>
      </c>
      <c r="B147" s="124" t="str">
        <f>IF(OR('Stu.Detail (1-20)'!B147=0,'Stu.Detail (1-20)'!B147=""),"",'Stu.Detail (1-20)'!B147)</f>
        <v/>
      </c>
      <c r="C147" s="124" t="str">
        <f>IF(OR(B147=0,B147=""),"",CONCATENATE('Stu.Detail (1-20)'!D147," ","/",'Stu.Detail (1-20)'!G147))</f>
        <v/>
      </c>
      <c r="D147" s="129"/>
      <c r="E147" s="129"/>
      <c r="F147" s="129"/>
      <c r="G147" s="129"/>
      <c r="H147" s="129"/>
      <c r="I147" s="129"/>
      <c r="J147" s="129"/>
      <c r="K147" s="129"/>
      <c r="L147" s="129"/>
      <c r="M147" s="129"/>
      <c r="N147" s="129"/>
      <c r="O147" s="129"/>
      <c r="P147" s="129"/>
      <c r="Q147" s="129"/>
      <c r="R147" s="129"/>
      <c r="S147" s="129"/>
      <c r="T147" s="129"/>
      <c r="U147" s="129"/>
      <c r="V147" s="129"/>
      <c r="W147" s="57"/>
      <c r="X147" s="57"/>
      <c r="Y147" s="57"/>
      <c r="Z147" s="57"/>
      <c r="AA147" s="57"/>
      <c r="AB147" s="57"/>
    </row>
    <row r="148" spans="1:28" s="128" customFormat="1">
      <c r="A148" s="123">
        <f>'Stu.Detail (1-20)'!A148</f>
        <v>142</v>
      </c>
      <c r="B148" s="124" t="str">
        <f>IF(OR('Stu.Detail (1-20)'!B148=0,'Stu.Detail (1-20)'!B148=""),"",'Stu.Detail (1-20)'!B148)</f>
        <v/>
      </c>
      <c r="C148" s="124" t="str">
        <f>IF(OR(B148=0,B148=""),"",CONCATENATE('Stu.Detail (1-20)'!D148," ","/",'Stu.Detail (1-20)'!G148))</f>
        <v/>
      </c>
      <c r="D148" s="129"/>
      <c r="E148" s="129"/>
      <c r="F148" s="129"/>
      <c r="G148" s="129"/>
      <c r="H148" s="129"/>
      <c r="I148" s="129"/>
      <c r="J148" s="129"/>
      <c r="K148" s="129"/>
      <c r="L148" s="129"/>
      <c r="M148" s="129"/>
      <c r="N148" s="129"/>
      <c r="O148" s="129"/>
      <c r="P148" s="129"/>
      <c r="Q148" s="129"/>
      <c r="R148" s="129"/>
      <c r="S148" s="129"/>
      <c r="T148" s="129"/>
      <c r="U148" s="129"/>
      <c r="V148" s="129"/>
      <c r="W148" s="57"/>
      <c r="X148" s="57"/>
      <c r="Y148" s="57"/>
      <c r="Z148" s="57"/>
      <c r="AA148" s="57"/>
      <c r="AB148" s="57"/>
    </row>
    <row r="149" spans="1:28" s="128" customFormat="1">
      <c r="A149" s="123">
        <f>'Stu.Detail (1-20)'!A149</f>
        <v>143</v>
      </c>
      <c r="B149" s="124" t="str">
        <f>IF(OR('Stu.Detail (1-20)'!B149=0,'Stu.Detail (1-20)'!B149=""),"",'Stu.Detail (1-20)'!B149)</f>
        <v/>
      </c>
      <c r="C149" s="124" t="str">
        <f>IF(OR(B149=0,B149=""),"",CONCATENATE('Stu.Detail (1-20)'!D149," ","/",'Stu.Detail (1-20)'!G149))</f>
        <v/>
      </c>
      <c r="D149" s="129"/>
      <c r="E149" s="129"/>
      <c r="F149" s="129"/>
      <c r="G149" s="129"/>
      <c r="H149" s="129"/>
      <c r="I149" s="129"/>
      <c r="J149" s="129"/>
      <c r="K149" s="129"/>
      <c r="L149" s="129"/>
      <c r="M149" s="129"/>
      <c r="N149" s="129"/>
      <c r="O149" s="129"/>
      <c r="P149" s="129"/>
      <c r="Q149" s="129"/>
      <c r="R149" s="129"/>
      <c r="S149" s="129"/>
      <c r="T149" s="129"/>
      <c r="U149" s="129"/>
      <c r="V149" s="129"/>
      <c r="W149" s="57"/>
      <c r="X149" s="57"/>
      <c r="Y149" s="57"/>
      <c r="Z149" s="57"/>
      <c r="AA149" s="57"/>
      <c r="AB149" s="57"/>
    </row>
    <row r="150" spans="1:28" s="128" customFormat="1">
      <c r="A150" s="123">
        <f>'Stu.Detail (1-20)'!A150</f>
        <v>144</v>
      </c>
      <c r="B150" s="124" t="str">
        <f>IF(OR('Stu.Detail (1-20)'!B150=0,'Stu.Detail (1-20)'!B150=""),"",'Stu.Detail (1-20)'!B150)</f>
        <v/>
      </c>
      <c r="C150" s="124" t="str">
        <f>IF(OR(B150=0,B150=""),"",CONCATENATE('Stu.Detail (1-20)'!D150," ","/",'Stu.Detail (1-20)'!G150))</f>
        <v/>
      </c>
      <c r="D150" s="129"/>
      <c r="E150" s="129"/>
      <c r="F150" s="129"/>
      <c r="G150" s="129"/>
      <c r="H150" s="129"/>
      <c r="I150" s="129"/>
      <c r="J150" s="129"/>
      <c r="K150" s="129"/>
      <c r="L150" s="129"/>
      <c r="M150" s="129"/>
      <c r="N150" s="129"/>
      <c r="O150" s="129"/>
      <c r="P150" s="129"/>
      <c r="Q150" s="129"/>
      <c r="R150" s="129"/>
      <c r="S150" s="129"/>
      <c r="T150" s="129"/>
      <c r="U150" s="129"/>
      <c r="V150" s="129"/>
      <c r="W150" s="57"/>
      <c r="X150" s="57"/>
      <c r="Y150" s="57"/>
      <c r="Z150" s="57"/>
      <c r="AA150" s="57"/>
      <c r="AB150" s="57"/>
    </row>
    <row r="151" spans="1:28" s="128" customFormat="1">
      <c r="A151" s="123">
        <f>'Stu.Detail (1-20)'!A151</f>
        <v>145</v>
      </c>
      <c r="B151" s="124" t="str">
        <f>IF(OR('Stu.Detail (1-20)'!B151=0,'Stu.Detail (1-20)'!B151=""),"",'Stu.Detail (1-20)'!B151)</f>
        <v/>
      </c>
      <c r="C151" s="124" t="str">
        <f>IF(OR(B151=0,B151=""),"",CONCATENATE('Stu.Detail (1-20)'!D151," ","/",'Stu.Detail (1-20)'!G151))</f>
        <v/>
      </c>
      <c r="D151" s="129"/>
      <c r="E151" s="129"/>
      <c r="F151" s="129"/>
      <c r="G151" s="129"/>
      <c r="H151" s="129"/>
      <c r="I151" s="129"/>
      <c r="J151" s="129"/>
      <c r="K151" s="129"/>
      <c r="L151" s="129"/>
      <c r="M151" s="129"/>
      <c r="N151" s="129"/>
      <c r="O151" s="129"/>
      <c r="P151" s="129"/>
      <c r="Q151" s="129"/>
      <c r="R151" s="129"/>
      <c r="S151" s="129"/>
      <c r="T151" s="129"/>
      <c r="U151" s="129"/>
      <c r="V151" s="129"/>
      <c r="W151" s="57"/>
      <c r="X151" s="57"/>
      <c r="Y151" s="57"/>
      <c r="Z151" s="57"/>
      <c r="AA151" s="57"/>
      <c r="AB151" s="57"/>
    </row>
    <row r="152" spans="1:28" s="128" customFormat="1">
      <c r="A152" s="123">
        <f>'Stu.Detail (1-20)'!A152</f>
        <v>146</v>
      </c>
      <c r="B152" s="124" t="str">
        <f>IF(OR('Stu.Detail (1-20)'!B152=0,'Stu.Detail (1-20)'!B152=""),"",'Stu.Detail (1-20)'!B152)</f>
        <v/>
      </c>
      <c r="C152" s="124" t="str">
        <f>IF(OR(B152=0,B152=""),"",CONCATENATE('Stu.Detail (1-20)'!D152," ","/",'Stu.Detail (1-20)'!G152))</f>
        <v/>
      </c>
      <c r="D152" s="129"/>
      <c r="E152" s="129"/>
      <c r="F152" s="129"/>
      <c r="G152" s="129"/>
      <c r="H152" s="129"/>
      <c r="I152" s="129"/>
      <c r="J152" s="129"/>
      <c r="K152" s="129"/>
      <c r="L152" s="129"/>
      <c r="M152" s="129"/>
      <c r="N152" s="129"/>
      <c r="O152" s="129"/>
      <c r="P152" s="129"/>
      <c r="Q152" s="129"/>
      <c r="R152" s="129"/>
      <c r="S152" s="129"/>
      <c r="T152" s="129"/>
      <c r="U152" s="129"/>
      <c r="V152" s="129"/>
      <c r="W152" s="57"/>
      <c r="X152" s="57"/>
      <c r="Y152" s="57"/>
      <c r="Z152" s="57"/>
      <c r="AA152" s="57"/>
      <c r="AB152" s="57"/>
    </row>
    <row r="153" spans="1:28" s="128" customFormat="1">
      <c r="A153" s="123">
        <f>'Stu.Detail (1-20)'!A153</f>
        <v>147</v>
      </c>
      <c r="B153" s="124" t="str">
        <f>IF(OR('Stu.Detail (1-20)'!B153=0,'Stu.Detail (1-20)'!B153=""),"",'Stu.Detail (1-20)'!B153)</f>
        <v/>
      </c>
      <c r="C153" s="124" t="str">
        <f>IF(OR(B153=0,B153=""),"",CONCATENATE('Stu.Detail (1-20)'!D153," ","/",'Stu.Detail (1-20)'!G153))</f>
        <v/>
      </c>
      <c r="D153" s="129"/>
      <c r="E153" s="129"/>
      <c r="F153" s="129"/>
      <c r="G153" s="129"/>
      <c r="H153" s="129"/>
      <c r="I153" s="129"/>
      <c r="J153" s="129"/>
      <c r="K153" s="129"/>
      <c r="L153" s="129"/>
      <c r="M153" s="129"/>
      <c r="N153" s="129"/>
      <c r="O153" s="129"/>
      <c r="P153" s="129"/>
      <c r="Q153" s="129"/>
      <c r="R153" s="129"/>
      <c r="S153" s="129"/>
      <c r="T153" s="129"/>
      <c r="U153" s="129"/>
      <c r="V153" s="129"/>
      <c r="W153" s="57"/>
      <c r="X153" s="57"/>
      <c r="Y153" s="57"/>
      <c r="Z153" s="57"/>
      <c r="AA153" s="57"/>
      <c r="AB153" s="57"/>
    </row>
    <row r="154" spans="1:28" s="128" customFormat="1">
      <c r="A154" s="123">
        <f>'Stu.Detail (1-20)'!A154</f>
        <v>148</v>
      </c>
      <c r="B154" s="124" t="str">
        <f>IF(OR('Stu.Detail (1-20)'!B154=0,'Stu.Detail (1-20)'!B154=""),"",'Stu.Detail (1-20)'!B154)</f>
        <v/>
      </c>
      <c r="C154" s="124" t="str">
        <f>IF(OR(B154=0,B154=""),"",CONCATENATE('Stu.Detail (1-20)'!D154," ","/",'Stu.Detail (1-20)'!G154))</f>
        <v/>
      </c>
      <c r="D154" s="129"/>
      <c r="E154" s="129"/>
      <c r="F154" s="129"/>
      <c r="G154" s="129"/>
      <c r="H154" s="129"/>
      <c r="I154" s="129"/>
      <c r="J154" s="129"/>
      <c r="K154" s="129"/>
      <c r="L154" s="129"/>
      <c r="M154" s="129"/>
      <c r="N154" s="129"/>
      <c r="O154" s="129"/>
      <c r="P154" s="129"/>
      <c r="Q154" s="129"/>
      <c r="R154" s="129"/>
      <c r="S154" s="129"/>
      <c r="T154" s="129"/>
      <c r="U154" s="129"/>
      <c r="V154" s="129"/>
      <c r="W154" s="57"/>
      <c r="X154" s="57"/>
      <c r="Y154" s="57"/>
      <c r="Z154" s="57"/>
      <c r="AA154" s="57"/>
      <c r="AB154" s="57"/>
    </row>
    <row r="155" spans="1:28" s="128" customFormat="1">
      <c r="A155" s="123">
        <f>'Stu.Detail (1-20)'!A155</f>
        <v>149</v>
      </c>
      <c r="B155" s="124" t="str">
        <f>IF(OR('Stu.Detail (1-20)'!B155=0,'Stu.Detail (1-20)'!B155=""),"",'Stu.Detail (1-20)'!B155)</f>
        <v/>
      </c>
      <c r="C155" s="124" t="str">
        <f>IF(OR(B155=0,B155=""),"",CONCATENATE('Stu.Detail (1-20)'!D155," ","/",'Stu.Detail (1-20)'!G155))</f>
        <v/>
      </c>
      <c r="D155" s="129"/>
      <c r="E155" s="129"/>
      <c r="F155" s="129"/>
      <c r="G155" s="129"/>
      <c r="H155" s="129"/>
      <c r="I155" s="129"/>
      <c r="J155" s="129"/>
      <c r="K155" s="129"/>
      <c r="L155" s="129"/>
      <c r="M155" s="129"/>
      <c r="N155" s="129"/>
      <c r="O155" s="129"/>
      <c r="P155" s="129"/>
      <c r="Q155" s="129"/>
      <c r="R155" s="129"/>
      <c r="S155" s="129"/>
      <c r="T155" s="129"/>
      <c r="U155" s="129"/>
      <c r="V155" s="129"/>
      <c r="W155" s="57"/>
      <c r="X155" s="57"/>
      <c r="Y155" s="57"/>
      <c r="Z155" s="57"/>
      <c r="AA155" s="57"/>
      <c r="AB155" s="57"/>
    </row>
    <row r="156" spans="1:28" s="128" customFormat="1">
      <c r="A156" s="123">
        <f>'Stu.Detail (1-20)'!A156</f>
        <v>150</v>
      </c>
      <c r="B156" s="124" t="str">
        <f>IF(OR('Stu.Detail (1-20)'!B156=0,'Stu.Detail (1-20)'!B156=""),"",'Stu.Detail (1-20)'!B156)</f>
        <v/>
      </c>
      <c r="C156" s="124" t="str">
        <f>IF(OR(B156=0,B156=""),"",CONCATENATE('Stu.Detail (1-20)'!D156," ","/",'Stu.Detail (1-20)'!G156))</f>
        <v/>
      </c>
      <c r="D156" s="129"/>
      <c r="E156" s="129"/>
      <c r="F156" s="129"/>
      <c r="G156" s="129"/>
      <c r="H156" s="129"/>
      <c r="I156" s="129"/>
      <c r="J156" s="129"/>
      <c r="K156" s="129"/>
      <c r="L156" s="129"/>
      <c r="M156" s="129"/>
      <c r="N156" s="129"/>
      <c r="O156" s="129"/>
      <c r="P156" s="129"/>
      <c r="Q156" s="129"/>
      <c r="R156" s="129"/>
      <c r="S156" s="129"/>
      <c r="T156" s="129"/>
      <c r="U156" s="129"/>
      <c r="V156" s="129"/>
      <c r="W156" s="57"/>
      <c r="X156" s="57"/>
      <c r="Y156" s="57"/>
      <c r="Z156" s="57"/>
      <c r="AA156" s="57"/>
      <c r="AB156" s="57"/>
    </row>
    <row r="157" spans="1:28" s="128" customFormat="1">
      <c r="A157" s="123">
        <f>'Stu.Detail (1-20)'!A157</f>
        <v>151</v>
      </c>
      <c r="B157" s="124" t="str">
        <f>IF(OR('Stu.Detail (1-20)'!B157=0,'Stu.Detail (1-20)'!B157=""),"",'Stu.Detail (1-20)'!B157)</f>
        <v/>
      </c>
      <c r="C157" s="124" t="str">
        <f>IF(OR(B157=0,B157=""),"",CONCATENATE('Stu.Detail (1-20)'!D157," ","/",'Stu.Detail (1-20)'!G157))</f>
        <v/>
      </c>
      <c r="D157" s="129"/>
      <c r="E157" s="129"/>
      <c r="F157" s="129"/>
      <c r="G157" s="129"/>
      <c r="H157" s="129"/>
      <c r="I157" s="129"/>
      <c r="J157" s="129"/>
      <c r="K157" s="129"/>
      <c r="L157" s="129"/>
      <c r="M157" s="129"/>
      <c r="N157" s="129"/>
      <c r="O157" s="129"/>
      <c r="P157" s="129"/>
      <c r="Q157" s="129"/>
      <c r="R157" s="129"/>
      <c r="S157" s="129"/>
      <c r="T157" s="129"/>
      <c r="U157" s="129"/>
      <c r="V157" s="129"/>
      <c r="W157" s="57"/>
      <c r="X157" s="57"/>
      <c r="Y157" s="57"/>
      <c r="Z157" s="57"/>
      <c r="AA157" s="57"/>
      <c r="AB157" s="57"/>
    </row>
    <row r="158" spans="1:28" s="128" customFormat="1">
      <c r="A158" s="123">
        <f>'Stu.Detail (1-20)'!A158</f>
        <v>152</v>
      </c>
      <c r="B158" s="124" t="str">
        <f>IF(OR('Stu.Detail (1-20)'!B158=0,'Stu.Detail (1-20)'!B158=""),"",'Stu.Detail (1-20)'!B158)</f>
        <v/>
      </c>
      <c r="C158" s="124" t="str">
        <f>IF(OR(B158=0,B158=""),"",CONCATENATE('Stu.Detail (1-20)'!D158," ","/",'Stu.Detail (1-20)'!G158))</f>
        <v/>
      </c>
      <c r="D158" s="129"/>
      <c r="E158" s="129"/>
      <c r="F158" s="129"/>
      <c r="G158" s="129"/>
      <c r="H158" s="129"/>
      <c r="I158" s="129"/>
      <c r="J158" s="129"/>
      <c r="K158" s="129"/>
      <c r="L158" s="129"/>
      <c r="M158" s="129"/>
      <c r="N158" s="129"/>
      <c r="O158" s="129"/>
      <c r="P158" s="129"/>
      <c r="Q158" s="129"/>
      <c r="R158" s="129"/>
      <c r="S158" s="129"/>
      <c r="T158" s="129"/>
      <c r="U158" s="129"/>
      <c r="V158" s="129"/>
      <c r="W158" s="57"/>
      <c r="X158" s="57"/>
      <c r="Y158" s="57"/>
      <c r="Z158" s="57"/>
      <c r="AA158" s="57"/>
      <c r="AB158" s="57"/>
    </row>
    <row r="159" spans="1:28" s="128" customFormat="1">
      <c r="A159" s="123">
        <f>'Stu.Detail (1-20)'!A159</f>
        <v>153</v>
      </c>
      <c r="B159" s="124" t="str">
        <f>IF(OR('Stu.Detail (1-20)'!B159=0,'Stu.Detail (1-20)'!B159=""),"",'Stu.Detail (1-20)'!B159)</f>
        <v/>
      </c>
      <c r="C159" s="124" t="str">
        <f>IF(OR(B159=0,B159=""),"",CONCATENATE('Stu.Detail (1-20)'!D159," ","/",'Stu.Detail (1-20)'!G159))</f>
        <v/>
      </c>
      <c r="D159" s="129"/>
      <c r="E159" s="129"/>
      <c r="F159" s="129"/>
      <c r="G159" s="129"/>
      <c r="H159" s="129"/>
      <c r="I159" s="129"/>
      <c r="J159" s="129"/>
      <c r="K159" s="129"/>
      <c r="L159" s="129"/>
      <c r="M159" s="129"/>
      <c r="N159" s="129"/>
      <c r="O159" s="129"/>
      <c r="P159" s="129"/>
      <c r="Q159" s="129"/>
      <c r="R159" s="129"/>
      <c r="S159" s="129"/>
      <c r="T159" s="129"/>
      <c r="U159" s="129"/>
      <c r="V159" s="129"/>
      <c r="W159" s="57"/>
      <c r="X159" s="57"/>
      <c r="Y159" s="57"/>
      <c r="Z159" s="57"/>
      <c r="AA159" s="57"/>
      <c r="AB159" s="57"/>
    </row>
    <row r="160" spans="1:28" s="128" customFormat="1">
      <c r="A160" s="123">
        <f>'Stu.Detail (1-20)'!A160</f>
        <v>154</v>
      </c>
      <c r="B160" s="124" t="str">
        <f>IF(OR('Stu.Detail (1-20)'!B160=0,'Stu.Detail (1-20)'!B160=""),"",'Stu.Detail (1-20)'!B160)</f>
        <v/>
      </c>
      <c r="C160" s="124" t="str">
        <f>IF(OR(B160=0,B160=""),"",CONCATENATE('Stu.Detail (1-20)'!D160," ","/",'Stu.Detail (1-20)'!G160))</f>
        <v/>
      </c>
      <c r="D160" s="129"/>
      <c r="E160" s="129"/>
      <c r="F160" s="129"/>
      <c r="G160" s="129"/>
      <c r="H160" s="129"/>
      <c r="I160" s="129"/>
      <c r="J160" s="129"/>
      <c r="K160" s="129"/>
      <c r="L160" s="129"/>
      <c r="M160" s="129"/>
      <c r="N160" s="129"/>
      <c r="O160" s="129"/>
      <c r="P160" s="129"/>
      <c r="Q160" s="129"/>
      <c r="R160" s="129"/>
      <c r="S160" s="129"/>
      <c r="T160" s="129"/>
      <c r="U160" s="129"/>
      <c r="V160" s="129"/>
      <c r="W160" s="57"/>
      <c r="X160" s="57"/>
      <c r="Y160" s="57"/>
      <c r="Z160" s="57"/>
      <c r="AA160" s="57"/>
      <c r="AB160" s="57"/>
    </row>
    <row r="161" spans="1:28" s="128" customFormat="1">
      <c r="A161" s="123">
        <f>'Stu.Detail (1-20)'!A161</f>
        <v>155</v>
      </c>
      <c r="B161" s="124" t="str">
        <f>IF(OR('Stu.Detail (1-20)'!B161=0,'Stu.Detail (1-20)'!B161=""),"",'Stu.Detail (1-20)'!B161)</f>
        <v/>
      </c>
      <c r="C161" s="124" t="str">
        <f>IF(OR(B161=0,B161=""),"",CONCATENATE('Stu.Detail (1-20)'!D161," ","/",'Stu.Detail (1-20)'!G161))</f>
        <v/>
      </c>
      <c r="D161" s="129"/>
      <c r="E161" s="129"/>
      <c r="F161" s="129"/>
      <c r="G161" s="129"/>
      <c r="H161" s="129"/>
      <c r="I161" s="129"/>
      <c r="J161" s="129"/>
      <c r="K161" s="129"/>
      <c r="L161" s="129"/>
      <c r="M161" s="129"/>
      <c r="N161" s="129"/>
      <c r="O161" s="129"/>
      <c r="P161" s="129"/>
      <c r="Q161" s="129"/>
      <c r="R161" s="129"/>
      <c r="S161" s="129"/>
      <c r="T161" s="129"/>
      <c r="U161" s="129"/>
      <c r="V161" s="129"/>
      <c r="W161" s="57"/>
      <c r="X161" s="57"/>
      <c r="Y161" s="57"/>
      <c r="Z161" s="57"/>
      <c r="AA161" s="57"/>
      <c r="AB161" s="57"/>
    </row>
    <row r="162" spans="1:28" s="128" customFormat="1">
      <c r="A162" s="123">
        <f>'Stu.Detail (1-20)'!A162</f>
        <v>156</v>
      </c>
      <c r="B162" s="124" t="str">
        <f>IF(OR('Stu.Detail (1-20)'!B162=0,'Stu.Detail (1-20)'!B162=""),"",'Stu.Detail (1-20)'!B162)</f>
        <v/>
      </c>
      <c r="C162" s="124" t="str">
        <f>IF(OR(B162=0,B162=""),"",CONCATENATE('Stu.Detail (1-20)'!D162," ","/",'Stu.Detail (1-20)'!G162))</f>
        <v/>
      </c>
      <c r="D162" s="129"/>
      <c r="E162" s="129"/>
      <c r="F162" s="129"/>
      <c r="G162" s="129"/>
      <c r="H162" s="129"/>
      <c r="I162" s="129"/>
      <c r="J162" s="129"/>
      <c r="K162" s="129"/>
      <c r="L162" s="129"/>
      <c r="M162" s="129"/>
      <c r="N162" s="129"/>
      <c r="O162" s="129"/>
      <c r="P162" s="129"/>
      <c r="Q162" s="129"/>
      <c r="R162" s="129"/>
      <c r="S162" s="129"/>
      <c r="T162" s="129"/>
      <c r="U162" s="129"/>
      <c r="V162" s="129"/>
      <c r="W162" s="57"/>
      <c r="X162" s="57"/>
      <c r="Y162" s="57"/>
      <c r="Z162" s="57"/>
      <c r="AA162" s="57"/>
      <c r="AB162" s="57"/>
    </row>
    <row r="163" spans="1:28" s="128" customFormat="1">
      <c r="A163" s="123">
        <f>'Stu.Detail (1-20)'!A163</f>
        <v>157</v>
      </c>
      <c r="B163" s="124" t="str">
        <f>IF(OR('Stu.Detail (1-20)'!B163=0,'Stu.Detail (1-20)'!B163=""),"",'Stu.Detail (1-20)'!B163)</f>
        <v/>
      </c>
      <c r="C163" s="124" t="str">
        <f>IF(OR(B163=0,B163=""),"",CONCATENATE('Stu.Detail (1-20)'!D163," ","/",'Stu.Detail (1-20)'!G163))</f>
        <v/>
      </c>
      <c r="D163" s="129"/>
      <c r="E163" s="129"/>
      <c r="F163" s="129"/>
      <c r="G163" s="129"/>
      <c r="H163" s="129"/>
      <c r="I163" s="129"/>
      <c r="J163" s="129"/>
      <c r="K163" s="129"/>
      <c r="L163" s="129"/>
      <c r="M163" s="129"/>
      <c r="N163" s="129"/>
      <c r="O163" s="129"/>
      <c r="P163" s="129"/>
      <c r="Q163" s="129"/>
      <c r="R163" s="129"/>
      <c r="S163" s="129"/>
      <c r="T163" s="129"/>
      <c r="U163" s="129"/>
      <c r="V163" s="129"/>
      <c r="W163" s="57"/>
      <c r="X163" s="57"/>
      <c r="Y163" s="57"/>
      <c r="Z163" s="57"/>
      <c r="AA163" s="57"/>
      <c r="AB163" s="57"/>
    </row>
    <row r="164" spans="1:28" s="128" customFormat="1">
      <c r="A164" s="123">
        <f>'Stu.Detail (1-20)'!A164</f>
        <v>158</v>
      </c>
      <c r="B164" s="124" t="str">
        <f>IF(OR('Stu.Detail (1-20)'!B164=0,'Stu.Detail (1-20)'!B164=""),"",'Stu.Detail (1-20)'!B164)</f>
        <v/>
      </c>
      <c r="C164" s="124" t="str">
        <f>IF(OR(B164=0,B164=""),"",CONCATENATE('Stu.Detail (1-20)'!D164," ","/",'Stu.Detail (1-20)'!G164))</f>
        <v/>
      </c>
      <c r="D164" s="129"/>
      <c r="E164" s="129"/>
      <c r="F164" s="129"/>
      <c r="G164" s="129"/>
      <c r="H164" s="129"/>
      <c r="I164" s="129"/>
      <c r="J164" s="129"/>
      <c r="K164" s="129"/>
      <c r="L164" s="129"/>
      <c r="M164" s="129"/>
      <c r="N164" s="129"/>
      <c r="O164" s="129"/>
      <c r="P164" s="129"/>
      <c r="Q164" s="129"/>
      <c r="R164" s="129"/>
      <c r="S164" s="129"/>
      <c r="T164" s="129"/>
      <c r="U164" s="129"/>
      <c r="V164" s="129"/>
      <c r="W164" s="57"/>
      <c r="X164" s="57"/>
      <c r="Y164" s="57"/>
      <c r="Z164" s="57"/>
      <c r="AA164" s="57"/>
      <c r="AB164" s="57"/>
    </row>
    <row r="165" spans="1:28" s="128" customFormat="1">
      <c r="A165" s="123">
        <f>'Stu.Detail (1-20)'!A165</f>
        <v>159</v>
      </c>
      <c r="B165" s="124" t="str">
        <f>IF(OR('Stu.Detail (1-20)'!B165=0,'Stu.Detail (1-20)'!B165=""),"",'Stu.Detail (1-20)'!B165)</f>
        <v/>
      </c>
      <c r="C165" s="124" t="str">
        <f>IF(OR(B165=0,B165=""),"",CONCATENATE('Stu.Detail (1-20)'!D165," ","/",'Stu.Detail (1-20)'!G165))</f>
        <v/>
      </c>
      <c r="D165" s="129"/>
      <c r="E165" s="129"/>
      <c r="F165" s="129"/>
      <c r="G165" s="129"/>
      <c r="H165" s="129"/>
      <c r="I165" s="129"/>
      <c r="J165" s="129"/>
      <c r="K165" s="129"/>
      <c r="L165" s="129"/>
      <c r="M165" s="129"/>
      <c r="N165" s="129"/>
      <c r="O165" s="129"/>
      <c r="P165" s="129"/>
      <c r="Q165" s="129"/>
      <c r="R165" s="129"/>
      <c r="S165" s="129"/>
      <c r="T165" s="129"/>
      <c r="U165" s="129"/>
      <c r="V165" s="129"/>
      <c r="W165" s="57"/>
      <c r="X165" s="57"/>
      <c r="Y165" s="57"/>
      <c r="Z165" s="57"/>
      <c r="AA165" s="57"/>
      <c r="AB165" s="57"/>
    </row>
    <row r="166" spans="1:28" s="128" customFormat="1">
      <c r="A166" s="123">
        <f>'Stu.Detail (1-20)'!A166</f>
        <v>160</v>
      </c>
      <c r="B166" s="124" t="str">
        <f>IF(OR('Stu.Detail (1-20)'!B166=0,'Stu.Detail (1-20)'!B166=""),"",'Stu.Detail (1-20)'!B166)</f>
        <v/>
      </c>
      <c r="C166" s="124" t="str">
        <f>IF(OR(B166=0,B166=""),"",CONCATENATE('Stu.Detail (1-20)'!D166," ","/",'Stu.Detail (1-20)'!G166))</f>
        <v/>
      </c>
      <c r="D166" s="129"/>
      <c r="E166" s="129"/>
      <c r="F166" s="129"/>
      <c r="G166" s="129"/>
      <c r="H166" s="129"/>
      <c r="I166" s="129"/>
      <c r="J166" s="129"/>
      <c r="K166" s="129"/>
      <c r="L166" s="129"/>
      <c r="M166" s="129"/>
      <c r="N166" s="129"/>
      <c r="O166" s="129"/>
      <c r="P166" s="129"/>
      <c r="Q166" s="129"/>
      <c r="R166" s="129"/>
      <c r="S166" s="129"/>
      <c r="T166" s="129"/>
      <c r="U166" s="129"/>
      <c r="V166" s="129"/>
      <c r="W166" s="57"/>
      <c r="X166" s="57"/>
      <c r="Y166" s="57"/>
      <c r="Z166" s="57"/>
      <c r="AA166" s="57"/>
      <c r="AB166" s="57"/>
    </row>
    <row r="167" spans="1:28" s="128" customFormat="1">
      <c r="A167" s="123">
        <f>'Stu.Detail (1-20)'!A167</f>
        <v>161</v>
      </c>
      <c r="B167" s="124" t="str">
        <f>IF(OR('Stu.Detail (1-20)'!B167=0,'Stu.Detail (1-20)'!B167=""),"",'Stu.Detail (1-20)'!B167)</f>
        <v/>
      </c>
      <c r="C167" s="124" t="str">
        <f>IF(OR(B167=0,B167=""),"",CONCATENATE('Stu.Detail (1-20)'!D167," ","/",'Stu.Detail (1-20)'!G167))</f>
        <v/>
      </c>
      <c r="D167" s="129"/>
      <c r="E167" s="129"/>
      <c r="F167" s="129"/>
      <c r="G167" s="129"/>
      <c r="H167" s="129"/>
      <c r="I167" s="129"/>
      <c r="J167" s="129"/>
      <c r="K167" s="129"/>
      <c r="L167" s="129"/>
      <c r="M167" s="129"/>
      <c r="N167" s="129"/>
      <c r="O167" s="129"/>
      <c r="P167" s="129"/>
      <c r="Q167" s="129"/>
      <c r="R167" s="129"/>
      <c r="S167" s="129"/>
      <c r="T167" s="129"/>
      <c r="U167" s="129"/>
      <c r="V167" s="129"/>
      <c r="W167" s="57"/>
      <c r="X167" s="57"/>
      <c r="Y167" s="57"/>
      <c r="Z167" s="57"/>
      <c r="AA167" s="57"/>
      <c r="AB167" s="57"/>
    </row>
    <row r="168" spans="1:28" s="128" customFormat="1">
      <c r="A168" s="123">
        <f>'Stu.Detail (1-20)'!A168</f>
        <v>162</v>
      </c>
      <c r="B168" s="124" t="str">
        <f>IF(OR('Stu.Detail (1-20)'!B168=0,'Stu.Detail (1-20)'!B168=""),"",'Stu.Detail (1-20)'!B168)</f>
        <v/>
      </c>
      <c r="C168" s="124" t="str">
        <f>IF(OR(B168=0,B168=""),"",CONCATENATE('Stu.Detail (1-20)'!D168," ","/",'Stu.Detail (1-20)'!G168))</f>
        <v/>
      </c>
      <c r="D168" s="129"/>
      <c r="E168" s="129"/>
      <c r="F168" s="129"/>
      <c r="G168" s="129"/>
      <c r="H168" s="129"/>
      <c r="I168" s="129"/>
      <c r="J168" s="129"/>
      <c r="K168" s="129"/>
      <c r="L168" s="129"/>
      <c r="M168" s="129"/>
      <c r="N168" s="129"/>
      <c r="O168" s="129"/>
      <c r="P168" s="129"/>
      <c r="Q168" s="129"/>
      <c r="R168" s="129"/>
      <c r="S168" s="129"/>
      <c r="T168" s="129"/>
      <c r="U168" s="129"/>
      <c r="V168" s="129"/>
      <c r="W168" s="57"/>
      <c r="X168" s="57"/>
      <c r="Y168" s="57"/>
      <c r="Z168" s="57"/>
      <c r="AA168" s="57"/>
      <c r="AB168" s="57"/>
    </row>
    <row r="169" spans="1:28" s="128" customFormat="1">
      <c r="A169" s="123">
        <f>'Stu.Detail (1-20)'!A169</f>
        <v>163</v>
      </c>
      <c r="B169" s="124" t="str">
        <f>IF(OR('Stu.Detail (1-20)'!B169=0,'Stu.Detail (1-20)'!B169=""),"",'Stu.Detail (1-20)'!B169)</f>
        <v/>
      </c>
      <c r="C169" s="124" t="str">
        <f>IF(OR(B169=0,B169=""),"",CONCATENATE('Stu.Detail (1-20)'!D169," ","/",'Stu.Detail (1-20)'!G169))</f>
        <v/>
      </c>
      <c r="D169" s="129"/>
      <c r="E169" s="129"/>
      <c r="F169" s="129"/>
      <c r="G169" s="129"/>
      <c r="H169" s="129"/>
      <c r="I169" s="129"/>
      <c r="J169" s="129"/>
      <c r="K169" s="129"/>
      <c r="L169" s="129"/>
      <c r="M169" s="129"/>
      <c r="N169" s="129"/>
      <c r="O169" s="129"/>
      <c r="P169" s="129"/>
      <c r="Q169" s="129"/>
      <c r="R169" s="129"/>
      <c r="S169" s="129"/>
      <c r="T169" s="129"/>
      <c r="U169" s="129"/>
      <c r="V169" s="129"/>
      <c r="W169" s="57"/>
      <c r="X169" s="57"/>
      <c r="Y169" s="57"/>
      <c r="Z169" s="57"/>
      <c r="AA169" s="57"/>
      <c r="AB169" s="57"/>
    </row>
    <row r="170" spans="1:28" s="128" customFormat="1">
      <c r="A170" s="123">
        <f>'Stu.Detail (1-20)'!A170</f>
        <v>164</v>
      </c>
      <c r="B170" s="124" t="str">
        <f>IF(OR('Stu.Detail (1-20)'!B170=0,'Stu.Detail (1-20)'!B170=""),"",'Stu.Detail (1-20)'!B170)</f>
        <v/>
      </c>
      <c r="C170" s="124" t="str">
        <f>IF(OR(B170=0,B170=""),"",CONCATENATE('Stu.Detail (1-20)'!D170," ","/",'Stu.Detail (1-20)'!G170))</f>
        <v/>
      </c>
      <c r="D170" s="129"/>
      <c r="E170" s="129"/>
      <c r="F170" s="129"/>
      <c r="G170" s="129"/>
      <c r="H170" s="129"/>
      <c r="I170" s="129"/>
      <c r="J170" s="129"/>
      <c r="K170" s="129"/>
      <c r="L170" s="129"/>
      <c r="M170" s="129"/>
      <c r="N170" s="129"/>
      <c r="O170" s="129"/>
      <c r="P170" s="129"/>
      <c r="Q170" s="129"/>
      <c r="R170" s="129"/>
      <c r="S170" s="129"/>
      <c r="T170" s="129"/>
      <c r="U170" s="129"/>
      <c r="V170" s="129"/>
      <c r="W170" s="57"/>
      <c r="X170" s="57"/>
      <c r="Y170" s="57"/>
      <c r="Z170" s="57"/>
      <c r="AA170" s="57"/>
      <c r="AB170" s="57"/>
    </row>
    <row r="171" spans="1:28" s="128" customFormat="1">
      <c r="A171" s="123">
        <f>'Stu.Detail (1-20)'!A171</f>
        <v>165</v>
      </c>
      <c r="B171" s="124" t="str">
        <f>IF(OR('Stu.Detail (1-20)'!B171=0,'Stu.Detail (1-20)'!B171=""),"",'Stu.Detail (1-20)'!B171)</f>
        <v/>
      </c>
      <c r="C171" s="124" t="str">
        <f>IF(OR(B171=0,B171=""),"",CONCATENATE('Stu.Detail (1-20)'!D171," ","/",'Stu.Detail (1-20)'!G171))</f>
        <v/>
      </c>
      <c r="D171" s="129"/>
      <c r="E171" s="129"/>
      <c r="F171" s="129"/>
      <c r="G171" s="129"/>
      <c r="H171" s="129"/>
      <c r="I171" s="129"/>
      <c r="J171" s="129"/>
      <c r="K171" s="129"/>
      <c r="L171" s="129"/>
      <c r="M171" s="129"/>
      <c r="N171" s="129"/>
      <c r="O171" s="129"/>
      <c r="P171" s="129"/>
      <c r="Q171" s="129"/>
      <c r="R171" s="129"/>
      <c r="S171" s="129"/>
      <c r="T171" s="129"/>
      <c r="U171" s="129"/>
      <c r="V171" s="129"/>
      <c r="W171" s="57"/>
      <c r="X171" s="57"/>
      <c r="Y171" s="57"/>
      <c r="Z171" s="57"/>
      <c r="AA171" s="57"/>
      <c r="AB171" s="57"/>
    </row>
    <row r="172" spans="1:28" s="128" customFormat="1">
      <c r="A172" s="123">
        <f>'Stu.Detail (1-20)'!A172</f>
        <v>166</v>
      </c>
      <c r="B172" s="124" t="str">
        <f>IF(OR('Stu.Detail (1-20)'!B172=0,'Stu.Detail (1-20)'!B172=""),"",'Stu.Detail (1-20)'!B172)</f>
        <v/>
      </c>
      <c r="C172" s="124" t="str">
        <f>IF(OR(B172=0,B172=""),"",CONCATENATE('Stu.Detail (1-20)'!D172," ","/",'Stu.Detail (1-20)'!G172))</f>
        <v/>
      </c>
      <c r="D172" s="129"/>
      <c r="E172" s="129"/>
      <c r="F172" s="129"/>
      <c r="G172" s="129"/>
      <c r="H172" s="129"/>
      <c r="I172" s="129"/>
      <c r="J172" s="129"/>
      <c r="K172" s="129"/>
      <c r="L172" s="129"/>
      <c r="M172" s="129"/>
      <c r="N172" s="129"/>
      <c r="O172" s="129"/>
      <c r="P172" s="129"/>
      <c r="Q172" s="129"/>
      <c r="R172" s="129"/>
      <c r="S172" s="129"/>
      <c r="T172" s="129"/>
      <c r="U172" s="129"/>
      <c r="V172" s="129"/>
      <c r="W172" s="57"/>
      <c r="X172" s="57"/>
      <c r="Y172" s="57"/>
      <c r="Z172" s="57"/>
      <c r="AA172" s="57"/>
      <c r="AB172" s="57"/>
    </row>
    <row r="173" spans="1:28" s="128" customFormat="1">
      <c r="A173" s="123">
        <f>'Stu.Detail (1-20)'!A173</f>
        <v>167</v>
      </c>
      <c r="B173" s="124" t="str">
        <f>IF(OR('Stu.Detail (1-20)'!B173=0,'Stu.Detail (1-20)'!B173=""),"",'Stu.Detail (1-20)'!B173)</f>
        <v/>
      </c>
      <c r="C173" s="124" t="str">
        <f>IF(OR(B173=0,B173=""),"",CONCATENATE('Stu.Detail (1-20)'!D173," ","/",'Stu.Detail (1-20)'!G173))</f>
        <v/>
      </c>
      <c r="D173" s="129"/>
      <c r="E173" s="129"/>
      <c r="F173" s="129"/>
      <c r="G173" s="129"/>
      <c r="H173" s="129"/>
      <c r="I173" s="129"/>
      <c r="J173" s="129"/>
      <c r="K173" s="129"/>
      <c r="L173" s="129"/>
      <c r="M173" s="129"/>
      <c r="N173" s="129"/>
      <c r="O173" s="129"/>
      <c r="P173" s="129"/>
      <c r="Q173" s="129"/>
      <c r="R173" s="129"/>
      <c r="S173" s="129"/>
      <c r="T173" s="129"/>
      <c r="U173" s="129"/>
      <c r="V173" s="129"/>
      <c r="W173" s="57"/>
      <c r="X173" s="57"/>
      <c r="Y173" s="57"/>
      <c r="Z173" s="57"/>
      <c r="AA173" s="57"/>
      <c r="AB173" s="57"/>
    </row>
    <row r="174" spans="1:28" s="128" customFormat="1">
      <c r="A174" s="123">
        <f>'Stu.Detail (1-20)'!A174</f>
        <v>168</v>
      </c>
      <c r="B174" s="124" t="str">
        <f>IF(OR('Stu.Detail (1-20)'!B174=0,'Stu.Detail (1-20)'!B174=""),"",'Stu.Detail (1-20)'!B174)</f>
        <v/>
      </c>
      <c r="C174" s="124" t="str">
        <f>IF(OR(B174=0,B174=""),"",CONCATENATE('Stu.Detail (1-20)'!D174," ","/",'Stu.Detail (1-20)'!G174))</f>
        <v/>
      </c>
      <c r="D174" s="129"/>
      <c r="E174" s="129"/>
      <c r="F174" s="129"/>
      <c r="G174" s="129"/>
      <c r="H174" s="129"/>
      <c r="I174" s="129"/>
      <c r="J174" s="129"/>
      <c r="K174" s="129"/>
      <c r="L174" s="129"/>
      <c r="M174" s="129"/>
      <c r="N174" s="129"/>
      <c r="O174" s="129"/>
      <c r="P174" s="129"/>
      <c r="Q174" s="129"/>
      <c r="R174" s="129"/>
      <c r="S174" s="129"/>
      <c r="T174" s="129"/>
      <c r="U174" s="129"/>
      <c r="V174" s="129"/>
      <c r="W174" s="57"/>
      <c r="X174" s="57"/>
      <c r="Y174" s="57"/>
      <c r="Z174" s="57"/>
      <c r="AA174" s="57"/>
      <c r="AB174" s="57"/>
    </row>
    <row r="175" spans="1:28" s="128" customFormat="1">
      <c r="A175" s="123">
        <f>'Stu.Detail (1-20)'!A175</f>
        <v>169</v>
      </c>
      <c r="B175" s="124" t="str">
        <f>IF(OR('Stu.Detail (1-20)'!B175=0,'Stu.Detail (1-20)'!B175=""),"",'Stu.Detail (1-20)'!B175)</f>
        <v/>
      </c>
      <c r="C175" s="124" t="str">
        <f>IF(OR(B175=0,B175=""),"",CONCATENATE('Stu.Detail (1-20)'!D175," ","/",'Stu.Detail (1-20)'!G175))</f>
        <v/>
      </c>
      <c r="D175" s="129"/>
      <c r="E175" s="129"/>
      <c r="F175" s="129"/>
      <c r="G175" s="129"/>
      <c r="H175" s="129"/>
      <c r="I175" s="129"/>
      <c r="J175" s="129"/>
      <c r="K175" s="129"/>
      <c r="L175" s="129"/>
      <c r="M175" s="129"/>
      <c r="N175" s="129"/>
      <c r="O175" s="129"/>
      <c r="P175" s="129"/>
      <c r="Q175" s="129"/>
      <c r="R175" s="129"/>
      <c r="S175" s="129"/>
      <c r="T175" s="129"/>
      <c r="U175" s="129"/>
      <c r="V175" s="129"/>
      <c r="W175" s="57"/>
      <c r="X175" s="57"/>
      <c r="Y175" s="57"/>
      <c r="Z175" s="57"/>
      <c r="AA175" s="57"/>
      <c r="AB175" s="57"/>
    </row>
    <row r="176" spans="1:28" s="128" customFormat="1">
      <c r="A176" s="123">
        <f>'Stu.Detail (1-20)'!A176</f>
        <v>170</v>
      </c>
      <c r="B176" s="124" t="str">
        <f>IF(OR('Stu.Detail (1-20)'!B176=0,'Stu.Detail (1-20)'!B176=""),"",'Stu.Detail (1-20)'!B176)</f>
        <v/>
      </c>
      <c r="C176" s="124" t="str">
        <f>IF(OR(B176=0,B176=""),"",CONCATENATE('Stu.Detail (1-20)'!D176," ","/",'Stu.Detail (1-20)'!G176))</f>
        <v/>
      </c>
      <c r="D176" s="129"/>
      <c r="E176" s="129"/>
      <c r="F176" s="129"/>
      <c r="G176" s="129"/>
      <c r="H176" s="129"/>
      <c r="I176" s="129"/>
      <c r="J176" s="129"/>
      <c r="K176" s="129"/>
      <c r="L176" s="129"/>
      <c r="M176" s="129"/>
      <c r="N176" s="129"/>
      <c r="O176" s="129"/>
      <c r="P176" s="129"/>
      <c r="Q176" s="129"/>
      <c r="R176" s="129"/>
      <c r="S176" s="129"/>
      <c r="T176" s="129"/>
      <c r="U176" s="129"/>
      <c r="V176" s="129"/>
      <c r="W176" s="57"/>
      <c r="X176" s="57"/>
      <c r="Y176" s="57"/>
      <c r="Z176" s="57"/>
      <c r="AA176" s="57"/>
      <c r="AB176" s="57"/>
    </row>
    <row r="177" spans="1:28" s="128" customFormat="1">
      <c r="A177" s="123">
        <f>'Stu.Detail (1-20)'!A177</f>
        <v>171</v>
      </c>
      <c r="B177" s="124" t="str">
        <f>IF(OR('Stu.Detail (1-20)'!B177=0,'Stu.Detail (1-20)'!B177=""),"",'Stu.Detail (1-20)'!B177)</f>
        <v/>
      </c>
      <c r="C177" s="124" t="str">
        <f>IF(OR(B177=0,B177=""),"",CONCATENATE('Stu.Detail (1-20)'!D177," ","/",'Stu.Detail (1-20)'!G177))</f>
        <v/>
      </c>
      <c r="D177" s="129"/>
      <c r="E177" s="129"/>
      <c r="F177" s="129"/>
      <c r="G177" s="129"/>
      <c r="H177" s="129"/>
      <c r="I177" s="129"/>
      <c r="J177" s="129"/>
      <c r="K177" s="129"/>
      <c r="L177" s="129"/>
      <c r="M177" s="129"/>
      <c r="N177" s="129"/>
      <c r="O177" s="129"/>
      <c r="P177" s="129"/>
      <c r="Q177" s="129"/>
      <c r="R177" s="129"/>
      <c r="S177" s="129"/>
      <c r="T177" s="129"/>
      <c r="U177" s="129"/>
      <c r="V177" s="129"/>
      <c r="W177" s="57"/>
      <c r="X177" s="57"/>
      <c r="Y177" s="57"/>
      <c r="Z177" s="57"/>
      <c r="AA177" s="57"/>
      <c r="AB177" s="57"/>
    </row>
    <row r="178" spans="1:28" s="128" customFormat="1">
      <c r="A178" s="123">
        <f>'Stu.Detail (1-20)'!A178</f>
        <v>172</v>
      </c>
      <c r="B178" s="124" t="str">
        <f>IF(OR('Stu.Detail (1-20)'!B178=0,'Stu.Detail (1-20)'!B178=""),"",'Stu.Detail (1-20)'!B178)</f>
        <v/>
      </c>
      <c r="C178" s="124" t="str">
        <f>IF(OR(B178=0,B178=""),"",CONCATENATE('Stu.Detail (1-20)'!D178," ","/",'Stu.Detail (1-20)'!G178))</f>
        <v/>
      </c>
      <c r="D178" s="129"/>
      <c r="E178" s="129"/>
      <c r="F178" s="129"/>
      <c r="G178" s="129"/>
      <c r="H178" s="129"/>
      <c r="I178" s="129"/>
      <c r="J178" s="129"/>
      <c r="K178" s="129"/>
      <c r="L178" s="129"/>
      <c r="M178" s="129"/>
      <c r="N178" s="129"/>
      <c r="O178" s="129"/>
      <c r="P178" s="129"/>
      <c r="Q178" s="129"/>
      <c r="R178" s="129"/>
      <c r="S178" s="129"/>
      <c r="T178" s="129"/>
      <c r="U178" s="129"/>
      <c r="V178" s="129"/>
      <c r="W178" s="57"/>
      <c r="X178" s="57"/>
      <c r="Y178" s="57"/>
      <c r="Z178" s="57"/>
      <c r="AA178" s="57"/>
      <c r="AB178" s="57"/>
    </row>
    <row r="179" spans="1:28" s="128" customFormat="1">
      <c r="A179" s="123">
        <f>'Stu.Detail (1-20)'!A179</f>
        <v>173</v>
      </c>
      <c r="B179" s="124" t="str">
        <f>IF(OR('Stu.Detail (1-20)'!B179=0,'Stu.Detail (1-20)'!B179=""),"",'Stu.Detail (1-20)'!B179)</f>
        <v/>
      </c>
      <c r="C179" s="124" t="str">
        <f>IF(OR(B179=0,B179=""),"",CONCATENATE('Stu.Detail (1-20)'!D179," ","/",'Stu.Detail (1-20)'!G179))</f>
        <v/>
      </c>
      <c r="D179" s="129"/>
      <c r="E179" s="129"/>
      <c r="F179" s="129"/>
      <c r="G179" s="129"/>
      <c r="H179" s="129"/>
      <c r="I179" s="129"/>
      <c r="J179" s="129"/>
      <c r="K179" s="129"/>
      <c r="L179" s="129"/>
      <c r="M179" s="129"/>
      <c r="N179" s="129"/>
      <c r="O179" s="129"/>
      <c r="P179" s="129"/>
      <c r="Q179" s="129"/>
      <c r="R179" s="129"/>
      <c r="S179" s="129"/>
      <c r="T179" s="129"/>
      <c r="U179" s="129"/>
      <c r="V179" s="129"/>
      <c r="W179" s="57"/>
      <c r="X179" s="57"/>
      <c r="Y179" s="57"/>
      <c r="Z179" s="57"/>
      <c r="AA179" s="57"/>
      <c r="AB179" s="57"/>
    </row>
    <row r="180" spans="1:28" s="128" customFormat="1">
      <c r="A180" s="123">
        <f>'Stu.Detail (1-20)'!A180</f>
        <v>174</v>
      </c>
      <c r="B180" s="124" t="str">
        <f>IF(OR('Stu.Detail (1-20)'!B180=0,'Stu.Detail (1-20)'!B180=""),"",'Stu.Detail (1-20)'!B180)</f>
        <v/>
      </c>
      <c r="C180" s="124" t="str">
        <f>IF(OR(B180=0,B180=""),"",CONCATENATE('Stu.Detail (1-20)'!D180," ","/",'Stu.Detail (1-20)'!G180))</f>
        <v/>
      </c>
      <c r="D180" s="129"/>
      <c r="E180" s="129"/>
      <c r="F180" s="129"/>
      <c r="G180" s="129"/>
      <c r="H180" s="129"/>
      <c r="I180" s="129"/>
      <c r="J180" s="129"/>
      <c r="K180" s="129"/>
      <c r="L180" s="129"/>
      <c r="M180" s="129"/>
      <c r="N180" s="129"/>
      <c r="O180" s="129"/>
      <c r="P180" s="129"/>
      <c r="Q180" s="129"/>
      <c r="R180" s="129"/>
      <c r="S180" s="129"/>
      <c r="T180" s="129"/>
      <c r="U180" s="129"/>
      <c r="V180" s="129"/>
      <c r="W180" s="57"/>
      <c r="X180" s="57"/>
      <c r="Y180" s="57"/>
      <c r="Z180" s="57"/>
      <c r="AA180" s="57"/>
      <c r="AB180" s="57"/>
    </row>
    <row r="181" spans="1:28" s="128" customFormat="1">
      <c r="A181" s="123">
        <f>'Stu.Detail (1-20)'!A181</f>
        <v>175</v>
      </c>
      <c r="B181" s="124" t="str">
        <f>IF(OR('Stu.Detail (1-20)'!B181=0,'Stu.Detail (1-20)'!B181=""),"",'Stu.Detail (1-20)'!B181)</f>
        <v/>
      </c>
      <c r="C181" s="124" t="str">
        <f>IF(OR(B181=0,B181=""),"",CONCATENATE('Stu.Detail (1-20)'!D181," ","/",'Stu.Detail (1-20)'!G181))</f>
        <v/>
      </c>
      <c r="D181" s="129"/>
      <c r="E181" s="129"/>
      <c r="F181" s="129"/>
      <c r="G181" s="129"/>
      <c r="H181" s="129"/>
      <c r="I181" s="129"/>
      <c r="J181" s="129"/>
      <c r="K181" s="129"/>
      <c r="L181" s="129"/>
      <c r="M181" s="129"/>
      <c r="N181" s="129"/>
      <c r="O181" s="129"/>
      <c r="P181" s="129"/>
      <c r="Q181" s="129"/>
      <c r="R181" s="129"/>
      <c r="S181" s="129"/>
      <c r="T181" s="129"/>
      <c r="U181" s="129"/>
      <c r="V181" s="129"/>
      <c r="W181" s="57"/>
      <c r="X181" s="57"/>
      <c r="Y181" s="57"/>
      <c r="Z181" s="57"/>
      <c r="AA181" s="57"/>
      <c r="AB181" s="57"/>
    </row>
    <row r="182" spans="1:28" s="128" customFormat="1">
      <c r="A182" s="123">
        <f>'Stu.Detail (1-20)'!A182</f>
        <v>176</v>
      </c>
      <c r="B182" s="124" t="str">
        <f>IF(OR('Stu.Detail (1-20)'!B182=0,'Stu.Detail (1-20)'!B182=""),"",'Stu.Detail (1-20)'!B182)</f>
        <v/>
      </c>
      <c r="C182" s="124" t="str">
        <f>IF(OR(B182=0,B182=""),"",CONCATENATE('Stu.Detail (1-20)'!D182," ","/",'Stu.Detail (1-20)'!G182))</f>
        <v/>
      </c>
      <c r="D182" s="129"/>
      <c r="E182" s="129"/>
      <c r="F182" s="129"/>
      <c r="G182" s="129"/>
      <c r="H182" s="129"/>
      <c r="I182" s="129"/>
      <c r="J182" s="129"/>
      <c r="K182" s="129"/>
      <c r="L182" s="129"/>
      <c r="M182" s="129"/>
      <c r="N182" s="129"/>
      <c r="O182" s="129"/>
      <c r="P182" s="129"/>
      <c r="Q182" s="129"/>
      <c r="R182" s="129"/>
      <c r="S182" s="129"/>
      <c r="T182" s="129"/>
      <c r="U182" s="129"/>
      <c r="V182" s="129"/>
      <c r="W182" s="57"/>
      <c r="X182" s="57"/>
      <c r="Y182" s="57"/>
      <c r="Z182" s="57"/>
      <c r="AA182" s="57"/>
      <c r="AB182" s="57"/>
    </row>
    <row r="183" spans="1:28" s="128" customFormat="1">
      <c r="A183" s="123">
        <f>'Stu.Detail (1-20)'!A183</f>
        <v>177</v>
      </c>
      <c r="B183" s="124" t="str">
        <f>IF(OR('Stu.Detail (1-20)'!B183=0,'Stu.Detail (1-20)'!B183=""),"",'Stu.Detail (1-20)'!B183)</f>
        <v/>
      </c>
      <c r="C183" s="124" t="str">
        <f>IF(OR(B183=0,B183=""),"",CONCATENATE('Stu.Detail (1-20)'!D183," ","/",'Stu.Detail (1-20)'!G183))</f>
        <v/>
      </c>
      <c r="D183" s="129"/>
      <c r="E183" s="129"/>
      <c r="F183" s="129"/>
      <c r="G183" s="129"/>
      <c r="H183" s="129"/>
      <c r="I183" s="129"/>
      <c r="J183" s="129"/>
      <c r="K183" s="129"/>
      <c r="L183" s="129"/>
      <c r="M183" s="129"/>
      <c r="N183" s="129"/>
      <c r="O183" s="129"/>
      <c r="P183" s="129"/>
      <c r="Q183" s="129"/>
      <c r="R183" s="129"/>
      <c r="S183" s="129"/>
      <c r="T183" s="129"/>
      <c r="U183" s="129"/>
      <c r="V183" s="129"/>
      <c r="W183" s="57"/>
      <c r="X183" s="57"/>
      <c r="Y183" s="57"/>
      <c r="Z183" s="57"/>
      <c r="AA183" s="57"/>
      <c r="AB183" s="57"/>
    </row>
    <row r="184" spans="1:28" s="128" customFormat="1">
      <c r="A184" s="123">
        <f>'Stu.Detail (1-20)'!A184</f>
        <v>178</v>
      </c>
      <c r="B184" s="124" t="str">
        <f>IF(OR('Stu.Detail (1-20)'!B184=0,'Stu.Detail (1-20)'!B184=""),"",'Stu.Detail (1-20)'!B184)</f>
        <v/>
      </c>
      <c r="C184" s="124" t="str">
        <f>IF(OR(B184=0,B184=""),"",CONCATENATE('Stu.Detail (1-20)'!D184," ","/",'Stu.Detail (1-20)'!G184))</f>
        <v/>
      </c>
      <c r="D184" s="129"/>
      <c r="E184" s="129"/>
      <c r="F184" s="129"/>
      <c r="G184" s="129"/>
      <c r="H184" s="129"/>
      <c r="I184" s="129"/>
      <c r="J184" s="129"/>
      <c r="K184" s="129"/>
      <c r="L184" s="129"/>
      <c r="M184" s="129"/>
      <c r="N184" s="129"/>
      <c r="O184" s="129"/>
      <c r="P184" s="129"/>
      <c r="Q184" s="129"/>
      <c r="R184" s="129"/>
      <c r="S184" s="129"/>
      <c r="T184" s="129"/>
      <c r="U184" s="129"/>
      <c r="V184" s="129"/>
      <c r="W184" s="57"/>
      <c r="X184" s="57"/>
      <c r="Y184" s="57"/>
      <c r="Z184" s="57"/>
      <c r="AA184" s="57"/>
      <c r="AB184" s="57"/>
    </row>
    <row r="185" spans="1:28" s="128" customFormat="1">
      <c r="A185" s="123">
        <f>'Stu.Detail (1-20)'!A185</f>
        <v>179</v>
      </c>
      <c r="B185" s="124" t="str">
        <f>IF(OR('Stu.Detail (1-20)'!B185=0,'Stu.Detail (1-20)'!B185=""),"",'Stu.Detail (1-20)'!B185)</f>
        <v/>
      </c>
      <c r="C185" s="124" t="str">
        <f>IF(OR(B185=0,B185=""),"",CONCATENATE('Stu.Detail (1-20)'!D185," ","/",'Stu.Detail (1-20)'!G185))</f>
        <v/>
      </c>
      <c r="D185" s="129"/>
      <c r="E185" s="129"/>
      <c r="F185" s="129"/>
      <c r="G185" s="129"/>
      <c r="H185" s="129"/>
      <c r="I185" s="129"/>
      <c r="J185" s="129"/>
      <c r="K185" s="129"/>
      <c r="L185" s="129"/>
      <c r="M185" s="129"/>
      <c r="N185" s="129"/>
      <c r="O185" s="129"/>
      <c r="P185" s="129"/>
      <c r="Q185" s="129"/>
      <c r="R185" s="129"/>
      <c r="S185" s="129"/>
      <c r="T185" s="129"/>
      <c r="U185" s="129"/>
      <c r="V185" s="129"/>
      <c r="W185" s="57"/>
      <c r="X185" s="57"/>
      <c r="Y185" s="57"/>
      <c r="Z185" s="57"/>
      <c r="AA185" s="57"/>
      <c r="AB185" s="57"/>
    </row>
    <row r="186" spans="1:28" s="128" customFormat="1">
      <c r="A186" s="123">
        <f>'Stu.Detail (1-20)'!A186</f>
        <v>180</v>
      </c>
      <c r="B186" s="124" t="str">
        <f>IF(OR('Stu.Detail (1-20)'!B186=0,'Stu.Detail (1-20)'!B186=""),"",'Stu.Detail (1-20)'!B186)</f>
        <v/>
      </c>
      <c r="C186" s="124" t="str">
        <f>IF(OR(B186=0,B186=""),"",CONCATENATE('Stu.Detail (1-20)'!D186," ","/",'Stu.Detail (1-20)'!G186))</f>
        <v/>
      </c>
      <c r="D186" s="129"/>
      <c r="E186" s="129"/>
      <c r="F186" s="129"/>
      <c r="G186" s="129"/>
      <c r="H186" s="129"/>
      <c r="I186" s="129"/>
      <c r="J186" s="129"/>
      <c r="K186" s="129"/>
      <c r="L186" s="129"/>
      <c r="M186" s="129"/>
      <c r="N186" s="129"/>
      <c r="O186" s="129"/>
      <c r="P186" s="129"/>
      <c r="Q186" s="129"/>
      <c r="R186" s="129"/>
      <c r="S186" s="129"/>
      <c r="T186" s="129"/>
      <c r="U186" s="129"/>
      <c r="V186" s="129"/>
      <c r="W186" s="57"/>
      <c r="X186" s="57"/>
      <c r="Y186" s="57"/>
      <c r="Z186" s="57"/>
      <c r="AA186" s="57"/>
      <c r="AB186" s="57"/>
    </row>
    <row r="187" spans="1:28" s="128" customFormat="1">
      <c r="A187" s="123">
        <f>'Stu.Detail (1-20)'!A187</f>
        <v>181</v>
      </c>
      <c r="B187" s="124" t="str">
        <f>IF(OR('Stu.Detail (1-20)'!B187=0,'Stu.Detail (1-20)'!B187=""),"",'Stu.Detail (1-20)'!B187)</f>
        <v/>
      </c>
      <c r="C187" s="124" t="str">
        <f>IF(OR(B187=0,B187=""),"",CONCATENATE('Stu.Detail (1-20)'!D187," ","/",'Stu.Detail (1-20)'!G187))</f>
        <v/>
      </c>
      <c r="D187" s="129"/>
      <c r="E187" s="129"/>
      <c r="F187" s="129"/>
      <c r="G187" s="129"/>
      <c r="H187" s="129"/>
      <c r="I187" s="129"/>
      <c r="J187" s="129"/>
      <c r="K187" s="129"/>
      <c r="L187" s="129"/>
      <c r="M187" s="129"/>
      <c r="N187" s="129"/>
      <c r="O187" s="129"/>
      <c r="P187" s="129"/>
      <c r="Q187" s="129"/>
      <c r="R187" s="129"/>
      <c r="S187" s="129"/>
      <c r="T187" s="129"/>
      <c r="U187" s="129"/>
      <c r="V187" s="129"/>
      <c r="W187" s="57"/>
      <c r="X187" s="57"/>
      <c r="Y187" s="57"/>
      <c r="Z187" s="57"/>
      <c r="AA187" s="57"/>
      <c r="AB187" s="57"/>
    </row>
    <row r="188" spans="1:28" s="128" customFormat="1">
      <c r="A188" s="123">
        <f>'Stu.Detail (1-20)'!A188</f>
        <v>182</v>
      </c>
      <c r="B188" s="124" t="str">
        <f>IF(OR('Stu.Detail (1-20)'!B188=0,'Stu.Detail (1-20)'!B188=""),"",'Stu.Detail (1-20)'!B188)</f>
        <v/>
      </c>
      <c r="C188" s="124" t="str">
        <f>IF(OR(B188=0,B188=""),"",CONCATENATE('Stu.Detail (1-20)'!D188," ","/",'Stu.Detail (1-20)'!G188))</f>
        <v/>
      </c>
      <c r="D188" s="129"/>
      <c r="E188" s="129"/>
      <c r="F188" s="129"/>
      <c r="G188" s="129"/>
      <c r="H188" s="129"/>
      <c r="I188" s="129"/>
      <c r="J188" s="129"/>
      <c r="K188" s="129"/>
      <c r="L188" s="129"/>
      <c r="M188" s="129"/>
      <c r="N188" s="129"/>
      <c r="O188" s="129"/>
      <c r="P188" s="129"/>
      <c r="Q188" s="129"/>
      <c r="R188" s="129"/>
      <c r="S188" s="129"/>
      <c r="T188" s="129"/>
      <c r="U188" s="129"/>
      <c r="V188" s="129"/>
      <c r="W188" s="57"/>
      <c r="X188" s="57"/>
      <c r="Y188" s="57"/>
      <c r="Z188" s="57"/>
      <c r="AA188" s="57"/>
      <c r="AB188" s="57"/>
    </row>
    <row r="189" spans="1:28" s="128" customFormat="1">
      <c r="A189" s="123">
        <f>'Stu.Detail (1-20)'!A189</f>
        <v>183</v>
      </c>
      <c r="B189" s="124" t="str">
        <f>IF(OR('Stu.Detail (1-20)'!B189=0,'Stu.Detail (1-20)'!B189=""),"",'Stu.Detail (1-20)'!B189)</f>
        <v/>
      </c>
      <c r="C189" s="124" t="str">
        <f>IF(OR(B189=0,B189=""),"",CONCATENATE('Stu.Detail (1-20)'!D189," ","/",'Stu.Detail (1-20)'!G189))</f>
        <v/>
      </c>
      <c r="D189" s="129"/>
      <c r="E189" s="129"/>
      <c r="F189" s="129"/>
      <c r="G189" s="129"/>
      <c r="H189" s="129"/>
      <c r="I189" s="129"/>
      <c r="J189" s="129"/>
      <c r="K189" s="129"/>
      <c r="L189" s="129"/>
      <c r="M189" s="129"/>
      <c r="N189" s="129"/>
      <c r="O189" s="129"/>
      <c r="P189" s="129"/>
      <c r="Q189" s="129"/>
      <c r="R189" s="129"/>
      <c r="S189" s="129"/>
      <c r="T189" s="129"/>
      <c r="U189" s="129"/>
      <c r="V189" s="129"/>
      <c r="W189" s="57"/>
      <c r="X189" s="57"/>
      <c r="Y189" s="57"/>
      <c r="Z189" s="57"/>
      <c r="AA189" s="57"/>
      <c r="AB189" s="57"/>
    </row>
    <row r="190" spans="1:28" s="128" customFormat="1">
      <c r="A190" s="123">
        <f>'Stu.Detail (1-20)'!A190</f>
        <v>184</v>
      </c>
      <c r="B190" s="124" t="str">
        <f>IF(OR('Stu.Detail (1-20)'!B190=0,'Stu.Detail (1-20)'!B190=""),"",'Stu.Detail (1-20)'!B190)</f>
        <v/>
      </c>
      <c r="C190" s="124" t="str">
        <f>IF(OR(B190=0,B190=""),"",CONCATENATE('Stu.Detail (1-20)'!D190," ","/",'Stu.Detail (1-20)'!G190))</f>
        <v/>
      </c>
      <c r="D190" s="129"/>
      <c r="E190" s="129"/>
      <c r="F190" s="129"/>
      <c r="G190" s="129"/>
      <c r="H190" s="129"/>
      <c r="I190" s="129"/>
      <c r="J190" s="129"/>
      <c r="K190" s="129"/>
      <c r="L190" s="129"/>
      <c r="M190" s="129"/>
      <c r="N190" s="129"/>
      <c r="O190" s="129"/>
      <c r="P190" s="129"/>
      <c r="Q190" s="129"/>
      <c r="R190" s="129"/>
      <c r="S190" s="129"/>
      <c r="T190" s="129"/>
      <c r="U190" s="129"/>
      <c r="V190" s="129"/>
      <c r="W190" s="57"/>
      <c r="X190" s="57"/>
      <c r="Y190" s="57"/>
      <c r="Z190" s="57"/>
      <c r="AA190" s="57"/>
      <c r="AB190" s="57"/>
    </row>
    <row r="191" spans="1:28" s="128" customFormat="1">
      <c r="A191" s="123">
        <f>'Stu.Detail (1-20)'!A191</f>
        <v>185</v>
      </c>
      <c r="B191" s="124" t="str">
        <f>IF(OR('Stu.Detail (1-20)'!B191=0,'Stu.Detail (1-20)'!B191=""),"",'Stu.Detail (1-20)'!B191)</f>
        <v/>
      </c>
      <c r="C191" s="124" t="str">
        <f>IF(OR(B191=0,B191=""),"",CONCATENATE('Stu.Detail (1-20)'!D191," ","/",'Stu.Detail (1-20)'!G191))</f>
        <v/>
      </c>
      <c r="D191" s="129"/>
      <c r="E191" s="129"/>
      <c r="F191" s="129"/>
      <c r="G191" s="129"/>
      <c r="H191" s="129"/>
      <c r="I191" s="129"/>
      <c r="J191" s="129"/>
      <c r="K191" s="129"/>
      <c r="L191" s="129"/>
      <c r="M191" s="129"/>
      <c r="N191" s="129"/>
      <c r="O191" s="129"/>
      <c r="P191" s="129"/>
      <c r="Q191" s="129"/>
      <c r="R191" s="129"/>
      <c r="S191" s="129"/>
      <c r="T191" s="129"/>
      <c r="U191" s="129"/>
      <c r="V191" s="129"/>
      <c r="W191" s="57"/>
      <c r="X191" s="57"/>
      <c r="Y191" s="57"/>
      <c r="Z191" s="57"/>
      <c r="AA191" s="57"/>
      <c r="AB191" s="57"/>
    </row>
    <row r="192" spans="1:28" s="128" customFormat="1">
      <c r="A192" s="123">
        <f>'Stu.Detail (1-20)'!A192</f>
        <v>186</v>
      </c>
      <c r="B192" s="124" t="str">
        <f>IF(OR('Stu.Detail (1-20)'!B192=0,'Stu.Detail (1-20)'!B192=""),"",'Stu.Detail (1-20)'!B192)</f>
        <v/>
      </c>
      <c r="C192" s="124" t="str">
        <f>IF(OR(B192=0,B192=""),"",CONCATENATE('Stu.Detail (1-20)'!D192," ","/",'Stu.Detail (1-20)'!G192))</f>
        <v/>
      </c>
      <c r="D192" s="129"/>
      <c r="E192" s="129"/>
      <c r="F192" s="129"/>
      <c r="G192" s="129"/>
      <c r="H192" s="129"/>
      <c r="I192" s="129"/>
      <c r="J192" s="129"/>
      <c r="K192" s="129"/>
      <c r="L192" s="129"/>
      <c r="M192" s="129"/>
      <c r="N192" s="129"/>
      <c r="O192" s="129"/>
      <c r="P192" s="129"/>
      <c r="Q192" s="129"/>
      <c r="R192" s="129"/>
      <c r="S192" s="129"/>
      <c r="T192" s="129"/>
      <c r="U192" s="129"/>
      <c r="V192" s="129"/>
      <c r="W192" s="57"/>
      <c r="X192" s="57"/>
      <c r="Y192" s="57"/>
      <c r="Z192" s="57"/>
      <c r="AA192" s="57"/>
      <c r="AB192" s="57"/>
    </row>
    <row r="193" spans="1:28" s="128" customFormat="1">
      <c r="A193" s="123">
        <f>'Stu.Detail (1-20)'!A193</f>
        <v>187</v>
      </c>
      <c r="B193" s="124" t="str">
        <f>IF(OR('Stu.Detail (1-20)'!B193=0,'Stu.Detail (1-20)'!B193=""),"",'Stu.Detail (1-20)'!B193)</f>
        <v/>
      </c>
      <c r="C193" s="124" t="str">
        <f>IF(OR(B193=0,B193=""),"",CONCATENATE('Stu.Detail (1-20)'!D193," ","/",'Stu.Detail (1-20)'!G193))</f>
        <v/>
      </c>
      <c r="D193" s="129"/>
      <c r="E193" s="129"/>
      <c r="F193" s="129"/>
      <c r="G193" s="129"/>
      <c r="H193" s="129"/>
      <c r="I193" s="129"/>
      <c r="J193" s="129"/>
      <c r="K193" s="129"/>
      <c r="L193" s="129"/>
      <c r="M193" s="129"/>
      <c r="N193" s="129"/>
      <c r="O193" s="129"/>
      <c r="P193" s="129"/>
      <c r="Q193" s="129"/>
      <c r="R193" s="129"/>
      <c r="S193" s="129"/>
      <c r="T193" s="129"/>
      <c r="U193" s="129"/>
      <c r="V193" s="129"/>
      <c r="W193" s="57"/>
      <c r="X193" s="57"/>
      <c r="Y193" s="57"/>
      <c r="Z193" s="57"/>
      <c r="AA193" s="57"/>
      <c r="AB193" s="57"/>
    </row>
    <row r="194" spans="1:28" s="128" customFormat="1">
      <c r="A194" s="123">
        <f>'Stu.Detail (1-20)'!A194</f>
        <v>188</v>
      </c>
      <c r="B194" s="124" t="str">
        <f>IF(OR('Stu.Detail (1-20)'!B194=0,'Stu.Detail (1-20)'!B194=""),"",'Stu.Detail (1-20)'!B194)</f>
        <v/>
      </c>
      <c r="C194" s="124" t="str">
        <f>IF(OR(B194=0,B194=""),"",CONCATENATE('Stu.Detail (1-20)'!D194," ","/",'Stu.Detail (1-20)'!G194))</f>
        <v/>
      </c>
      <c r="D194" s="129"/>
      <c r="E194" s="129"/>
      <c r="F194" s="129"/>
      <c r="G194" s="129"/>
      <c r="H194" s="129"/>
      <c r="I194" s="129"/>
      <c r="J194" s="129"/>
      <c r="K194" s="129"/>
      <c r="L194" s="129"/>
      <c r="M194" s="129"/>
      <c r="N194" s="129"/>
      <c r="O194" s="129"/>
      <c r="P194" s="129"/>
      <c r="Q194" s="129"/>
      <c r="R194" s="129"/>
      <c r="S194" s="129"/>
      <c r="T194" s="129"/>
      <c r="U194" s="129"/>
      <c r="V194" s="129"/>
      <c r="W194" s="57"/>
      <c r="X194" s="57"/>
      <c r="Y194" s="57"/>
      <c r="Z194" s="57"/>
      <c r="AA194" s="57"/>
      <c r="AB194" s="57"/>
    </row>
    <row r="195" spans="1:28" s="128" customFormat="1">
      <c r="A195" s="123">
        <f>'Stu.Detail (1-20)'!A195</f>
        <v>189</v>
      </c>
      <c r="B195" s="124" t="str">
        <f>IF(OR('Stu.Detail (1-20)'!B195=0,'Stu.Detail (1-20)'!B195=""),"",'Stu.Detail (1-20)'!B195)</f>
        <v/>
      </c>
      <c r="C195" s="124" t="str">
        <f>IF(OR(B195=0,B195=""),"",CONCATENATE('Stu.Detail (1-20)'!D195," ","/",'Stu.Detail (1-20)'!G195))</f>
        <v/>
      </c>
      <c r="D195" s="129"/>
      <c r="E195" s="129"/>
      <c r="F195" s="129"/>
      <c r="G195" s="129"/>
      <c r="H195" s="129"/>
      <c r="I195" s="129"/>
      <c r="J195" s="129"/>
      <c r="K195" s="129"/>
      <c r="L195" s="129"/>
      <c r="M195" s="129"/>
      <c r="N195" s="129"/>
      <c r="O195" s="129"/>
      <c r="P195" s="129"/>
      <c r="Q195" s="129"/>
      <c r="R195" s="129"/>
      <c r="S195" s="129"/>
      <c r="T195" s="129"/>
      <c r="U195" s="129"/>
      <c r="V195" s="129"/>
      <c r="W195" s="57"/>
      <c r="X195" s="57"/>
      <c r="Y195" s="57"/>
      <c r="Z195" s="57"/>
      <c r="AA195" s="57"/>
      <c r="AB195" s="57"/>
    </row>
    <row r="196" spans="1:28" s="128" customFormat="1">
      <c r="A196" s="123">
        <f>'Stu.Detail (1-20)'!A196</f>
        <v>190</v>
      </c>
      <c r="B196" s="124" t="str">
        <f>IF(OR('Stu.Detail (1-20)'!B196=0,'Stu.Detail (1-20)'!B196=""),"",'Stu.Detail (1-20)'!B196)</f>
        <v/>
      </c>
      <c r="C196" s="124" t="str">
        <f>IF(OR(B196=0,B196=""),"",CONCATENATE('Stu.Detail (1-20)'!D196," ","/",'Stu.Detail (1-20)'!G196))</f>
        <v/>
      </c>
      <c r="D196" s="129"/>
      <c r="E196" s="129"/>
      <c r="F196" s="129"/>
      <c r="G196" s="129"/>
      <c r="H196" s="129"/>
      <c r="I196" s="129"/>
      <c r="J196" s="129"/>
      <c r="K196" s="129"/>
      <c r="L196" s="129"/>
      <c r="M196" s="129"/>
      <c r="N196" s="129"/>
      <c r="O196" s="129"/>
      <c r="P196" s="129"/>
      <c r="Q196" s="129"/>
      <c r="R196" s="129"/>
      <c r="S196" s="129"/>
      <c r="T196" s="129"/>
      <c r="U196" s="129"/>
      <c r="V196" s="129"/>
      <c r="W196" s="57"/>
      <c r="X196" s="57"/>
      <c r="Y196" s="57"/>
      <c r="Z196" s="57"/>
      <c r="AA196" s="57"/>
      <c r="AB196" s="57"/>
    </row>
    <row r="197" spans="1:28" s="128" customFormat="1">
      <c r="A197" s="123">
        <f>'Stu.Detail (1-20)'!A197</f>
        <v>191</v>
      </c>
      <c r="B197" s="124" t="str">
        <f>IF(OR('Stu.Detail (1-20)'!B197=0,'Stu.Detail (1-20)'!B197=""),"",'Stu.Detail (1-20)'!B197)</f>
        <v/>
      </c>
      <c r="C197" s="124" t="str">
        <f>IF(OR(B197=0,B197=""),"",CONCATENATE('Stu.Detail (1-20)'!D197," ","/",'Stu.Detail (1-20)'!G197))</f>
        <v/>
      </c>
      <c r="D197" s="129"/>
      <c r="E197" s="129"/>
      <c r="F197" s="129"/>
      <c r="G197" s="129"/>
      <c r="H197" s="129"/>
      <c r="I197" s="129"/>
      <c r="J197" s="129"/>
      <c r="K197" s="129"/>
      <c r="L197" s="129"/>
      <c r="M197" s="129"/>
      <c r="N197" s="129"/>
      <c r="O197" s="129"/>
      <c r="P197" s="129"/>
      <c r="Q197" s="129"/>
      <c r="R197" s="129"/>
      <c r="S197" s="129"/>
      <c r="T197" s="129"/>
      <c r="U197" s="129"/>
      <c r="V197" s="129"/>
      <c r="W197" s="57"/>
      <c r="X197" s="57"/>
      <c r="Y197" s="57"/>
      <c r="Z197" s="57"/>
      <c r="AA197" s="57"/>
      <c r="AB197" s="57"/>
    </row>
    <row r="198" spans="1:28" s="128" customFormat="1">
      <c r="A198" s="123">
        <f>'Stu.Detail (1-20)'!A198</f>
        <v>192</v>
      </c>
      <c r="B198" s="124" t="str">
        <f>IF(OR('Stu.Detail (1-20)'!B198=0,'Stu.Detail (1-20)'!B198=""),"",'Stu.Detail (1-20)'!B198)</f>
        <v/>
      </c>
      <c r="C198" s="124" t="str">
        <f>IF(OR(B198=0,B198=""),"",CONCATENATE('Stu.Detail (1-20)'!D198," ","/",'Stu.Detail (1-20)'!G198))</f>
        <v/>
      </c>
      <c r="D198" s="129"/>
      <c r="E198" s="129"/>
      <c r="F198" s="129"/>
      <c r="G198" s="129"/>
      <c r="H198" s="129"/>
      <c r="I198" s="129"/>
      <c r="J198" s="129"/>
      <c r="K198" s="129"/>
      <c r="L198" s="129"/>
      <c r="M198" s="129"/>
      <c r="N198" s="129"/>
      <c r="O198" s="129"/>
      <c r="P198" s="129"/>
      <c r="Q198" s="129"/>
      <c r="R198" s="129"/>
      <c r="S198" s="129"/>
      <c r="T198" s="129"/>
      <c r="U198" s="129"/>
      <c r="V198" s="129"/>
      <c r="W198" s="57"/>
      <c r="X198" s="57"/>
      <c r="Y198" s="57"/>
      <c r="Z198" s="57"/>
      <c r="AA198" s="57"/>
      <c r="AB198" s="57"/>
    </row>
    <row r="199" spans="1:28" s="128" customFormat="1">
      <c r="A199" s="123">
        <f>'Stu.Detail (1-20)'!A199</f>
        <v>193</v>
      </c>
      <c r="B199" s="124" t="str">
        <f>IF(OR('Stu.Detail (1-20)'!B199=0,'Stu.Detail (1-20)'!B199=""),"",'Stu.Detail (1-20)'!B199)</f>
        <v/>
      </c>
      <c r="C199" s="124" t="str">
        <f>IF(OR(B199=0,B199=""),"",CONCATENATE('Stu.Detail (1-20)'!D199," ","/",'Stu.Detail (1-20)'!G199))</f>
        <v/>
      </c>
      <c r="D199" s="129"/>
      <c r="E199" s="129"/>
      <c r="F199" s="129"/>
      <c r="G199" s="129"/>
      <c r="H199" s="129"/>
      <c r="I199" s="129"/>
      <c r="J199" s="129"/>
      <c r="K199" s="129"/>
      <c r="L199" s="129"/>
      <c r="M199" s="129"/>
      <c r="N199" s="129"/>
      <c r="O199" s="129"/>
      <c r="P199" s="129"/>
      <c r="Q199" s="129"/>
      <c r="R199" s="129"/>
      <c r="S199" s="129"/>
      <c r="T199" s="129"/>
      <c r="U199" s="129"/>
      <c r="V199" s="129"/>
      <c r="W199" s="57"/>
      <c r="X199" s="57"/>
      <c r="Y199" s="57"/>
      <c r="Z199" s="57"/>
      <c r="AA199" s="57"/>
      <c r="AB199" s="57"/>
    </row>
    <row r="200" spans="1:28" s="128" customFormat="1">
      <c r="A200" s="123">
        <f>'Stu.Detail (1-20)'!A200</f>
        <v>194</v>
      </c>
      <c r="B200" s="124" t="str">
        <f>IF(OR('Stu.Detail (1-20)'!B200=0,'Stu.Detail (1-20)'!B200=""),"",'Stu.Detail (1-20)'!B200)</f>
        <v/>
      </c>
      <c r="C200" s="124" t="str">
        <f>IF(OR(B200=0,B200=""),"",CONCATENATE('Stu.Detail (1-20)'!D200," ","/",'Stu.Detail (1-20)'!G200))</f>
        <v/>
      </c>
      <c r="D200" s="129"/>
      <c r="E200" s="129"/>
      <c r="F200" s="129"/>
      <c r="G200" s="129"/>
      <c r="H200" s="129"/>
      <c r="I200" s="129"/>
      <c r="J200" s="129"/>
      <c r="K200" s="129"/>
      <c r="L200" s="129"/>
      <c r="M200" s="129"/>
      <c r="N200" s="129"/>
      <c r="O200" s="129"/>
      <c r="P200" s="129"/>
      <c r="Q200" s="129"/>
      <c r="R200" s="129"/>
      <c r="S200" s="129"/>
      <c r="T200" s="129"/>
      <c r="U200" s="129"/>
      <c r="V200" s="129"/>
      <c r="W200" s="57"/>
      <c r="X200" s="57"/>
      <c r="Y200" s="57"/>
      <c r="Z200" s="57"/>
      <c r="AA200" s="57"/>
      <c r="AB200" s="57"/>
    </row>
    <row r="201" spans="1:28" s="128" customFormat="1">
      <c r="A201" s="123">
        <f>'Stu.Detail (1-20)'!A201</f>
        <v>195</v>
      </c>
      <c r="B201" s="124" t="str">
        <f>IF(OR('Stu.Detail (1-20)'!B201=0,'Stu.Detail (1-20)'!B201=""),"",'Stu.Detail (1-20)'!B201)</f>
        <v/>
      </c>
      <c r="C201" s="124" t="str">
        <f>IF(OR(B201=0,B201=""),"",CONCATENATE('Stu.Detail (1-20)'!D201," ","/",'Stu.Detail (1-20)'!G201))</f>
        <v/>
      </c>
      <c r="D201" s="129"/>
      <c r="E201" s="129"/>
      <c r="F201" s="129"/>
      <c r="G201" s="129"/>
      <c r="H201" s="129"/>
      <c r="I201" s="129"/>
      <c r="J201" s="129"/>
      <c r="K201" s="129"/>
      <c r="L201" s="129"/>
      <c r="M201" s="129"/>
      <c r="N201" s="129"/>
      <c r="O201" s="129"/>
      <c r="P201" s="129"/>
      <c r="Q201" s="129"/>
      <c r="R201" s="129"/>
      <c r="S201" s="129"/>
      <c r="T201" s="129"/>
      <c r="U201" s="129"/>
      <c r="V201" s="129"/>
      <c r="W201" s="57"/>
      <c r="X201" s="57"/>
      <c r="Y201" s="57"/>
      <c r="Z201" s="57"/>
      <c r="AA201" s="57"/>
      <c r="AB201" s="57"/>
    </row>
    <row r="202" spans="1:28" s="128" customFormat="1">
      <c r="A202" s="123">
        <f>'Stu.Detail (1-20)'!A202</f>
        <v>196</v>
      </c>
      <c r="B202" s="124" t="str">
        <f>IF(OR('Stu.Detail (1-20)'!B202=0,'Stu.Detail (1-20)'!B202=""),"",'Stu.Detail (1-20)'!B202)</f>
        <v/>
      </c>
      <c r="C202" s="124" t="str">
        <f>IF(OR(B202=0,B202=""),"",CONCATENATE('Stu.Detail (1-20)'!D202," ","/",'Stu.Detail (1-20)'!G202))</f>
        <v/>
      </c>
      <c r="D202" s="129"/>
      <c r="E202" s="129"/>
      <c r="F202" s="129"/>
      <c r="G202" s="129"/>
      <c r="H202" s="129"/>
      <c r="I202" s="129"/>
      <c r="J202" s="129"/>
      <c r="K202" s="129"/>
      <c r="L202" s="129"/>
      <c r="M202" s="129"/>
      <c r="N202" s="129"/>
      <c r="O202" s="129"/>
      <c r="P202" s="129"/>
      <c r="Q202" s="129"/>
      <c r="R202" s="129"/>
      <c r="S202" s="129"/>
      <c r="T202" s="129"/>
      <c r="U202" s="129"/>
      <c r="V202" s="129"/>
      <c r="W202" s="57"/>
      <c r="X202" s="57"/>
      <c r="Y202" s="57"/>
      <c r="Z202" s="57"/>
      <c r="AA202" s="57"/>
      <c r="AB202" s="57"/>
    </row>
    <row r="203" spans="1:28" s="128" customFormat="1">
      <c r="A203" s="123">
        <f>'Stu.Detail (1-20)'!A203</f>
        <v>197</v>
      </c>
      <c r="B203" s="124" t="str">
        <f>IF(OR('Stu.Detail (1-20)'!B203=0,'Stu.Detail (1-20)'!B203=""),"",'Stu.Detail (1-20)'!B203)</f>
        <v/>
      </c>
      <c r="C203" s="124" t="str">
        <f>IF(OR(B203=0,B203=""),"",CONCATENATE('Stu.Detail (1-20)'!D203," ","/",'Stu.Detail (1-20)'!G203))</f>
        <v/>
      </c>
      <c r="D203" s="129"/>
      <c r="E203" s="129"/>
      <c r="F203" s="129"/>
      <c r="G203" s="129"/>
      <c r="H203" s="129"/>
      <c r="I203" s="129"/>
      <c r="J203" s="129"/>
      <c r="K203" s="129"/>
      <c r="L203" s="129"/>
      <c r="M203" s="129"/>
      <c r="N203" s="129"/>
      <c r="O203" s="129"/>
      <c r="P203" s="129"/>
      <c r="Q203" s="129"/>
      <c r="R203" s="129"/>
      <c r="S203" s="129"/>
      <c r="T203" s="129"/>
      <c r="U203" s="129"/>
      <c r="V203" s="129"/>
      <c r="W203" s="57"/>
      <c r="X203" s="57"/>
      <c r="Y203" s="57"/>
      <c r="Z203" s="57"/>
      <c r="AA203" s="57"/>
      <c r="AB203" s="57"/>
    </row>
    <row r="204" spans="1:28" s="128" customFormat="1">
      <c r="A204" s="123">
        <f>'Stu.Detail (1-20)'!A204</f>
        <v>198</v>
      </c>
      <c r="B204" s="124" t="str">
        <f>IF(OR('Stu.Detail (1-20)'!B204=0,'Stu.Detail (1-20)'!B204=""),"",'Stu.Detail (1-20)'!B204)</f>
        <v/>
      </c>
      <c r="C204" s="124" t="str">
        <f>IF(OR(B204=0,B204=""),"",CONCATENATE('Stu.Detail (1-20)'!D204," ","/",'Stu.Detail (1-20)'!G204))</f>
        <v/>
      </c>
      <c r="D204" s="129"/>
      <c r="E204" s="129"/>
      <c r="F204" s="129"/>
      <c r="G204" s="129"/>
      <c r="H204" s="129"/>
      <c r="I204" s="129"/>
      <c r="J204" s="129"/>
      <c r="K204" s="129"/>
      <c r="L204" s="129"/>
      <c r="M204" s="129"/>
      <c r="N204" s="129"/>
      <c r="O204" s="129"/>
      <c r="P204" s="129"/>
      <c r="Q204" s="129"/>
      <c r="R204" s="129"/>
      <c r="S204" s="129"/>
      <c r="T204" s="129"/>
      <c r="U204" s="129"/>
      <c r="V204" s="129"/>
      <c r="W204" s="57"/>
      <c r="X204" s="57"/>
      <c r="Y204" s="57"/>
      <c r="Z204" s="57"/>
      <c r="AA204" s="57"/>
      <c r="AB204" s="57"/>
    </row>
    <row r="205" spans="1:28" s="128" customFormat="1">
      <c r="A205" s="123">
        <f>'Stu.Detail (1-20)'!A205</f>
        <v>199</v>
      </c>
      <c r="B205" s="124" t="str">
        <f>IF(OR('Stu.Detail (1-20)'!B205=0,'Stu.Detail (1-20)'!B205=""),"",'Stu.Detail (1-20)'!B205)</f>
        <v/>
      </c>
      <c r="C205" s="124" t="str">
        <f>IF(OR(B205=0,B205=""),"",CONCATENATE('Stu.Detail (1-20)'!D205," ","/",'Stu.Detail (1-20)'!G205))</f>
        <v/>
      </c>
      <c r="D205" s="129"/>
      <c r="E205" s="129"/>
      <c r="F205" s="129"/>
      <c r="G205" s="129"/>
      <c r="H205" s="129"/>
      <c r="I205" s="129"/>
      <c r="J205" s="129"/>
      <c r="K205" s="129"/>
      <c r="L205" s="129"/>
      <c r="M205" s="129"/>
      <c r="N205" s="129"/>
      <c r="O205" s="129"/>
      <c r="P205" s="129"/>
      <c r="Q205" s="129"/>
      <c r="R205" s="129"/>
      <c r="S205" s="129"/>
      <c r="T205" s="129"/>
      <c r="U205" s="129"/>
      <c r="V205" s="129"/>
      <c r="W205" s="57"/>
      <c r="X205" s="57"/>
      <c r="Y205" s="57"/>
      <c r="Z205" s="57"/>
      <c r="AA205" s="57"/>
      <c r="AB205" s="57"/>
    </row>
    <row r="206" spans="1:28" s="128" customFormat="1">
      <c r="A206" s="123">
        <f>'Stu.Detail (1-20)'!A206</f>
        <v>200</v>
      </c>
      <c r="B206" s="124" t="str">
        <f>IF(OR('Stu.Detail (1-20)'!B206=0,'Stu.Detail (1-20)'!B206=""),"",'Stu.Detail (1-20)'!B206)</f>
        <v/>
      </c>
      <c r="C206" s="124" t="str">
        <f>IF(OR(B206=0,B206=""),"",CONCATENATE('Stu.Detail (1-20)'!D206," ","/",'Stu.Detail (1-20)'!G206))</f>
        <v/>
      </c>
      <c r="D206" s="129"/>
      <c r="E206" s="129"/>
      <c r="F206" s="129"/>
      <c r="G206" s="129"/>
      <c r="H206" s="129"/>
      <c r="I206" s="129"/>
      <c r="J206" s="129"/>
      <c r="K206" s="129"/>
      <c r="L206" s="129"/>
      <c r="M206" s="129"/>
      <c r="N206" s="129"/>
      <c r="O206" s="129"/>
      <c r="P206" s="129"/>
      <c r="Q206" s="129"/>
      <c r="R206" s="129"/>
      <c r="S206" s="129"/>
      <c r="T206" s="129"/>
      <c r="U206" s="129"/>
      <c r="V206" s="129"/>
      <c r="W206" s="57"/>
      <c r="X206" s="57"/>
      <c r="Y206" s="57"/>
      <c r="Z206" s="57"/>
      <c r="AA206" s="57"/>
      <c r="AB206" s="57"/>
    </row>
    <row r="207" spans="1:28" s="128" customFormat="1">
      <c r="A207" s="123">
        <f>'Stu.Detail (1-20)'!A207</f>
        <v>201</v>
      </c>
      <c r="B207" s="124" t="str">
        <f>IF(OR('Stu.Detail (1-20)'!B207=0,'Stu.Detail (1-20)'!B207=""),"",'Stu.Detail (1-20)'!B207)</f>
        <v/>
      </c>
      <c r="C207" s="124" t="str">
        <f>IF(OR(B207=0,B207=""),"",CONCATENATE('Stu.Detail (1-20)'!D207," ","/",'Stu.Detail (1-20)'!G207))</f>
        <v/>
      </c>
      <c r="D207" s="129"/>
      <c r="E207" s="129"/>
      <c r="F207" s="129"/>
      <c r="G207" s="129"/>
      <c r="H207" s="129"/>
      <c r="I207" s="129"/>
      <c r="J207" s="129"/>
      <c r="K207" s="129"/>
      <c r="L207" s="129"/>
      <c r="M207" s="129"/>
      <c r="N207" s="129"/>
      <c r="O207" s="129"/>
      <c r="P207" s="129"/>
      <c r="Q207" s="129"/>
      <c r="R207" s="129"/>
      <c r="S207" s="129"/>
      <c r="T207" s="129"/>
      <c r="U207" s="129"/>
      <c r="V207" s="129"/>
      <c r="W207" s="57"/>
      <c r="X207" s="57"/>
      <c r="Y207" s="57"/>
      <c r="Z207" s="57"/>
      <c r="AA207" s="57"/>
      <c r="AB207" s="57"/>
    </row>
    <row r="208" spans="1:28" s="128" customFormat="1">
      <c r="A208" s="123">
        <f>'Stu.Detail (1-20)'!A208</f>
        <v>202</v>
      </c>
      <c r="B208" s="124" t="str">
        <f>IF(OR('Stu.Detail (1-20)'!B208=0,'Stu.Detail (1-20)'!B208=""),"",'Stu.Detail (1-20)'!B208)</f>
        <v/>
      </c>
      <c r="C208" s="124" t="str">
        <f>IF(OR(B208=0,B208=""),"",CONCATENATE('Stu.Detail (1-20)'!D208," ","/",'Stu.Detail (1-20)'!G208))</f>
        <v/>
      </c>
      <c r="D208" s="129"/>
      <c r="E208" s="129"/>
      <c r="F208" s="129"/>
      <c r="G208" s="129"/>
      <c r="H208" s="129"/>
      <c r="I208" s="129"/>
      <c r="J208" s="129"/>
      <c r="K208" s="129"/>
      <c r="L208" s="129"/>
      <c r="M208" s="129"/>
      <c r="N208" s="129"/>
      <c r="O208" s="129"/>
      <c r="P208" s="129"/>
      <c r="Q208" s="129"/>
      <c r="R208" s="129"/>
      <c r="S208" s="129"/>
      <c r="T208" s="129"/>
      <c r="U208" s="129"/>
      <c r="V208" s="129"/>
      <c r="W208" s="57"/>
      <c r="X208" s="57"/>
      <c r="Y208" s="57"/>
      <c r="Z208" s="57"/>
      <c r="AA208" s="57"/>
      <c r="AB208" s="57"/>
    </row>
    <row r="209" spans="1:28" s="128" customFormat="1">
      <c r="A209" s="123">
        <f>'Stu.Detail (1-20)'!A209</f>
        <v>203</v>
      </c>
      <c r="B209" s="124" t="str">
        <f>IF(OR('Stu.Detail (1-20)'!B209=0,'Stu.Detail (1-20)'!B209=""),"",'Stu.Detail (1-20)'!B209)</f>
        <v/>
      </c>
      <c r="C209" s="124" t="str">
        <f>IF(OR(B209=0,B209=""),"",CONCATENATE('Stu.Detail (1-20)'!D209," ","/",'Stu.Detail (1-20)'!G209))</f>
        <v/>
      </c>
      <c r="D209" s="129"/>
      <c r="E209" s="129"/>
      <c r="F209" s="129"/>
      <c r="G209" s="129"/>
      <c r="H209" s="129"/>
      <c r="I209" s="129"/>
      <c r="J209" s="129"/>
      <c r="K209" s="129"/>
      <c r="L209" s="129"/>
      <c r="M209" s="129"/>
      <c r="N209" s="129"/>
      <c r="O209" s="129"/>
      <c r="P209" s="129"/>
      <c r="Q209" s="129"/>
      <c r="R209" s="129"/>
      <c r="S209" s="129"/>
      <c r="T209" s="129"/>
      <c r="U209" s="129"/>
      <c r="V209" s="129"/>
      <c r="W209" s="57"/>
      <c r="X209" s="57"/>
      <c r="Y209" s="57"/>
      <c r="Z209" s="57"/>
      <c r="AA209" s="57"/>
      <c r="AB209" s="57"/>
    </row>
    <row r="210" spans="1:28" s="128" customFormat="1">
      <c r="A210" s="123">
        <f>'Stu.Detail (1-20)'!A210</f>
        <v>204</v>
      </c>
      <c r="B210" s="124" t="str">
        <f>IF(OR('Stu.Detail (1-20)'!B210=0,'Stu.Detail (1-20)'!B210=""),"",'Stu.Detail (1-20)'!B210)</f>
        <v/>
      </c>
      <c r="C210" s="124" t="str">
        <f>IF(OR(B210=0,B210=""),"",CONCATENATE('Stu.Detail (1-20)'!D210," ","/",'Stu.Detail (1-20)'!G210))</f>
        <v/>
      </c>
      <c r="D210" s="129"/>
      <c r="E210" s="129"/>
      <c r="F210" s="129"/>
      <c r="G210" s="129"/>
      <c r="H210" s="129"/>
      <c r="I210" s="129"/>
      <c r="J210" s="129"/>
      <c r="K210" s="129"/>
      <c r="L210" s="129"/>
      <c r="M210" s="129"/>
      <c r="N210" s="129"/>
      <c r="O210" s="129"/>
      <c r="P210" s="129"/>
      <c r="Q210" s="129"/>
      <c r="R210" s="129"/>
      <c r="S210" s="129"/>
      <c r="T210" s="129"/>
      <c r="U210" s="129"/>
      <c r="V210" s="129"/>
      <c r="W210" s="57"/>
      <c r="X210" s="57"/>
      <c r="Y210" s="57"/>
      <c r="Z210" s="57"/>
      <c r="AA210" s="57"/>
      <c r="AB210" s="57"/>
    </row>
    <row r="211" spans="1:28" s="128" customFormat="1">
      <c r="A211" s="123">
        <f>'Stu.Detail (1-20)'!A211</f>
        <v>205</v>
      </c>
      <c r="B211" s="124" t="str">
        <f>IF(OR('Stu.Detail (1-20)'!B211=0,'Stu.Detail (1-20)'!B211=""),"",'Stu.Detail (1-20)'!B211)</f>
        <v/>
      </c>
      <c r="C211" s="124" t="str">
        <f>IF(OR(B211=0,B211=""),"",CONCATENATE('Stu.Detail (1-20)'!D211," ","/",'Stu.Detail (1-20)'!G211))</f>
        <v/>
      </c>
      <c r="D211" s="129"/>
      <c r="E211" s="129"/>
      <c r="F211" s="129"/>
      <c r="G211" s="129"/>
      <c r="H211" s="129"/>
      <c r="I211" s="129"/>
      <c r="J211" s="129"/>
      <c r="K211" s="129"/>
      <c r="L211" s="129"/>
      <c r="M211" s="129"/>
      <c r="N211" s="129"/>
      <c r="O211" s="129"/>
      <c r="P211" s="129"/>
      <c r="Q211" s="129"/>
      <c r="R211" s="129"/>
      <c r="S211" s="129"/>
      <c r="T211" s="129"/>
      <c r="U211" s="129"/>
      <c r="V211" s="129"/>
      <c r="W211" s="57"/>
      <c r="X211" s="57"/>
      <c r="Y211" s="57"/>
      <c r="Z211" s="57"/>
      <c r="AA211" s="57"/>
      <c r="AB211" s="57"/>
    </row>
    <row r="212" spans="1:28" s="128" customFormat="1">
      <c r="A212" s="123">
        <f>'Stu.Detail (1-20)'!A212</f>
        <v>206</v>
      </c>
      <c r="B212" s="124" t="str">
        <f>IF(OR('Stu.Detail (1-20)'!B212=0,'Stu.Detail (1-20)'!B212=""),"",'Stu.Detail (1-20)'!B212)</f>
        <v/>
      </c>
      <c r="C212" s="124" t="str">
        <f>IF(OR(B212=0,B212=""),"",CONCATENATE('Stu.Detail (1-20)'!D212," ","/",'Stu.Detail (1-20)'!G212))</f>
        <v/>
      </c>
      <c r="D212" s="129"/>
      <c r="E212" s="129"/>
      <c r="F212" s="129"/>
      <c r="G212" s="129"/>
      <c r="H212" s="129"/>
      <c r="I212" s="129"/>
      <c r="J212" s="129"/>
      <c r="K212" s="129"/>
      <c r="L212" s="129"/>
      <c r="M212" s="129"/>
      <c r="N212" s="129"/>
      <c r="O212" s="129"/>
      <c r="P212" s="129"/>
      <c r="Q212" s="129"/>
      <c r="R212" s="129"/>
      <c r="S212" s="129"/>
      <c r="T212" s="129"/>
      <c r="U212" s="129"/>
      <c r="V212" s="129"/>
      <c r="W212" s="57"/>
      <c r="X212" s="57"/>
      <c r="Y212" s="57"/>
      <c r="Z212" s="57"/>
      <c r="AA212" s="57"/>
      <c r="AB212" s="57"/>
    </row>
    <row r="213" spans="1:28" s="128" customFormat="1">
      <c r="A213" s="123">
        <f>'Stu.Detail (1-20)'!A213</f>
        <v>207</v>
      </c>
      <c r="B213" s="124" t="str">
        <f>IF(OR('Stu.Detail (1-20)'!B213=0,'Stu.Detail (1-20)'!B213=""),"",'Stu.Detail (1-20)'!B213)</f>
        <v/>
      </c>
      <c r="C213" s="124" t="str">
        <f>IF(OR(B213=0,B213=""),"",CONCATENATE('Stu.Detail (1-20)'!D213," ","/",'Stu.Detail (1-20)'!G213))</f>
        <v/>
      </c>
      <c r="D213" s="129"/>
      <c r="E213" s="129"/>
      <c r="F213" s="129"/>
      <c r="G213" s="129"/>
      <c r="H213" s="129"/>
      <c r="I213" s="129"/>
      <c r="J213" s="129"/>
      <c r="K213" s="129"/>
      <c r="L213" s="129"/>
      <c r="M213" s="129"/>
      <c r="N213" s="129"/>
      <c r="O213" s="129"/>
      <c r="P213" s="129"/>
      <c r="Q213" s="129"/>
      <c r="R213" s="129"/>
      <c r="S213" s="129"/>
      <c r="T213" s="129"/>
      <c r="U213" s="129"/>
      <c r="V213" s="129"/>
      <c r="W213" s="57"/>
      <c r="X213" s="57"/>
      <c r="Y213" s="57"/>
      <c r="Z213" s="57"/>
      <c r="AA213" s="57"/>
      <c r="AB213" s="57"/>
    </row>
    <row r="214" spans="1:28" s="128" customFormat="1">
      <c r="A214" s="123">
        <f>'Stu.Detail (1-20)'!A214</f>
        <v>208</v>
      </c>
      <c r="B214" s="124" t="str">
        <f>IF(OR('Stu.Detail (1-20)'!B214=0,'Stu.Detail (1-20)'!B214=""),"",'Stu.Detail (1-20)'!B214)</f>
        <v/>
      </c>
      <c r="C214" s="124" t="str">
        <f>IF(OR(B214=0,B214=""),"",CONCATENATE('Stu.Detail (1-20)'!D214," ","/",'Stu.Detail (1-20)'!G214))</f>
        <v/>
      </c>
      <c r="D214" s="129"/>
      <c r="E214" s="129"/>
      <c r="F214" s="129"/>
      <c r="G214" s="129"/>
      <c r="H214" s="129"/>
      <c r="I214" s="129"/>
      <c r="J214" s="129"/>
      <c r="K214" s="129"/>
      <c r="L214" s="129"/>
      <c r="M214" s="129"/>
      <c r="N214" s="129"/>
      <c r="O214" s="129"/>
      <c r="P214" s="129"/>
      <c r="Q214" s="129"/>
      <c r="R214" s="129"/>
      <c r="S214" s="129"/>
      <c r="T214" s="129"/>
      <c r="U214" s="129"/>
      <c r="V214" s="129"/>
      <c r="W214" s="57"/>
      <c r="X214" s="57"/>
      <c r="Y214" s="57"/>
      <c r="Z214" s="57"/>
      <c r="AA214" s="57"/>
      <c r="AB214" s="57"/>
    </row>
    <row r="215" spans="1:28" s="128" customFormat="1">
      <c r="A215" s="123">
        <f>'Stu.Detail (1-20)'!A215</f>
        <v>209</v>
      </c>
      <c r="B215" s="124" t="str">
        <f>IF(OR('Stu.Detail (1-20)'!B215=0,'Stu.Detail (1-20)'!B215=""),"",'Stu.Detail (1-20)'!B215)</f>
        <v/>
      </c>
      <c r="C215" s="124" t="str">
        <f>IF(OR(B215=0,B215=""),"",CONCATENATE('Stu.Detail (1-20)'!D215," ","/",'Stu.Detail (1-20)'!G215))</f>
        <v/>
      </c>
      <c r="D215" s="129"/>
      <c r="E215" s="129"/>
      <c r="F215" s="129"/>
      <c r="G215" s="129"/>
      <c r="H215" s="129"/>
      <c r="I215" s="129"/>
      <c r="J215" s="129"/>
      <c r="K215" s="129"/>
      <c r="L215" s="129"/>
      <c r="M215" s="129"/>
      <c r="N215" s="129"/>
      <c r="O215" s="129"/>
      <c r="P215" s="129"/>
      <c r="Q215" s="129"/>
      <c r="R215" s="129"/>
      <c r="S215" s="129"/>
      <c r="T215" s="129"/>
      <c r="U215" s="129"/>
      <c r="V215" s="129"/>
      <c r="W215" s="57"/>
      <c r="X215" s="57"/>
      <c r="Y215" s="57"/>
      <c r="Z215" s="57"/>
      <c r="AA215" s="57"/>
      <c r="AB215" s="57"/>
    </row>
    <row r="216" spans="1:28" s="128" customFormat="1">
      <c r="A216" s="123">
        <f>'Stu.Detail (1-20)'!A216</f>
        <v>210</v>
      </c>
      <c r="B216" s="124" t="str">
        <f>IF(OR('Stu.Detail (1-20)'!B216=0,'Stu.Detail (1-20)'!B216=""),"",'Stu.Detail (1-20)'!B216)</f>
        <v/>
      </c>
      <c r="C216" s="124" t="str">
        <f>IF(OR(B216=0,B216=""),"",CONCATENATE('Stu.Detail (1-20)'!D216," ","/",'Stu.Detail (1-20)'!G216))</f>
        <v/>
      </c>
      <c r="D216" s="129"/>
      <c r="E216" s="129"/>
      <c r="F216" s="129"/>
      <c r="G216" s="129"/>
      <c r="H216" s="129"/>
      <c r="I216" s="129"/>
      <c r="J216" s="129"/>
      <c r="K216" s="129"/>
      <c r="L216" s="129"/>
      <c r="M216" s="129"/>
      <c r="N216" s="129"/>
      <c r="O216" s="129"/>
      <c r="P216" s="129"/>
      <c r="Q216" s="129"/>
      <c r="R216" s="129"/>
      <c r="S216" s="129"/>
      <c r="T216" s="129"/>
      <c r="U216" s="129"/>
      <c r="V216" s="129"/>
      <c r="W216" s="57"/>
      <c r="X216" s="57"/>
      <c r="Y216" s="57"/>
      <c r="Z216" s="57"/>
      <c r="AA216" s="57"/>
      <c r="AB216" s="57"/>
    </row>
    <row r="217" spans="1:28" s="128" customFormat="1">
      <c r="A217" s="123">
        <f>'Stu.Detail (1-20)'!A217</f>
        <v>211</v>
      </c>
      <c r="B217" s="124" t="str">
        <f>IF(OR('Stu.Detail (1-20)'!B217=0,'Stu.Detail (1-20)'!B217=""),"",'Stu.Detail (1-20)'!B217)</f>
        <v/>
      </c>
      <c r="C217" s="124" t="str">
        <f>IF(OR(B217=0,B217=""),"",CONCATENATE('Stu.Detail (1-20)'!D217," ","/",'Stu.Detail (1-20)'!G217))</f>
        <v/>
      </c>
      <c r="D217" s="129"/>
      <c r="E217" s="129"/>
      <c r="F217" s="129"/>
      <c r="G217" s="129"/>
      <c r="H217" s="129"/>
      <c r="I217" s="129"/>
      <c r="J217" s="129"/>
      <c r="K217" s="129"/>
      <c r="L217" s="129"/>
      <c r="M217" s="129"/>
      <c r="N217" s="129"/>
      <c r="O217" s="129"/>
      <c r="P217" s="129"/>
      <c r="Q217" s="129"/>
      <c r="R217" s="129"/>
      <c r="S217" s="129"/>
      <c r="T217" s="129"/>
      <c r="U217" s="129"/>
      <c r="V217" s="129"/>
      <c r="W217" s="57"/>
      <c r="X217" s="57"/>
      <c r="Y217" s="57"/>
      <c r="Z217" s="57"/>
      <c r="AA217" s="57"/>
      <c r="AB217" s="57"/>
    </row>
    <row r="218" spans="1:28" s="128" customFormat="1">
      <c r="A218" s="123">
        <f>'Stu.Detail (1-20)'!A218</f>
        <v>212</v>
      </c>
      <c r="B218" s="124" t="str">
        <f>IF(OR('Stu.Detail (1-20)'!B218=0,'Stu.Detail (1-20)'!B218=""),"",'Stu.Detail (1-20)'!B218)</f>
        <v/>
      </c>
      <c r="C218" s="124" t="str">
        <f>IF(OR(B218=0,B218=""),"",CONCATENATE('Stu.Detail (1-20)'!D218," ","/",'Stu.Detail (1-20)'!G218))</f>
        <v/>
      </c>
      <c r="D218" s="129"/>
      <c r="E218" s="129"/>
      <c r="F218" s="129"/>
      <c r="G218" s="129"/>
      <c r="H218" s="129"/>
      <c r="I218" s="129"/>
      <c r="J218" s="129"/>
      <c r="K218" s="129"/>
      <c r="L218" s="129"/>
      <c r="M218" s="129"/>
      <c r="N218" s="129"/>
      <c r="O218" s="129"/>
      <c r="P218" s="129"/>
      <c r="Q218" s="129"/>
      <c r="R218" s="129"/>
      <c r="S218" s="129"/>
      <c r="T218" s="129"/>
      <c r="U218" s="129"/>
      <c r="V218" s="129"/>
      <c r="W218" s="57"/>
      <c r="X218" s="57"/>
      <c r="Y218" s="57"/>
      <c r="Z218" s="57"/>
      <c r="AA218" s="57"/>
      <c r="AB218" s="57"/>
    </row>
    <row r="219" spans="1:28" s="128" customFormat="1">
      <c r="A219" s="123">
        <f>'Stu.Detail (1-20)'!A219</f>
        <v>213</v>
      </c>
      <c r="B219" s="124" t="str">
        <f>IF(OR('Stu.Detail (1-20)'!B219=0,'Stu.Detail (1-20)'!B219=""),"",'Stu.Detail (1-20)'!B219)</f>
        <v/>
      </c>
      <c r="C219" s="124" t="str">
        <f>IF(OR(B219=0,B219=""),"",CONCATENATE('Stu.Detail (1-20)'!D219," ","/",'Stu.Detail (1-20)'!G219))</f>
        <v/>
      </c>
      <c r="D219" s="129"/>
      <c r="E219" s="129"/>
      <c r="F219" s="129"/>
      <c r="G219" s="129"/>
      <c r="H219" s="129"/>
      <c r="I219" s="129"/>
      <c r="J219" s="129"/>
      <c r="K219" s="129"/>
      <c r="L219" s="129"/>
      <c r="M219" s="129"/>
      <c r="N219" s="129"/>
      <c r="O219" s="129"/>
      <c r="P219" s="129"/>
      <c r="Q219" s="129"/>
      <c r="R219" s="129"/>
      <c r="S219" s="129"/>
      <c r="T219" s="129"/>
      <c r="U219" s="129"/>
      <c r="V219" s="129"/>
      <c r="W219" s="57"/>
      <c r="X219" s="57"/>
      <c r="Y219" s="57"/>
      <c r="Z219" s="57"/>
      <c r="AA219" s="57"/>
      <c r="AB219" s="57"/>
    </row>
    <row r="220" spans="1:28" s="128" customFormat="1">
      <c r="A220" s="123">
        <f>'Stu.Detail (1-20)'!A220</f>
        <v>214</v>
      </c>
      <c r="B220" s="124" t="str">
        <f>IF(OR('Stu.Detail (1-20)'!B220=0,'Stu.Detail (1-20)'!B220=""),"",'Stu.Detail (1-20)'!B220)</f>
        <v/>
      </c>
      <c r="C220" s="124" t="str">
        <f>IF(OR(B220=0,B220=""),"",CONCATENATE('Stu.Detail (1-20)'!D220," ","/",'Stu.Detail (1-20)'!G220))</f>
        <v/>
      </c>
      <c r="D220" s="129"/>
      <c r="E220" s="129"/>
      <c r="F220" s="129"/>
      <c r="G220" s="129"/>
      <c r="H220" s="129"/>
      <c r="I220" s="129"/>
      <c r="J220" s="129"/>
      <c r="K220" s="129"/>
      <c r="L220" s="129"/>
      <c r="M220" s="129"/>
      <c r="N220" s="129"/>
      <c r="O220" s="129"/>
      <c r="P220" s="129"/>
      <c r="Q220" s="129"/>
      <c r="R220" s="129"/>
      <c r="S220" s="129"/>
      <c r="T220" s="129"/>
      <c r="U220" s="129"/>
      <c r="V220" s="129"/>
      <c r="W220" s="57"/>
      <c r="X220" s="57"/>
      <c r="Y220" s="57"/>
      <c r="Z220" s="57"/>
      <c r="AA220" s="57"/>
      <c r="AB220" s="57"/>
    </row>
    <row r="221" spans="1:28" s="128" customFormat="1">
      <c r="A221" s="123">
        <f>'Stu.Detail (1-20)'!A221</f>
        <v>215</v>
      </c>
      <c r="B221" s="124" t="str">
        <f>IF(OR('Stu.Detail (1-20)'!B221=0,'Stu.Detail (1-20)'!B221=""),"",'Stu.Detail (1-20)'!B221)</f>
        <v/>
      </c>
      <c r="C221" s="124" t="str">
        <f>IF(OR(B221=0,B221=""),"",CONCATENATE('Stu.Detail (1-20)'!D221," ","/",'Stu.Detail (1-20)'!G221))</f>
        <v/>
      </c>
      <c r="D221" s="129"/>
      <c r="E221" s="129"/>
      <c r="F221" s="129"/>
      <c r="G221" s="129"/>
      <c r="H221" s="129"/>
      <c r="I221" s="129"/>
      <c r="J221" s="129"/>
      <c r="K221" s="129"/>
      <c r="L221" s="129"/>
      <c r="M221" s="129"/>
      <c r="N221" s="129"/>
      <c r="O221" s="129"/>
      <c r="P221" s="129"/>
      <c r="Q221" s="129"/>
      <c r="R221" s="129"/>
      <c r="S221" s="129"/>
      <c r="T221" s="129"/>
      <c r="U221" s="129"/>
      <c r="V221" s="129"/>
      <c r="W221" s="57"/>
      <c r="X221" s="57"/>
      <c r="Y221" s="57"/>
      <c r="Z221" s="57"/>
      <c r="AA221" s="57"/>
      <c r="AB221" s="57"/>
    </row>
    <row r="222" spans="1:28" s="128" customFormat="1">
      <c r="A222" s="123">
        <f>'Stu.Detail (1-20)'!A222</f>
        <v>216</v>
      </c>
      <c r="B222" s="124" t="str">
        <f>IF(OR('Stu.Detail (1-20)'!B222=0,'Stu.Detail (1-20)'!B222=""),"",'Stu.Detail (1-20)'!B222)</f>
        <v/>
      </c>
      <c r="C222" s="124" t="str">
        <f>IF(OR(B222=0,B222=""),"",CONCATENATE('Stu.Detail (1-20)'!D222," ","/",'Stu.Detail (1-20)'!G222))</f>
        <v/>
      </c>
      <c r="D222" s="129"/>
      <c r="E222" s="129"/>
      <c r="F222" s="129"/>
      <c r="G222" s="129"/>
      <c r="H222" s="129"/>
      <c r="I222" s="129"/>
      <c r="J222" s="129"/>
      <c r="K222" s="129"/>
      <c r="L222" s="129"/>
      <c r="M222" s="129"/>
      <c r="N222" s="129"/>
      <c r="O222" s="129"/>
      <c r="P222" s="129"/>
      <c r="Q222" s="129"/>
      <c r="R222" s="129"/>
      <c r="S222" s="129"/>
      <c r="T222" s="129"/>
      <c r="U222" s="129"/>
      <c r="V222" s="129"/>
      <c r="W222" s="57"/>
      <c r="X222" s="57"/>
      <c r="Y222" s="57"/>
      <c r="Z222" s="57"/>
      <c r="AA222" s="57"/>
      <c r="AB222" s="57"/>
    </row>
    <row r="223" spans="1:28" s="128" customFormat="1">
      <c r="A223" s="123">
        <f>'Stu.Detail (1-20)'!A223</f>
        <v>217</v>
      </c>
      <c r="B223" s="124" t="str">
        <f>IF(OR('Stu.Detail (1-20)'!B223=0,'Stu.Detail (1-20)'!B223=""),"",'Stu.Detail (1-20)'!B223)</f>
        <v/>
      </c>
      <c r="C223" s="124" t="str">
        <f>IF(OR(B223=0,B223=""),"",CONCATENATE('Stu.Detail (1-20)'!D223," ","/",'Stu.Detail (1-20)'!G223))</f>
        <v/>
      </c>
      <c r="D223" s="129"/>
      <c r="E223" s="129"/>
      <c r="F223" s="129"/>
      <c r="G223" s="129"/>
      <c r="H223" s="129"/>
      <c r="I223" s="129"/>
      <c r="J223" s="129"/>
      <c r="K223" s="129"/>
      <c r="L223" s="129"/>
      <c r="M223" s="129"/>
      <c r="N223" s="129"/>
      <c r="O223" s="129"/>
      <c r="P223" s="129"/>
      <c r="Q223" s="129"/>
      <c r="R223" s="129"/>
      <c r="S223" s="129"/>
      <c r="T223" s="129"/>
      <c r="U223" s="129"/>
      <c r="V223" s="129"/>
      <c r="W223" s="57"/>
      <c r="X223" s="57"/>
      <c r="Y223" s="57"/>
      <c r="Z223" s="57"/>
      <c r="AA223" s="57"/>
      <c r="AB223" s="57"/>
    </row>
    <row r="224" spans="1:28" s="128" customFormat="1">
      <c r="A224" s="123">
        <f>'Stu.Detail (1-20)'!A224</f>
        <v>218</v>
      </c>
      <c r="B224" s="124" t="str">
        <f>IF(OR('Stu.Detail (1-20)'!B224=0,'Stu.Detail (1-20)'!B224=""),"",'Stu.Detail (1-20)'!B224)</f>
        <v/>
      </c>
      <c r="C224" s="124" t="str">
        <f>IF(OR(B224=0,B224=""),"",CONCATENATE('Stu.Detail (1-20)'!D224," ","/",'Stu.Detail (1-20)'!G224))</f>
        <v/>
      </c>
      <c r="D224" s="129"/>
      <c r="E224" s="129"/>
      <c r="F224" s="129"/>
      <c r="G224" s="129"/>
      <c r="H224" s="129"/>
      <c r="I224" s="129"/>
      <c r="J224" s="129"/>
      <c r="K224" s="129"/>
      <c r="L224" s="129"/>
      <c r="M224" s="129"/>
      <c r="N224" s="129"/>
      <c r="O224" s="129"/>
      <c r="P224" s="129"/>
      <c r="Q224" s="129"/>
      <c r="R224" s="129"/>
      <c r="S224" s="129"/>
      <c r="T224" s="129"/>
      <c r="U224" s="129"/>
      <c r="V224" s="129"/>
      <c r="W224" s="57"/>
      <c r="X224" s="57"/>
      <c r="Y224" s="57"/>
      <c r="Z224" s="57"/>
      <c r="AA224" s="57"/>
      <c r="AB224" s="57"/>
    </row>
    <row r="225" spans="1:28" s="128" customFormat="1">
      <c r="A225" s="123">
        <f>'Stu.Detail (1-20)'!A225</f>
        <v>219</v>
      </c>
      <c r="B225" s="124" t="str">
        <f>IF(OR('Stu.Detail (1-20)'!B225=0,'Stu.Detail (1-20)'!B225=""),"",'Stu.Detail (1-20)'!B225)</f>
        <v/>
      </c>
      <c r="C225" s="124" t="str">
        <f>IF(OR(B225=0,B225=""),"",CONCATENATE('Stu.Detail (1-20)'!D225," ","/",'Stu.Detail (1-20)'!G225))</f>
        <v/>
      </c>
      <c r="D225" s="129"/>
      <c r="E225" s="129"/>
      <c r="F225" s="129"/>
      <c r="G225" s="129"/>
      <c r="H225" s="129"/>
      <c r="I225" s="129"/>
      <c r="J225" s="129"/>
      <c r="K225" s="129"/>
      <c r="L225" s="129"/>
      <c r="M225" s="129"/>
      <c r="N225" s="129"/>
      <c r="O225" s="129"/>
      <c r="P225" s="129"/>
      <c r="Q225" s="129"/>
      <c r="R225" s="129"/>
      <c r="S225" s="129"/>
      <c r="T225" s="129"/>
      <c r="U225" s="129"/>
      <c r="V225" s="129"/>
      <c r="W225" s="57"/>
      <c r="X225" s="57"/>
      <c r="Y225" s="57"/>
      <c r="Z225" s="57"/>
      <c r="AA225" s="57"/>
      <c r="AB225" s="57"/>
    </row>
    <row r="226" spans="1:28" s="128" customFormat="1">
      <c r="A226" s="123">
        <f>'Stu.Detail (1-20)'!A226</f>
        <v>220</v>
      </c>
      <c r="B226" s="124" t="str">
        <f>IF(OR('Stu.Detail (1-20)'!B226=0,'Stu.Detail (1-20)'!B226=""),"",'Stu.Detail (1-20)'!B226)</f>
        <v/>
      </c>
      <c r="C226" s="124" t="str">
        <f>IF(OR(B226=0,B226=""),"",CONCATENATE('Stu.Detail (1-20)'!D226," ","/",'Stu.Detail (1-20)'!G226))</f>
        <v/>
      </c>
      <c r="D226" s="129"/>
      <c r="E226" s="129"/>
      <c r="F226" s="129"/>
      <c r="G226" s="129"/>
      <c r="H226" s="129"/>
      <c r="I226" s="129"/>
      <c r="J226" s="129"/>
      <c r="K226" s="129"/>
      <c r="L226" s="129"/>
      <c r="M226" s="129"/>
      <c r="N226" s="129"/>
      <c r="O226" s="129"/>
      <c r="P226" s="129"/>
      <c r="Q226" s="129"/>
      <c r="R226" s="129"/>
      <c r="S226" s="129"/>
      <c r="T226" s="129"/>
      <c r="U226" s="129"/>
      <c r="V226" s="129"/>
      <c r="W226" s="57"/>
      <c r="X226" s="57"/>
      <c r="Y226" s="57"/>
      <c r="Z226" s="57"/>
      <c r="AA226" s="57"/>
      <c r="AB226" s="57"/>
    </row>
    <row r="227" spans="1:28" s="128" customFormat="1">
      <c r="A227" s="123">
        <f>'Stu.Detail (1-20)'!A227</f>
        <v>221</v>
      </c>
      <c r="B227" s="124" t="str">
        <f>IF(OR('Stu.Detail (1-20)'!B227=0,'Stu.Detail (1-20)'!B227=""),"",'Stu.Detail (1-20)'!B227)</f>
        <v/>
      </c>
      <c r="C227" s="124" t="str">
        <f>IF(OR(B227=0,B227=""),"",CONCATENATE('Stu.Detail (1-20)'!D227," ","/",'Stu.Detail (1-20)'!G227))</f>
        <v/>
      </c>
      <c r="D227" s="129"/>
      <c r="E227" s="129"/>
      <c r="F227" s="129"/>
      <c r="G227" s="129"/>
      <c r="H227" s="129"/>
      <c r="I227" s="129"/>
      <c r="J227" s="129"/>
      <c r="K227" s="129"/>
      <c r="L227" s="129"/>
      <c r="M227" s="129"/>
      <c r="N227" s="129"/>
      <c r="O227" s="129"/>
      <c r="P227" s="129"/>
      <c r="Q227" s="129"/>
      <c r="R227" s="129"/>
      <c r="S227" s="129"/>
      <c r="T227" s="129"/>
      <c r="U227" s="129"/>
      <c r="V227" s="129"/>
      <c r="W227" s="57"/>
      <c r="X227" s="57"/>
      <c r="Y227" s="57"/>
      <c r="Z227" s="57"/>
      <c r="AA227" s="57"/>
      <c r="AB227" s="57"/>
    </row>
    <row r="228" spans="1:28" s="128" customFormat="1">
      <c r="A228" s="123">
        <f>'Stu.Detail (1-20)'!A228</f>
        <v>222</v>
      </c>
      <c r="B228" s="124" t="str">
        <f>IF(OR('Stu.Detail (1-20)'!B228=0,'Stu.Detail (1-20)'!B228=""),"",'Stu.Detail (1-20)'!B228)</f>
        <v/>
      </c>
      <c r="C228" s="124" t="str">
        <f>IF(OR(B228=0,B228=""),"",CONCATENATE('Stu.Detail (1-20)'!D228," ","/",'Stu.Detail (1-20)'!G228))</f>
        <v/>
      </c>
      <c r="D228" s="129"/>
      <c r="E228" s="129"/>
      <c r="F228" s="129"/>
      <c r="G228" s="129"/>
      <c r="H228" s="129"/>
      <c r="I228" s="129"/>
      <c r="J228" s="129"/>
      <c r="K228" s="129"/>
      <c r="L228" s="129"/>
      <c r="M228" s="129"/>
      <c r="N228" s="129"/>
      <c r="O228" s="129"/>
      <c r="P228" s="129"/>
      <c r="Q228" s="129"/>
      <c r="R228" s="129"/>
      <c r="S228" s="129"/>
      <c r="T228" s="129"/>
      <c r="U228" s="129"/>
      <c r="V228" s="129"/>
      <c r="W228" s="57"/>
      <c r="X228" s="57"/>
      <c r="Y228" s="57"/>
      <c r="Z228" s="57"/>
      <c r="AA228" s="57"/>
      <c r="AB228" s="57"/>
    </row>
    <row r="229" spans="1:28" s="128" customFormat="1">
      <c r="A229" s="123">
        <f>'Stu.Detail (1-20)'!A229</f>
        <v>223</v>
      </c>
      <c r="B229" s="124" t="str">
        <f>IF(OR('Stu.Detail (1-20)'!B229=0,'Stu.Detail (1-20)'!B229=""),"",'Stu.Detail (1-20)'!B229)</f>
        <v/>
      </c>
      <c r="C229" s="124" t="str">
        <f>IF(OR(B229=0,B229=""),"",CONCATENATE('Stu.Detail (1-20)'!D229," ","/",'Stu.Detail (1-20)'!G229))</f>
        <v/>
      </c>
      <c r="D229" s="129"/>
      <c r="E229" s="129"/>
      <c r="F229" s="129"/>
      <c r="G229" s="129"/>
      <c r="H229" s="129"/>
      <c r="I229" s="129"/>
      <c r="J229" s="129"/>
      <c r="K229" s="129"/>
      <c r="L229" s="129"/>
      <c r="M229" s="129"/>
      <c r="N229" s="129"/>
      <c r="O229" s="129"/>
      <c r="P229" s="129"/>
      <c r="Q229" s="129"/>
      <c r="R229" s="129"/>
      <c r="S229" s="129"/>
      <c r="T229" s="129"/>
      <c r="U229" s="129"/>
      <c r="V229" s="129"/>
      <c r="W229" s="57"/>
      <c r="X229" s="57"/>
      <c r="Y229" s="57"/>
      <c r="Z229" s="57"/>
      <c r="AA229" s="57"/>
      <c r="AB229" s="57"/>
    </row>
    <row r="230" spans="1:28" s="128" customFormat="1">
      <c r="A230" s="123">
        <f>'Stu.Detail (1-20)'!A230</f>
        <v>224</v>
      </c>
      <c r="B230" s="124" t="str">
        <f>IF(OR('Stu.Detail (1-20)'!B230=0,'Stu.Detail (1-20)'!B230=""),"",'Stu.Detail (1-20)'!B230)</f>
        <v/>
      </c>
      <c r="C230" s="124" t="str">
        <f>IF(OR(B230=0,B230=""),"",CONCATENATE('Stu.Detail (1-20)'!D230," ","/",'Stu.Detail (1-20)'!G230))</f>
        <v/>
      </c>
      <c r="D230" s="129"/>
      <c r="E230" s="129"/>
      <c r="F230" s="129"/>
      <c r="G230" s="129"/>
      <c r="H230" s="129"/>
      <c r="I230" s="129"/>
      <c r="J230" s="129"/>
      <c r="K230" s="129"/>
      <c r="L230" s="129"/>
      <c r="M230" s="129"/>
      <c r="N230" s="129"/>
      <c r="O230" s="129"/>
      <c r="P230" s="129"/>
      <c r="Q230" s="129"/>
      <c r="R230" s="129"/>
      <c r="S230" s="129"/>
      <c r="T230" s="129"/>
      <c r="U230" s="129"/>
      <c r="V230" s="129"/>
      <c r="W230" s="57"/>
      <c r="X230" s="57"/>
      <c r="Y230" s="57"/>
      <c r="Z230" s="57"/>
      <c r="AA230" s="57"/>
      <c r="AB230" s="57"/>
    </row>
    <row r="231" spans="1:28" s="128" customFormat="1">
      <c r="A231" s="123">
        <f>'Stu.Detail (1-20)'!A231</f>
        <v>225</v>
      </c>
      <c r="B231" s="124" t="str">
        <f>IF(OR('Stu.Detail (1-20)'!B231=0,'Stu.Detail (1-20)'!B231=""),"",'Stu.Detail (1-20)'!B231)</f>
        <v/>
      </c>
      <c r="C231" s="124" t="str">
        <f>IF(OR(B231=0,B231=""),"",CONCATENATE('Stu.Detail (1-20)'!D231," ","/",'Stu.Detail (1-20)'!G231))</f>
        <v/>
      </c>
      <c r="D231" s="129"/>
      <c r="E231" s="129"/>
      <c r="F231" s="129"/>
      <c r="G231" s="129"/>
      <c r="H231" s="129"/>
      <c r="I231" s="129"/>
      <c r="J231" s="129"/>
      <c r="K231" s="129"/>
      <c r="L231" s="129"/>
      <c r="M231" s="129"/>
      <c r="N231" s="129"/>
      <c r="O231" s="129"/>
      <c r="P231" s="129"/>
      <c r="Q231" s="129"/>
      <c r="R231" s="129"/>
      <c r="S231" s="129"/>
      <c r="T231" s="129"/>
      <c r="U231" s="129"/>
      <c r="V231" s="129"/>
      <c r="W231" s="57"/>
      <c r="X231" s="57"/>
      <c r="Y231" s="57"/>
      <c r="Z231" s="57"/>
      <c r="AA231" s="57"/>
      <c r="AB231" s="57"/>
    </row>
    <row r="232" spans="1:28" s="128" customFormat="1">
      <c r="A232" s="123">
        <f>'Stu.Detail (1-20)'!A232</f>
        <v>226</v>
      </c>
      <c r="B232" s="124" t="str">
        <f>IF(OR('Stu.Detail (1-20)'!B232=0,'Stu.Detail (1-20)'!B232=""),"",'Stu.Detail (1-20)'!B232)</f>
        <v/>
      </c>
      <c r="C232" s="124" t="str">
        <f>IF(OR(B232=0,B232=""),"",CONCATENATE('Stu.Detail (1-20)'!D232," ","/",'Stu.Detail (1-20)'!G232))</f>
        <v/>
      </c>
      <c r="D232" s="129"/>
      <c r="E232" s="129"/>
      <c r="F232" s="129"/>
      <c r="G232" s="129"/>
      <c r="H232" s="129"/>
      <c r="I232" s="129"/>
      <c r="J232" s="129"/>
      <c r="K232" s="129"/>
      <c r="L232" s="129"/>
      <c r="M232" s="129"/>
      <c r="N232" s="129"/>
      <c r="O232" s="129"/>
      <c r="P232" s="129"/>
      <c r="Q232" s="129"/>
      <c r="R232" s="129"/>
      <c r="S232" s="129"/>
      <c r="T232" s="129"/>
      <c r="U232" s="129"/>
      <c r="V232" s="129"/>
      <c r="W232" s="57"/>
      <c r="X232" s="57"/>
      <c r="Y232" s="57"/>
      <c r="Z232" s="57"/>
      <c r="AA232" s="57"/>
      <c r="AB232" s="57"/>
    </row>
    <row r="233" spans="1:28" s="128" customFormat="1">
      <c r="A233" s="123">
        <f>'Stu.Detail (1-20)'!A233</f>
        <v>227</v>
      </c>
      <c r="B233" s="124" t="str">
        <f>IF(OR('Stu.Detail (1-20)'!B233=0,'Stu.Detail (1-20)'!B233=""),"",'Stu.Detail (1-20)'!B233)</f>
        <v/>
      </c>
      <c r="C233" s="124" t="str">
        <f>IF(OR(B233=0,B233=""),"",CONCATENATE('Stu.Detail (1-20)'!D233," ","/",'Stu.Detail (1-20)'!G233))</f>
        <v/>
      </c>
      <c r="D233" s="129"/>
      <c r="E233" s="129"/>
      <c r="F233" s="129"/>
      <c r="G233" s="129"/>
      <c r="H233" s="129"/>
      <c r="I233" s="129"/>
      <c r="J233" s="129"/>
      <c r="K233" s="129"/>
      <c r="L233" s="129"/>
      <c r="M233" s="129"/>
      <c r="N233" s="129"/>
      <c r="O233" s="129"/>
      <c r="P233" s="129"/>
      <c r="Q233" s="129"/>
      <c r="R233" s="129"/>
      <c r="S233" s="129"/>
      <c r="T233" s="129"/>
      <c r="U233" s="129"/>
      <c r="V233" s="129"/>
      <c r="W233" s="57"/>
      <c r="X233" s="57"/>
      <c r="Y233" s="57"/>
      <c r="Z233" s="57"/>
      <c r="AA233" s="57"/>
      <c r="AB233" s="57"/>
    </row>
    <row r="234" spans="1:28" s="128" customFormat="1">
      <c r="A234" s="123">
        <f>'Stu.Detail (1-20)'!A234</f>
        <v>228</v>
      </c>
      <c r="B234" s="124" t="str">
        <f>IF(OR('Stu.Detail (1-20)'!B234=0,'Stu.Detail (1-20)'!B234=""),"",'Stu.Detail (1-20)'!B234)</f>
        <v/>
      </c>
      <c r="C234" s="124" t="str">
        <f>IF(OR(B234=0,B234=""),"",CONCATENATE('Stu.Detail (1-20)'!D234," ","/",'Stu.Detail (1-20)'!G234))</f>
        <v/>
      </c>
      <c r="D234" s="129"/>
      <c r="E234" s="129"/>
      <c r="F234" s="129"/>
      <c r="G234" s="129"/>
      <c r="H234" s="129"/>
      <c r="I234" s="129"/>
      <c r="J234" s="129"/>
      <c r="K234" s="129"/>
      <c r="L234" s="129"/>
      <c r="M234" s="129"/>
      <c r="N234" s="129"/>
      <c r="O234" s="129"/>
      <c r="P234" s="129"/>
      <c r="Q234" s="129"/>
      <c r="R234" s="129"/>
      <c r="S234" s="129"/>
      <c r="T234" s="129"/>
      <c r="U234" s="129"/>
      <c r="V234" s="129"/>
      <c r="W234" s="57"/>
      <c r="X234" s="57"/>
      <c r="Y234" s="57"/>
      <c r="Z234" s="57"/>
      <c r="AA234" s="57"/>
      <c r="AB234" s="57"/>
    </row>
    <row r="235" spans="1:28" s="128" customFormat="1">
      <c r="A235" s="123">
        <f>'Stu.Detail (1-20)'!A235</f>
        <v>229</v>
      </c>
      <c r="B235" s="124" t="str">
        <f>IF(OR('Stu.Detail (1-20)'!B235=0,'Stu.Detail (1-20)'!B235=""),"",'Stu.Detail (1-20)'!B235)</f>
        <v/>
      </c>
      <c r="C235" s="124" t="str">
        <f>IF(OR(B235=0,B235=""),"",CONCATENATE('Stu.Detail (1-20)'!D235," ","/",'Stu.Detail (1-20)'!G235))</f>
        <v/>
      </c>
      <c r="D235" s="129"/>
      <c r="E235" s="129"/>
      <c r="F235" s="129"/>
      <c r="G235" s="129"/>
      <c r="H235" s="129"/>
      <c r="I235" s="129"/>
      <c r="J235" s="129"/>
      <c r="K235" s="129"/>
      <c r="L235" s="129"/>
      <c r="M235" s="129"/>
      <c r="N235" s="129"/>
      <c r="O235" s="129"/>
      <c r="P235" s="129"/>
      <c r="Q235" s="129"/>
      <c r="R235" s="129"/>
      <c r="S235" s="129"/>
      <c r="T235" s="129"/>
      <c r="U235" s="129"/>
      <c r="V235" s="129"/>
      <c r="W235" s="57"/>
      <c r="X235" s="57"/>
      <c r="Y235" s="57"/>
      <c r="Z235" s="57"/>
      <c r="AA235" s="57"/>
      <c r="AB235" s="57"/>
    </row>
    <row r="236" spans="1:28" s="128" customFormat="1">
      <c r="A236" s="123">
        <f>'Stu.Detail (1-20)'!A236</f>
        <v>230</v>
      </c>
      <c r="B236" s="124" t="str">
        <f>IF(OR('Stu.Detail (1-20)'!B236=0,'Stu.Detail (1-20)'!B236=""),"",'Stu.Detail (1-20)'!B236)</f>
        <v/>
      </c>
      <c r="C236" s="124" t="str">
        <f>IF(OR(B236=0,B236=""),"",CONCATENATE('Stu.Detail (1-20)'!D236," ","/",'Stu.Detail (1-20)'!G236))</f>
        <v/>
      </c>
      <c r="D236" s="129"/>
      <c r="E236" s="129"/>
      <c r="F236" s="129"/>
      <c r="G236" s="129"/>
      <c r="H236" s="129"/>
      <c r="I236" s="129"/>
      <c r="J236" s="129"/>
      <c r="K236" s="129"/>
      <c r="L236" s="129"/>
      <c r="M236" s="129"/>
      <c r="N236" s="129"/>
      <c r="O236" s="129"/>
      <c r="P236" s="129"/>
      <c r="Q236" s="129"/>
      <c r="R236" s="129"/>
      <c r="S236" s="129"/>
      <c r="T236" s="129"/>
      <c r="U236" s="129"/>
      <c r="V236" s="129"/>
      <c r="W236" s="57"/>
      <c r="X236" s="57"/>
      <c r="Y236" s="57"/>
      <c r="Z236" s="57"/>
      <c r="AA236" s="57"/>
      <c r="AB236" s="57"/>
    </row>
    <row r="237" spans="1:28" s="128" customFormat="1">
      <c r="A237" s="123">
        <f>'Stu.Detail (1-20)'!A237</f>
        <v>231</v>
      </c>
      <c r="B237" s="124" t="str">
        <f>IF(OR('Stu.Detail (1-20)'!B237=0,'Stu.Detail (1-20)'!B237=""),"",'Stu.Detail (1-20)'!B237)</f>
        <v/>
      </c>
      <c r="C237" s="124" t="str">
        <f>IF(OR(B237=0,B237=""),"",CONCATENATE('Stu.Detail (1-20)'!D237," ","/",'Stu.Detail (1-20)'!G237))</f>
        <v/>
      </c>
      <c r="D237" s="129"/>
      <c r="E237" s="129"/>
      <c r="F237" s="129"/>
      <c r="G237" s="129"/>
      <c r="H237" s="129"/>
      <c r="I237" s="129"/>
      <c r="J237" s="129"/>
      <c r="K237" s="129"/>
      <c r="L237" s="129"/>
      <c r="M237" s="129"/>
      <c r="N237" s="129"/>
      <c r="O237" s="129"/>
      <c r="P237" s="129"/>
      <c r="Q237" s="129"/>
      <c r="R237" s="129"/>
      <c r="S237" s="129"/>
      <c r="T237" s="129"/>
      <c r="U237" s="129"/>
      <c r="V237" s="129"/>
      <c r="W237" s="57"/>
      <c r="X237" s="57"/>
      <c r="Y237" s="57"/>
      <c r="Z237" s="57"/>
      <c r="AA237" s="57"/>
      <c r="AB237" s="57"/>
    </row>
    <row r="238" spans="1:28" s="128" customFormat="1">
      <c r="A238" s="123">
        <f>'Stu.Detail (1-20)'!A238</f>
        <v>232</v>
      </c>
      <c r="B238" s="124" t="str">
        <f>IF(OR('Stu.Detail (1-20)'!B238=0,'Stu.Detail (1-20)'!B238=""),"",'Stu.Detail (1-20)'!B238)</f>
        <v/>
      </c>
      <c r="C238" s="124" t="str">
        <f>IF(OR(B238=0,B238=""),"",CONCATENATE('Stu.Detail (1-20)'!D238," ","/",'Stu.Detail (1-20)'!G238))</f>
        <v/>
      </c>
      <c r="D238" s="129"/>
      <c r="E238" s="129"/>
      <c r="F238" s="129"/>
      <c r="G238" s="129"/>
      <c r="H238" s="129"/>
      <c r="I238" s="129"/>
      <c r="J238" s="129"/>
      <c r="K238" s="129"/>
      <c r="L238" s="129"/>
      <c r="M238" s="129"/>
      <c r="N238" s="129"/>
      <c r="O238" s="129"/>
      <c r="P238" s="129"/>
      <c r="Q238" s="129"/>
      <c r="R238" s="129"/>
      <c r="S238" s="129"/>
      <c r="T238" s="129"/>
      <c r="U238" s="129"/>
      <c r="V238" s="129"/>
      <c r="W238" s="57"/>
      <c r="X238" s="57"/>
      <c r="Y238" s="57"/>
      <c r="Z238" s="57"/>
      <c r="AA238" s="57"/>
      <c r="AB238" s="57"/>
    </row>
    <row r="239" spans="1:28" s="128" customFormat="1">
      <c r="A239" s="123">
        <f>'Stu.Detail (1-20)'!A239</f>
        <v>233</v>
      </c>
      <c r="B239" s="124" t="str">
        <f>IF(OR('Stu.Detail (1-20)'!B239=0,'Stu.Detail (1-20)'!B239=""),"",'Stu.Detail (1-20)'!B239)</f>
        <v/>
      </c>
      <c r="C239" s="124" t="str">
        <f>IF(OR(B239=0,B239=""),"",CONCATENATE('Stu.Detail (1-20)'!D239," ","/",'Stu.Detail (1-20)'!G239))</f>
        <v/>
      </c>
      <c r="D239" s="129"/>
      <c r="E239" s="129"/>
      <c r="F239" s="129"/>
      <c r="G239" s="129"/>
      <c r="H239" s="129"/>
      <c r="I239" s="129"/>
      <c r="J239" s="129"/>
      <c r="K239" s="129"/>
      <c r="L239" s="129"/>
      <c r="M239" s="129"/>
      <c r="N239" s="129"/>
      <c r="O239" s="129"/>
      <c r="P239" s="129"/>
      <c r="Q239" s="129"/>
      <c r="R239" s="129"/>
      <c r="S239" s="129"/>
      <c r="T239" s="129"/>
      <c r="U239" s="129"/>
      <c r="V239" s="129"/>
      <c r="W239" s="57"/>
      <c r="X239" s="57"/>
      <c r="Y239" s="57"/>
      <c r="Z239" s="57"/>
      <c r="AA239" s="57"/>
      <c r="AB239" s="57"/>
    </row>
    <row r="240" spans="1:28" s="128" customFormat="1">
      <c r="A240" s="123">
        <f>'Stu.Detail (1-20)'!A240</f>
        <v>234</v>
      </c>
      <c r="B240" s="124" t="str">
        <f>IF(OR('Stu.Detail (1-20)'!B240=0,'Stu.Detail (1-20)'!B240=""),"",'Stu.Detail (1-20)'!B240)</f>
        <v/>
      </c>
      <c r="C240" s="124" t="str">
        <f>IF(OR(B240=0,B240=""),"",CONCATENATE('Stu.Detail (1-20)'!D240," ","/",'Stu.Detail (1-20)'!G240))</f>
        <v/>
      </c>
      <c r="D240" s="129"/>
      <c r="E240" s="129"/>
      <c r="F240" s="129"/>
      <c r="G240" s="129"/>
      <c r="H240" s="129"/>
      <c r="I240" s="129"/>
      <c r="J240" s="129"/>
      <c r="K240" s="129"/>
      <c r="L240" s="129"/>
      <c r="M240" s="129"/>
      <c r="N240" s="129"/>
      <c r="O240" s="129"/>
      <c r="P240" s="129"/>
      <c r="Q240" s="129"/>
      <c r="R240" s="129"/>
      <c r="S240" s="129"/>
      <c r="T240" s="129"/>
      <c r="U240" s="129"/>
      <c r="V240" s="129"/>
      <c r="W240" s="57"/>
      <c r="X240" s="57"/>
      <c r="Y240" s="57"/>
      <c r="Z240" s="57"/>
      <c r="AA240" s="57"/>
      <c r="AB240" s="57"/>
    </row>
    <row r="241" spans="1:28" s="128" customFormat="1">
      <c r="A241" s="123">
        <f>'Stu.Detail (1-20)'!A241</f>
        <v>235</v>
      </c>
      <c r="B241" s="124" t="str">
        <f>IF(OR('Stu.Detail (1-20)'!B241=0,'Stu.Detail (1-20)'!B241=""),"",'Stu.Detail (1-20)'!B241)</f>
        <v/>
      </c>
      <c r="C241" s="124" t="str">
        <f>IF(OR(B241=0,B241=""),"",CONCATENATE('Stu.Detail (1-20)'!D241," ","/",'Stu.Detail (1-20)'!G241))</f>
        <v/>
      </c>
      <c r="D241" s="129"/>
      <c r="E241" s="129"/>
      <c r="F241" s="129"/>
      <c r="G241" s="129"/>
      <c r="H241" s="129"/>
      <c r="I241" s="129"/>
      <c r="J241" s="129"/>
      <c r="K241" s="129"/>
      <c r="L241" s="129"/>
      <c r="M241" s="129"/>
      <c r="N241" s="129"/>
      <c r="O241" s="129"/>
      <c r="P241" s="129"/>
      <c r="Q241" s="129"/>
      <c r="R241" s="129"/>
      <c r="S241" s="129"/>
      <c r="T241" s="129"/>
      <c r="U241" s="129"/>
      <c r="V241" s="129"/>
      <c r="W241" s="57"/>
      <c r="X241" s="57"/>
      <c r="Y241" s="57"/>
      <c r="Z241" s="57"/>
      <c r="AA241" s="57"/>
      <c r="AB241" s="57"/>
    </row>
    <row r="242" spans="1:28" s="128" customFormat="1">
      <c r="A242" s="123">
        <f>'Stu.Detail (1-20)'!A242</f>
        <v>236</v>
      </c>
      <c r="B242" s="124" t="str">
        <f>IF(OR('Stu.Detail (1-20)'!B242=0,'Stu.Detail (1-20)'!B242=""),"",'Stu.Detail (1-20)'!B242)</f>
        <v/>
      </c>
      <c r="C242" s="124" t="str">
        <f>IF(OR(B242=0,B242=""),"",CONCATENATE('Stu.Detail (1-20)'!D242," ","/",'Stu.Detail (1-20)'!G242))</f>
        <v/>
      </c>
      <c r="D242" s="129"/>
      <c r="E242" s="129"/>
      <c r="F242" s="129"/>
      <c r="G242" s="129"/>
      <c r="H242" s="129"/>
      <c r="I242" s="129"/>
      <c r="J242" s="129"/>
      <c r="K242" s="129"/>
      <c r="L242" s="129"/>
      <c r="M242" s="129"/>
      <c r="N242" s="129"/>
      <c r="O242" s="129"/>
      <c r="P242" s="129"/>
      <c r="Q242" s="129"/>
      <c r="R242" s="129"/>
      <c r="S242" s="129"/>
      <c r="T242" s="129"/>
      <c r="U242" s="129"/>
      <c r="V242" s="129"/>
      <c r="W242" s="57"/>
      <c r="X242" s="57"/>
      <c r="Y242" s="57"/>
      <c r="Z242" s="57"/>
      <c r="AA242" s="57"/>
      <c r="AB242" s="57"/>
    </row>
    <row r="243" spans="1:28" s="128" customFormat="1">
      <c r="A243" s="123">
        <f>'Stu.Detail (1-20)'!A243</f>
        <v>237</v>
      </c>
      <c r="B243" s="124" t="str">
        <f>IF(OR('Stu.Detail (1-20)'!B243=0,'Stu.Detail (1-20)'!B243=""),"",'Stu.Detail (1-20)'!B243)</f>
        <v/>
      </c>
      <c r="C243" s="124" t="str">
        <f>IF(OR(B243=0,B243=""),"",CONCATENATE('Stu.Detail (1-20)'!D243," ","/",'Stu.Detail (1-20)'!G243))</f>
        <v/>
      </c>
      <c r="D243" s="129"/>
      <c r="E243" s="129"/>
      <c r="F243" s="129"/>
      <c r="G243" s="129"/>
      <c r="H243" s="129"/>
      <c r="I243" s="129"/>
      <c r="J243" s="129"/>
      <c r="K243" s="129"/>
      <c r="L243" s="129"/>
      <c r="M243" s="129"/>
      <c r="N243" s="129"/>
      <c r="O243" s="129"/>
      <c r="P243" s="129"/>
      <c r="Q243" s="129"/>
      <c r="R243" s="129"/>
      <c r="S243" s="129"/>
      <c r="T243" s="129"/>
      <c r="U243" s="129"/>
      <c r="V243" s="129"/>
      <c r="W243" s="57"/>
      <c r="X243" s="57"/>
      <c r="Y243" s="57"/>
      <c r="Z243" s="57"/>
      <c r="AA243" s="57"/>
      <c r="AB243" s="57"/>
    </row>
    <row r="244" spans="1:28" s="128" customFormat="1">
      <c r="A244" s="123">
        <f>'Stu.Detail (1-20)'!A244</f>
        <v>238</v>
      </c>
      <c r="B244" s="124" t="str">
        <f>IF(OR('Stu.Detail (1-20)'!B244=0,'Stu.Detail (1-20)'!B244=""),"",'Stu.Detail (1-20)'!B244)</f>
        <v/>
      </c>
      <c r="C244" s="124" t="str">
        <f>IF(OR(B244=0,B244=""),"",CONCATENATE('Stu.Detail (1-20)'!D244," ","/",'Stu.Detail (1-20)'!G244))</f>
        <v/>
      </c>
      <c r="D244" s="129"/>
      <c r="E244" s="129"/>
      <c r="F244" s="129"/>
      <c r="G244" s="129"/>
      <c r="H244" s="129"/>
      <c r="I244" s="129"/>
      <c r="J244" s="129"/>
      <c r="K244" s="129"/>
      <c r="L244" s="129"/>
      <c r="M244" s="129"/>
      <c r="N244" s="129"/>
      <c r="O244" s="129"/>
      <c r="P244" s="129"/>
      <c r="Q244" s="129"/>
      <c r="R244" s="129"/>
      <c r="S244" s="129"/>
      <c r="T244" s="129"/>
      <c r="U244" s="129"/>
      <c r="V244" s="129"/>
      <c r="W244" s="57"/>
      <c r="X244" s="57"/>
      <c r="Y244" s="57"/>
      <c r="Z244" s="57"/>
      <c r="AA244" s="57"/>
      <c r="AB244" s="57"/>
    </row>
    <row r="245" spans="1:28" s="128" customFormat="1">
      <c r="A245" s="123">
        <f>'Stu.Detail (1-20)'!A245</f>
        <v>239</v>
      </c>
      <c r="B245" s="124" t="str">
        <f>IF(OR('Stu.Detail (1-20)'!B245=0,'Stu.Detail (1-20)'!B245=""),"",'Stu.Detail (1-20)'!B245)</f>
        <v/>
      </c>
      <c r="C245" s="124" t="str">
        <f>IF(OR(B245=0,B245=""),"",CONCATENATE('Stu.Detail (1-20)'!D245," ","/",'Stu.Detail (1-20)'!G245))</f>
        <v/>
      </c>
      <c r="D245" s="129"/>
      <c r="E245" s="129"/>
      <c r="F245" s="129"/>
      <c r="G245" s="129"/>
      <c r="H245" s="129"/>
      <c r="I245" s="129"/>
      <c r="J245" s="129"/>
      <c r="K245" s="129"/>
      <c r="L245" s="129"/>
      <c r="M245" s="129"/>
      <c r="N245" s="129"/>
      <c r="O245" s="129"/>
      <c r="P245" s="129"/>
      <c r="Q245" s="129"/>
      <c r="R245" s="129"/>
      <c r="S245" s="129"/>
      <c r="T245" s="129"/>
      <c r="U245" s="129"/>
      <c r="V245" s="129"/>
      <c r="W245" s="57"/>
      <c r="X245" s="57"/>
      <c r="Y245" s="57"/>
      <c r="Z245" s="57"/>
      <c r="AA245" s="57"/>
      <c r="AB245" s="57"/>
    </row>
    <row r="246" spans="1:28" s="128" customFormat="1">
      <c r="A246" s="123">
        <f>'Stu.Detail (1-20)'!A246</f>
        <v>240</v>
      </c>
      <c r="B246" s="124" t="str">
        <f>IF(OR('Stu.Detail (1-20)'!B246=0,'Stu.Detail (1-20)'!B246=""),"",'Stu.Detail (1-20)'!B246)</f>
        <v/>
      </c>
      <c r="C246" s="124" t="str">
        <f>IF(OR(B246=0,B246=""),"",CONCATENATE('Stu.Detail (1-20)'!D246," ","/",'Stu.Detail (1-20)'!G246))</f>
        <v/>
      </c>
      <c r="D246" s="129"/>
      <c r="E246" s="129"/>
      <c r="F246" s="129"/>
      <c r="G246" s="129"/>
      <c r="H246" s="129"/>
      <c r="I246" s="129"/>
      <c r="J246" s="129"/>
      <c r="K246" s="129"/>
      <c r="L246" s="129"/>
      <c r="M246" s="129"/>
      <c r="N246" s="129"/>
      <c r="O246" s="129"/>
      <c r="P246" s="129"/>
      <c r="Q246" s="129"/>
      <c r="R246" s="129"/>
      <c r="S246" s="129"/>
      <c r="T246" s="129"/>
      <c r="U246" s="129"/>
      <c r="V246" s="129"/>
      <c r="W246" s="57"/>
      <c r="X246" s="57"/>
      <c r="Y246" s="57"/>
      <c r="Z246" s="57"/>
      <c r="AA246" s="57"/>
      <c r="AB246" s="57"/>
    </row>
    <row r="247" spans="1:28" s="128" customFormat="1">
      <c r="A247" s="123">
        <f>'Stu.Detail (1-20)'!A247</f>
        <v>241</v>
      </c>
      <c r="B247" s="124" t="str">
        <f>IF(OR('Stu.Detail (1-20)'!B247=0,'Stu.Detail (1-20)'!B247=""),"",'Stu.Detail (1-20)'!B247)</f>
        <v/>
      </c>
      <c r="C247" s="124" t="str">
        <f>IF(OR(B247=0,B247=""),"",CONCATENATE('Stu.Detail (1-20)'!D247," ","/",'Stu.Detail (1-20)'!G247))</f>
        <v/>
      </c>
      <c r="D247" s="129"/>
      <c r="E247" s="129"/>
      <c r="F247" s="129"/>
      <c r="G247" s="129"/>
      <c r="H247" s="129"/>
      <c r="I247" s="129"/>
      <c r="J247" s="129"/>
      <c r="K247" s="129"/>
      <c r="L247" s="129"/>
      <c r="M247" s="129"/>
      <c r="N247" s="129"/>
      <c r="O247" s="129"/>
      <c r="P247" s="129"/>
      <c r="Q247" s="129"/>
      <c r="R247" s="129"/>
      <c r="S247" s="129"/>
      <c r="T247" s="129"/>
      <c r="U247" s="129"/>
      <c r="V247" s="129"/>
      <c r="W247" s="57"/>
      <c r="X247" s="57"/>
      <c r="Y247" s="57"/>
      <c r="Z247" s="57"/>
      <c r="AA247" s="57"/>
      <c r="AB247" s="57"/>
    </row>
    <row r="248" spans="1:28" s="128" customFormat="1">
      <c r="A248" s="123">
        <f>'Stu.Detail (1-20)'!A248</f>
        <v>242</v>
      </c>
      <c r="B248" s="124" t="str">
        <f>IF(OR('Stu.Detail (1-20)'!B248=0,'Stu.Detail (1-20)'!B248=""),"",'Stu.Detail (1-20)'!B248)</f>
        <v/>
      </c>
      <c r="C248" s="124" t="str">
        <f>IF(OR(B248=0,B248=""),"",CONCATENATE('Stu.Detail (1-20)'!D248," ","/",'Stu.Detail (1-20)'!G248))</f>
        <v/>
      </c>
      <c r="D248" s="129"/>
      <c r="E248" s="129"/>
      <c r="F248" s="129"/>
      <c r="G248" s="129"/>
      <c r="H248" s="129"/>
      <c r="I248" s="129"/>
      <c r="J248" s="129"/>
      <c r="K248" s="129"/>
      <c r="L248" s="129"/>
      <c r="M248" s="129"/>
      <c r="N248" s="129"/>
      <c r="O248" s="129"/>
      <c r="P248" s="129"/>
      <c r="Q248" s="129"/>
      <c r="R248" s="129"/>
      <c r="S248" s="129"/>
      <c r="T248" s="129"/>
      <c r="U248" s="129"/>
      <c r="V248" s="129"/>
      <c r="W248" s="57"/>
      <c r="X248" s="57"/>
      <c r="Y248" s="57"/>
      <c r="Z248" s="57"/>
      <c r="AA248" s="57"/>
      <c r="AB248" s="57"/>
    </row>
    <row r="249" spans="1:28" s="128" customFormat="1">
      <c r="A249" s="123">
        <f>'Stu.Detail (1-20)'!A249</f>
        <v>243</v>
      </c>
      <c r="B249" s="124" t="str">
        <f>IF(OR('Stu.Detail (1-20)'!B249=0,'Stu.Detail (1-20)'!B249=""),"",'Stu.Detail (1-20)'!B249)</f>
        <v/>
      </c>
      <c r="C249" s="124" t="str">
        <f>IF(OR(B249=0,B249=""),"",CONCATENATE('Stu.Detail (1-20)'!D249," ","/",'Stu.Detail (1-20)'!G249))</f>
        <v/>
      </c>
      <c r="D249" s="129"/>
      <c r="E249" s="129"/>
      <c r="F249" s="129"/>
      <c r="G249" s="129"/>
      <c r="H249" s="129"/>
      <c r="I249" s="129"/>
      <c r="J249" s="129"/>
      <c r="K249" s="129"/>
      <c r="L249" s="129"/>
      <c r="M249" s="129"/>
      <c r="N249" s="129"/>
      <c r="O249" s="129"/>
      <c r="P249" s="129"/>
      <c r="Q249" s="129"/>
      <c r="R249" s="129"/>
      <c r="S249" s="129"/>
      <c r="T249" s="129"/>
      <c r="U249" s="129"/>
      <c r="V249" s="129"/>
      <c r="W249" s="57"/>
      <c r="X249" s="57"/>
      <c r="Y249" s="57"/>
      <c r="Z249" s="57"/>
      <c r="AA249" s="57"/>
      <c r="AB249" s="57"/>
    </row>
    <row r="250" spans="1:28" s="128" customFormat="1">
      <c r="A250" s="123">
        <f>'Stu.Detail (1-20)'!A250</f>
        <v>244</v>
      </c>
      <c r="B250" s="124" t="str">
        <f>IF(OR('Stu.Detail (1-20)'!B250=0,'Stu.Detail (1-20)'!B250=""),"",'Stu.Detail (1-20)'!B250)</f>
        <v/>
      </c>
      <c r="C250" s="124" t="str">
        <f>IF(OR(B250=0,B250=""),"",CONCATENATE('Stu.Detail (1-20)'!D250," ","/",'Stu.Detail (1-20)'!G250))</f>
        <v/>
      </c>
      <c r="D250" s="129"/>
      <c r="E250" s="129"/>
      <c r="F250" s="129"/>
      <c r="G250" s="129"/>
      <c r="H250" s="129"/>
      <c r="I250" s="129"/>
      <c r="J250" s="129"/>
      <c r="K250" s="129"/>
      <c r="L250" s="129"/>
      <c r="M250" s="129"/>
      <c r="N250" s="129"/>
      <c r="O250" s="129"/>
      <c r="P250" s="129"/>
      <c r="Q250" s="129"/>
      <c r="R250" s="129"/>
      <c r="S250" s="129"/>
      <c r="T250" s="129"/>
      <c r="U250" s="129"/>
      <c r="V250" s="129"/>
      <c r="W250" s="57"/>
      <c r="X250" s="57"/>
      <c r="Y250" s="57"/>
      <c r="Z250" s="57"/>
      <c r="AA250" s="57"/>
      <c r="AB250" s="57"/>
    </row>
    <row r="251" spans="1:28" s="128" customFormat="1">
      <c r="A251" s="123">
        <f>'Stu.Detail (1-20)'!A251</f>
        <v>245</v>
      </c>
      <c r="B251" s="124" t="str">
        <f>IF(OR('Stu.Detail (1-20)'!B251=0,'Stu.Detail (1-20)'!B251=""),"",'Stu.Detail (1-20)'!B251)</f>
        <v/>
      </c>
      <c r="C251" s="124" t="str">
        <f>IF(OR(B251=0,B251=""),"",CONCATENATE('Stu.Detail (1-20)'!D251," ","/",'Stu.Detail (1-20)'!G251))</f>
        <v/>
      </c>
      <c r="D251" s="129"/>
      <c r="E251" s="129"/>
      <c r="F251" s="129"/>
      <c r="G251" s="129"/>
      <c r="H251" s="129"/>
      <c r="I251" s="129"/>
      <c r="J251" s="129"/>
      <c r="K251" s="129"/>
      <c r="L251" s="129"/>
      <c r="M251" s="129"/>
      <c r="N251" s="129"/>
      <c r="O251" s="129"/>
      <c r="P251" s="129"/>
      <c r="Q251" s="129"/>
      <c r="R251" s="129"/>
      <c r="S251" s="129"/>
      <c r="T251" s="129"/>
      <c r="U251" s="129"/>
      <c r="V251" s="129"/>
      <c r="W251" s="57"/>
      <c r="X251" s="57"/>
      <c r="Y251" s="57"/>
      <c r="Z251" s="57"/>
      <c r="AA251" s="57"/>
      <c r="AB251" s="57"/>
    </row>
    <row r="252" spans="1:28" s="128" customFormat="1">
      <c r="A252" s="123">
        <f>'Stu.Detail (1-20)'!A252</f>
        <v>246</v>
      </c>
      <c r="B252" s="124" t="str">
        <f>IF(OR('Stu.Detail (1-20)'!B252=0,'Stu.Detail (1-20)'!B252=""),"",'Stu.Detail (1-20)'!B252)</f>
        <v/>
      </c>
      <c r="C252" s="124" t="str">
        <f>IF(OR(B252=0,B252=""),"",CONCATENATE('Stu.Detail (1-20)'!D252," ","/",'Stu.Detail (1-20)'!G252))</f>
        <v/>
      </c>
      <c r="D252" s="129"/>
      <c r="E252" s="129"/>
      <c r="F252" s="129"/>
      <c r="G252" s="129"/>
      <c r="H252" s="129"/>
      <c r="I252" s="129"/>
      <c r="J252" s="129"/>
      <c r="K252" s="129"/>
      <c r="L252" s="129"/>
      <c r="M252" s="129"/>
      <c r="N252" s="129"/>
      <c r="O252" s="129"/>
      <c r="P252" s="129"/>
      <c r="Q252" s="129"/>
      <c r="R252" s="129"/>
      <c r="S252" s="129"/>
      <c r="T252" s="129"/>
      <c r="U252" s="129"/>
      <c r="V252" s="129"/>
      <c r="W252" s="57"/>
      <c r="X252" s="57"/>
      <c r="Y252" s="57"/>
      <c r="Z252" s="57"/>
      <c r="AA252" s="57"/>
      <c r="AB252" s="57"/>
    </row>
    <row r="253" spans="1:28" s="128" customFormat="1">
      <c r="A253" s="123">
        <f>'Stu.Detail (1-20)'!A253</f>
        <v>247</v>
      </c>
      <c r="B253" s="124" t="str">
        <f>IF(OR('Stu.Detail (1-20)'!B253=0,'Stu.Detail (1-20)'!B253=""),"",'Stu.Detail (1-20)'!B253)</f>
        <v/>
      </c>
      <c r="C253" s="124" t="str">
        <f>IF(OR(B253=0,B253=""),"",CONCATENATE('Stu.Detail (1-20)'!D253," ","/",'Stu.Detail (1-20)'!G253))</f>
        <v/>
      </c>
      <c r="D253" s="129"/>
      <c r="E253" s="129"/>
      <c r="F253" s="129"/>
      <c r="G253" s="129"/>
      <c r="H253" s="129"/>
      <c r="I253" s="129"/>
      <c r="J253" s="129"/>
      <c r="K253" s="129"/>
      <c r="L253" s="129"/>
      <c r="M253" s="129"/>
      <c r="N253" s="129"/>
      <c r="O253" s="129"/>
      <c r="P253" s="129"/>
      <c r="Q253" s="129"/>
      <c r="R253" s="129"/>
      <c r="S253" s="129"/>
      <c r="T253" s="129"/>
      <c r="U253" s="129"/>
      <c r="V253" s="129"/>
      <c r="W253" s="57"/>
      <c r="X253" s="57"/>
      <c r="Y253" s="57"/>
      <c r="Z253" s="57"/>
      <c r="AA253" s="57"/>
      <c r="AB253" s="57"/>
    </row>
    <row r="254" spans="1:28" s="128" customFormat="1">
      <c r="A254" s="123">
        <f>'Stu.Detail (1-20)'!A254</f>
        <v>248</v>
      </c>
      <c r="B254" s="124" t="str">
        <f>IF(OR('Stu.Detail (1-20)'!B254=0,'Stu.Detail (1-20)'!B254=""),"",'Stu.Detail (1-20)'!B254)</f>
        <v/>
      </c>
      <c r="C254" s="124" t="str">
        <f>IF(OR(B254=0,B254=""),"",CONCATENATE('Stu.Detail (1-20)'!D254," ","/",'Stu.Detail (1-20)'!G254))</f>
        <v/>
      </c>
      <c r="D254" s="129"/>
      <c r="E254" s="129"/>
      <c r="F254" s="129"/>
      <c r="G254" s="129"/>
      <c r="H254" s="129"/>
      <c r="I254" s="129"/>
      <c r="J254" s="129"/>
      <c r="K254" s="129"/>
      <c r="L254" s="129"/>
      <c r="M254" s="129"/>
      <c r="N254" s="129"/>
      <c r="O254" s="129"/>
      <c r="P254" s="129"/>
      <c r="Q254" s="129"/>
      <c r="R254" s="129"/>
      <c r="S254" s="129"/>
      <c r="T254" s="129"/>
      <c r="U254" s="129"/>
      <c r="V254" s="129"/>
      <c r="W254" s="57"/>
      <c r="X254" s="57"/>
      <c r="Y254" s="57"/>
      <c r="Z254" s="57"/>
      <c r="AA254" s="57"/>
      <c r="AB254" s="57"/>
    </row>
    <row r="255" spans="1:28" s="128" customFormat="1">
      <c r="A255" s="123">
        <f>'Stu.Detail (1-20)'!A255</f>
        <v>249</v>
      </c>
      <c r="B255" s="124" t="str">
        <f>IF(OR('Stu.Detail (1-20)'!B255=0,'Stu.Detail (1-20)'!B255=""),"",'Stu.Detail (1-20)'!B255)</f>
        <v/>
      </c>
      <c r="C255" s="124" t="str">
        <f>IF(OR(B255=0,B255=""),"",CONCATENATE('Stu.Detail (1-20)'!D255," ","/",'Stu.Detail (1-20)'!G255))</f>
        <v/>
      </c>
      <c r="D255" s="129"/>
      <c r="E255" s="129"/>
      <c r="F255" s="129"/>
      <c r="G255" s="129"/>
      <c r="H255" s="129"/>
      <c r="I255" s="129"/>
      <c r="J255" s="129"/>
      <c r="K255" s="129"/>
      <c r="L255" s="129"/>
      <c r="M255" s="129"/>
      <c r="N255" s="129"/>
      <c r="O255" s="129"/>
      <c r="P255" s="129"/>
      <c r="Q255" s="129"/>
      <c r="R255" s="129"/>
      <c r="S255" s="129"/>
      <c r="T255" s="129"/>
      <c r="U255" s="129"/>
      <c r="V255" s="129"/>
      <c r="W255" s="57"/>
      <c r="X255" s="57"/>
      <c r="Y255" s="57"/>
      <c r="Z255" s="57"/>
      <c r="AA255" s="57"/>
      <c r="AB255" s="57"/>
    </row>
    <row r="256" spans="1:28" s="128" customFormat="1">
      <c r="A256" s="123">
        <f>'Stu.Detail (1-20)'!A256</f>
        <v>250</v>
      </c>
      <c r="B256" s="124" t="str">
        <f>IF(OR('Stu.Detail (1-20)'!B256=0,'Stu.Detail (1-20)'!B256=""),"",'Stu.Detail (1-20)'!B256)</f>
        <v/>
      </c>
      <c r="C256" s="124" t="str">
        <f>IF(OR(B256=0,B256=""),"",CONCATENATE('Stu.Detail (1-20)'!D256," ","/",'Stu.Detail (1-20)'!G256))</f>
        <v/>
      </c>
      <c r="D256" s="129"/>
      <c r="E256" s="129"/>
      <c r="F256" s="129"/>
      <c r="G256" s="129"/>
      <c r="H256" s="129"/>
      <c r="I256" s="129"/>
      <c r="J256" s="129"/>
      <c r="K256" s="129"/>
      <c r="L256" s="129"/>
      <c r="M256" s="129"/>
      <c r="N256" s="129"/>
      <c r="O256" s="129"/>
      <c r="P256" s="129"/>
      <c r="Q256" s="129"/>
      <c r="R256" s="129"/>
      <c r="S256" s="129"/>
      <c r="T256" s="129"/>
      <c r="U256" s="129"/>
      <c r="V256" s="129"/>
      <c r="W256" s="57"/>
      <c r="X256" s="57"/>
      <c r="Y256" s="57"/>
      <c r="Z256" s="57"/>
      <c r="AA256" s="57"/>
      <c r="AB256" s="57"/>
    </row>
    <row r="257" spans="1:28" s="128" customFormat="1">
      <c r="A257" s="123">
        <f>'Stu.Detail (1-20)'!A257</f>
        <v>251</v>
      </c>
      <c r="B257" s="124" t="str">
        <f>IF(OR('Stu.Detail (1-20)'!B257=0,'Stu.Detail (1-20)'!B257=""),"",'Stu.Detail (1-20)'!B257)</f>
        <v/>
      </c>
      <c r="C257" s="124" t="str">
        <f>IF(OR(B257=0,B257=""),"",CONCATENATE('Stu.Detail (1-20)'!D257," ","/",'Stu.Detail (1-20)'!G257))</f>
        <v/>
      </c>
      <c r="D257" s="129"/>
      <c r="E257" s="129"/>
      <c r="F257" s="129"/>
      <c r="G257" s="129"/>
      <c r="H257" s="129"/>
      <c r="I257" s="129"/>
      <c r="J257" s="129"/>
      <c r="K257" s="129"/>
      <c r="L257" s="129"/>
      <c r="M257" s="129"/>
      <c r="N257" s="129"/>
      <c r="O257" s="129"/>
      <c r="P257" s="129"/>
      <c r="Q257" s="129"/>
      <c r="R257" s="129"/>
      <c r="S257" s="129"/>
      <c r="T257" s="129"/>
      <c r="U257" s="129"/>
      <c r="V257" s="129"/>
      <c r="W257" s="57"/>
      <c r="X257" s="57"/>
      <c r="Y257" s="57"/>
      <c r="Z257" s="57"/>
      <c r="AA257" s="57"/>
      <c r="AB257" s="57"/>
    </row>
    <row r="258" spans="1:28" s="128" customFormat="1">
      <c r="A258" s="123">
        <f>'Stu.Detail (1-20)'!A258</f>
        <v>252</v>
      </c>
      <c r="B258" s="124" t="str">
        <f>IF(OR('Stu.Detail (1-20)'!B258=0,'Stu.Detail (1-20)'!B258=""),"",'Stu.Detail (1-20)'!B258)</f>
        <v/>
      </c>
      <c r="C258" s="124" t="str">
        <f>IF(OR(B258=0,B258=""),"",CONCATENATE('Stu.Detail (1-20)'!D258," ","/",'Stu.Detail (1-20)'!G258))</f>
        <v/>
      </c>
      <c r="D258" s="129"/>
      <c r="E258" s="129"/>
      <c r="F258" s="129"/>
      <c r="G258" s="129"/>
      <c r="H258" s="129"/>
      <c r="I258" s="129"/>
      <c r="J258" s="129"/>
      <c r="K258" s="129"/>
      <c r="L258" s="129"/>
      <c r="M258" s="129"/>
      <c r="N258" s="129"/>
      <c r="O258" s="129"/>
      <c r="P258" s="129"/>
      <c r="Q258" s="129"/>
      <c r="R258" s="129"/>
      <c r="S258" s="129"/>
      <c r="T258" s="129"/>
      <c r="U258" s="129"/>
      <c r="V258" s="129"/>
      <c r="W258" s="57"/>
      <c r="X258" s="57"/>
      <c r="Y258" s="57"/>
      <c r="Z258" s="57"/>
      <c r="AA258" s="57"/>
      <c r="AB258" s="57"/>
    </row>
    <row r="259" spans="1:28" s="128" customFormat="1">
      <c r="A259" s="123">
        <f>'Stu.Detail (1-20)'!A259</f>
        <v>253</v>
      </c>
      <c r="B259" s="124" t="str">
        <f>IF(OR('Stu.Detail (1-20)'!B259=0,'Stu.Detail (1-20)'!B259=""),"",'Stu.Detail (1-20)'!B259)</f>
        <v/>
      </c>
      <c r="C259" s="124" t="str">
        <f>IF(OR(B259=0,B259=""),"",CONCATENATE('Stu.Detail (1-20)'!D259," ","/",'Stu.Detail (1-20)'!G259))</f>
        <v/>
      </c>
      <c r="D259" s="129"/>
      <c r="E259" s="129"/>
      <c r="F259" s="129"/>
      <c r="G259" s="129"/>
      <c r="H259" s="129"/>
      <c r="I259" s="129"/>
      <c r="J259" s="129"/>
      <c r="K259" s="129"/>
      <c r="L259" s="129"/>
      <c r="M259" s="129"/>
      <c r="N259" s="129"/>
      <c r="O259" s="129"/>
      <c r="P259" s="129"/>
      <c r="Q259" s="129"/>
      <c r="R259" s="129"/>
      <c r="S259" s="129"/>
      <c r="T259" s="129"/>
      <c r="U259" s="129"/>
      <c r="V259" s="129"/>
      <c r="W259" s="57"/>
      <c r="X259" s="57"/>
      <c r="Y259" s="57"/>
      <c r="Z259" s="57"/>
      <c r="AA259" s="57"/>
      <c r="AB259" s="57"/>
    </row>
    <row r="260" spans="1:28" s="128" customFormat="1">
      <c r="A260" s="123">
        <f>'Stu.Detail (1-20)'!A260</f>
        <v>254</v>
      </c>
      <c r="B260" s="124" t="str">
        <f>IF(OR('Stu.Detail (1-20)'!B260=0,'Stu.Detail (1-20)'!B260=""),"",'Stu.Detail (1-20)'!B260)</f>
        <v/>
      </c>
      <c r="C260" s="124" t="str">
        <f>IF(OR(B260=0,B260=""),"",CONCATENATE('Stu.Detail (1-20)'!D260," ","/",'Stu.Detail (1-20)'!G260))</f>
        <v/>
      </c>
      <c r="D260" s="129"/>
      <c r="E260" s="129"/>
      <c r="F260" s="129"/>
      <c r="G260" s="129"/>
      <c r="H260" s="129"/>
      <c r="I260" s="129"/>
      <c r="J260" s="129"/>
      <c r="K260" s="129"/>
      <c r="L260" s="129"/>
      <c r="M260" s="129"/>
      <c r="N260" s="129"/>
      <c r="O260" s="129"/>
      <c r="P260" s="129"/>
      <c r="Q260" s="129"/>
      <c r="R260" s="129"/>
      <c r="S260" s="129"/>
      <c r="T260" s="129"/>
      <c r="U260" s="129"/>
      <c r="V260" s="129"/>
      <c r="W260" s="57"/>
      <c r="X260" s="57"/>
      <c r="Y260" s="57"/>
      <c r="Z260" s="57"/>
      <c r="AA260" s="57"/>
      <c r="AB260" s="57"/>
    </row>
    <row r="261" spans="1:28" s="128" customFormat="1">
      <c r="A261" s="123">
        <f>'Stu.Detail (1-20)'!A261</f>
        <v>255</v>
      </c>
      <c r="B261" s="124" t="str">
        <f>IF(OR('Stu.Detail (1-20)'!B261=0,'Stu.Detail (1-20)'!B261=""),"",'Stu.Detail (1-20)'!B261)</f>
        <v/>
      </c>
      <c r="C261" s="124" t="str">
        <f>IF(OR(B261=0,B261=""),"",CONCATENATE('Stu.Detail (1-20)'!D261," ","/",'Stu.Detail (1-20)'!G261))</f>
        <v/>
      </c>
      <c r="D261" s="129"/>
      <c r="E261" s="129"/>
      <c r="F261" s="129"/>
      <c r="G261" s="129"/>
      <c r="H261" s="129"/>
      <c r="I261" s="129"/>
      <c r="J261" s="129"/>
      <c r="K261" s="129"/>
      <c r="L261" s="129"/>
      <c r="M261" s="129"/>
      <c r="N261" s="129"/>
      <c r="O261" s="129"/>
      <c r="P261" s="129"/>
      <c r="Q261" s="129"/>
      <c r="R261" s="129"/>
      <c r="S261" s="129"/>
      <c r="T261" s="129"/>
      <c r="U261" s="129"/>
      <c r="V261" s="129"/>
      <c r="W261" s="57"/>
      <c r="X261" s="57"/>
      <c r="Y261" s="57"/>
      <c r="Z261" s="57"/>
      <c r="AA261" s="57"/>
      <c r="AB261" s="57"/>
    </row>
    <row r="262" spans="1:28" s="128" customFormat="1">
      <c r="A262" s="123">
        <f>'Stu.Detail (1-20)'!A262</f>
        <v>256</v>
      </c>
      <c r="B262" s="124" t="str">
        <f>IF(OR('Stu.Detail (1-20)'!B262=0,'Stu.Detail (1-20)'!B262=""),"",'Stu.Detail (1-20)'!B262)</f>
        <v/>
      </c>
      <c r="C262" s="124" t="str">
        <f>IF(OR(B262=0,B262=""),"",CONCATENATE('Stu.Detail (1-20)'!D262," ","/",'Stu.Detail (1-20)'!G262))</f>
        <v/>
      </c>
      <c r="D262" s="129"/>
      <c r="E262" s="129"/>
      <c r="F262" s="129"/>
      <c r="G262" s="129"/>
      <c r="H262" s="129"/>
      <c r="I262" s="129"/>
      <c r="J262" s="129"/>
      <c r="K262" s="129"/>
      <c r="L262" s="129"/>
      <c r="M262" s="129"/>
      <c r="N262" s="129"/>
      <c r="O262" s="129"/>
      <c r="P262" s="129"/>
      <c r="Q262" s="129"/>
      <c r="R262" s="129"/>
      <c r="S262" s="129"/>
      <c r="T262" s="129"/>
      <c r="U262" s="129"/>
      <c r="V262" s="129"/>
      <c r="W262" s="57"/>
      <c r="X262" s="57"/>
      <c r="Y262" s="57"/>
      <c r="Z262" s="57"/>
      <c r="AA262" s="57"/>
      <c r="AB262" s="57"/>
    </row>
    <row r="263" spans="1:28" s="128" customFormat="1">
      <c r="A263" s="123">
        <f>'Stu.Detail (1-20)'!A263</f>
        <v>257</v>
      </c>
      <c r="B263" s="124" t="str">
        <f>IF(OR('Stu.Detail (1-20)'!B263=0,'Stu.Detail (1-20)'!B263=""),"",'Stu.Detail (1-20)'!B263)</f>
        <v/>
      </c>
      <c r="C263" s="124" t="str">
        <f>IF(OR(B263=0,B263=""),"",CONCATENATE('Stu.Detail (1-20)'!D263," ","/",'Stu.Detail (1-20)'!G263))</f>
        <v/>
      </c>
      <c r="D263" s="129"/>
      <c r="E263" s="129"/>
      <c r="F263" s="129"/>
      <c r="G263" s="129"/>
      <c r="H263" s="129"/>
      <c r="I263" s="129"/>
      <c r="J263" s="129"/>
      <c r="K263" s="129"/>
      <c r="L263" s="129"/>
      <c r="M263" s="129"/>
      <c r="N263" s="129"/>
      <c r="O263" s="129"/>
      <c r="P263" s="129"/>
      <c r="Q263" s="129"/>
      <c r="R263" s="129"/>
      <c r="S263" s="129"/>
      <c r="T263" s="129"/>
      <c r="U263" s="129"/>
      <c r="V263" s="129"/>
      <c r="W263" s="57"/>
      <c r="X263" s="57"/>
      <c r="Y263" s="57"/>
      <c r="Z263" s="57"/>
      <c r="AA263" s="57"/>
      <c r="AB263" s="57"/>
    </row>
    <row r="264" spans="1:28" s="128" customFormat="1">
      <c r="A264" s="123">
        <f>'Stu.Detail (1-20)'!A264</f>
        <v>258</v>
      </c>
      <c r="B264" s="124" t="str">
        <f>IF(OR('Stu.Detail (1-20)'!B264=0,'Stu.Detail (1-20)'!B264=""),"",'Stu.Detail (1-20)'!B264)</f>
        <v/>
      </c>
      <c r="C264" s="124" t="str">
        <f>IF(OR(B264=0,B264=""),"",CONCATENATE('Stu.Detail (1-20)'!D264," ","/",'Stu.Detail (1-20)'!G264))</f>
        <v/>
      </c>
      <c r="D264" s="129"/>
      <c r="E264" s="129"/>
      <c r="F264" s="129"/>
      <c r="G264" s="129"/>
      <c r="H264" s="129"/>
      <c r="I264" s="129"/>
      <c r="J264" s="129"/>
      <c r="K264" s="129"/>
      <c r="L264" s="129"/>
      <c r="M264" s="129"/>
      <c r="N264" s="129"/>
      <c r="O264" s="129"/>
      <c r="P264" s="129"/>
      <c r="Q264" s="129"/>
      <c r="R264" s="129"/>
      <c r="S264" s="129"/>
      <c r="T264" s="129"/>
      <c r="U264" s="129"/>
      <c r="V264" s="129"/>
      <c r="W264" s="57"/>
      <c r="X264" s="57"/>
      <c r="Y264" s="57"/>
      <c r="Z264" s="57"/>
      <c r="AA264" s="57"/>
      <c r="AB264" s="57"/>
    </row>
    <row r="265" spans="1:28" s="128" customFormat="1">
      <c r="A265" s="123">
        <f>'Stu.Detail (1-20)'!A265</f>
        <v>259</v>
      </c>
      <c r="B265" s="124" t="str">
        <f>IF(OR('Stu.Detail (1-20)'!B265=0,'Stu.Detail (1-20)'!B265=""),"",'Stu.Detail (1-20)'!B265)</f>
        <v/>
      </c>
      <c r="C265" s="124" t="str">
        <f>IF(OR(B265=0,B265=""),"",CONCATENATE('Stu.Detail (1-20)'!D265," ","/",'Stu.Detail (1-20)'!G265))</f>
        <v/>
      </c>
      <c r="D265" s="129"/>
      <c r="E265" s="129"/>
      <c r="F265" s="129"/>
      <c r="G265" s="129"/>
      <c r="H265" s="129"/>
      <c r="I265" s="129"/>
      <c r="J265" s="129"/>
      <c r="K265" s="129"/>
      <c r="L265" s="129"/>
      <c r="M265" s="129"/>
      <c r="N265" s="129"/>
      <c r="O265" s="129"/>
      <c r="P265" s="129"/>
      <c r="Q265" s="129"/>
      <c r="R265" s="129"/>
      <c r="S265" s="129"/>
      <c r="T265" s="129"/>
      <c r="U265" s="129"/>
      <c r="V265" s="129"/>
      <c r="W265" s="57"/>
      <c r="X265" s="57"/>
      <c r="Y265" s="57"/>
      <c r="Z265" s="57"/>
      <c r="AA265" s="57"/>
      <c r="AB265" s="57"/>
    </row>
    <row r="266" spans="1:28" s="128" customFormat="1">
      <c r="A266" s="123">
        <f>'Stu.Detail (1-20)'!A266</f>
        <v>260</v>
      </c>
      <c r="B266" s="124" t="str">
        <f>IF(OR('Stu.Detail (1-20)'!B266=0,'Stu.Detail (1-20)'!B266=""),"",'Stu.Detail (1-20)'!B266)</f>
        <v/>
      </c>
      <c r="C266" s="124" t="str">
        <f>IF(OR(B266=0,B266=""),"",CONCATENATE('Stu.Detail (1-20)'!D266," ","/",'Stu.Detail (1-20)'!G266))</f>
        <v/>
      </c>
      <c r="D266" s="129"/>
      <c r="E266" s="129"/>
      <c r="F266" s="129"/>
      <c r="G266" s="129"/>
      <c r="H266" s="129"/>
      <c r="I266" s="129"/>
      <c r="J266" s="129"/>
      <c r="K266" s="129"/>
      <c r="L266" s="129"/>
      <c r="M266" s="129"/>
      <c r="N266" s="129"/>
      <c r="O266" s="129"/>
      <c r="P266" s="129"/>
      <c r="Q266" s="129"/>
      <c r="R266" s="129"/>
      <c r="S266" s="129"/>
      <c r="T266" s="129"/>
      <c r="U266" s="129"/>
      <c r="V266" s="129"/>
      <c r="W266" s="57"/>
      <c r="X266" s="57"/>
      <c r="Y266" s="57"/>
      <c r="Z266" s="57"/>
      <c r="AA266" s="57"/>
      <c r="AB266" s="57"/>
    </row>
    <row r="267" spans="1:28" s="128" customFormat="1">
      <c r="A267" s="123">
        <f>'Stu.Detail (1-20)'!A267</f>
        <v>261</v>
      </c>
      <c r="B267" s="124" t="str">
        <f>IF(OR('Stu.Detail (1-20)'!B267=0,'Stu.Detail (1-20)'!B267=""),"",'Stu.Detail (1-20)'!B267)</f>
        <v/>
      </c>
      <c r="C267" s="124" t="str">
        <f>IF(OR(B267=0,B267=""),"",CONCATENATE('Stu.Detail (1-20)'!D267," ","/",'Stu.Detail (1-20)'!G267))</f>
        <v/>
      </c>
      <c r="D267" s="129"/>
      <c r="E267" s="129"/>
      <c r="F267" s="129"/>
      <c r="G267" s="129"/>
      <c r="H267" s="129"/>
      <c r="I267" s="129"/>
      <c r="J267" s="129"/>
      <c r="K267" s="129"/>
      <c r="L267" s="129"/>
      <c r="M267" s="129"/>
      <c r="N267" s="129"/>
      <c r="O267" s="129"/>
      <c r="P267" s="129"/>
      <c r="Q267" s="129"/>
      <c r="R267" s="129"/>
      <c r="S267" s="129"/>
      <c r="T267" s="129"/>
      <c r="U267" s="129"/>
      <c r="V267" s="129"/>
      <c r="W267" s="57"/>
      <c r="X267" s="57"/>
      <c r="Y267" s="57"/>
      <c r="Z267" s="57"/>
      <c r="AA267" s="57"/>
      <c r="AB267" s="57"/>
    </row>
    <row r="268" spans="1:28" s="128" customFormat="1">
      <c r="A268" s="123">
        <f>'Stu.Detail (1-20)'!A268</f>
        <v>262</v>
      </c>
      <c r="B268" s="124" t="str">
        <f>IF(OR('Stu.Detail (1-20)'!B268=0,'Stu.Detail (1-20)'!B268=""),"",'Stu.Detail (1-20)'!B268)</f>
        <v/>
      </c>
      <c r="C268" s="124" t="str">
        <f>IF(OR(B268=0,B268=""),"",CONCATENATE('Stu.Detail (1-20)'!D268," ","/",'Stu.Detail (1-20)'!G268))</f>
        <v/>
      </c>
      <c r="D268" s="129"/>
      <c r="E268" s="129"/>
      <c r="F268" s="129"/>
      <c r="G268" s="129"/>
      <c r="H268" s="129"/>
      <c r="I268" s="129"/>
      <c r="J268" s="129"/>
      <c r="K268" s="129"/>
      <c r="L268" s="129"/>
      <c r="M268" s="129"/>
      <c r="N268" s="129"/>
      <c r="O268" s="129"/>
      <c r="P268" s="129"/>
      <c r="Q268" s="129"/>
      <c r="R268" s="129"/>
      <c r="S268" s="129"/>
      <c r="T268" s="129"/>
      <c r="U268" s="129"/>
      <c r="V268" s="129"/>
      <c r="W268" s="57"/>
      <c r="X268" s="57"/>
      <c r="Y268" s="57"/>
      <c r="Z268" s="57"/>
      <c r="AA268" s="57"/>
      <c r="AB268" s="57"/>
    </row>
    <row r="269" spans="1:28" s="128" customFormat="1">
      <c r="A269" s="123">
        <f>'Stu.Detail (1-20)'!A269</f>
        <v>263</v>
      </c>
      <c r="B269" s="124" t="str">
        <f>IF(OR('Stu.Detail (1-20)'!B269=0,'Stu.Detail (1-20)'!B269=""),"",'Stu.Detail (1-20)'!B269)</f>
        <v/>
      </c>
      <c r="C269" s="124" t="str">
        <f>IF(OR(B269=0,B269=""),"",CONCATENATE('Stu.Detail (1-20)'!D269," ","/",'Stu.Detail (1-20)'!G269))</f>
        <v/>
      </c>
      <c r="D269" s="129"/>
      <c r="E269" s="129"/>
      <c r="F269" s="129"/>
      <c r="G269" s="129"/>
      <c r="H269" s="129"/>
      <c r="I269" s="129"/>
      <c r="J269" s="129"/>
      <c r="K269" s="129"/>
      <c r="L269" s="129"/>
      <c r="M269" s="129"/>
      <c r="N269" s="129"/>
      <c r="O269" s="129"/>
      <c r="P269" s="129"/>
      <c r="Q269" s="129"/>
      <c r="R269" s="129"/>
      <c r="S269" s="129"/>
      <c r="T269" s="129"/>
      <c r="U269" s="129"/>
      <c r="V269" s="129"/>
      <c r="W269" s="57"/>
      <c r="X269" s="57"/>
      <c r="Y269" s="57"/>
      <c r="Z269" s="57"/>
      <c r="AA269" s="57"/>
      <c r="AB269" s="57"/>
    </row>
    <row r="270" spans="1:28" s="128" customFormat="1">
      <c r="A270" s="123">
        <f>'Stu.Detail (1-20)'!A270</f>
        <v>264</v>
      </c>
      <c r="B270" s="124" t="str">
        <f>IF(OR('Stu.Detail (1-20)'!B270=0,'Stu.Detail (1-20)'!B270=""),"",'Stu.Detail (1-20)'!B270)</f>
        <v/>
      </c>
      <c r="C270" s="124" t="str">
        <f>IF(OR(B270=0,B270=""),"",CONCATENATE('Stu.Detail (1-20)'!D270," ","/",'Stu.Detail (1-20)'!G270))</f>
        <v/>
      </c>
      <c r="D270" s="129"/>
      <c r="E270" s="129"/>
      <c r="F270" s="129"/>
      <c r="G270" s="129"/>
      <c r="H270" s="129"/>
      <c r="I270" s="129"/>
      <c r="J270" s="129"/>
      <c r="K270" s="129"/>
      <c r="L270" s="129"/>
      <c r="M270" s="129"/>
      <c r="N270" s="129"/>
      <c r="O270" s="129"/>
      <c r="P270" s="129"/>
      <c r="Q270" s="129"/>
      <c r="R270" s="129"/>
      <c r="S270" s="129"/>
      <c r="T270" s="129"/>
      <c r="U270" s="129"/>
      <c r="V270" s="129"/>
      <c r="W270" s="57"/>
      <c r="X270" s="57"/>
      <c r="Y270" s="57"/>
      <c r="Z270" s="57"/>
      <c r="AA270" s="57"/>
      <c r="AB270" s="57"/>
    </row>
    <row r="271" spans="1:28" s="128" customFormat="1">
      <c r="A271" s="123">
        <f>'Stu.Detail (1-20)'!A271</f>
        <v>265</v>
      </c>
      <c r="B271" s="124" t="str">
        <f>IF(OR('Stu.Detail (1-20)'!B271=0,'Stu.Detail (1-20)'!B271=""),"",'Stu.Detail (1-20)'!B271)</f>
        <v/>
      </c>
      <c r="C271" s="124" t="str">
        <f>IF(OR(B271=0,B271=""),"",CONCATENATE('Stu.Detail (1-20)'!D271," ","/",'Stu.Detail (1-20)'!G271))</f>
        <v/>
      </c>
      <c r="D271" s="129"/>
      <c r="E271" s="129"/>
      <c r="F271" s="129"/>
      <c r="G271" s="129"/>
      <c r="H271" s="129"/>
      <c r="I271" s="129"/>
      <c r="J271" s="129"/>
      <c r="K271" s="129"/>
      <c r="L271" s="129"/>
      <c r="M271" s="129"/>
      <c r="N271" s="129"/>
      <c r="O271" s="129"/>
      <c r="P271" s="129"/>
      <c r="Q271" s="129"/>
      <c r="R271" s="129"/>
      <c r="S271" s="129"/>
      <c r="T271" s="129"/>
      <c r="U271" s="129"/>
      <c r="V271" s="129"/>
      <c r="W271" s="57"/>
      <c r="X271" s="57"/>
      <c r="Y271" s="57"/>
      <c r="Z271" s="57"/>
      <c r="AA271" s="57"/>
      <c r="AB271" s="57"/>
    </row>
    <row r="272" spans="1:28" s="128" customFormat="1">
      <c r="A272" s="123">
        <f>'Stu.Detail (1-20)'!A272</f>
        <v>266</v>
      </c>
      <c r="B272" s="124" t="str">
        <f>IF(OR('Stu.Detail (1-20)'!B272=0,'Stu.Detail (1-20)'!B272=""),"",'Stu.Detail (1-20)'!B272)</f>
        <v/>
      </c>
      <c r="C272" s="124" t="str">
        <f>IF(OR(B272=0,B272=""),"",CONCATENATE('Stu.Detail (1-20)'!D272," ","/",'Stu.Detail (1-20)'!G272))</f>
        <v/>
      </c>
      <c r="D272" s="129"/>
      <c r="E272" s="129"/>
      <c r="F272" s="129"/>
      <c r="G272" s="129"/>
      <c r="H272" s="129"/>
      <c r="I272" s="129"/>
      <c r="J272" s="129"/>
      <c r="K272" s="129"/>
      <c r="L272" s="129"/>
      <c r="M272" s="129"/>
      <c r="N272" s="129"/>
      <c r="O272" s="129"/>
      <c r="P272" s="129"/>
      <c r="Q272" s="129"/>
      <c r="R272" s="129"/>
      <c r="S272" s="129"/>
      <c r="T272" s="129"/>
      <c r="U272" s="129"/>
      <c r="V272" s="129"/>
      <c r="W272" s="57"/>
      <c r="X272" s="57"/>
      <c r="Y272" s="57"/>
      <c r="Z272" s="57"/>
      <c r="AA272" s="57"/>
      <c r="AB272" s="57"/>
    </row>
    <row r="273" spans="1:28" s="128" customFormat="1">
      <c r="A273" s="123">
        <f>'Stu.Detail (1-20)'!A273</f>
        <v>267</v>
      </c>
      <c r="B273" s="124" t="str">
        <f>IF(OR('Stu.Detail (1-20)'!B273=0,'Stu.Detail (1-20)'!B273=""),"",'Stu.Detail (1-20)'!B273)</f>
        <v/>
      </c>
      <c r="C273" s="124" t="str">
        <f>IF(OR(B273=0,B273=""),"",CONCATENATE('Stu.Detail (1-20)'!D273," ","/",'Stu.Detail (1-20)'!G273))</f>
        <v/>
      </c>
      <c r="D273" s="129"/>
      <c r="E273" s="129"/>
      <c r="F273" s="129"/>
      <c r="G273" s="129"/>
      <c r="H273" s="129"/>
      <c r="I273" s="129"/>
      <c r="J273" s="129"/>
      <c r="K273" s="129"/>
      <c r="L273" s="129"/>
      <c r="M273" s="129"/>
      <c r="N273" s="129"/>
      <c r="O273" s="129"/>
      <c r="P273" s="129"/>
      <c r="Q273" s="129"/>
      <c r="R273" s="129"/>
      <c r="S273" s="129"/>
      <c r="T273" s="129"/>
      <c r="U273" s="129"/>
      <c r="V273" s="129"/>
      <c r="W273" s="57"/>
      <c r="X273" s="57"/>
      <c r="Y273" s="57"/>
      <c r="Z273" s="57"/>
      <c r="AA273" s="57"/>
      <c r="AB273" s="57"/>
    </row>
    <row r="274" spans="1:28" s="128" customFormat="1">
      <c r="A274" s="123">
        <f>'Stu.Detail (1-20)'!A274</f>
        <v>268</v>
      </c>
      <c r="B274" s="124" t="str">
        <f>IF(OR('Stu.Detail (1-20)'!B274=0,'Stu.Detail (1-20)'!B274=""),"",'Stu.Detail (1-20)'!B274)</f>
        <v/>
      </c>
      <c r="C274" s="124" t="str">
        <f>IF(OR(B274=0,B274=""),"",CONCATENATE('Stu.Detail (1-20)'!D274," ","/",'Stu.Detail (1-20)'!G274))</f>
        <v/>
      </c>
      <c r="D274" s="129"/>
      <c r="E274" s="129"/>
      <c r="F274" s="129"/>
      <c r="G274" s="129"/>
      <c r="H274" s="129"/>
      <c r="I274" s="129"/>
      <c r="J274" s="129"/>
      <c r="K274" s="129"/>
      <c r="L274" s="129"/>
      <c r="M274" s="129"/>
      <c r="N274" s="129"/>
      <c r="O274" s="129"/>
      <c r="P274" s="129"/>
      <c r="Q274" s="129"/>
      <c r="R274" s="129"/>
      <c r="S274" s="129"/>
      <c r="T274" s="129"/>
      <c r="U274" s="129"/>
      <c r="V274" s="129"/>
      <c r="W274" s="57"/>
      <c r="X274" s="57"/>
      <c r="Y274" s="57"/>
      <c r="Z274" s="57"/>
      <c r="AA274" s="57"/>
      <c r="AB274" s="57"/>
    </row>
    <row r="275" spans="1:28" s="128" customFormat="1">
      <c r="A275" s="123">
        <f>'Stu.Detail (1-20)'!A275</f>
        <v>269</v>
      </c>
      <c r="B275" s="124" t="str">
        <f>IF(OR('Stu.Detail (1-20)'!B275=0,'Stu.Detail (1-20)'!B275=""),"",'Stu.Detail (1-20)'!B275)</f>
        <v/>
      </c>
      <c r="C275" s="124" t="str">
        <f>IF(OR(B275=0,B275=""),"",CONCATENATE('Stu.Detail (1-20)'!D275," ","/",'Stu.Detail (1-20)'!G275))</f>
        <v/>
      </c>
      <c r="D275" s="129"/>
      <c r="E275" s="129"/>
      <c r="F275" s="129"/>
      <c r="G275" s="129"/>
      <c r="H275" s="129"/>
      <c r="I275" s="129"/>
      <c r="J275" s="129"/>
      <c r="K275" s="129"/>
      <c r="L275" s="129"/>
      <c r="M275" s="129"/>
      <c r="N275" s="129"/>
      <c r="O275" s="129"/>
      <c r="P275" s="129"/>
      <c r="Q275" s="129"/>
      <c r="R275" s="129"/>
      <c r="S275" s="129"/>
      <c r="T275" s="129"/>
      <c r="U275" s="129"/>
      <c r="V275" s="129"/>
      <c r="W275" s="57"/>
      <c r="X275" s="57"/>
      <c r="Y275" s="57"/>
      <c r="Z275" s="57"/>
      <c r="AA275" s="57"/>
      <c r="AB275" s="57"/>
    </row>
    <row r="276" spans="1:28" s="128" customFormat="1">
      <c r="A276" s="123">
        <f>'Stu.Detail (1-20)'!A276</f>
        <v>270</v>
      </c>
      <c r="B276" s="124" t="str">
        <f>IF(OR('Stu.Detail (1-20)'!B276=0,'Stu.Detail (1-20)'!B276=""),"",'Stu.Detail (1-20)'!B276)</f>
        <v/>
      </c>
      <c r="C276" s="124" t="str">
        <f>IF(OR(B276=0,B276=""),"",CONCATENATE('Stu.Detail (1-20)'!D276," ","/",'Stu.Detail (1-20)'!G276))</f>
        <v/>
      </c>
      <c r="D276" s="129"/>
      <c r="E276" s="129"/>
      <c r="F276" s="129"/>
      <c r="G276" s="129"/>
      <c r="H276" s="129"/>
      <c r="I276" s="129"/>
      <c r="J276" s="129"/>
      <c r="K276" s="129"/>
      <c r="L276" s="129"/>
      <c r="M276" s="129"/>
      <c r="N276" s="129"/>
      <c r="O276" s="129"/>
      <c r="P276" s="129"/>
      <c r="Q276" s="129"/>
      <c r="R276" s="129"/>
      <c r="S276" s="129"/>
      <c r="T276" s="129"/>
      <c r="U276" s="129"/>
      <c r="V276" s="129"/>
      <c r="W276" s="57"/>
      <c r="X276" s="57"/>
      <c r="Y276" s="57"/>
      <c r="Z276" s="57"/>
      <c r="AA276" s="57"/>
      <c r="AB276" s="57"/>
    </row>
    <row r="277" spans="1:28" s="128" customFormat="1">
      <c r="A277" s="123">
        <f>'Stu.Detail (1-20)'!A277</f>
        <v>271</v>
      </c>
      <c r="B277" s="124" t="str">
        <f>IF(OR('Stu.Detail (1-20)'!B277=0,'Stu.Detail (1-20)'!B277=""),"",'Stu.Detail (1-20)'!B277)</f>
        <v/>
      </c>
      <c r="C277" s="124" t="str">
        <f>IF(OR(B277=0,B277=""),"",CONCATENATE('Stu.Detail (1-20)'!D277," ","/",'Stu.Detail (1-20)'!G277))</f>
        <v/>
      </c>
      <c r="D277" s="129"/>
      <c r="E277" s="129"/>
      <c r="F277" s="129"/>
      <c r="G277" s="129"/>
      <c r="H277" s="129"/>
      <c r="I277" s="129"/>
      <c r="J277" s="129"/>
      <c r="K277" s="129"/>
      <c r="L277" s="129"/>
      <c r="M277" s="129"/>
      <c r="N277" s="129"/>
      <c r="O277" s="129"/>
      <c r="P277" s="129"/>
      <c r="Q277" s="129"/>
      <c r="R277" s="129"/>
      <c r="S277" s="129"/>
      <c r="T277" s="129"/>
      <c r="U277" s="129"/>
      <c r="V277" s="129"/>
      <c r="W277" s="57"/>
      <c r="X277" s="57"/>
      <c r="Y277" s="57"/>
      <c r="Z277" s="57"/>
      <c r="AA277" s="57"/>
      <c r="AB277" s="57"/>
    </row>
    <row r="278" spans="1:28" s="128" customFormat="1">
      <c r="A278" s="123">
        <f>'Stu.Detail (1-20)'!A278</f>
        <v>272</v>
      </c>
      <c r="B278" s="124" t="str">
        <f>IF(OR('Stu.Detail (1-20)'!B278=0,'Stu.Detail (1-20)'!B278=""),"",'Stu.Detail (1-20)'!B278)</f>
        <v/>
      </c>
      <c r="C278" s="124" t="str">
        <f>IF(OR(B278=0,B278=""),"",CONCATENATE('Stu.Detail (1-20)'!D278," ","/",'Stu.Detail (1-20)'!G278))</f>
        <v/>
      </c>
      <c r="D278" s="129"/>
      <c r="E278" s="129"/>
      <c r="F278" s="129"/>
      <c r="G278" s="129"/>
      <c r="H278" s="129"/>
      <c r="I278" s="129"/>
      <c r="J278" s="129"/>
      <c r="K278" s="129"/>
      <c r="L278" s="129"/>
      <c r="M278" s="129"/>
      <c r="N278" s="129"/>
      <c r="O278" s="129"/>
      <c r="P278" s="129"/>
      <c r="Q278" s="129"/>
      <c r="R278" s="129"/>
      <c r="S278" s="129"/>
      <c r="T278" s="129"/>
      <c r="U278" s="129"/>
      <c r="V278" s="129"/>
      <c r="W278" s="57"/>
      <c r="X278" s="57"/>
      <c r="Y278" s="57"/>
      <c r="Z278" s="57"/>
      <c r="AA278" s="57"/>
      <c r="AB278" s="57"/>
    </row>
    <row r="279" spans="1:28" s="128" customFormat="1">
      <c r="A279" s="123">
        <f>'Stu.Detail (1-20)'!A279</f>
        <v>273</v>
      </c>
      <c r="B279" s="124" t="str">
        <f>IF(OR('Stu.Detail (1-20)'!B279=0,'Stu.Detail (1-20)'!B279=""),"",'Stu.Detail (1-20)'!B279)</f>
        <v/>
      </c>
      <c r="C279" s="124" t="str">
        <f>IF(OR(B279=0,B279=""),"",CONCATENATE('Stu.Detail (1-20)'!D279," ","/",'Stu.Detail (1-20)'!G279))</f>
        <v/>
      </c>
      <c r="D279" s="129"/>
      <c r="E279" s="129"/>
      <c r="F279" s="129"/>
      <c r="G279" s="129"/>
      <c r="H279" s="129"/>
      <c r="I279" s="129"/>
      <c r="J279" s="129"/>
      <c r="K279" s="129"/>
      <c r="L279" s="129"/>
      <c r="M279" s="129"/>
      <c r="N279" s="129"/>
      <c r="O279" s="129"/>
      <c r="P279" s="129"/>
      <c r="Q279" s="129"/>
      <c r="R279" s="129"/>
      <c r="S279" s="129"/>
      <c r="T279" s="129"/>
      <c r="U279" s="129"/>
      <c r="V279" s="129"/>
      <c r="W279" s="57"/>
      <c r="X279" s="57"/>
      <c r="Y279" s="57"/>
      <c r="Z279" s="57"/>
      <c r="AA279" s="57"/>
      <c r="AB279" s="57"/>
    </row>
    <row r="280" spans="1:28" s="128" customFormat="1">
      <c r="A280" s="123">
        <f>'Stu.Detail (1-20)'!A280</f>
        <v>274</v>
      </c>
      <c r="B280" s="124" t="str">
        <f>IF(OR('Stu.Detail (1-20)'!B280=0,'Stu.Detail (1-20)'!B280=""),"",'Stu.Detail (1-20)'!B280)</f>
        <v/>
      </c>
      <c r="C280" s="124" t="str">
        <f>IF(OR(B280=0,B280=""),"",CONCATENATE('Stu.Detail (1-20)'!D280," ","/",'Stu.Detail (1-20)'!G280))</f>
        <v/>
      </c>
      <c r="D280" s="129"/>
      <c r="E280" s="129"/>
      <c r="F280" s="129"/>
      <c r="G280" s="129"/>
      <c r="H280" s="129"/>
      <c r="I280" s="129"/>
      <c r="J280" s="129"/>
      <c r="K280" s="129"/>
      <c r="L280" s="129"/>
      <c r="M280" s="129"/>
      <c r="N280" s="129"/>
      <c r="O280" s="129"/>
      <c r="P280" s="129"/>
      <c r="Q280" s="129"/>
      <c r="R280" s="129"/>
      <c r="S280" s="129"/>
      <c r="T280" s="129"/>
      <c r="U280" s="129"/>
      <c r="V280" s="129"/>
      <c r="W280" s="57"/>
      <c r="X280" s="57"/>
      <c r="Y280" s="57"/>
      <c r="Z280" s="57"/>
      <c r="AA280" s="57"/>
      <c r="AB280" s="57"/>
    </row>
    <row r="281" spans="1:28" s="128" customFormat="1">
      <c r="A281" s="123">
        <f>'Stu.Detail (1-20)'!A281</f>
        <v>275</v>
      </c>
      <c r="B281" s="124" t="str">
        <f>IF(OR('Stu.Detail (1-20)'!B281=0,'Stu.Detail (1-20)'!B281=""),"",'Stu.Detail (1-20)'!B281)</f>
        <v/>
      </c>
      <c r="C281" s="124" t="str">
        <f>IF(OR(B281=0,B281=""),"",CONCATENATE('Stu.Detail (1-20)'!D281," ","/",'Stu.Detail (1-20)'!G281))</f>
        <v/>
      </c>
      <c r="D281" s="129"/>
      <c r="E281" s="129"/>
      <c r="F281" s="129"/>
      <c r="G281" s="129"/>
      <c r="H281" s="129"/>
      <c r="I281" s="129"/>
      <c r="J281" s="129"/>
      <c r="K281" s="129"/>
      <c r="L281" s="129"/>
      <c r="M281" s="129"/>
      <c r="N281" s="129"/>
      <c r="O281" s="129"/>
      <c r="P281" s="129"/>
      <c r="Q281" s="129"/>
      <c r="R281" s="129"/>
      <c r="S281" s="129"/>
      <c r="T281" s="129"/>
      <c r="U281" s="129"/>
      <c r="V281" s="129"/>
      <c r="W281" s="57"/>
      <c r="X281" s="57"/>
      <c r="Y281" s="57"/>
      <c r="Z281" s="57"/>
      <c r="AA281" s="57"/>
      <c r="AB281" s="57"/>
    </row>
    <row r="282" spans="1:28" s="128" customFormat="1">
      <c r="A282" s="123">
        <f>'Stu.Detail (1-20)'!A282</f>
        <v>276</v>
      </c>
      <c r="B282" s="124" t="str">
        <f>IF(OR('Stu.Detail (1-20)'!B282=0,'Stu.Detail (1-20)'!B282=""),"",'Stu.Detail (1-20)'!B282)</f>
        <v/>
      </c>
      <c r="C282" s="124" t="str">
        <f>IF(OR(B282=0,B282=""),"",CONCATENATE('Stu.Detail (1-20)'!D282," ","/",'Stu.Detail (1-20)'!G282))</f>
        <v/>
      </c>
      <c r="D282" s="129"/>
      <c r="E282" s="129"/>
      <c r="F282" s="129"/>
      <c r="G282" s="129"/>
      <c r="H282" s="129"/>
      <c r="I282" s="129"/>
      <c r="J282" s="129"/>
      <c r="K282" s="129"/>
      <c r="L282" s="129"/>
      <c r="M282" s="129"/>
      <c r="N282" s="129"/>
      <c r="O282" s="129"/>
      <c r="P282" s="129"/>
      <c r="Q282" s="129"/>
      <c r="R282" s="129"/>
      <c r="S282" s="129"/>
      <c r="T282" s="129"/>
      <c r="U282" s="129"/>
      <c r="V282" s="129"/>
      <c r="W282" s="57"/>
      <c r="X282" s="57"/>
      <c r="Y282" s="57"/>
      <c r="Z282" s="57"/>
      <c r="AA282" s="57"/>
      <c r="AB282" s="57"/>
    </row>
    <row r="283" spans="1:28" s="128" customFormat="1">
      <c r="A283" s="123">
        <f>'Stu.Detail (1-20)'!A283</f>
        <v>277</v>
      </c>
      <c r="B283" s="124" t="str">
        <f>IF(OR('Stu.Detail (1-20)'!B283=0,'Stu.Detail (1-20)'!B283=""),"",'Stu.Detail (1-20)'!B283)</f>
        <v/>
      </c>
      <c r="C283" s="124" t="str">
        <f>IF(OR(B283=0,B283=""),"",CONCATENATE('Stu.Detail (1-20)'!D283," ","/",'Stu.Detail (1-20)'!G283))</f>
        <v/>
      </c>
      <c r="D283" s="129"/>
      <c r="E283" s="129"/>
      <c r="F283" s="129"/>
      <c r="G283" s="129"/>
      <c r="H283" s="129"/>
      <c r="I283" s="129"/>
      <c r="J283" s="129"/>
      <c r="K283" s="129"/>
      <c r="L283" s="129"/>
      <c r="M283" s="129"/>
      <c r="N283" s="129"/>
      <c r="O283" s="129"/>
      <c r="P283" s="129"/>
      <c r="Q283" s="129"/>
      <c r="R283" s="129"/>
      <c r="S283" s="129"/>
      <c r="T283" s="129"/>
      <c r="U283" s="129"/>
      <c r="V283" s="129"/>
      <c r="W283" s="57"/>
      <c r="X283" s="57"/>
      <c r="Y283" s="57"/>
      <c r="Z283" s="57"/>
      <c r="AA283" s="57"/>
      <c r="AB283" s="57"/>
    </row>
    <row r="284" spans="1:28" s="128" customFormat="1">
      <c r="A284" s="123">
        <f>'Stu.Detail (1-20)'!A284</f>
        <v>278</v>
      </c>
      <c r="B284" s="124" t="str">
        <f>IF(OR('Stu.Detail (1-20)'!B284=0,'Stu.Detail (1-20)'!B284=""),"",'Stu.Detail (1-20)'!B284)</f>
        <v/>
      </c>
      <c r="C284" s="124" t="str">
        <f>IF(OR(B284=0,B284=""),"",CONCATENATE('Stu.Detail (1-20)'!D284," ","/",'Stu.Detail (1-20)'!G284))</f>
        <v/>
      </c>
      <c r="D284" s="129"/>
      <c r="E284" s="129"/>
      <c r="F284" s="129"/>
      <c r="G284" s="129"/>
      <c r="H284" s="129"/>
      <c r="I284" s="129"/>
      <c r="J284" s="129"/>
      <c r="K284" s="129"/>
      <c r="L284" s="129"/>
      <c r="M284" s="129"/>
      <c r="N284" s="129"/>
      <c r="O284" s="129"/>
      <c r="P284" s="129"/>
      <c r="Q284" s="129"/>
      <c r="R284" s="129"/>
      <c r="S284" s="129"/>
      <c r="T284" s="129"/>
      <c r="U284" s="129"/>
      <c r="V284" s="129"/>
      <c r="W284" s="57"/>
      <c r="X284" s="57"/>
      <c r="Y284" s="57"/>
      <c r="Z284" s="57"/>
      <c r="AA284" s="57"/>
      <c r="AB284" s="57"/>
    </row>
    <row r="285" spans="1:28" s="128" customFormat="1">
      <c r="A285" s="123">
        <f>'Stu.Detail (1-20)'!A285</f>
        <v>279</v>
      </c>
      <c r="B285" s="124" t="str">
        <f>IF(OR('Stu.Detail (1-20)'!B285=0,'Stu.Detail (1-20)'!B285=""),"",'Stu.Detail (1-20)'!B285)</f>
        <v/>
      </c>
      <c r="C285" s="124" t="str">
        <f>IF(OR(B285=0,B285=""),"",CONCATENATE('Stu.Detail (1-20)'!D285," ","/",'Stu.Detail (1-20)'!G285))</f>
        <v/>
      </c>
      <c r="D285" s="129"/>
      <c r="E285" s="129"/>
      <c r="F285" s="129"/>
      <c r="G285" s="129"/>
      <c r="H285" s="129"/>
      <c r="I285" s="129"/>
      <c r="J285" s="129"/>
      <c r="K285" s="129"/>
      <c r="L285" s="129"/>
      <c r="M285" s="129"/>
      <c r="N285" s="129"/>
      <c r="O285" s="129"/>
      <c r="P285" s="129"/>
      <c r="Q285" s="129"/>
      <c r="R285" s="129"/>
      <c r="S285" s="129"/>
      <c r="T285" s="129"/>
      <c r="U285" s="129"/>
      <c r="V285" s="129"/>
      <c r="W285" s="57"/>
      <c r="X285" s="57"/>
      <c r="Y285" s="57"/>
      <c r="Z285" s="57"/>
      <c r="AA285" s="57"/>
      <c r="AB285" s="57"/>
    </row>
    <row r="286" spans="1:28" s="128" customFormat="1">
      <c r="A286" s="123">
        <f>'Stu.Detail (1-20)'!A286</f>
        <v>280</v>
      </c>
      <c r="B286" s="124" t="str">
        <f>IF(OR('Stu.Detail (1-20)'!B286=0,'Stu.Detail (1-20)'!B286=""),"",'Stu.Detail (1-20)'!B286)</f>
        <v/>
      </c>
      <c r="C286" s="124" t="str">
        <f>IF(OR(B286=0,B286=""),"",CONCATENATE('Stu.Detail (1-20)'!D286," ","/",'Stu.Detail (1-20)'!G286))</f>
        <v/>
      </c>
      <c r="D286" s="129"/>
      <c r="E286" s="129"/>
      <c r="F286" s="129"/>
      <c r="G286" s="129"/>
      <c r="H286" s="129"/>
      <c r="I286" s="129"/>
      <c r="J286" s="129"/>
      <c r="K286" s="129"/>
      <c r="L286" s="129"/>
      <c r="M286" s="129"/>
      <c r="N286" s="129"/>
      <c r="O286" s="129"/>
      <c r="P286" s="129"/>
      <c r="Q286" s="129"/>
      <c r="R286" s="129"/>
      <c r="S286" s="129"/>
      <c r="T286" s="129"/>
      <c r="U286" s="129"/>
      <c r="V286" s="129"/>
      <c r="W286" s="57"/>
      <c r="X286" s="57"/>
      <c r="Y286" s="57"/>
      <c r="Z286" s="57"/>
      <c r="AA286" s="57"/>
      <c r="AB286" s="57"/>
    </row>
    <row r="287" spans="1:28" s="128" customFormat="1">
      <c r="A287" s="123">
        <f>'Stu.Detail (1-20)'!A287</f>
        <v>281</v>
      </c>
      <c r="B287" s="124" t="str">
        <f>IF(OR('Stu.Detail (1-20)'!B287=0,'Stu.Detail (1-20)'!B287=""),"",'Stu.Detail (1-20)'!B287)</f>
        <v/>
      </c>
      <c r="C287" s="124" t="str">
        <f>IF(OR(B287=0,B287=""),"",CONCATENATE('Stu.Detail (1-20)'!D287," ","/",'Stu.Detail (1-20)'!G287))</f>
        <v/>
      </c>
      <c r="D287" s="129"/>
      <c r="E287" s="129"/>
      <c r="F287" s="129"/>
      <c r="G287" s="129"/>
      <c r="H287" s="129"/>
      <c r="I287" s="129"/>
      <c r="J287" s="129"/>
      <c r="K287" s="129"/>
      <c r="L287" s="129"/>
      <c r="M287" s="129"/>
      <c r="N287" s="129"/>
      <c r="O287" s="129"/>
      <c r="P287" s="129"/>
      <c r="Q287" s="129"/>
      <c r="R287" s="129"/>
      <c r="S287" s="129"/>
      <c r="T287" s="129"/>
      <c r="U287" s="129"/>
      <c r="V287" s="129"/>
      <c r="W287" s="57"/>
      <c r="X287" s="57"/>
      <c r="Y287" s="57"/>
      <c r="Z287" s="57"/>
      <c r="AA287" s="57"/>
      <c r="AB287" s="57"/>
    </row>
    <row r="288" spans="1:28" s="128" customFormat="1">
      <c r="A288" s="123">
        <f>'Stu.Detail (1-20)'!A288</f>
        <v>282</v>
      </c>
      <c r="B288" s="124" t="str">
        <f>IF(OR('Stu.Detail (1-20)'!B288=0,'Stu.Detail (1-20)'!B288=""),"",'Stu.Detail (1-20)'!B288)</f>
        <v/>
      </c>
      <c r="C288" s="124" t="str">
        <f>IF(OR(B288=0,B288=""),"",CONCATENATE('Stu.Detail (1-20)'!D288," ","/",'Stu.Detail (1-20)'!G288))</f>
        <v/>
      </c>
      <c r="D288" s="129"/>
      <c r="E288" s="129"/>
      <c r="F288" s="129"/>
      <c r="G288" s="129"/>
      <c r="H288" s="129"/>
      <c r="I288" s="129"/>
      <c r="J288" s="129"/>
      <c r="K288" s="129"/>
      <c r="L288" s="129"/>
      <c r="M288" s="129"/>
      <c r="N288" s="129"/>
      <c r="O288" s="129"/>
      <c r="P288" s="129"/>
      <c r="Q288" s="129"/>
      <c r="R288" s="129"/>
      <c r="S288" s="129"/>
      <c r="T288" s="129"/>
      <c r="U288" s="129"/>
      <c r="V288" s="129"/>
      <c r="W288" s="57"/>
      <c r="X288" s="57"/>
      <c r="Y288" s="57"/>
      <c r="Z288" s="57"/>
      <c r="AA288" s="57"/>
      <c r="AB288" s="57"/>
    </row>
    <row r="289" spans="1:28" s="128" customFormat="1">
      <c r="A289" s="123">
        <f>'Stu.Detail (1-20)'!A289</f>
        <v>283</v>
      </c>
      <c r="B289" s="124" t="str">
        <f>IF(OR('Stu.Detail (1-20)'!B289=0,'Stu.Detail (1-20)'!B289=""),"",'Stu.Detail (1-20)'!B289)</f>
        <v/>
      </c>
      <c r="C289" s="124" t="str">
        <f>IF(OR(B289=0,B289=""),"",CONCATENATE('Stu.Detail (1-20)'!D289," ","/",'Stu.Detail (1-20)'!G289))</f>
        <v/>
      </c>
      <c r="D289" s="129"/>
      <c r="E289" s="129"/>
      <c r="F289" s="129"/>
      <c r="G289" s="129"/>
      <c r="H289" s="129"/>
      <c r="I289" s="129"/>
      <c r="J289" s="129"/>
      <c r="K289" s="129"/>
      <c r="L289" s="129"/>
      <c r="M289" s="129"/>
      <c r="N289" s="129"/>
      <c r="O289" s="129"/>
      <c r="P289" s="129"/>
      <c r="Q289" s="129"/>
      <c r="R289" s="129"/>
      <c r="S289" s="129"/>
      <c r="T289" s="129"/>
      <c r="U289" s="129"/>
      <c r="V289" s="129"/>
      <c r="W289" s="57"/>
      <c r="X289" s="57"/>
      <c r="Y289" s="57"/>
      <c r="Z289" s="57"/>
      <c r="AA289" s="57"/>
      <c r="AB289" s="57"/>
    </row>
    <row r="290" spans="1:28" s="128" customFormat="1">
      <c r="A290" s="123">
        <f>'Stu.Detail (1-20)'!A290</f>
        <v>284</v>
      </c>
      <c r="B290" s="124" t="str">
        <f>IF(OR('Stu.Detail (1-20)'!B290=0,'Stu.Detail (1-20)'!B290=""),"",'Stu.Detail (1-20)'!B290)</f>
        <v/>
      </c>
      <c r="C290" s="124" t="str">
        <f>IF(OR(B290=0,B290=""),"",CONCATENATE('Stu.Detail (1-20)'!D290," ","/",'Stu.Detail (1-20)'!G290))</f>
        <v/>
      </c>
      <c r="D290" s="129"/>
      <c r="E290" s="129"/>
      <c r="F290" s="129"/>
      <c r="G290" s="129"/>
      <c r="H290" s="129"/>
      <c r="I290" s="129"/>
      <c r="J290" s="129"/>
      <c r="K290" s="129"/>
      <c r="L290" s="129"/>
      <c r="M290" s="129"/>
      <c r="N290" s="129"/>
      <c r="O290" s="129"/>
      <c r="P290" s="129"/>
      <c r="Q290" s="129"/>
      <c r="R290" s="129"/>
      <c r="S290" s="129"/>
      <c r="T290" s="129"/>
      <c r="U290" s="129"/>
      <c r="V290" s="129"/>
      <c r="W290" s="57"/>
      <c r="X290" s="57"/>
      <c r="Y290" s="57"/>
      <c r="Z290" s="57"/>
      <c r="AA290" s="57"/>
      <c r="AB290" s="57"/>
    </row>
    <row r="291" spans="1:28" s="128" customFormat="1">
      <c r="A291" s="123">
        <f>'Stu.Detail (1-20)'!A291</f>
        <v>285</v>
      </c>
      <c r="B291" s="124" t="str">
        <f>IF(OR('Stu.Detail (1-20)'!B291=0,'Stu.Detail (1-20)'!B291=""),"",'Stu.Detail (1-20)'!B291)</f>
        <v/>
      </c>
      <c r="C291" s="124" t="str">
        <f>IF(OR(B291=0,B291=""),"",CONCATENATE('Stu.Detail (1-20)'!D291," ","/",'Stu.Detail (1-20)'!G291))</f>
        <v/>
      </c>
      <c r="D291" s="129"/>
      <c r="E291" s="129"/>
      <c r="F291" s="129"/>
      <c r="G291" s="129"/>
      <c r="H291" s="129"/>
      <c r="I291" s="129"/>
      <c r="J291" s="129"/>
      <c r="K291" s="129"/>
      <c r="L291" s="129"/>
      <c r="M291" s="129"/>
      <c r="N291" s="129"/>
      <c r="O291" s="129"/>
      <c r="P291" s="129"/>
      <c r="Q291" s="129"/>
      <c r="R291" s="129"/>
      <c r="S291" s="129"/>
      <c r="T291" s="129"/>
      <c r="U291" s="129"/>
      <c r="V291" s="129"/>
      <c r="W291" s="57"/>
      <c r="X291" s="57"/>
      <c r="Y291" s="57"/>
      <c r="Z291" s="57"/>
      <c r="AA291" s="57"/>
      <c r="AB291" s="57"/>
    </row>
    <row r="292" spans="1:28" s="128" customFormat="1">
      <c r="A292" s="123">
        <f>'Stu.Detail (1-20)'!A292</f>
        <v>286</v>
      </c>
      <c r="B292" s="124" t="str">
        <f>IF(OR('Stu.Detail (1-20)'!B292=0,'Stu.Detail (1-20)'!B292=""),"",'Stu.Detail (1-20)'!B292)</f>
        <v/>
      </c>
      <c r="C292" s="124" t="str">
        <f>IF(OR(B292=0,B292=""),"",CONCATENATE('Stu.Detail (1-20)'!D292," ","/",'Stu.Detail (1-20)'!G292))</f>
        <v/>
      </c>
      <c r="D292" s="129"/>
      <c r="E292" s="129"/>
      <c r="F292" s="129"/>
      <c r="G292" s="129"/>
      <c r="H292" s="129"/>
      <c r="I292" s="129"/>
      <c r="J292" s="129"/>
      <c r="K292" s="129"/>
      <c r="L292" s="129"/>
      <c r="M292" s="129"/>
      <c r="N292" s="129"/>
      <c r="O292" s="129"/>
      <c r="P292" s="129"/>
      <c r="Q292" s="129"/>
      <c r="R292" s="129"/>
      <c r="S292" s="129"/>
      <c r="T292" s="129"/>
      <c r="U292" s="129"/>
      <c r="V292" s="129"/>
      <c r="W292" s="57"/>
      <c r="X292" s="57"/>
      <c r="Y292" s="57"/>
      <c r="Z292" s="57"/>
      <c r="AA292" s="57"/>
      <c r="AB292" s="57"/>
    </row>
    <row r="293" spans="1:28" s="128" customFormat="1">
      <c r="A293" s="123">
        <f>'Stu.Detail (1-20)'!A293</f>
        <v>287</v>
      </c>
      <c r="B293" s="124" t="str">
        <f>IF(OR('Stu.Detail (1-20)'!B293=0,'Stu.Detail (1-20)'!B293=""),"",'Stu.Detail (1-20)'!B293)</f>
        <v/>
      </c>
      <c r="C293" s="124" t="str">
        <f>IF(OR(B293=0,B293=""),"",CONCATENATE('Stu.Detail (1-20)'!D293," ","/",'Stu.Detail (1-20)'!G293))</f>
        <v/>
      </c>
      <c r="D293" s="129"/>
      <c r="E293" s="129"/>
      <c r="F293" s="129"/>
      <c r="G293" s="129"/>
      <c r="H293" s="129"/>
      <c r="I293" s="129"/>
      <c r="J293" s="129"/>
      <c r="K293" s="129"/>
      <c r="L293" s="129"/>
      <c r="M293" s="129"/>
      <c r="N293" s="129"/>
      <c r="O293" s="129"/>
      <c r="P293" s="129"/>
      <c r="Q293" s="129"/>
      <c r="R293" s="129"/>
      <c r="S293" s="129"/>
      <c r="T293" s="129"/>
      <c r="U293" s="129"/>
      <c r="V293" s="129"/>
      <c r="W293" s="57"/>
      <c r="X293" s="57"/>
      <c r="Y293" s="57"/>
      <c r="Z293" s="57"/>
      <c r="AA293" s="57"/>
      <c r="AB293" s="57"/>
    </row>
    <row r="294" spans="1:28" s="128" customFormat="1">
      <c r="A294" s="123">
        <f>'Stu.Detail (1-20)'!A294</f>
        <v>288</v>
      </c>
      <c r="B294" s="124" t="str">
        <f>IF(OR('Stu.Detail (1-20)'!B294=0,'Stu.Detail (1-20)'!B294=""),"",'Stu.Detail (1-20)'!B294)</f>
        <v/>
      </c>
      <c r="C294" s="124" t="str">
        <f>IF(OR(B294=0,B294=""),"",CONCATENATE('Stu.Detail (1-20)'!D294," ","/",'Stu.Detail (1-20)'!G294))</f>
        <v/>
      </c>
      <c r="D294" s="129"/>
      <c r="E294" s="129"/>
      <c r="F294" s="129"/>
      <c r="G294" s="129"/>
      <c r="H294" s="129"/>
      <c r="I294" s="129"/>
      <c r="J294" s="129"/>
      <c r="K294" s="129"/>
      <c r="L294" s="129"/>
      <c r="M294" s="129"/>
      <c r="N294" s="129"/>
      <c r="O294" s="129"/>
      <c r="P294" s="129"/>
      <c r="Q294" s="129"/>
      <c r="R294" s="129"/>
      <c r="S294" s="129"/>
      <c r="T294" s="129"/>
      <c r="U294" s="129"/>
      <c r="V294" s="129"/>
      <c r="W294" s="57"/>
      <c r="X294" s="57"/>
      <c r="Y294" s="57"/>
      <c r="Z294" s="57"/>
      <c r="AA294" s="57"/>
      <c r="AB294" s="57"/>
    </row>
    <row r="295" spans="1:28" s="128" customFormat="1">
      <c r="A295" s="123">
        <f>'Stu.Detail (1-20)'!A295</f>
        <v>289</v>
      </c>
      <c r="B295" s="124" t="str">
        <f>IF(OR('Stu.Detail (1-20)'!B295=0,'Stu.Detail (1-20)'!B295=""),"",'Stu.Detail (1-20)'!B295)</f>
        <v/>
      </c>
      <c r="C295" s="124" t="str">
        <f>IF(OR(B295=0,B295=""),"",CONCATENATE('Stu.Detail (1-20)'!D295," ","/",'Stu.Detail (1-20)'!G295))</f>
        <v/>
      </c>
      <c r="D295" s="129"/>
      <c r="E295" s="129"/>
      <c r="F295" s="129"/>
      <c r="G295" s="129"/>
      <c r="H295" s="129"/>
      <c r="I295" s="129"/>
      <c r="J295" s="129"/>
      <c r="K295" s="129"/>
      <c r="L295" s="129"/>
      <c r="M295" s="129"/>
      <c r="N295" s="129"/>
      <c r="O295" s="129"/>
      <c r="P295" s="129"/>
      <c r="Q295" s="129"/>
      <c r="R295" s="129"/>
      <c r="S295" s="129"/>
      <c r="T295" s="129"/>
      <c r="U295" s="129"/>
      <c r="V295" s="129"/>
      <c r="W295" s="57"/>
      <c r="X295" s="57"/>
      <c r="Y295" s="57"/>
      <c r="Z295" s="57"/>
      <c r="AA295" s="57"/>
      <c r="AB295" s="57"/>
    </row>
    <row r="296" spans="1:28" s="128" customFormat="1">
      <c r="A296" s="123">
        <f>'Stu.Detail (1-20)'!A296</f>
        <v>290</v>
      </c>
      <c r="B296" s="124" t="str">
        <f>IF(OR('Stu.Detail (1-20)'!B296=0,'Stu.Detail (1-20)'!B296=""),"",'Stu.Detail (1-20)'!B296)</f>
        <v/>
      </c>
      <c r="C296" s="124" t="str">
        <f>IF(OR(B296=0,B296=""),"",CONCATENATE('Stu.Detail (1-20)'!D296," ","/",'Stu.Detail (1-20)'!G296))</f>
        <v/>
      </c>
      <c r="D296" s="129"/>
      <c r="E296" s="129"/>
      <c r="F296" s="129"/>
      <c r="G296" s="129"/>
      <c r="H296" s="129"/>
      <c r="I296" s="129"/>
      <c r="J296" s="129"/>
      <c r="K296" s="129"/>
      <c r="L296" s="129"/>
      <c r="M296" s="129"/>
      <c r="N296" s="129"/>
      <c r="O296" s="129"/>
      <c r="P296" s="129"/>
      <c r="Q296" s="129"/>
      <c r="R296" s="129"/>
      <c r="S296" s="129"/>
      <c r="T296" s="129"/>
      <c r="U296" s="129"/>
      <c r="V296" s="129"/>
      <c r="W296" s="57"/>
      <c r="X296" s="57"/>
      <c r="Y296" s="57"/>
      <c r="Z296" s="57"/>
      <c r="AA296" s="57"/>
      <c r="AB296" s="57"/>
    </row>
    <row r="297" spans="1:28" s="128" customFormat="1">
      <c r="A297" s="123">
        <f>'Stu.Detail (1-20)'!A297</f>
        <v>291</v>
      </c>
      <c r="B297" s="124" t="str">
        <f>IF(OR('Stu.Detail (1-20)'!B297=0,'Stu.Detail (1-20)'!B297=""),"",'Stu.Detail (1-20)'!B297)</f>
        <v/>
      </c>
      <c r="C297" s="124" t="str">
        <f>IF(OR(B297=0,B297=""),"",CONCATENATE('Stu.Detail (1-20)'!D297," ","/",'Stu.Detail (1-20)'!G297))</f>
        <v/>
      </c>
      <c r="D297" s="129"/>
      <c r="E297" s="129"/>
      <c r="F297" s="129"/>
      <c r="G297" s="129"/>
      <c r="H297" s="129"/>
      <c r="I297" s="129"/>
      <c r="J297" s="129"/>
      <c r="K297" s="129"/>
      <c r="L297" s="129"/>
      <c r="M297" s="129"/>
      <c r="N297" s="129"/>
      <c r="O297" s="129"/>
      <c r="P297" s="129"/>
      <c r="Q297" s="129"/>
      <c r="R297" s="129"/>
      <c r="S297" s="129"/>
      <c r="T297" s="129"/>
      <c r="U297" s="129"/>
      <c r="V297" s="129"/>
      <c r="W297" s="57"/>
      <c r="X297" s="57"/>
      <c r="Y297" s="57"/>
      <c r="Z297" s="57"/>
      <c r="AA297" s="57"/>
      <c r="AB297" s="57"/>
    </row>
    <row r="298" spans="1:28" s="128" customFormat="1">
      <c r="A298" s="123">
        <f>'Stu.Detail (1-20)'!A298</f>
        <v>292</v>
      </c>
      <c r="B298" s="124" t="str">
        <f>IF(OR('Stu.Detail (1-20)'!B298=0,'Stu.Detail (1-20)'!B298=""),"",'Stu.Detail (1-20)'!B298)</f>
        <v/>
      </c>
      <c r="C298" s="124" t="str">
        <f>IF(OR(B298=0,B298=""),"",CONCATENATE('Stu.Detail (1-20)'!D298," ","/",'Stu.Detail (1-20)'!G298))</f>
        <v/>
      </c>
      <c r="D298" s="129"/>
      <c r="E298" s="129"/>
      <c r="F298" s="129"/>
      <c r="G298" s="129"/>
      <c r="H298" s="129"/>
      <c r="I298" s="129"/>
      <c r="J298" s="129"/>
      <c r="K298" s="129"/>
      <c r="L298" s="129"/>
      <c r="M298" s="129"/>
      <c r="N298" s="129"/>
      <c r="O298" s="129"/>
      <c r="P298" s="129"/>
      <c r="Q298" s="129"/>
      <c r="R298" s="129"/>
      <c r="S298" s="129"/>
      <c r="T298" s="129"/>
      <c r="U298" s="129"/>
      <c r="V298" s="129"/>
      <c r="W298" s="57"/>
      <c r="X298" s="57"/>
      <c r="Y298" s="57"/>
      <c r="Z298" s="57"/>
      <c r="AA298" s="57"/>
      <c r="AB298" s="57"/>
    </row>
    <row r="299" spans="1:28" s="128" customFormat="1">
      <c r="A299" s="123">
        <f>'Stu.Detail (1-20)'!A299</f>
        <v>293</v>
      </c>
      <c r="B299" s="124" t="str">
        <f>IF(OR('Stu.Detail (1-20)'!B299=0,'Stu.Detail (1-20)'!B299=""),"",'Stu.Detail (1-20)'!B299)</f>
        <v/>
      </c>
      <c r="C299" s="124" t="str">
        <f>IF(OR(B299=0,B299=""),"",CONCATENATE('Stu.Detail (1-20)'!D299," ","/",'Stu.Detail (1-20)'!G299))</f>
        <v/>
      </c>
      <c r="D299" s="129"/>
      <c r="E299" s="129"/>
      <c r="F299" s="129"/>
      <c r="G299" s="129"/>
      <c r="H299" s="129"/>
      <c r="I299" s="129"/>
      <c r="J299" s="129"/>
      <c r="K299" s="129"/>
      <c r="L299" s="129"/>
      <c r="M299" s="129"/>
      <c r="N299" s="129"/>
      <c r="O299" s="129"/>
      <c r="P299" s="129"/>
      <c r="Q299" s="129"/>
      <c r="R299" s="129"/>
      <c r="S299" s="129"/>
      <c r="T299" s="129"/>
      <c r="U299" s="129"/>
      <c r="V299" s="129"/>
      <c r="W299" s="57"/>
      <c r="X299" s="57"/>
      <c r="Y299" s="57"/>
      <c r="Z299" s="57"/>
      <c r="AA299" s="57"/>
      <c r="AB299" s="57"/>
    </row>
    <row r="300" spans="1:28" s="128" customFormat="1">
      <c r="A300" s="123">
        <f>'Stu.Detail (1-20)'!A300</f>
        <v>294</v>
      </c>
      <c r="B300" s="124" t="str">
        <f>IF(OR('Stu.Detail (1-20)'!B300=0,'Stu.Detail (1-20)'!B300=""),"",'Stu.Detail (1-20)'!B300)</f>
        <v/>
      </c>
      <c r="C300" s="124" t="str">
        <f>IF(OR(B300=0,B300=""),"",CONCATENATE('Stu.Detail (1-20)'!D300," ","/",'Stu.Detail (1-20)'!G300))</f>
        <v/>
      </c>
      <c r="D300" s="129"/>
      <c r="E300" s="129"/>
      <c r="F300" s="129"/>
      <c r="G300" s="129"/>
      <c r="H300" s="129"/>
      <c r="I300" s="129"/>
      <c r="J300" s="129"/>
      <c r="K300" s="129"/>
      <c r="L300" s="129"/>
      <c r="M300" s="129"/>
      <c r="N300" s="129"/>
      <c r="O300" s="129"/>
      <c r="P300" s="129"/>
      <c r="Q300" s="129"/>
      <c r="R300" s="129"/>
      <c r="S300" s="129"/>
      <c r="T300" s="129"/>
      <c r="U300" s="129"/>
      <c r="V300" s="129"/>
      <c r="W300" s="57"/>
      <c r="X300" s="57"/>
      <c r="Y300" s="57"/>
      <c r="Z300" s="57"/>
      <c r="AA300" s="57"/>
      <c r="AB300" s="57"/>
    </row>
    <row r="301" spans="1:28" s="128" customFormat="1">
      <c r="A301" s="123">
        <f>'Stu.Detail (1-20)'!A301</f>
        <v>295</v>
      </c>
      <c r="B301" s="124" t="str">
        <f>IF(OR('Stu.Detail (1-20)'!B301=0,'Stu.Detail (1-20)'!B301=""),"",'Stu.Detail (1-20)'!B301)</f>
        <v/>
      </c>
      <c r="C301" s="124" t="str">
        <f>IF(OR(B301=0,B301=""),"",CONCATENATE('Stu.Detail (1-20)'!D301," ","/",'Stu.Detail (1-20)'!G301))</f>
        <v/>
      </c>
      <c r="D301" s="129"/>
      <c r="E301" s="129"/>
      <c r="F301" s="129"/>
      <c r="G301" s="129"/>
      <c r="H301" s="129"/>
      <c r="I301" s="129"/>
      <c r="J301" s="129"/>
      <c r="K301" s="129"/>
      <c r="L301" s="129"/>
      <c r="M301" s="129"/>
      <c r="N301" s="129"/>
      <c r="O301" s="129"/>
      <c r="P301" s="129"/>
      <c r="Q301" s="129"/>
      <c r="R301" s="129"/>
      <c r="S301" s="129"/>
      <c r="T301" s="129"/>
      <c r="U301" s="129"/>
      <c r="V301" s="129"/>
      <c r="W301" s="57"/>
      <c r="X301" s="57"/>
      <c r="Y301" s="57"/>
      <c r="Z301" s="57"/>
      <c r="AA301" s="57"/>
      <c r="AB301" s="57"/>
    </row>
    <row r="302" spans="1:28" s="128" customFormat="1">
      <c r="A302" s="123">
        <f>'Stu.Detail (1-20)'!A302</f>
        <v>296</v>
      </c>
      <c r="B302" s="124" t="str">
        <f>IF(OR('Stu.Detail (1-20)'!B302=0,'Stu.Detail (1-20)'!B302=""),"",'Stu.Detail (1-20)'!B302)</f>
        <v/>
      </c>
      <c r="C302" s="124" t="str">
        <f>IF(OR(B302=0,B302=""),"",CONCATENATE('Stu.Detail (1-20)'!D302," ","/",'Stu.Detail (1-20)'!G302))</f>
        <v/>
      </c>
      <c r="D302" s="129"/>
      <c r="E302" s="129"/>
      <c r="F302" s="129"/>
      <c r="G302" s="129"/>
      <c r="H302" s="129"/>
      <c r="I302" s="129"/>
      <c r="J302" s="129"/>
      <c r="K302" s="129"/>
      <c r="L302" s="129"/>
      <c r="M302" s="129"/>
      <c r="N302" s="129"/>
      <c r="O302" s="129"/>
      <c r="P302" s="129"/>
      <c r="Q302" s="129"/>
      <c r="R302" s="129"/>
      <c r="S302" s="129"/>
      <c r="T302" s="129"/>
      <c r="U302" s="129"/>
      <c r="V302" s="129"/>
      <c r="W302" s="57"/>
      <c r="X302" s="57"/>
      <c r="Y302" s="57"/>
      <c r="Z302" s="57"/>
      <c r="AA302" s="57"/>
      <c r="AB302" s="57"/>
    </row>
    <row r="303" spans="1:28" s="128" customFormat="1">
      <c r="A303" s="123">
        <f>'Stu.Detail (1-20)'!A303</f>
        <v>297</v>
      </c>
      <c r="B303" s="124" t="str">
        <f>IF(OR('Stu.Detail (1-20)'!B303=0,'Stu.Detail (1-20)'!B303=""),"",'Stu.Detail (1-20)'!B303)</f>
        <v/>
      </c>
      <c r="C303" s="124" t="str">
        <f>IF(OR(B303=0,B303=""),"",CONCATENATE('Stu.Detail (1-20)'!D303," ","/",'Stu.Detail (1-20)'!G303))</f>
        <v/>
      </c>
      <c r="D303" s="129"/>
      <c r="E303" s="129"/>
      <c r="F303" s="129"/>
      <c r="G303" s="129"/>
      <c r="H303" s="129"/>
      <c r="I303" s="129"/>
      <c r="J303" s="129"/>
      <c r="K303" s="129"/>
      <c r="L303" s="129"/>
      <c r="M303" s="129"/>
      <c r="N303" s="129"/>
      <c r="O303" s="129"/>
      <c r="P303" s="129"/>
      <c r="Q303" s="129"/>
      <c r="R303" s="129"/>
      <c r="S303" s="129"/>
      <c r="T303" s="129"/>
      <c r="U303" s="129"/>
      <c r="V303" s="129"/>
      <c r="W303" s="57"/>
      <c r="X303" s="57"/>
      <c r="Y303" s="57"/>
      <c r="Z303" s="57"/>
      <c r="AA303" s="57"/>
      <c r="AB303" s="57"/>
    </row>
    <row r="304" spans="1:28" s="128" customFormat="1">
      <c r="A304" s="123">
        <f>'Stu.Detail (1-20)'!A304</f>
        <v>298</v>
      </c>
      <c r="B304" s="124" t="str">
        <f>IF(OR('Stu.Detail (1-20)'!B304=0,'Stu.Detail (1-20)'!B304=""),"",'Stu.Detail (1-20)'!B304)</f>
        <v/>
      </c>
      <c r="C304" s="124" t="str">
        <f>IF(OR(B304=0,B304=""),"",CONCATENATE('Stu.Detail (1-20)'!D304," ","/",'Stu.Detail (1-20)'!G304))</f>
        <v/>
      </c>
      <c r="D304" s="129"/>
      <c r="E304" s="129"/>
      <c r="F304" s="129"/>
      <c r="G304" s="129"/>
      <c r="H304" s="129"/>
      <c r="I304" s="129"/>
      <c r="J304" s="129"/>
      <c r="K304" s="129"/>
      <c r="L304" s="129"/>
      <c r="M304" s="129"/>
      <c r="N304" s="129"/>
      <c r="O304" s="129"/>
      <c r="P304" s="129"/>
      <c r="Q304" s="129"/>
      <c r="R304" s="129"/>
      <c r="S304" s="129"/>
      <c r="T304" s="129"/>
      <c r="U304" s="129"/>
      <c r="V304" s="129"/>
      <c r="W304" s="57"/>
      <c r="X304" s="57"/>
      <c r="Y304" s="57"/>
      <c r="Z304" s="57"/>
      <c r="AA304" s="57"/>
      <c r="AB304" s="57"/>
    </row>
    <row r="305" spans="1:28" s="128" customFormat="1">
      <c r="A305" s="123">
        <f>'Stu.Detail (1-20)'!A305</f>
        <v>299</v>
      </c>
      <c r="B305" s="124" t="str">
        <f>IF(OR('Stu.Detail (1-20)'!B305=0,'Stu.Detail (1-20)'!B305=""),"",'Stu.Detail (1-20)'!B305)</f>
        <v/>
      </c>
      <c r="C305" s="124" t="str">
        <f>IF(OR(B305=0,B305=""),"",CONCATENATE('Stu.Detail (1-20)'!D305," ","/",'Stu.Detail (1-20)'!G305))</f>
        <v/>
      </c>
      <c r="D305" s="129"/>
      <c r="E305" s="129"/>
      <c r="F305" s="129"/>
      <c r="G305" s="129"/>
      <c r="H305" s="129"/>
      <c r="I305" s="129"/>
      <c r="J305" s="129"/>
      <c r="K305" s="129"/>
      <c r="L305" s="129"/>
      <c r="M305" s="129"/>
      <c r="N305" s="129"/>
      <c r="O305" s="129"/>
      <c r="P305" s="129"/>
      <c r="Q305" s="129"/>
      <c r="R305" s="129"/>
      <c r="S305" s="129"/>
      <c r="T305" s="129"/>
      <c r="U305" s="129"/>
      <c r="V305" s="129"/>
      <c r="W305" s="57"/>
      <c r="X305" s="57"/>
      <c r="Y305" s="57"/>
      <c r="Z305" s="57"/>
      <c r="AA305" s="57"/>
      <c r="AB305" s="57"/>
    </row>
    <row r="306" spans="1:28" s="128" customFormat="1">
      <c r="A306" s="123">
        <f>'Stu.Detail (1-20)'!A306</f>
        <v>300</v>
      </c>
      <c r="B306" s="124" t="str">
        <f>IF(OR('Stu.Detail (1-20)'!B306=0,'Stu.Detail (1-20)'!B306=""),"",'Stu.Detail (1-20)'!B306)</f>
        <v/>
      </c>
      <c r="C306" s="124" t="str">
        <f>IF(OR(B306=0,B306=""),"",CONCATENATE('Stu.Detail (1-20)'!D306," ","/",'Stu.Detail (1-20)'!G306))</f>
        <v/>
      </c>
      <c r="D306" s="129"/>
      <c r="E306" s="129"/>
      <c r="F306" s="129"/>
      <c r="G306" s="129"/>
      <c r="H306" s="129"/>
      <c r="I306" s="129"/>
      <c r="J306" s="129"/>
      <c r="K306" s="129"/>
      <c r="L306" s="129"/>
      <c r="M306" s="129"/>
      <c r="N306" s="129"/>
      <c r="O306" s="129"/>
      <c r="P306" s="129"/>
      <c r="Q306" s="129"/>
      <c r="R306" s="129"/>
      <c r="S306" s="129"/>
      <c r="T306" s="129"/>
      <c r="U306" s="129"/>
      <c r="V306" s="129"/>
      <c r="W306" s="57"/>
      <c r="X306" s="57"/>
      <c r="Y306" s="57"/>
      <c r="Z306" s="57"/>
      <c r="AA306" s="57"/>
      <c r="AB306" s="57"/>
    </row>
    <row r="307" spans="1:28" s="128" customFormat="1">
      <c r="A307" s="123">
        <f>'Stu.Detail (1-20)'!A307</f>
        <v>301</v>
      </c>
      <c r="B307" s="124" t="str">
        <f>IF(OR('Stu.Detail (1-20)'!B307=0,'Stu.Detail (1-20)'!B307=""),"",'Stu.Detail (1-20)'!B307)</f>
        <v/>
      </c>
      <c r="C307" s="124" t="str">
        <f>IF(OR(B307=0,B307=""),"",CONCATENATE('Stu.Detail (1-20)'!D307," ","/",'Stu.Detail (1-20)'!G307))</f>
        <v/>
      </c>
      <c r="D307" s="129"/>
      <c r="E307" s="129"/>
      <c r="F307" s="129"/>
      <c r="G307" s="129"/>
      <c r="H307" s="129"/>
      <c r="I307" s="129"/>
      <c r="J307" s="129"/>
      <c r="K307" s="129"/>
      <c r="L307" s="129"/>
      <c r="M307" s="129"/>
      <c r="N307" s="129"/>
      <c r="O307" s="129"/>
      <c r="P307" s="129"/>
      <c r="Q307" s="129"/>
      <c r="R307" s="129"/>
      <c r="S307" s="129"/>
      <c r="T307" s="129"/>
      <c r="U307" s="129"/>
      <c r="V307" s="129"/>
      <c r="W307" s="57"/>
      <c r="X307" s="57"/>
      <c r="Y307" s="57"/>
      <c r="Z307" s="57"/>
      <c r="AA307" s="57"/>
      <c r="AB307" s="57"/>
    </row>
    <row r="308" spans="1:28" s="128" customFormat="1">
      <c r="A308" s="123">
        <f>'Stu.Detail (1-20)'!A308</f>
        <v>302</v>
      </c>
      <c r="B308" s="124" t="str">
        <f>IF(OR('Stu.Detail (1-20)'!B308=0,'Stu.Detail (1-20)'!B308=""),"",'Stu.Detail (1-20)'!B308)</f>
        <v/>
      </c>
      <c r="C308" s="124" t="str">
        <f>IF(OR(B308=0,B308=""),"",CONCATENATE('Stu.Detail (1-20)'!D308," ","/",'Stu.Detail (1-20)'!G308))</f>
        <v/>
      </c>
      <c r="D308" s="129"/>
      <c r="E308" s="129"/>
      <c r="F308" s="129"/>
      <c r="G308" s="129"/>
      <c r="H308" s="129"/>
      <c r="I308" s="129"/>
      <c r="J308" s="129"/>
      <c r="K308" s="129"/>
      <c r="L308" s="129"/>
      <c r="M308" s="129"/>
      <c r="N308" s="129"/>
      <c r="O308" s="129"/>
      <c r="P308" s="129"/>
      <c r="Q308" s="129"/>
      <c r="R308" s="129"/>
      <c r="S308" s="129"/>
      <c r="T308" s="129"/>
      <c r="U308" s="129"/>
      <c r="V308" s="129"/>
      <c r="W308" s="57"/>
      <c r="X308" s="57"/>
      <c r="Y308" s="57"/>
      <c r="Z308" s="57"/>
      <c r="AA308" s="57"/>
      <c r="AB308" s="57"/>
    </row>
    <row r="309" spans="1:28" s="128" customFormat="1">
      <c r="A309" s="123">
        <f>'Stu.Detail (1-20)'!A309</f>
        <v>303</v>
      </c>
      <c r="B309" s="124" t="str">
        <f>IF(OR('Stu.Detail (1-20)'!B309=0,'Stu.Detail (1-20)'!B309=""),"",'Stu.Detail (1-20)'!B309)</f>
        <v/>
      </c>
      <c r="C309" s="124" t="str">
        <f>IF(OR(B309=0,B309=""),"",CONCATENATE('Stu.Detail (1-20)'!D309," ","/",'Stu.Detail (1-20)'!G309))</f>
        <v/>
      </c>
      <c r="D309" s="129"/>
      <c r="E309" s="129"/>
      <c r="F309" s="129"/>
      <c r="G309" s="129"/>
      <c r="H309" s="129"/>
      <c r="I309" s="129"/>
      <c r="J309" s="129"/>
      <c r="K309" s="129"/>
      <c r="L309" s="129"/>
      <c r="M309" s="129"/>
      <c r="N309" s="129"/>
      <c r="O309" s="129"/>
      <c r="P309" s="129"/>
      <c r="Q309" s="129"/>
      <c r="R309" s="129"/>
      <c r="S309" s="129"/>
      <c r="T309" s="129"/>
      <c r="U309" s="129"/>
      <c r="V309" s="129"/>
      <c r="W309" s="57"/>
      <c r="X309" s="57"/>
      <c r="Y309" s="57"/>
      <c r="Z309" s="57"/>
      <c r="AA309" s="57"/>
      <c r="AB309" s="57"/>
    </row>
    <row r="310" spans="1:28" s="128" customFormat="1">
      <c r="A310" s="123">
        <f>'Stu.Detail (1-20)'!A310</f>
        <v>304</v>
      </c>
      <c r="B310" s="124" t="str">
        <f>IF(OR('Stu.Detail (1-20)'!B310=0,'Stu.Detail (1-20)'!B310=""),"",'Stu.Detail (1-20)'!B310)</f>
        <v/>
      </c>
      <c r="C310" s="124" t="str">
        <f>IF(OR(B310=0,B310=""),"",CONCATENATE('Stu.Detail (1-20)'!D310," ","/",'Stu.Detail (1-20)'!G310))</f>
        <v/>
      </c>
      <c r="D310" s="129"/>
      <c r="E310" s="129"/>
      <c r="F310" s="129"/>
      <c r="G310" s="129"/>
      <c r="H310" s="129"/>
      <c r="I310" s="129"/>
      <c r="J310" s="129"/>
      <c r="K310" s="129"/>
      <c r="L310" s="129"/>
      <c r="M310" s="129"/>
      <c r="N310" s="129"/>
      <c r="O310" s="129"/>
      <c r="P310" s="129"/>
      <c r="Q310" s="129"/>
      <c r="R310" s="129"/>
      <c r="S310" s="129"/>
      <c r="T310" s="129"/>
      <c r="U310" s="129"/>
      <c r="V310" s="129"/>
      <c r="W310" s="57"/>
      <c r="X310" s="57"/>
      <c r="Y310" s="57"/>
      <c r="Z310" s="57"/>
      <c r="AA310" s="57"/>
      <c r="AB310" s="57"/>
    </row>
    <row r="311" spans="1:28" s="128" customFormat="1">
      <c r="A311" s="123">
        <f>'Stu.Detail (1-20)'!A311</f>
        <v>305</v>
      </c>
      <c r="B311" s="124" t="str">
        <f>IF(OR('Stu.Detail (1-20)'!B311=0,'Stu.Detail (1-20)'!B311=""),"",'Stu.Detail (1-20)'!B311)</f>
        <v/>
      </c>
      <c r="C311" s="124" t="str">
        <f>IF(OR(B311=0,B311=""),"",CONCATENATE('Stu.Detail (1-20)'!D311," ","/",'Stu.Detail (1-20)'!G311))</f>
        <v/>
      </c>
      <c r="D311" s="129"/>
      <c r="E311" s="129"/>
      <c r="F311" s="129"/>
      <c r="G311" s="129"/>
      <c r="H311" s="129"/>
      <c r="I311" s="129"/>
      <c r="J311" s="129"/>
      <c r="K311" s="129"/>
      <c r="L311" s="129"/>
      <c r="M311" s="129"/>
      <c r="N311" s="129"/>
      <c r="O311" s="129"/>
      <c r="P311" s="129"/>
      <c r="Q311" s="129"/>
      <c r="R311" s="129"/>
      <c r="S311" s="129"/>
      <c r="T311" s="129"/>
      <c r="U311" s="129"/>
      <c r="V311" s="129"/>
      <c r="W311" s="57"/>
      <c r="X311" s="57"/>
      <c r="Y311" s="57"/>
      <c r="Z311" s="57"/>
      <c r="AA311" s="57"/>
      <c r="AB311" s="57"/>
    </row>
    <row r="312" spans="1:28" s="128" customFormat="1">
      <c r="A312" s="123">
        <f>'Stu.Detail (1-20)'!A312</f>
        <v>306</v>
      </c>
      <c r="B312" s="124" t="str">
        <f>IF(OR('Stu.Detail (1-20)'!B312=0,'Stu.Detail (1-20)'!B312=""),"",'Stu.Detail (1-20)'!B312)</f>
        <v/>
      </c>
      <c r="C312" s="124" t="str">
        <f>IF(OR(B312=0,B312=""),"",CONCATENATE('Stu.Detail (1-20)'!D312," ","/",'Stu.Detail (1-20)'!G312))</f>
        <v/>
      </c>
      <c r="D312" s="129"/>
      <c r="E312" s="129"/>
      <c r="F312" s="129"/>
      <c r="G312" s="129"/>
      <c r="H312" s="129"/>
      <c r="I312" s="129"/>
      <c r="J312" s="129"/>
      <c r="K312" s="129"/>
      <c r="L312" s="129"/>
      <c r="M312" s="129"/>
      <c r="N312" s="129"/>
      <c r="O312" s="129"/>
      <c r="P312" s="129"/>
      <c r="Q312" s="129"/>
      <c r="R312" s="129"/>
      <c r="S312" s="129"/>
      <c r="T312" s="129"/>
      <c r="U312" s="129"/>
      <c r="V312" s="129"/>
      <c r="W312" s="57"/>
      <c r="X312" s="57"/>
      <c r="Y312" s="57"/>
      <c r="Z312" s="57"/>
      <c r="AA312" s="57"/>
      <c r="AB312" s="57"/>
    </row>
    <row r="313" spans="1:28" s="128" customFormat="1">
      <c r="A313" s="123">
        <f>'Stu.Detail (1-20)'!A313</f>
        <v>307</v>
      </c>
      <c r="B313" s="124" t="str">
        <f>IF(OR('Stu.Detail (1-20)'!B313=0,'Stu.Detail (1-20)'!B313=""),"",'Stu.Detail (1-20)'!B313)</f>
        <v/>
      </c>
      <c r="C313" s="124" t="str">
        <f>IF(OR(B313=0,B313=""),"",CONCATENATE('Stu.Detail (1-20)'!D313," ","/",'Stu.Detail (1-20)'!G313))</f>
        <v/>
      </c>
      <c r="D313" s="129"/>
      <c r="E313" s="129"/>
      <c r="F313" s="129"/>
      <c r="G313" s="129"/>
      <c r="H313" s="129"/>
      <c r="I313" s="129"/>
      <c r="J313" s="129"/>
      <c r="K313" s="129"/>
      <c r="L313" s="129"/>
      <c r="M313" s="129"/>
      <c r="N313" s="129"/>
      <c r="O313" s="129"/>
      <c r="P313" s="129"/>
      <c r="Q313" s="129"/>
      <c r="R313" s="129"/>
      <c r="S313" s="129"/>
      <c r="T313" s="129"/>
      <c r="U313" s="129"/>
      <c r="V313" s="129"/>
      <c r="W313" s="57"/>
      <c r="X313" s="57"/>
      <c r="Y313" s="57"/>
      <c r="Z313" s="57"/>
      <c r="AA313" s="57"/>
      <c r="AB313" s="57"/>
    </row>
    <row r="314" spans="1:28" s="128" customFormat="1">
      <c r="A314" s="123">
        <f>'Stu.Detail (1-20)'!A314</f>
        <v>308</v>
      </c>
      <c r="B314" s="124" t="str">
        <f>IF(OR('Stu.Detail (1-20)'!B314=0,'Stu.Detail (1-20)'!B314=""),"",'Stu.Detail (1-20)'!B314)</f>
        <v/>
      </c>
      <c r="C314" s="124" t="str">
        <f>IF(OR(B314=0,B314=""),"",CONCATENATE('Stu.Detail (1-20)'!D314," ","/",'Stu.Detail (1-20)'!G314))</f>
        <v/>
      </c>
      <c r="D314" s="129"/>
      <c r="E314" s="129"/>
      <c r="F314" s="129"/>
      <c r="G314" s="129"/>
      <c r="H314" s="129"/>
      <c r="I314" s="129"/>
      <c r="J314" s="129"/>
      <c r="K314" s="129"/>
      <c r="L314" s="129"/>
      <c r="M314" s="129"/>
      <c r="N314" s="129"/>
      <c r="O314" s="129"/>
      <c r="P314" s="129"/>
      <c r="Q314" s="129"/>
      <c r="R314" s="129"/>
      <c r="S314" s="129"/>
      <c r="T314" s="129"/>
      <c r="U314" s="129"/>
      <c r="V314" s="129"/>
      <c r="W314" s="57"/>
      <c r="X314" s="57"/>
      <c r="Y314" s="57"/>
      <c r="Z314" s="57"/>
      <c r="AA314" s="57"/>
      <c r="AB314" s="57"/>
    </row>
    <row r="315" spans="1:28" s="128" customFormat="1">
      <c r="A315" s="123">
        <f>'Stu.Detail (1-20)'!A315</f>
        <v>309</v>
      </c>
      <c r="B315" s="124" t="str">
        <f>IF(OR('Stu.Detail (1-20)'!B315=0,'Stu.Detail (1-20)'!B315=""),"",'Stu.Detail (1-20)'!B315)</f>
        <v/>
      </c>
      <c r="C315" s="124" t="str">
        <f>IF(OR(B315=0,B315=""),"",CONCATENATE('Stu.Detail (1-20)'!D315," ","/",'Stu.Detail (1-20)'!G315))</f>
        <v/>
      </c>
      <c r="D315" s="129"/>
      <c r="E315" s="129"/>
      <c r="F315" s="129"/>
      <c r="G315" s="129"/>
      <c r="H315" s="129"/>
      <c r="I315" s="129"/>
      <c r="J315" s="129"/>
      <c r="K315" s="129"/>
      <c r="L315" s="129"/>
      <c r="M315" s="129"/>
      <c r="N315" s="129"/>
      <c r="O315" s="129"/>
      <c r="P315" s="129"/>
      <c r="Q315" s="129"/>
      <c r="R315" s="129"/>
      <c r="S315" s="129"/>
      <c r="T315" s="129"/>
      <c r="U315" s="129"/>
      <c r="V315" s="129"/>
      <c r="W315" s="57"/>
      <c r="X315" s="57"/>
      <c r="Y315" s="57"/>
      <c r="Z315" s="57"/>
      <c r="AA315" s="57"/>
      <c r="AB315" s="57"/>
    </row>
    <row r="316" spans="1:28" s="128" customFormat="1">
      <c r="A316" s="123">
        <f>'Stu.Detail (1-20)'!A316</f>
        <v>310</v>
      </c>
      <c r="B316" s="124" t="str">
        <f>IF(OR('Stu.Detail (1-20)'!B316=0,'Stu.Detail (1-20)'!B316=""),"",'Stu.Detail (1-20)'!B316)</f>
        <v/>
      </c>
      <c r="C316" s="124" t="str">
        <f>IF(OR(B316=0,B316=""),"",CONCATENATE('Stu.Detail (1-20)'!D316," ","/",'Stu.Detail (1-20)'!G316))</f>
        <v/>
      </c>
      <c r="D316" s="129"/>
      <c r="E316" s="129"/>
      <c r="F316" s="129"/>
      <c r="G316" s="129"/>
      <c r="H316" s="129"/>
      <c r="I316" s="129"/>
      <c r="J316" s="129"/>
      <c r="K316" s="129"/>
      <c r="L316" s="129"/>
      <c r="M316" s="129"/>
      <c r="N316" s="129"/>
      <c r="O316" s="129"/>
      <c r="P316" s="129"/>
      <c r="Q316" s="129"/>
      <c r="R316" s="129"/>
      <c r="S316" s="129"/>
      <c r="T316" s="129"/>
      <c r="U316" s="129"/>
      <c r="V316" s="129"/>
      <c r="W316" s="57"/>
      <c r="X316" s="57"/>
      <c r="Y316" s="57"/>
      <c r="Z316" s="57"/>
      <c r="AA316" s="57"/>
      <c r="AB316" s="57"/>
    </row>
    <row r="317" spans="1:28" s="128" customFormat="1">
      <c r="A317" s="123">
        <f>'Stu.Detail (1-20)'!A317</f>
        <v>311</v>
      </c>
      <c r="B317" s="124" t="str">
        <f>IF(OR('Stu.Detail (1-20)'!B317=0,'Stu.Detail (1-20)'!B317=""),"",'Stu.Detail (1-20)'!B317)</f>
        <v/>
      </c>
      <c r="C317" s="124" t="str">
        <f>IF(OR(B317=0,B317=""),"",CONCATENATE('Stu.Detail (1-20)'!D317," ","/",'Stu.Detail (1-20)'!G317))</f>
        <v/>
      </c>
      <c r="D317" s="129"/>
      <c r="E317" s="129"/>
      <c r="F317" s="129"/>
      <c r="G317" s="129"/>
      <c r="H317" s="129"/>
      <c r="I317" s="129"/>
      <c r="J317" s="129"/>
      <c r="K317" s="129"/>
      <c r="L317" s="129"/>
      <c r="M317" s="129"/>
      <c r="N317" s="129"/>
      <c r="O317" s="129"/>
      <c r="P317" s="129"/>
      <c r="Q317" s="129"/>
      <c r="R317" s="129"/>
      <c r="S317" s="129"/>
      <c r="T317" s="129"/>
      <c r="U317" s="129"/>
      <c r="V317" s="129"/>
      <c r="W317" s="57"/>
      <c r="X317" s="57"/>
      <c r="Y317" s="57"/>
      <c r="Z317" s="57"/>
      <c r="AA317" s="57"/>
      <c r="AB317" s="57"/>
    </row>
    <row r="318" spans="1:28" s="128" customFormat="1">
      <c r="A318" s="123">
        <f>'Stu.Detail (1-20)'!A318</f>
        <v>312</v>
      </c>
      <c r="B318" s="124" t="str">
        <f>IF(OR('Stu.Detail (1-20)'!B318=0,'Stu.Detail (1-20)'!B318=""),"",'Stu.Detail (1-20)'!B318)</f>
        <v/>
      </c>
      <c r="C318" s="124" t="str">
        <f>IF(OR(B318=0,B318=""),"",CONCATENATE('Stu.Detail (1-20)'!D318," ","/",'Stu.Detail (1-20)'!G318))</f>
        <v/>
      </c>
      <c r="D318" s="129"/>
      <c r="E318" s="129"/>
      <c r="F318" s="129"/>
      <c r="G318" s="129"/>
      <c r="H318" s="129"/>
      <c r="I318" s="129"/>
      <c r="J318" s="129"/>
      <c r="K318" s="129"/>
      <c r="L318" s="129"/>
      <c r="M318" s="129"/>
      <c r="N318" s="129"/>
      <c r="O318" s="129"/>
      <c r="P318" s="129"/>
      <c r="Q318" s="129"/>
      <c r="R318" s="129"/>
      <c r="S318" s="129"/>
      <c r="T318" s="129"/>
      <c r="U318" s="129"/>
      <c r="V318" s="129"/>
      <c r="W318" s="57"/>
      <c r="X318" s="57"/>
      <c r="Y318" s="57"/>
      <c r="Z318" s="57"/>
      <c r="AA318" s="57"/>
      <c r="AB318" s="57"/>
    </row>
    <row r="319" spans="1:28" s="128" customFormat="1">
      <c r="A319" s="123">
        <f>'Stu.Detail (1-20)'!A319</f>
        <v>313</v>
      </c>
      <c r="B319" s="124" t="str">
        <f>IF(OR('Stu.Detail (1-20)'!B319=0,'Stu.Detail (1-20)'!B319=""),"",'Stu.Detail (1-20)'!B319)</f>
        <v/>
      </c>
      <c r="C319" s="124" t="str">
        <f>IF(OR(B319=0,B319=""),"",CONCATENATE('Stu.Detail (1-20)'!D319," ","/",'Stu.Detail (1-20)'!G319))</f>
        <v/>
      </c>
      <c r="D319" s="129"/>
      <c r="E319" s="129"/>
      <c r="F319" s="129"/>
      <c r="G319" s="129"/>
      <c r="H319" s="129"/>
      <c r="I319" s="129"/>
      <c r="J319" s="129"/>
      <c r="K319" s="129"/>
      <c r="L319" s="129"/>
      <c r="M319" s="129"/>
      <c r="N319" s="129"/>
      <c r="O319" s="129"/>
      <c r="P319" s="129"/>
      <c r="Q319" s="129"/>
      <c r="R319" s="129"/>
      <c r="S319" s="129"/>
      <c r="T319" s="129"/>
      <c r="U319" s="129"/>
      <c r="V319" s="129"/>
      <c r="W319" s="57"/>
      <c r="X319" s="57"/>
      <c r="Y319" s="57"/>
      <c r="Z319" s="57"/>
      <c r="AA319" s="57"/>
      <c r="AB319" s="57"/>
    </row>
    <row r="320" spans="1:28" s="128" customFormat="1">
      <c r="A320" s="123">
        <f>'Stu.Detail (1-20)'!A320</f>
        <v>314</v>
      </c>
      <c r="B320" s="124" t="str">
        <f>IF(OR('Stu.Detail (1-20)'!B320=0,'Stu.Detail (1-20)'!B320=""),"",'Stu.Detail (1-20)'!B320)</f>
        <v/>
      </c>
      <c r="C320" s="124" t="str">
        <f>IF(OR(B320=0,B320=""),"",CONCATENATE('Stu.Detail (1-20)'!D320," ","/",'Stu.Detail (1-20)'!G320))</f>
        <v/>
      </c>
      <c r="D320" s="129"/>
      <c r="E320" s="129"/>
      <c r="F320" s="129"/>
      <c r="G320" s="129"/>
      <c r="H320" s="129"/>
      <c r="I320" s="129"/>
      <c r="J320" s="129"/>
      <c r="K320" s="129"/>
      <c r="L320" s="129"/>
      <c r="M320" s="129"/>
      <c r="N320" s="129"/>
      <c r="O320" s="129"/>
      <c r="P320" s="129"/>
      <c r="Q320" s="129"/>
      <c r="R320" s="129"/>
      <c r="S320" s="129"/>
      <c r="T320" s="129"/>
      <c r="U320" s="129"/>
      <c r="V320" s="129"/>
      <c r="W320" s="57"/>
      <c r="X320" s="57"/>
      <c r="Y320" s="57"/>
      <c r="Z320" s="57"/>
      <c r="AA320" s="57"/>
      <c r="AB320" s="57"/>
    </row>
    <row r="321" spans="1:28" s="128" customFormat="1">
      <c r="A321" s="123">
        <f>'Stu.Detail (1-20)'!A321</f>
        <v>315</v>
      </c>
      <c r="B321" s="124" t="str">
        <f>IF(OR('Stu.Detail (1-20)'!B321=0,'Stu.Detail (1-20)'!B321=""),"",'Stu.Detail (1-20)'!B321)</f>
        <v/>
      </c>
      <c r="C321" s="124" t="str">
        <f>IF(OR(B321=0,B321=""),"",CONCATENATE('Stu.Detail (1-20)'!D321," ","/",'Stu.Detail (1-20)'!G321))</f>
        <v/>
      </c>
      <c r="D321" s="129"/>
      <c r="E321" s="129"/>
      <c r="F321" s="129"/>
      <c r="G321" s="129"/>
      <c r="H321" s="129"/>
      <c r="I321" s="129"/>
      <c r="J321" s="129"/>
      <c r="K321" s="129"/>
      <c r="L321" s="129"/>
      <c r="M321" s="129"/>
      <c r="N321" s="129"/>
      <c r="O321" s="129"/>
      <c r="P321" s="129"/>
      <c r="Q321" s="129"/>
      <c r="R321" s="129"/>
      <c r="S321" s="129"/>
      <c r="T321" s="129"/>
      <c r="U321" s="129"/>
      <c r="V321" s="129"/>
      <c r="W321" s="57"/>
      <c r="X321" s="57"/>
      <c r="Y321" s="57"/>
      <c r="Z321" s="57"/>
      <c r="AA321" s="57"/>
      <c r="AB321" s="57"/>
    </row>
    <row r="322" spans="1:28" s="128" customFormat="1">
      <c r="A322" s="123">
        <f>'Stu.Detail (1-20)'!A322</f>
        <v>316</v>
      </c>
      <c r="B322" s="124" t="str">
        <f>IF(OR('Stu.Detail (1-20)'!B322=0,'Stu.Detail (1-20)'!B322=""),"",'Stu.Detail (1-20)'!B322)</f>
        <v/>
      </c>
      <c r="C322" s="124" t="str">
        <f>IF(OR(B322=0,B322=""),"",CONCATENATE('Stu.Detail (1-20)'!D322," ","/",'Stu.Detail (1-20)'!G322))</f>
        <v/>
      </c>
      <c r="D322" s="129"/>
      <c r="E322" s="129"/>
      <c r="F322" s="129"/>
      <c r="G322" s="129"/>
      <c r="H322" s="129"/>
      <c r="I322" s="129"/>
      <c r="J322" s="129"/>
      <c r="K322" s="129"/>
      <c r="L322" s="129"/>
      <c r="M322" s="129"/>
      <c r="N322" s="129"/>
      <c r="O322" s="129"/>
      <c r="P322" s="129"/>
      <c r="Q322" s="129"/>
      <c r="R322" s="129"/>
      <c r="S322" s="129"/>
      <c r="T322" s="129"/>
      <c r="U322" s="129"/>
      <c r="V322" s="129"/>
      <c r="W322" s="57"/>
      <c r="X322" s="57"/>
      <c r="Y322" s="57"/>
      <c r="Z322" s="57"/>
      <c r="AA322" s="57"/>
      <c r="AB322" s="57"/>
    </row>
    <row r="323" spans="1:28" s="128" customFormat="1">
      <c r="A323" s="123">
        <f>'Stu.Detail (1-20)'!A323</f>
        <v>317</v>
      </c>
      <c r="B323" s="124" t="str">
        <f>IF(OR('Stu.Detail (1-20)'!B323=0,'Stu.Detail (1-20)'!B323=""),"",'Stu.Detail (1-20)'!B323)</f>
        <v/>
      </c>
      <c r="C323" s="124" t="str">
        <f>IF(OR(B323=0,B323=""),"",CONCATENATE('Stu.Detail (1-20)'!D323," ","/",'Stu.Detail (1-20)'!G323))</f>
        <v/>
      </c>
      <c r="D323" s="129"/>
      <c r="E323" s="129"/>
      <c r="F323" s="129"/>
      <c r="G323" s="129"/>
      <c r="H323" s="129"/>
      <c r="I323" s="129"/>
      <c r="J323" s="129"/>
      <c r="K323" s="129"/>
      <c r="L323" s="129"/>
      <c r="M323" s="129"/>
      <c r="N323" s="129"/>
      <c r="O323" s="129"/>
      <c r="P323" s="129"/>
      <c r="Q323" s="129"/>
      <c r="R323" s="129"/>
      <c r="S323" s="129"/>
      <c r="T323" s="129"/>
      <c r="U323" s="129"/>
      <c r="V323" s="129"/>
      <c r="W323" s="57"/>
      <c r="X323" s="57"/>
      <c r="Y323" s="57"/>
      <c r="Z323" s="57"/>
      <c r="AA323" s="57"/>
      <c r="AB323" s="57"/>
    </row>
    <row r="324" spans="1:28" s="128" customFormat="1">
      <c r="A324" s="123">
        <f>'Stu.Detail (1-20)'!A324</f>
        <v>318</v>
      </c>
      <c r="B324" s="124" t="str">
        <f>IF(OR('Stu.Detail (1-20)'!B324=0,'Stu.Detail (1-20)'!B324=""),"",'Stu.Detail (1-20)'!B324)</f>
        <v/>
      </c>
      <c r="C324" s="124" t="str">
        <f>IF(OR(B324=0,B324=""),"",CONCATENATE('Stu.Detail (1-20)'!D324," ","/",'Stu.Detail (1-20)'!G324))</f>
        <v/>
      </c>
      <c r="D324" s="129"/>
      <c r="E324" s="129"/>
      <c r="F324" s="129"/>
      <c r="G324" s="129"/>
      <c r="H324" s="129"/>
      <c r="I324" s="129"/>
      <c r="J324" s="129"/>
      <c r="K324" s="129"/>
      <c r="L324" s="129"/>
      <c r="M324" s="129"/>
      <c r="N324" s="129"/>
      <c r="O324" s="129"/>
      <c r="P324" s="129"/>
      <c r="Q324" s="129"/>
      <c r="R324" s="129"/>
      <c r="S324" s="129"/>
      <c r="T324" s="129"/>
      <c r="U324" s="129"/>
      <c r="V324" s="129"/>
      <c r="W324" s="57"/>
      <c r="X324" s="57"/>
      <c r="Y324" s="57"/>
      <c r="Z324" s="57"/>
      <c r="AA324" s="57"/>
      <c r="AB324" s="57"/>
    </row>
    <row r="325" spans="1:28" s="128" customFormat="1">
      <c r="A325" s="123">
        <f>'Stu.Detail (1-20)'!A325</f>
        <v>319</v>
      </c>
      <c r="B325" s="124" t="str">
        <f>IF(OR('Stu.Detail (1-20)'!B325=0,'Stu.Detail (1-20)'!B325=""),"",'Stu.Detail (1-20)'!B325)</f>
        <v/>
      </c>
      <c r="C325" s="124" t="str">
        <f>IF(OR(B325=0,B325=""),"",CONCATENATE('Stu.Detail (1-20)'!D325," ","/",'Stu.Detail (1-20)'!G325))</f>
        <v/>
      </c>
      <c r="D325" s="129"/>
      <c r="E325" s="129"/>
      <c r="F325" s="129"/>
      <c r="G325" s="129"/>
      <c r="H325" s="129"/>
      <c r="I325" s="129"/>
      <c r="J325" s="129"/>
      <c r="K325" s="129"/>
      <c r="L325" s="129"/>
      <c r="M325" s="129"/>
      <c r="N325" s="129"/>
      <c r="O325" s="129"/>
      <c r="P325" s="129"/>
      <c r="Q325" s="129"/>
      <c r="R325" s="129"/>
      <c r="S325" s="129"/>
      <c r="T325" s="129"/>
      <c r="U325" s="129"/>
      <c r="V325" s="129"/>
      <c r="W325" s="57"/>
      <c r="X325" s="57"/>
      <c r="Y325" s="57"/>
      <c r="Z325" s="57"/>
      <c r="AA325" s="57"/>
      <c r="AB325" s="57"/>
    </row>
    <row r="326" spans="1:28" s="128" customFormat="1">
      <c r="A326" s="123">
        <f>'Stu.Detail (1-20)'!A326</f>
        <v>320</v>
      </c>
      <c r="B326" s="124" t="str">
        <f>IF(OR('Stu.Detail (1-20)'!B326=0,'Stu.Detail (1-20)'!B326=""),"",'Stu.Detail (1-20)'!B326)</f>
        <v/>
      </c>
      <c r="C326" s="124" t="str">
        <f>IF(OR(B326=0,B326=""),"",CONCATENATE('Stu.Detail (1-20)'!D326," ","/",'Stu.Detail (1-20)'!G326))</f>
        <v/>
      </c>
      <c r="D326" s="129"/>
      <c r="E326" s="129"/>
      <c r="F326" s="129"/>
      <c r="G326" s="129"/>
      <c r="H326" s="129"/>
      <c r="I326" s="129"/>
      <c r="J326" s="129"/>
      <c r="K326" s="129"/>
      <c r="L326" s="129"/>
      <c r="M326" s="129"/>
      <c r="N326" s="129"/>
      <c r="O326" s="129"/>
      <c r="P326" s="129"/>
      <c r="Q326" s="129"/>
      <c r="R326" s="129"/>
      <c r="S326" s="129"/>
      <c r="T326" s="129"/>
      <c r="U326" s="129"/>
      <c r="V326" s="129"/>
      <c r="W326" s="57"/>
      <c r="X326" s="57"/>
      <c r="Y326" s="57"/>
      <c r="Z326" s="57"/>
      <c r="AA326" s="57"/>
      <c r="AB326" s="57"/>
    </row>
    <row r="327" spans="1:28" s="128" customFormat="1">
      <c r="A327" s="123">
        <f>'Stu.Detail (1-20)'!A327</f>
        <v>321</v>
      </c>
      <c r="B327" s="124" t="str">
        <f>IF(OR('Stu.Detail (1-20)'!B327=0,'Stu.Detail (1-20)'!B327=""),"",'Stu.Detail (1-20)'!B327)</f>
        <v/>
      </c>
      <c r="C327" s="124" t="str">
        <f>IF(OR(B327=0,B327=""),"",CONCATENATE('Stu.Detail (1-20)'!D327," ","/",'Stu.Detail (1-20)'!G327))</f>
        <v/>
      </c>
      <c r="D327" s="129"/>
      <c r="E327" s="129"/>
      <c r="F327" s="129"/>
      <c r="G327" s="129"/>
      <c r="H327" s="129"/>
      <c r="I327" s="129"/>
      <c r="J327" s="129"/>
      <c r="K327" s="129"/>
      <c r="L327" s="129"/>
      <c r="M327" s="129"/>
      <c r="N327" s="129"/>
      <c r="O327" s="129"/>
      <c r="P327" s="129"/>
      <c r="Q327" s="129"/>
      <c r="R327" s="129"/>
      <c r="S327" s="129"/>
      <c r="T327" s="129"/>
      <c r="U327" s="129"/>
      <c r="V327" s="129"/>
      <c r="W327" s="57"/>
      <c r="X327" s="57"/>
      <c r="Y327" s="57"/>
      <c r="Z327" s="57"/>
      <c r="AA327" s="57"/>
      <c r="AB327" s="57"/>
    </row>
    <row r="328" spans="1:28" s="128" customFormat="1">
      <c r="A328" s="123">
        <f>'Stu.Detail (1-20)'!A328</f>
        <v>322</v>
      </c>
      <c r="B328" s="124" t="str">
        <f>IF(OR('Stu.Detail (1-20)'!B328=0,'Stu.Detail (1-20)'!B328=""),"",'Stu.Detail (1-20)'!B328)</f>
        <v/>
      </c>
      <c r="C328" s="124" t="str">
        <f>IF(OR(B328=0,B328=""),"",CONCATENATE('Stu.Detail (1-20)'!D328," ","/",'Stu.Detail (1-20)'!G328))</f>
        <v/>
      </c>
      <c r="D328" s="129"/>
      <c r="E328" s="129"/>
      <c r="F328" s="129"/>
      <c r="G328" s="129"/>
      <c r="H328" s="129"/>
      <c r="I328" s="129"/>
      <c r="J328" s="129"/>
      <c r="K328" s="129"/>
      <c r="L328" s="129"/>
      <c r="M328" s="129"/>
      <c r="N328" s="129"/>
      <c r="O328" s="129"/>
      <c r="P328" s="129"/>
      <c r="Q328" s="129"/>
      <c r="R328" s="129"/>
      <c r="S328" s="129"/>
      <c r="T328" s="129"/>
      <c r="U328" s="129"/>
      <c r="V328" s="129"/>
      <c r="W328" s="57"/>
      <c r="X328" s="57"/>
      <c r="Y328" s="57"/>
      <c r="Z328" s="57"/>
      <c r="AA328" s="57"/>
      <c r="AB328" s="57"/>
    </row>
    <row r="329" spans="1:28" s="128" customFormat="1">
      <c r="A329" s="123">
        <f>'Stu.Detail (1-20)'!A329</f>
        <v>323</v>
      </c>
      <c r="B329" s="124" t="str">
        <f>IF(OR('Stu.Detail (1-20)'!B329=0,'Stu.Detail (1-20)'!B329=""),"",'Stu.Detail (1-20)'!B329)</f>
        <v/>
      </c>
      <c r="C329" s="124" t="str">
        <f>IF(OR(B329=0,B329=""),"",CONCATENATE('Stu.Detail (1-20)'!D329," ","/",'Stu.Detail (1-20)'!G329))</f>
        <v/>
      </c>
      <c r="D329" s="129"/>
      <c r="E329" s="129"/>
      <c r="F329" s="129"/>
      <c r="G329" s="129"/>
      <c r="H329" s="129"/>
      <c r="I329" s="129"/>
      <c r="J329" s="129"/>
      <c r="K329" s="129"/>
      <c r="L329" s="129"/>
      <c r="M329" s="129"/>
      <c r="N329" s="129"/>
      <c r="O329" s="129"/>
      <c r="P329" s="129"/>
      <c r="Q329" s="129"/>
      <c r="R329" s="129"/>
      <c r="S329" s="129"/>
      <c r="T329" s="129"/>
      <c r="U329" s="129"/>
      <c r="V329" s="129"/>
      <c r="W329" s="57"/>
      <c r="X329" s="57"/>
      <c r="Y329" s="57"/>
      <c r="Z329" s="57"/>
      <c r="AA329" s="57"/>
      <c r="AB329" s="57"/>
    </row>
    <row r="330" spans="1:28" s="128" customFormat="1">
      <c r="A330" s="123">
        <f>'Stu.Detail (1-20)'!A330</f>
        <v>324</v>
      </c>
      <c r="B330" s="124" t="str">
        <f>IF(OR('Stu.Detail (1-20)'!B330=0,'Stu.Detail (1-20)'!B330=""),"",'Stu.Detail (1-20)'!B330)</f>
        <v/>
      </c>
      <c r="C330" s="124" t="str">
        <f>IF(OR(B330=0,B330=""),"",CONCATENATE('Stu.Detail (1-20)'!D330," ","/",'Stu.Detail (1-20)'!G330))</f>
        <v/>
      </c>
      <c r="D330" s="129"/>
      <c r="E330" s="129"/>
      <c r="F330" s="129"/>
      <c r="G330" s="129"/>
      <c r="H330" s="129"/>
      <c r="I330" s="129"/>
      <c r="J330" s="129"/>
      <c r="K330" s="129"/>
      <c r="L330" s="129"/>
      <c r="M330" s="129"/>
      <c r="N330" s="129"/>
      <c r="O330" s="129"/>
      <c r="P330" s="129"/>
      <c r="Q330" s="129"/>
      <c r="R330" s="129"/>
      <c r="S330" s="129"/>
      <c r="T330" s="129"/>
      <c r="U330" s="129"/>
      <c r="V330" s="129"/>
      <c r="W330" s="57"/>
      <c r="X330" s="57"/>
      <c r="Y330" s="57"/>
      <c r="Z330" s="57"/>
      <c r="AA330" s="57"/>
      <c r="AB330" s="57"/>
    </row>
    <row r="331" spans="1:28" s="128" customFormat="1">
      <c r="A331" s="123">
        <f>'Stu.Detail (1-20)'!A331</f>
        <v>325</v>
      </c>
      <c r="B331" s="124" t="str">
        <f>IF(OR('Stu.Detail (1-20)'!B331=0,'Stu.Detail (1-20)'!B331=""),"",'Stu.Detail (1-20)'!B331)</f>
        <v/>
      </c>
      <c r="C331" s="124" t="str">
        <f>IF(OR(B331=0,B331=""),"",CONCATENATE('Stu.Detail (1-20)'!D331," ","/",'Stu.Detail (1-20)'!G331))</f>
        <v/>
      </c>
      <c r="D331" s="129"/>
      <c r="E331" s="129"/>
      <c r="F331" s="129"/>
      <c r="G331" s="129"/>
      <c r="H331" s="129"/>
      <c r="I331" s="129"/>
      <c r="J331" s="129"/>
      <c r="K331" s="129"/>
      <c r="L331" s="129"/>
      <c r="M331" s="129"/>
      <c r="N331" s="129"/>
      <c r="O331" s="129"/>
      <c r="P331" s="129"/>
      <c r="Q331" s="129"/>
      <c r="R331" s="129"/>
      <c r="S331" s="129"/>
      <c r="T331" s="129"/>
      <c r="U331" s="129"/>
      <c r="V331" s="129"/>
      <c r="W331" s="57"/>
      <c r="X331" s="57"/>
      <c r="Y331" s="57"/>
      <c r="Z331" s="57"/>
      <c r="AA331" s="57"/>
      <c r="AB331" s="57"/>
    </row>
    <row r="332" spans="1:28" s="128" customFormat="1">
      <c r="A332" s="123">
        <f>'Stu.Detail (1-20)'!A332</f>
        <v>326</v>
      </c>
      <c r="B332" s="124" t="str">
        <f>IF(OR('Stu.Detail (1-20)'!B332=0,'Stu.Detail (1-20)'!B332=""),"",'Stu.Detail (1-20)'!B332)</f>
        <v/>
      </c>
      <c r="C332" s="124" t="str">
        <f>IF(OR(B332=0,B332=""),"",CONCATENATE('Stu.Detail (1-20)'!D332," ","/",'Stu.Detail (1-20)'!G332))</f>
        <v/>
      </c>
      <c r="D332" s="129"/>
      <c r="E332" s="129"/>
      <c r="F332" s="129"/>
      <c r="G332" s="129"/>
      <c r="H332" s="129"/>
      <c r="I332" s="129"/>
      <c r="J332" s="129"/>
      <c r="K332" s="129"/>
      <c r="L332" s="129"/>
      <c r="M332" s="129"/>
      <c r="N332" s="129"/>
      <c r="O332" s="129"/>
      <c r="P332" s="129"/>
      <c r="Q332" s="129"/>
      <c r="R332" s="129"/>
      <c r="S332" s="129"/>
      <c r="T332" s="129"/>
      <c r="U332" s="129"/>
      <c r="V332" s="129"/>
      <c r="W332" s="57"/>
      <c r="X332" s="57"/>
      <c r="Y332" s="57"/>
      <c r="Z332" s="57"/>
      <c r="AA332" s="57"/>
      <c r="AB332" s="57"/>
    </row>
    <row r="333" spans="1:28" s="128" customFormat="1">
      <c r="A333" s="123">
        <f>'Stu.Detail (1-20)'!A333</f>
        <v>327</v>
      </c>
      <c r="B333" s="124" t="str">
        <f>IF(OR('Stu.Detail (1-20)'!B333=0,'Stu.Detail (1-20)'!B333=""),"",'Stu.Detail (1-20)'!B333)</f>
        <v/>
      </c>
      <c r="C333" s="124" t="str">
        <f>IF(OR(B333=0,B333=""),"",CONCATENATE('Stu.Detail (1-20)'!D333," ","/",'Stu.Detail (1-20)'!G333))</f>
        <v/>
      </c>
      <c r="D333" s="129"/>
      <c r="E333" s="129"/>
      <c r="F333" s="129"/>
      <c r="G333" s="129"/>
      <c r="H333" s="129"/>
      <c r="I333" s="129"/>
      <c r="J333" s="129"/>
      <c r="K333" s="129"/>
      <c r="L333" s="129"/>
      <c r="M333" s="129"/>
      <c r="N333" s="129"/>
      <c r="O333" s="129"/>
      <c r="P333" s="129"/>
      <c r="Q333" s="129"/>
      <c r="R333" s="129"/>
      <c r="S333" s="129"/>
      <c r="T333" s="129"/>
      <c r="U333" s="129"/>
      <c r="V333" s="129"/>
      <c r="W333" s="57"/>
      <c r="X333" s="57"/>
      <c r="Y333" s="57"/>
      <c r="Z333" s="57"/>
      <c r="AA333" s="57"/>
      <c r="AB333" s="57"/>
    </row>
    <row r="334" spans="1:28" s="128" customFormat="1">
      <c r="A334" s="123">
        <f>'Stu.Detail (1-20)'!A334</f>
        <v>328</v>
      </c>
      <c r="B334" s="124" t="str">
        <f>IF(OR('Stu.Detail (1-20)'!B334=0,'Stu.Detail (1-20)'!B334=""),"",'Stu.Detail (1-20)'!B334)</f>
        <v/>
      </c>
      <c r="C334" s="124" t="str">
        <f>IF(OR(B334=0,B334=""),"",CONCATENATE('Stu.Detail (1-20)'!D334," ","/",'Stu.Detail (1-20)'!G334))</f>
        <v/>
      </c>
      <c r="D334" s="129"/>
      <c r="E334" s="129"/>
      <c r="F334" s="129"/>
      <c r="G334" s="129"/>
      <c r="H334" s="129"/>
      <c r="I334" s="129"/>
      <c r="J334" s="129"/>
      <c r="K334" s="129"/>
      <c r="L334" s="129"/>
      <c r="M334" s="129"/>
      <c r="N334" s="129"/>
      <c r="O334" s="129"/>
      <c r="P334" s="129"/>
      <c r="Q334" s="129"/>
      <c r="R334" s="129"/>
      <c r="S334" s="129"/>
      <c r="T334" s="129"/>
      <c r="U334" s="129"/>
      <c r="V334" s="129"/>
      <c r="W334" s="57"/>
      <c r="X334" s="57"/>
      <c r="Y334" s="57"/>
      <c r="Z334" s="57"/>
      <c r="AA334" s="57"/>
      <c r="AB334" s="57"/>
    </row>
    <row r="335" spans="1:28" s="128" customFormat="1">
      <c r="A335" s="123">
        <f>'Stu.Detail (1-20)'!A335</f>
        <v>329</v>
      </c>
      <c r="B335" s="124" t="str">
        <f>IF(OR('Stu.Detail (1-20)'!B335=0,'Stu.Detail (1-20)'!B335=""),"",'Stu.Detail (1-20)'!B335)</f>
        <v/>
      </c>
      <c r="C335" s="124" t="str">
        <f>IF(OR(B335=0,B335=""),"",CONCATENATE('Stu.Detail (1-20)'!D335," ","/",'Stu.Detail (1-20)'!G335))</f>
        <v/>
      </c>
      <c r="D335" s="129"/>
      <c r="E335" s="129"/>
      <c r="F335" s="129"/>
      <c r="G335" s="129"/>
      <c r="H335" s="129"/>
      <c r="I335" s="129"/>
      <c r="J335" s="129"/>
      <c r="K335" s="129"/>
      <c r="L335" s="129"/>
      <c r="M335" s="129"/>
      <c r="N335" s="129"/>
      <c r="O335" s="129"/>
      <c r="P335" s="129"/>
      <c r="Q335" s="129"/>
      <c r="R335" s="129"/>
      <c r="S335" s="129"/>
      <c r="T335" s="129"/>
      <c r="U335" s="129"/>
      <c r="V335" s="129"/>
      <c r="W335" s="57"/>
      <c r="X335" s="57"/>
      <c r="Y335" s="57"/>
      <c r="Z335" s="57"/>
      <c r="AA335" s="57"/>
      <c r="AB335" s="57"/>
    </row>
    <row r="336" spans="1:28" s="128" customFormat="1">
      <c r="A336" s="123">
        <f>'Stu.Detail (1-20)'!A336</f>
        <v>330</v>
      </c>
      <c r="B336" s="124" t="str">
        <f>IF(OR('Stu.Detail (1-20)'!B336=0,'Stu.Detail (1-20)'!B336=""),"",'Stu.Detail (1-20)'!B336)</f>
        <v/>
      </c>
      <c r="C336" s="124" t="str">
        <f>IF(OR(B336=0,B336=""),"",CONCATENATE('Stu.Detail (1-20)'!D336," ","/",'Stu.Detail (1-20)'!G336))</f>
        <v/>
      </c>
      <c r="D336" s="129"/>
      <c r="E336" s="129"/>
      <c r="F336" s="129"/>
      <c r="G336" s="129"/>
      <c r="H336" s="129"/>
      <c r="I336" s="129"/>
      <c r="J336" s="129"/>
      <c r="K336" s="129"/>
      <c r="L336" s="129"/>
      <c r="M336" s="129"/>
      <c r="N336" s="129"/>
      <c r="O336" s="129"/>
      <c r="P336" s="129"/>
      <c r="Q336" s="129"/>
      <c r="R336" s="129"/>
      <c r="S336" s="129"/>
      <c r="T336" s="129"/>
      <c r="U336" s="129"/>
      <c r="V336" s="129"/>
      <c r="W336" s="57"/>
      <c r="X336" s="57"/>
      <c r="Y336" s="57"/>
      <c r="Z336" s="57"/>
      <c r="AA336" s="57"/>
      <c r="AB336" s="57"/>
    </row>
    <row r="337" spans="1:28" s="128" customFormat="1">
      <c r="A337" s="123">
        <f>'Stu.Detail (1-20)'!A337</f>
        <v>331</v>
      </c>
      <c r="B337" s="124" t="str">
        <f>IF(OR('Stu.Detail (1-20)'!B337=0,'Stu.Detail (1-20)'!B337=""),"",'Stu.Detail (1-20)'!B337)</f>
        <v/>
      </c>
      <c r="C337" s="124" t="str">
        <f>IF(OR(B337=0,B337=""),"",CONCATENATE('Stu.Detail (1-20)'!D337," ","/",'Stu.Detail (1-20)'!G337))</f>
        <v/>
      </c>
      <c r="D337" s="129"/>
      <c r="E337" s="129"/>
      <c r="F337" s="129"/>
      <c r="G337" s="129"/>
      <c r="H337" s="129"/>
      <c r="I337" s="129"/>
      <c r="J337" s="129"/>
      <c r="K337" s="129"/>
      <c r="L337" s="129"/>
      <c r="M337" s="129"/>
      <c r="N337" s="129"/>
      <c r="O337" s="129"/>
      <c r="P337" s="129"/>
      <c r="Q337" s="129"/>
      <c r="R337" s="129"/>
      <c r="S337" s="129"/>
      <c r="T337" s="129"/>
      <c r="U337" s="129"/>
      <c r="V337" s="129"/>
      <c r="W337" s="57"/>
      <c r="X337" s="57"/>
      <c r="Y337" s="57"/>
      <c r="Z337" s="57"/>
      <c r="AA337" s="57"/>
      <c r="AB337" s="57"/>
    </row>
    <row r="338" spans="1:28" s="128" customFormat="1">
      <c r="A338" s="123">
        <f>'Stu.Detail (1-20)'!A338</f>
        <v>332</v>
      </c>
      <c r="B338" s="124" t="str">
        <f>IF(OR('Stu.Detail (1-20)'!B338=0,'Stu.Detail (1-20)'!B338=""),"",'Stu.Detail (1-20)'!B338)</f>
        <v/>
      </c>
      <c r="C338" s="124" t="str">
        <f>IF(OR(B338=0,B338=""),"",CONCATENATE('Stu.Detail (1-20)'!D338," ","/",'Stu.Detail (1-20)'!G338))</f>
        <v/>
      </c>
      <c r="D338" s="129"/>
      <c r="E338" s="129"/>
      <c r="F338" s="129"/>
      <c r="G338" s="129"/>
      <c r="H338" s="129"/>
      <c r="I338" s="129"/>
      <c r="J338" s="129"/>
      <c r="K338" s="129"/>
      <c r="L338" s="129"/>
      <c r="M338" s="129"/>
      <c r="N338" s="129"/>
      <c r="O338" s="129"/>
      <c r="P338" s="129"/>
      <c r="Q338" s="129"/>
      <c r="R338" s="129"/>
      <c r="S338" s="129"/>
      <c r="T338" s="129"/>
      <c r="U338" s="129"/>
      <c r="V338" s="129"/>
      <c r="W338" s="57"/>
      <c r="X338" s="57"/>
      <c r="Y338" s="57"/>
      <c r="Z338" s="57"/>
      <c r="AA338" s="57"/>
      <c r="AB338" s="57"/>
    </row>
    <row r="339" spans="1:28" s="128" customFormat="1">
      <c r="A339" s="123">
        <f>'Stu.Detail (1-20)'!A339</f>
        <v>333</v>
      </c>
      <c r="B339" s="124" t="str">
        <f>IF(OR('Stu.Detail (1-20)'!B339=0,'Stu.Detail (1-20)'!B339=""),"",'Stu.Detail (1-20)'!B339)</f>
        <v/>
      </c>
      <c r="C339" s="124" t="str">
        <f>IF(OR(B339=0,B339=""),"",CONCATENATE('Stu.Detail (1-20)'!D339," ","/",'Stu.Detail (1-20)'!G339))</f>
        <v/>
      </c>
      <c r="D339" s="129"/>
      <c r="E339" s="129"/>
      <c r="F339" s="129"/>
      <c r="G339" s="129"/>
      <c r="H339" s="129"/>
      <c r="I339" s="129"/>
      <c r="J339" s="129"/>
      <c r="K339" s="129"/>
      <c r="L339" s="129"/>
      <c r="M339" s="129"/>
      <c r="N339" s="129"/>
      <c r="O339" s="129"/>
      <c r="P339" s="129"/>
      <c r="Q339" s="129"/>
      <c r="R339" s="129"/>
      <c r="S339" s="129"/>
      <c r="T339" s="129"/>
      <c r="U339" s="129"/>
      <c r="V339" s="129"/>
      <c r="W339" s="57"/>
      <c r="X339" s="57"/>
      <c r="Y339" s="57"/>
      <c r="Z339" s="57"/>
      <c r="AA339" s="57"/>
      <c r="AB339" s="57"/>
    </row>
    <row r="340" spans="1:28" s="128" customFormat="1">
      <c r="A340" s="123">
        <f>'Stu.Detail (1-20)'!A340</f>
        <v>334</v>
      </c>
      <c r="B340" s="124" t="str">
        <f>IF(OR('Stu.Detail (1-20)'!B340=0,'Stu.Detail (1-20)'!B340=""),"",'Stu.Detail (1-20)'!B340)</f>
        <v/>
      </c>
      <c r="C340" s="124" t="str">
        <f>IF(OR(B340=0,B340=""),"",CONCATENATE('Stu.Detail (1-20)'!D340," ","/",'Stu.Detail (1-20)'!G340))</f>
        <v/>
      </c>
      <c r="D340" s="129"/>
      <c r="E340" s="129"/>
      <c r="F340" s="129"/>
      <c r="G340" s="129"/>
      <c r="H340" s="129"/>
      <c r="I340" s="129"/>
      <c r="J340" s="129"/>
      <c r="K340" s="129"/>
      <c r="L340" s="129"/>
      <c r="M340" s="129"/>
      <c r="N340" s="129"/>
      <c r="O340" s="129"/>
      <c r="P340" s="129"/>
      <c r="Q340" s="129"/>
      <c r="R340" s="129"/>
      <c r="S340" s="129"/>
      <c r="T340" s="129"/>
      <c r="U340" s="129"/>
      <c r="V340" s="129"/>
      <c r="W340" s="57"/>
      <c r="X340" s="57"/>
      <c r="Y340" s="57"/>
      <c r="Z340" s="57"/>
      <c r="AA340" s="57"/>
      <c r="AB340" s="57"/>
    </row>
    <row r="341" spans="1:28" s="128" customFormat="1">
      <c r="A341" s="123">
        <f>'Stu.Detail (1-20)'!A341</f>
        <v>335</v>
      </c>
      <c r="B341" s="124" t="str">
        <f>IF(OR('Stu.Detail (1-20)'!B341=0,'Stu.Detail (1-20)'!B341=""),"",'Stu.Detail (1-20)'!B341)</f>
        <v/>
      </c>
      <c r="C341" s="124" t="str">
        <f>IF(OR(B341=0,B341=""),"",CONCATENATE('Stu.Detail (1-20)'!D341," ","/",'Stu.Detail (1-20)'!G341))</f>
        <v/>
      </c>
      <c r="D341" s="129"/>
      <c r="E341" s="129"/>
      <c r="F341" s="129"/>
      <c r="G341" s="129"/>
      <c r="H341" s="129"/>
      <c r="I341" s="129"/>
      <c r="J341" s="129"/>
      <c r="K341" s="129"/>
      <c r="L341" s="129"/>
      <c r="M341" s="129"/>
      <c r="N341" s="129"/>
      <c r="O341" s="129"/>
      <c r="P341" s="129"/>
      <c r="Q341" s="129"/>
      <c r="R341" s="129"/>
      <c r="S341" s="129"/>
      <c r="T341" s="129"/>
      <c r="U341" s="129"/>
      <c r="V341" s="129"/>
      <c r="W341" s="57"/>
      <c r="X341" s="57"/>
      <c r="Y341" s="57"/>
      <c r="Z341" s="57"/>
      <c r="AA341" s="57"/>
      <c r="AB341" s="57"/>
    </row>
    <row r="342" spans="1:28" s="128" customFormat="1">
      <c r="A342" s="123">
        <f>'Stu.Detail (1-20)'!A342</f>
        <v>336</v>
      </c>
      <c r="B342" s="124" t="str">
        <f>IF(OR('Stu.Detail (1-20)'!B342=0,'Stu.Detail (1-20)'!B342=""),"",'Stu.Detail (1-20)'!B342)</f>
        <v/>
      </c>
      <c r="C342" s="124" t="str">
        <f>IF(OR(B342=0,B342=""),"",CONCATENATE('Stu.Detail (1-20)'!D342," ","/",'Stu.Detail (1-20)'!G342))</f>
        <v/>
      </c>
      <c r="D342" s="129"/>
      <c r="E342" s="129"/>
      <c r="F342" s="129"/>
      <c r="G342" s="129"/>
      <c r="H342" s="129"/>
      <c r="I342" s="129"/>
      <c r="J342" s="129"/>
      <c r="K342" s="129"/>
      <c r="L342" s="129"/>
      <c r="M342" s="129"/>
      <c r="N342" s="129"/>
      <c r="O342" s="129"/>
      <c r="P342" s="129"/>
      <c r="Q342" s="129"/>
      <c r="R342" s="129"/>
      <c r="S342" s="129"/>
      <c r="T342" s="129"/>
      <c r="U342" s="129"/>
      <c r="V342" s="129"/>
      <c r="W342" s="57"/>
      <c r="X342" s="57"/>
      <c r="Y342" s="57"/>
      <c r="Z342" s="57"/>
      <c r="AA342" s="57"/>
      <c r="AB342" s="57"/>
    </row>
    <row r="343" spans="1:28" s="128" customFormat="1">
      <c r="A343" s="123">
        <f>'Stu.Detail (1-20)'!A343</f>
        <v>337</v>
      </c>
      <c r="B343" s="124" t="str">
        <f>IF(OR('Stu.Detail (1-20)'!B343=0,'Stu.Detail (1-20)'!B343=""),"",'Stu.Detail (1-20)'!B343)</f>
        <v/>
      </c>
      <c r="C343" s="124" t="str">
        <f>IF(OR(B343=0,B343=""),"",CONCATENATE('Stu.Detail (1-20)'!D343," ","/",'Stu.Detail (1-20)'!G343))</f>
        <v/>
      </c>
      <c r="D343" s="129"/>
      <c r="E343" s="129"/>
      <c r="F343" s="129"/>
      <c r="G343" s="129"/>
      <c r="H343" s="129"/>
      <c r="I343" s="129"/>
      <c r="J343" s="129"/>
      <c r="K343" s="129"/>
      <c r="L343" s="129"/>
      <c r="M343" s="129"/>
      <c r="N343" s="129"/>
      <c r="O343" s="129"/>
      <c r="P343" s="129"/>
      <c r="Q343" s="129"/>
      <c r="R343" s="129"/>
      <c r="S343" s="129"/>
      <c r="T343" s="129"/>
      <c r="U343" s="129"/>
      <c r="V343" s="129"/>
      <c r="W343" s="57"/>
      <c r="X343" s="57"/>
      <c r="Y343" s="57"/>
      <c r="Z343" s="57"/>
      <c r="AA343" s="57"/>
      <c r="AB343" s="57"/>
    </row>
    <row r="344" spans="1:28" s="128" customFormat="1">
      <c r="A344" s="123">
        <f>'Stu.Detail (1-20)'!A344</f>
        <v>338</v>
      </c>
      <c r="B344" s="124" t="str">
        <f>IF(OR('Stu.Detail (1-20)'!B344=0,'Stu.Detail (1-20)'!B344=""),"",'Stu.Detail (1-20)'!B344)</f>
        <v/>
      </c>
      <c r="C344" s="124" t="str">
        <f>IF(OR(B344=0,B344=""),"",CONCATENATE('Stu.Detail (1-20)'!D344," ","/",'Stu.Detail (1-20)'!G344))</f>
        <v/>
      </c>
      <c r="D344" s="129"/>
      <c r="E344" s="129"/>
      <c r="F344" s="129"/>
      <c r="G344" s="129"/>
      <c r="H344" s="129"/>
      <c r="I344" s="129"/>
      <c r="J344" s="129"/>
      <c r="K344" s="129"/>
      <c r="L344" s="129"/>
      <c r="M344" s="129"/>
      <c r="N344" s="129"/>
      <c r="O344" s="129"/>
      <c r="P344" s="129"/>
      <c r="Q344" s="129"/>
      <c r="R344" s="129"/>
      <c r="S344" s="129"/>
      <c r="T344" s="129"/>
      <c r="U344" s="129"/>
      <c r="V344" s="129"/>
      <c r="W344" s="57"/>
      <c r="X344" s="57"/>
      <c r="Y344" s="57"/>
      <c r="Z344" s="57"/>
      <c r="AA344" s="57"/>
      <c r="AB344" s="57"/>
    </row>
    <row r="345" spans="1:28" s="128" customFormat="1">
      <c r="A345" s="123">
        <f>'Stu.Detail (1-20)'!A345</f>
        <v>339</v>
      </c>
      <c r="B345" s="124" t="str">
        <f>IF(OR('Stu.Detail (1-20)'!B345=0,'Stu.Detail (1-20)'!B345=""),"",'Stu.Detail (1-20)'!B345)</f>
        <v/>
      </c>
      <c r="C345" s="124" t="str">
        <f>IF(OR(B345=0,B345=""),"",CONCATENATE('Stu.Detail (1-20)'!D345," ","/",'Stu.Detail (1-20)'!G345))</f>
        <v/>
      </c>
      <c r="D345" s="129"/>
      <c r="E345" s="129"/>
      <c r="F345" s="129"/>
      <c r="G345" s="129"/>
      <c r="H345" s="129"/>
      <c r="I345" s="129"/>
      <c r="J345" s="129"/>
      <c r="K345" s="129"/>
      <c r="L345" s="129"/>
      <c r="M345" s="129"/>
      <c r="N345" s="129"/>
      <c r="O345" s="129"/>
      <c r="P345" s="129"/>
      <c r="Q345" s="129"/>
      <c r="R345" s="129"/>
      <c r="S345" s="129"/>
      <c r="T345" s="129"/>
      <c r="U345" s="129"/>
      <c r="V345" s="129"/>
      <c r="W345" s="57"/>
      <c r="X345" s="57"/>
      <c r="Y345" s="57"/>
      <c r="Z345" s="57"/>
      <c r="AA345" s="57"/>
      <c r="AB345" s="57"/>
    </row>
    <row r="346" spans="1:28" s="128" customFormat="1">
      <c r="A346" s="123">
        <f>'Stu.Detail (1-20)'!A346</f>
        <v>340</v>
      </c>
      <c r="B346" s="124" t="str">
        <f>IF(OR('Stu.Detail (1-20)'!B346=0,'Stu.Detail (1-20)'!B346=""),"",'Stu.Detail (1-20)'!B346)</f>
        <v/>
      </c>
      <c r="C346" s="124" t="str">
        <f>IF(OR(B346=0,B346=""),"",CONCATENATE('Stu.Detail (1-20)'!D346," ","/",'Stu.Detail (1-20)'!G346))</f>
        <v/>
      </c>
      <c r="D346" s="129"/>
      <c r="E346" s="129"/>
      <c r="F346" s="129"/>
      <c r="G346" s="129"/>
      <c r="H346" s="129"/>
      <c r="I346" s="129"/>
      <c r="J346" s="129"/>
      <c r="K346" s="129"/>
      <c r="L346" s="129"/>
      <c r="M346" s="129"/>
      <c r="N346" s="129"/>
      <c r="O346" s="129"/>
      <c r="P346" s="129"/>
      <c r="Q346" s="129"/>
      <c r="R346" s="129"/>
      <c r="S346" s="129"/>
      <c r="T346" s="129"/>
      <c r="U346" s="129"/>
      <c r="V346" s="129"/>
      <c r="W346" s="57"/>
      <c r="X346" s="57"/>
      <c r="Y346" s="57"/>
      <c r="Z346" s="57"/>
      <c r="AA346" s="57"/>
      <c r="AB346" s="57"/>
    </row>
    <row r="347" spans="1:28" s="128" customFormat="1">
      <c r="A347" s="123">
        <f>'Stu.Detail (1-20)'!A347</f>
        <v>341</v>
      </c>
      <c r="B347" s="124" t="str">
        <f>IF(OR('Stu.Detail (1-20)'!B347=0,'Stu.Detail (1-20)'!B347=""),"",'Stu.Detail (1-20)'!B347)</f>
        <v/>
      </c>
      <c r="C347" s="124" t="str">
        <f>IF(OR(B347=0,B347=""),"",CONCATENATE('Stu.Detail (1-20)'!D347," ","/",'Stu.Detail (1-20)'!G347))</f>
        <v/>
      </c>
      <c r="D347" s="129"/>
      <c r="E347" s="129"/>
      <c r="F347" s="129"/>
      <c r="G347" s="129"/>
      <c r="H347" s="129"/>
      <c r="I347" s="129"/>
      <c r="J347" s="129"/>
      <c r="K347" s="129"/>
      <c r="L347" s="129"/>
      <c r="M347" s="129"/>
      <c r="N347" s="129"/>
      <c r="O347" s="129"/>
      <c r="P347" s="129"/>
      <c r="Q347" s="129"/>
      <c r="R347" s="129"/>
      <c r="S347" s="129"/>
      <c r="T347" s="129"/>
      <c r="U347" s="129"/>
      <c r="V347" s="129"/>
      <c r="W347" s="57"/>
      <c r="X347" s="57"/>
      <c r="Y347" s="57"/>
      <c r="Z347" s="57"/>
      <c r="AA347" s="57"/>
      <c r="AB347" s="57"/>
    </row>
    <row r="348" spans="1:28" s="128" customFormat="1">
      <c r="A348" s="123">
        <f>'Stu.Detail (1-20)'!A348</f>
        <v>342</v>
      </c>
      <c r="B348" s="124" t="str">
        <f>IF(OR('Stu.Detail (1-20)'!B348=0,'Stu.Detail (1-20)'!B348=""),"",'Stu.Detail (1-20)'!B348)</f>
        <v/>
      </c>
      <c r="C348" s="124" t="str">
        <f>IF(OR(B348=0,B348=""),"",CONCATENATE('Stu.Detail (1-20)'!D348," ","/",'Stu.Detail (1-20)'!G348))</f>
        <v/>
      </c>
      <c r="D348" s="129"/>
      <c r="E348" s="129"/>
      <c r="F348" s="129"/>
      <c r="G348" s="129"/>
      <c r="H348" s="129"/>
      <c r="I348" s="129"/>
      <c r="J348" s="129"/>
      <c r="K348" s="129"/>
      <c r="L348" s="129"/>
      <c r="M348" s="129"/>
      <c r="N348" s="129"/>
      <c r="O348" s="129"/>
      <c r="P348" s="129"/>
      <c r="Q348" s="129"/>
      <c r="R348" s="129"/>
      <c r="S348" s="129"/>
      <c r="T348" s="129"/>
      <c r="U348" s="129"/>
      <c r="V348" s="129"/>
      <c r="W348" s="57"/>
      <c r="X348" s="57"/>
      <c r="Y348" s="57"/>
      <c r="Z348" s="57"/>
      <c r="AA348" s="57"/>
      <c r="AB348" s="57"/>
    </row>
    <row r="349" spans="1:28" s="128" customFormat="1">
      <c r="A349" s="123">
        <f>'Stu.Detail (1-20)'!A349</f>
        <v>343</v>
      </c>
      <c r="B349" s="124" t="str">
        <f>IF(OR('Stu.Detail (1-20)'!B349=0,'Stu.Detail (1-20)'!B349=""),"",'Stu.Detail (1-20)'!B349)</f>
        <v/>
      </c>
      <c r="C349" s="124" t="str">
        <f>IF(OR(B349=0,B349=""),"",CONCATENATE('Stu.Detail (1-20)'!D349," ","/",'Stu.Detail (1-20)'!G349))</f>
        <v/>
      </c>
      <c r="D349" s="129"/>
      <c r="E349" s="129"/>
      <c r="F349" s="129"/>
      <c r="G349" s="129"/>
      <c r="H349" s="129"/>
      <c r="I349" s="129"/>
      <c r="J349" s="129"/>
      <c r="K349" s="129"/>
      <c r="L349" s="129"/>
      <c r="M349" s="129"/>
      <c r="N349" s="129"/>
      <c r="O349" s="129"/>
      <c r="P349" s="129"/>
      <c r="Q349" s="129"/>
      <c r="R349" s="129"/>
      <c r="S349" s="129"/>
      <c r="T349" s="129"/>
      <c r="U349" s="129"/>
      <c r="V349" s="129"/>
      <c r="W349" s="57"/>
      <c r="X349" s="57"/>
      <c r="Y349" s="57"/>
      <c r="Z349" s="57"/>
      <c r="AA349" s="57"/>
      <c r="AB349" s="57"/>
    </row>
    <row r="350" spans="1:28" s="128" customFormat="1">
      <c r="A350" s="123">
        <f>'Stu.Detail (1-20)'!A350</f>
        <v>344</v>
      </c>
      <c r="B350" s="124" t="str">
        <f>IF(OR('Stu.Detail (1-20)'!B350=0,'Stu.Detail (1-20)'!B350=""),"",'Stu.Detail (1-20)'!B350)</f>
        <v/>
      </c>
      <c r="C350" s="124" t="str">
        <f>IF(OR(B350=0,B350=""),"",CONCATENATE('Stu.Detail (1-20)'!D350," ","/",'Stu.Detail (1-20)'!G350))</f>
        <v/>
      </c>
      <c r="D350" s="129"/>
      <c r="E350" s="129"/>
      <c r="F350" s="129"/>
      <c r="G350" s="129"/>
      <c r="H350" s="129"/>
      <c r="I350" s="129"/>
      <c r="J350" s="129"/>
      <c r="K350" s="129"/>
      <c r="L350" s="129"/>
      <c r="M350" s="129"/>
      <c r="N350" s="129"/>
      <c r="O350" s="129"/>
      <c r="P350" s="129"/>
      <c r="Q350" s="129"/>
      <c r="R350" s="129"/>
      <c r="S350" s="129"/>
      <c r="T350" s="129"/>
      <c r="U350" s="129"/>
      <c r="V350" s="129"/>
      <c r="W350" s="57"/>
      <c r="X350" s="57"/>
      <c r="Y350" s="57"/>
      <c r="Z350" s="57"/>
      <c r="AA350" s="57"/>
      <c r="AB350" s="57"/>
    </row>
    <row r="351" spans="1:28" s="128" customFormat="1">
      <c r="A351" s="123">
        <f>'Stu.Detail (1-20)'!A351</f>
        <v>345</v>
      </c>
      <c r="B351" s="124" t="str">
        <f>IF(OR('Stu.Detail (1-20)'!B351=0,'Stu.Detail (1-20)'!B351=""),"",'Stu.Detail (1-20)'!B351)</f>
        <v/>
      </c>
      <c r="C351" s="124" t="str">
        <f>IF(OR(B351=0,B351=""),"",CONCATENATE('Stu.Detail (1-20)'!D351," ","/",'Stu.Detail (1-20)'!G351))</f>
        <v/>
      </c>
      <c r="D351" s="129"/>
      <c r="E351" s="129"/>
      <c r="F351" s="129"/>
      <c r="G351" s="129"/>
      <c r="H351" s="129"/>
      <c r="I351" s="129"/>
      <c r="J351" s="129"/>
      <c r="K351" s="129"/>
      <c r="L351" s="129"/>
      <c r="M351" s="129"/>
      <c r="N351" s="129"/>
      <c r="O351" s="129"/>
      <c r="P351" s="129"/>
      <c r="Q351" s="129"/>
      <c r="R351" s="129"/>
      <c r="S351" s="129"/>
      <c r="T351" s="129"/>
      <c r="U351" s="129"/>
      <c r="V351" s="129"/>
      <c r="W351" s="57"/>
      <c r="X351" s="57"/>
      <c r="Y351" s="57"/>
      <c r="Z351" s="57"/>
      <c r="AA351" s="57"/>
      <c r="AB351" s="57"/>
    </row>
    <row r="352" spans="1:28" s="128" customFormat="1">
      <c r="A352" s="123">
        <f>'Stu.Detail (1-20)'!A352</f>
        <v>346</v>
      </c>
      <c r="B352" s="124" t="str">
        <f>IF(OR('Stu.Detail (1-20)'!B352=0,'Stu.Detail (1-20)'!B352=""),"",'Stu.Detail (1-20)'!B352)</f>
        <v/>
      </c>
      <c r="C352" s="124" t="str">
        <f>IF(OR(B352=0,B352=""),"",CONCATENATE('Stu.Detail (1-20)'!D352," ","/",'Stu.Detail (1-20)'!G352))</f>
        <v/>
      </c>
      <c r="D352" s="129"/>
      <c r="E352" s="129"/>
      <c r="F352" s="129"/>
      <c r="G352" s="129"/>
      <c r="H352" s="129"/>
      <c r="I352" s="129"/>
      <c r="J352" s="129"/>
      <c r="K352" s="129"/>
      <c r="L352" s="129"/>
      <c r="M352" s="129"/>
      <c r="N352" s="129"/>
      <c r="O352" s="129"/>
      <c r="P352" s="129"/>
      <c r="Q352" s="129"/>
      <c r="R352" s="129"/>
      <c r="S352" s="129"/>
      <c r="T352" s="129"/>
      <c r="U352" s="129"/>
      <c r="V352" s="129"/>
      <c r="W352" s="57"/>
      <c r="X352" s="57"/>
      <c r="Y352" s="57"/>
      <c r="Z352" s="57"/>
      <c r="AA352" s="57"/>
      <c r="AB352" s="57"/>
    </row>
    <row r="353" spans="1:28" s="128" customFormat="1">
      <c r="A353" s="123">
        <f>'Stu.Detail (1-20)'!A353</f>
        <v>347</v>
      </c>
      <c r="B353" s="124" t="str">
        <f>IF(OR('Stu.Detail (1-20)'!B353=0,'Stu.Detail (1-20)'!B353=""),"",'Stu.Detail (1-20)'!B353)</f>
        <v/>
      </c>
      <c r="C353" s="124" t="str">
        <f>IF(OR(B353=0,B353=""),"",CONCATENATE('Stu.Detail (1-20)'!D353," ","/",'Stu.Detail (1-20)'!G353))</f>
        <v/>
      </c>
      <c r="D353" s="129"/>
      <c r="E353" s="129"/>
      <c r="F353" s="129"/>
      <c r="G353" s="129"/>
      <c r="H353" s="129"/>
      <c r="I353" s="129"/>
      <c r="J353" s="129"/>
      <c r="K353" s="129"/>
      <c r="L353" s="129"/>
      <c r="M353" s="129"/>
      <c r="N353" s="129"/>
      <c r="O353" s="129"/>
      <c r="P353" s="129"/>
      <c r="Q353" s="129"/>
      <c r="R353" s="129"/>
      <c r="S353" s="129"/>
      <c r="T353" s="129"/>
      <c r="U353" s="129"/>
      <c r="V353" s="129"/>
      <c r="W353" s="57"/>
      <c r="X353" s="57"/>
      <c r="Y353" s="57"/>
      <c r="Z353" s="57"/>
      <c r="AA353" s="57"/>
      <c r="AB353" s="57"/>
    </row>
    <row r="354" spans="1:28" s="128" customFormat="1">
      <c r="A354" s="123">
        <f>'Stu.Detail (1-20)'!A354</f>
        <v>348</v>
      </c>
      <c r="B354" s="124" t="str">
        <f>IF(OR('Stu.Detail (1-20)'!B354=0,'Stu.Detail (1-20)'!B354=""),"",'Stu.Detail (1-20)'!B354)</f>
        <v/>
      </c>
      <c r="C354" s="124" t="str">
        <f>IF(OR(B354=0,B354=""),"",CONCATENATE('Stu.Detail (1-20)'!D354," ","/",'Stu.Detail (1-20)'!G354))</f>
        <v/>
      </c>
      <c r="D354" s="129"/>
      <c r="E354" s="129"/>
      <c r="F354" s="129"/>
      <c r="G354" s="129"/>
      <c r="H354" s="129"/>
      <c r="I354" s="129"/>
      <c r="J354" s="129"/>
      <c r="K354" s="129"/>
      <c r="L354" s="129"/>
      <c r="M354" s="129"/>
      <c r="N354" s="129"/>
      <c r="O354" s="129"/>
      <c r="P354" s="129"/>
      <c r="Q354" s="129"/>
      <c r="R354" s="129"/>
      <c r="S354" s="129"/>
      <c r="T354" s="129"/>
      <c r="U354" s="129"/>
      <c r="V354" s="129"/>
      <c r="W354" s="57"/>
      <c r="X354" s="57"/>
      <c r="Y354" s="57"/>
      <c r="Z354" s="57"/>
      <c r="AA354" s="57"/>
      <c r="AB354" s="57"/>
    </row>
    <row r="355" spans="1:28" s="128" customFormat="1">
      <c r="A355" s="123">
        <f>'Stu.Detail (1-20)'!A355</f>
        <v>349</v>
      </c>
      <c r="B355" s="124" t="str">
        <f>IF(OR('Stu.Detail (1-20)'!B355=0,'Stu.Detail (1-20)'!B355=""),"",'Stu.Detail (1-20)'!B355)</f>
        <v/>
      </c>
      <c r="C355" s="124" t="str">
        <f>IF(OR(B355=0,B355=""),"",CONCATENATE('Stu.Detail (1-20)'!D355," ","/",'Stu.Detail (1-20)'!G355))</f>
        <v/>
      </c>
      <c r="D355" s="129"/>
      <c r="E355" s="129"/>
      <c r="F355" s="129"/>
      <c r="G355" s="129"/>
      <c r="H355" s="129"/>
      <c r="I355" s="129"/>
      <c r="J355" s="129"/>
      <c r="K355" s="129"/>
      <c r="L355" s="129"/>
      <c r="M355" s="129"/>
      <c r="N355" s="129"/>
      <c r="O355" s="129"/>
      <c r="P355" s="129"/>
      <c r="Q355" s="129"/>
      <c r="R355" s="129"/>
      <c r="S355" s="129"/>
      <c r="T355" s="129"/>
      <c r="U355" s="129"/>
      <c r="V355" s="129"/>
      <c r="W355" s="57"/>
      <c r="X355" s="57"/>
      <c r="Y355" s="57"/>
      <c r="Z355" s="57"/>
      <c r="AA355" s="57"/>
      <c r="AB355" s="57"/>
    </row>
    <row r="356" spans="1:28" s="128" customFormat="1">
      <c r="A356" s="123">
        <f>'Stu.Detail (1-20)'!A356</f>
        <v>350</v>
      </c>
      <c r="B356" s="124" t="str">
        <f>IF(OR('Stu.Detail (1-20)'!B356=0,'Stu.Detail (1-20)'!B356=""),"",'Stu.Detail (1-20)'!B356)</f>
        <v/>
      </c>
      <c r="C356" s="124" t="str">
        <f>IF(OR(B356=0,B356=""),"",CONCATENATE('Stu.Detail (1-20)'!D356," ","/",'Stu.Detail (1-20)'!G356))</f>
        <v/>
      </c>
      <c r="D356" s="129"/>
      <c r="E356" s="129"/>
      <c r="F356" s="129"/>
      <c r="G356" s="129"/>
      <c r="H356" s="129"/>
      <c r="I356" s="129"/>
      <c r="J356" s="129"/>
      <c r="K356" s="129"/>
      <c r="L356" s="129"/>
      <c r="M356" s="129"/>
      <c r="N356" s="129"/>
      <c r="O356" s="129"/>
      <c r="P356" s="129"/>
      <c r="Q356" s="129"/>
      <c r="R356" s="129"/>
      <c r="S356" s="129"/>
      <c r="T356" s="129"/>
      <c r="U356" s="129"/>
      <c r="V356" s="129"/>
      <c r="W356" s="57"/>
      <c r="X356" s="57"/>
      <c r="Y356" s="57"/>
      <c r="Z356" s="57"/>
      <c r="AA356" s="57"/>
      <c r="AB356" s="57"/>
    </row>
    <row r="357" spans="1:28" s="128" customFormat="1">
      <c r="A357" s="123">
        <f>'Stu.Detail (1-20)'!A357</f>
        <v>351</v>
      </c>
      <c r="B357" s="124" t="str">
        <f>IF(OR('Stu.Detail (1-20)'!B357=0,'Stu.Detail (1-20)'!B357=""),"",'Stu.Detail (1-20)'!B357)</f>
        <v/>
      </c>
      <c r="C357" s="124" t="str">
        <f>IF(OR(B357=0,B357=""),"",CONCATENATE('Stu.Detail (1-20)'!D357," ","/",'Stu.Detail (1-20)'!G357))</f>
        <v/>
      </c>
      <c r="D357" s="129"/>
      <c r="E357" s="129"/>
      <c r="F357" s="129"/>
      <c r="G357" s="129"/>
      <c r="H357" s="129"/>
      <c r="I357" s="129"/>
      <c r="J357" s="129"/>
      <c r="K357" s="129"/>
      <c r="L357" s="129"/>
      <c r="M357" s="129"/>
      <c r="N357" s="129"/>
      <c r="O357" s="129"/>
      <c r="P357" s="129"/>
      <c r="Q357" s="129"/>
      <c r="R357" s="129"/>
      <c r="S357" s="129"/>
      <c r="T357" s="129"/>
      <c r="U357" s="129"/>
      <c r="V357" s="129"/>
      <c r="W357" s="57"/>
      <c r="X357" s="57"/>
      <c r="Y357" s="57"/>
      <c r="Z357" s="57"/>
      <c r="AA357" s="57"/>
      <c r="AB357" s="57"/>
    </row>
    <row r="358" spans="1:28" s="128" customFormat="1">
      <c r="A358" s="123">
        <f>'Stu.Detail (1-20)'!A358</f>
        <v>352</v>
      </c>
      <c r="B358" s="124" t="str">
        <f>IF(OR('Stu.Detail (1-20)'!B358=0,'Stu.Detail (1-20)'!B358=""),"",'Stu.Detail (1-20)'!B358)</f>
        <v/>
      </c>
      <c r="C358" s="124" t="str">
        <f>IF(OR(B358=0,B358=""),"",CONCATENATE('Stu.Detail (1-20)'!D358," ","/",'Stu.Detail (1-20)'!G358))</f>
        <v/>
      </c>
      <c r="D358" s="129"/>
      <c r="E358" s="129"/>
      <c r="F358" s="129"/>
      <c r="G358" s="129"/>
      <c r="H358" s="129"/>
      <c r="I358" s="129"/>
      <c r="J358" s="129"/>
      <c r="K358" s="129"/>
      <c r="L358" s="129"/>
      <c r="M358" s="129"/>
      <c r="N358" s="129"/>
      <c r="O358" s="129"/>
      <c r="P358" s="129"/>
      <c r="Q358" s="129"/>
      <c r="R358" s="129"/>
      <c r="S358" s="129"/>
      <c r="T358" s="129"/>
      <c r="U358" s="129"/>
      <c r="V358" s="129"/>
      <c r="W358" s="57"/>
      <c r="X358" s="57"/>
      <c r="Y358" s="57"/>
      <c r="Z358" s="57"/>
      <c r="AA358" s="57"/>
      <c r="AB358" s="57"/>
    </row>
    <row r="359" spans="1:28" s="128" customFormat="1">
      <c r="A359" s="123">
        <f>'Stu.Detail (1-20)'!A359</f>
        <v>353</v>
      </c>
      <c r="B359" s="124" t="str">
        <f>IF(OR('Stu.Detail (1-20)'!B359=0,'Stu.Detail (1-20)'!B359=""),"",'Stu.Detail (1-20)'!B359)</f>
        <v/>
      </c>
      <c r="C359" s="124" t="str">
        <f>IF(OR(B359=0,B359=""),"",CONCATENATE('Stu.Detail (1-20)'!D359," ","/",'Stu.Detail (1-20)'!G359))</f>
        <v/>
      </c>
      <c r="D359" s="129"/>
      <c r="E359" s="129"/>
      <c r="F359" s="129"/>
      <c r="G359" s="129"/>
      <c r="H359" s="129"/>
      <c r="I359" s="129"/>
      <c r="J359" s="129"/>
      <c r="K359" s="129"/>
      <c r="L359" s="129"/>
      <c r="M359" s="129"/>
      <c r="N359" s="129"/>
      <c r="O359" s="129"/>
      <c r="P359" s="129"/>
      <c r="Q359" s="129"/>
      <c r="R359" s="129"/>
      <c r="S359" s="129"/>
      <c r="T359" s="129"/>
      <c r="U359" s="129"/>
      <c r="V359" s="129"/>
      <c r="W359" s="57"/>
      <c r="X359" s="57"/>
      <c r="Y359" s="57"/>
      <c r="Z359" s="57"/>
      <c r="AA359" s="57"/>
      <c r="AB359" s="57"/>
    </row>
    <row r="360" spans="1:28" s="128" customFormat="1">
      <c r="A360" s="123">
        <f>'Stu.Detail (1-20)'!A360</f>
        <v>354</v>
      </c>
      <c r="B360" s="124" t="str">
        <f>IF(OR('Stu.Detail (1-20)'!B360=0,'Stu.Detail (1-20)'!B360=""),"",'Stu.Detail (1-20)'!B360)</f>
        <v/>
      </c>
      <c r="C360" s="124" t="str">
        <f>IF(OR(B360=0,B360=""),"",CONCATENATE('Stu.Detail (1-20)'!D360," ","/",'Stu.Detail (1-20)'!G360))</f>
        <v/>
      </c>
      <c r="D360" s="129"/>
      <c r="E360" s="129"/>
      <c r="F360" s="129"/>
      <c r="G360" s="129"/>
      <c r="H360" s="129"/>
      <c r="I360" s="129"/>
      <c r="J360" s="129"/>
      <c r="K360" s="129"/>
      <c r="L360" s="129"/>
      <c r="M360" s="129"/>
      <c r="N360" s="129"/>
      <c r="O360" s="129"/>
      <c r="P360" s="129"/>
      <c r="Q360" s="129"/>
      <c r="R360" s="129"/>
      <c r="S360" s="129"/>
      <c r="T360" s="129"/>
      <c r="U360" s="129"/>
      <c r="V360" s="129"/>
      <c r="W360" s="57"/>
      <c r="X360" s="57"/>
      <c r="Y360" s="57"/>
      <c r="Z360" s="57"/>
      <c r="AA360" s="57"/>
      <c r="AB360" s="57"/>
    </row>
    <row r="361" spans="1:28" s="128" customFormat="1">
      <c r="A361" s="123">
        <f>'Stu.Detail (1-20)'!A361</f>
        <v>355</v>
      </c>
      <c r="B361" s="124" t="str">
        <f>IF(OR('Stu.Detail (1-20)'!B361=0,'Stu.Detail (1-20)'!B361=""),"",'Stu.Detail (1-20)'!B361)</f>
        <v/>
      </c>
      <c r="C361" s="124" t="str">
        <f>IF(OR(B361=0,B361=""),"",CONCATENATE('Stu.Detail (1-20)'!D361," ","/",'Stu.Detail (1-20)'!G361))</f>
        <v/>
      </c>
      <c r="D361" s="129"/>
      <c r="E361" s="129"/>
      <c r="F361" s="129"/>
      <c r="G361" s="129"/>
      <c r="H361" s="129"/>
      <c r="I361" s="129"/>
      <c r="J361" s="129"/>
      <c r="K361" s="129"/>
      <c r="L361" s="129"/>
      <c r="M361" s="129"/>
      <c r="N361" s="129"/>
      <c r="O361" s="129"/>
      <c r="P361" s="129"/>
      <c r="Q361" s="129"/>
      <c r="R361" s="129"/>
      <c r="S361" s="129"/>
      <c r="T361" s="129"/>
      <c r="U361" s="129"/>
      <c r="V361" s="129"/>
      <c r="W361" s="57"/>
      <c r="X361" s="57"/>
      <c r="Y361" s="57"/>
      <c r="Z361" s="57"/>
      <c r="AA361" s="57"/>
      <c r="AB361" s="57"/>
    </row>
    <row r="362" spans="1:28" s="128" customFormat="1">
      <c r="A362" s="123">
        <f>'Stu.Detail (1-20)'!A362</f>
        <v>356</v>
      </c>
      <c r="B362" s="124" t="str">
        <f>IF(OR('Stu.Detail (1-20)'!B362=0,'Stu.Detail (1-20)'!B362=""),"",'Stu.Detail (1-20)'!B362)</f>
        <v/>
      </c>
      <c r="C362" s="124" t="str">
        <f>IF(OR(B362=0,B362=""),"",CONCATENATE('Stu.Detail (1-20)'!D362," ","/",'Stu.Detail (1-20)'!G362))</f>
        <v/>
      </c>
      <c r="D362" s="129"/>
      <c r="E362" s="129"/>
      <c r="F362" s="129"/>
      <c r="G362" s="129"/>
      <c r="H362" s="129"/>
      <c r="I362" s="129"/>
      <c r="J362" s="129"/>
      <c r="K362" s="129"/>
      <c r="L362" s="129"/>
      <c r="M362" s="129"/>
      <c r="N362" s="129"/>
      <c r="O362" s="129"/>
      <c r="P362" s="129"/>
      <c r="Q362" s="129"/>
      <c r="R362" s="129"/>
      <c r="S362" s="129"/>
      <c r="T362" s="129"/>
      <c r="U362" s="129"/>
      <c r="V362" s="129"/>
      <c r="W362" s="57"/>
      <c r="X362" s="57"/>
      <c r="Y362" s="57"/>
      <c r="Z362" s="57"/>
      <c r="AA362" s="57"/>
      <c r="AB362" s="57"/>
    </row>
    <row r="363" spans="1:28" s="128" customFormat="1">
      <c r="A363" s="123">
        <f>'Stu.Detail (1-20)'!A363</f>
        <v>357</v>
      </c>
      <c r="B363" s="124" t="str">
        <f>IF(OR('Stu.Detail (1-20)'!B363=0,'Stu.Detail (1-20)'!B363=""),"",'Stu.Detail (1-20)'!B363)</f>
        <v/>
      </c>
      <c r="C363" s="124" t="str">
        <f>IF(OR(B363=0,B363=""),"",CONCATENATE('Stu.Detail (1-20)'!D363," ","/",'Stu.Detail (1-20)'!G363))</f>
        <v/>
      </c>
      <c r="D363" s="129"/>
      <c r="E363" s="129"/>
      <c r="F363" s="129"/>
      <c r="G363" s="129"/>
      <c r="H363" s="129"/>
      <c r="I363" s="129"/>
      <c r="J363" s="129"/>
      <c r="K363" s="129"/>
      <c r="L363" s="129"/>
      <c r="M363" s="129"/>
      <c r="N363" s="129"/>
      <c r="O363" s="129"/>
      <c r="P363" s="129"/>
      <c r="Q363" s="129"/>
      <c r="R363" s="129"/>
      <c r="S363" s="129"/>
      <c r="T363" s="129"/>
      <c r="U363" s="129"/>
      <c r="V363" s="129"/>
      <c r="W363" s="57"/>
      <c r="X363" s="57"/>
      <c r="Y363" s="57"/>
      <c r="Z363" s="57"/>
      <c r="AA363" s="57"/>
      <c r="AB363" s="57"/>
    </row>
    <row r="364" spans="1:28" s="128" customFormat="1">
      <c r="A364" s="123">
        <f>'Stu.Detail (1-20)'!A364</f>
        <v>358</v>
      </c>
      <c r="B364" s="124" t="str">
        <f>IF(OR('Stu.Detail (1-20)'!B364=0,'Stu.Detail (1-20)'!B364=""),"",'Stu.Detail (1-20)'!B364)</f>
        <v/>
      </c>
      <c r="C364" s="124" t="str">
        <f>IF(OR(B364=0,B364=""),"",CONCATENATE('Stu.Detail (1-20)'!D364," ","/",'Stu.Detail (1-20)'!G364))</f>
        <v/>
      </c>
      <c r="D364" s="129"/>
      <c r="E364" s="129"/>
      <c r="F364" s="129"/>
      <c r="G364" s="129"/>
      <c r="H364" s="129"/>
      <c r="I364" s="129"/>
      <c r="J364" s="129"/>
      <c r="K364" s="129"/>
      <c r="L364" s="129"/>
      <c r="M364" s="129"/>
      <c r="N364" s="129"/>
      <c r="O364" s="129"/>
      <c r="P364" s="129"/>
      <c r="Q364" s="129"/>
      <c r="R364" s="129"/>
      <c r="S364" s="129"/>
      <c r="T364" s="129"/>
      <c r="U364" s="129"/>
      <c r="V364" s="129"/>
      <c r="W364" s="57"/>
      <c r="X364" s="57"/>
      <c r="Y364" s="57"/>
      <c r="Z364" s="57"/>
      <c r="AA364" s="57"/>
      <c r="AB364" s="57"/>
    </row>
    <row r="365" spans="1:28" s="128" customFormat="1">
      <c r="A365" s="123">
        <f>'Stu.Detail (1-20)'!A365</f>
        <v>359</v>
      </c>
      <c r="B365" s="124" t="str">
        <f>IF(OR('Stu.Detail (1-20)'!B365=0,'Stu.Detail (1-20)'!B365=""),"",'Stu.Detail (1-20)'!B365)</f>
        <v/>
      </c>
      <c r="C365" s="124" t="str">
        <f>IF(OR(B365=0,B365=""),"",CONCATENATE('Stu.Detail (1-20)'!D365," ","/",'Stu.Detail (1-20)'!G365))</f>
        <v/>
      </c>
      <c r="D365" s="129"/>
      <c r="E365" s="129"/>
      <c r="F365" s="129"/>
      <c r="G365" s="129"/>
      <c r="H365" s="129"/>
      <c r="I365" s="129"/>
      <c r="J365" s="129"/>
      <c r="K365" s="129"/>
      <c r="L365" s="129"/>
      <c r="M365" s="129"/>
      <c r="N365" s="129"/>
      <c r="O365" s="129"/>
      <c r="P365" s="129"/>
      <c r="Q365" s="129"/>
      <c r="R365" s="129"/>
      <c r="S365" s="129"/>
      <c r="T365" s="129"/>
      <c r="U365" s="129"/>
      <c r="V365" s="129"/>
      <c r="W365" s="57"/>
      <c r="X365" s="57"/>
      <c r="Y365" s="57"/>
      <c r="Z365" s="57"/>
      <c r="AA365" s="57"/>
      <c r="AB365" s="57"/>
    </row>
    <row r="366" spans="1:28" s="128" customFormat="1">
      <c r="A366" s="123">
        <f>'Stu.Detail (1-20)'!A366</f>
        <v>360</v>
      </c>
      <c r="B366" s="124" t="str">
        <f>IF(OR('Stu.Detail (1-20)'!B366=0,'Stu.Detail (1-20)'!B366=""),"",'Stu.Detail (1-20)'!B366)</f>
        <v/>
      </c>
      <c r="C366" s="124" t="str">
        <f>IF(OR(B366=0,B366=""),"",CONCATENATE('Stu.Detail (1-20)'!D366," ","/",'Stu.Detail (1-20)'!G366))</f>
        <v/>
      </c>
      <c r="D366" s="129"/>
      <c r="E366" s="129"/>
      <c r="F366" s="129"/>
      <c r="G366" s="129"/>
      <c r="H366" s="129"/>
      <c r="I366" s="129"/>
      <c r="J366" s="129"/>
      <c r="K366" s="129"/>
      <c r="L366" s="129"/>
      <c r="M366" s="129"/>
      <c r="N366" s="129"/>
      <c r="O366" s="129"/>
      <c r="P366" s="129"/>
      <c r="Q366" s="129"/>
      <c r="R366" s="129"/>
      <c r="S366" s="129"/>
      <c r="T366" s="129"/>
      <c r="U366" s="129"/>
      <c r="V366" s="129"/>
      <c r="W366" s="57"/>
      <c r="X366" s="57"/>
      <c r="Y366" s="57"/>
      <c r="Z366" s="57"/>
      <c r="AA366" s="57"/>
      <c r="AB366" s="57"/>
    </row>
    <row r="367" spans="1:28" s="128" customFormat="1">
      <c r="A367" s="123">
        <f>'Stu.Detail (1-20)'!A367</f>
        <v>361</v>
      </c>
      <c r="B367" s="124" t="str">
        <f>IF(OR('Stu.Detail (1-20)'!B367=0,'Stu.Detail (1-20)'!B367=""),"",'Stu.Detail (1-20)'!B367)</f>
        <v/>
      </c>
      <c r="C367" s="124" t="str">
        <f>IF(OR(B367=0,B367=""),"",CONCATENATE('Stu.Detail (1-20)'!D367," ","/",'Stu.Detail (1-20)'!G367))</f>
        <v/>
      </c>
      <c r="D367" s="129"/>
      <c r="E367" s="129"/>
      <c r="F367" s="129"/>
      <c r="G367" s="129"/>
      <c r="H367" s="129"/>
      <c r="I367" s="129"/>
      <c r="J367" s="129"/>
      <c r="K367" s="129"/>
      <c r="L367" s="129"/>
      <c r="M367" s="129"/>
      <c r="N367" s="129"/>
      <c r="O367" s="129"/>
      <c r="P367" s="129"/>
      <c r="Q367" s="129"/>
      <c r="R367" s="129"/>
      <c r="S367" s="129"/>
      <c r="T367" s="129"/>
      <c r="U367" s="129"/>
      <c r="V367" s="129"/>
      <c r="W367" s="57"/>
      <c r="X367" s="57"/>
      <c r="Y367" s="57"/>
      <c r="Z367" s="57"/>
      <c r="AA367" s="57"/>
      <c r="AB367" s="57"/>
    </row>
    <row r="368" spans="1:28" s="128" customFormat="1">
      <c r="A368" s="123">
        <f>'Stu.Detail (1-20)'!A368</f>
        <v>362</v>
      </c>
      <c r="B368" s="124" t="str">
        <f>IF(OR('Stu.Detail (1-20)'!B368=0,'Stu.Detail (1-20)'!B368=""),"",'Stu.Detail (1-20)'!B368)</f>
        <v/>
      </c>
      <c r="C368" s="124" t="str">
        <f>IF(OR(B368=0,B368=""),"",CONCATENATE('Stu.Detail (1-20)'!D368," ","/",'Stu.Detail (1-20)'!G368))</f>
        <v/>
      </c>
      <c r="D368" s="129"/>
      <c r="E368" s="129"/>
      <c r="F368" s="129"/>
      <c r="G368" s="129"/>
      <c r="H368" s="129"/>
      <c r="I368" s="129"/>
      <c r="J368" s="129"/>
      <c r="K368" s="129"/>
      <c r="L368" s="129"/>
      <c r="M368" s="129"/>
      <c r="N368" s="129"/>
      <c r="O368" s="129"/>
      <c r="P368" s="129"/>
      <c r="Q368" s="129"/>
      <c r="R368" s="129"/>
      <c r="S368" s="129"/>
      <c r="T368" s="129"/>
      <c r="U368" s="129"/>
      <c r="V368" s="129"/>
      <c r="W368" s="57"/>
      <c r="X368" s="57"/>
      <c r="Y368" s="57"/>
      <c r="Z368" s="57"/>
      <c r="AA368" s="57"/>
      <c r="AB368" s="57"/>
    </row>
    <row r="369" spans="1:28" s="128" customFormat="1">
      <c r="A369" s="123">
        <f>'Stu.Detail (1-20)'!A369</f>
        <v>363</v>
      </c>
      <c r="B369" s="124" t="str">
        <f>IF(OR('Stu.Detail (1-20)'!B369=0,'Stu.Detail (1-20)'!B369=""),"",'Stu.Detail (1-20)'!B369)</f>
        <v/>
      </c>
      <c r="C369" s="124" t="str">
        <f>IF(OR(B369=0,B369=""),"",CONCATENATE('Stu.Detail (1-20)'!D369," ","/",'Stu.Detail (1-20)'!G369))</f>
        <v/>
      </c>
      <c r="D369" s="129"/>
      <c r="E369" s="129"/>
      <c r="F369" s="129"/>
      <c r="G369" s="129"/>
      <c r="H369" s="129"/>
      <c r="I369" s="129"/>
      <c r="J369" s="129"/>
      <c r="K369" s="129"/>
      <c r="L369" s="129"/>
      <c r="M369" s="129"/>
      <c r="N369" s="129"/>
      <c r="O369" s="129"/>
      <c r="P369" s="129"/>
      <c r="Q369" s="129"/>
      <c r="R369" s="129"/>
      <c r="S369" s="129"/>
      <c r="T369" s="129"/>
      <c r="U369" s="129"/>
      <c r="V369" s="129"/>
      <c r="W369" s="57"/>
      <c r="X369" s="57"/>
      <c r="Y369" s="57"/>
      <c r="Z369" s="57"/>
      <c r="AA369" s="57"/>
      <c r="AB369" s="57"/>
    </row>
    <row r="370" spans="1:28" s="128" customFormat="1">
      <c r="A370" s="123">
        <f>'Stu.Detail (1-20)'!A370</f>
        <v>364</v>
      </c>
      <c r="B370" s="124" t="str">
        <f>IF(OR('Stu.Detail (1-20)'!B370=0,'Stu.Detail (1-20)'!B370=""),"",'Stu.Detail (1-20)'!B370)</f>
        <v/>
      </c>
      <c r="C370" s="124" t="str">
        <f>IF(OR(B370=0,B370=""),"",CONCATENATE('Stu.Detail (1-20)'!D370," ","/",'Stu.Detail (1-20)'!G370))</f>
        <v/>
      </c>
      <c r="D370" s="129"/>
      <c r="E370" s="129"/>
      <c r="F370" s="129"/>
      <c r="G370" s="129"/>
      <c r="H370" s="129"/>
      <c r="I370" s="129"/>
      <c r="J370" s="129"/>
      <c r="K370" s="129"/>
      <c r="L370" s="129"/>
      <c r="M370" s="129"/>
      <c r="N370" s="129"/>
      <c r="O370" s="129"/>
      <c r="P370" s="129"/>
      <c r="Q370" s="129"/>
      <c r="R370" s="129"/>
      <c r="S370" s="129"/>
      <c r="T370" s="129"/>
      <c r="U370" s="129"/>
      <c r="V370" s="129"/>
      <c r="W370" s="57"/>
      <c r="X370" s="57"/>
      <c r="Y370" s="57"/>
      <c r="Z370" s="57"/>
      <c r="AA370" s="57"/>
      <c r="AB370" s="57"/>
    </row>
    <row r="371" spans="1:28" s="128" customFormat="1">
      <c r="A371" s="123">
        <f>'Stu.Detail (1-20)'!A371</f>
        <v>365</v>
      </c>
      <c r="B371" s="124" t="str">
        <f>IF(OR('Stu.Detail (1-20)'!B371=0,'Stu.Detail (1-20)'!B371=""),"",'Stu.Detail (1-20)'!B371)</f>
        <v/>
      </c>
      <c r="C371" s="124" t="str">
        <f>IF(OR(B371=0,B371=""),"",CONCATENATE('Stu.Detail (1-20)'!D371," ","/",'Stu.Detail (1-20)'!G371))</f>
        <v/>
      </c>
      <c r="D371" s="129"/>
      <c r="E371" s="129"/>
      <c r="F371" s="129"/>
      <c r="G371" s="129"/>
      <c r="H371" s="129"/>
      <c r="I371" s="129"/>
      <c r="J371" s="129"/>
      <c r="K371" s="129"/>
      <c r="L371" s="129"/>
      <c r="M371" s="129"/>
      <c r="N371" s="129"/>
      <c r="O371" s="129"/>
      <c r="P371" s="129"/>
      <c r="Q371" s="129"/>
      <c r="R371" s="129"/>
      <c r="S371" s="129"/>
      <c r="T371" s="129"/>
      <c r="U371" s="129"/>
      <c r="V371" s="129"/>
      <c r="W371" s="57"/>
      <c r="X371" s="57"/>
      <c r="Y371" s="57"/>
      <c r="Z371" s="57"/>
      <c r="AA371" s="57"/>
      <c r="AB371" s="57"/>
    </row>
    <row r="372" spans="1:28" s="128" customFormat="1">
      <c r="A372" s="123">
        <f>'Stu.Detail (1-20)'!A372</f>
        <v>366</v>
      </c>
      <c r="B372" s="124" t="str">
        <f>IF(OR('Stu.Detail (1-20)'!B372=0,'Stu.Detail (1-20)'!B372=""),"",'Stu.Detail (1-20)'!B372)</f>
        <v/>
      </c>
      <c r="C372" s="124" t="str">
        <f>IF(OR(B372=0,B372=""),"",CONCATENATE('Stu.Detail (1-20)'!D372," ","/",'Stu.Detail (1-20)'!G372))</f>
        <v/>
      </c>
      <c r="D372" s="129"/>
      <c r="E372" s="129"/>
      <c r="F372" s="129"/>
      <c r="G372" s="129"/>
      <c r="H372" s="129"/>
      <c r="I372" s="129"/>
      <c r="J372" s="129"/>
      <c r="K372" s="129"/>
      <c r="L372" s="129"/>
      <c r="M372" s="129"/>
      <c r="N372" s="129"/>
      <c r="O372" s="129"/>
      <c r="P372" s="129"/>
      <c r="Q372" s="129"/>
      <c r="R372" s="129"/>
      <c r="S372" s="129"/>
      <c r="T372" s="129"/>
      <c r="U372" s="129"/>
      <c r="V372" s="129"/>
      <c r="W372" s="57"/>
      <c r="X372" s="57"/>
      <c r="Y372" s="57"/>
      <c r="Z372" s="57"/>
      <c r="AA372" s="57"/>
      <c r="AB372" s="57"/>
    </row>
    <row r="373" spans="1:28" s="128" customFormat="1">
      <c r="A373" s="123">
        <f>'Stu.Detail (1-20)'!A373</f>
        <v>367</v>
      </c>
      <c r="B373" s="124" t="str">
        <f>IF(OR('Stu.Detail (1-20)'!B373=0,'Stu.Detail (1-20)'!B373=""),"",'Stu.Detail (1-20)'!B373)</f>
        <v/>
      </c>
      <c r="C373" s="124" t="str">
        <f>IF(OR(B373=0,B373=""),"",CONCATENATE('Stu.Detail (1-20)'!D373," ","/",'Stu.Detail (1-20)'!G373))</f>
        <v/>
      </c>
      <c r="D373" s="129"/>
      <c r="E373" s="129"/>
      <c r="F373" s="129"/>
      <c r="G373" s="129"/>
      <c r="H373" s="129"/>
      <c r="I373" s="129"/>
      <c r="J373" s="129"/>
      <c r="K373" s="129"/>
      <c r="L373" s="129"/>
      <c r="M373" s="129"/>
      <c r="N373" s="129"/>
      <c r="O373" s="129"/>
      <c r="P373" s="129"/>
      <c r="Q373" s="129"/>
      <c r="R373" s="129"/>
      <c r="S373" s="129"/>
      <c r="T373" s="129"/>
      <c r="U373" s="129"/>
      <c r="V373" s="129"/>
      <c r="W373" s="57"/>
      <c r="X373" s="57"/>
      <c r="Y373" s="57"/>
      <c r="Z373" s="57"/>
      <c r="AA373" s="57"/>
      <c r="AB373" s="57"/>
    </row>
    <row r="374" spans="1:28" s="128" customFormat="1">
      <c r="A374" s="123">
        <f>'Stu.Detail (1-20)'!A374</f>
        <v>368</v>
      </c>
      <c r="B374" s="124" t="str">
        <f>IF(OR('Stu.Detail (1-20)'!B374=0,'Stu.Detail (1-20)'!B374=""),"",'Stu.Detail (1-20)'!B374)</f>
        <v/>
      </c>
      <c r="C374" s="124" t="str">
        <f>IF(OR(B374=0,B374=""),"",CONCATENATE('Stu.Detail (1-20)'!D374," ","/",'Stu.Detail (1-20)'!G374))</f>
        <v/>
      </c>
      <c r="D374" s="129"/>
      <c r="E374" s="129"/>
      <c r="F374" s="129"/>
      <c r="G374" s="129"/>
      <c r="H374" s="129"/>
      <c r="I374" s="129"/>
      <c r="J374" s="129"/>
      <c r="K374" s="129"/>
      <c r="L374" s="129"/>
      <c r="M374" s="129"/>
      <c r="N374" s="129"/>
      <c r="O374" s="129"/>
      <c r="P374" s="129"/>
      <c r="Q374" s="129"/>
      <c r="R374" s="129"/>
      <c r="S374" s="129"/>
      <c r="T374" s="129"/>
      <c r="U374" s="129"/>
      <c r="V374" s="129"/>
      <c r="W374" s="57"/>
      <c r="X374" s="57"/>
      <c r="Y374" s="57"/>
      <c r="Z374" s="57"/>
      <c r="AA374" s="57"/>
      <c r="AB374" s="57"/>
    </row>
    <row r="375" spans="1:28" s="128" customFormat="1">
      <c r="A375" s="123">
        <f>'Stu.Detail (1-20)'!A375</f>
        <v>369</v>
      </c>
      <c r="B375" s="124" t="str">
        <f>IF(OR('Stu.Detail (1-20)'!B375=0,'Stu.Detail (1-20)'!B375=""),"",'Stu.Detail (1-20)'!B375)</f>
        <v/>
      </c>
      <c r="C375" s="124" t="str">
        <f>IF(OR(B375=0,B375=""),"",CONCATENATE('Stu.Detail (1-20)'!D375," ","/",'Stu.Detail (1-20)'!G375))</f>
        <v/>
      </c>
      <c r="D375" s="129"/>
      <c r="E375" s="129"/>
      <c r="F375" s="129"/>
      <c r="G375" s="129"/>
      <c r="H375" s="129"/>
      <c r="I375" s="129"/>
      <c r="J375" s="129"/>
      <c r="K375" s="129"/>
      <c r="L375" s="129"/>
      <c r="M375" s="129"/>
      <c r="N375" s="129"/>
      <c r="O375" s="129"/>
      <c r="P375" s="129"/>
      <c r="Q375" s="129"/>
      <c r="R375" s="129"/>
      <c r="S375" s="129"/>
      <c r="T375" s="129"/>
      <c r="U375" s="129"/>
      <c r="V375" s="129"/>
      <c r="W375" s="57"/>
      <c r="X375" s="57"/>
      <c r="Y375" s="57"/>
      <c r="Z375" s="57"/>
      <c r="AA375" s="57"/>
      <c r="AB375" s="57"/>
    </row>
    <row r="376" spans="1:28" s="128" customFormat="1">
      <c r="A376" s="123">
        <f>'Stu.Detail (1-20)'!A376</f>
        <v>370</v>
      </c>
      <c r="B376" s="124" t="str">
        <f>IF(OR('Stu.Detail (1-20)'!B376=0,'Stu.Detail (1-20)'!B376=""),"",'Stu.Detail (1-20)'!B376)</f>
        <v/>
      </c>
      <c r="C376" s="124" t="str">
        <f>IF(OR(B376=0,B376=""),"",CONCATENATE('Stu.Detail (1-20)'!D376," ","/",'Stu.Detail (1-20)'!G376))</f>
        <v/>
      </c>
      <c r="D376" s="129"/>
      <c r="E376" s="129"/>
      <c r="F376" s="129"/>
      <c r="G376" s="129"/>
      <c r="H376" s="129"/>
      <c r="I376" s="129"/>
      <c r="J376" s="129"/>
      <c r="K376" s="129"/>
      <c r="L376" s="129"/>
      <c r="M376" s="129"/>
      <c r="N376" s="129"/>
      <c r="O376" s="129"/>
      <c r="P376" s="129"/>
      <c r="Q376" s="129"/>
      <c r="R376" s="129"/>
      <c r="S376" s="129"/>
      <c r="T376" s="129"/>
      <c r="U376" s="129"/>
      <c r="V376" s="129"/>
      <c r="W376" s="57"/>
      <c r="X376" s="57"/>
      <c r="Y376" s="57"/>
      <c r="Z376" s="57"/>
      <c r="AA376" s="57"/>
      <c r="AB376" s="57"/>
    </row>
    <row r="377" spans="1:28" s="128" customFormat="1">
      <c r="A377" s="123">
        <f>'Stu.Detail (1-20)'!A377</f>
        <v>371</v>
      </c>
      <c r="B377" s="124" t="str">
        <f>IF(OR('Stu.Detail (1-20)'!B377=0,'Stu.Detail (1-20)'!B377=""),"",'Stu.Detail (1-20)'!B377)</f>
        <v/>
      </c>
      <c r="C377" s="124" t="str">
        <f>IF(OR(B377=0,B377=""),"",CONCATENATE('Stu.Detail (1-20)'!D377," ","/",'Stu.Detail (1-20)'!G377))</f>
        <v/>
      </c>
      <c r="D377" s="129"/>
      <c r="E377" s="129"/>
      <c r="F377" s="129"/>
      <c r="G377" s="129"/>
      <c r="H377" s="129"/>
      <c r="I377" s="129"/>
      <c r="J377" s="129"/>
      <c r="K377" s="129"/>
      <c r="L377" s="129"/>
      <c r="M377" s="129"/>
      <c r="N377" s="129"/>
      <c r="O377" s="129"/>
      <c r="P377" s="129"/>
      <c r="Q377" s="129"/>
      <c r="R377" s="129"/>
      <c r="S377" s="129"/>
      <c r="T377" s="129"/>
      <c r="U377" s="129"/>
      <c r="V377" s="129"/>
      <c r="W377" s="57"/>
      <c r="X377" s="57"/>
      <c r="Y377" s="57"/>
      <c r="Z377" s="57"/>
      <c r="AA377" s="57"/>
      <c r="AB377" s="57"/>
    </row>
    <row r="378" spans="1:28" s="128" customFormat="1">
      <c r="A378" s="123">
        <f>'Stu.Detail (1-20)'!A378</f>
        <v>372</v>
      </c>
      <c r="B378" s="124" t="str">
        <f>IF(OR('Stu.Detail (1-20)'!B378=0,'Stu.Detail (1-20)'!B378=""),"",'Stu.Detail (1-20)'!B378)</f>
        <v/>
      </c>
      <c r="C378" s="124" t="str">
        <f>IF(OR(B378=0,B378=""),"",CONCATENATE('Stu.Detail (1-20)'!D378," ","/",'Stu.Detail (1-20)'!G378))</f>
        <v/>
      </c>
      <c r="D378" s="129"/>
      <c r="E378" s="129"/>
      <c r="F378" s="129"/>
      <c r="G378" s="129"/>
      <c r="H378" s="129"/>
      <c r="I378" s="129"/>
      <c r="J378" s="129"/>
      <c r="K378" s="129"/>
      <c r="L378" s="129"/>
      <c r="M378" s="129"/>
      <c r="N378" s="129"/>
      <c r="O378" s="129"/>
      <c r="P378" s="129"/>
      <c r="Q378" s="129"/>
      <c r="R378" s="129"/>
      <c r="S378" s="129"/>
      <c r="T378" s="129"/>
      <c r="U378" s="129"/>
      <c r="V378" s="129"/>
      <c r="W378" s="57"/>
      <c r="X378" s="57"/>
      <c r="Y378" s="57"/>
      <c r="Z378" s="57"/>
      <c r="AA378" s="57"/>
      <c r="AB378" s="57"/>
    </row>
    <row r="379" spans="1:28" s="128" customFormat="1">
      <c r="A379" s="123">
        <f>'Stu.Detail (1-20)'!A379</f>
        <v>373</v>
      </c>
      <c r="B379" s="124" t="str">
        <f>IF(OR('Stu.Detail (1-20)'!B379=0,'Stu.Detail (1-20)'!B379=""),"",'Stu.Detail (1-20)'!B379)</f>
        <v/>
      </c>
      <c r="C379" s="124" t="str">
        <f>IF(OR(B379=0,B379=""),"",CONCATENATE('Stu.Detail (1-20)'!D379," ","/",'Stu.Detail (1-20)'!G379))</f>
        <v/>
      </c>
      <c r="D379" s="129"/>
      <c r="E379" s="129"/>
      <c r="F379" s="129"/>
      <c r="G379" s="129"/>
      <c r="H379" s="129"/>
      <c r="I379" s="129"/>
      <c r="J379" s="129"/>
      <c r="K379" s="129"/>
      <c r="L379" s="129"/>
      <c r="M379" s="129"/>
      <c r="N379" s="129"/>
      <c r="O379" s="129"/>
      <c r="P379" s="129"/>
      <c r="Q379" s="129"/>
      <c r="R379" s="129"/>
      <c r="S379" s="129"/>
      <c r="T379" s="129"/>
      <c r="U379" s="129"/>
      <c r="V379" s="129"/>
      <c r="W379" s="57"/>
      <c r="X379" s="57"/>
      <c r="Y379" s="57"/>
      <c r="Z379" s="57"/>
      <c r="AA379" s="57"/>
      <c r="AB379" s="57"/>
    </row>
    <row r="380" spans="1:28" s="128" customFormat="1">
      <c r="A380" s="123">
        <f>'Stu.Detail (1-20)'!A380</f>
        <v>374</v>
      </c>
      <c r="B380" s="124" t="str">
        <f>IF(OR('Stu.Detail (1-20)'!B380=0,'Stu.Detail (1-20)'!B380=""),"",'Stu.Detail (1-20)'!B380)</f>
        <v/>
      </c>
      <c r="C380" s="124" t="str">
        <f>IF(OR(B380=0,B380=""),"",CONCATENATE('Stu.Detail (1-20)'!D380," ","/",'Stu.Detail (1-20)'!G380))</f>
        <v/>
      </c>
      <c r="D380" s="129"/>
      <c r="E380" s="129"/>
      <c r="F380" s="129"/>
      <c r="G380" s="129"/>
      <c r="H380" s="129"/>
      <c r="I380" s="129"/>
      <c r="J380" s="129"/>
      <c r="K380" s="129"/>
      <c r="L380" s="129"/>
      <c r="M380" s="129"/>
      <c r="N380" s="129"/>
      <c r="O380" s="129"/>
      <c r="P380" s="129"/>
      <c r="Q380" s="129"/>
      <c r="R380" s="129"/>
      <c r="S380" s="129"/>
      <c r="T380" s="129"/>
      <c r="U380" s="129"/>
      <c r="V380" s="129"/>
      <c r="W380" s="57"/>
      <c r="X380" s="57"/>
      <c r="Y380" s="57"/>
      <c r="Z380" s="57"/>
      <c r="AA380" s="57"/>
      <c r="AB380" s="57"/>
    </row>
    <row r="381" spans="1:28" s="128" customFormat="1">
      <c r="A381" s="123">
        <f>'Stu.Detail (1-20)'!A381</f>
        <v>375</v>
      </c>
      <c r="B381" s="124" t="str">
        <f>IF(OR('Stu.Detail (1-20)'!B381=0,'Stu.Detail (1-20)'!B381=""),"",'Stu.Detail (1-20)'!B381)</f>
        <v/>
      </c>
      <c r="C381" s="124" t="str">
        <f>IF(OR(B381=0,B381=""),"",CONCATENATE('Stu.Detail (1-20)'!D381," ","/",'Stu.Detail (1-20)'!G381))</f>
        <v/>
      </c>
      <c r="D381" s="129"/>
      <c r="E381" s="129"/>
      <c r="F381" s="129"/>
      <c r="G381" s="129"/>
      <c r="H381" s="129"/>
      <c r="I381" s="129"/>
      <c r="J381" s="129"/>
      <c r="K381" s="129"/>
      <c r="L381" s="129"/>
      <c r="M381" s="129"/>
      <c r="N381" s="129"/>
      <c r="O381" s="129"/>
      <c r="P381" s="129"/>
      <c r="Q381" s="129"/>
      <c r="R381" s="129"/>
      <c r="S381" s="129"/>
      <c r="T381" s="129"/>
      <c r="U381" s="129"/>
      <c r="V381" s="129"/>
      <c r="W381" s="57"/>
      <c r="X381" s="57"/>
      <c r="Y381" s="57"/>
      <c r="Z381" s="57"/>
      <c r="AA381" s="57"/>
      <c r="AB381" s="57"/>
    </row>
    <row r="382" spans="1:28" s="128" customFormat="1">
      <c r="A382" s="123">
        <f>'Stu.Detail (1-20)'!A382</f>
        <v>376</v>
      </c>
      <c r="B382" s="124" t="str">
        <f>IF(OR('Stu.Detail (1-20)'!B382=0,'Stu.Detail (1-20)'!B382=""),"",'Stu.Detail (1-20)'!B382)</f>
        <v/>
      </c>
      <c r="C382" s="124" t="str">
        <f>IF(OR(B382=0,B382=""),"",CONCATENATE('Stu.Detail (1-20)'!D382," ","/",'Stu.Detail (1-20)'!G382))</f>
        <v/>
      </c>
      <c r="D382" s="129"/>
      <c r="E382" s="129"/>
      <c r="F382" s="129"/>
      <c r="G382" s="129"/>
      <c r="H382" s="129"/>
      <c r="I382" s="129"/>
      <c r="J382" s="129"/>
      <c r="K382" s="129"/>
      <c r="L382" s="129"/>
      <c r="M382" s="129"/>
      <c r="N382" s="129"/>
      <c r="O382" s="129"/>
      <c r="P382" s="129"/>
      <c r="Q382" s="129"/>
      <c r="R382" s="129"/>
      <c r="S382" s="129"/>
      <c r="T382" s="129"/>
      <c r="U382" s="129"/>
      <c r="V382" s="129"/>
      <c r="W382" s="57"/>
      <c r="X382" s="57"/>
      <c r="Y382" s="57"/>
      <c r="Z382" s="57"/>
      <c r="AA382" s="57"/>
      <c r="AB382" s="57"/>
    </row>
    <row r="383" spans="1:28" s="128" customFormat="1">
      <c r="A383" s="123">
        <f>'Stu.Detail (1-20)'!A383</f>
        <v>377</v>
      </c>
      <c r="B383" s="124" t="str">
        <f>IF(OR('Stu.Detail (1-20)'!B383=0,'Stu.Detail (1-20)'!B383=""),"",'Stu.Detail (1-20)'!B383)</f>
        <v/>
      </c>
      <c r="C383" s="124" t="str">
        <f>IF(OR(B383=0,B383=""),"",CONCATENATE('Stu.Detail (1-20)'!D383," ","/",'Stu.Detail (1-20)'!G383))</f>
        <v/>
      </c>
      <c r="D383" s="129"/>
      <c r="E383" s="129"/>
      <c r="F383" s="129"/>
      <c r="G383" s="129"/>
      <c r="H383" s="129"/>
      <c r="I383" s="129"/>
      <c r="J383" s="129"/>
      <c r="K383" s="129"/>
      <c r="L383" s="129"/>
      <c r="M383" s="129"/>
      <c r="N383" s="129"/>
      <c r="O383" s="129"/>
      <c r="P383" s="129"/>
      <c r="Q383" s="129"/>
      <c r="R383" s="129"/>
      <c r="S383" s="129"/>
      <c r="T383" s="129"/>
      <c r="U383" s="129"/>
      <c r="V383" s="129"/>
      <c r="W383" s="57"/>
      <c r="X383" s="57"/>
      <c r="Y383" s="57"/>
      <c r="Z383" s="57"/>
      <c r="AA383" s="57"/>
      <c r="AB383" s="57"/>
    </row>
    <row r="384" spans="1:28" s="128" customFormat="1">
      <c r="A384" s="123">
        <f>'Stu.Detail (1-20)'!A384</f>
        <v>378</v>
      </c>
      <c r="B384" s="124" t="str">
        <f>IF(OR('Stu.Detail (1-20)'!B384=0,'Stu.Detail (1-20)'!B384=""),"",'Stu.Detail (1-20)'!B384)</f>
        <v/>
      </c>
      <c r="C384" s="124" t="str">
        <f>IF(OR(B384=0,B384=""),"",CONCATENATE('Stu.Detail (1-20)'!D384," ","/",'Stu.Detail (1-20)'!G384))</f>
        <v/>
      </c>
      <c r="D384" s="129"/>
      <c r="E384" s="129"/>
      <c r="F384" s="129"/>
      <c r="G384" s="129"/>
      <c r="H384" s="129"/>
      <c r="I384" s="129"/>
      <c r="J384" s="129"/>
      <c r="K384" s="129"/>
      <c r="L384" s="129"/>
      <c r="M384" s="129"/>
      <c r="N384" s="129"/>
      <c r="O384" s="129"/>
      <c r="P384" s="129"/>
      <c r="Q384" s="129"/>
      <c r="R384" s="129"/>
      <c r="S384" s="129"/>
      <c r="T384" s="129"/>
      <c r="U384" s="129"/>
      <c r="V384" s="129"/>
      <c r="W384" s="57"/>
      <c r="X384" s="57"/>
      <c r="Y384" s="57"/>
      <c r="Z384" s="57"/>
      <c r="AA384" s="57"/>
      <c r="AB384" s="57"/>
    </row>
    <row r="385" spans="1:28" s="128" customFormat="1">
      <c r="A385" s="123">
        <f>'Stu.Detail (1-20)'!A385</f>
        <v>379</v>
      </c>
      <c r="B385" s="124" t="str">
        <f>IF(OR('Stu.Detail (1-20)'!B385=0,'Stu.Detail (1-20)'!B385=""),"",'Stu.Detail (1-20)'!B385)</f>
        <v/>
      </c>
      <c r="C385" s="124" t="str">
        <f>IF(OR(B385=0,B385=""),"",CONCATENATE('Stu.Detail (1-20)'!D385," ","/",'Stu.Detail (1-20)'!G385))</f>
        <v/>
      </c>
      <c r="D385" s="129"/>
      <c r="E385" s="129"/>
      <c r="F385" s="129"/>
      <c r="G385" s="129"/>
      <c r="H385" s="129"/>
      <c r="I385" s="129"/>
      <c r="J385" s="129"/>
      <c r="K385" s="129"/>
      <c r="L385" s="129"/>
      <c r="M385" s="129"/>
      <c r="N385" s="129"/>
      <c r="O385" s="129"/>
      <c r="P385" s="129"/>
      <c r="Q385" s="129"/>
      <c r="R385" s="129"/>
      <c r="S385" s="129"/>
      <c r="T385" s="129"/>
      <c r="U385" s="129"/>
      <c r="V385" s="129"/>
      <c r="W385" s="57"/>
      <c r="X385" s="57"/>
      <c r="Y385" s="57"/>
      <c r="Z385" s="57"/>
      <c r="AA385" s="57"/>
      <c r="AB385" s="57"/>
    </row>
    <row r="386" spans="1:28" s="128" customFormat="1">
      <c r="A386" s="123">
        <f>'Stu.Detail (1-20)'!A386</f>
        <v>380</v>
      </c>
      <c r="B386" s="124" t="str">
        <f>IF(OR('Stu.Detail (1-20)'!B386=0,'Stu.Detail (1-20)'!B386=""),"",'Stu.Detail (1-20)'!B386)</f>
        <v/>
      </c>
      <c r="C386" s="124" t="str">
        <f>IF(OR(B386=0,B386=""),"",CONCATENATE('Stu.Detail (1-20)'!D386," ","/",'Stu.Detail (1-20)'!G386))</f>
        <v/>
      </c>
      <c r="D386" s="129"/>
      <c r="E386" s="129"/>
      <c r="F386" s="129"/>
      <c r="G386" s="129"/>
      <c r="H386" s="129"/>
      <c r="I386" s="129"/>
      <c r="J386" s="129"/>
      <c r="K386" s="129"/>
      <c r="L386" s="129"/>
      <c r="M386" s="129"/>
      <c r="N386" s="129"/>
      <c r="O386" s="129"/>
      <c r="P386" s="129"/>
      <c r="Q386" s="129"/>
      <c r="R386" s="129"/>
      <c r="S386" s="129"/>
      <c r="T386" s="129"/>
      <c r="U386" s="129"/>
      <c r="V386" s="129"/>
      <c r="W386" s="57"/>
      <c r="X386" s="57"/>
      <c r="Y386" s="57"/>
      <c r="Z386" s="57"/>
      <c r="AA386" s="57"/>
      <c r="AB386" s="57"/>
    </row>
    <row r="387" spans="1:28" s="128" customFormat="1">
      <c r="A387" s="123">
        <f>'Stu.Detail (1-20)'!A387</f>
        <v>381</v>
      </c>
      <c r="B387" s="124" t="str">
        <f>IF(OR('Stu.Detail (1-20)'!B387=0,'Stu.Detail (1-20)'!B387=""),"",'Stu.Detail (1-20)'!B387)</f>
        <v/>
      </c>
      <c r="C387" s="124" t="str">
        <f>IF(OR(B387=0,B387=""),"",CONCATENATE('Stu.Detail (1-20)'!D387," ","/",'Stu.Detail (1-20)'!G387))</f>
        <v/>
      </c>
      <c r="D387" s="129"/>
      <c r="E387" s="129"/>
      <c r="F387" s="129"/>
      <c r="G387" s="129"/>
      <c r="H387" s="129"/>
      <c r="I387" s="129"/>
      <c r="J387" s="129"/>
      <c r="K387" s="129"/>
      <c r="L387" s="129"/>
      <c r="M387" s="129"/>
      <c r="N387" s="129"/>
      <c r="O387" s="129"/>
      <c r="P387" s="129"/>
      <c r="Q387" s="129"/>
      <c r="R387" s="129"/>
      <c r="S387" s="129"/>
      <c r="T387" s="129"/>
      <c r="U387" s="129"/>
      <c r="V387" s="129"/>
      <c r="W387" s="57"/>
      <c r="X387" s="57"/>
      <c r="Y387" s="57"/>
      <c r="Z387" s="57"/>
      <c r="AA387" s="57"/>
      <c r="AB387" s="57"/>
    </row>
    <row r="388" spans="1:28" s="128" customFormat="1">
      <c r="A388" s="123">
        <f>'Stu.Detail (1-20)'!A388</f>
        <v>382</v>
      </c>
      <c r="B388" s="124" t="str">
        <f>IF(OR('Stu.Detail (1-20)'!B388=0,'Stu.Detail (1-20)'!B388=""),"",'Stu.Detail (1-20)'!B388)</f>
        <v/>
      </c>
      <c r="C388" s="124" t="str">
        <f>IF(OR(B388=0,B388=""),"",CONCATENATE('Stu.Detail (1-20)'!D388," ","/",'Stu.Detail (1-20)'!G388))</f>
        <v/>
      </c>
      <c r="D388" s="129"/>
      <c r="E388" s="129"/>
      <c r="F388" s="129"/>
      <c r="G388" s="129"/>
      <c r="H388" s="129"/>
      <c r="I388" s="129"/>
      <c r="J388" s="129"/>
      <c r="K388" s="129"/>
      <c r="L388" s="129"/>
      <c r="M388" s="129"/>
      <c r="N388" s="129"/>
      <c r="O388" s="129"/>
      <c r="P388" s="129"/>
      <c r="Q388" s="129"/>
      <c r="R388" s="129"/>
      <c r="S388" s="129"/>
      <c r="T388" s="129"/>
      <c r="U388" s="129"/>
      <c r="V388" s="129"/>
      <c r="W388" s="57"/>
      <c r="X388" s="57"/>
      <c r="Y388" s="57"/>
      <c r="Z388" s="57"/>
      <c r="AA388" s="57"/>
      <c r="AB388" s="57"/>
    </row>
    <row r="389" spans="1:28" s="128" customFormat="1">
      <c r="A389" s="123">
        <f>'Stu.Detail (1-20)'!A389</f>
        <v>383</v>
      </c>
      <c r="B389" s="124" t="str">
        <f>IF(OR('Stu.Detail (1-20)'!B389=0,'Stu.Detail (1-20)'!B389=""),"",'Stu.Detail (1-20)'!B389)</f>
        <v/>
      </c>
      <c r="C389" s="124" t="str">
        <f>IF(OR(B389=0,B389=""),"",CONCATENATE('Stu.Detail (1-20)'!D389," ","/",'Stu.Detail (1-20)'!G389))</f>
        <v/>
      </c>
      <c r="D389" s="129"/>
      <c r="E389" s="129"/>
      <c r="F389" s="129"/>
      <c r="G389" s="129"/>
      <c r="H389" s="129"/>
      <c r="I389" s="129"/>
      <c r="J389" s="129"/>
      <c r="K389" s="129"/>
      <c r="L389" s="129"/>
      <c r="M389" s="129"/>
      <c r="N389" s="129"/>
      <c r="O389" s="129"/>
      <c r="P389" s="129"/>
      <c r="Q389" s="129"/>
      <c r="R389" s="129"/>
      <c r="S389" s="129"/>
      <c r="T389" s="129"/>
      <c r="U389" s="129"/>
      <c r="V389" s="129"/>
      <c r="W389" s="57"/>
      <c r="X389" s="57"/>
      <c r="Y389" s="57"/>
      <c r="Z389" s="57"/>
      <c r="AA389" s="57"/>
      <c r="AB389" s="57"/>
    </row>
    <row r="390" spans="1:28" s="128" customFormat="1">
      <c r="A390" s="123">
        <f>'Stu.Detail (1-20)'!A390</f>
        <v>384</v>
      </c>
      <c r="B390" s="124" t="str">
        <f>IF(OR('Stu.Detail (1-20)'!B390=0,'Stu.Detail (1-20)'!B390=""),"",'Stu.Detail (1-20)'!B390)</f>
        <v/>
      </c>
      <c r="C390" s="124" t="str">
        <f>IF(OR(B390=0,B390=""),"",CONCATENATE('Stu.Detail (1-20)'!D390," ","/",'Stu.Detail (1-20)'!G390))</f>
        <v/>
      </c>
      <c r="D390" s="129"/>
      <c r="E390" s="129"/>
      <c r="F390" s="129"/>
      <c r="G390" s="129"/>
      <c r="H390" s="129"/>
      <c r="I390" s="129"/>
      <c r="J390" s="129"/>
      <c r="K390" s="129"/>
      <c r="L390" s="129"/>
      <c r="M390" s="129"/>
      <c r="N390" s="129"/>
      <c r="O390" s="129"/>
      <c r="P390" s="129"/>
      <c r="Q390" s="129"/>
      <c r="R390" s="129"/>
      <c r="S390" s="129"/>
      <c r="T390" s="129"/>
      <c r="U390" s="129"/>
      <c r="V390" s="129"/>
      <c r="W390" s="57"/>
      <c r="X390" s="57"/>
      <c r="Y390" s="57"/>
      <c r="Z390" s="57"/>
      <c r="AA390" s="57"/>
      <c r="AB390" s="57"/>
    </row>
    <row r="391" spans="1:28" s="128" customFormat="1">
      <c r="A391" s="123">
        <f>'Stu.Detail (1-20)'!A391</f>
        <v>385</v>
      </c>
      <c r="B391" s="124" t="str">
        <f>IF(OR('Stu.Detail (1-20)'!B391=0,'Stu.Detail (1-20)'!B391=""),"",'Stu.Detail (1-20)'!B391)</f>
        <v/>
      </c>
      <c r="C391" s="124" t="str">
        <f>IF(OR(B391=0,B391=""),"",CONCATENATE('Stu.Detail (1-20)'!D391," ","/",'Stu.Detail (1-20)'!G391))</f>
        <v/>
      </c>
      <c r="D391" s="129"/>
      <c r="E391" s="129"/>
      <c r="F391" s="129"/>
      <c r="G391" s="129"/>
      <c r="H391" s="129"/>
      <c r="I391" s="129"/>
      <c r="J391" s="129"/>
      <c r="K391" s="129"/>
      <c r="L391" s="129"/>
      <c r="M391" s="129"/>
      <c r="N391" s="129"/>
      <c r="O391" s="129"/>
      <c r="P391" s="129"/>
      <c r="Q391" s="129"/>
      <c r="R391" s="129"/>
      <c r="S391" s="129"/>
      <c r="T391" s="129"/>
      <c r="U391" s="129"/>
      <c r="V391" s="129"/>
      <c r="W391" s="57"/>
      <c r="X391" s="57"/>
      <c r="Y391" s="57"/>
      <c r="Z391" s="57"/>
      <c r="AA391" s="57"/>
      <c r="AB391" s="57"/>
    </row>
    <row r="392" spans="1:28" s="128" customFormat="1">
      <c r="A392" s="123">
        <f>'Stu.Detail (1-20)'!A392</f>
        <v>386</v>
      </c>
      <c r="B392" s="124" t="str">
        <f>IF(OR('Stu.Detail (1-20)'!B392=0,'Stu.Detail (1-20)'!B392=""),"",'Stu.Detail (1-20)'!B392)</f>
        <v/>
      </c>
      <c r="C392" s="124" t="str">
        <f>IF(OR(B392=0,B392=""),"",CONCATENATE('Stu.Detail (1-20)'!D392," ","/",'Stu.Detail (1-20)'!G392))</f>
        <v/>
      </c>
      <c r="D392" s="129"/>
      <c r="E392" s="129"/>
      <c r="F392" s="129"/>
      <c r="G392" s="129"/>
      <c r="H392" s="129"/>
      <c r="I392" s="129"/>
      <c r="J392" s="129"/>
      <c r="K392" s="129"/>
      <c r="L392" s="129"/>
      <c r="M392" s="129"/>
      <c r="N392" s="129"/>
      <c r="O392" s="129"/>
      <c r="P392" s="129"/>
      <c r="Q392" s="129"/>
      <c r="R392" s="129"/>
      <c r="S392" s="129"/>
      <c r="T392" s="129"/>
      <c r="U392" s="129"/>
      <c r="V392" s="129"/>
      <c r="W392" s="57"/>
      <c r="X392" s="57"/>
      <c r="Y392" s="57"/>
      <c r="Z392" s="57"/>
      <c r="AA392" s="57"/>
      <c r="AB392" s="57"/>
    </row>
    <row r="393" spans="1:28" s="128" customFormat="1">
      <c r="A393" s="123">
        <f>'Stu.Detail (1-20)'!A393</f>
        <v>387</v>
      </c>
      <c r="B393" s="124" t="str">
        <f>IF(OR('Stu.Detail (1-20)'!B393=0,'Stu.Detail (1-20)'!B393=""),"",'Stu.Detail (1-20)'!B393)</f>
        <v/>
      </c>
      <c r="C393" s="124" t="str">
        <f>IF(OR(B393=0,B393=""),"",CONCATENATE('Stu.Detail (1-20)'!D393," ","/",'Stu.Detail (1-20)'!G393))</f>
        <v/>
      </c>
      <c r="D393" s="129"/>
      <c r="E393" s="129"/>
      <c r="F393" s="129"/>
      <c r="G393" s="129"/>
      <c r="H393" s="129"/>
      <c r="I393" s="129"/>
      <c r="J393" s="129"/>
      <c r="K393" s="129"/>
      <c r="L393" s="129"/>
      <c r="M393" s="129"/>
      <c r="N393" s="129"/>
      <c r="O393" s="129"/>
      <c r="P393" s="129"/>
      <c r="Q393" s="129"/>
      <c r="R393" s="129"/>
      <c r="S393" s="129"/>
      <c r="T393" s="129"/>
      <c r="U393" s="129"/>
      <c r="V393" s="129"/>
      <c r="W393" s="57"/>
      <c r="X393" s="57"/>
      <c r="Y393" s="57"/>
      <c r="Z393" s="57"/>
      <c r="AA393" s="57"/>
      <c r="AB393" s="57"/>
    </row>
    <row r="394" spans="1:28" s="128" customFormat="1">
      <c r="A394" s="123">
        <f>'Stu.Detail (1-20)'!A394</f>
        <v>388</v>
      </c>
      <c r="B394" s="124" t="str">
        <f>IF(OR('Stu.Detail (1-20)'!B394=0,'Stu.Detail (1-20)'!B394=""),"",'Stu.Detail (1-20)'!B394)</f>
        <v/>
      </c>
      <c r="C394" s="124" t="str">
        <f>IF(OR(B394=0,B394=""),"",CONCATENATE('Stu.Detail (1-20)'!D394," ","/",'Stu.Detail (1-20)'!G394))</f>
        <v/>
      </c>
      <c r="D394" s="129"/>
      <c r="E394" s="129"/>
      <c r="F394" s="129"/>
      <c r="G394" s="129"/>
      <c r="H394" s="129"/>
      <c r="I394" s="129"/>
      <c r="J394" s="129"/>
      <c r="K394" s="129"/>
      <c r="L394" s="129"/>
      <c r="M394" s="129"/>
      <c r="N394" s="129"/>
      <c r="O394" s="129"/>
      <c r="P394" s="129"/>
      <c r="Q394" s="129"/>
      <c r="R394" s="129"/>
      <c r="S394" s="129"/>
      <c r="T394" s="129"/>
      <c r="U394" s="129"/>
      <c r="V394" s="129"/>
      <c r="W394" s="57"/>
      <c r="X394" s="57"/>
      <c r="Y394" s="57"/>
      <c r="Z394" s="57"/>
      <c r="AA394" s="57"/>
      <c r="AB394" s="57"/>
    </row>
    <row r="395" spans="1:28" s="128" customFormat="1">
      <c r="A395" s="123">
        <f>'Stu.Detail (1-20)'!A395</f>
        <v>389</v>
      </c>
      <c r="B395" s="124" t="str">
        <f>IF(OR('Stu.Detail (1-20)'!B395=0,'Stu.Detail (1-20)'!B395=""),"",'Stu.Detail (1-20)'!B395)</f>
        <v/>
      </c>
      <c r="C395" s="124" t="str">
        <f>IF(OR(B395=0,B395=""),"",CONCATENATE('Stu.Detail (1-20)'!D395," ","/",'Stu.Detail (1-20)'!G395))</f>
        <v/>
      </c>
      <c r="D395" s="129"/>
      <c r="E395" s="129"/>
      <c r="F395" s="129"/>
      <c r="G395" s="129"/>
      <c r="H395" s="129"/>
      <c r="I395" s="129"/>
      <c r="J395" s="129"/>
      <c r="K395" s="129"/>
      <c r="L395" s="129"/>
      <c r="M395" s="129"/>
      <c r="N395" s="129"/>
      <c r="O395" s="129"/>
      <c r="P395" s="129"/>
      <c r="Q395" s="129"/>
      <c r="R395" s="129"/>
      <c r="S395" s="129"/>
      <c r="T395" s="129"/>
      <c r="U395" s="129"/>
      <c r="V395" s="129"/>
      <c r="W395" s="57"/>
      <c r="X395" s="57"/>
      <c r="Y395" s="57"/>
      <c r="Z395" s="57"/>
      <c r="AA395" s="57"/>
      <c r="AB395" s="57"/>
    </row>
    <row r="396" spans="1:28" s="128" customFormat="1">
      <c r="A396" s="123">
        <f>'Stu.Detail (1-20)'!A396</f>
        <v>390</v>
      </c>
      <c r="B396" s="124" t="str">
        <f>IF(OR('Stu.Detail (1-20)'!B396=0,'Stu.Detail (1-20)'!B396=""),"",'Stu.Detail (1-20)'!B396)</f>
        <v/>
      </c>
      <c r="C396" s="124" t="str">
        <f>IF(OR(B396=0,B396=""),"",CONCATENATE('Stu.Detail (1-20)'!D396," ","/",'Stu.Detail (1-20)'!G396))</f>
        <v/>
      </c>
      <c r="D396" s="129"/>
      <c r="E396" s="129"/>
      <c r="F396" s="129"/>
      <c r="G396" s="129"/>
      <c r="H396" s="129"/>
      <c r="I396" s="129"/>
      <c r="J396" s="129"/>
      <c r="K396" s="129"/>
      <c r="L396" s="129"/>
      <c r="M396" s="129"/>
      <c r="N396" s="129"/>
      <c r="O396" s="129"/>
      <c r="P396" s="129"/>
      <c r="Q396" s="129"/>
      <c r="R396" s="129"/>
      <c r="S396" s="129"/>
      <c r="T396" s="129"/>
      <c r="U396" s="129"/>
      <c r="V396" s="129"/>
      <c r="W396" s="57"/>
      <c r="X396" s="57"/>
      <c r="Y396" s="57"/>
      <c r="Z396" s="57"/>
      <c r="AA396" s="57"/>
      <c r="AB396" s="57"/>
    </row>
    <row r="397" spans="1:28" s="128" customFormat="1">
      <c r="A397" s="123">
        <f>'Stu.Detail (1-20)'!A397</f>
        <v>391</v>
      </c>
      <c r="B397" s="124" t="str">
        <f>IF(OR('Stu.Detail (1-20)'!B397=0,'Stu.Detail (1-20)'!B397=""),"",'Stu.Detail (1-20)'!B397)</f>
        <v/>
      </c>
      <c r="C397" s="124" t="str">
        <f>IF(OR(B397=0,B397=""),"",CONCATENATE('Stu.Detail (1-20)'!D397," ","/",'Stu.Detail (1-20)'!G397))</f>
        <v/>
      </c>
      <c r="D397" s="129"/>
      <c r="E397" s="129"/>
      <c r="F397" s="129"/>
      <c r="G397" s="129"/>
      <c r="H397" s="129"/>
      <c r="I397" s="129"/>
      <c r="J397" s="129"/>
      <c r="K397" s="129"/>
      <c r="L397" s="129"/>
      <c r="M397" s="129"/>
      <c r="N397" s="129"/>
      <c r="O397" s="129"/>
      <c r="P397" s="129"/>
      <c r="Q397" s="129"/>
      <c r="R397" s="129"/>
      <c r="S397" s="129"/>
      <c r="T397" s="129"/>
      <c r="U397" s="129"/>
      <c r="V397" s="129"/>
      <c r="W397" s="57"/>
      <c r="X397" s="57"/>
      <c r="Y397" s="57"/>
      <c r="Z397" s="57"/>
      <c r="AA397" s="57"/>
      <c r="AB397" s="57"/>
    </row>
    <row r="398" spans="1:28" s="128" customFormat="1">
      <c r="A398" s="123">
        <f>'Stu.Detail (1-20)'!A398</f>
        <v>392</v>
      </c>
      <c r="B398" s="124" t="str">
        <f>IF(OR('Stu.Detail (1-20)'!B398=0,'Stu.Detail (1-20)'!B398=""),"",'Stu.Detail (1-20)'!B398)</f>
        <v/>
      </c>
      <c r="C398" s="124" t="str">
        <f>IF(OR(B398=0,B398=""),"",CONCATENATE('Stu.Detail (1-20)'!D398," ","/",'Stu.Detail (1-20)'!G398))</f>
        <v/>
      </c>
      <c r="D398" s="129"/>
      <c r="E398" s="129"/>
      <c r="F398" s="129"/>
      <c r="G398" s="129"/>
      <c r="H398" s="129"/>
      <c r="I398" s="129"/>
      <c r="J398" s="129"/>
      <c r="K398" s="129"/>
      <c r="L398" s="129"/>
      <c r="M398" s="129"/>
      <c r="N398" s="129"/>
      <c r="O398" s="129"/>
      <c r="P398" s="129"/>
      <c r="Q398" s="129"/>
      <c r="R398" s="129"/>
      <c r="S398" s="129"/>
      <c r="T398" s="129"/>
      <c r="U398" s="129"/>
      <c r="V398" s="129"/>
      <c r="W398" s="57"/>
      <c r="X398" s="57"/>
      <c r="Y398" s="57"/>
      <c r="Z398" s="57"/>
      <c r="AA398" s="57"/>
      <c r="AB398" s="57"/>
    </row>
    <row r="399" spans="1:28" s="128" customFormat="1">
      <c r="A399" s="123">
        <f>'Stu.Detail (1-20)'!A399</f>
        <v>393</v>
      </c>
      <c r="B399" s="124" t="str">
        <f>IF(OR('Stu.Detail (1-20)'!B399=0,'Stu.Detail (1-20)'!B399=""),"",'Stu.Detail (1-20)'!B399)</f>
        <v/>
      </c>
      <c r="C399" s="124" t="str">
        <f>IF(OR(B399=0,B399=""),"",CONCATENATE('Stu.Detail (1-20)'!D399," ","/",'Stu.Detail (1-20)'!G399))</f>
        <v/>
      </c>
      <c r="D399" s="129"/>
      <c r="E399" s="129"/>
      <c r="F399" s="129"/>
      <c r="G399" s="129"/>
      <c r="H399" s="129"/>
      <c r="I399" s="129"/>
      <c r="J399" s="129"/>
      <c r="K399" s="129"/>
      <c r="L399" s="129"/>
      <c r="M399" s="129"/>
      <c r="N399" s="129"/>
      <c r="O399" s="129"/>
      <c r="P399" s="129"/>
      <c r="Q399" s="129"/>
      <c r="R399" s="129"/>
      <c r="S399" s="129"/>
      <c r="T399" s="129"/>
      <c r="U399" s="129"/>
      <c r="V399" s="129"/>
      <c r="W399" s="57"/>
      <c r="X399" s="57"/>
      <c r="Y399" s="57"/>
      <c r="Z399" s="57"/>
      <c r="AA399" s="57"/>
      <c r="AB399" s="57"/>
    </row>
    <row r="400" spans="1:28" s="128" customFormat="1">
      <c r="A400" s="123">
        <f>'Stu.Detail (1-20)'!A400</f>
        <v>394</v>
      </c>
      <c r="B400" s="124" t="str">
        <f>IF(OR('Stu.Detail (1-20)'!B400=0,'Stu.Detail (1-20)'!B400=""),"",'Stu.Detail (1-20)'!B400)</f>
        <v/>
      </c>
      <c r="C400" s="124" t="str">
        <f>IF(OR(B400=0,B400=""),"",CONCATENATE('Stu.Detail (1-20)'!D400," ","/",'Stu.Detail (1-20)'!G400))</f>
        <v/>
      </c>
      <c r="D400" s="129"/>
      <c r="E400" s="129"/>
      <c r="F400" s="129"/>
      <c r="G400" s="129"/>
      <c r="H400" s="129"/>
      <c r="I400" s="129"/>
      <c r="J400" s="129"/>
      <c r="K400" s="129"/>
      <c r="L400" s="129"/>
      <c r="M400" s="129"/>
      <c r="N400" s="129"/>
      <c r="O400" s="129"/>
      <c r="P400" s="129"/>
      <c r="Q400" s="129"/>
      <c r="R400" s="129"/>
      <c r="S400" s="129"/>
      <c r="T400" s="129"/>
      <c r="U400" s="129"/>
      <c r="V400" s="129"/>
      <c r="W400" s="57"/>
      <c r="X400" s="57"/>
      <c r="Y400" s="57"/>
      <c r="Z400" s="57"/>
      <c r="AA400" s="57"/>
      <c r="AB400" s="57"/>
    </row>
    <row r="401" spans="1:28" s="128" customFormat="1">
      <c r="A401" s="123">
        <f>'Stu.Detail (1-20)'!A401</f>
        <v>395</v>
      </c>
      <c r="B401" s="124" t="str">
        <f>IF(OR('Stu.Detail (1-20)'!B401=0,'Stu.Detail (1-20)'!B401=""),"",'Stu.Detail (1-20)'!B401)</f>
        <v/>
      </c>
      <c r="C401" s="124" t="str">
        <f>IF(OR(B401=0,B401=""),"",CONCATENATE('Stu.Detail (1-20)'!D401," ","/",'Stu.Detail (1-20)'!G401))</f>
        <v/>
      </c>
      <c r="D401" s="129"/>
      <c r="E401" s="129"/>
      <c r="F401" s="129"/>
      <c r="G401" s="129"/>
      <c r="H401" s="129"/>
      <c r="I401" s="129"/>
      <c r="J401" s="129"/>
      <c r="K401" s="129"/>
      <c r="L401" s="129"/>
      <c r="M401" s="129"/>
      <c r="N401" s="129"/>
      <c r="O401" s="129"/>
      <c r="P401" s="129"/>
      <c r="Q401" s="129"/>
      <c r="R401" s="129"/>
      <c r="S401" s="129"/>
      <c r="T401" s="129"/>
      <c r="U401" s="129"/>
      <c r="V401" s="129"/>
      <c r="W401" s="57"/>
      <c r="X401" s="57"/>
      <c r="Y401" s="57"/>
      <c r="Z401" s="57"/>
      <c r="AA401" s="57"/>
      <c r="AB401" s="57"/>
    </row>
    <row r="402" spans="1:28" s="128" customFormat="1">
      <c r="A402" s="123">
        <f>'Stu.Detail (1-20)'!A402</f>
        <v>396</v>
      </c>
      <c r="B402" s="124" t="str">
        <f>IF(OR('Stu.Detail (1-20)'!B402=0,'Stu.Detail (1-20)'!B402=""),"",'Stu.Detail (1-20)'!B402)</f>
        <v/>
      </c>
      <c r="C402" s="124" t="str">
        <f>IF(OR(B402=0,B402=""),"",CONCATENATE('Stu.Detail (1-20)'!D402," ","/",'Stu.Detail (1-20)'!G402))</f>
        <v/>
      </c>
      <c r="D402" s="129"/>
      <c r="E402" s="129"/>
      <c r="F402" s="129"/>
      <c r="G402" s="129"/>
      <c r="H402" s="129"/>
      <c r="I402" s="129"/>
      <c r="J402" s="129"/>
      <c r="K402" s="129"/>
      <c r="L402" s="129"/>
      <c r="M402" s="129"/>
      <c r="N402" s="129"/>
      <c r="O402" s="129"/>
      <c r="P402" s="129"/>
      <c r="Q402" s="129"/>
      <c r="R402" s="129"/>
      <c r="S402" s="129"/>
      <c r="T402" s="129"/>
      <c r="U402" s="129"/>
      <c r="V402" s="129"/>
      <c r="W402" s="57"/>
      <c r="X402" s="57"/>
      <c r="Y402" s="57"/>
      <c r="Z402" s="57"/>
      <c r="AA402" s="57"/>
      <c r="AB402" s="57"/>
    </row>
    <row r="403" spans="1:28" s="128" customFormat="1">
      <c r="A403" s="123">
        <f>'Stu.Detail (1-20)'!A403</f>
        <v>397</v>
      </c>
      <c r="B403" s="124" t="str">
        <f>IF(OR('Stu.Detail (1-20)'!B403=0,'Stu.Detail (1-20)'!B403=""),"",'Stu.Detail (1-20)'!B403)</f>
        <v/>
      </c>
      <c r="C403" s="124" t="str">
        <f>IF(OR(B403=0,B403=""),"",CONCATENATE('Stu.Detail (1-20)'!D403," ","/",'Stu.Detail (1-20)'!G403))</f>
        <v/>
      </c>
      <c r="D403" s="129"/>
      <c r="E403" s="129"/>
      <c r="F403" s="129"/>
      <c r="G403" s="129"/>
      <c r="H403" s="129"/>
      <c r="I403" s="129"/>
      <c r="J403" s="129"/>
      <c r="K403" s="129"/>
      <c r="L403" s="129"/>
      <c r="M403" s="129"/>
      <c r="N403" s="129"/>
      <c r="O403" s="129"/>
      <c r="P403" s="129"/>
      <c r="Q403" s="129"/>
      <c r="R403" s="129"/>
      <c r="S403" s="129"/>
      <c r="T403" s="129"/>
      <c r="U403" s="129"/>
      <c r="V403" s="129"/>
      <c r="W403" s="57"/>
      <c r="X403" s="57"/>
      <c r="Y403" s="57"/>
      <c r="Z403" s="57"/>
      <c r="AA403" s="57"/>
      <c r="AB403" s="57"/>
    </row>
    <row r="404" spans="1:28" s="128" customFormat="1">
      <c r="A404" s="123">
        <f>'Stu.Detail (1-20)'!A404</f>
        <v>398</v>
      </c>
      <c r="B404" s="124" t="str">
        <f>IF(OR('Stu.Detail (1-20)'!B404=0,'Stu.Detail (1-20)'!B404=""),"",'Stu.Detail (1-20)'!B404)</f>
        <v/>
      </c>
      <c r="C404" s="124" t="str">
        <f>IF(OR(B404=0,B404=""),"",CONCATENATE('Stu.Detail (1-20)'!D404," ","/",'Stu.Detail (1-20)'!G404))</f>
        <v/>
      </c>
      <c r="D404" s="129"/>
      <c r="E404" s="129"/>
      <c r="F404" s="129"/>
      <c r="G404" s="129"/>
      <c r="H404" s="129"/>
      <c r="I404" s="129"/>
      <c r="J404" s="129"/>
      <c r="K404" s="129"/>
      <c r="L404" s="129"/>
      <c r="M404" s="129"/>
      <c r="N404" s="129"/>
      <c r="O404" s="129"/>
      <c r="P404" s="129"/>
      <c r="Q404" s="129"/>
      <c r="R404" s="129"/>
      <c r="S404" s="129"/>
      <c r="T404" s="129"/>
      <c r="U404" s="129"/>
      <c r="V404" s="129"/>
      <c r="W404" s="57"/>
      <c r="X404" s="57"/>
      <c r="Y404" s="57"/>
      <c r="Z404" s="57"/>
      <c r="AA404" s="57"/>
      <c r="AB404" s="57"/>
    </row>
    <row r="405" spans="1:28" s="128" customFormat="1">
      <c r="A405" s="123">
        <f>'Stu.Detail (1-20)'!A405</f>
        <v>399</v>
      </c>
      <c r="B405" s="124" t="str">
        <f>IF(OR('Stu.Detail (1-20)'!B405=0,'Stu.Detail (1-20)'!B405=""),"",'Stu.Detail (1-20)'!B405)</f>
        <v/>
      </c>
      <c r="C405" s="124" t="str">
        <f>IF(OR(B405=0,B405=""),"",CONCATENATE('Stu.Detail (1-20)'!D405," ","/",'Stu.Detail (1-20)'!G405))</f>
        <v/>
      </c>
      <c r="D405" s="129"/>
      <c r="E405" s="129"/>
      <c r="F405" s="129"/>
      <c r="G405" s="129"/>
      <c r="H405" s="129"/>
      <c r="I405" s="129"/>
      <c r="J405" s="129"/>
      <c r="K405" s="129"/>
      <c r="L405" s="129"/>
      <c r="M405" s="129"/>
      <c r="N405" s="129"/>
      <c r="O405" s="129"/>
      <c r="P405" s="129"/>
      <c r="Q405" s="129"/>
      <c r="R405" s="129"/>
      <c r="S405" s="129"/>
      <c r="T405" s="129"/>
      <c r="U405" s="129"/>
      <c r="V405" s="129"/>
      <c r="W405" s="57"/>
      <c r="X405" s="57"/>
      <c r="Y405" s="57"/>
      <c r="Z405" s="57"/>
      <c r="AA405" s="57"/>
      <c r="AB405" s="57"/>
    </row>
    <row r="406" spans="1:28" s="128" customFormat="1">
      <c r="A406" s="123">
        <f>'Stu.Detail (1-20)'!A406</f>
        <v>400</v>
      </c>
      <c r="B406" s="124" t="str">
        <f>IF(OR('Stu.Detail (1-20)'!B406=0,'Stu.Detail (1-20)'!B406=""),"",'Stu.Detail (1-20)'!B406)</f>
        <v/>
      </c>
      <c r="C406" s="124" t="str">
        <f>IF(OR(B406=0,B406=""),"",CONCATENATE('Stu.Detail (1-20)'!D406," ","/",'Stu.Detail (1-20)'!G406))</f>
        <v/>
      </c>
      <c r="D406" s="129"/>
      <c r="E406" s="129"/>
      <c r="F406" s="129"/>
      <c r="G406" s="129"/>
      <c r="H406" s="129"/>
      <c r="I406" s="129"/>
      <c r="J406" s="129"/>
      <c r="K406" s="129"/>
      <c r="L406" s="129"/>
      <c r="M406" s="129"/>
      <c r="N406" s="129"/>
      <c r="O406" s="129"/>
      <c r="P406" s="129"/>
      <c r="Q406" s="129"/>
      <c r="R406" s="129"/>
      <c r="S406" s="129"/>
      <c r="T406" s="129"/>
      <c r="U406" s="129"/>
      <c r="V406" s="129"/>
      <c r="W406" s="57"/>
      <c r="X406" s="57"/>
      <c r="Y406" s="57"/>
      <c r="Z406" s="57"/>
      <c r="AA406" s="57"/>
      <c r="AB406" s="57"/>
    </row>
    <row r="407" spans="1:28" s="128" customFormat="1">
      <c r="A407" s="123">
        <f>'Stu.Detail (1-20)'!A407</f>
        <v>401</v>
      </c>
      <c r="B407" s="124" t="str">
        <f>IF(OR('Stu.Detail (1-20)'!B407=0,'Stu.Detail (1-20)'!B407=""),"",'Stu.Detail (1-20)'!B407)</f>
        <v/>
      </c>
      <c r="C407" s="124" t="str">
        <f>IF(OR(B407=0,B407=""),"",CONCATENATE('Stu.Detail (1-20)'!D407," ","/",'Stu.Detail (1-20)'!G407))</f>
        <v/>
      </c>
      <c r="D407" s="129"/>
      <c r="E407" s="129"/>
      <c r="F407" s="129"/>
      <c r="G407" s="129"/>
      <c r="H407" s="129"/>
      <c r="I407" s="129"/>
      <c r="J407" s="129"/>
      <c r="K407" s="129"/>
      <c r="L407" s="129"/>
      <c r="M407" s="129"/>
      <c r="N407" s="129"/>
      <c r="O407" s="129"/>
      <c r="P407" s="129"/>
      <c r="Q407" s="129"/>
      <c r="R407" s="129"/>
      <c r="S407" s="129"/>
      <c r="T407" s="129"/>
      <c r="U407" s="129"/>
      <c r="V407" s="129"/>
      <c r="W407" s="57"/>
      <c r="X407" s="57"/>
      <c r="Y407" s="57"/>
      <c r="Z407" s="57"/>
      <c r="AA407" s="57"/>
      <c r="AB407" s="57"/>
    </row>
    <row r="408" spans="1:28" s="128" customFormat="1">
      <c r="A408" s="123">
        <f>'Stu.Detail (1-20)'!A408</f>
        <v>402</v>
      </c>
      <c r="B408" s="124" t="str">
        <f>IF(OR('Stu.Detail (1-20)'!B408=0,'Stu.Detail (1-20)'!B408=""),"",'Stu.Detail (1-20)'!B408)</f>
        <v/>
      </c>
      <c r="C408" s="124" t="str">
        <f>IF(OR(B408=0,B408=""),"",CONCATENATE('Stu.Detail (1-20)'!D408," ","/",'Stu.Detail (1-20)'!G408))</f>
        <v/>
      </c>
      <c r="D408" s="129"/>
      <c r="E408" s="129"/>
      <c r="F408" s="129"/>
      <c r="G408" s="129"/>
      <c r="H408" s="129"/>
      <c r="I408" s="129"/>
      <c r="J408" s="129"/>
      <c r="K408" s="129"/>
      <c r="L408" s="129"/>
      <c r="M408" s="129"/>
      <c r="N408" s="129"/>
      <c r="O408" s="129"/>
      <c r="P408" s="129"/>
      <c r="Q408" s="129"/>
      <c r="R408" s="129"/>
      <c r="S408" s="129"/>
      <c r="T408" s="129"/>
      <c r="U408" s="129"/>
      <c r="V408" s="129"/>
      <c r="W408" s="57"/>
      <c r="X408" s="57"/>
      <c r="Y408" s="57"/>
      <c r="Z408" s="57"/>
      <c r="AA408" s="57"/>
      <c r="AB408" s="57"/>
    </row>
    <row r="409" spans="1:28" s="128" customFormat="1">
      <c r="A409" s="123">
        <f>'Stu.Detail (1-20)'!A409</f>
        <v>403</v>
      </c>
      <c r="B409" s="124" t="str">
        <f>IF(OR('Stu.Detail (1-20)'!B409=0,'Stu.Detail (1-20)'!B409=""),"",'Stu.Detail (1-20)'!B409)</f>
        <v/>
      </c>
      <c r="C409" s="124" t="str">
        <f>IF(OR(B409=0,B409=""),"",CONCATENATE('Stu.Detail (1-20)'!D409," ","/",'Stu.Detail (1-20)'!G409))</f>
        <v/>
      </c>
      <c r="D409" s="129"/>
      <c r="E409" s="129"/>
      <c r="F409" s="129"/>
      <c r="G409" s="129"/>
      <c r="H409" s="129"/>
      <c r="I409" s="129"/>
      <c r="J409" s="129"/>
      <c r="K409" s="129"/>
      <c r="L409" s="129"/>
      <c r="M409" s="129"/>
      <c r="N409" s="129"/>
      <c r="O409" s="129"/>
      <c r="P409" s="129"/>
      <c r="Q409" s="129"/>
      <c r="R409" s="129"/>
      <c r="S409" s="129"/>
      <c r="T409" s="129"/>
      <c r="U409" s="129"/>
      <c r="V409" s="129"/>
      <c r="W409" s="57"/>
      <c r="X409" s="57"/>
      <c r="Y409" s="57"/>
      <c r="Z409" s="57"/>
      <c r="AA409" s="57"/>
      <c r="AB409" s="57"/>
    </row>
    <row r="410" spans="1:28" s="128" customFormat="1">
      <c r="A410" s="123">
        <f>'Stu.Detail (1-20)'!A410</f>
        <v>404</v>
      </c>
      <c r="B410" s="124" t="str">
        <f>IF(OR('Stu.Detail (1-20)'!B410=0,'Stu.Detail (1-20)'!B410=""),"",'Stu.Detail (1-20)'!B410)</f>
        <v/>
      </c>
      <c r="C410" s="124" t="str">
        <f>IF(OR(B410=0,B410=""),"",CONCATENATE('Stu.Detail (1-20)'!D410," ","/",'Stu.Detail (1-20)'!G410))</f>
        <v/>
      </c>
      <c r="D410" s="129"/>
      <c r="E410" s="129"/>
      <c r="F410" s="129"/>
      <c r="G410" s="129"/>
      <c r="H410" s="129"/>
      <c r="I410" s="129"/>
      <c r="J410" s="129"/>
      <c r="K410" s="129"/>
      <c r="L410" s="129"/>
      <c r="M410" s="129"/>
      <c r="N410" s="129"/>
      <c r="O410" s="129"/>
      <c r="P410" s="129"/>
      <c r="Q410" s="129"/>
      <c r="R410" s="129"/>
      <c r="S410" s="129"/>
      <c r="T410" s="129"/>
      <c r="U410" s="129"/>
      <c r="V410" s="129"/>
      <c r="W410" s="57"/>
      <c r="X410" s="57"/>
      <c r="Y410" s="57"/>
      <c r="Z410" s="57"/>
      <c r="AA410" s="57"/>
      <c r="AB410" s="57"/>
    </row>
    <row r="411" spans="1:28" s="128" customFormat="1">
      <c r="A411" s="123">
        <f>'Stu.Detail (1-20)'!A411</f>
        <v>405</v>
      </c>
      <c r="B411" s="124" t="str">
        <f>IF(OR('Stu.Detail (1-20)'!B411=0,'Stu.Detail (1-20)'!B411=""),"",'Stu.Detail (1-20)'!B411)</f>
        <v/>
      </c>
      <c r="C411" s="124" t="str">
        <f>IF(OR(B411=0,B411=""),"",CONCATENATE('Stu.Detail (1-20)'!D411," ","/",'Stu.Detail (1-20)'!G411))</f>
        <v/>
      </c>
      <c r="D411" s="129"/>
      <c r="E411" s="129"/>
      <c r="F411" s="129"/>
      <c r="G411" s="129"/>
      <c r="H411" s="129"/>
      <c r="I411" s="129"/>
      <c r="J411" s="129"/>
      <c r="K411" s="129"/>
      <c r="L411" s="129"/>
      <c r="M411" s="129"/>
      <c r="N411" s="129"/>
      <c r="O411" s="129"/>
      <c r="P411" s="129"/>
      <c r="Q411" s="129"/>
      <c r="R411" s="129"/>
      <c r="S411" s="129"/>
      <c r="T411" s="129"/>
      <c r="U411" s="129"/>
      <c r="V411" s="129"/>
      <c r="W411" s="57"/>
      <c r="X411" s="57"/>
      <c r="Y411" s="57"/>
      <c r="Z411" s="57"/>
      <c r="AA411" s="57"/>
      <c r="AB411" s="57"/>
    </row>
    <row r="412" spans="1:28" s="128" customFormat="1">
      <c r="A412" s="123">
        <f>'Stu.Detail (1-20)'!A412</f>
        <v>406</v>
      </c>
      <c r="B412" s="124" t="str">
        <f>IF(OR('Stu.Detail (1-20)'!B412=0,'Stu.Detail (1-20)'!B412=""),"",'Stu.Detail (1-20)'!B412)</f>
        <v/>
      </c>
      <c r="C412" s="124" t="str">
        <f>IF(OR(B412=0,B412=""),"",CONCATENATE('Stu.Detail (1-20)'!D412," ","/",'Stu.Detail (1-20)'!G412))</f>
        <v/>
      </c>
      <c r="D412" s="129"/>
      <c r="E412" s="129"/>
      <c r="F412" s="129"/>
      <c r="G412" s="129"/>
      <c r="H412" s="129"/>
      <c r="I412" s="129"/>
      <c r="J412" s="129"/>
      <c r="K412" s="129"/>
      <c r="L412" s="129"/>
      <c r="M412" s="129"/>
      <c r="N412" s="129"/>
      <c r="O412" s="129"/>
      <c r="P412" s="129"/>
      <c r="Q412" s="129"/>
      <c r="R412" s="129"/>
      <c r="S412" s="129"/>
      <c r="T412" s="129"/>
      <c r="U412" s="129"/>
      <c r="V412" s="129"/>
      <c r="W412" s="57"/>
      <c r="X412" s="57"/>
      <c r="Y412" s="57"/>
      <c r="Z412" s="57"/>
      <c r="AA412" s="57"/>
      <c r="AB412" s="57"/>
    </row>
    <row r="413" spans="1:28" s="128" customFormat="1">
      <c r="A413" s="123">
        <f>'Stu.Detail (1-20)'!A413</f>
        <v>407</v>
      </c>
      <c r="B413" s="124" t="str">
        <f>IF(OR('Stu.Detail (1-20)'!B413=0,'Stu.Detail (1-20)'!B413=""),"",'Stu.Detail (1-20)'!B413)</f>
        <v/>
      </c>
      <c r="C413" s="124" t="str">
        <f>IF(OR(B413=0,B413=""),"",CONCATENATE('Stu.Detail (1-20)'!D413," ","/",'Stu.Detail (1-20)'!G413))</f>
        <v/>
      </c>
      <c r="D413" s="129"/>
      <c r="E413" s="129"/>
      <c r="F413" s="129"/>
      <c r="G413" s="129"/>
      <c r="H413" s="129"/>
      <c r="I413" s="129"/>
      <c r="J413" s="129"/>
      <c r="K413" s="129"/>
      <c r="L413" s="129"/>
      <c r="M413" s="129"/>
      <c r="N413" s="129"/>
      <c r="O413" s="129"/>
      <c r="P413" s="129"/>
      <c r="Q413" s="129"/>
      <c r="R413" s="129"/>
      <c r="S413" s="129"/>
      <c r="T413" s="129"/>
      <c r="U413" s="129"/>
      <c r="V413" s="129"/>
      <c r="W413" s="57"/>
      <c r="X413" s="57"/>
      <c r="Y413" s="57"/>
      <c r="Z413" s="57"/>
      <c r="AA413" s="57"/>
      <c r="AB413" s="57"/>
    </row>
    <row r="414" spans="1:28" s="128" customFormat="1">
      <c r="A414" s="123">
        <f>'Stu.Detail (1-20)'!A414</f>
        <v>408</v>
      </c>
      <c r="B414" s="124" t="str">
        <f>IF(OR('Stu.Detail (1-20)'!B414=0,'Stu.Detail (1-20)'!B414=""),"",'Stu.Detail (1-20)'!B414)</f>
        <v/>
      </c>
      <c r="C414" s="124" t="str">
        <f>IF(OR(B414=0,B414=""),"",CONCATENATE('Stu.Detail (1-20)'!D414," ","/",'Stu.Detail (1-20)'!G414))</f>
        <v/>
      </c>
      <c r="D414" s="129"/>
      <c r="E414" s="129"/>
      <c r="F414" s="129"/>
      <c r="G414" s="129"/>
      <c r="H414" s="129"/>
      <c r="I414" s="129"/>
      <c r="J414" s="129"/>
      <c r="K414" s="129"/>
      <c r="L414" s="129"/>
      <c r="M414" s="129"/>
      <c r="N414" s="129"/>
      <c r="O414" s="129"/>
      <c r="P414" s="129"/>
      <c r="Q414" s="129"/>
      <c r="R414" s="129"/>
      <c r="S414" s="129"/>
      <c r="T414" s="129"/>
      <c r="U414" s="129"/>
      <c r="V414" s="129"/>
      <c r="W414" s="57"/>
      <c r="X414" s="57"/>
      <c r="Y414" s="57"/>
      <c r="Z414" s="57"/>
      <c r="AA414" s="57"/>
      <c r="AB414" s="57"/>
    </row>
    <row r="415" spans="1:28" s="128" customFormat="1">
      <c r="A415" s="123">
        <f>'Stu.Detail (1-20)'!A415</f>
        <v>409</v>
      </c>
      <c r="B415" s="124" t="str">
        <f>IF(OR('Stu.Detail (1-20)'!B415=0,'Stu.Detail (1-20)'!B415=""),"",'Stu.Detail (1-20)'!B415)</f>
        <v/>
      </c>
      <c r="C415" s="124" t="str">
        <f>IF(OR(B415=0,B415=""),"",CONCATENATE('Stu.Detail (1-20)'!D415," ","/",'Stu.Detail (1-20)'!G415))</f>
        <v/>
      </c>
      <c r="D415" s="129"/>
      <c r="E415" s="129"/>
      <c r="F415" s="129"/>
      <c r="G415" s="129"/>
      <c r="H415" s="129"/>
      <c r="I415" s="129"/>
      <c r="J415" s="129"/>
      <c r="K415" s="129"/>
      <c r="L415" s="129"/>
      <c r="M415" s="129"/>
      <c r="N415" s="129"/>
      <c r="O415" s="129"/>
      <c r="P415" s="129"/>
      <c r="Q415" s="129"/>
      <c r="R415" s="129"/>
      <c r="S415" s="129"/>
      <c r="T415" s="129"/>
      <c r="U415" s="129"/>
      <c r="V415" s="129"/>
      <c r="W415" s="57"/>
      <c r="X415" s="57"/>
      <c r="Y415" s="57"/>
      <c r="Z415" s="57"/>
      <c r="AA415" s="57"/>
      <c r="AB415" s="57"/>
    </row>
    <row r="416" spans="1:28" s="128" customFormat="1">
      <c r="A416" s="123">
        <f>'Stu.Detail (1-20)'!A416</f>
        <v>410</v>
      </c>
      <c r="B416" s="124" t="str">
        <f>IF(OR('Stu.Detail (1-20)'!B416=0,'Stu.Detail (1-20)'!B416=""),"",'Stu.Detail (1-20)'!B416)</f>
        <v/>
      </c>
      <c r="C416" s="124" t="str">
        <f>IF(OR(B416=0,B416=""),"",CONCATENATE('Stu.Detail (1-20)'!D416," ","/",'Stu.Detail (1-20)'!G416))</f>
        <v/>
      </c>
      <c r="D416" s="129"/>
      <c r="E416" s="129"/>
      <c r="F416" s="129"/>
      <c r="G416" s="129"/>
      <c r="H416" s="129"/>
      <c r="I416" s="129"/>
      <c r="J416" s="129"/>
      <c r="K416" s="129"/>
      <c r="L416" s="129"/>
      <c r="M416" s="129"/>
      <c r="N416" s="129"/>
      <c r="O416" s="129"/>
      <c r="P416" s="129"/>
      <c r="Q416" s="129"/>
      <c r="R416" s="129"/>
      <c r="S416" s="129"/>
      <c r="T416" s="129"/>
      <c r="U416" s="129"/>
      <c r="V416" s="129"/>
      <c r="W416" s="57"/>
      <c r="X416" s="57"/>
      <c r="Y416" s="57"/>
      <c r="Z416" s="57"/>
      <c r="AA416" s="57"/>
      <c r="AB416" s="57"/>
    </row>
    <row r="417" spans="1:28" s="128" customFormat="1">
      <c r="A417" s="123">
        <f>'Stu.Detail (1-20)'!A417</f>
        <v>411</v>
      </c>
      <c r="B417" s="124" t="str">
        <f>IF(OR('Stu.Detail (1-20)'!B417=0,'Stu.Detail (1-20)'!B417=""),"",'Stu.Detail (1-20)'!B417)</f>
        <v/>
      </c>
      <c r="C417" s="124" t="str">
        <f>IF(OR(B417=0,B417=""),"",CONCATENATE('Stu.Detail (1-20)'!D417," ","/",'Stu.Detail (1-20)'!G417))</f>
        <v/>
      </c>
      <c r="D417" s="129"/>
      <c r="E417" s="129"/>
      <c r="F417" s="129"/>
      <c r="G417" s="129"/>
      <c r="H417" s="129"/>
      <c r="I417" s="129"/>
      <c r="J417" s="129"/>
      <c r="K417" s="129"/>
      <c r="L417" s="129"/>
      <c r="M417" s="129"/>
      <c r="N417" s="129"/>
      <c r="O417" s="129"/>
      <c r="P417" s="129"/>
      <c r="Q417" s="129"/>
      <c r="R417" s="129"/>
      <c r="S417" s="129"/>
      <c r="T417" s="129"/>
      <c r="U417" s="129"/>
      <c r="V417" s="129"/>
      <c r="W417" s="57"/>
      <c r="X417" s="57"/>
      <c r="Y417" s="57"/>
      <c r="Z417" s="57"/>
      <c r="AA417" s="57"/>
      <c r="AB417" s="57"/>
    </row>
    <row r="418" spans="1:28" s="128" customFormat="1">
      <c r="A418" s="123">
        <f>'Stu.Detail (1-20)'!A418</f>
        <v>412</v>
      </c>
      <c r="B418" s="124" t="str">
        <f>IF(OR('Stu.Detail (1-20)'!B418=0,'Stu.Detail (1-20)'!B418=""),"",'Stu.Detail (1-20)'!B418)</f>
        <v/>
      </c>
      <c r="C418" s="124" t="str">
        <f>IF(OR(B418=0,B418=""),"",CONCATENATE('Stu.Detail (1-20)'!D418," ","/",'Stu.Detail (1-20)'!G418))</f>
        <v/>
      </c>
      <c r="D418" s="129"/>
      <c r="E418" s="129"/>
      <c r="F418" s="129"/>
      <c r="G418" s="129"/>
      <c r="H418" s="129"/>
      <c r="I418" s="129"/>
      <c r="J418" s="129"/>
      <c r="K418" s="129"/>
      <c r="L418" s="129"/>
      <c r="M418" s="129"/>
      <c r="N418" s="129"/>
      <c r="O418" s="129"/>
      <c r="P418" s="129"/>
      <c r="Q418" s="129"/>
      <c r="R418" s="129"/>
      <c r="S418" s="129"/>
      <c r="T418" s="129"/>
      <c r="U418" s="129"/>
      <c r="V418" s="129"/>
      <c r="W418" s="57"/>
      <c r="X418" s="57"/>
      <c r="Y418" s="57"/>
      <c r="Z418" s="57"/>
      <c r="AA418" s="57"/>
      <c r="AB418" s="57"/>
    </row>
    <row r="419" spans="1:28" s="128" customFormat="1">
      <c r="A419" s="123">
        <f>'Stu.Detail (1-20)'!A419</f>
        <v>413</v>
      </c>
      <c r="B419" s="124" t="str">
        <f>IF(OR('Stu.Detail (1-20)'!B419=0,'Stu.Detail (1-20)'!B419=""),"",'Stu.Detail (1-20)'!B419)</f>
        <v/>
      </c>
      <c r="C419" s="124" t="str">
        <f>IF(OR(B419=0,B419=""),"",CONCATENATE('Stu.Detail (1-20)'!D419," ","/",'Stu.Detail (1-20)'!G419))</f>
        <v/>
      </c>
      <c r="D419" s="129"/>
      <c r="E419" s="129"/>
      <c r="F419" s="129"/>
      <c r="G419" s="129"/>
      <c r="H419" s="129"/>
      <c r="I419" s="129"/>
      <c r="J419" s="129"/>
      <c r="K419" s="129"/>
      <c r="L419" s="129"/>
      <c r="M419" s="129"/>
      <c r="N419" s="129"/>
      <c r="O419" s="129"/>
      <c r="P419" s="129"/>
      <c r="Q419" s="129"/>
      <c r="R419" s="129"/>
      <c r="S419" s="129"/>
      <c r="T419" s="129"/>
      <c r="U419" s="129"/>
      <c r="V419" s="129"/>
      <c r="W419" s="57"/>
      <c r="X419" s="57"/>
      <c r="Y419" s="57"/>
      <c r="Z419" s="57"/>
      <c r="AA419" s="57"/>
      <c r="AB419" s="57"/>
    </row>
    <row r="420" spans="1:28" s="128" customFormat="1">
      <c r="A420" s="123">
        <f>'Stu.Detail (1-20)'!A420</f>
        <v>414</v>
      </c>
      <c r="B420" s="124" t="str">
        <f>IF(OR('Stu.Detail (1-20)'!B420=0,'Stu.Detail (1-20)'!B420=""),"",'Stu.Detail (1-20)'!B420)</f>
        <v/>
      </c>
      <c r="C420" s="124" t="str">
        <f>IF(OR(B420=0,B420=""),"",CONCATENATE('Stu.Detail (1-20)'!D420," ","/",'Stu.Detail (1-20)'!G420))</f>
        <v/>
      </c>
      <c r="D420" s="129"/>
      <c r="E420" s="129"/>
      <c r="F420" s="129"/>
      <c r="G420" s="129"/>
      <c r="H420" s="129"/>
      <c r="I420" s="129"/>
      <c r="J420" s="129"/>
      <c r="K420" s="129"/>
      <c r="L420" s="129"/>
      <c r="M420" s="129"/>
      <c r="N420" s="129"/>
      <c r="O420" s="129"/>
      <c r="P420" s="129"/>
      <c r="Q420" s="129"/>
      <c r="R420" s="129"/>
      <c r="S420" s="129"/>
      <c r="T420" s="129"/>
      <c r="U420" s="129"/>
      <c r="V420" s="129"/>
      <c r="W420" s="57"/>
      <c r="X420" s="57"/>
      <c r="Y420" s="57"/>
      <c r="Z420" s="57"/>
      <c r="AA420" s="57"/>
      <c r="AB420" s="57"/>
    </row>
    <row r="421" spans="1:28" s="128" customFormat="1">
      <c r="A421" s="123">
        <f>'Stu.Detail (1-20)'!A421</f>
        <v>415</v>
      </c>
      <c r="B421" s="124" t="str">
        <f>IF(OR('Stu.Detail (1-20)'!B421=0,'Stu.Detail (1-20)'!B421=""),"",'Stu.Detail (1-20)'!B421)</f>
        <v/>
      </c>
      <c r="C421" s="124" t="str">
        <f>IF(OR(B421=0,B421=""),"",CONCATENATE('Stu.Detail (1-20)'!D421," ","/",'Stu.Detail (1-20)'!G421))</f>
        <v/>
      </c>
      <c r="D421" s="129"/>
      <c r="E421" s="129"/>
      <c r="F421" s="129"/>
      <c r="G421" s="129"/>
      <c r="H421" s="129"/>
      <c r="I421" s="129"/>
      <c r="J421" s="129"/>
      <c r="K421" s="129"/>
      <c r="L421" s="129"/>
      <c r="M421" s="129"/>
      <c r="N421" s="129"/>
      <c r="O421" s="129"/>
      <c r="P421" s="129"/>
      <c r="Q421" s="129"/>
      <c r="R421" s="129"/>
      <c r="S421" s="129"/>
      <c r="T421" s="129"/>
      <c r="U421" s="129"/>
      <c r="V421" s="129"/>
      <c r="W421" s="57"/>
      <c r="X421" s="57"/>
      <c r="Y421" s="57"/>
      <c r="Z421" s="57"/>
      <c r="AA421" s="57"/>
      <c r="AB421" s="57"/>
    </row>
    <row r="422" spans="1:28" s="128" customFormat="1">
      <c r="A422" s="123">
        <f>'Stu.Detail (1-20)'!A422</f>
        <v>416</v>
      </c>
      <c r="B422" s="124" t="str">
        <f>IF(OR('Stu.Detail (1-20)'!B422=0,'Stu.Detail (1-20)'!B422=""),"",'Stu.Detail (1-20)'!B422)</f>
        <v/>
      </c>
      <c r="C422" s="124" t="str">
        <f>IF(OR(B422=0,B422=""),"",CONCATENATE('Stu.Detail (1-20)'!D422," ","/",'Stu.Detail (1-20)'!G422))</f>
        <v/>
      </c>
      <c r="D422" s="129"/>
      <c r="E422" s="129"/>
      <c r="F422" s="129"/>
      <c r="G422" s="129"/>
      <c r="H422" s="129"/>
      <c r="I422" s="129"/>
      <c r="J422" s="129"/>
      <c r="K422" s="129"/>
      <c r="L422" s="129"/>
      <c r="M422" s="129"/>
      <c r="N422" s="129"/>
      <c r="O422" s="129"/>
      <c r="P422" s="129"/>
      <c r="Q422" s="129"/>
      <c r="R422" s="129"/>
      <c r="S422" s="129"/>
      <c r="T422" s="129"/>
      <c r="U422" s="129"/>
      <c r="V422" s="129"/>
      <c r="W422" s="57"/>
      <c r="X422" s="57"/>
      <c r="Y422" s="57"/>
      <c r="Z422" s="57"/>
      <c r="AA422" s="57"/>
      <c r="AB422" s="57"/>
    </row>
    <row r="423" spans="1:28" s="128" customFormat="1">
      <c r="A423" s="123">
        <f>'Stu.Detail (1-20)'!A423</f>
        <v>417</v>
      </c>
      <c r="B423" s="124" t="str">
        <f>IF(OR('Stu.Detail (1-20)'!B423=0,'Stu.Detail (1-20)'!B423=""),"",'Stu.Detail (1-20)'!B423)</f>
        <v/>
      </c>
      <c r="C423" s="124" t="str">
        <f>IF(OR(B423=0,B423=""),"",CONCATENATE('Stu.Detail (1-20)'!D423," ","/",'Stu.Detail (1-20)'!G423))</f>
        <v/>
      </c>
      <c r="D423" s="129"/>
      <c r="E423" s="129"/>
      <c r="F423" s="129"/>
      <c r="G423" s="129"/>
      <c r="H423" s="129"/>
      <c r="I423" s="129"/>
      <c r="J423" s="129"/>
      <c r="K423" s="129"/>
      <c r="L423" s="129"/>
      <c r="M423" s="129"/>
      <c r="N423" s="129"/>
      <c r="O423" s="129"/>
      <c r="P423" s="129"/>
      <c r="Q423" s="129"/>
      <c r="R423" s="129"/>
      <c r="S423" s="129"/>
      <c r="T423" s="129"/>
      <c r="U423" s="129"/>
      <c r="V423" s="129"/>
      <c r="W423" s="57"/>
      <c r="X423" s="57"/>
      <c r="Y423" s="57"/>
      <c r="Z423" s="57"/>
      <c r="AA423" s="57"/>
      <c r="AB423" s="57"/>
    </row>
    <row r="424" spans="1:28" s="128" customFormat="1">
      <c r="A424" s="123">
        <f>'Stu.Detail (1-20)'!A424</f>
        <v>418</v>
      </c>
      <c r="B424" s="124" t="str">
        <f>IF(OR('Stu.Detail (1-20)'!B424=0,'Stu.Detail (1-20)'!B424=""),"",'Stu.Detail (1-20)'!B424)</f>
        <v/>
      </c>
      <c r="C424" s="124" t="str">
        <f>IF(OR(B424=0,B424=""),"",CONCATENATE('Stu.Detail (1-20)'!D424," ","/",'Stu.Detail (1-20)'!G424))</f>
        <v/>
      </c>
      <c r="D424" s="129"/>
      <c r="E424" s="129"/>
      <c r="F424" s="129"/>
      <c r="G424" s="129"/>
      <c r="H424" s="129"/>
      <c r="I424" s="129"/>
      <c r="J424" s="129"/>
      <c r="K424" s="129"/>
      <c r="L424" s="129"/>
      <c r="M424" s="129"/>
      <c r="N424" s="129"/>
      <c r="O424" s="129"/>
      <c r="P424" s="129"/>
      <c r="Q424" s="129"/>
      <c r="R424" s="129"/>
      <c r="S424" s="129"/>
      <c r="T424" s="129"/>
      <c r="U424" s="129"/>
      <c r="V424" s="129"/>
      <c r="W424" s="57"/>
      <c r="X424" s="57"/>
      <c r="Y424" s="57"/>
      <c r="Z424" s="57"/>
      <c r="AA424" s="57"/>
      <c r="AB424" s="57"/>
    </row>
    <row r="425" spans="1:28" s="128" customFormat="1">
      <c r="A425" s="123">
        <f>'Stu.Detail (1-20)'!A425</f>
        <v>419</v>
      </c>
      <c r="B425" s="124" t="str">
        <f>IF(OR('Stu.Detail (1-20)'!B425=0,'Stu.Detail (1-20)'!B425=""),"",'Stu.Detail (1-20)'!B425)</f>
        <v/>
      </c>
      <c r="C425" s="124" t="str">
        <f>IF(OR(B425=0,B425=""),"",CONCATENATE('Stu.Detail (1-20)'!D425," ","/",'Stu.Detail (1-20)'!G425))</f>
        <v/>
      </c>
      <c r="D425" s="129"/>
      <c r="E425" s="129"/>
      <c r="F425" s="129"/>
      <c r="G425" s="129"/>
      <c r="H425" s="129"/>
      <c r="I425" s="129"/>
      <c r="J425" s="129"/>
      <c r="K425" s="129"/>
      <c r="L425" s="129"/>
      <c r="M425" s="129"/>
      <c r="N425" s="129"/>
      <c r="O425" s="129"/>
      <c r="P425" s="129"/>
      <c r="Q425" s="129"/>
      <c r="R425" s="129"/>
      <c r="S425" s="129"/>
      <c r="T425" s="129"/>
      <c r="U425" s="129"/>
      <c r="V425" s="129"/>
      <c r="W425" s="57"/>
      <c r="X425" s="57"/>
      <c r="Y425" s="57"/>
      <c r="Z425" s="57"/>
      <c r="AA425" s="57"/>
      <c r="AB425" s="57"/>
    </row>
    <row r="426" spans="1:28" s="128" customFormat="1">
      <c r="A426" s="123">
        <f>'Stu.Detail (1-20)'!A426</f>
        <v>420</v>
      </c>
      <c r="B426" s="124" t="str">
        <f>IF(OR('Stu.Detail (1-20)'!B426=0,'Stu.Detail (1-20)'!B426=""),"",'Stu.Detail (1-20)'!B426)</f>
        <v/>
      </c>
      <c r="C426" s="124" t="str">
        <f>IF(OR(B426=0,B426=""),"",CONCATENATE('Stu.Detail (1-20)'!D426," ","/",'Stu.Detail (1-20)'!G426))</f>
        <v/>
      </c>
      <c r="D426" s="129"/>
      <c r="E426" s="129"/>
      <c r="F426" s="129"/>
      <c r="G426" s="129"/>
      <c r="H426" s="129"/>
      <c r="I426" s="129"/>
      <c r="J426" s="129"/>
      <c r="K426" s="129"/>
      <c r="L426" s="129"/>
      <c r="M426" s="129"/>
      <c r="N426" s="129"/>
      <c r="O426" s="129"/>
      <c r="P426" s="129"/>
      <c r="Q426" s="129"/>
      <c r="R426" s="129"/>
      <c r="S426" s="129"/>
      <c r="T426" s="129"/>
      <c r="U426" s="129"/>
      <c r="V426" s="129"/>
      <c r="W426" s="57"/>
      <c r="X426" s="57"/>
      <c r="Y426" s="57"/>
      <c r="Z426" s="57"/>
      <c r="AA426" s="57"/>
      <c r="AB426" s="57"/>
    </row>
    <row r="427" spans="1:28" s="128" customFormat="1">
      <c r="A427" s="123">
        <f>'Stu.Detail (1-20)'!A427</f>
        <v>421</v>
      </c>
      <c r="B427" s="124" t="str">
        <f>IF(OR('Stu.Detail (1-20)'!B427=0,'Stu.Detail (1-20)'!B427=""),"",'Stu.Detail (1-20)'!B427)</f>
        <v/>
      </c>
      <c r="C427" s="124" t="str">
        <f>IF(OR(B427=0,B427=""),"",CONCATENATE('Stu.Detail (1-20)'!D427," ","/",'Stu.Detail (1-20)'!G427))</f>
        <v/>
      </c>
      <c r="D427" s="129"/>
      <c r="E427" s="129"/>
      <c r="F427" s="129"/>
      <c r="G427" s="129"/>
      <c r="H427" s="129"/>
      <c r="I427" s="129"/>
      <c r="J427" s="129"/>
      <c r="K427" s="129"/>
      <c r="L427" s="129"/>
      <c r="M427" s="129"/>
      <c r="N427" s="129"/>
      <c r="O427" s="129"/>
      <c r="P427" s="129"/>
      <c r="Q427" s="129"/>
      <c r="R427" s="129"/>
      <c r="S427" s="129"/>
      <c r="T427" s="129"/>
      <c r="U427" s="129"/>
      <c r="V427" s="129"/>
      <c r="W427" s="57"/>
      <c r="X427" s="57"/>
      <c r="Y427" s="57"/>
      <c r="Z427" s="57"/>
      <c r="AA427" s="57"/>
      <c r="AB427" s="57"/>
    </row>
    <row r="428" spans="1:28" s="128" customFormat="1">
      <c r="A428" s="123">
        <f>'Stu.Detail (1-20)'!A428</f>
        <v>422</v>
      </c>
      <c r="B428" s="124" t="str">
        <f>IF(OR('Stu.Detail (1-20)'!B428=0,'Stu.Detail (1-20)'!B428=""),"",'Stu.Detail (1-20)'!B428)</f>
        <v/>
      </c>
      <c r="C428" s="124" t="str">
        <f>IF(OR(B428=0,B428=""),"",CONCATENATE('Stu.Detail (1-20)'!D428," ","/",'Stu.Detail (1-20)'!G428))</f>
        <v/>
      </c>
      <c r="D428" s="129"/>
      <c r="E428" s="129"/>
      <c r="F428" s="129"/>
      <c r="G428" s="129"/>
      <c r="H428" s="129"/>
      <c r="I428" s="129"/>
      <c r="J428" s="129"/>
      <c r="K428" s="129"/>
      <c r="L428" s="129"/>
      <c r="M428" s="129"/>
      <c r="N428" s="129"/>
      <c r="O428" s="129"/>
      <c r="P428" s="129"/>
      <c r="Q428" s="129"/>
      <c r="R428" s="129"/>
      <c r="S428" s="129"/>
      <c r="T428" s="129"/>
      <c r="U428" s="129"/>
      <c r="V428" s="129"/>
      <c r="W428" s="57"/>
      <c r="X428" s="57"/>
      <c r="Y428" s="57"/>
      <c r="Z428" s="57"/>
      <c r="AA428" s="57"/>
      <c r="AB428" s="57"/>
    </row>
    <row r="429" spans="1:28" s="128" customFormat="1">
      <c r="A429" s="123">
        <f>'Stu.Detail (1-20)'!A429</f>
        <v>423</v>
      </c>
      <c r="B429" s="124" t="str">
        <f>IF(OR('Stu.Detail (1-20)'!B429=0,'Stu.Detail (1-20)'!B429=""),"",'Stu.Detail (1-20)'!B429)</f>
        <v/>
      </c>
      <c r="C429" s="124" t="str">
        <f>IF(OR(B429=0,B429=""),"",CONCATENATE('Stu.Detail (1-20)'!D429," ","/",'Stu.Detail (1-20)'!G429))</f>
        <v/>
      </c>
      <c r="D429" s="129"/>
      <c r="E429" s="129"/>
      <c r="F429" s="129"/>
      <c r="G429" s="129"/>
      <c r="H429" s="129"/>
      <c r="I429" s="129"/>
      <c r="J429" s="129"/>
      <c r="K429" s="129"/>
      <c r="L429" s="129"/>
      <c r="M429" s="129"/>
      <c r="N429" s="129"/>
      <c r="O429" s="129"/>
      <c r="P429" s="129"/>
      <c r="Q429" s="129"/>
      <c r="R429" s="129"/>
      <c r="S429" s="129"/>
      <c r="T429" s="129"/>
      <c r="U429" s="129"/>
      <c r="V429" s="129"/>
      <c r="W429" s="57"/>
      <c r="X429" s="57"/>
      <c r="Y429" s="57"/>
      <c r="Z429" s="57"/>
      <c r="AA429" s="57"/>
      <c r="AB429" s="57"/>
    </row>
    <row r="430" spans="1:28" s="128" customFormat="1">
      <c r="A430" s="123">
        <f>'Stu.Detail (1-20)'!A430</f>
        <v>424</v>
      </c>
      <c r="B430" s="124" t="str">
        <f>IF(OR('Stu.Detail (1-20)'!B430=0,'Stu.Detail (1-20)'!B430=""),"",'Stu.Detail (1-20)'!B430)</f>
        <v/>
      </c>
      <c r="C430" s="124" t="str">
        <f>IF(OR(B430=0,B430=""),"",CONCATENATE('Stu.Detail (1-20)'!D430," ","/",'Stu.Detail (1-20)'!G430))</f>
        <v/>
      </c>
      <c r="D430" s="129"/>
      <c r="E430" s="129"/>
      <c r="F430" s="129"/>
      <c r="G430" s="129"/>
      <c r="H430" s="129"/>
      <c r="I430" s="129"/>
      <c r="J430" s="129"/>
      <c r="K430" s="129"/>
      <c r="L430" s="129"/>
      <c r="M430" s="129"/>
      <c r="N430" s="129"/>
      <c r="O430" s="129"/>
      <c r="P430" s="129"/>
      <c r="Q430" s="129"/>
      <c r="R430" s="129"/>
      <c r="S430" s="129"/>
      <c r="T430" s="129"/>
      <c r="U430" s="129"/>
      <c r="V430" s="129"/>
      <c r="W430" s="57"/>
      <c r="X430" s="57"/>
      <c r="Y430" s="57"/>
      <c r="Z430" s="57"/>
      <c r="AA430" s="57"/>
      <c r="AB430" s="57"/>
    </row>
    <row r="431" spans="1:28" s="128" customFormat="1">
      <c r="A431" s="123">
        <f>'Stu.Detail (1-20)'!A431</f>
        <v>425</v>
      </c>
      <c r="B431" s="124" t="str">
        <f>IF(OR('Stu.Detail (1-20)'!B431=0,'Stu.Detail (1-20)'!B431=""),"",'Stu.Detail (1-20)'!B431)</f>
        <v/>
      </c>
      <c r="C431" s="124" t="str">
        <f>IF(OR(B431=0,B431=""),"",CONCATENATE('Stu.Detail (1-20)'!D431," ","/",'Stu.Detail (1-20)'!G431))</f>
        <v/>
      </c>
      <c r="D431" s="129"/>
      <c r="E431" s="129"/>
      <c r="F431" s="129"/>
      <c r="G431" s="129"/>
      <c r="H431" s="129"/>
      <c r="I431" s="129"/>
      <c r="J431" s="129"/>
      <c r="K431" s="129"/>
      <c r="L431" s="129"/>
      <c r="M431" s="129"/>
      <c r="N431" s="129"/>
      <c r="O431" s="129"/>
      <c r="P431" s="129"/>
      <c r="Q431" s="129"/>
      <c r="R431" s="129"/>
      <c r="S431" s="129"/>
      <c r="T431" s="129"/>
      <c r="U431" s="129"/>
      <c r="V431" s="129"/>
      <c r="W431" s="57"/>
      <c r="X431" s="57"/>
      <c r="Y431" s="57"/>
      <c r="Z431" s="57"/>
      <c r="AA431" s="57"/>
      <c r="AB431" s="57"/>
    </row>
    <row r="432" spans="1:28" s="128" customFormat="1">
      <c r="A432" s="123">
        <f>'Stu.Detail (1-20)'!A432</f>
        <v>426</v>
      </c>
      <c r="B432" s="124" t="str">
        <f>IF(OR('Stu.Detail (1-20)'!B432=0,'Stu.Detail (1-20)'!B432=""),"",'Stu.Detail (1-20)'!B432)</f>
        <v/>
      </c>
      <c r="C432" s="124" t="str">
        <f>IF(OR(B432=0,B432=""),"",CONCATENATE('Stu.Detail (1-20)'!D432," ","/",'Stu.Detail (1-20)'!G432))</f>
        <v/>
      </c>
      <c r="D432" s="129"/>
      <c r="E432" s="129"/>
      <c r="F432" s="129"/>
      <c r="G432" s="129"/>
      <c r="H432" s="129"/>
      <c r="I432" s="129"/>
      <c r="J432" s="129"/>
      <c r="K432" s="129"/>
      <c r="L432" s="129"/>
      <c r="M432" s="129"/>
      <c r="N432" s="129"/>
      <c r="O432" s="129"/>
      <c r="P432" s="129"/>
      <c r="Q432" s="129"/>
      <c r="R432" s="129"/>
      <c r="S432" s="129"/>
      <c r="T432" s="129"/>
      <c r="U432" s="129"/>
      <c r="V432" s="129"/>
      <c r="W432" s="57"/>
      <c r="X432" s="57"/>
      <c r="Y432" s="57"/>
      <c r="Z432" s="57"/>
      <c r="AA432" s="57"/>
      <c r="AB432" s="57"/>
    </row>
    <row r="433" spans="1:28" s="128" customFormat="1">
      <c r="A433" s="123">
        <f>'Stu.Detail (1-20)'!A433</f>
        <v>427</v>
      </c>
      <c r="B433" s="124" t="str">
        <f>IF(OR('Stu.Detail (1-20)'!B433=0,'Stu.Detail (1-20)'!B433=""),"",'Stu.Detail (1-20)'!B433)</f>
        <v/>
      </c>
      <c r="C433" s="124" t="str">
        <f>IF(OR(B433=0,B433=""),"",CONCATENATE('Stu.Detail (1-20)'!D433," ","/",'Stu.Detail (1-20)'!G433))</f>
        <v/>
      </c>
      <c r="D433" s="129"/>
      <c r="E433" s="129"/>
      <c r="F433" s="129"/>
      <c r="G433" s="129"/>
      <c r="H433" s="129"/>
      <c r="I433" s="129"/>
      <c r="J433" s="129"/>
      <c r="K433" s="129"/>
      <c r="L433" s="129"/>
      <c r="M433" s="129"/>
      <c r="N433" s="129"/>
      <c r="O433" s="129"/>
      <c r="P433" s="129"/>
      <c r="Q433" s="129"/>
      <c r="R433" s="129"/>
      <c r="S433" s="129"/>
      <c r="T433" s="129"/>
      <c r="U433" s="129"/>
      <c r="V433" s="129"/>
      <c r="W433" s="57"/>
      <c r="X433" s="57"/>
      <c r="Y433" s="57"/>
      <c r="Z433" s="57"/>
      <c r="AA433" s="57"/>
      <c r="AB433" s="57"/>
    </row>
    <row r="434" spans="1:28" s="128" customFormat="1">
      <c r="A434" s="123">
        <f>'Stu.Detail (1-20)'!A434</f>
        <v>428</v>
      </c>
      <c r="B434" s="124" t="str">
        <f>IF(OR('Stu.Detail (1-20)'!B434=0,'Stu.Detail (1-20)'!B434=""),"",'Stu.Detail (1-20)'!B434)</f>
        <v/>
      </c>
      <c r="C434" s="124" t="str">
        <f>IF(OR(B434=0,B434=""),"",CONCATENATE('Stu.Detail (1-20)'!D434," ","/",'Stu.Detail (1-20)'!G434))</f>
        <v/>
      </c>
      <c r="D434" s="129"/>
      <c r="E434" s="129"/>
      <c r="F434" s="129"/>
      <c r="G434" s="129"/>
      <c r="H434" s="129"/>
      <c r="I434" s="129"/>
      <c r="J434" s="129"/>
      <c r="K434" s="129"/>
      <c r="L434" s="129"/>
      <c r="M434" s="129"/>
      <c r="N434" s="129"/>
      <c r="O434" s="129"/>
      <c r="P434" s="129"/>
      <c r="Q434" s="129"/>
      <c r="R434" s="129"/>
      <c r="S434" s="129"/>
      <c r="T434" s="129"/>
      <c r="U434" s="129"/>
      <c r="V434" s="129"/>
      <c r="W434" s="57"/>
      <c r="X434" s="57"/>
      <c r="Y434" s="57"/>
      <c r="Z434" s="57"/>
      <c r="AA434" s="57"/>
      <c r="AB434" s="57"/>
    </row>
    <row r="435" spans="1:28" s="128" customFormat="1">
      <c r="A435" s="123">
        <f>'Stu.Detail (1-20)'!A435</f>
        <v>429</v>
      </c>
      <c r="B435" s="124" t="str">
        <f>IF(OR('Stu.Detail (1-20)'!B435=0,'Stu.Detail (1-20)'!B435=""),"",'Stu.Detail (1-20)'!B435)</f>
        <v/>
      </c>
      <c r="C435" s="124" t="str">
        <f>IF(OR(B435=0,B435=""),"",CONCATENATE('Stu.Detail (1-20)'!D435," ","/",'Stu.Detail (1-20)'!G435))</f>
        <v/>
      </c>
      <c r="D435" s="129"/>
      <c r="E435" s="129"/>
      <c r="F435" s="129"/>
      <c r="G435" s="129"/>
      <c r="H435" s="129"/>
      <c r="I435" s="129"/>
      <c r="J435" s="129"/>
      <c r="K435" s="129"/>
      <c r="L435" s="129"/>
      <c r="M435" s="129"/>
      <c r="N435" s="129"/>
      <c r="O435" s="129"/>
      <c r="P435" s="129"/>
      <c r="Q435" s="129"/>
      <c r="R435" s="129"/>
      <c r="S435" s="129"/>
      <c r="T435" s="129"/>
      <c r="U435" s="129"/>
      <c r="V435" s="129"/>
      <c r="W435" s="57"/>
      <c r="X435" s="57"/>
      <c r="Y435" s="57"/>
      <c r="Z435" s="57"/>
      <c r="AA435" s="57"/>
      <c r="AB435" s="57"/>
    </row>
    <row r="436" spans="1:28" s="128" customFormat="1">
      <c r="A436" s="123">
        <f>'Stu.Detail (1-20)'!A436</f>
        <v>430</v>
      </c>
      <c r="B436" s="124" t="str">
        <f>IF(OR('Stu.Detail (1-20)'!B436=0,'Stu.Detail (1-20)'!B436=""),"",'Stu.Detail (1-20)'!B436)</f>
        <v/>
      </c>
      <c r="C436" s="124" t="str">
        <f>IF(OR(B436=0,B436=""),"",CONCATENATE('Stu.Detail (1-20)'!D436," ","/",'Stu.Detail (1-20)'!G436))</f>
        <v/>
      </c>
      <c r="D436" s="129"/>
      <c r="E436" s="129"/>
      <c r="F436" s="129"/>
      <c r="G436" s="129"/>
      <c r="H436" s="129"/>
      <c r="I436" s="129"/>
      <c r="J436" s="129"/>
      <c r="K436" s="129"/>
      <c r="L436" s="129"/>
      <c r="M436" s="129"/>
      <c r="N436" s="129"/>
      <c r="O436" s="129"/>
      <c r="P436" s="129"/>
      <c r="Q436" s="129"/>
      <c r="R436" s="129"/>
      <c r="S436" s="129"/>
      <c r="T436" s="129"/>
      <c r="U436" s="129"/>
      <c r="V436" s="129"/>
      <c r="W436" s="57"/>
      <c r="X436" s="57"/>
      <c r="Y436" s="57"/>
      <c r="Z436" s="57"/>
      <c r="AA436" s="57"/>
      <c r="AB436" s="57"/>
    </row>
    <row r="437" spans="1:28" s="128" customFormat="1">
      <c r="A437" s="123">
        <f>'Stu.Detail (1-20)'!A437</f>
        <v>431</v>
      </c>
      <c r="B437" s="124" t="str">
        <f>IF(OR('Stu.Detail (1-20)'!B437=0,'Stu.Detail (1-20)'!B437=""),"",'Stu.Detail (1-20)'!B437)</f>
        <v/>
      </c>
      <c r="C437" s="124" t="str">
        <f>IF(OR(B437=0,B437=""),"",CONCATENATE('Stu.Detail (1-20)'!D437," ","/",'Stu.Detail (1-20)'!G437))</f>
        <v/>
      </c>
      <c r="D437" s="129"/>
      <c r="E437" s="129"/>
      <c r="F437" s="129"/>
      <c r="G437" s="129"/>
      <c r="H437" s="129"/>
      <c r="I437" s="129"/>
      <c r="J437" s="129"/>
      <c r="K437" s="129"/>
      <c r="L437" s="129"/>
      <c r="M437" s="129"/>
      <c r="N437" s="129"/>
      <c r="O437" s="129"/>
      <c r="P437" s="129"/>
      <c r="Q437" s="129"/>
      <c r="R437" s="129"/>
      <c r="S437" s="129"/>
      <c r="T437" s="129"/>
      <c r="U437" s="129"/>
      <c r="V437" s="129"/>
      <c r="W437" s="57"/>
      <c r="X437" s="57"/>
      <c r="Y437" s="57"/>
      <c r="Z437" s="57"/>
      <c r="AA437" s="57"/>
      <c r="AB437" s="57"/>
    </row>
    <row r="438" spans="1:28" s="128" customFormat="1">
      <c r="A438" s="123">
        <f>'Stu.Detail (1-20)'!A438</f>
        <v>432</v>
      </c>
      <c r="B438" s="124" t="str">
        <f>IF(OR('Stu.Detail (1-20)'!B438=0,'Stu.Detail (1-20)'!B438=""),"",'Stu.Detail (1-20)'!B438)</f>
        <v/>
      </c>
      <c r="C438" s="124" t="str">
        <f>IF(OR(B438=0,B438=""),"",CONCATENATE('Stu.Detail (1-20)'!D438," ","/",'Stu.Detail (1-20)'!G438))</f>
        <v/>
      </c>
      <c r="D438" s="129"/>
      <c r="E438" s="129"/>
      <c r="F438" s="129"/>
      <c r="G438" s="129"/>
      <c r="H438" s="129"/>
      <c r="I438" s="129"/>
      <c r="J438" s="129"/>
      <c r="K438" s="129"/>
      <c r="L438" s="129"/>
      <c r="M438" s="129"/>
      <c r="N438" s="129"/>
      <c r="O438" s="129"/>
      <c r="P438" s="129"/>
      <c r="Q438" s="129"/>
      <c r="R438" s="129"/>
      <c r="S438" s="129"/>
      <c r="T438" s="129"/>
      <c r="U438" s="129"/>
      <c r="V438" s="129"/>
      <c r="W438" s="57"/>
      <c r="X438" s="57"/>
      <c r="Y438" s="57"/>
      <c r="Z438" s="57"/>
      <c r="AA438" s="57"/>
      <c r="AB438" s="57"/>
    </row>
    <row r="439" spans="1:28" s="128" customFormat="1">
      <c r="A439" s="123">
        <f>'Stu.Detail (1-20)'!A439</f>
        <v>433</v>
      </c>
      <c r="B439" s="124" t="str">
        <f>IF(OR('Stu.Detail (1-20)'!B439=0,'Stu.Detail (1-20)'!B439=""),"",'Stu.Detail (1-20)'!B439)</f>
        <v/>
      </c>
      <c r="C439" s="124" t="str">
        <f>IF(OR(B439=0,B439=""),"",CONCATENATE('Stu.Detail (1-20)'!D439," ","/",'Stu.Detail (1-20)'!G439))</f>
        <v/>
      </c>
      <c r="D439" s="129"/>
      <c r="E439" s="129"/>
      <c r="F439" s="129"/>
      <c r="G439" s="129"/>
      <c r="H439" s="129"/>
      <c r="I439" s="129"/>
      <c r="J439" s="129"/>
      <c r="K439" s="129"/>
      <c r="L439" s="129"/>
      <c r="M439" s="129"/>
      <c r="N439" s="129"/>
      <c r="O439" s="129"/>
      <c r="P439" s="129"/>
      <c r="Q439" s="129"/>
      <c r="R439" s="129"/>
      <c r="S439" s="129"/>
      <c r="T439" s="129"/>
      <c r="U439" s="129"/>
      <c r="V439" s="129"/>
      <c r="W439" s="57"/>
      <c r="X439" s="57"/>
      <c r="Y439" s="57"/>
      <c r="Z439" s="57"/>
      <c r="AA439" s="57"/>
      <c r="AB439" s="57"/>
    </row>
    <row r="440" spans="1:28" s="128" customFormat="1">
      <c r="A440" s="123">
        <f>'Stu.Detail (1-20)'!A440</f>
        <v>434</v>
      </c>
      <c r="B440" s="124" t="str">
        <f>IF(OR('Stu.Detail (1-20)'!B440=0,'Stu.Detail (1-20)'!B440=""),"",'Stu.Detail (1-20)'!B440)</f>
        <v/>
      </c>
      <c r="C440" s="124" t="str">
        <f>IF(OR(B440=0,B440=""),"",CONCATENATE('Stu.Detail (1-20)'!D440," ","/",'Stu.Detail (1-20)'!G440))</f>
        <v/>
      </c>
      <c r="D440" s="129"/>
      <c r="E440" s="129"/>
      <c r="F440" s="129"/>
      <c r="G440" s="129"/>
      <c r="H440" s="129"/>
      <c r="I440" s="129"/>
      <c r="J440" s="129"/>
      <c r="K440" s="129"/>
      <c r="L440" s="129"/>
      <c r="M440" s="129"/>
      <c r="N440" s="129"/>
      <c r="O440" s="129"/>
      <c r="P440" s="129"/>
      <c r="Q440" s="129"/>
      <c r="R440" s="129"/>
      <c r="S440" s="129"/>
      <c r="T440" s="129"/>
      <c r="U440" s="129"/>
      <c r="V440" s="129"/>
      <c r="W440" s="57"/>
      <c r="X440" s="57"/>
      <c r="Y440" s="57"/>
      <c r="Z440" s="57"/>
      <c r="AA440" s="57"/>
      <c r="AB440" s="57"/>
    </row>
    <row r="441" spans="1:28" s="128" customFormat="1">
      <c r="A441" s="123">
        <f>'Stu.Detail (1-20)'!A441</f>
        <v>435</v>
      </c>
      <c r="B441" s="124" t="str">
        <f>IF(OR('Stu.Detail (1-20)'!B441=0,'Stu.Detail (1-20)'!B441=""),"",'Stu.Detail (1-20)'!B441)</f>
        <v/>
      </c>
      <c r="C441" s="124" t="str">
        <f>IF(OR(B441=0,B441=""),"",CONCATENATE('Stu.Detail (1-20)'!D441," ","/",'Stu.Detail (1-20)'!G441))</f>
        <v/>
      </c>
      <c r="D441" s="129"/>
      <c r="E441" s="129"/>
      <c r="F441" s="129"/>
      <c r="G441" s="129"/>
      <c r="H441" s="129"/>
      <c r="I441" s="129"/>
      <c r="J441" s="129"/>
      <c r="K441" s="129"/>
      <c r="L441" s="129"/>
      <c r="M441" s="129"/>
      <c r="N441" s="129"/>
      <c r="O441" s="129"/>
      <c r="P441" s="129"/>
      <c r="Q441" s="129"/>
      <c r="R441" s="129"/>
      <c r="S441" s="129"/>
      <c r="T441" s="129"/>
      <c r="U441" s="129"/>
      <c r="V441" s="129"/>
      <c r="W441" s="57"/>
      <c r="X441" s="57"/>
      <c r="Y441" s="57"/>
      <c r="Z441" s="57"/>
      <c r="AA441" s="57"/>
      <c r="AB441" s="57"/>
    </row>
    <row r="442" spans="1:28" s="128" customFormat="1">
      <c r="A442" s="123">
        <f>'Stu.Detail (1-20)'!A442</f>
        <v>436</v>
      </c>
      <c r="B442" s="124" t="str">
        <f>IF(OR('Stu.Detail (1-20)'!B442=0,'Stu.Detail (1-20)'!B442=""),"",'Stu.Detail (1-20)'!B442)</f>
        <v/>
      </c>
      <c r="C442" s="124" t="str">
        <f>IF(OR(B442=0,B442=""),"",CONCATENATE('Stu.Detail (1-20)'!D442," ","/",'Stu.Detail (1-20)'!G442))</f>
        <v/>
      </c>
      <c r="D442" s="129"/>
      <c r="E442" s="129"/>
      <c r="F442" s="129"/>
      <c r="G442" s="129"/>
      <c r="H442" s="129"/>
      <c r="I442" s="129"/>
      <c r="J442" s="129"/>
      <c r="K442" s="129"/>
      <c r="L442" s="129"/>
      <c r="M442" s="129"/>
      <c r="N442" s="129"/>
      <c r="O442" s="129"/>
      <c r="P442" s="129"/>
      <c r="Q442" s="129"/>
      <c r="R442" s="129"/>
      <c r="S442" s="129"/>
      <c r="T442" s="129"/>
      <c r="U442" s="129"/>
      <c r="V442" s="129"/>
      <c r="W442" s="57"/>
      <c r="X442" s="57"/>
      <c r="Y442" s="57"/>
      <c r="Z442" s="57"/>
      <c r="AA442" s="57"/>
      <c r="AB442" s="57"/>
    </row>
    <row r="443" spans="1:28" s="128" customFormat="1">
      <c r="A443" s="123">
        <f>'Stu.Detail (1-20)'!A443</f>
        <v>437</v>
      </c>
      <c r="B443" s="124" t="str">
        <f>IF(OR('Stu.Detail (1-20)'!B443=0,'Stu.Detail (1-20)'!B443=""),"",'Stu.Detail (1-20)'!B443)</f>
        <v/>
      </c>
      <c r="C443" s="124" t="str">
        <f>IF(OR(B443=0,B443=""),"",CONCATENATE('Stu.Detail (1-20)'!D443," ","/",'Stu.Detail (1-20)'!G443))</f>
        <v/>
      </c>
      <c r="D443" s="129"/>
      <c r="E443" s="129"/>
      <c r="F443" s="129"/>
      <c r="G443" s="129"/>
      <c r="H443" s="129"/>
      <c r="I443" s="129"/>
      <c r="J443" s="129"/>
      <c r="K443" s="129"/>
      <c r="L443" s="129"/>
      <c r="M443" s="129"/>
      <c r="N443" s="129"/>
      <c r="O443" s="129"/>
      <c r="P443" s="129"/>
      <c r="Q443" s="129"/>
      <c r="R443" s="129"/>
      <c r="S443" s="129"/>
      <c r="T443" s="129"/>
      <c r="U443" s="129"/>
      <c r="V443" s="129"/>
      <c r="W443" s="57"/>
      <c r="X443" s="57"/>
      <c r="Y443" s="57"/>
      <c r="Z443" s="57"/>
      <c r="AA443" s="57"/>
      <c r="AB443" s="57"/>
    </row>
    <row r="444" spans="1:28" s="128" customFormat="1">
      <c r="A444" s="123">
        <f>'Stu.Detail (1-20)'!A444</f>
        <v>438</v>
      </c>
      <c r="B444" s="124" t="str">
        <f>IF(OR('Stu.Detail (1-20)'!B444=0,'Stu.Detail (1-20)'!B444=""),"",'Stu.Detail (1-20)'!B444)</f>
        <v/>
      </c>
      <c r="C444" s="124" t="str">
        <f>IF(OR(B444=0,B444=""),"",CONCATENATE('Stu.Detail (1-20)'!D444," ","/",'Stu.Detail (1-20)'!G444))</f>
        <v/>
      </c>
      <c r="D444" s="129"/>
      <c r="E444" s="129"/>
      <c r="F444" s="129"/>
      <c r="G444" s="129"/>
      <c r="H444" s="129"/>
      <c r="I444" s="129"/>
      <c r="J444" s="129"/>
      <c r="K444" s="129"/>
      <c r="L444" s="129"/>
      <c r="M444" s="129"/>
      <c r="N444" s="129"/>
      <c r="O444" s="129"/>
      <c r="P444" s="129"/>
      <c r="Q444" s="129"/>
      <c r="R444" s="129"/>
      <c r="S444" s="129"/>
      <c r="T444" s="129"/>
      <c r="U444" s="129"/>
      <c r="V444" s="129"/>
      <c r="W444" s="57"/>
      <c r="X444" s="57"/>
      <c r="Y444" s="57"/>
      <c r="Z444" s="57"/>
      <c r="AA444" s="57"/>
      <c r="AB444" s="57"/>
    </row>
    <row r="445" spans="1:28" s="128" customFormat="1">
      <c r="A445" s="123">
        <f>'Stu.Detail (1-20)'!A445</f>
        <v>439</v>
      </c>
      <c r="B445" s="124" t="str">
        <f>IF(OR('Stu.Detail (1-20)'!B445=0,'Stu.Detail (1-20)'!B445=""),"",'Stu.Detail (1-20)'!B445)</f>
        <v/>
      </c>
      <c r="C445" s="124" t="str">
        <f>IF(OR(B445=0,B445=""),"",CONCATENATE('Stu.Detail (1-20)'!D445," ","/",'Stu.Detail (1-20)'!G445))</f>
        <v/>
      </c>
      <c r="D445" s="129"/>
      <c r="E445" s="129"/>
      <c r="F445" s="129"/>
      <c r="G445" s="129"/>
      <c r="H445" s="129"/>
      <c r="I445" s="129"/>
      <c r="J445" s="129"/>
      <c r="K445" s="129"/>
      <c r="L445" s="129"/>
      <c r="M445" s="129"/>
      <c r="N445" s="129"/>
      <c r="O445" s="129"/>
      <c r="P445" s="129"/>
      <c r="Q445" s="129"/>
      <c r="R445" s="129"/>
      <c r="S445" s="129"/>
      <c r="T445" s="129"/>
      <c r="U445" s="129"/>
      <c r="V445" s="129"/>
      <c r="W445" s="57"/>
      <c r="X445" s="57"/>
      <c r="Y445" s="57"/>
      <c r="Z445" s="57"/>
      <c r="AA445" s="57"/>
      <c r="AB445" s="57"/>
    </row>
    <row r="446" spans="1:28" s="128" customFormat="1">
      <c r="A446" s="123">
        <f>'Stu.Detail (1-20)'!A446</f>
        <v>440</v>
      </c>
      <c r="B446" s="124" t="str">
        <f>IF(OR('Stu.Detail (1-20)'!B446=0,'Stu.Detail (1-20)'!B446=""),"",'Stu.Detail (1-20)'!B446)</f>
        <v/>
      </c>
      <c r="C446" s="124" t="str">
        <f>IF(OR(B446=0,B446=""),"",CONCATENATE('Stu.Detail (1-20)'!D446," ","/",'Stu.Detail (1-20)'!G446))</f>
        <v/>
      </c>
      <c r="D446" s="129"/>
      <c r="E446" s="129"/>
      <c r="F446" s="129"/>
      <c r="G446" s="129"/>
      <c r="H446" s="129"/>
      <c r="I446" s="129"/>
      <c r="J446" s="129"/>
      <c r="K446" s="129"/>
      <c r="L446" s="129"/>
      <c r="M446" s="129"/>
      <c r="N446" s="129"/>
      <c r="O446" s="129"/>
      <c r="P446" s="129"/>
      <c r="Q446" s="129"/>
      <c r="R446" s="129"/>
      <c r="S446" s="129"/>
      <c r="T446" s="129"/>
      <c r="U446" s="129"/>
      <c r="V446" s="129"/>
      <c r="W446" s="57"/>
      <c r="X446" s="57"/>
      <c r="Y446" s="57"/>
      <c r="Z446" s="57"/>
      <c r="AA446" s="57"/>
      <c r="AB446" s="57"/>
    </row>
    <row r="447" spans="1:28" s="128" customFormat="1">
      <c r="A447" s="123">
        <f>'Stu.Detail (1-20)'!A447</f>
        <v>441</v>
      </c>
      <c r="B447" s="124" t="str">
        <f>IF(OR('Stu.Detail (1-20)'!B447=0,'Stu.Detail (1-20)'!B447=""),"",'Stu.Detail (1-20)'!B447)</f>
        <v/>
      </c>
      <c r="C447" s="124" t="str">
        <f>IF(OR(B447=0,B447=""),"",CONCATENATE('Stu.Detail (1-20)'!D447," ","/",'Stu.Detail (1-20)'!G447))</f>
        <v/>
      </c>
      <c r="D447" s="129"/>
      <c r="E447" s="129"/>
      <c r="F447" s="129"/>
      <c r="G447" s="129"/>
      <c r="H447" s="129"/>
      <c r="I447" s="129"/>
      <c r="J447" s="129"/>
      <c r="K447" s="129"/>
      <c r="L447" s="129"/>
      <c r="M447" s="129"/>
      <c r="N447" s="129"/>
      <c r="O447" s="129"/>
      <c r="P447" s="129"/>
      <c r="Q447" s="129"/>
      <c r="R447" s="129"/>
      <c r="S447" s="129"/>
      <c r="T447" s="129"/>
      <c r="U447" s="129"/>
      <c r="V447" s="129"/>
      <c r="W447" s="57"/>
      <c r="X447" s="57"/>
      <c r="Y447" s="57"/>
      <c r="Z447" s="57"/>
      <c r="AA447" s="57"/>
      <c r="AB447" s="57"/>
    </row>
    <row r="448" spans="1:28" s="128" customFormat="1">
      <c r="A448" s="123">
        <f>'Stu.Detail (1-20)'!A448</f>
        <v>442</v>
      </c>
      <c r="B448" s="124" t="str">
        <f>IF(OR('Stu.Detail (1-20)'!B448=0,'Stu.Detail (1-20)'!B448=""),"",'Stu.Detail (1-20)'!B448)</f>
        <v/>
      </c>
      <c r="C448" s="124" t="str">
        <f>IF(OR(B448=0,B448=""),"",CONCATENATE('Stu.Detail (1-20)'!D448," ","/",'Stu.Detail (1-20)'!G448))</f>
        <v/>
      </c>
      <c r="D448" s="129"/>
      <c r="E448" s="129"/>
      <c r="F448" s="129"/>
      <c r="G448" s="129"/>
      <c r="H448" s="129"/>
      <c r="I448" s="129"/>
      <c r="J448" s="129"/>
      <c r="K448" s="129"/>
      <c r="L448" s="129"/>
      <c r="M448" s="129"/>
      <c r="N448" s="129"/>
      <c r="O448" s="129"/>
      <c r="P448" s="129"/>
      <c r="Q448" s="129"/>
      <c r="R448" s="129"/>
      <c r="S448" s="129"/>
      <c r="T448" s="129"/>
      <c r="U448" s="129"/>
      <c r="V448" s="129"/>
      <c r="W448" s="57"/>
      <c r="X448" s="57"/>
      <c r="Y448" s="57"/>
      <c r="Z448" s="57"/>
      <c r="AA448" s="57"/>
      <c r="AB448" s="57"/>
    </row>
    <row r="449" spans="1:28" s="128" customFormat="1">
      <c r="A449" s="123">
        <f>'Stu.Detail (1-20)'!A449</f>
        <v>443</v>
      </c>
      <c r="B449" s="124" t="str">
        <f>IF(OR('Stu.Detail (1-20)'!B449=0,'Stu.Detail (1-20)'!B449=""),"",'Stu.Detail (1-20)'!B449)</f>
        <v/>
      </c>
      <c r="C449" s="124" t="str">
        <f>IF(OR(B449=0,B449=""),"",CONCATENATE('Stu.Detail (1-20)'!D449," ","/",'Stu.Detail (1-20)'!G449))</f>
        <v/>
      </c>
      <c r="D449" s="129"/>
      <c r="E449" s="129"/>
      <c r="F449" s="129"/>
      <c r="G449" s="129"/>
      <c r="H449" s="129"/>
      <c r="I449" s="129"/>
      <c r="J449" s="129"/>
      <c r="K449" s="129"/>
      <c r="L449" s="129"/>
      <c r="M449" s="129"/>
      <c r="N449" s="129"/>
      <c r="O449" s="129"/>
      <c r="P449" s="129"/>
      <c r="Q449" s="129"/>
      <c r="R449" s="129"/>
      <c r="S449" s="129"/>
      <c r="T449" s="129"/>
      <c r="U449" s="129"/>
      <c r="V449" s="129"/>
      <c r="W449" s="57"/>
      <c r="X449" s="57"/>
      <c r="Y449" s="57"/>
      <c r="Z449" s="57"/>
      <c r="AA449" s="57"/>
      <c r="AB449" s="57"/>
    </row>
    <row r="450" spans="1:28" s="128" customFormat="1">
      <c r="A450" s="123">
        <f>'Stu.Detail (1-20)'!A450</f>
        <v>444</v>
      </c>
      <c r="B450" s="124" t="str">
        <f>IF(OR('Stu.Detail (1-20)'!B450=0,'Stu.Detail (1-20)'!B450=""),"",'Stu.Detail (1-20)'!B450)</f>
        <v/>
      </c>
      <c r="C450" s="124" t="str">
        <f>IF(OR(B450=0,B450=""),"",CONCATENATE('Stu.Detail (1-20)'!D450," ","/",'Stu.Detail (1-20)'!G450))</f>
        <v/>
      </c>
      <c r="D450" s="129"/>
      <c r="E450" s="129"/>
      <c r="F450" s="129"/>
      <c r="G450" s="129"/>
      <c r="H450" s="129"/>
      <c r="I450" s="129"/>
      <c r="J450" s="129"/>
      <c r="K450" s="129"/>
      <c r="L450" s="129"/>
      <c r="M450" s="129"/>
      <c r="N450" s="129"/>
      <c r="O450" s="129"/>
      <c r="P450" s="129"/>
      <c r="Q450" s="129"/>
      <c r="R450" s="129"/>
      <c r="S450" s="129"/>
      <c r="T450" s="129"/>
      <c r="U450" s="129"/>
      <c r="V450" s="129"/>
      <c r="W450" s="57"/>
      <c r="X450" s="57"/>
      <c r="Y450" s="57"/>
      <c r="Z450" s="57"/>
      <c r="AA450" s="57"/>
      <c r="AB450" s="57"/>
    </row>
    <row r="451" spans="1:28" s="128" customFormat="1">
      <c r="A451" s="123">
        <f>'Stu.Detail (1-20)'!A451</f>
        <v>445</v>
      </c>
      <c r="B451" s="124" t="str">
        <f>IF(OR('Stu.Detail (1-20)'!B451=0,'Stu.Detail (1-20)'!B451=""),"",'Stu.Detail (1-20)'!B451)</f>
        <v/>
      </c>
      <c r="C451" s="124" t="str">
        <f>IF(OR(B451=0,B451=""),"",CONCATENATE('Stu.Detail (1-20)'!D451," ","/",'Stu.Detail (1-20)'!G451))</f>
        <v/>
      </c>
      <c r="D451" s="129"/>
      <c r="E451" s="129"/>
      <c r="F451" s="129"/>
      <c r="G451" s="129"/>
      <c r="H451" s="129"/>
      <c r="I451" s="129"/>
      <c r="J451" s="129"/>
      <c r="K451" s="129"/>
      <c r="L451" s="129"/>
      <c r="M451" s="129"/>
      <c r="N451" s="129"/>
      <c r="O451" s="129"/>
      <c r="P451" s="129"/>
      <c r="Q451" s="129"/>
      <c r="R451" s="129"/>
      <c r="S451" s="129"/>
      <c r="T451" s="129"/>
      <c r="U451" s="129"/>
      <c r="V451" s="129"/>
      <c r="W451" s="57"/>
      <c r="X451" s="57"/>
      <c r="Y451" s="57"/>
      <c r="Z451" s="57"/>
      <c r="AA451" s="57"/>
      <c r="AB451" s="57"/>
    </row>
    <row r="452" spans="1:28" s="128" customFormat="1">
      <c r="A452" s="123">
        <f>'Stu.Detail (1-20)'!A452</f>
        <v>446</v>
      </c>
      <c r="B452" s="124" t="str">
        <f>IF(OR('Stu.Detail (1-20)'!B452=0,'Stu.Detail (1-20)'!B452=""),"",'Stu.Detail (1-20)'!B452)</f>
        <v/>
      </c>
      <c r="C452" s="124" t="str">
        <f>IF(OR(B452=0,B452=""),"",CONCATENATE('Stu.Detail (1-20)'!D452," ","/",'Stu.Detail (1-20)'!G452))</f>
        <v/>
      </c>
      <c r="D452" s="129"/>
      <c r="E452" s="129"/>
      <c r="F452" s="129"/>
      <c r="G452" s="129"/>
      <c r="H452" s="129"/>
      <c r="I452" s="129"/>
      <c r="J452" s="129"/>
      <c r="K452" s="129"/>
      <c r="L452" s="129"/>
      <c r="M452" s="129"/>
      <c r="N452" s="129"/>
      <c r="O452" s="129"/>
      <c r="P452" s="129"/>
      <c r="Q452" s="129"/>
      <c r="R452" s="129"/>
      <c r="S452" s="129"/>
      <c r="T452" s="129"/>
      <c r="U452" s="129"/>
      <c r="V452" s="129"/>
      <c r="W452" s="57"/>
      <c r="X452" s="57"/>
      <c r="Y452" s="57"/>
      <c r="Z452" s="57"/>
      <c r="AA452" s="57"/>
      <c r="AB452" s="57"/>
    </row>
    <row r="453" spans="1:28" s="128" customFormat="1">
      <c r="A453" s="123">
        <f>'Stu.Detail (1-20)'!A453</f>
        <v>447</v>
      </c>
      <c r="B453" s="124" t="str">
        <f>IF(OR('Stu.Detail (1-20)'!B453=0,'Stu.Detail (1-20)'!B453=""),"",'Stu.Detail (1-20)'!B453)</f>
        <v/>
      </c>
      <c r="C453" s="124" t="str">
        <f>IF(OR(B453=0,B453=""),"",CONCATENATE('Stu.Detail (1-20)'!D453," ","/",'Stu.Detail (1-20)'!G453))</f>
        <v/>
      </c>
      <c r="D453" s="129"/>
      <c r="E453" s="129"/>
      <c r="F453" s="129"/>
      <c r="G453" s="129"/>
      <c r="H453" s="129"/>
      <c r="I453" s="129"/>
      <c r="J453" s="129"/>
      <c r="K453" s="129"/>
      <c r="L453" s="129"/>
      <c r="M453" s="129"/>
      <c r="N453" s="129"/>
      <c r="O453" s="129"/>
      <c r="P453" s="129"/>
      <c r="Q453" s="129"/>
      <c r="R453" s="129"/>
      <c r="S453" s="129"/>
      <c r="T453" s="129"/>
      <c r="U453" s="129"/>
      <c r="V453" s="129"/>
      <c r="W453" s="57"/>
      <c r="X453" s="57"/>
      <c r="Y453" s="57"/>
      <c r="Z453" s="57"/>
      <c r="AA453" s="57"/>
      <c r="AB453" s="57"/>
    </row>
    <row r="454" spans="1:28" s="128" customFormat="1">
      <c r="A454" s="123">
        <f>'Stu.Detail (1-20)'!A454</f>
        <v>448</v>
      </c>
      <c r="B454" s="124" t="str">
        <f>IF(OR('Stu.Detail (1-20)'!B454=0,'Stu.Detail (1-20)'!B454=""),"",'Stu.Detail (1-20)'!B454)</f>
        <v/>
      </c>
      <c r="C454" s="124" t="str">
        <f>IF(OR(B454=0,B454=""),"",CONCATENATE('Stu.Detail (1-20)'!D454," ","/",'Stu.Detail (1-20)'!G454))</f>
        <v/>
      </c>
      <c r="D454" s="129"/>
      <c r="E454" s="129"/>
      <c r="F454" s="129"/>
      <c r="G454" s="129"/>
      <c r="H454" s="129"/>
      <c r="I454" s="129"/>
      <c r="J454" s="129"/>
      <c r="K454" s="129"/>
      <c r="L454" s="129"/>
      <c r="M454" s="129"/>
      <c r="N454" s="129"/>
      <c r="O454" s="129"/>
      <c r="P454" s="129"/>
      <c r="Q454" s="129"/>
      <c r="R454" s="129"/>
      <c r="S454" s="129"/>
      <c r="T454" s="129"/>
      <c r="U454" s="129"/>
      <c r="V454" s="129"/>
      <c r="W454" s="57"/>
      <c r="X454" s="57"/>
      <c r="Y454" s="57"/>
      <c r="Z454" s="57"/>
      <c r="AA454" s="57"/>
      <c r="AB454" s="57"/>
    </row>
    <row r="455" spans="1:28" s="128" customFormat="1">
      <c r="A455" s="123">
        <f>'Stu.Detail (1-20)'!A455</f>
        <v>449</v>
      </c>
      <c r="B455" s="124" t="str">
        <f>IF(OR('Stu.Detail (1-20)'!B455=0,'Stu.Detail (1-20)'!B455=""),"",'Stu.Detail (1-20)'!B455)</f>
        <v/>
      </c>
      <c r="C455" s="124" t="str">
        <f>IF(OR(B455=0,B455=""),"",CONCATENATE('Stu.Detail (1-20)'!D455," ","/",'Stu.Detail (1-20)'!G455))</f>
        <v/>
      </c>
      <c r="D455" s="129"/>
      <c r="E455" s="129"/>
      <c r="F455" s="129"/>
      <c r="G455" s="129"/>
      <c r="H455" s="129"/>
      <c r="I455" s="129"/>
      <c r="J455" s="129"/>
      <c r="K455" s="129"/>
      <c r="L455" s="129"/>
      <c r="M455" s="129"/>
      <c r="N455" s="129"/>
      <c r="O455" s="129"/>
      <c r="P455" s="129"/>
      <c r="Q455" s="129"/>
      <c r="R455" s="129"/>
      <c r="S455" s="129"/>
      <c r="T455" s="129"/>
      <c r="U455" s="129"/>
      <c r="V455" s="129"/>
      <c r="W455" s="57"/>
      <c r="X455" s="57"/>
      <c r="Y455" s="57"/>
      <c r="Z455" s="57"/>
      <c r="AA455" s="57"/>
      <c r="AB455" s="57"/>
    </row>
    <row r="456" spans="1:28" s="128" customFormat="1">
      <c r="A456" s="123">
        <f>'Stu.Detail (1-20)'!A456</f>
        <v>450</v>
      </c>
      <c r="B456" s="124" t="str">
        <f>IF(OR('Stu.Detail (1-20)'!B456=0,'Stu.Detail (1-20)'!B456=""),"",'Stu.Detail (1-20)'!B456)</f>
        <v/>
      </c>
      <c r="C456" s="124" t="str">
        <f>IF(OR(B456=0,B456=""),"",CONCATENATE('Stu.Detail (1-20)'!D456," ","/",'Stu.Detail (1-20)'!G456))</f>
        <v/>
      </c>
      <c r="D456" s="129"/>
      <c r="E456" s="129"/>
      <c r="F456" s="129"/>
      <c r="G456" s="129"/>
      <c r="H456" s="129"/>
      <c r="I456" s="129"/>
      <c r="J456" s="129"/>
      <c r="K456" s="129"/>
      <c r="L456" s="129"/>
      <c r="M456" s="129"/>
      <c r="N456" s="129"/>
      <c r="O456" s="129"/>
      <c r="P456" s="129"/>
      <c r="Q456" s="129"/>
      <c r="R456" s="129"/>
      <c r="S456" s="129"/>
      <c r="T456" s="129"/>
      <c r="U456" s="129"/>
      <c r="V456" s="129"/>
      <c r="W456" s="57"/>
      <c r="X456" s="57"/>
      <c r="Y456" s="57"/>
      <c r="Z456" s="57"/>
      <c r="AA456" s="57"/>
      <c r="AB456" s="57"/>
    </row>
    <row r="457" spans="1:28" s="128" customFormat="1">
      <c r="A457" s="123">
        <f>'Stu.Detail (1-20)'!A457</f>
        <v>451</v>
      </c>
      <c r="B457" s="124" t="str">
        <f>IF(OR('Stu.Detail (1-20)'!B457=0,'Stu.Detail (1-20)'!B457=""),"",'Stu.Detail (1-20)'!B457)</f>
        <v/>
      </c>
      <c r="C457" s="124" t="str">
        <f>IF(OR(B457=0,B457=""),"",CONCATENATE('Stu.Detail (1-20)'!D457," ","/",'Stu.Detail (1-20)'!G457))</f>
        <v/>
      </c>
      <c r="D457" s="129"/>
      <c r="E457" s="129"/>
      <c r="F457" s="129"/>
      <c r="G457" s="129"/>
      <c r="H457" s="129"/>
      <c r="I457" s="129"/>
      <c r="J457" s="129"/>
      <c r="K457" s="129"/>
      <c r="L457" s="129"/>
      <c r="M457" s="129"/>
      <c r="N457" s="129"/>
      <c r="O457" s="129"/>
      <c r="P457" s="129"/>
      <c r="Q457" s="129"/>
      <c r="R457" s="129"/>
      <c r="S457" s="129"/>
      <c r="T457" s="129"/>
      <c r="U457" s="129"/>
      <c r="V457" s="129"/>
      <c r="W457" s="57"/>
      <c r="X457" s="57"/>
      <c r="Y457" s="57"/>
      <c r="Z457" s="57"/>
      <c r="AA457" s="57"/>
      <c r="AB457" s="57"/>
    </row>
    <row r="458" spans="1:28" s="128" customFormat="1">
      <c r="A458" s="123">
        <f>'Stu.Detail (1-20)'!A458</f>
        <v>452</v>
      </c>
      <c r="B458" s="124" t="str">
        <f>IF(OR('Stu.Detail (1-20)'!B458=0,'Stu.Detail (1-20)'!B458=""),"",'Stu.Detail (1-20)'!B458)</f>
        <v/>
      </c>
      <c r="C458" s="124" t="str">
        <f>IF(OR(B458=0,B458=""),"",CONCATENATE('Stu.Detail (1-20)'!D458," ","/",'Stu.Detail (1-20)'!G458))</f>
        <v/>
      </c>
      <c r="D458" s="129"/>
      <c r="E458" s="129"/>
      <c r="F458" s="129"/>
      <c r="G458" s="129"/>
      <c r="H458" s="129"/>
      <c r="I458" s="129"/>
      <c r="J458" s="129"/>
      <c r="K458" s="129"/>
      <c r="L458" s="129"/>
      <c r="M458" s="129"/>
      <c r="N458" s="129"/>
      <c r="O458" s="129"/>
      <c r="P458" s="129"/>
      <c r="Q458" s="129"/>
      <c r="R458" s="129"/>
      <c r="S458" s="129"/>
      <c r="T458" s="129"/>
      <c r="U458" s="129"/>
      <c r="V458" s="129"/>
      <c r="W458" s="57"/>
      <c r="X458" s="57"/>
      <c r="Y458" s="57"/>
      <c r="Z458" s="57"/>
      <c r="AA458" s="57"/>
      <c r="AB458" s="57"/>
    </row>
    <row r="459" spans="1:28" s="128" customFormat="1">
      <c r="A459" s="123">
        <f>'Stu.Detail (1-20)'!A459</f>
        <v>453</v>
      </c>
      <c r="B459" s="124" t="str">
        <f>IF(OR('Stu.Detail (1-20)'!B459=0,'Stu.Detail (1-20)'!B459=""),"",'Stu.Detail (1-20)'!B459)</f>
        <v/>
      </c>
      <c r="C459" s="124" t="str">
        <f>IF(OR(B459=0,B459=""),"",CONCATENATE('Stu.Detail (1-20)'!D459," ","/",'Stu.Detail (1-20)'!G459))</f>
        <v/>
      </c>
      <c r="D459" s="129"/>
      <c r="E459" s="129"/>
      <c r="F459" s="129"/>
      <c r="G459" s="129"/>
      <c r="H459" s="129"/>
      <c r="I459" s="129"/>
      <c r="J459" s="129"/>
      <c r="K459" s="129"/>
      <c r="L459" s="129"/>
      <c r="M459" s="129"/>
      <c r="N459" s="129"/>
      <c r="O459" s="129"/>
      <c r="P459" s="129"/>
      <c r="Q459" s="129"/>
      <c r="R459" s="129"/>
      <c r="S459" s="129"/>
      <c r="T459" s="129"/>
      <c r="U459" s="129"/>
      <c r="V459" s="129"/>
      <c r="W459" s="57"/>
      <c r="X459" s="57"/>
      <c r="Y459" s="57"/>
      <c r="Z459" s="57"/>
      <c r="AA459" s="57"/>
      <c r="AB459" s="57"/>
    </row>
    <row r="460" spans="1:28" s="128" customFormat="1">
      <c r="A460" s="123">
        <f>'Stu.Detail (1-20)'!A460</f>
        <v>454</v>
      </c>
      <c r="B460" s="124" t="str">
        <f>IF(OR('Stu.Detail (1-20)'!B460=0,'Stu.Detail (1-20)'!B460=""),"",'Stu.Detail (1-20)'!B460)</f>
        <v/>
      </c>
      <c r="C460" s="124" t="str">
        <f>IF(OR(B460=0,B460=""),"",CONCATENATE('Stu.Detail (1-20)'!D460," ","/",'Stu.Detail (1-20)'!G460))</f>
        <v/>
      </c>
      <c r="D460" s="129"/>
      <c r="E460" s="129"/>
      <c r="F460" s="129"/>
      <c r="G460" s="129"/>
      <c r="H460" s="129"/>
      <c r="I460" s="129"/>
      <c r="J460" s="129"/>
      <c r="K460" s="129"/>
      <c r="L460" s="129"/>
      <c r="M460" s="129"/>
      <c r="N460" s="129"/>
      <c r="O460" s="129"/>
      <c r="P460" s="129"/>
      <c r="Q460" s="129"/>
      <c r="R460" s="129"/>
      <c r="S460" s="129"/>
      <c r="T460" s="129"/>
      <c r="U460" s="129"/>
      <c r="V460" s="129"/>
      <c r="W460" s="57"/>
      <c r="X460" s="57"/>
      <c r="Y460" s="57"/>
      <c r="Z460" s="57"/>
      <c r="AA460" s="57"/>
      <c r="AB460" s="57"/>
    </row>
    <row r="461" spans="1:28" s="128" customFormat="1">
      <c r="A461" s="123">
        <f>'Stu.Detail (1-20)'!A461</f>
        <v>455</v>
      </c>
      <c r="B461" s="124" t="str">
        <f>IF(OR('Stu.Detail (1-20)'!B461=0,'Stu.Detail (1-20)'!B461=""),"",'Stu.Detail (1-20)'!B461)</f>
        <v/>
      </c>
      <c r="C461" s="124" t="str">
        <f>IF(OR(B461=0,B461=""),"",CONCATENATE('Stu.Detail (1-20)'!D461," ","/",'Stu.Detail (1-20)'!G461))</f>
        <v/>
      </c>
      <c r="D461" s="129"/>
      <c r="E461" s="129"/>
      <c r="F461" s="129"/>
      <c r="G461" s="129"/>
      <c r="H461" s="129"/>
      <c r="I461" s="129"/>
      <c r="J461" s="129"/>
      <c r="K461" s="129"/>
      <c r="L461" s="129"/>
      <c r="M461" s="129"/>
      <c r="N461" s="129"/>
      <c r="O461" s="129"/>
      <c r="P461" s="129"/>
      <c r="Q461" s="129"/>
      <c r="R461" s="129"/>
      <c r="S461" s="129"/>
      <c r="T461" s="129"/>
      <c r="U461" s="129"/>
      <c r="V461" s="129"/>
      <c r="W461" s="57"/>
      <c r="X461" s="57"/>
      <c r="Y461" s="57"/>
      <c r="Z461" s="57"/>
      <c r="AA461" s="57"/>
      <c r="AB461" s="57"/>
    </row>
    <row r="462" spans="1:28" s="128" customFormat="1">
      <c r="A462" s="123">
        <f>'Stu.Detail (1-20)'!A462</f>
        <v>456</v>
      </c>
      <c r="B462" s="124" t="str">
        <f>IF(OR('Stu.Detail (1-20)'!B462=0,'Stu.Detail (1-20)'!B462=""),"",'Stu.Detail (1-20)'!B462)</f>
        <v/>
      </c>
      <c r="C462" s="124" t="str">
        <f>IF(OR(B462=0,B462=""),"",CONCATENATE('Stu.Detail (1-20)'!D462," ","/",'Stu.Detail (1-20)'!G462))</f>
        <v/>
      </c>
      <c r="D462" s="129"/>
      <c r="E462" s="129"/>
      <c r="F462" s="129"/>
      <c r="G462" s="129"/>
      <c r="H462" s="129"/>
      <c r="I462" s="129"/>
      <c r="J462" s="129"/>
      <c r="K462" s="129"/>
      <c r="L462" s="129"/>
      <c r="M462" s="129"/>
      <c r="N462" s="129"/>
      <c r="O462" s="129"/>
      <c r="P462" s="129"/>
      <c r="Q462" s="129"/>
      <c r="R462" s="129"/>
      <c r="S462" s="129"/>
      <c r="T462" s="129"/>
      <c r="U462" s="129"/>
      <c r="V462" s="129"/>
      <c r="W462" s="57"/>
      <c r="X462" s="57"/>
      <c r="Y462" s="57"/>
      <c r="Z462" s="57"/>
      <c r="AA462" s="57"/>
      <c r="AB462" s="57"/>
    </row>
    <row r="463" spans="1:28" s="128" customFormat="1">
      <c r="A463" s="123">
        <f>'Stu.Detail (1-20)'!A463</f>
        <v>457</v>
      </c>
      <c r="B463" s="124" t="str">
        <f>IF(OR('Stu.Detail (1-20)'!B463=0,'Stu.Detail (1-20)'!B463=""),"",'Stu.Detail (1-20)'!B463)</f>
        <v/>
      </c>
      <c r="C463" s="124" t="str">
        <f>IF(OR(B463=0,B463=""),"",CONCATENATE('Stu.Detail (1-20)'!D463," ","/",'Stu.Detail (1-20)'!G463))</f>
        <v/>
      </c>
      <c r="D463" s="129"/>
      <c r="E463" s="129"/>
      <c r="F463" s="129"/>
      <c r="G463" s="129"/>
      <c r="H463" s="129"/>
      <c r="I463" s="129"/>
      <c r="J463" s="129"/>
      <c r="K463" s="129"/>
      <c r="L463" s="129"/>
      <c r="M463" s="129"/>
      <c r="N463" s="129"/>
      <c r="O463" s="129"/>
      <c r="P463" s="129"/>
      <c r="Q463" s="129"/>
      <c r="R463" s="129"/>
      <c r="S463" s="129"/>
      <c r="T463" s="129"/>
      <c r="U463" s="129"/>
      <c r="V463" s="129"/>
      <c r="W463" s="57"/>
      <c r="X463" s="57"/>
      <c r="Y463" s="57"/>
      <c r="Z463" s="57"/>
      <c r="AA463" s="57"/>
      <c r="AB463" s="57"/>
    </row>
    <row r="464" spans="1:28" s="128" customFormat="1">
      <c r="A464" s="123">
        <f>'Stu.Detail (1-20)'!A464</f>
        <v>458</v>
      </c>
      <c r="B464" s="124" t="str">
        <f>IF(OR('Stu.Detail (1-20)'!B464=0,'Stu.Detail (1-20)'!B464=""),"",'Stu.Detail (1-20)'!B464)</f>
        <v/>
      </c>
      <c r="C464" s="124" t="str">
        <f>IF(OR(B464=0,B464=""),"",CONCATENATE('Stu.Detail (1-20)'!D464," ","/",'Stu.Detail (1-20)'!G464))</f>
        <v/>
      </c>
      <c r="D464" s="129"/>
      <c r="E464" s="129"/>
      <c r="F464" s="129"/>
      <c r="G464" s="129"/>
      <c r="H464" s="129"/>
      <c r="I464" s="129"/>
      <c r="J464" s="129"/>
      <c r="K464" s="129"/>
      <c r="L464" s="129"/>
      <c r="M464" s="129"/>
      <c r="N464" s="129"/>
      <c r="O464" s="129"/>
      <c r="P464" s="129"/>
      <c r="Q464" s="129"/>
      <c r="R464" s="129"/>
      <c r="S464" s="129"/>
      <c r="T464" s="129"/>
      <c r="U464" s="129"/>
      <c r="V464" s="129"/>
      <c r="W464" s="57"/>
      <c r="X464" s="57"/>
      <c r="Y464" s="57"/>
      <c r="Z464" s="57"/>
      <c r="AA464" s="57"/>
      <c r="AB464" s="57"/>
    </row>
    <row r="465" spans="1:28" s="128" customFormat="1">
      <c r="A465" s="123">
        <f>'Stu.Detail (1-20)'!A465</f>
        <v>459</v>
      </c>
      <c r="B465" s="124" t="str">
        <f>IF(OR('Stu.Detail (1-20)'!B465=0,'Stu.Detail (1-20)'!B465=""),"",'Stu.Detail (1-20)'!B465)</f>
        <v/>
      </c>
      <c r="C465" s="124" t="str">
        <f>IF(OR(B465=0,B465=""),"",CONCATENATE('Stu.Detail (1-20)'!D465," ","/",'Stu.Detail (1-20)'!G465))</f>
        <v/>
      </c>
      <c r="D465" s="129"/>
      <c r="E465" s="129"/>
      <c r="F465" s="129"/>
      <c r="G465" s="129"/>
      <c r="H465" s="129"/>
      <c r="I465" s="129"/>
      <c r="J465" s="129"/>
      <c r="K465" s="129"/>
      <c r="L465" s="129"/>
      <c r="M465" s="129"/>
      <c r="N465" s="129"/>
      <c r="O465" s="129"/>
      <c r="P465" s="129"/>
      <c r="Q465" s="129"/>
      <c r="R465" s="129"/>
      <c r="S465" s="129"/>
      <c r="T465" s="129"/>
      <c r="U465" s="129"/>
      <c r="V465" s="129"/>
      <c r="W465" s="57"/>
      <c r="X465" s="57"/>
      <c r="Y465" s="57"/>
      <c r="Z465" s="57"/>
      <c r="AA465" s="57"/>
      <c r="AB465" s="57"/>
    </row>
    <row r="466" spans="1:28" s="128" customFormat="1">
      <c r="A466" s="123">
        <f>'Stu.Detail (1-20)'!A466</f>
        <v>460</v>
      </c>
      <c r="B466" s="124" t="str">
        <f>IF(OR('Stu.Detail (1-20)'!B466=0,'Stu.Detail (1-20)'!B466=""),"",'Stu.Detail (1-20)'!B466)</f>
        <v/>
      </c>
      <c r="C466" s="124" t="str">
        <f>IF(OR(B466=0,B466=""),"",CONCATENATE('Stu.Detail (1-20)'!D466," ","/",'Stu.Detail (1-20)'!G466))</f>
        <v/>
      </c>
      <c r="D466" s="129"/>
      <c r="E466" s="129"/>
      <c r="F466" s="129"/>
      <c r="G466" s="129"/>
      <c r="H466" s="129"/>
      <c r="I466" s="129"/>
      <c r="J466" s="129"/>
      <c r="K466" s="129"/>
      <c r="L466" s="129"/>
      <c r="M466" s="129"/>
      <c r="N466" s="129"/>
      <c r="O466" s="129"/>
      <c r="P466" s="129"/>
      <c r="Q466" s="129"/>
      <c r="R466" s="129"/>
      <c r="S466" s="129"/>
      <c r="T466" s="129"/>
      <c r="U466" s="129"/>
      <c r="V466" s="129"/>
      <c r="W466" s="57"/>
      <c r="X466" s="57"/>
      <c r="Y466" s="57"/>
      <c r="Z466" s="57"/>
      <c r="AA466" s="57"/>
      <c r="AB466" s="57"/>
    </row>
    <row r="467" spans="1:28" s="128" customFormat="1">
      <c r="A467" s="123">
        <f>'Stu.Detail (1-20)'!A467</f>
        <v>461</v>
      </c>
      <c r="B467" s="124" t="str">
        <f>IF(OR('Stu.Detail (1-20)'!B467=0,'Stu.Detail (1-20)'!B467=""),"",'Stu.Detail (1-20)'!B467)</f>
        <v/>
      </c>
      <c r="C467" s="124" t="str">
        <f>IF(OR(B467=0,B467=""),"",CONCATENATE('Stu.Detail (1-20)'!D467," ","/",'Stu.Detail (1-20)'!G467))</f>
        <v/>
      </c>
      <c r="D467" s="129"/>
      <c r="E467" s="129"/>
      <c r="F467" s="129"/>
      <c r="G467" s="129"/>
      <c r="H467" s="129"/>
      <c r="I467" s="129"/>
      <c r="J467" s="129"/>
      <c r="K467" s="129"/>
      <c r="L467" s="129"/>
      <c r="M467" s="129"/>
      <c r="N467" s="129"/>
      <c r="O467" s="129"/>
      <c r="P467" s="129"/>
      <c r="Q467" s="129"/>
      <c r="R467" s="129"/>
      <c r="S467" s="129"/>
      <c r="T467" s="129"/>
      <c r="U467" s="129"/>
      <c r="V467" s="129"/>
      <c r="W467" s="57"/>
      <c r="X467" s="57"/>
      <c r="Y467" s="57"/>
      <c r="Z467" s="57"/>
      <c r="AA467" s="57"/>
      <c r="AB467" s="57"/>
    </row>
    <row r="468" spans="1:28" s="128" customFormat="1">
      <c r="A468" s="123">
        <f>'Stu.Detail (1-20)'!A468</f>
        <v>462</v>
      </c>
      <c r="B468" s="124" t="str">
        <f>IF(OR('Stu.Detail (1-20)'!B468=0,'Stu.Detail (1-20)'!B468=""),"",'Stu.Detail (1-20)'!B468)</f>
        <v/>
      </c>
      <c r="C468" s="124" t="str">
        <f>IF(OR(B468=0,B468=""),"",CONCATENATE('Stu.Detail (1-20)'!D468," ","/",'Stu.Detail (1-20)'!G468))</f>
        <v/>
      </c>
      <c r="D468" s="129"/>
      <c r="E468" s="129"/>
      <c r="F468" s="129"/>
      <c r="G468" s="129"/>
      <c r="H468" s="129"/>
      <c r="I468" s="129"/>
      <c r="J468" s="129"/>
      <c r="K468" s="129"/>
      <c r="L468" s="129"/>
      <c r="M468" s="129"/>
      <c r="N468" s="129"/>
      <c r="O468" s="129"/>
      <c r="P468" s="129"/>
      <c r="Q468" s="129"/>
      <c r="R468" s="129"/>
      <c r="S468" s="129"/>
      <c r="T468" s="129"/>
      <c r="U468" s="129"/>
      <c r="V468" s="129"/>
      <c r="W468" s="57"/>
      <c r="X468" s="57"/>
      <c r="Y468" s="57"/>
      <c r="Z468" s="57"/>
      <c r="AA468" s="57"/>
      <c r="AB468" s="57"/>
    </row>
    <row r="469" spans="1:28" s="128" customFormat="1">
      <c r="A469" s="123">
        <f>'Stu.Detail (1-20)'!A469</f>
        <v>463</v>
      </c>
      <c r="B469" s="124" t="str">
        <f>IF(OR('Stu.Detail (1-20)'!B469=0,'Stu.Detail (1-20)'!B469=""),"",'Stu.Detail (1-20)'!B469)</f>
        <v/>
      </c>
      <c r="C469" s="124" t="str">
        <f>IF(OR(B469=0,B469=""),"",CONCATENATE('Stu.Detail (1-20)'!D469," ","/",'Stu.Detail (1-20)'!G469))</f>
        <v/>
      </c>
      <c r="D469" s="129"/>
      <c r="E469" s="129"/>
      <c r="F469" s="129"/>
      <c r="G469" s="129"/>
      <c r="H469" s="129"/>
      <c r="I469" s="129"/>
      <c r="J469" s="129"/>
      <c r="K469" s="129"/>
      <c r="L469" s="129"/>
      <c r="M469" s="129"/>
      <c r="N469" s="129"/>
      <c r="O469" s="129"/>
      <c r="P469" s="129"/>
      <c r="Q469" s="129"/>
      <c r="R469" s="129"/>
      <c r="S469" s="129"/>
      <c r="T469" s="129"/>
      <c r="U469" s="129"/>
      <c r="V469" s="129"/>
      <c r="W469" s="57"/>
      <c r="X469" s="57"/>
      <c r="Y469" s="57"/>
      <c r="Z469" s="57"/>
      <c r="AA469" s="57"/>
      <c r="AB469" s="57"/>
    </row>
    <row r="470" spans="1:28" s="128" customFormat="1">
      <c r="A470" s="123">
        <f>'Stu.Detail (1-20)'!A470</f>
        <v>464</v>
      </c>
      <c r="B470" s="124" t="str">
        <f>IF(OR('Stu.Detail (1-20)'!B470=0,'Stu.Detail (1-20)'!B470=""),"",'Stu.Detail (1-20)'!B470)</f>
        <v/>
      </c>
      <c r="C470" s="124" t="str">
        <f>IF(OR(B470=0,B470=""),"",CONCATENATE('Stu.Detail (1-20)'!D470," ","/",'Stu.Detail (1-20)'!G470))</f>
        <v/>
      </c>
      <c r="D470" s="129"/>
      <c r="E470" s="129"/>
      <c r="F470" s="129"/>
      <c r="G470" s="129"/>
      <c r="H470" s="129"/>
      <c r="I470" s="129"/>
      <c r="J470" s="129"/>
      <c r="K470" s="129"/>
      <c r="L470" s="129"/>
      <c r="M470" s="129"/>
      <c r="N470" s="129"/>
      <c r="O470" s="129"/>
      <c r="P470" s="129"/>
      <c r="Q470" s="129"/>
      <c r="R470" s="129"/>
      <c r="S470" s="129"/>
      <c r="T470" s="129"/>
      <c r="U470" s="129"/>
      <c r="V470" s="129"/>
      <c r="W470" s="57"/>
      <c r="X470" s="57"/>
      <c r="Y470" s="57"/>
      <c r="Z470" s="57"/>
      <c r="AA470" s="57"/>
      <c r="AB470" s="57"/>
    </row>
    <row r="471" spans="1:28" s="128" customFormat="1">
      <c r="A471" s="123">
        <f>'Stu.Detail (1-20)'!A471</f>
        <v>465</v>
      </c>
      <c r="B471" s="124" t="str">
        <f>IF(OR('Stu.Detail (1-20)'!B471=0,'Stu.Detail (1-20)'!B471=""),"",'Stu.Detail (1-20)'!B471)</f>
        <v/>
      </c>
      <c r="C471" s="124" t="str">
        <f>IF(OR(B471=0,B471=""),"",CONCATENATE('Stu.Detail (1-20)'!D471," ","/",'Stu.Detail (1-20)'!G471))</f>
        <v/>
      </c>
      <c r="D471" s="129"/>
      <c r="E471" s="129"/>
      <c r="F471" s="129"/>
      <c r="G471" s="129"/>
      <c r="H471" s="129"/>
      <c r="I471" s="129"/>
      <c r="J471" s="129"/>
      <c r="K471" s="129"/>
      <c r="L471" s="129"/>
      <c r="M471" s="129"/>
      <c r="N471" s="129"/>
      <c r="O471" s="129"/>
      <c r="P471" s="129"/>
      <c r="Q471" s="129"/>
      <c r="R471" s="129"/>
      <c r="S471" s="129"/>
      <c r="T471" s="129"/>
      <c r="U471" s="129"/>
      <c r="V471" s="129"/>
      <c r="W471" s="57"/>
      <c r="X471" s="57"/>
      <c r="Y471" s="57"/>
      <c r="Z471" s="57"/>
      <c r="AA471" s="57"/>
      <c r="AB471" s="57"/>
    </row>
    <row r="472" spans="1:28" s="128" customFormat="1">
      <c r="A472" s="123">
        <f>'Stu.Detail (1-20)'!A472</f>
        <v>466</v>
      </c>
      <c r="B472" s="124" t="str">
        <f>IF(OR('Stu.Detail (1-20)'!B472=0,'Stu.Detail (1-20)'!B472=""),"",'Stu.Detail (1-20)'!B472)</f>
        <v/>
      </c>
      <c r="C472" s="124" t="str">
        <f>IF(OR(B472=0,B472=""),"",CONCATENATE('Stu.Detail (1-20)'!D472," ","/",'Stu.Detail (1-20)'!G472))</f>
        <v/>
      </c>
      <c r="D472" s="129"/>
      <c r="E472" s="129"/>
      <c r="F472" s="129"/>
      <c r="G472" s="129"/>
      <c r="H472" s="129"/>
      <c r="I472" s="129"/>
      <c r="J472" s="129"/>
      <c r="K472" s="129"/>
      <c r="L472" s="129"/>
      <c r="M472" s="129"/>
      <c r="N472" s="129"/>
      <c r="O472" s="129"/>
      <c r="P472" s="129"/>
      <c r="Q472" s="129"/>
      <c r="R472" s="129"/>
      <c r="S472" s="129"/>
      <c r="T472" s="129"/>
      <c r="U472" s="129"/>
      <c r="V472" s="129"/>
      <c r="W472" s="57"/>
      <c r="X472" s="57"/>
      <c r="Y472" s="57"/>
      <c r="Z472" s="57"/>
      <c r="AA472" s="57"/>
      <c r="AB472" s="57"/>
    </row>
    <row r="473" spans="1:28" s="128" customFormat="1">
      <c r="A473" s="123">
        <f>'Stu.Detail (1-20)'!A473</f>
        <v>467</v>
      </c>
      <c r="B473" s="124" t="str">
        <f>IF(OR('Stu.Detail (1-20)'!B473=0,'Stu.Detail (1-20)'!B473=""),"",'Stu.Detail (1-20)'!B473)</f>
        <v/>
      </c>
      <c r="C473" s="124" t="str">
        <f>IF(OR(B473=0,B473=""),"",CONCATENATE('Stu.Detail (1-20)'!D473," ","/",'Stu.Detail (1-20)'!G473))</f>
        <v/>
      </c>
      <c r="D473" s="129"/>
      <c r="E473" s="129"/>
      <c r="F473" s="129"/>
      <c r="G473" s="129"/>
      <c r="H473" s="129"/>
      <c r="I473" s="129"/>
      <c r="J473" s="129"/>
      <c r="K473" s="129"/>
      <c r="L473" s="129"/>
      <c r="M473" s="129"/>
      <c r="N473" s="129"/>
      <c r="O473" s="129"/>
      <c r="P473" s="129"/>
      <c r="Q473" s="129"/>
      <c r="R473" s="129"/>
      <c r="S473" s="129"/>
      <c r="T473" s="129"/>
      <c r="U473" s="129"/>
      <c r="V473" s="129"/>
      <c r="W473" s="57"/>
      <c r="X473" s="57"/>
      <c r="Y473" s="57"/>
      <c r="Z473" s="57"/>
      <c r="AA473" s="57"/>
      <c r="AB473" s="57"/>
    </row>
    <row r="474" spans="1:28" s="128" customFormat="1">
      <c r="A474" s="123">
        <f>'Stu.Detail (1-20)'!A474</f>
        <v>468</v>
      </c>
      <c r="B474" s="124" t="str">
        <f>IF(OR('Stu.Detail (1-20)'!B474=0,'Stu.Detail (1-20)'!B474=""),"",'Stu.Detail (1-20)'!B474)</f>
        <v/>
      </c>
      <c r="C474" s="124" t="str">
        <f>IF(OR(B474=0,B474=""),"",CONCATENATE('Stu.Detail (1-20)'!D474," ","/",'Stu.Detail (1-20)'!G474))</f>
        <v/>
      </c>
      <c r="D474" s="129"/>
      <c r="E474" s="129"/>
      <c r="F474" s="129"/>
      <c r="G474" s="129"/>
      <c r="H474" s="129"/>
      <c r="I474" s="129"/>
      <c r="J474" s="129"/>
      <c r="K474" s="129"/>
      <c r="L474" s="129"/>
      <c r="M474" s="129"/>
      <c r="N474" s="129"/>
      <c r="O474" s="129"/>
      <c r="P474" s="129"/>
      <c r="Q474" s="129"/>
      <c r="R474" s="129"/>
      <c r="S474" s="129"/>
      <c r="T474" s="129"/>
      <c r="U474" s="129"/>
      <c r="V474" s="129"/>
      <c r="W474" s="57"/>
      <c r="X474" s="57"/>
      <c r="Y474" s="57"/>
      <c r="Z474" s="57"/>
      <c r="AA474" s="57"/>
      <c r="AB474" s="57"/>
    </row>
    <row r="475" spans="1:28" s="128" customFormat="1">
      <c r="A475" s="123">
        <f>'Stu.Detail (1-20)'!A475</f>
        <v>469</v>
      </c>
      <c r="B475" s="124" t="str">
        <f>IF(OR('Stu.Detail (1-20)'!B475=0,'Stu.Detail (1-20)'!B475=""),"",'Stu.Detail (1-20)'!B475)</f>
        <v/>
      </c>
      <c r="C475" s="124" t="str">
        <f>IF(OR(B475=0,B475=""),"",CONCATENATE('Stu.Detail (1-20)'!D475," ","/",'Stu.Detail (1-20)'!G475))</f>
        <v/>
      </c>
      <c r="D475" s="129"/>
      <c r="E475" s="129"/>
      <c r="F475" s="129"/>
      <c r="G475" s="129"/>
      <c r="H475" s="129"/>
      <c r="I475" s="129"/>
      <c r="J475" s="129"/>
      <c r="K475" s="129"/>
      <c r="L475" s="129"/>
      <c r="M475" s="129"/>
      <c r="N475" s="129"/>
      <c r="O475" s="129"/>
      <c r="P475" s="129"/>
      <c r="Q475" s="129"/>
      <c r="R475" s="129"/>
      <c r="S475" s="129"/>
      <c r="T475" s="129"/>
      <c r="U475" s="129"/>
      <c r="V475" s="129"/>
      <c r="W475" s="57"/>
      <c r="X475" s="57"/>
      <c r="Y475" s="57"/>
      <c r="Z475" s="57"/>
      <c r="AA475" s="57"/>
      <c r="AB475" s="57"/>
    </row>
    <row r="476" spans="1:28" s="128" customFormat="1">
      <c r="A476" s="123">
        <f>'Stu.Detail (1-20)'!A476</f>
        <v>470</v>
      </c>
      <c r="B476" s="124" t="str">
        <f>IF(OR('Stu.Detail (1-20)'!B476=0,'Stu.Detail (1-20)'!B476=""),"",'Stu.Detail (1-20)'!B476)</f>
        <v/>
      </c>
      <c r="C476" s="124" t="str">
        <f>IF(OR(B476=0,B476=""),"",CONCATENATE('Stu.Detail (1-20)'!D476," ","/",'Stu.Detail (1-20)'!G476))</f>
        <v/>
      </c>
      <c r="D476" s="129"/>
      <c r="E476" s="129"/>
      <c r="F476" s="129"/>
      <c r="G476" s="129"/>
      <c r="H476" s="129"/>
      <c r="I476" s="129"/>
      <c r="J476" s="129"/>
      <c r="K476" s="129"/>
      <c r="L476" s="129"/>
      <c r="M476" s="129"/>
      <c r="N476" s="129"/>
      <c r="O476" s="129"/>
      <c r="P476" s="129"/>
      <c r="Q476" s="129"/>
      <c r="R476" s="129"/>
      <c r="S476" s="129"/>
      <c r="T476" s="129"/>
      <c r="U476" s="129"/>
      <c r="V476" s="129"/>
      <c r="W476" s="57"/>
      <c r="X476" s="57"/>
      <c r="Y476" s="57"/>
      <c r="Z476" s="57"/>
      <c r="AA476" s="57"/>
      <c r="AB476" s="57"/>
    </row>
    <row r="477" spans="1:28" s="128" customFormat="1">
      <c r="A477" s="123">
        <f>'Stu.Detail (1-20)'!A477</f>
        <v>471</v>
      </c>
      <c r="B477" s="124" t="str">
        <f>IF(OR('Stu.Detail (1-20)'!B477=0,'Stu.Detail (1-20)'!B477=""),"",'Stu.Detail (1-20)'!B477)</f>
        <v/>
      </c>
      <c r="C477" s="124" t="str">
        <f>IF(OR(B477=0,B477=""),"",CONCATENATE('Stu.Detail (1-20)'!D477," ","/",'Stu.Detail (1-20)'!G477))</f>
        <v/>
      </c>
      <c r="D477" s="129"/>
      <c r="E477" s="129"/>
      <c r="F477" s="129"/>
      <c r="G477" s="129"/>
      <c r="H477" s="129"/>
      <c r="I477" s="129"/>
      <c r="J477" s="129"/>
      <c r="K477" s="129"/>
      <c r="L477" s="129"/>
      <c r="M477" s="129"/>
      <c r="N477" s="129"/>
      <c r="O477" s="129"/>
      <c r="P477" s="129"/>
      <c r="Q477" s="129"/>
      <c r="R477" s="129"/>
      <c r="S477" s="129"/>
      <c r="T477" s="129"/>
      <c r="U477" s="129"/>
      <c r="V477" s="129"/>
      <c r="W477" s="57"/>
      <c r="X477" s="57"/>
      <c r="Y477" s="57"/>
      <c r="Z477" s="57"/>
      <c r="AA477" s="57"/>
      <c r="AB477" s="57"/>
    </row>
    <row r="478" spans="1:28" s="128" customFormat="1">
      <c r="A478" s="123">
        <f>'Stu.Detail (1-20)'!A478</f>
        <v>472</v>
      </c>
      <c r="B478" s="124" t="str">
        <f>IF(OR('Stu.Detail (1-20)'!B478=0,'Stu.Detail (1-20)'!B478=""),"",'Stu.Detail (1-20)'!B478)</f>
        <v/>
      </c>
      <c r="C478" s="124" t="str">
        <f>IF(OR(B478=0,B478=""),"",CONCATENATE('Stu.Detail (1-20)'!D478," ","/",'Stu.Detail (1-20)'!G478))</f>
        <v/>
      </c>
      <c r="D478" s="129"/>
      <c r="E478" s="129"/>
      <c r="F478" s="129"/>
      <c r="G478" s="129"/>
      <c r="H478" s="129"/>
      <c r="I478" s="129"/>
      <c r="J478" s="129"/>
      <c r="K478" s="129"/>
      <c r="L478" s="129"/>
      <c r="M478" s="129"/>
      <c r="N478" s="129"/>
      <c r="O478" s="129"/>
      <c r="P478" s="129"/>
      <c r="Q478" s="129"/>
      <c r="R478" s="129"/>
      <c r="S478" s="129"/>
      <c r="T478" s="129"/>
      <c r="U478" s="129"/>
      <c r="V478" s="129"/>
      <c r="W478" s="57"/>
      <c r="X478" s="57"/>
      <c r="Y478" s="57"/>
      <c r="Z478" s="57"/>
      <c r="AA478" s="57"/>
      <c r="AB478" s="57"/>
    </row>
    <row r="479" spans="1:28" s="128" customFormat="1">
      <c r="A479" s="123">
        <f>'Stu.Detail (1-20)'!A479</f>
        <v>473</v>
      </c>
      <c r="B479" s="124" t="str">
        <f>IF(OR('Stu.Detail (1-20)'!B479=0,'Stu.Detail (1-20)'!B479=""),"",'Stu.Detail (1-20)'!B479)</f>
        <v/>
      </c>
      <c r="C479" s="124" t="str">
        <f>IF(OR(B479=0,B479=""),"",CONCATENATE('Stu.Detail (1-20)'!D479," ","/",'Stu.Detail (1-20)'!G479))</f>
        <v/>
      </c>
      <c r="D479" s="129"/>
      <c r="E479" s="129"/>
      <c r="F479" s="129"/>
      <c r="G479" s="129"/>
      <c r="H479" s="129"/>
      <c r="I479" s="129"/>
      <c r="J479" s="129"/>
      <c r="K479" s="129"/>
      <c r="L479" s="129"/>
      <c r="M479" s="129"/>
      <c r="N479" s="129"/>
      <c r="O479" s="129"/>
      <c r="P479" s="129"/>
      <c r="Q479" s="129"/>
      <c r="R479" s="129"/>
      <c r="S479" s="129"/>
      <c r="T479" s="129"/>
      <c r="U479" s="129"/>
      <c r="V479" s="129"/>
      <c r="W479" s="57"/>
      <c r="X479" s="57"/>
      <c r="Y479" s="57"/>
      <c r="Z479" s="57"/>
      <c r="AA479" s="57"/>
      <c r="AB479" s="57"/>
    </row>
    <row r="480" spans="1:28" s="128" customFormat="1">
      <c r="A480" s="123">
        <f>'Stu.Detail (1-20)'!A480</f>
        <v>474</v>
      </c>
      <c r="B480" s="124" t="str">
        <f>IF(OR('Stu.Detail (1-20)'!B480=0,'Stu.Detail (1-20)'!B480=""),"",'Stu.Detail (1-20)'!B480)</f>
        <v/>
      </c>
      <c r="C480" s="124" t="str">
        <f>IF(OR(B480=0,B480=""),"",CONCATENATE('Stu.Detail (1-20)'!D480," ","/",'Stu.Detail (1-20)'!G480))</f>
        <v/>
      </c>
      <c r="D480" s="129"/>
      <c r="E480" s="129"/>
      <c r="F480" s="129"/>
      <c r="G480" s="129"/>
      <c r="H480" s="129"/>
      <c r="I480" s="129"/>
      <c r="J480" s="129"/>
      <c r="K480" s="129"/>
      <c r="L480" s="129"/>
      <c r="M480" s="129"/>
      <c r="N480" s="129"/>
      <c r="O480" s="129"/>
      <c r="P480" s="129"/>
      <c r="Q480" s="129"/>
      <c r="R480" s="129"/>
      <c r="S480" s="129"/>
      <c r="T480" s="129"/>
      <c r="U480" s="129"/>
      <c r="V480" s="129"/>
      <c r="W480" s="57"/>
      <c r="X480" s="57"/>
      <c r="Y480" s="57"/>
      <c r="Z480" s="57"/>
      <c r="AA480" s="57"/>
      <c r="AB480" s="57"/>
    </row>
    <row r="481" spans="1:28" s="128" customFormat="1">
      <c r="A481" s="123">
        <f>'Stu.Detail (1-20)'!A481</f>
        <v>475</v>
      </c>
      <c r="B481" s="124" t="str">
        <f>IF(OR('Stu.Detail (1-20)'!B481=0,'Stu.Detail (1-20)'!B481=""),"",'Stu.Detail (1-20)'!B481)</f>
        <v/>
      </c>
      <c r="C481" s="124" t="str">
        <f>IF(OR(B481=0,B481=""),"",CONCATENATE('Stu.Detail (1-20)'!D481," ","/",'Stu.Detail (1-20)'!G481))</f>
        <v/>
      </c>
      <c r="D481" s="129"/>
      <c r="E481" s="129"/>
      <c r="F481" s="129"/>
      <c r="G481" s="129"/>
      <c r="H481" s="129"/>
      <c r="I481" s="129"/>
      <c r="J481" s="129"/>
      <c r="K481" s="129"/>
      <c r="L481" s="129"/>
      <c r="M481" s="129"/>
      <c r="N481" s="129"/>
      <c r="O481" s="129"/>
      <c r="P481" s="129"/>
      <c r="Q481" s="129"/>
      <c r="R481" s="129"/>
      <c r="S481" s="129"/>
      <c r="T481" s="129"/>
      <c r="U481" s="129"/>
      <c r="V481" s="129"/>
      <c r="W481" s="57"/>
      <c r="X481" s="57"/>
      <c r="Y481" s="57"/>
      <c r="Z481" s="57"/>
      <c r="AA481" s="57"/>
      <c r="AB481" s="57"/>
    </row>
    <row r="482" spans="1:28" s="128" customFormat="1">
      <c r="A482" s="123">
        <f>'Stu.Detail (1-20)'!A482</f>
        <v>476</v>
      </c>
      <c r="B482" s="124" t="str">
        <f>IF(OR('Stu.Detail (1-20)'!B482=0,'Stu.Detail (1-20)'!B482=""),"",'Stu.Detail (1-20)'!B482)</f>
        <v/>
      </c>
      <c r="C482" s="124" t="str">
        <f>IF(OR(B482=0,B482=""),"",CONCATENATE('Stu.Detail (1-20)'!D482," ","/",'Stu.Detail (1-20)'!G482))</f>
        <v/>
      </c>
      <c r="D482" s="129"/>
      <c r="E482" s="129"/>
      <c r="F482" s="129"/>
      <c r="G482" s="129"/>
      <c r="H482" s="129"/>
      <c r="I482" s="129"/>
      <c r="J482" s="129"/>
      <c r="K482" s="129"/>
      <c r="L482" s="129"/>
      <c r="M482" s="129"/>
      <c r="N482" s="129"/>
      <c r="O482" s="129"/>
      <c r="P482" s="129"/>
      <c r="Q482" s="129"/>
      <c r="R482" s="129"/>
      <c r="S482" s="129"/>
      <c r="T482" s="129"/>
      <c r="U482" s="129"/>
      <c r="V482" s="129"/>
      <c r="W482" s="57"/>
      <c r="X482" s="57"/>
      <c r="Y482" s="57"/>
      <c r="Z482" s="57"/>
      <c r="AA482" s="57"/>
      <c r="AB482" s="57"/>
    </row>
    <row r="483" spans="1:28" s="128" customFormat="1">
      <c r="A483" s="123">
        <f>'Stu.Detail (1-20)'!A483</f>
        <v>477</v>
      </c>
      <c r="B483" s="124" t="str">
        <f>IF(OR('Stu.Detail (1-20)'!B483=0,'Stu.Detail (1-20)'!B483=""),"",'Stu.Detail (1-20)'!B483)</f>
        <v/>
      </c>
      <c r="C483" s="124" t="str">
        <f>IF(OR(B483=0,B483=""),"",CONCATENATE('Stu.Detail (1-20)'!D483," ","/",'Stu.Detail (1-20)'!G483))</f>
        <v/>
      </c>
      <c r="D483" s="129"/>
      <c r="E483" s="129"/>
      <c r="F483" s="129"/>
      <c r="G483" s="129"/>
      <c r="H483" s="129"/>
      <c r="I483" s="129"/>
      <c r="J483" s="129"/>
      <c r="K483" s="129"/>
      <c r="L483" s="129"/>
      <c r="M483" s="129"/>
      <c r="N483" s="129"/>
      <c r="O483" s="129"/>
      <c r="P483" s="129"/>
      <c r="Q483" s="129"/>
      <c r="R483" s="129"/>
      <c r="S483" s="129"/>
      <c r="T483" s="129"/>
      <c r="U483" s="129"/>
      <c r="V483" s="129"/>
      <c r="W483" s="57"/>
      <c r="X483" s="57"/>
      <c r="Y483" s="57"/>
      <c r="Z483" s="57"/>
      <c r="AA483" s="57"/>
      <c r="AB483" s="57"/>
    </row>
    <row r="484" spans="1:28" s="128" customFormat="1">
      <c r="A484" s="123">
        <f>'Stu.Detail (1-20)'!A484</f>
        <v>478</v>
      </c>
      <c r="B484" s="124" t="str">
        <f>IF(OR('Stu.Detail (1-20)'!B484=0,'Stu.Detail (1-20)'!B484=""),"",'Stu.Detail (1-20)'!B484)</f>
        <v/>
      </c>
      <c r="C484" s="124" t="str">
        <f>IF(OR(B484=0,B484=""),"",CONCATENATE('Stu.Detail (1-20)'!D484," ","/",'Stu.Detail (1-20)'!G484))</f>
        <v/>
      </c>
      <c r="D484" s="129"/>
      <c r="E484" s="129"/>
      <c r="F484" s="129"/>
      <c r="G484" s="129"/>
      <c r="H484" s="129"/>
      <c r="I484" s="129"/>
      <c r="J484" s="129"/>
      <c r="K484" s="129"/>
      <c r="L484" s="129"/>
      <c r="M484" s="129"/>
      <c r="N484" s="129"/>
      <c r="O484" s="129"/>
      <c r="P484" s="129"/>
      <c r="Q484" s="129"/>
      <c r="R484" s="129"/>
      <c r="S484" s="129"/>
      <c r="T484" s="129"/>
      <c r="U484" s="129"/>
      <c r="V484" s="129"/>
      <c r="W484" s="57"/>
      <c r="X484" s="57"/>
      <c r="Y484" s="57"/>
      <c r="Z484" s="57"/>
      <c r="AA484" s="57"/>
      <c r="AB484" s="57"/>
    </row>
    <row r="485" spans="1:28" s="128" customFormat="1">
      <c r="A485" s="123">
        <f>'Stu.Detail (1-20)'!A485</f>
        <v>479</v>
      </c>
      <c r="B485" s="124" t="str">
        <f>IF(OR('Stu.Detail (1-20)'!B485=0,'Stu.Detail (1-20)'!B485=""),"",'Stu.Detail (1-20)'!B485)</f>
        <v/>
      </c>
      <c r="C485" s="124" t="str">
        <f>IF(OR(B485=0,B485=""),"",CONCATENATE('Stu.Detail (1-20)'!D485," ","/",'Stu.Detail (1-20)'!G485))</f>
        <v/>
      </c>
      <c r="D485" s="129"/>
      <c r="E485" s="129"/>
      <c r="F485" s="129"/>
      <c r="G485" s="129"/>
      <c r="H485" s="129"/>
      <c r="I485" s="129"/>
      <c r="J485" s="129"/>
      <c r="K485" s="129"/>
      <c r="L485" s="129"/>
      <c r="M485" s="129"/>
      <c r="N485" s="129"/>
      <c r="O485" s="129"/>
      <c r="P485" s="129"/>
      <c r="Q485" s="129"/>
      <c r="R485" s="129"/>
      <c r="S485" s="129"/>
      <c r="T485" s="129"/>
      <c r="U485" s="129"/>
      <c r="V485" s="129"/>
      <c r="W485" s="57"/>
      <c r="X485" s="57"/>
      <c r="Y485" s="57"/>
      <c r="Z485" s="57"/>
      <c r="AA485" s="57"/>
      <c r="AB485" s="57"/>
    </row>
    <row r="486" spans="1:28" s="128" customFormat="1">
      <c r="A486" s="123">
        <f>'Stu.Detail (1-20)'!A486</f>
        <v>480</v>
      </c>
      <c r="B486" s="124" t="str">
        <f>IF(OR('Stu.Detail (1-20)'!B486=0,'Stu.Detail (1-20)'!B486=""),"",'Stu.Detail (1-20)'!B486)</f>
        <v/>
      </c>
      <c r="C486" s="124" t="str">
        <f>IF(OR(B486=0,B486=""),"",CONCATENATE('Stu.Detail (1-20)'!D486," ","/",'Stu.Detail (1-20)'!G486))</f>
        <v/>
      </c>
      <c r="D486" s="129"/>
      <c r="E486" s="129"/>
      <c r="F486" s="129"/>
      <c r="G486" s="129"/>
      <c r="H486" s="129"/>
      <c r="I486" s="129"/>
      <c r="J486" s="129"/>
      <c r="K486" s="129"/>
      <c r="L486" s="129"/>
      <c r="M486" s="129"/>
      <c r="N486" s="129"/>
      <c r="O486" s="129"/>
      <c r="P486" s="129"/>
      <c r="Q486" s="129"/>
      <c r="R486" s="129"/>
      <c r="S486" s="129"/>
      <c r="T486" s="129"/>
      <c r="U486" s="129"/>
      <c r="V486" s="129"/>
      <c r="W486" s="57"/>
      <c r="X486" s="57"/>
      <c r="Y486" s="57"/>
      <c r="Z486" s="57"/>
      <c r="AA486" s="57"/>
      <c r="AB486" s="57"/>
    </row>
    <row r="487" spans="1:28" s="128" customFormat="1">
      <c r="A487" s="123">
        <f>'Stu.Detail (1-20)'!A487</f>
        <v>481</v>
      </c>
      <c r="B487" s="124" t="str">
        <f>IF(OR('Stu.Detail (1-20)'!B487=0,'Stu.Detail (1-20)'!B487=""),"",'Stu.Detail (1-20)'!B487)</f>
        <v/>
      </c>
      <c r="C487" s="124" t="str">
        <f>IF(OR(B487=0,B487=""),"",CONCATENATE('Stu.Detail (1-20)'!D487," ","/",'Stu.Detail (1-20)'!G487))</f>
        <v/>
      </c>
      <c r="D487" s="129"/>
      <c r="E487" s="129"/>
      <c r="F487" s="129"/>
      <c r="G487" s="129"/>
      <c r="H487" s="129"/>
      <c r="I487" s="129"/>
      <c r="J487" s="129"/>
      <c r="K487" s="129"/>
      <c r="L487" s="129"/>
      <c r="M487" s="129"/>
      <c r="N487" s="129"/>
      <c r="O487" s="129"/>
      <c r="P487" s="129"/>
      <c r="Q487" s="129"/>
      <c r="R487" s="129"/>
      <c r="S487" s="129"/>
      <c r="T487" s="129"/>
      <c r="U487" s="129"/>
      <c r="V487" s="129"/>
      <c r="W487" s="57"/>
      <c r="X487" s="57"/>
      <c r="Y487" s="57"/>
      <c r="Z487" s="57"/>
      <c r="AA487" s="57"/>
      <c r="AB487" s="57"/>
    </row>
    <row r="488" spans="1:28" s="128" customFormat="1">
      <c r="A488" s="123">
        <f>'Stu.Detail (1-20)'!A488</f>
        <v>482</v>
      </c>
      <c r="B488" s="124" t="str">
        <f>IF(OR('Stu.Detail (1-20)'!B488=0,'Stu.Detail (1-20)'!B488=""),"",'Stu.Detail (1-20)'!B488)</f>
        <v/>
      </c>
      <c r="C488" s="124" t="str">
        <f>IF(OR(B488=0,B488=""),"",CONCATENATE('Stu.Detail (1-20)'!D488," ","/",'Stu.Detail (1-20)'!G488))</f>
        <v/>
      </c>
      <c r="D488" s="129"/>
      <c r="E488" s="129"/>
      <c r="F488" s="129"/>
      <c r="G488" s="129"/>
      <c r="H488" s="129"/>
      <c r="I488" s="129"/>
      <c r="J488" s="129"/>
      <c r="K488" s="129"/>
      <c r="L488" s="129"/>
      <c r="M488" s="129"/>
      <c r="N488" s="129"/>
      <c r="O488" s="129"/>
      <c r="P488" s="129"/>
      <c r="Q488" s="129"/>
      <c r="R488" s="129"/>
      <c r="S488" s="129"/>
      <c r="T488" s="129"/>
      <c r="U488" s="129"/>
      <c r="V488" s="129"/>
      <c r="W488" s="57"/>
      <c r="X488" s="57"/>
      <c r="Y488" s="57"/>
      <c r="Z488" s="57"/>
      <c r="AA488" s="57"/>
      <c r="AB488" s="57"/>
    </row>
    <row r="489" spans="1:28" s="128" customFormat="1">
      <c r="A489" s="123">
        <f>'Stu.Detail (1-20)'!A489</f>
        <v>483</v>
      </c>
      <c r="B489" s="124" t="str">
        <f>IF(OR('Stu.Detail (1-20)'!B489=0,'Stu.Detail (1-20)'!B489=""),"",'Stu.Detail (1-20)'!B489)</f>
        <v/>
      </c>
      <c r="C489" s="124" t="str">
        <f>IF(OR(B489=0,B489=""),"",CONCATENATE('Stu.Detail (1-20)'!D489," ","/",'Stu.Detail (1-20)'!G489))</f>
        <v/>
      </c>
      <c r="D489" s="129"/>
      <c r="E489" s="129"/>
      <c r="F489" s="129"/>
      <c r="G489" s="129"/>
      <c r="H489" s="129"/>
      <c r="I489" s="129"/>
      <c r="J489" s="129"/>
      <c r="K489" s="129"/>
      <c r="L489" s="129"/>
      <c r="M489" s="129"/>
      <c r="N489" s="129"/>
      <c r="O489" s="129"/>
      <c r="P489" s="129"/>
      <c r="Q489" s="129"/>
      <c r="R489" s="129"/>
      <c r="S489" s="129"/>
      <c r="T489" s="129"/>
      <c r="U489" s="129"/>
      <c r="V489" s="129"/>
      <c r="W489" s="57"/>
      <c r="X489" s="57"/>
      <c r="Y489" s="57"/>
      <c r="Z489" s="57"/>
      <c r="AA489" s="57"/>
      <c r="AB489" s="57"/>
    </row>
    <row r="490" spans="1:28" s="128" customFormat="1">
      <c r="A490" s="123">
        <f>'Stu.Detail (1-20)'!A490</f>
        <v>484</v>
      </c>
      <c r="B490" s="124" t="str">
        <f>IF(OR('Stu.Detail (1-20)'!B490=0,'Stu.Detail (1-20)'!B490=""),"",'Stu.Detail (1-20)'!B490)</f>
        <v/>
      </c>
      <c r="C490" s="124" t="str">
        <f>IF(OR(B490=0,B490=""),"",CONCATENATE('Stu.Detail (1-20)'!D490," ","/",'Stu.Detail (1-20)'!G490))</f>
        <v/>
      </c>
      <c r="D490" s="129"/>
      <c r="E490" s="129"/>
      <c r="F490" s="129"/>
      <c r="G490" s="129"/>
      <c r="H490" s="129"/>
      <c r="I490" s="129"/>
      <c r="J490" s="129"/>
      <c r="K490" s="129"/>
      <c r="L490" s="129"/>
      <c r="M490" s="129"/>
      <c r="N490" s="129"/>
      <c r="O490" s="129"/>
      <c r="P490" s="129"/>
      <c r="Q490" s="129"/>
      <c r="R490" s="129"/>
      <c r="S490" s="129"/>
      <c r="T490" s="129"/>
      <c r="U490" s="129"/>
      <c r="V490" s="129"/>
      <c r="W490" s="57"/>
      <c r="X490" s="57"/>
      <c r="Y490" s="57"/>
      <c r="Z490" s="57"/>
      <c r="AA490" s="57"/>
      <c r="AB490" s="57"/>
    </row>
    <row r="491" spans="1:28" s="128" customFormat="1">
      <c r="A491" s="123">
        <f>'Stu.Detail (1-20)'!A491</f>
        <v>485</v>
      </c>
      <c r="B491" s="124" t="str">
        <f>IF(OR('Stu.Detail (1-20)'!B491=0,'Stu.Detail (1-20)'!B491=""),"",'Stu.Detail (1-20)'!B491)</f>
        <v/>
      </c>
      <c r="C491" s="124" t="str">
        <f>IF(OR(B491=0,B491=""),"",CONCATENATE('Stu.Detail (1-20)'!D491," ","/",'Stu.Detail (1-20)'!G491))</f>
        <v/>
      </c>
      <c r="D491" s="129"/>
      <c r="E491" s="129"/>
      <c r="F491" s="129"/>
      <c r="G491" s="129"/>
      <c r="H491" s="129"/>
      <c r="I491" s="129"/>
      <c r="J491" s="129"/>
      <c r="K491" s="129"/>
      <c r="L491" s="129"/>
      <c r="M491" s="129"/>
      <c r="N491" s="129"/>
      <c r="O491" s="129"/>
      <c r="P491" s="129"/>
      <c r="Q491" s="129"/>
      <c r="R491" s="129"/>
      <c r="S491" s="129"/>
      <c r="T491" s="129"/>
      <c r="U491" s="129"/>
      <c r="V491" s="129"/>
      <c r="W491" s="57"/>
      <c r="X491" s="57"/>
      <c r="Y491" s="57"/>
      <c r="Z491" s="57"/>
      <c r="AA491" s="57"/>
      <c r="AB491" s="57"/>
    </row>
    <row r="492" spans="1:28" s="128" customFormat="1">
      <c r="A492" s="123">
        <f>'Stu.Detail (1-20)'!A492</f>
        <v>486</v>
      </c>
      <c r="B492" s="124" t="str">
        <f>IF(OR('Stu.Detail (1-20)'!B492=0,'Stu.Detail (1-20)'!B492=""),"",'Stu.Detail (1-20)'!B492)</f>
        <v/>
      </c>
      <c r="C492" s="124" t="str">
        <f>IF(OR(B492=0,B492=""),"",CONCATENATE('Stu.Detail (1-20)'!D492," ","/",'Stu.Detail (1-20)'!G492))</f>
        <v/>
      </c>
      <c r="D492" s="129"/>
      <c r="E492" s="129"/>
      <c r="F492" s="129"/>
      <c r="G492" s="129"/>
      <c r="H492" s="129"/>
      <c r="I492" s="129"/>
      <c r="J492" s="129"/>
      <c r="K492" s="129"/>
      <c r="L492" s="129"/>
      <c r="M492" s="129"/>
      <c r="N492" s="129"/>
      <c r="O492" s="129"/>
      <c r="P492" s="129"/>
      <c r="Q492" s="129"/>
      <c r="R492" s="129"/>
      <c r="S492" s="129"/>
      <c r="T492" s="129"/>
      <c r="U492" s="129"/>
      <c r="V492" s="129"/>
      <c r="W492" s="57"/>
      <c r="X492" s="57"/>
      <c r="Y492" s="57"/>
      <c r="Z492" s="57"/>
      <c r="AA492" s="57"/>
      <c r="AB492" s="57"/>
    </row>
    <row r="493" spans="1:28" s="128" customFormat="1">
      <c r="A493" s="123">
        <f>'Stu.Detail (1-20)'!A493</f>
        <v>487</v>
      </c>
      <c r="B493" s="124" t="str">
        <f>IF(OR('Stu.Detail (1-20)'!B493=0,'Stu.Detail (1-20)'!B493=""),"",'Stu.Detail (1-20)'!B493)</f>
        <v/>
      </c>
      <c r="C493" s="124" t="str">
        <f>IF(OR(B493=0,B493=""),"",CONCATENATE('Stu.Detail (1-20)'!D493," ","/",'Stu.Detail (1-20)'!G493))</f>
        <v/>
      </c>
      <c r="D493" s="129"/>
      <c r="E493" s="129"/>
      <c r="F493" s="129"/>
      <c r="G493" s="129"/>
      <c r="H493" s="129"/>
      <c r="I493" s="129"/>
      <c r="J493" s="129"/>
      <c r="K493" s="129"/>
      <c r="L493" s="129"/>
      <c r="M493" s="129"/>
      <c r="N493" s="129"/>
      <c r="O493" s="129"/>
      <c r="P493" s="129"/>
      <c r="Q493" s="129"/>
      <c r="R493" s="129"/>
      <c r="S493" s="129"/>
      <c r="T493" s="129"/>
      <c r="U493" s="129"/>
      <c r="V493" s="129"/>
      <c r="W493" s="57"/>
      <c r="X493" s="57"/>
      <c r="Y493" s="57"/>
      <c r="Z493" s="57"/>
      <c r="AA493" s="57"/>
      <c r="AB493" s="57"/>
    </row>
    <row r="494" spans="1:28" s="128" customFormat="1">
      <c r="A494" s="123">
        <f>'Stu.Detail (1-20)'!A494</f>
        <v>488</v>
      </c>
      <c r="B494" s="124" t="str">
        <f>IF(OR('Stu.Detail (1-20)'!B494=0,'Stu.Detail (1-20)'!B494=""),"",'Stu.Detail (1-20)'!B494)</f>
        <v/>
      </c>
      <c r="C494" s="124" t="str">
        <f>IF(OR(B494=0,B494=""),"",CONCATENATE('Stu.Detail (1-20)'!D494," ","/",'Stu.Detail (1-20)'!G494))</f>
        <v/>
      </c>
      <c r="D494" s="129"/>
      <c r="E494" s="129"/>
      <c r="F494" s="129"/>
      <c r="G494" s="129"/>
      <c r="H494" s="129"/>
      <c r="I494" s="129"/>
      <c r="J494" s="129"/>
      <c r="K494" s="129"/>
      <c r="L494" s="129"/>
      <c r="M494" s="129"/>
      <c r="N494" s="129"/>
      <c r="O494" s="129"/>
      <c r="P494" s="129"/>
      <c r="Q494" s="129"/>
      <c r="R494" s="129"/>
      <c r="S494" s="129"/>
      <c r="T494" s="129"/>
      <c r="U494" s="129"/>
      <c r="V494" s="129"/>
      <c r="W494" s="57"/>
      <c r="X494" s="57"/>
      <c r="Y494" s="57"/>
      <c r="Z494" s="57"/>
      <c r="AA494" s="57"/>
      <c r="AB494" s="57"/>
    </row>
    <row r="495" spans="1:28" s="128" customFormat="1">
      <c r="A495" s="123">
        <f>'Stu.Detail (1-20)'!A495</f>
        <v>489</v>
      </c>
      <c r="B495" s="124" t="str">
        <f>IF(OR('Stu.Detail (1-20)'!B495=0,'Stu.Detail (1-20)'!B495=""),"",'Stu.Detail (1-20)'!B495)</f>
        <v/>
      </c>
      <c r="C495" s="124" t="str">
        <f>IF(OR(B495=0,B495=""),"",CONCATENATE('Stu.Detail (1-20)'!D495," ","/",'Stu.Detail (1-20)'!G495))</f>
        <v/>
      </c>
      <c r="D495" s="129"/>
      <c r="E495" s="129"/>
      <c r="F495" s="129"/>
      <c r="G495" s="129"/>
      <c r="H495" s="129"/>
      <c r="I495" s="129"/>
      <c r="J495" s="129"/>
      <c r="K495" s="129"/>
      <c r="L495" s="129"/>
      <c r="M495" s="129"/>
      <c r="N495" s="129"/>
      <c r="O495" s="129"/>
      <c r="P495" s="129"/>
      <c r="Q495" s="129"/>
      <c r="R495" s="129"/>
      <c r="S495" s="129"/>
      <c r="T495" s="129"/>
      <c r="U495" s="129"/>
      <c r="V495" s="129"/>
      <c r="W495" s="57"/>
      <c r="X495" s="57"/>
      <c r="Y495" s="57"/>
      <c r="Z495" s="57"/>
      <c r="AA495" s="57"/>
      <c r="AB495" s="57"/>
    </row>
    <row r="496" spans="1:28" s="128" customFormat="1">
      <c r="A496" s="123">
        <f>'Stu.Detail (1-20)'!A496</f>
        <v>490</v>
      </c>
      <c r="B496" s="124" t="str">
        <f>IF(OR('Stu.Detail (1-20)'!B496=0,'Stu.Detail (1-20)'!B496=""),"",'Stu.Detail (1-20)'!B496)</f>
        <v/>
      </c>
      <c r="C496" s="124" t="str">
        <f>IF(OR(B496=0,B496=""),"",CONCATENATE('Stu.Detail (1-20)'!D496," ","/",'Stu.Detail (1-20)'!G496))</f>
        <v/>
      </c>
      <c r="D496" s="129"/>
      <c r="E496" s="129"/>
      <c r="F496" s="129"/>
      <c r="G496" s="129"/>
      <c r="H496" s="129"/>
      <c r="I496" s="129"/>
      <c r="J496" s="129"/>
      <c r="K496" s="129"/>
      <c r="L496" s="129"/>
      <c r="M496" s="129"/>
      <c r="N496" s="129"/>
      <c r="O496" s="129"/>
      <c r="P496" s="129"/>
      <c r="Q496" s="129"/>
      <c r="R496" s="129"/>
      <c r="S496" s="129"/>
      <c r="T496" s="129"/>
      <c r="U496" s="129"/>
      <c r="V496" s="129"/>
      <c r="W496" s="57"/>
      <c r="X496" s="57"/>
      <c r="Y496" s="57"/>
      <c r="Z496" s="57"/>
      <c r="AA496" s="57"/>
      <c r="AB496" s="57"/>
    </row>
    <row r="497" spans="1:28" s="128" customFormat="1">
      <c r="A497" s="123">
        <f>'Stu.Detail (1-20)'!A497</f>
        <v>491</v>
      </c>
      <c r="B497" s="124" t="str">
        <f>IF(OR('Stu.Detail (1-20)'!B497=0,'Stu.Detail (1-20)'!B497=""),"",'Stu.Detail (1-20)'!B497)</f>
        <v/>
      </c>
      <c r="C497" s="124" t="str">
        <f>IF(OR(B497=0,B497=""),"",CONCATENATE('Stu.Detail (1-20)'!D497," ","/",'Stu.Detail (1-20)'!G497))</f>
        <v/>
      </c>
      <c r="D497" s="129"/>
      <c r="E497" s="129"/>
      <c r="F497" s="129"/>
      <c r="G497" s="129"/>
      <c r="H497" s="129"/>
      <c r="I497" s="129"/>
      <c r="J497" s="129"/>
      <c r="K497" s="129"/>
      <c r="L497" s="129"/>
      <c r="M497" s="129"/>
      <c r="N497" s="129"/>
      <c r="O497" s="129"/>
      <c r="P497" s="129"/>
      <c r="Q497" s="129"/>
      <c r="R497" s="129"/>
      <c r="S497" s="129"/>
      <c r="T497" s="129"/>
      <c r="U497" s="129"/>
      <c r="V497" s="129"/>
      <c r="W497" s="57"/>
      <c r="X497" s="57"/>
      <c r="Y497" s="57"/>
      <c r="Z497" s="57"/>
      <c r="AA497" s="57"/>
      <c r="AB497" s="57"/>
    </row>
    <row r="498" spans="1:28" s="128" customFormat="1">
      <c r="A498" s="123">
        <f>'Stu.Detail (1-20)'!A498</f>
        <v>492</v>
      </c>
      <c r="B498" s="124" t="str">
        <f>IF(OR('Stu.Detail (1-20)'!B498=0,'Stu.Detail (1-20)'!B498=""),"",'Stu.Detail (1-20)'!B498)</f>
        <v/>
      </c>
      <c r="C498" s="124" t="str">
        <f>IF(OR(B498=0,B498=""),"",CONCATENATE('Stu.Detail (1-20)'!D498," ","/",'Stu.Detail (1-20)'!G498))</f>
        <v/>
      </c>
      <c r="D498" s="129"/>
      <c r="E498" s="129"/>
      <c r="F498" s="129"/>
      <c r="G498" s="129"/>
      <c r="H498" s="129"/>
      <c r="I498" s="129"/>
      <c r="J498" s="129"/>
      <c r="K498" s="129"/>
      <c r="L498" s="129"/>
      <c r="M498" s="129"/>
      <c r="N498" s="129"/>
      <c r="O498" s="129"/>
      <c r="P498" s="129"/>
      <c r="Q498" s="129"/>
      <c r="R498" s="129"/>
      <c r="S498" s="129"/>
      <c r="T498" s="129"/>
      <c r="U498" s="129"/>
      <c r="V498" s="129"/>
      <c r="W498" s="57"/>
      <c r="X498" s="57"/>
      <c r="Y498" s="57"/>
      <c r="Z498" s="57"/>
      <c r="AA498" s="57"/>
      <c r="AB498" s="57"/>
    </row>
    <row r="499" spans="1:28" s="128" customFormat="1">
      <c r="A499" s="123">
        <f>'Stu.Detail (1-20)'!A499</f>
        <v>493</v>
      </c>
      <c r="B499" s="124" t="str">
        <f>IF(OR('Stu.Detail (1-20)'!B499=0,'Stu.Detail (1-20)'!B499=""),"",'Stu.Detail (1-20)'!B499)</f>
        <v/>
      </c>
      <c r="C499" s="124" t="str">
        <f>IF(OR(B499=0,B499=""),"",CONCATENATE('Stu.Detail (1-20)'!D499," ","/",'Stu.Detail (1-20)'!G499))</f>
        <v/>
      </c>
      <c r="D499" s="129"/>
      <c r="E499" s="129"/>
      <c r="F499" s="129"/>
      <c r="G499" s="129"/>
      <c r="H499" s="129"/>
      <c r="I499" s="129"/>
      <c r="J499" s="129"/>
      <c r="K499" s="129"/>
      <c r="L499" s="129"/>
      <c r="M499" s="129"/>
      <c r="N499" s="129"/>
      <c r="O499" s="129"/>
      <c r="P499" s="129"/>
      <c r="Q499" s="129"/>
      <c r="R499" s="129"/>
      <c r="S499" s="129"/>
      <c r="T499" s="129"/>
      <c r="U499" s="129"/>
      <c r="V499" s="129"/>
      <c r="W499" s="57"/>
      <c r="X499" s="57"/>
      <c r="Y499" s="57"/>
      <c r="Z499" s="57"/>
      <c r="AA499" s="57"/>
      <c r="AB499" s="57"/>
    </row>
    <row r="500" spans="1:28" s="128" customFormat="1">
      <c r="A500" s="123">
        <f>'Stu.Detail (1-20)'!A500</f>
        <v>494</v>
      </c>
      <c r="B500" s="124" t="str">
        <f>IF(OR('Stu.Detail (1-20)'!B500=0,'Stu.Detail (1-20)'!B500=""),"",'Stu.Detail (1-20)'!B500)</f>
        <v/>
      </c>
      <c r="C500" s="124" t="str">
        <f>IF(OR(B500=0,B500=""),"",CONCATENATE('Stu.Detail (1-20)'!D500," ","/",'Stu.Detail (1-20)'!G500))</f>
        <v/>
      </c>
      <c r="D500" s="129"/>
      <c r="E500" s="129"/>
      <c r="F500" s="129"/>
      <c r="G500" s="129"/>
      <c r="H500" s="129"/>
      <c r="I500" s="129"/>
      <c r="J500" s="129"/>
      <c r="K500" s="129"/>
      <c r="L500" s="129"/>
      <c r="M500" s="129"/>
      <c r="N500" s="129"/>
      <c r="O500" s="129"/>
      <c r="P500" s="129"/>
      <c r="Q500" s="129"/>
      <c r="R500" s="129"/>
      <c r="S500" s="129"/>
      <c r="T500" s="129"/>
      <c r="U500" s="129"/>
      <c r="V500" s="129"/>
      <c r="W500" s="57"/>
      <c r="X500" s="57"/>
      <c r="Y500" s="57"/>
      <c r="Z500" s="57"/>
      <c r="AA500" s="57"/>
      <c r="AB500" s="57"/>
    </row>
    <row r="501" spans="1:28" s="128" customFormat="1">
      <c r="A501" s="123">
        <f>'Stu.Detail (1-20)'!A501</f>
        <v>495</v>
      </c>
      <c r="B501" s="124" t="str">
        <f>IF(OR('Stu.Detail (1-20)'!B501=0,'Stu.Detail (1-20)'!B501=""),"",'Stu.Detail (1-20)'!B501)</f>
        <v/>
      </c>
      <c r="C501" s="124" t="str">
        <f>IF(OR(B501=0,B501=""),"",CONCATENATE('Stu.Detail (1-20)'!D501," ","/",'Stu.Detail (1-20)'!G501))</f>
        <v/>
      </c>
      <c r="D501" s="129"/>
      <c r="E501" s="129"/>
      <c r="F501" s="129"/>
      <c r="G501" s="129"/>
      <c r="H501" s="129"/>
      <c r="I501" s="129"/>
      <c r="J501" s="129"/>
      <c r="K501" s="129"/>
      <c r="L501" s="129"/>
      <c r="M501" s="129"/>
      <c r="N501" s="129"/>
      <c r="O501" s="129"/>
      <c r="P501" s="129"/>
      <c r="Q501" s="129"/>
      <c r="R501" s="129"/>
      <c r="S501" s="129"/>
      <c r="T501" s="129"/>
      <c r="U501" s="129"/>
      <c r="V501" s="129"/>
      <c r="W501" s="57"/>
      <c r="X501" s="57"/>
      <c r="Y501" s="57"/>
      <c r="Z501" s="57"/>
      <c r="AA501" s="57"/>
      <c r="AB501" s="57"/>
    </row>
    <row r="502" spans="1:28" s="128" customFormat="1">
      <c r="A502" s="123">
        <f>'Stu.Detail (1-20)'!A502</f>
        <v>496</v>
      </c>
      <c r="B502" s="124" t="str">
        <f>IF(OR('Stu.Detail (1-20)'!B502=0,'Stu.Detail (1-20)'!B502=""),"",'Stu.Detail (1-20)'!B502)</f>
        <v/>
      </c>
      <c r="C502" s="124" t="str">
        <f>IF(OR(B502=0,B502=""),"",CONCATENATE('Stu.Detail (1-20)'!D502," ","/",'Stu.Detail (1-20)'!G502))</f>
        <v/>
      </c>
      <c r="D502" s="129"/>
      <c r="E502" s="129"/>
      <c r="F502" s="129"/>
      <c r="G502" s="129"/>
      <c r="H502" s="129"/>
      <c r="I502" s="129"/>
      <c r="J502" s="129"/>
      <c r="K502" s="129"/>
      <c r="L502" s="129"/>
      <c r="M502" s="129"/>
      <c r="N502" s="129"/>
      <c r="O502" s="129"/>
      <c r="P502" s="129"/>
      <c r="Q502" s="129"/>
      <c r="R502" s="129"/>
      <c r="S502" s="129"/>
      <c r="T502" s="129"/>
      <c r="U502" s="129"/>
      <c r="V502" s="129"/>
      <c r="W502" s="57"/>
      <c r="X502" s="57"/>
      <c r="Y502" s="57"/>
      <c r="Z502" s="57"/>
      <c r="AA502" s="57"/>
      <c r="AB502" s="57"/>
    </row>
    <row r="503" spans="1:28" s="128" customFormat="1">
      <c r="A503" s="123">
        <f>'Stu.Detail (1-20)'!A503</f>
        <v>497</v>
      </c>
      <c r="B503" s="124" t="str">
        <f>IF(OR('Stu.Detail (1-20)'!B503=0,'Stu.Detail (1-20)'!B503=""),"",'Stu.Detail (1-20)'!B503)</f>
        <v/>
      </c>
      <c r="C503" s="124" t="str">
        <f>IF(OR(B503=0,B503=""),"",CONCATENATE('Stu.Detail (1-20)'!D503," ","/",'Stu.Detail (1-20)'!G503))</f>
        <v/>
      </c>
      <c r="D503" s="129"/>
      <c r="E503" s="129"/>
      <c r="F503" s="129"/>
      <c r="G503" s="129"/>
      <c r="H503" s="129"/>
      <c r="I503" s="129"/>
      <c r="J503" s="129"/>
      <c r="K503" s="129"/>
      <c r="L503" s="129"/>
      <c r="M503" s="129"/>
      <c r="N503" s="129"/>
      <c r="O503" s="129"/>
      <c r="P503" s="129"/>
      <c r="Q503" s="129"/>
      <c r="R503" s="129"/>
      <c r="S503" s="129"/>
      <c r="T503" s="129"/>
      <c r="U503" s="129"/>
      <c r="V503" s="129"/>
      <c r="W503" s="57"/>
      <c r="X503" s="57"/>
      <c r="Y503" s="57"/>
      <c r="Z503" s="57"/>
      <c r="AA503" s="57"/>
      <c r="AB503" s="57"/>
    </row>
    <row r="504" spans="1:28" s="128" customFormat="1">
      <c r="A504" s="123">
        <f>'Stu.Detail (1-20)'!A504</f>
        <v>498</v>
      </c>
      <c r="B504" s="124" t="str">
        <f>IF(OR('Stu.Detail (1-20)'!B504=0,'Stu.Detail (1-20)'!B504=""),"",'Stu.Detail (1-20)'!B504)</f>
        <v/>
      </c>
      <c r="C504" s="124" t="str">
        <f>IF(OR(B504=0,B504=""),"",CONCATENATE('Stu.Detail (1-20)'!D504," ","/",'Stu.Detail (1-20)'!G504))</f>
        <v/>
      </c>
      <c r="D504" s="129"/>
      <c r="E504" s="129"/>
      <c r="F504" s="129"/>
      <c r="G504" s="129"/>
      <c r="H504" s="129"/>
      <c r="I504" s="129"/>
      <c r="J504" s="129"/>
      <c r="K504" s="129"/>
      <c r="L504" s="129"/>
      <c r="M504" s="129"/>
      <c r="N504" s="129"/>
      <c r="O504" s="129"/>
      <c r="P504" s="129"/>
      <c r="Q504" s="129"/>
      <c r="R504" s="129"/>
      <c r="S504" s="129"/>
      <c r="T504" s="129"/>
      <c r="U504" s="129"/>
      <c r="V504" s="129"/>
      <c r="W504" s="57"/>
      <c r="X504" s="57"/>
      <c r="Y504" s="57"/>
      <c r="Z504" s="57"/>
      <c r="AA504" s="57"/>
      <c r="AB504" s="57"/>
    </row>
    <row r="505" spans="1:28" s="128" customFormat="1">
      <c r="A505" s="123">
        <f>'Stu.Detail (1-20)'!A505</f>
        <v>499</v>
      </c>
      <c r="B505" s="124" t="str">
        <f>IF(OR('Stu.Detail (1-20)'!B505=0,'Stu.Detail (1-20)'!B505=""),"",'Stu.Detail (1-20)'!B505)</f>
        <v/>
      </c>
      <c r="C505" s="124" t="str">
        <f>IF(OR(B505=0,B505=""),"",CONCATENATE('Stu.Detail (1-20)'!D505," ","/",'Stu.Detail (1-20)'!G505))</f>
        <v/>
      </c>
      <c r="D505" s="129"/>
      <c r="E505" s="129"/>
      <c r="F505" s="129"/>
      <c r="G505" s="129"/>
      <c r="H505" s="129"/>
      <c r="I505" s="129"/>
      <c r="J505" s="129"/>
      <c r="K505" s="129"/>
      <c r="L505" s="129"/>
      <c r="M505" s="129"/>
      <c r="N505" s="129"/>
      <c r="O505" s="129"/>
      <c r="P505" s="129"/>
      <c r="Q505" s="129"/>
      <c r="R505" s="129"/>
      <c r="S505" s="129"/>
      <c r="T505" s="129"/>
      <c r="U505" s="129"/>
      <c r="V505" s="129"/>
      <c r="W505" s="57"/>
      <c r="X505" s="57"/>
      <c r="Y505" s="57"/>
      <c r="Z505" s="57"/>
      <c r="AA505" s="57"/>
      <c r="AB505" s="57"/>
    </row>
    <row r="506" spans="1:28" s="128" customFormat="1">
      <c r="A506" s="123">
        <f>'Stu.Detail (1-20)'!A506</f>
        <v>500</v>
      </c>
      <c r="B506" s="124" t="str">
        <f>IF(OR('Stu.Detail (1-20)'!B506=0,'Stu.Detail (1-20)'!B506=""),"",'Stu.Detail (1-20)'!B506)</f>
        <v/>
      </c>
      <c r="C506" s="124" t="str">
        <f>IF(OR(B506=0,B506=""),"",CONCATENATE('Stu.Detail (1-20)'!D506," ","/",'Stu.Detail (1-20)'!G506))</f>
        <v/>
      </c>
      <c r="D506" s="129"/>
      <c r="E506" s="129"/>
      <c r="F506" s="129"/>
      <c r="G506" s="129"/>
      <c r="H506" s="129"/>
      <c r="I506" s="129"/>
      <c r="J506" s="129"/>
      <c r="K506" s="129"/>
      <c r="L506" s="129"/>
      <c r="M506" s="129"/>
      <c r="N506" s="129"/>
      <c r="O506" s="129"/>
      <c r="P506" s="129"/>
      <c r="Q506" s="129"/>
      <c r="R506" s="129"/>
      <c r="S506" s="129"/>
      <c r="T506" s="129"/>
      <c r="U506" s="129"/>
      <c r="V506" s="129"/>
      <c r="W506" s="57"/>
      <c r="X506" s="57"/>
      <c r="Y506" s="57"/>
      <c r="Z506" s="57"/>
      <c r="AA506" s="57"/>
      <c r="AB506" s="57"/>
    </row>
    <row r="507" spans="1:28" s="128" customFormat="1">
      <c r="A507" s="123">
        <f>'Stu.Detail (1-20)'!A507</f>
        <v>501</v>
      </c>
      <c r="B507" s="124" t="str">
        <f>IF(OR('Stu.Detail (1-20)'!B507=0,'Stu.Detail (1-20)'!B507=""),"",'Stu.Detail (1-20)'!B507)</f>
        <v/>
      </c>
      <c r="C507" s="124" t="str">
        <f>IF(OR(B507=0,B507=""),"",CONCATENATE('Stu.Detail (1-20)'!D507," ","/",'Stu.Detail (1-20)'!G507))</f>
        <v/>
      </c>
      <c r="D507" s="129"/>
      <c r="E507" s="129"/>
      <c r="F507" s="129"/>
      <c r="G507" s="129"/>
      <c r="H507" s="129"/>
      <c r="I507" s="129"/>
      <c r="J507" s="129"/>
      <c r="K507" s="129"/>
      <c r="L507" s="129"/>
      <c r="M507" s="129"/>
      <c r="N507" s="129"/>
      <c r="O507" s="129"/>
      <c r="P507" s="129"/>
      <c r="Q507" s="129"/>
      <c r="R507" s="129"/>
      <c r="S507" s="129"/>
      <c r="T507" s="129"/>
      <c r="U507" s="129"/>
      <c r="V507" s="129"/>
      <c r="W507" s="57"/>
      <c r="X507" s="57"/>
      <c r="Y507" s="57"/>
      <c r="Z507" s="57"/>
      <c r="AA507" s="57"/>
      <c r="AB507" s="57"/>
    </row>
    <row r="508" spans="1:28" s="128" customFormat="1">
      <c r="A508" s="123">
        <f>'Stu.Detail (1-20)'!A508</f>
        <v>502</v>
      </c>
      <c r="B508" s="124" t="str">
        <f>IF(OR('Stu.Detail (1-20)'!B508=0,'Stu.Detail (1-20)'!B508=""),"",'Stu.Detail (1-20)'!B508)</f>
        <v/>
      </c>
      <c r="C508" s="124" t="str">
        <f>IF(OR(B508=0,B508=""),"",CONCATENATE('Stu.Detail (1-20)'!D508," ","/",'Stu.Detail (1-20)'!G508))</f>
        <v/>
      </c>
      <c r="D508" s="129"/>
      <c r="E508" s="129"/>
      <c r="F508" s="129"/>
      <c r="G508" s="129"/>
      <c r="H508" s="129"/>
      <c r="I508" s="129"/>
      <c r="J508" s="129"/>
      <c r="K508" s="129"/>
      <c r="L508" s="129"/>
      <c r="M508" s="129"/>
      <c r="N508" s="129"/>
      <c r="O508" s="129"/>
      <c r="P508" s="129"/>
      <c r="Q508" s="129"/>
      <c r="R508" s="129"/>
      <c r="S508" s="129"/>
      <c r="T508" s="129"/>
      <c r="U508" s="129"/>
      <c r="V508" s="129"/>
      <c r="W508" s="57"/>
      <c r="X508" s="57"/>
      <c r="Y508" s="57"/>
      <c r="Z508" s="57"/>
      <c r="AA508" s="57"/>
      <c r="AB508" s="57"/>
    </row>
    <row r="509" spans="1:28" s="128" customFormat="1">
      <c r="A509" s="123">
        <f>'Stu.Detail (1-20)'!A509</f>
        <v>503</v>
      </c>
      <c r="B509" s="124" t="str">
        <f>IF(OR('Stu.Detail (1-20)'!B509=0,'Stu.Detail (1-20)'!B509=""),"",'Stu.Detail (1-20)'!B509)</f>
        <v/>
      </c>
      <c r="C509" s="124" t="str">
        <f>IF(OR(B509=0,B509=""),"",CONCATENATE('Stu.Detail (1-20)'!D509," ","/",'Stu.Detail (1-20)'!G509))</f>
        <v/>
      </c>
      <c r="D509" s="129"/>
      <c r="E509" s="129"/>
      <c r="F509" s="129"/>
      <c r="G509" s="129"/>
      <c r="H509" s="129"/>
      <c r="I509" s="129"/>
      <c r="J509" s="129"/>
      <c r="K509" s="129"/>
      <c r="L509" s="129"/>
      <c r="M509" s="129"/>
      <c r="N509" s="129"/>
      <c r="O509" s="129"/>
      <c r="P509" s="129"/>
      <c r="Q509" s="129"/>
      <c r="R509" s="129"/>
      <c r="S509" s="129"/>
      <c r="T509" s="129"/>
      <c r="U509" s="129"/>
      <c r="V509" s="129"/>
      <c r="W509" s="57"/>
      <c r="X509" s="57"/>
      <c r="Y509" s="57"/>
      <c r="Z509" s="57"/>
      <c r="AA509" s="57"/>
      <c r="AB509" s="57"/>
    </row>
    <row r="510" spans="1:28" s="128" customFormat="1">
      <c r="A510" s="123">
        <f>'Stu.Detail (1-20)'!A510</f>
        <v>504</v>
      </c>
      <c r="B510" s="124" t="str">
        <f>IF(OR('Stu.Detail (1-20)'!B510=0,'Stu.Detail (1-20)'!B510=""),"",'Stu.Detail (1-20)'!B510)</f>
        <v/>
      </c>
      <c r="C510" s="124" t="str">
        <f>IF(OR(B510=0,B510=""),"",CONCATENATE('Stu.Detail (1-20)'!D510," ","/",'Stu.Detail (1-20)'!G510))</f>
        <v/>
      </c>
      <c r="D510" s="129"/>
      <c r="E510" s="129"/>
      <c r="F510" s="129"/>
      <c r="G510" s="129"/>
      <c r="H510" s="129"/>
      <c r="I510" s="129"/>
      <c r="J510" s="129"/>
      <c r="K510" s="129"/>
      <c r="L510" s="129"/>
      <c r="M510" s="129"/>
      <c r="N510" s="129"/>
      <c r="O510" s="129"/>
      <c r="P510" s="129"/>
      <c r="Q510" s="129"/>
      <c r="R510" s="129"/>
      <c r="S510" s="129"/>
      <c r="T510" s="129"/>
      <c r="U510" s="129"/>
      <c r="V510" s="129"/>
      <c r="W510" s="57"/>
      <c r="X510" s="57"/>
      <c r="Y510" s="57"/>
      <c r="Z510" s="57"/>
      <c r="AA510" s="57"/>
      <c r="AB510" s="57"/>
    </row>
    <row r="511" spans="1:28" s="128" customFormat="1">
      <c r="A511" s="123">
        <f>'Stu.Detail (1-20)'!A511</f>
        <v>505</v>
      </c>
      <c r="B511" s="124" t="str">
        <f>IF(OR('Stu.Detail (1-20)'!B511=0,'Stu.Detail (1-20)'!B511=""),"",'Stu.Detail (1-20)'!B511)</f>
        <v/>
      </c>
      <c r="C511" s="124" t="str">
        <f>IF(OR(B511=0,B511=""),"",CONCATENATE('Stu.Detail (1-20)'!D511," ","/",'Stu.Detail (1-20)'!G511))</f>
        <v/>
      </c>
      <c r="D511" s="129"/>
      <c r="E511" s="129"/>
      <c r="F511" s="129"/>
      <c r="G511" s="129"/>
      <c r="H511" s="129"/>
      <c r="I511" s="129"/>
      <c r="J511" s="129"/>
      <c r="K511" s="129"/>
      <c r="L511" s="129"/>
      <c r="M511" s="129"/>
      <c r="N511" s="129"/>
      <c r="O511" s="129"/>
      <c r="P511" s="129"/>
      <c r="Q511" s="129"/>
      <c r="R511" s="129"/>
      <c r="S511" s="129"/>
      <c r="T511" s="129"/>
      <c r="U511" s="129"/>
      <c r="V511" s="129"/>
      <c r="W511" s="57"/>
      <c r="X511" s="57"/>
      <c r="Y511" s="57"/>
      <c r="Z511" s="57"/>
      <c r="AA511" s="57"/>
      <c r="AB511" s="57"/>
    </row>
    <row r="512" spans="1:28" s="128" customFormat="1">
      <c r="A512" s="123">
        <f>'Stu.Detail (1-20)'!A512</f>
        <v>506</v>
      </c>
      <c r="B512" s="124" t="str">
        <f>IF(OR('Stu.Detail (1-20)'!B512=0,'Stu.Detail (1-20)'!B512=""),"",'Stu.Detail (1-20)'!B512)</f>
        <v/>
      </c>
      <c r="C512" s="124" t="str">
        <f>IF(OR(B512=0,B512=""),"",CONCATENATE('Stu.Detail (1-20)'!D512," ","/",'Stu.Detail (1-20)'!G512))</f>
        <v/>
      </c>
      <c r="D512" s="129"/>
      <c r="E512" s="129"/>
      <c r="F512" s="129"/>
      <c r="G512" s="129"/>
      <c r="H512" s="129"/>
      <c r="I512" s="129"/>
      <c r="J512" s="129"/>
      <c r="K512" s="129"/>
      <c r="L512" s="129"/>
      <c r="M512" s="129"/>
      <c r="N512" s="129"/>
      <c r="O512" s="129"/>
      <c r="P512" s="129"/>
      <c r="Q512" s="129"/>
      <c r="R512" s="129"/>
      <c r="S512" s="129"/>
      <c r="T512" s="129"/>
      <c r="U512" s="129"/>
      <c r="V512" s="129"/>
      <c r="W512" s="57"/>
      <c r="X512" s="57"/>
      <c r="Y512" s="57"/>
      <c r="Z512" s="57"/>
      <c r="AA512" s="57"/>
      <c r="AB512" s="57"/>
    </row>
    <row r="513" spans="1:28" s="128" customFormat="1">
      <c r="A513" s="123">
        <f>'Stu.Detail (1-20)'!A513</f>
        <v>507</v>
      </c>
      <c r="B513" s="124" t="str">
        <f>IF(OR('Stu.Detail (1-20)'!B513=0,'Stu.Detail (1-20)'!B513=""),"",'Stu.Detail (1-20)'!B513)</f>
        <v/>
      </c>
      <c r="C513" s="124" t="str">
        <f>IF(OR(B513=0,B513=""),"",CONCATENATE('Stu.Detail (1-20)'!D513," ","/",'Stu.Detail (1-20)'!G513))</f>
        <v/>
      </c>
      <c r="D513" s="129"/>
      <c r="E513" s="129"/>
      <c r="F513" s="129"/>
      <c r="G513" s="129"/>
      <c r="H513" s="129"/>
      <c r="I513" s="129"/>
      <c r="J513" s="129"/>
      <c r="K513" s="129"/>
      <c r="L513" s="129"/>
      <c r="M513" s="129"/>
      <c r="N513" s="129"/>
      <c r="O513" s="129"/>
      <c r="P513" s="129"/>
      <c r="Q513" s="129"/>
      <c r="R513" s="129"/>
      <c r="S513" s="129"/>
      <c r="T513" s="129"/>
      <c r="U513" s="129"/>
      <c r="V513" s="129"/>
      <c r="W513" s="57"/>
      <c r="X513" s="57"/>
      <c r="Y513" s="57"/>
      <c r="Z513" s="57"/>
      <c r="AA513" s="57"/>
      <c r="AB513" s="57"/>
    </row>
    <row r="514" spans="1:28" s="128" customFormat="1">
      <c r="A514" s="123">
        <f>'Stu.Detail (1-20)'!A514</f>
        <v>508</v>
      </c>
      <c r="B514" s="124" t="str">
        <f>IF(OR('Stu.Detail (1-20)'!B514=0,'Stu.Detail (1-20)'!B514=""),"",'Stu.Detail (1-20)'!B514)</f>
        <v/>
      </c>
      <c r="C514" s="124" t="str">
        <f>IF(OR(B514=0,B514=""),"",CONCATENATE('Stu.Detail (1-20)'!D514," ","/",'Stu.Detail (1-20)'!G514))</f>
        <v/>
      </c>
      <c r="D514" s="129"/>
      <c r="E514" s="129"/>
      <c r="F514" s="129"/>
      <c r="G514" s="129"/>
      <c r="H514" s="129"/>
      <c r="I514" s="129"/>
      <c r="J514" s="129"/>
      <c r="K514" s="129"/>
      <c r="L514" s="129"/>
      <c r="M514" s="129"/>
      <c r="N514" s="129"/>
      <c r="O514" s="129"/>
      <c r="P514" s="129"/>
      <c r="Q514" s="129"/>
      <c r="R514" s="129"/>
      <c r="S514" s="129"/>
      <c r="T514" s="129"/>
      <c r="U514" s="129"/>
      <c r="V514" s="129"/>
      <c r="W514" s="57"/>
      <c r="X514" s="57"/>
      <c r="Y514" s="57"/>
      <c r="Z514" s="57"/>
      <c r="AA514" s="57"/>
      <c r="AB514" s="57"/>
    </row>
    <row r="515" spans="1:28" s="128" customFormat="1">
      <c r="A515" s="123">
        <f>'Stu.Detail (1-20)'!A515</f>
        <v>509</v>
      </c>
      <c r="B515" s="124" t="str">
        <f>IF(OR('Stu.Detail (1-20)'!B515=0,'Stu.Detail (1-20)'!B515=""),"",'Stu.Detail (1-20)'!B515)</f>
        <v/>
      </c>
      <c r="C515" s="124" t="str">
        <f>IF(OR(B515=0,B515=""),"",CONCATENATE('Stu.Detail (1-20)'!D515," ","/",'Stu.Detail (1-20)'!G515))</f>
        <v/>
      </c>
      <c r="D515" s="129"/>
      <c r="E515" s="129"/>
      <c r="F515" s="129"/>
      <c r="G515" s="129"/>
      <c r="H515" s="129"/>
      <c r="I515" s="129"/>
      <c r="J515" s="129"/>
      <c r="K515" s="129"/>
      <c r="L515" s="129"/>
      <c r="M515" s="129"/>
      <c r="N515" s="129"/>
      <c r="O515" s="129"/>
      <c r="P515" s="129"/>
      <c r="Q515" s="129"/>
      <c r="R515" s="129"/>
      <c r="S515" s="129"/>
      <c r="T515" s="129"/>
      <c r="U515" s="129"/>
      <c r="V515" s="129"/>
      <c r="W515" s="57"/>
      <c r="X515" s="57"/>
      <c r="Y515" s="57"/>
      <c r="Z515" s="57"/>
      <c r="AA515" s="57"/>
      <c r="AB515" s="57"/>
    </row>
    <row r="516" spans="1:28" s="128" customFormat="1">
      <c r="A516" s="123">
        <f>'Stu.Detail (1-20)'!A516</f>
        <v>510</v>
      </c>
      <c r="B516" s="124" t="str">
        <f>IF(OR('Stu.Detail (1-20)'!B516=0,'Stu.Detail (1-20)'!B516=""),"",'Stu.Detail (1-20)'!B516)</f>
        <v/>
      </c>
      <c r="C516" s="124" t="str">
        <f>IF(OR(B516=0,B516=""),"",CONCATENATE('Stu.Detail (1-20)'!D516," ","/",'Stu.Detail (1-20)'!G516))</f>
        <v/>
      </c>
      <c r="D516" s="129"/>
      <c r="E516" s="129"/>
      <c r="F516" s="129"/>
      <c r="G516" s="129"/>
      <c r="H516" s="129"/>
      <c r="I516" s="129"/>
      <c r="J516" s="129"/>
      <c r="K516" s="129"/>
      <c r="L516" s="129"/>
      <c r="M516" s="129"/>
      <c r="N516" s="129"/>
      <c r="O516" s="129"/>
      <c r="P516" s="129"/>
      <c r="Q516" s="129"/>
      <c r="R516" s="129"/>
      <c r="S516" s="129"/>
      <c r="T516" s="129"/>
      <c r="U516" s="129"/>
      <c r="V516" s="129"/>
      <c r="W516" s="57"/>
      <c r="X516" s="57"/>
      <c r="Y516" s="57"/>
      <c r="Z516" s="57"/>
      <c r="AA516" s="57"/>
      <c r="AB516" s="57"/>
    </row>
    <row r="517" spans="1:28" s="128" customFormat="1">
      <c r="A517" s="123">
        <f>'Stu.Detail (1-20)'!A517</f>
        <v>511</v>
      </c>
      <c r="B517" s="124" t="str">
        <f>IF(OR('Stu.Detail (1-20)'!B517=0,'Stu.Detail (1-20)'!B517=""),"",'Stu.Detail (1-20)'!B517)</f>
        <v/>
      </c>
      <c r="C517" s="124" t="str">
        <f>IF(OR(B517=0,B517=""),"",CONCATENATE('Stu.Detail (1-20)'!D517," ","/",'Stu.Detail (1-20)'!G517))</f>
        <v/>
      </c>
      <c r="D517" s="129"/>
      <c r="E517" s="129"/>
      <c r="F517" s="129"/>
      <c r="G517" s="129"/>
      <c r="H517" s="129"/>
      <c r="I517" s="129"/>
      <c r="J517" s="129"/>
      <c r="K517" s="129"/>
      <c r="L517" s="129"/>
      <c r="M517" s="129"/>
      <c r="N517" s="129"/>
      <c r="O517" s="129"/>
      <c r="P517" s="129"/>
      <c r="Q517" s="129"/>
      <c r="R517" s="129"/>
      <c r="S517" s="129"/>
      <c r="T517" s="129"/>
      <c r="U517" s="129"/>
      <c r="V517" s="129"/>
      <c r="W517" s="57"/>
      <c r="X517" s="57"/>
      <c r="Y517" s="57"/>
      <c r="Z517" s="57"/>
      <c r="AA517" s="57"/>
      <c r="AB517" s="57"/>
    </row>
    <row r="518" spans="1:28" s="128" customFormat="1">
      <c r="A518" s="123">
        <f>'Stu.Detail (1-20)'!A518</f>
        <v>512</v>
      </c>
      <c r="B518" s="124" t="str">
        <f>IF(OR('Stu.Detail (1-20)'!B518=0,'Stu.Detail (1-20)'!B518=""),"",'Stu.Detail (1-20)'!B518)</f>
        <v/>
      </c>
      <c r="C518" s="124" t="str">
        <f>IF(OR(B518=0,B518=""),"",CONCATENATE('Stu.Detail (1-20)'!D518," ","/",'Stu.Detail (1-20)'!G518))</f>
        <v/>
      </c>
      <c r="D518" s="129"/>
      <c r="E518" s="129"/>
      <c r="F518" s="129"/>
      <c r="G518" s="129"/>
      <c r="H518" s="129"/>
      <c r="I518" s="129"/>
      <c r="J518" s="129"/>
      <c r="K518" s="129"/>
      <c r="L518" s="129"/>
      <c r="M518" s="129"/>
      <c r="N518" s="129"/>
      <c r="O518" s="129"/>
      <c r="P518" s="129"/>
      <c r="Q518" s="129"/>
      <c r="R518" s="129"/>
      <c r="S518" s="129"/>
      <c r="T518" s="129"/>
      <c r="U518" s="129"/>
      <c r="V518" s="129"/>
      <c r="W518" s="57"/>
      <c r="X518" s="57"/>
      <c r="Y518" s="57"/>
      <c r="Z518" s="57"/>
      <c r="AA518" s="57"/>
      <c r="AB518" s="57"/>
    </row>
    <row r="519" spans="1:28" s="128" customFormat="1">
      <c r="A519" s="123">
        <f>'Stu.Detail (1-20)'!A519</f>
        <v>513</v>
      </c>
      <c r="B519" s="124" t="str">
        <f>IF(OR('Stu.Detail (1-20)'!B519=0,'Stu.Detail (1-20)'!B519=""),"",'Stu.Detail (1-20)'!B519)</f>
        <v/>
      </c>
      <c r="C519" s="124" t="str">
        <f>IF(OR(B519=0,B519=""),"",CONCATENATE('Stu.Detail (1-20)'!D519," ","/",'Stu.Detail (1-20)'!G519))</f>
        <v/>
      </c>
      <c r="D519" s="129"/>
      <c r="E519" s="129"/>
      <c r="F519" s="129"/>
      <c r="G519" s="129"/>
      <c r="H519" s="129"/>
      <c r="I519" s="129"/>
      <c r="J519" s="129"/>
      <c r="K519" s="129"/>
      <c r="L519" s="129"/>
      <c r="M519" s="129"/>
      <c r="N519" s="129"/>
      <c r="O519" s="129"/>
      <c r="P519" s="129"/>
      <c r="Q519" s="129"/>
      <c r="R519" s="129"/>
      <c r="S519" s="129"/>
      <c r="T519" s="129"/>
      <c r="U519" s="129"/>
      <c r="V519" s="129"/>
      <c r="W519" s="57"/>
      <c r="X519" s="57"/>
      <c r="Y519" s="57"/>
      <c r="Z519" s="57"/>
      <c r="AA519" s="57"/>
      <c r="AB519" s="57"/>
    </row>
    <row r="520" spans="1:28" s="128" customFormat="1">
      <c r="A520" s="123">
        <f>'Stu.Detail (1-20)'!A520</f>
        <v>514</v>
      </c>
      <c r="B520" s="124" t="str">
        <f>IF(OR('Stu.Detail (1-20)'!B520=0,'Stu.Detail (1-20)'!B520=""),"",'Stu.Detail (1-20)'!B520)</f>
        <v/>
      </c>
      <c r="C520" s="124" t="str">
        <f>IF(OR(B520=0,B520=""),"",CONCATENATE('Stu.Detail (1-20)'!D520," ","/",'Stu.Detail (1-20)'!G520))</f>
        <v/>
      </c>
      <c r="D520" s="129"/>
      <c r="E520" s="129"/>
      <c r="F520" s="129"/>
      <c r="G520" s="129"/>
      <c r="H520" s="129"/>
      <c r="I520" s="129"/>
      <c r="J520" s="129"/>
      <c r="K520" s="129"/>
      <c r="L520" s="129"/>
      <c r="M520" s="129"/>
      <c r="N520" s="129"/>
      <c r="O520" s="129"/>
      <c r="P520" s="129"/>
      <c r="Q520" s="129"/>
      <c r="R520" s="129"/>
      <c r="S520" s="129"/>
      <c r="T520" s="129"/>
      <c r="U520" s="129"/>
      <c r="V520" s="129"/>
      <c r="W520" s="57"/>
      <c r="X520" s="57"/>
      <c r="Y520" s="57"/>
      <c r="Z520" s="57"/>
      <c r="AA520" s="57"/>
      <c r="AB520" s="57"/>
    </row>
    <row r="521" spans="1:28" s="128" customFormat="1">
      <c r="A521" s="123">
        <f>'Stu.Detail (1-20)'!A521</f>
        <v>515</v>
      </c>
      <c r="B521" s="124" t="str">
        <f>IF(OR('Stu.Detail (1-20)'!B521=0,'Stu.Detail (1-20)'!B521=""),"",'Stu.Detail (1-20)'!B521)</f>
        <v/>
      </c>
      <c r="C521" s="124" t="str">
        <f>IF(OR(B521=0,B521=""),"",CONCATENATE('Stu.Detail (1-20)'!D521," ","/",'Stu.Detail (1-20)'!G521))</f>
        <v/>
      </c>
      <c r="D521" s="129"/>
      <c r="E521" s="129"/>
      <c r="F521" s="129"/>
      <c r="G521" s="129"/>
      <c r="H521" s="129"/>
      <c r="I521" s="129"/>
      <c r="J521" s="129"/>
      <c r="K521" s="129"/>
      <c r="L521" s="129"/>
      <c r="M521" s="129"/>
      <c r="N521" s="129"/>
      <c r="O521" s="129"/>
      <c r="P521" s="129"/>
      <c r="Q521" s="129"/>
      <c r="R521" s="129"/>
      <c r="S521" s="129"/>
      <c r="T521" s="129"/>
      <c r="U521" s="129"/>
      <c r="V521" s="129"/>
      <c r="W521" s="57"/>
      <c r="X521" s="57"/>
      <c r="Y521" s="57"/>
      <c r="Z521" s="57"/>
      <c r="AA521" s="57"/>
      <c r="AB521" s="57"/>
    </row>
    <row r="522" spans="1:28" s="128" customFormat="1">
      <c r="A522" s="123">
        <f>'Stu.Detail (1-20)'!A522</f>
        <v>516</v>
      </c>
      <c r="B522" s="124" t="str">
        <f>IF(OR('Stu.Detail (1-20)'!B522=0,'Stu.Detail (1-20)'!B522=""),"",'Stu.Detail (1-20)'!B522)</f>
        <v/>
      </c>
      <c r="C522" s="124" t="str">
        <f>IF(OR(B522=0,B522=""),"",CONCATENATE('Stu.Detail (1-20)'!D522," ","/",'Stu.Detail (1-20)'!G522))</f>
        <v/>
      </c>
      <c r="D522" s="129"/>
      <c r="E522" s="129"/>
      <c r="F522" s="129"/>
      <c r="G522" s="129"/>
      <c r="H522" s="129"/>
      <c r="I522" s="129"/>
      <c r="J522" s="129"/>
      <c r="K522" s="129"/>
      <c r="L522" s="129"/>
      <c r="M522" s="129"/>
      <c r="N522" s="129"/>
      <c r="O522" s="129"/>
      <c r="P522" s="129"/>
      <c r="Q522" s="129"/>
      <c r="R522" s="129"/>
      <c r="S522" s="129"/>
      <c r="T522" s="129"/>
      <c r="U522" s="129"/>
      <c r="V522" s="129"/>
      <c r="W522" s="57"/>
      <c r="X522" s="57"/>
      <c r="Y522" s="57"/>
      <c r="Z522" s="57"/>
      <c r="AA522" s="57"/>
      <c r="AB522" s="57"/>
    </row>
    <row r="523" spans="1:28" s="128" customFormat="1">
      <c r="A523" s="123">
        <f>'Stu.Detail (1-20)'!A523</f>
        <v>517</v>
      </c>
      <c r="B523" s="124" t="str">
        <f>IF(OR('Stu.Detail (1-20)'!B523=0,'Stu.Detail (1-20)'!B523=""),"",'Stu.Detail (1-20)'!B523)</f>
        <v/>
      </c>
      <c r="C523" s="124" t="str">
        <f>IF(OR(B523=0,B523=""),"",CONCATENATE('Stu.Detail (1-20)'!D523," ","/",'Stu.Detail (1-20)'!G523))</f>
        <v/>
      </c>
      <c r="D523" s="129"/>
      <c r="E523" s="129"/>
      <c r="F523" s="129"/>
      <c r="G523" s="129"/>
      <c r="H523" s="129"/>
      <c r="I523" s="129"/>
      <c r="J523" s="129"/>
      <c r="K523" s="129"/>
      <c r="L523" s="129"/>
      <c r="M523" s="129"/>
      <c r="N523" s="129"/>
      <c r="O523" s="129"/>
      <c r="P523" s="129"/>
      <c r="Q523" s="129"/>
      <c r="R523" s="129"/>
      <c r="S523" s="129"/>
      <c r="T523" s="129"/>
      <c r="U523" s="129"/>
      <c r="V523" s="129"/>
      <c r="W523" s="57"/>
      <c r="X523" s="57"/>
      <c r="Y523" s="57"/>
      <c r="Z523" s="57"/>
      <c r="AA523" s="57"/>
      <c r="AB523" s="57"/>
    </row>
    <row r="524" spans="1:28" s="128" customFormat="1">
      <c r="A524" s="123">
        <f>'Stu.Detail (1-20)'!A524</f>
        <v>518</v>
      </c>
      <c r="B524" s="124" t="str">
        <f>IF(OR('Stu.Detail (1-20)'!B524=0,'Stu.Detail (1-20)'!B524=""),"",'Stu.Detail (1-20)'!B524)</f>
        <v/>
      </c>
      <c r="C524" s="124" t="str">
        <f>IF(OR(B524=0,B524=""),"",CONCATENATE('Stu.Detail (1-20)'!D524," ","/",'Stu.Detail (1-20)'!G524))</f>
        <v/>
      </c>
      <c r="D524" s="129"/>
      <c r="E524" s="129"/>
      <c r="F524" s="129"/>
      <c r="G524" s="129"/>
      <c r="H524" s="129"/>
      <c r="I524" s="129"/>
      <c r="J524" s="129"/>
      <c r="K524" s="129"/>
      <c r="L524" s="129"/>
      <c r="M524" s="129"/>
      <c r="N524" s="129"/>
      <c r="O524" s="129"/>
      <c r="P524" s="129"/>
      <c r="Q524" s="129"/>
      <c r="R524" s="129"/>
      <c r="S524" s="129"/>
      <c r="T524" s="129"/>
      <c r="U524" s="129"/>
      <c r="V524" s="129"/>
      <c r="W524" s="57"/>
      <c r="X524" s="57"/>
      <c r="Y524" s="57"/>
      <c r="Z524" s="57"/>
      <c r="AA524" s="57"/>
      <c r="AB524" s="57"/>
    </row>
    <row r="525" spans="1:28" s="128" customFormat="1">
      <c r="A525" s="123">
        <f>'Stu.Detail (1-20)'!A525</f>
        <v>519</v>
      </c>
      <c r="B525" s="124" t="str">
        <f>IF(OR('Stu.Detail (1-20)'!B525=0,'Stu.Detail (1-20)'!B525=""),"",'Stu.Detail (1-20)'!B525)</f>
        <v/>
      </c>
      <c r="C525" s="124" t="str">
        <f>IF(OR(B525=0,B525=""),"",CONCATENATE('Stu.Detail (1-20)'!D525," ","/",'Stu.Detail (1-20)'!G525))</f>
        <v/>
      </c>
      <c r="D525" s="129"/>
      <c r="E525" s="129"/>
      <c r="F525" s="129"/>
      <c r="G525" s="129"/>
      <c r="H525" s="129"/>
      <c r="I525" s="129"/>
      <c r="J525" s="129"/>
      <c r="K525" s="129"/>
      <c r="L525" s="129"/>
      <c r="M525" s="129"/>
      <c r="N525" s="129"/>
      <c r="O525" s="129"/>
      <c r="P525" s="129"/>
      <c r="Q525" s="129"/>
      <c r="R525" s="129"/>
      <c r="S525" s="129"/>
      <c r="T525" s="129"/>
      <c r="U525" s="129"/>
      <c r="V525" s="129"/>
      <c r="W525" s="57"/>
      <c r="X525" s="57"/>
      <c r="Y525" s="57"/>
      <c r="Z525" s="57"/>
      <c r="AA525" s="57"/>
      <c r="AB525" s="57"/>
    </row>
    <row r="526" spans="1:28" s="128" customFormat="1">
      <c r="A526" s="123">
        <f>'Stu.Detail (1-20)'!A526</f>
        <v>520</v>
      </c>
      <c r="B526" s="124" t="str">
        <f>IF(OR('Stu.Detail (1-20)'!B526=0,'Stu.Detail (1-20)'!B526=""),"",'Stu.Detail (1-20)'!B526)</f>
        <v/>
      </c>
      <c r="C526" s="124" t="str">
        <f>IF(OR(B526=0,B526=""),"",CONCATENATE('Stu.Detail (1-20)'!D526," ","/",'Stu.Detail (1-20)'!G526))</f>
        <v/>
      </c>
      <c r="D526" s="129"/>
      <c r="E526" s="129"/>
      <c r="F526" s="129"/>
      <c r="G526" s="129"/>
      <c r="H526" s="129"/>
      <c r="I526" s="129"/>
      <c r="J526" s="129"/>
      <c r="K526" s="129"/>
      <c r="L526" s="129"/>
      <c r="M526" s="129"/>
      <c r="N526" s="129"/>
      <c r="O526" s="129"/>
      <c r="P526" s="129"/>
      <c r="Q526" s="129"/>
      <c r="R526" s="129"/>
      <c r="S526" s="129"/>
      <c r="T526" s="129"/>
      <c r="U526" s="129"/>
      <c r="V526" s="129"/>
      <c r="W526" s="57"/>
      <c r="X526" s="57"/>
      <c r="Y526" s="57"/>
      <c r="Z526" s="57"/>
      <c r="AA526" s="57"/>
      <c r="AB526" s="57"/>
    </row>
    <row r="527" spans="1:28" s="128" customFormat="1">
      <c r="A527" s="123">
        <f>'Stu.Detail (1-20)'!A527</f>
        <v>521</v>
      </c>
      <c r="B527" s="124" t="str">
        <f>IF(OR('Stu.Detail (1-20)'!B527=0,'Stu.Detail (1-20)'!B527=""),"",'Stu.Detail (1-20)'!B527)</f>
        <v/>
      </c>
      <c r="C527" s="124" t="str">
        <f>IF(OR(B527=0,B527=""),"",CONCATENATE('Stu.Detail (1-20)'!D527," ","/",'Stu.Detail (1-20)'!G527))</f>
        <v/>
      </c>
      <c r="D527" s="129"/>
      <c r="E527" s="129"/>
      <c r="F527" s="129"/>
      <c r="G527" s="129"/>
      <c r="H527" s="129"/>
      <c r="I527" s="129"/>
      <c r="J527" s="129"/>
      <c r="K527" s="129"/>
      <c r="L527" s="129"/>
      <c r="M527" s="129"/>
      <c r="N527" s="129"/>
      <c r="O527" s="129"/>
      <c r="P527" s="129"/>
      <c r="Q527" s="129"/>
      <c r="R527" s="129"/>
      <c r="S527" s="129"/>
      <c r="T527" s="129"/>
      <c r="U527" s="129"/>
      <c r="V527" s="129"/>
      <c r="W527" s="57"/>
      <c r="X527" s="57"/>
      <c r="Y527" s="57"/>
      <c r="Z527" s="57"/>
      <c r="AA527" s="57"/>
      <c r="AB527" s="57"/>
    </row>
    <row r="528" spans="1:28" s="128" customFormat="1">
      <c r="A528" s="123">
        <f>'Stu.Detail (1-20)'!A528</f>
        <v>522</v>
      </c>
      <c r="B528" s="124" t="str">
        <f>IF(OR('Stu.Detail (1-20)'!B528=0,'Stu.Detail (1-20)'!B528=""),"",'Stu.Detail (1-20)'!B528)</f>
        <v/>
      </c>
      <c r="C528" s="124" t="str">
        <f>IF(OR(B528=0,B528=""),"",CONCATENATE('Stu.Detail (1-20)'!D528," ","/",'Stu.Detail (1-20)'!G528))</f>
        <v/>
      </c>
      <c r="D528" s="129"/>
      <c r="E528" s="129"/>
      <c r="F528" s="129"/>
      <c r="G528" s="129"/>
      <c r="H528" s="129"/>
      <c r="I528" s="129"/>
      <c r="J528" s="129"/>
      <c r="K528" s="129"/>
      <c r="L528" s="129"/>
      <c r="M528" s="129"/>
      <c r="N528" s="129"/>
      <c r="O528" s="129"/>
      <c r="P528" s="129"/>
      <c r="Q528" s="129"/>
      <c r="R528" s="129"/>
      <c r="S528" s="129"/>
      <c r="T528" s="129"/>
      <c r="U528" s="129"/>
      <c r="V528" s="129"/>
      <c r="W528" s="57"/>
      <c r="X528" s="57"/>
      <c r="Y528" s="57"/>
      <c r="Z528" s="57"/>
      <c r="AA528" s="57"/>
      <c r="AB528" s="57"/>
    </row>
    <row r="529" spans="1:28" s="128" customFormat="1">
      <c r="A529" s="123">
        <f>'Stu.Detail (1-20)'!A529</f>
        <v>523</v>
      </c>
      <c r="B529" s="124" t="str">
        <f>IF(OR('Stu.Detail (1-20)'!B529=0,'Stu.Detail (1-20)'!B529=""),"",'Stu.Detail (1-20)'!B529)</f>
        <v/>
      </c>
      <c r="C529" s="124" t="str">
        <f>IF(OR(B529=0,B529=""),"",CONCATENATE('Stu.Detail (1-20)'!D529," ","/",'Stu.Detail (1-20)'!G529))</f>
        <v/>
      </c>
      <c r="D529" s="129"/>
      <c r="E529" s="129"/>
      <c r="F529" s="129"/>
      <c r="G529" s="129"/>
      <c r="H529" s="129"/>
      <c r="I529" s="129"/>
      <c r="J529" s="129"/>
      <c r="K529" s="129"/>
      <c r="L529" s="129"/>
      <c r="M529" s="129"/>
      <c r="N529" s="129"/>
      <c r="O529" s="129"/>
      <c r="P529" s="129"/>
      <c r="Q529" s="129"/>
      <c r="R529" s="129"/>
      <c r="S529" s="129"/>
      <c r="T529" s="129"/>
      <c r="U529" s="129"/>
      <c r="V529" s="129"/>
      <c r="W529" s="57"/>
      <c r="X529" s="57"/>
      <c r="Y529" s="57"/>
      <c r="Z529" s="57"/>
      <c r="AA529" s="57"/>
      <c r="AB529" s="57"/>
    </row>
    <row r="530" spans="1:28" s="128" customFormat="1">
      <c r="A530" s="123">
        <f>'Stu.Detail (1-20)'!A530</f>
        <v>524</v>
      </c>
      <c r="B530" s="124" t="str">
        <f>IF(OR('Stu.Detail (1-20)'!B530=0,'Stu.Detail (1-20)'!B530=""),"",'Stu.Detail (1-20)'!B530)</f>
        <v/>
      </c>
      <c r="C530" s="124" t="str">
        <f>IF(OR(B530=0,B530=""),"",CONCATENATE('Stu.Detail (1-20)'!D530," ","/",'Stu.Detail (1-20)'!G530))</f>
        <v/>
      </c>
      <c r="D530" s="129"/>
      <c r="E530" s="129"/>
      <c r="F530" s="129"/>
      <c r="G530" s="129"/>
      <c r="H530" s="129"/>
      <c r="I530" s="129"/>
      <c r="J530" s="129"/>
      <c r="K530" s="129"/>
      <c r="L530" s="129"/>
      <c r="M530" s="129"/>
      <c r="N530" s="129"/>
      <c r="O530" s="129"/>
      <c r="P530" s="129"/>
      <c r="Q530" s="129"/>
      <c r="R530" s="129"/>
      <c r="S530" s="129"/>
      <c r="T530" s="129"/>
      <c r="U530" s="129"/>
      <c r="V530" s="129"/>
      <c r="W530" s="57"/>
      <c r="X530" s="57"/>
      <c r="Y530" s="57"/>
      <c r="Z530" s="57"/>
      <c r="AA530" s="57"/>
      <c r="AB530" s="57"/>
    </row>
    <row r="531" spans="1:28" s="128" customFormat="1">
      <c r="A531" s="123">
        <f>'Stu.Detail (1-20)'!A531</f>
        <v>525</v>
      </c>
      <c r="B531" s="124" t="str">
        <f>IF(OR('Stu.Detail (1-20)'!B531=0,'Stu.Detail (1-20)'!B531=""),"",'Stu.Detail (1-20)'!B531)</f>
        <v/>
      </c>
      <c r="C531" s="124" t="str">
        <f>IF(OR(B531=0,B531=""),"",CONCATENATE('Stu.Detail (1-20)'!D531," ","/",'Stu.Detail (1-20)'!G531))</f>
        <v/>
      </c>
      <c r="D531" s="129"/>
      <c r="E531" s="129"/>
      <c r="F531" s="129"/>
      <c r="G531" s="129"/>
      <c r="H531" s="129"/>
      <c r="I531" s="129"/>
      <c r="J531" s="129"/>
      <c r="K531" s="129"/>
      <c r="L531" s="129"/>
      <c r="M531" s="129"/>
      <c r="N531" s="129"/>
      <c r="O531" s="129"/>
      <c r="P531" s="129"/>
      <c r="Q531" s="129"/>
      <c r="R531" s="129"/>
      <c r="S531" s="129"/>
      <c r="T531" s="129"/>
      <c r="U531" s="129"/>
      <c r="V531" s="129"/>
      <c r="W531" s="57"/>
      <c r="X531" s="57"/>
      <c r="Y531" s="57"/>
      <c r="Z531" s="57"/>
      <c r="AA531" s="57"/>
      <c r="AB531" s="57"/>
    </row>
    <row r="532" spans="1:28" s="128" customFormat="1">
      <c r="A532" s="123">
        <f>'Stu.Detail (1-20)'!A532</f>
        <v>526</v>
      </c>
      <c r="B532" s="124" t="str">
        <f>IF(OR('Stu.Detail (1-20)'!B532=0,'Stu.Detail (1-20)'!B532=""),"",'Stu.Detail (1-20)'!B532)</f>
        <v/>
      </c>
      <c r="C532" s="124" t="str">
        <f>IF(OR(B532=0,B532=""),"",CONCATENATE('Stu.Detail (1-20)'!D532," ","/",'Stu.Detail (1-20)'!G532))</f>
        <v/>
      </c>
      <c r="D532" s="129"/>
      <c r="E532" s="129"/>
      <c r="F532" s="129"/>
      <c r="G532" s="129"/>
      <c r="H532" s="129"/>
      <c r="I532" s="129"/>
      <c r="J532" s="129"/>
      <c r="K532" s="129"/>
      <c r="L532" s="129"/>
      <c r="M532" s="129"/>
      <c r="N532" s="129"/>
      <c r="O532" s="129"/>
      <c r="P532" s="129"/>
      <c r="Q532" s="129"/>
      <c r="R532" s="129"/>
      <c r="S532" s="129"/>
      <c r="T532" s="129"/>
      <c r="U532" s="129"/>
      <c r="V532" s="129"/>
      <c r="W532" s="57"/>
      <c r="X532" s="57"/>
      <c r="Y532" s="57"/>
      <c r="Z532" s="57"/>
      <c r="AA532" s="57"/>
      <c r="AB532" s="57"/>
    </row>
    <row r="533" spans="1:28" s="128" customFormat="1">
      <c r="A533" s="123">
        <f>'Stu.Detail (1-20)'!A533</f>
        <v>527</v>
      </c>
      <c r="B533" s="124" t="str">
        <f>IF(OR('Stu.Detail (1-20)'!B533=0,'Stu.Detail (1-20)'!B533=""),"",'Stu.Detail (1-20)'!B533)</f>
        <v/>
      </c>
      <c r="C533" s="124" t="str">
        <f>IF(OR(B533=0,B533=""),"",CONCATENATE('Stu.Detail (1-20)'!D533," ","/",'Stu.Detail (1-20)'!G533))</f>
        <v/>
      </c>
      <c r="D533" s="129"/>
      <c r="E533" s="129"/>
      <c r="F533" s="129"/>
      <c r="G533" s="129"/>
      <c r="H533" s="129"/>
      <c r="I533" s="129"/>
      <c r="J533" s="129"/>
      <c r="K533" s="129"/>
      <c r="L533" s="129"/>
      <c r="M533" s="129"/>
      <c r="N533" s="129"/>
      <c r="O533" s="129"/>
      <c r="P533" s="129"/>
      <c r="Q533" s="129"/>
      <c r="R533" s="129"/>
      <c r="S533" s="129"/>
      <c r="T533" s="129"/>
      <c r="U533" s="129"/>
      <c r="V533" s="129"/>
      <c r="W533" s="57"/>
      <c r="X533" s="57"/>
      <c r="Y533" s="57"/>
      <c r="Z533" s="57"/>
      <c r="AA533" s="57"/>
      <c r="AB533" s="57"/>
    </row>
    <row r="534" spans="1:28" s="128" customFormat="1">
      <c r="A534" s="123">
        <f>'Stu.Detail (1-20)'!A534</f>
        <v>528</v>
      </c>
      <c r="B534" s="124" t="str">
        <f>IF(OR('Stu.Detail (1-20)'!B534=0,'Stu.Detail (1-20)'!B534=""),"",'Stu.Detail (1-20)'!B534)</f>
        <v/>
      </c>
      <c r="C534" s="124" t="str">
        <f>IF(OR(B534=0,B534=""),"",CONCATENATE('Stu.Detail (1-20)'!D534," ","/",'Stu.Detail (1-20)'!G534))</f>
        <v/>
      </c>
      <c r="D534" s="129"/>
      <c r="E534" s="129"/>
      <c r="F534" s="129"/>
      <c r="G534" s="129"/>
      <c r="H534" s="129"/>
      <c r="I534" s="129"/>
      <c r="J534" s="129"/>
      <c r="K534" s="129"/>
      <c r="L534" s="129"/>
      <c r="M534" s="129"/>
      <c r="N534" s="129"/>
      <c r="O534" s="129"/>
      <c r="P534" s="129"/>
      <c r="Q534" s="129"/>
      <c r="R534" s="129"/>
      <c r="S534" s="129"/>
      <c r="T534" s="129"/>
      <c r="U534" s="129"/>
      <c r="V534" s="129"/>
      <c r="W534" s="57"/>
      <c r="X534" s="57"/>
      <c r="Y534" s="57"/>
      <c r="Z534" s="57"/>
      <c r="AA534" s="57"/>
      <c r="AB534" s="57"/>
    </row>
    <row r="535" spans="1:28" s="128" customFormat="1">
      <c r="A535" s="123">
        <f>'Stu.Detail (1-20)'!A535</f>
        <v>529</v>
      </c>
      <c r="B535" s="124" t="str">
        <f>IF(OR('Stu.Detail (1-20)'!B535=0,'Stu.Detail (1-20)'!B535=""),"",'Stu.Detail (1-20)'!B535)</f>
        <v/>
      </c>
      <c r="C535" s="124" t="str">
        <f>IF(OR(B535=0,B535=""),"",CONCATENATE('Stu.Detail (1-20)'!D535," ","/",'Stu.Detail (1-20)'!G535))</f>
        <v/>
      </c>
      <c r="D535" s="129"/>
      <c r="E535" s="129"/>
      <c r="F535" s="129"/>
      <c r="G535" s="129"/>
      <c r="H535" s="129"/>
      <c r="I535" s="129"/>
      <c r="J535" s="129"/>
      <c r="K535" s="129"/>
      <c r="L535" s="129"/>
      <c r="M535" s="129"/>
      <c r="N535" s="129"/>
      <c r="O535" s="129"/>
      <c r="P535" s="129"/>
      <c r="Q535" s="129"/>
      <c r="R535" s="129"/>
      <c r="S535" s="129"/>
      <c r="T535" s="129"/>
      <c r="U535" s="129"/>
      <c r="V535" s="129"/>
      <c r="W535" s="57"/>
      <c r="X535" s="57"/>
      <c r="Y535" s="57"/>
      <c r="Z535" s="57"/>
      <c r="AA535" s="57"/>
      <c r="AB535" s="57"/>
    </row>
    <row r="536" spans="1:28" s="128" customFormat="1">
      <c r="A536" s="123">
        <f>'Stu.Detail (1-20)'!A536</f>
        <v>530</v>
      </c>
      <c r="B536" s="124" t="str">
        <f>IF(OR('Stu.Detail (1-20)'!B536=0,'Stu.Detail (1-20)'!B536=""),"",'Stu.Detail (1-20)'!B536)</f>
        <v/>
      </c>
      <c r="C536" s="124" t="str">
        <f>IF(OR(B536=0,B536=""),"",CONCATENATE('Stu.Detail (1-20)'!D536," ","/",'Stu.Detail (1-20)'!G536))</f>
        <v/>
      </c>
      <c r="D536" s="129"/>
      <c r="E536" s="129"/>
      <c r="F536" s="129"/>
      <c r="G536" s="129"/>
      <c r="H536" s="129"/>
      <c r="I536" s="129"/>
      <c r="J536" s="129"/>
      <c r="K536" s="129"/>
      <c r="L536" s="129"/>
      <c r="M536" s="129"/>
      <c r="N536" s="129"/>
      <c r="O536" s="129"/>
      <c r="P536" s="129"/>
      <c r="Q536" s="129"/>
      <c r="R536" s="129"/>
      <c r="S536" s="129"/>
      <c r="T536" s="129"/>
      <c r="U536" s="129"/>
      <c r="V536" s="129"/>
      <c r="W536" s="57"/>
      <c r="X536" s="57"/>
      <c r="Y536" s="57"/>
      <c r="Z536" s="57"/>
      <c r="AA536" s="57"/>
      <c r="AB536" s="57"/>
    </row>
    <row r="537" spans="1:28" s="128" customFormat="1">
      <c r="A537" s="123">
        <f>'Stu.Detail (1-20)'!A537</f>
        <v>531</v>
      </c>
      <c r="B537" s="124" t="str">
        <f>IF(OR('Stu.Detail (1-20)'!B537=0,'Stu.Detail (1-20)'!B537=""),"",'Stu.Detail (1-20)'!B537)</f>
        <v/>
      </c>
      <c r="C537" s="124" t="str">
        <f>IF(OR(B537=0,B537=""),"",CONCATENATE('Stu.Detail (1-20)'!D537," ","/",'Stu.Detail (1-20)'!G537))</f>
        <v/>
      </c>
      <c r="D537" s="129"/>
      <c r="E537" s="129"/>
      <c r="F537" s="129"/>
      <c r="G537" s="129"/>
      <c r="H537" s="129"/>
      <c r="I537" s="129"/>
      <c r="J537" s="129"/>
      <c r="K537" s="129"/>
      <c r="L537" s="129"/>
      <c r="M537" s="129"/>
      <c r="N537" s="129"/>
      <c r="O537" s="129"/>
      <c r="P537" s="129"/>
      <c r="Q537" s="129"/>
      <c r="R537" s="129"/>
      <c r="S537" s="129"/>
      <c r="T537" s="129"/>
      <c r="U537" s="129"/>
      <c r="V537" s="129"/>
      <c r="W537" s="57"/>
      <c r="X537" s="57"/>
      <c r="Y537" s="57"/>
      <c r="Z537" s="57"/>
      <c r="AA537" s="57"/>
      <c r="AB537" s="57"/>
    </row>
    <row r="538" spans="1:28" s="128" customFormat="1">
      <c r="A538" s="123">
        <f>'Stu.Detail (1-20)'!A538</f>
        <v>532</v>
      </c>
      <c r="B538" s="124" t="str">
        <f>IF(OR('Stu.Detail (1-20)'!B538=0,'Stu.Detail (1-20)'!B538=""),"",'Stu.Detail (1-20)'!B538)</f>
        <v/>
      </c>
      <c r="C538" s="124" t="str">
        <f>IF(OR(B538=0,B538=""),"",CONCATENATE('Stu.Detail (1-20)'!D538," ","/",'Stu.Detail (1-20)'!G538))</f>
        <v/>
      </c>
      <c r="D538" s="129"/>
      <c r="E538" s="129"/>
      <c r="F538" s="129"/>
      <c r="G538" s="129"/>
      <c r="H538" s="129"/>
      <c r="I538" s="129"/>
      <c r="J538" s="129"/>
      <c r="K538" s="129"/>
      <c r="L538" s="129"/>
      <c r="M538" s="129"/>
      <c r="N538" s="129"/>
      <c r="O538" s="129"/>
      <c r="P538" s="129"/>
      <c r="Q538" s="129"/>
      <c r="R538" s="129"/>
      <c r="S538" s="129"/>
      <c r="T538" s="129"/>
      <c r="U538" s="129"/>
      <c r="V538" s="129"/>
      <c r="W538" s="57"/>
      <c r="X538" s="57"/>
      <c r="Y538" s="57"/>
      <c r="Z538" s="57"/>
      <c r="AA538" s="57"/>
      <c r="AB538" s="57"/>
    </row>
    <row r="539" spans="1:28" s="128" customFormat="1">
      <c r="A539" s="123">
        <f>'Stu.Detail (1-20)'!A539</f>
        <v>533</v>
      </c>
      <c r="B539" s="124" t="str">
        <f>IF(OR('Stu.Detail (1-20)'!B539=0,'Stu.Detail (1-20)'!B539=""),"",'Stu.Detail (1-20)'!B539)</f>
        <v/>
      </c>
      <c r="C539" s="124" t="str">
        <f>IF(OR(B539=0,B539=""),"",CONCATENATE('Stu.Detail (1-20)'!D539," ","/",'Stu.Detail (1-20)'!G539))</f>
        <v/>
      </c>
      <c r="D539" s="129"/>
      <c r="E539" s="129"/>
      <c r="F539" s="129"/>
      <c r="G539" s="129"/>
      <c r="H539" s="129"/>
      <c r="I539" s="129"/>
      <c r="J539" s="129"/>
      <c r="K539" s="129"/>
      <c r="L539" s="129"/>
      <c r="M539" s="129"/>
      <c r="N539" s="129"/>
      <c r="O539" s="129"/>
      <c r="P539" s="129"/>
      <c r="Q539" s="129"/>
      <c r="R539" s="129"/>
      <c r="S539" s="129"/>
      <c r="T539" s="129"/>
      <c r="U539" s="129"/>
      <c r="V539" s="129"/>
      <c r="W539" s="57"/>
      <c r="X539" s="57"/>
      <c r="Y539" s="57"/>
      <c r="Z539" s="57"/>
      <c r="AA539" s="57"/>
      <c r="AB539" s="57"/>
    </row>
    <row r="540" spans="1:28" s="128" customFormat="1">
      <c r="A540" s="123">
        <f>'Stu.Detail (1-20)'!A540</f>
        <v>534</v>
      </c>
      <c r="B540" s="124" t="str">
        <f>IF(OR('Stu.Detail (1-20)'!B540=0,'Stu.Detail (1-20)'!B540=""),"",'Stu.Detail (1-20)'!B540)</f>
        <v/>
      </c>
      <c r="C540" s="124" t="str">
        <f>IF(OR(B540=0,B540=""),"",CONCATENATE('Stu.Detail (1-20)'!D540," ","/",'Stu.Detail (1-20)'!G540))</f>
        <v/>
      </c>
      <c r="D540" s="129"/>
      <c r="E540" s="129"/>
      <c r="F540" s="129"/>
      <c r="G540" s="129"/>
      <c r="H540" s="129"/>
      <c r="I540" s="129"/>
      <c r="J540" s="129"/>
      <c r="K540" s="129"/>
      <c r="L540" s="129"/>
      <c r="M540" s="129"/>
      <c r="N540" s="129"/>
      <c r="O540" s="129"/>
      <c r="P540" s="129"/>
      <c r="Q540" s="129"/>
      <c r="R540" s="129"/>
      <c r="S540" s="129"/>
      <c r="T540" s="129"/>
      <c r="U540" s="129"/>
      <c r="V540" s="129"/>
      <c r="W540" s="57"/>
      <c r="X540" s="57"/>
      <c r="Y540" s="57"/>
      <c r="Z540" s="57"/>
      <c r="AA540" s="57"/>
      <c r="AB540" s="57"/>
    </row>
    <row r="541" spans="1:28" s="128" customFormat="1">
      <c r="A541" s="123">
        <f>'Stu.Detail (1-20)'!A541</f>
        <v>535</v>
      </c>
      <c r="B541" s="124" t="str">
        <f>IF(OR('Stu.Detail (1-20)'!B541=0,'Stu.Detail (1-20)'!B541=""),"",'Stu.Detail (1-20)'!B541)</f>
        <v/>
      </c>
      <c r="C541" s="124" t="str">
        <f>IF(OR(B541=0,B541=""),"",CONCATENATE('Stu.Detail (1-20)'!D541," ","/",'Stu.Detail (1-20)'!G541))</f>
        <v/>
      </c>
      <c r="D541" s="129"/>
      <c r="E541" s="129"/>
      <c r="F541" s="129"/>
      <c r="G541" s="129"/>
      <c r="H541" s="129"/>
      <c r="I541" s="129"/>
      <c r="J541" s="129"/>
      <c r="K541" s="129"/>
      <c r="L541" s="129"/>
      <c r="M541" s="129"/>
      <c r="N541" s="129"/>
      <c r="O541" s="129"/>
      <c r="P541" s="129"/>
      <c r="Q541" s="129"/>
      <c r="R541" s="129"/>
      <c r="S541" s="129"/>
      <c r="T541" s="129"/>
      <c r="U541" s="129"/>
      <c r="V541" s="129"/>
      <c r="W541" s="57"/>
      <c r="X541" s="57"/>
      <c r="Y541" s="57"/>
      <c r="Z541" s="57"/>
      <c r="AA541" s="57"/>
      <c r="AB541" s="57"/>
    </row>
    <row r="542" spans="1:28" s="128" customFormat="1">
      <c r="A542" s="123">
        <f>'Stu.Detail (1-20)'!A542</f>
        <v>536</v>
      </c>
      <c r="B542" s="124" t="str">
        <f>IF(OR('Stu.Detail (1-20)'!B542=0,'Stu.Detail (1-20)'!B542=""),"",'Stu.Detail (1-20)'!B542)</f>
        <v/>
      </c>
      <c r="C542" s="124" t="str">
        <f>IF(OR(B542=0,B542=""),"",CONCATENATE('Stu.Detail (1-20)'!D542," ","/",'Stu.Detail (1-20)'!G542))</f>
        <v/>
      </c>
      <c r="D542" s="129"/>
      <c r="E542" s="129"/>
      <c r="F542" s="129"/>
      <c r="G542" s="129"/>
      <c r="H542" s="129"/>
      <c r="I542" s="129"/>
      <c r="J542" s="129"/>
      <c r="K542" s="129"/>
      <c r="L542" s="129"/>
      <c r="M542" s="129"/>
      <c r="N542" s="129"/>
      <c r="O542" s="129"/>
      <c r="P542" s="129"/>
      <c r="Q542" s="129"/>
      <c r="R542" s="129"/>
      <c r="S542" s="129"/>
      <c r="T542" s="129"/>
      <c r="U542" s="129"/>
      <c r="V542" s="129"/>
      <c r="W542" s="57"/>
      <c r="X542" s="57"/>
      <c r="Y542" s="57"/>
      <c r="Z542" s="57"/>
      <c r="AA542" s="57"/>
      <c r="AB542" s="57"/>
    </row>
    <row r="543" spans="1:28" s="128" customFormat="1">
      <c r="A543" s="123">
        <f>'Stu.Detail (1-20)'!A543</f>
        <v>537</v>
      </c>
      <c r="B543" s="124" t="str">
        <f>IF(OR('Stu.Detail (1-20)'!B543=0,'Stu.Detail (1-20)'!B543=""),"",'Stu.Detail (1-20)'!B543)</f>
        <v/>
      </c>
      <c r="C543" s="124" t="str">
        <f>IF(OR(B543=0,B543=""),"",CONCATENATE('Stu.Detail (1-20)'!D543," ","/",'Stu.Detail (1-20)'!G543))</f>
        <v/>
      </c>
      <c r="D543" s="129"/>
      <c r="E543" s="129"/>
      <c r="F543" s="129"/>
      <c r="G543" s="129"/>
      <c r="H543" s="129"/>
      <c r="I543" s="129"/>
      <c r="J543" s="129"/>
      <c r="K543" s="129"/>
      <c r="L543" s="129"/>
      <c r="M543" s="129"/>
      <c r="N543" s="129"/>
      <c r="O543" s="129"/>
      <c r="P543" s="129"/>
      <c r="Q543" s="129"/>
      <c r="R543" s="129"/>
      <c r="S543" s="129"/>
      <c r="T543" s="129"/>
      <c r="U543" s="129"/>
      <c r="V543" s="129"/>
      <c r="W543" s="57"/>
      <c r="X543" s="57"/>
      <c r="Y543" s="57"/>
      <c r="Z543" s="57"/>
      <c r="AA543" s="57"/>
      <c r="AB543" s="57"/>
    </row>
    <row r="544" spans="1:28" s="128" customFormat="1">
      <c r="A544" s="123">
        <f>'Stu.Detail (1-20)'!A544</f>
        <v>538</v>
      </c>
      <c r="B544" s="124" t="str">
        <f>IF(OR('Stu.Detail (1-20)'!B544=0,'Stu.Detail (1-20)'!B544=""),"",'Stu.Detail (1-20)'!B544)</f>
        <v/>
      </c>
      <c r="C544" s="124" t="str">
        <f>IF(OR(B544=0,B544=""),"",CONCATENATE('Stu.Detail (1-20)'!D544," ","/",'Stu.Detail (1-20)'!G544))</f>
        <v/>
      </c>
      <c r="D544" s="129"/>
      <c r="E544" s="129"/>
      <c r="F544" s="129"/>
      <c r="G544" s="129"/>
      <c r="H544" s="129"/>
      <c r="I544" s="129"/>
      <c r="J544" s="129"/>
      <c r="K544" s="129"/>
      <c r="L544" s="129"/>
      <c r="M544" s="129"/>
      <c r="N544" s="129"/>
      <c r="O544" s="129"/>
      <c r="P544" s="129"/>
      <c r="Q544" s="129"/>
      <c r="R544" s="129"/>
      <c r="S544" s="129"/>
      <c r="T544" s="129"/>
      <c r="U544" s="129"/>
      <c r="V544" s="129"/>
      <c r="W544" s="57"/>
      <c r="X544" s="57"/>
      <c r="Y544" s="57"/>
      <c r="Z544" s="57"/>
      <c r="AA544" s="57"/>
      <c r="AB544" s="57"/>
    </row>
    <row r="545" spans="1:28" s="128" customFormat="1">
      <c r="A545" s="123">
        <f>'Stu.Detail (1-20)'!A545</f>
        <v>539</v>
      </c>
      <c r="B545" s="124" t="str">
        <f>IF(OR('Stu.Detail (1-20)'!B545=0,'Stu.Detail (1-20)'!B545=""),"",'Stu.Detail (1-20)'!B545)</f>
        <v/>
      </c>
      <c r="C545" s="124" t="str">
        <f>IF(OR(B545=0,B545=""),"",CONCATENATE('Stu.Detail (1-20)'!D545," ","/",'Stu.Detail (1-20)'!G545))</f>
        <v/>
      </c>
      <c r="D545" s="129"/>
      <c r="E545" s="129"/>
      <c r="F545" s="129"/>
      <c r="G545" s="129"/>
      <c r="H545" s="129"/>
      <c r="I545" s="129"/>
      <c r="J545" s="129"/>
      <c r="K545" s="129"/>
      <c r="L545" s="129"/>
      <c r="M545" s="129"/>
      <c r="N545" s="129"/>
      <c r="O545" s="129"/>
      <c r="P545" s="129"/>
      <c r="Q545" s="129"/>
      <c r="R545" s="129"/>
      <c r="S545" s="129"/>
      <c r="T545" s="129"/>
      <c r="U545" s="129"/>
      <c r="V545" s="129"/>
      <c r="W545" s="57"/>
      <c r="X545" s="57"/>
      <c r="Y545" s="57"/>
      <c r="Z545" s="57"/>
      <c r="AA545" s="57"/>
      <c r="AB545" s="57"/>
    </row>
    <row r="546" spans="1:28" s="128" customFormat="1">
      <c r="A546" s="123">
        <f>'Stu.Detail (1-20)'!A546</f>
        <v>540</v>
      </c>
      <c r="B546" s="124" t="str">
        <f>IF(OR('Stu.Detail (1-20)'!B546=0,'Stu.Detail (1-20)'!B546=""),"",'Stu.Detail (1-20)'!B546)</f>
        <v/>
      </c>
      <c r="C546" s="124" t="str">
        <f>IF(OR(B546=0,B546=""),"",CONCATENATE('Stu.Detail (1-20)'!D546," ","/",'Stu.Detail (1-20)'!G546))</f>
        <v/>
      </c>
      <c r="D546" s="129"/>
      <c r="E546" s="129"/>
      <c r="F546" s="129"/>
      <c r="G546" s="129"/>
      <c r="H546" s="129"/>
      <c r="I546" s="129"/>
      <c r="J546" s="129"/>
      <c r="K546" s="129"/>
      <c r="L546" s="129"/>
      <c r="M546" s="129"/>
      <c r="N546" s="129"/>
      <c r="O546" s="129"/>
      <c r="P546" s="129"/>
      <c r="Q546" s="129"/>
      <c r="R546" s="129"/>
      <c r="S546" s="129"/>
      <c r="T546" s="129"/>
      <c r="U546" s="129"/>
      <c r="V546" s="129"/>
      <c r="W546" s="57"/>
      <c r="X546" s="57"/>
      <c r="Y546" s="57"/>
      <c r="Z546" s="57"/>
      <c r="AA546" s="57"/>
      <c r="AB546" s="57"/>
    </row>
    <row r="547" spans="1:28" s="128" customFormat="1">
      <c r="A547" s="123">
        <f>'Stu.Detail (1-20)'!A547</f>
        <v>541</v>
      </c>
      <c r="B547" s="124" t="str">
        <f>IF(OR('Stu.Detail (1-20)'!B547=0,'Stu.Detail (1-20)'!B547=""),"",'Stu.Detail (1-20)'!B547)</f>
        <v/>
      </c>
      <c r="C547" s="124" t="str">
        <f>IF(OR(B547=0,B547=""),"",CONCATENATE('Stu.Detail (1-20)'!D547," ","/",'Stu.Detail (1-20)'!G547))</f>
        <v/>
      </c>
      <c r="D547" s="129"/>
      <c r="E547" s="129"/>
      <c r="F547" s="129"/>
      <c r="G547" s="129"/>
      <c r="H547" s="129"/>
      <c r="I547" s="129"/>
      <c r="J547" s="129"/>
      <c r="K547" s="129"/>
      <c r="L547" s="129"/>
      <c r="M547" s="129"/>
      <c r="N547" s="129"/>
      <c r="O547" s="129"/>
      <c r="P547" s="129"/>
      <c r="Q547" s="129"/>
      <c r="R547" s="129"/>
      <c r="S547" s="129"/>
      <c r="T547" s="129"/>
      <c r="U547" s="129"/>
      <c r="V547" s="129"/>
      <c r="W547" s="57"/>
      <c r="X547" s="57"/>
      <c r="Y547" s="57"/>
      <c r="Z547" s="57"/>
      <c r="AA547" s="57"/>
      <c r="AB547" s="57"/>
    </row>
    <row r="548" spans="1:28" s="128" customFormat="1">
      <c r="A548" s="123">
        <f>'Stu.Detail (1-20)'!A548</f>
        <v>542</v>
      </c>
      <c r="B548" s="124" t="str">
        <f>IF(OR('Stu.Detail (1-20)'!B548=0,'Stu.Detail (1-20)'!B548=""),"",'Stu.Detail (1-20)'!B548)</f>
        <v/>
      </c>
      <c r="C548" s="124" t="str">
        <f>IF(OR(B548=0,B548=""),"",CONCATENATE('Stu.Detail (1-20)'!D548," ","/",'Stu.Detail (1-20)'!G548))</f>
        <v/>
      </c>
      <c r="D548" s="129"/>
      <c r="E548" s="129"/>
      <c r="F548" s="129"/>
      <c r="G548" s="129"/>
      <c r="H548" s="129"/>
      <c r="I548" s="129"/>
      <c r="J548" s="129"/>
      <c r="K548" s="129"/>
      <c r="L548" s="129"/>
      <c r="M548" s="129"/>
      <c r="N548" s="129"/>
      <c r="O548" s="129"/>
      <c r="P548" s="129"/>
      <c r="Q548" s="129"/>
      <c r="R548" s="129"/>
      <c r="S548" s="129"/>
      <c r="T548" s="129"/>
      <c r="U548" s="129"/>
      <c r="V548" s="129"/>
      <c r="W548" s="57"/>
      <c r="X548" s="57"/>
      <c r="Y548" s="57"/>
      <c r="Z548" s="57"/>
      <c r="AA548" s="57"/>
      <c r="AB548" s="57"/>
    </row>
    <row r="549" spans="1:28" s="128" customFormat="1">
      <c r="A549" s="123">
        <f>'Stu.Detail (1-20)'!A549</f>
        <v>543</v>
      </c>
      <c r="B549" s="124" t="str">
        <f>IF(OR('Stu.Detail (1-20)'!B549=0,'Stu.Detail (1-20)'!B549=""),"",'Stu.Detail (1-20)'!B549)</f>
        <v/>
      </c>
      <c r="C549" s="124" t="str">
        <f>IF(OR(B549=0,B549=""),"",CONCATENATE('Stu.Detail (1-20)'!D549," ","/",'Stu.Detail (1-20)'!G549))</f>
        <v/>
      </c>
      <c r="D549" s="129"/>
      <c r="E549" s="129"/>
      <c r="F549" s="129"/>
      <c r="G549" s="129"/>
      <c r="H549" s="129"/>
      <c r="I549" s="129"/>
      <c r="J549" s="129"/>
      <c r="K549" s="129"/>
      <c r="L549" s="129"/>
      <c r="M549" s="129"/>
      <c r="N549" s="129"/>
      <c r="O549" s="129"/>
      <c r="P549" s="129"/>
      <c r="Q549" s="129"/>
      <c r="R549" s="129"/>
      <c r="S549" s="129"/>
      <c r="T549" s="129"/>
      <c r="U549" s="129"/>
      <c r="V549" s="129"/>
      <c r="W549" s="57"/>
      <c r="X549" s="57"/>
      <c r="Y549" s="57"/>
      <c r="Z549" s="57"/>
      <c r="AA549" s="57"/>
      <c r="AB549" s="57"/>
    </row>
    <row r="550" spans="1:28" s="128" customFormat="1">
      <c r="A550" s="123">
        <f>'Stu.Detail (1-20)'!A550</f>
        <v>544</v>
      </c>
      <c r="B550" s="124" t="str">
        <f>IF(OR('Stu.Detail (1-20)'!B550=0,'Stu.Detail (1-20)'!B550=""),"",'Stu.Detail (1-20)'!B550)</f>
        <v/>
      </c>
      <c r="C550" s="124" t="str">
        <f>IF(OR(B550=0,B550=""),"",CONCATENATE('Stu.Detail (1-20)'!D550," ","/",'Stu.Detail (1-20)'!G550))</f>
        <v/>
      </c>
      <c r="D550" s="129"/>
      <c r="E550" s="129"/>
      <c r="F550" s="129"/>
      <c r="G550" s="129"/>
      <c r="H550" s="129"/>
      <c r="I550" s="129"/>
      <c r="J550" s="129"/>
      <c r="K550" s="129"/>
      <c r="L550" s="129"/>
      <c r="M550" s="129"/>
      <c r="N550" s="129"/>
      <c r="O550" s="129"/>
      <c r="P550" s="129"/>
      <c r="Q550" s="129"/>
      <c r="R550" s="129"/>
      <c r="S550" s="129"/>
      <c r="T550" s="129"/>
      <c r="U550" s="129"/>
      <c r="V550" s="129"/>
      <c r="W550" s="57"/>
      <c r="X550" s="57"/>
      <c r="Y550" s="57"/>
      <c r="Z550" s="57"/>
      <c r="AA550" s="57"/>
      <c r="AB550" s="57"/>
    </row>
    <row r="551" spans="1:28" s="128" customFormat="1">
      <c r="A551" s="123">
        <f>'Stu.Detail (1-20)'!A551</f>
        <v>545</v>
      </c>
      <c r="B551" s="124" t="str">
        <f>IF(OR('Stu.Detail (1-20)'!B551=0,'Stu.Detail (1-20)'!B551=""),"",'Stu.Detail (1-20)'!B551)</f>
        <v/>
      </c>
      <c r="C551" s="124" t="str">
        <f>IF(OR(B551=0,B551=""),"",CONCATENATE('Stu.Detail (1-20)'!D551," ","/",'Stu.Detail (1-20)'!G551))</f>
        <v/>
      </c>
      <c r="D551" s="129"/>
      <c r="E551" s="129"/>
      <c r="F551" s="129"/>
      <c r="G551" s="129"/>
      <c r="H551" s="129"/>
      <c r="I551" s="129"/>
      <c r="J551" s="129"/>
      <c r="K551" s="129"/>
      <c r="L551" s="129"/>
      <c r="M551" s="129"/>
      <c r="N551" s="129"/>
      <c r="O551" s="129"/>
      <c r="P551" s="129"/>
      <c r="Q551" s="129"/>
      <c r="R551" s="129"/>
      <c r="S551" s="129"/>
      <c r="T551" s="129"/>
      <c r="U551" s="129"/>
      <c r="V551" s="129"/>
      <c r="W551" s="57"/>
      <c r="X551" s="57"/>
      <c r="Y551" s="57"/>
      <c r="Z551" s="57"/>
      <c r="AA551" s="57"/>
      <c r="AB551" s="57"/>
    </row>
    <row r="552" spans="1:28" s="128" customFormat="1">
      <c r="A552" s="123">
        <f>'Stu.Detail (1-20)'!A552</f>
        <v>546</v>
      </c>
      <c r="B552" s="124" t="str">
        <f>IF(OR('Stu.Detail (1-20)'!B552=0,'Stu.Detail (1-20)'!B552=""),"",'Stu.Detail (1-20)'!B552)</f>
        <v/>
      </c>
      <c r="C552" s="124" t="str">
        <f>IF(OR(B552=0,B552=""),"",CONCATENATE('Stu.Detail (1-20)'!D552," ","/",'Stu.Detail (1-20)'!G552))</f>
        <v/>
      </c>
      <c r="D552" s="129"/>
      <c r="E552" s="129"/>
      <c r="F552" s="129"/>
      <c r="G552" s="129"/>
      <c r="H552" s="129"/>
      <c r="I552" s="129"/>
      <c r="J552" s="129"/>
      <c r="K552" s="129"/>
      <c r="L552" s="129"/>
      <c r="M552" s="129"/>
      <c r="N552" s="129"/>
      <c r="O552" s="129"/>
      <c r="P552" s="129"/>
      <c r="Q552" s="129"/>
      <c r="R552" s="129"/>
      <c r="S552" s="129"/>
      <c r="T552" s="129"/>
      <c r="U552" s="129"/>
      <c r="V552" s="129"/>
      <c r="W552" s="57"/>
      <c r="X552" s="57"/>
      <c r="Y552" s="57"/>
      <c r="Z552" s="57"/>
      <c r="AA552" s="57"/>
      <c r="AB552" s="57"/>
    </row>
    <row r="553" spans="1:28" s="128" customFormat="1">
      <c r="A553" s="123">
        <f>'Stu.Detail (1-20)'!A553</f>
        <v>547</v>
      </c>
      <c r="B553" s="124" t="str">
        <f>IF(OR('Stu.Detail (1-20)'!B553=0,'Stu.Detail (1-20)'!B553=""),"",'Stu.Detail (1-20)'!B553)</f>
        <v/>
      </c>
      <c r="C553" s="124" t="str">
        <f>IF(OR(B553=0,B553=""),"",CONCATENATE('Stu.Detail (1-20)'!D553," ","/",'Stu.Detail (1-20)'!G553))</f>
        <v/>
      </c>
      <c r="D553" s="129"/>
      <c r="E553" s="129"/>
      <c r="F553" s="129"/>
      <c r="G553" s="129"/>
      <c r="H553" s="129"/>
      <c r="I553" s="129"/>
      <c r="J553" s="129"/>
      <c r="K553" s="129"/>
      <c r="L553" s="129"/>
      <c r="M553" s="129"/>
      <c r="N553" s="129"/>
      <c r="O553" s="129"/>
      <c r="P553" s="129"/>
      <c r="Q553" s="129"/>
      <c r="R553" s="129"/>
      <c r="S553" s="129"/>
      <c r="T553" s="129"/>
      <c r="U553" s="129"/>
      <c r="V553" s="129"/>
      <c r="W553" s="57"/>
      <c r="X553" s="57"/>
      <c r="Y553" s="57"/>
      <c r="Z553" s="57"/>
      <c r="AA553" s="57"/>
      <c r="AB553" s="57"/>
    </row>
    <row r="554" spans="1:28" s="128" customFormat="1">
      <c r="A554" s="123">
        <f>'Stu.Detail (1-20)'!A554</f>
        <v>548</v>
      </c>
      <c r="B554" s="124" t="str">
        <f>IF(OR('Stu.Detail (1-20)'!B554=0,'Stu.Detail (1-20)'!B554=""),"",'Stu.Detail (1-20)'!B554)</f>
        <v/>
      </c>
      <c r="C554" s="124" t="str">
        <f>IF(OR(B554=0,B554=""),"",CONCATENATE('Stu.Detail (1-20)'!D554," ","/",'Stu.Detail (1-20)'!G554))</f>
        <v/>
      </c>
      <c r="D554" s="129"/>
      <c r="E554" s="129"/>
      <c r="F554" s="129"/>
      <c r="G554" s="129"/>
      <c r="H554" s="129"/>
      <c r="I554" s="129"/>
      <c r="J554" s="129"/>
      <c r="K554" s="129"/>
      <c r="L554" s="129"/>
      <c r="M554" s="129"/>
      <c r="N554" s="129"/>
      <c r="O554" s="129"/>
      <c r="P554" s="129"/>
      <c r="Q554" s="129"/>
      <c r="R554" s="129"/>
      <c r="S554" s="129"/>
      <c r="T554" s="129"/>
      <c r="U554" s="129"/>
      <c r="V554" s="129"/>
      <c r="W554" s="57"/>
      <c r="X554" s="57"/>
      <c r="Y554" s="57"/>
      <c r="Z554" s="57"/>
      <c r="AA554" s="57"/>
      <c r="AB554" s="57"/>
    </row>
    <row r="555" spans="1:28" s="128" customFormat="1">
      <c r="A555" s="123">
        <f>'Stu.Detail (1-20)'!A555</f>
        <v>549</v>
      </c>
      <c r="B555" s="124" t="str">
        <f>IF(OR('Stu.Detail (1-20)'!B555=0,'Stu.Detail (1-20)'!B555=""),"",'Stu.Detail (1-20)'!B555)</f>
        <v/>
      </c>
      <c r="C555" s="124" t="str">
        <f>IF(OR(B555=0,B555=""),"",CONCATENATE('Stu.Detail (1-20)'!D555," ","/",'Stu.Detail (1-20)'!G555))</f>
        <v/>
      </c>
      <c r="D555" s="129"/>
      <c r="E555" s="129"/>
      <c r="F555" s="129"/>
      <c r="G555" s="129"/>
      <c r="H555" s="129"/>
      <c r="I555" s="129"/>
      <c r="J555" s="129"/>
      <c r="K555" s="129"/>
      <c r="L555" s="129"/>
      <c r="M555" s="129"/>
      <c r="N555" s="129"/>
      <c r="O555" s="129"/>
      <c r="P555" s="129"/>
      <c r="Q555" s="129"/>
      <c r="R555" s="129"/>
      <c r="S555" s="129"/>
      <c r="T555" s="129"/>
      <c r="U555" s="129"/>
      <c r="V555" s="129"/>
      <c r="W555" s="57"/>
      <c r="X555" s="57"/>
      <c r="Y555" s="57"/>
      <c r="Z555" s="57"/>
      <c r="AA555" s="57"/>
      <c r="AB555" s="57"/>
    </row>
    <row r="556" spans="1:28" s="128" customFormat="1">
      <c r="A556" s="123">
        <f>'Stu.Detail (1-20)'!A556</f>
        <v>550</v>
      </c>
      <c r="B556" s="124" t="str">
        <f>IF(OR('Stu.Detail (1-20)'!B556=0,'Stu.Detail (1-20)'!B556=""),"",'Stu.Detail (1-20)'!B556)</f>
        <v/>
      </c>
      <c r="C556" s="124" t="str">
        <f>IF(OR(B556=0,B556=""),"",CONCATENATE('Stu.Detail (1-20)'!D556," ","/",'Stu.Detail (1-20)'!G556))</f>
        <v/>
      </c>
      <c r="D556" s="129"/>
      <c r="E556" s="129"/>
      <c r="F556" s="129"/>
      <c r="G556" s="129"/>
      <c r="H556" s="129"/>
      <c r="I556" s="129"/>
      <c r="J556" s="129"/>
      <c r="K556" s="129"/>
      <c r="L556" s="129"/>
      <c r="M556" s="129"/>
      <c r="N556" s="129"/>
      <c r="O556" s="129"/>
      <c r="P556" s="129"/>
      <c r="Q556" s="129"/>
      <c r="R556" s="129"/>
      <c r="S556" s="129"/>
      <c r="T556" s="129"/>
      <c r="U556" s="129"/>
      <c r="V556" s="129"/>
      <c r="W556" s="57"/>
      <c r="X556" s="57"/>
      <c r="Y556" s="57"/>
      <c r="Z556" s="57"/>
      <c r="AA556" s="57"/>
      <c r="AB556" s="57"/>
    </row>
    <row r="557" spans="1:28" s="128" customFormat="1">
      <c r="A557" s="123">
        <f>'Stu.Detail (1-20)'!A557</f>
        <v>551</v>
      </c>
      <c r="B557" s="124" t="str">
        <f>IF(OR('Stu.Detail (1-20)'!B557=0,'Stu.Detail (1-20)'!B557=""),"",'Stu.Detail (1-20)'!B557)</f>
        <v/>
      </c>
      <c r="C557" s="124" t="str">
        <f>IF(OR(B557=0,B557=""),"",CONCATENATE('Stu.Detail (1-20)'!D557," ","/",'Stu.Detail (1-20)'!G557))</f>
        <v/>
      </c>
      <c r="D557" s="129"/>
      <c r="E557" s="129"/>
      <c r="F557" s="129"/>
      <c r="G557" s="129"/>
      <c r="H557" s="129"/>
      <c r="I557" s="129"/>
      <c r="J557" s="129"/>
      <c r="K557" s="129"/>
      <c r="L557" s="129"/>
      <c r="M557" s="129"/>
      <c r="N557" s="129"/>
      <c r="O557" s="129"/>
      <c r="P557" s="129"/>
      <c r="Q557" s="129"/>
      <c r="R557" s="129"/>
      <c r="S557" s="129"/>
      <c r="T557" s="129"/>
      <c r="U557" s="129"/>
      <c r="V557" s="129"/>
      <c r="W557" s="57"/>
      <c r="X557" s="57"/>
      <c r="Y557" s="57"/>
      <c r="Z557" s="57"/>
      <c r="AA557" s="57"/>
      <c r="AB557" s="57"/>
    </row>
    <row r="558" spans="1:28" s="128" customFormat="1">
      <c r="A558" s="123">
        <f>'Stu.Detail (1-20)'!A558</f>
        <v>552</v>
      </c>
      <c r="B558" s="124" t="str">
        <f>IF(OR('Stu.Detail (1-20)'!B558=0,'Stu.Detail (1-20)'!B558=""),"",'Stu.Detail (1-20)'!B558)</f>
        <v/>
      </c>
      <c r="C558" s="124" t="str">
        <f>IF(OR(B558=0,B558=""),"",CONCATENATE('Stu.Detail (1-20)'!D558," ","/",'Stu.Detail (1-20)'!G558))</f>
        <v/>
      </c>
      <c r="D558" s="129"/>
      <c r="E558" s="129"/>
      <c r="F558" s="129"/>
      <c r="G558" s="129"/>
      <c r="H558" s="129"/>
      <c r="I558" s="129"/>
      <c r="J558" s="129"/>
      <c r="K558" s="129"/>
      <c r="L558" s="129"/>
      <c r="M558" s="129"/>
      <c r="N558" s="129"/>
      <c r="O558" s="129"/>
      <c r="P558" s="129"/>
      <c r="Q558" s="129"/>
      <c r="R558" s="129"/>
      <c r="S558" s="129"/>
      <c r="T558" s="129"/>
      <c r="U558" s="129"/>
      <c r="V558" s="129"/>
      <c r="W558" s="57"/>
      <c r="X558" s="57"/>
      <c r="Y558" s="57"/>
      <c r="Z558" s="57"/>
      <c r="AA558" s="57"/>
      <c r="AB558" s="57"/>
    </row>
    <row r="559" spans="1:28" s="128" customFormat="1">
      <c r="A559" s="123">
        <f>'Stu.Detail (1-20)'!A559</f>
        <v>553</v>
      </c>
      <c r="B559" s="124" t="str">
        <f>IF(OR('Stu.Detail (1-20)'!B559=0,'Stu.Detail (1-20)'!B559=""),"",'Stu.Detail (1-20)'!B559)</f>
        <v/>
      </c>
      <c r="C559" s="124" t="str">
        <f>IF(OR(B559=0,B559=""),"",CONCATENATE('Stu.Detail (1-20)'!D559," ","/",'Stu.Detail (1-20)'!G559))</f>
        <v/>
      </c>
      <c r="D559" s="129"/>
      <c r="E559" s="129"/>
      <c r="F559" s="129"/>
      <c r="G559" s="129"/>
      <c r="H559" s="129"/>
      <c r="I559" s="129"/>
      <c r="J559" s="129"/>
      <c r="K559" s="129"/>
      <c r="L559" s="129"/>
      <c r="M559" s="129"/>
      <c r="N559" s="129"/>
      <c r="O559" s="129"/>
      <c r="P559" s="129"/>
      <c r="Q559" s="129"/>
      <c r="R559" s="129"/>
      <c r="S559" s="129"/>
      <c r="T559" s="129"/>
      <c r="U559" s="129"/>
      <c r="V559" s="129"/>
      <c r="W559" s="57"/>
      <c r="X559" s="57"/>
      <c r="Y559" s="57"/>
      <c r="Z559" s="57"/>
      <c r="AA559" s="57"/>
      <c r="AB559" s="57"/>
    </row>
    <row r="560" spans="1:28" s="128" customFormat="1">
      <c r="A560" s="123">
        <f>'Stu.Detail (1-20)'!A560</f>
        <v>554</v>
      </c>
      <c r="B560" s="124" t="str">
        <f>IF(OR('Stu.Detail (1-20)'!B560=0,'Stu.Detail (1-20)'!B560=""),"",'Stu.Detail (1-20)'!B560)</f>
        <v/>
      </c>
      <c r="C560" s="124" t="str">
        <f>IF(OR(B560=0,B560=""),"",CONCATENATE('Stu.Detail (1-20)'!D560," ","/",'Stu.Detail (1-20)'!G560))</f>
        <v/>
      </c>
      <c r="D560" s="129"/>
      <c r="E560" s="129"/>
      <c r="F560" s="129"/>
      <c r="G560" s="129"/>
      <c r="H560" s="129"/>
      <c r="I560" s="129"/>
      <c r="J560" s="129"/>
      <c r="K560" s="129"/>
      <c r="L560" s="129"/>
      <c r="M560" s="129"/>
      <c r="N560" s="129"/>
      <c r="O560" s="129"/>
      <c r="P560" s="129"/>
      <c r="Q560" s="129"/>
      <c r="R560" s="129"/>
      <c r="S560" s="129"/>
      <c r="T560" s="129"/>
      <c r="U560" s="129"/>
      <c r="V560" s="129"/>
      <c r="W560" s="57"/>
      <c r="X560" s="57"/>
      <c r="Y560" s="57"/>
      <c r="Z560" s="57"/>
      <c r="AA560" s="57"/>
      <c r="AB560" s="57"/>
    </row>
    <row r="561" spans="1:28" s="128" customFormat="1">
      <c r="A561" s="123">
        <f>'Stu.Detail (1-20)'!A561</f>
        <v>555</v>
      </c>
      <c r="B561" s="124" t="str">
        <f>IF(OR('Stu.Detail (1-20)'!B561=0,'Stu.Detail (1-20)'!B561=""),"",'Stu.Detail (1-20)'!B561)</f>
        <v/>
      </c>
      <c r="C561" s="124" t="str">
        <f>IF(OR(B561=0,B561=""),"",CONCATENATE('Stu.Detail (1-20)'!D561," ","/",'Stu.Detail (1-20)'!G561))</f>
        <v/>
      </c>
      <c r="D561" s="129"/>
      <c r="E561" s="129"/>
      <c r="F561" s="129"/>
      <c r="G561" s="129"/>
      <c r="H561" s="129"/>
      <c r="I561" s="129"/>
      <c r="J561" s="129"/>
      <c r="K561" s="129"/>
      <c r="L561" s="129"/>
      <c r="M561" s="129"/>
      <c r="N561" s="129"/>
      <c r="O561" s="129"/>
      <c r="P561" s="129"/>
      <c r="Q561" s="129"/>
      <c r="R561" s="129"/>
      <c r="S561" s="129"/>
      <c r="T561" s="129"/>
      <c r="U561" s="129"/>
      <c r="V561" s="129"/>
      <c r="W561" s="57"/>
      <c r="X561" s="57"/>
      <c r="Y561" s="57"/>
      <c r="Z561" s="57"/>
      <c r="AA561" s="57"/>
      <c r="AB561" s="57"/>
    </row>
    <row r="562" spans="1:28" s="128" customFormat="1">
      <c r="A562" s="123">
        <f>'Stu.Detail (1-20)'!A562</f>
        <v>556</v>
      </c>
      <c r="B562" s="124" t="str">
        <f>IF(OR('Stu.Detail (1-20)'!B562=0,'Stu.Detail (1-20)'!B562=""),"",'Stu.Detail (1-20)'!B562)</f>
        <v/>
      </c>
      <c r="C562" s="124" t="str">
        <f>IF(OR(B562=0,B562=""),"",CONCATENATE('Stu.Detail (1-20)'!D562," ","/",'Stu.Detail (1-20)'!G562))</f>
        <v/>
      </c>
      <c r="D562" s="129"/>
      <c r="E562" s="129"/>
      <c r="F562" s="129"/>
      <c r="G562" s="129"/>
      <c r="H562" s="129"/>
      <c r="I562" s="129"/>
      <c r="J562" s="129"/>
      <c r="K562" s="129"/>
      <c r="L562" s="129"/>
      <c r="M562" s="129"/>
      <c r="N562" s="129"/>
      <c r="O562" s="129"/>
      <c r="P562" s="129"/>
      <c r="Q562" s="129"/>
      <c r="R562" s="129"/>
      <c r="S562" s="129"/>
      <c r="T562" s="129"/>
      <c r="U562" s="129"/>
      <c r="V562" s="129"/>
      <c r="W562" s="57"/>
      <c r="X562" s="57"/>
      <c r="Y562" s="57"/>
      <c r="Z562" s="57"/>
      <c r="AA562" s="57"/>
      <c r="AB562" s="57"/>
    </row>
    <row r="563" spans="1:28" s="128" customFormat="1">
      <c r="A563" s="123">
        <f>'Stu.Detail (1-20)'!A563</f>
        <v>557</v>
      </c>
      <c r="B563" s="124" t="str">
        <f>IF(OR('Stu.Detail (1-20)'!B563=0,'Stu.Detail (1-20)'!B563=""),"",'Stu.Detail (1-20)'!B563)</f>
        <v/>
      </c>
      <c r="C563" s="124" t="str">
        <f>IF(OR(B563=0,B563=""),"",CONCATENATE('Stu.Detail (1-20)'!D563," ","/",'Stu.Detail (1-20)'!G563))</f>
        <v/>
      </c>
      <c r="D563" s="129"/>
      <c r="E563" s="129"/>
      <c r="F563" s="129"/>
      <c r="G563" s="129"/>
      <c r="H563" s="129"/>
      <c r="I563" s="129"/>
      <c r="J563" s="129"/>
      <c r="K563" s="129"/>
      <c r="L563" s="129"/>
      <c r="M563" s="129"/>
      <c r="N563" s="129"/>
      <c r="O563" s="129"/>
      <c r="P563" s="129"/>
      <c r="Q563" s="129"/>
      <c r="R563" s="129"/>
      <c r="S563" s="129"/>
      <c r="T563" s="129"/>
      <c r="U563" s="129"/>
      <c r="V563" s="129"/>
      <c r="W563" s="57"/>
      <c r="X563" s="57"/>
      <c r="Y563" s="57"/>
      <c r="Z563" s="57"/>
      <c r="AA563" s="57"/>
      <c r="AB563" s="57"/>
    </row>
    <row r="564" spans="1:28" s="128" customFormat="1">
      <c r="A564" s="123">
        <f>'Stu.Detail (1-20)'!A564</f>
        <v>558</v>
      </c>
      <c r="B564" s="124" t="str">
        <f>IF(OR('Stu.Detail (1-20)'!B564=0,'Stu.Detail (1-20)'!B564=""),"",'Stu.Detail (1-20)'!B564)</f>
        <v/>
      </c>
      <c r="C564" s="124" t="str">
        <f>IF(OR(B564=0,B564=""),"",CONCATENATE('Stu.Detail (1-20)'!D564," ","/",'Stu.Detail (1-20)'!G564))</f>
        <v/>
      </c>
      <c r="D564" s="129"/>
      <c r="E564" s="129"/>
      <c r="F564" s="129"/>
      <c r="G564" s="129"/>
      <c r="H564" s="129"/>
      <c r="I564" s="129"/>
      <c r="J564" s="129"/>
      <c r="K564" s="129"/>
      <c r="L564" s="129"/>
      <c r="M564" s="129"/>
      <c r="N564" s="129"/>
      <c r="O564" s="129"/>
      <c r="P564" s="129"/>
      <c r="Q564" s="129"/>
      <c r="R564" s="129"/>
      <c r="S564" s="129"/>
      <c r="T564" s="129"/>
      <c r="U564" s="129"/>
      <c r="V564" s="129"/>
      <c r="W564" s="57"/>
      <c r="X564" s="57"/>
      <c r="Y564" s="57"/>
      <c r="Z564" s="57"/>
      <c r="AA564" s="57"/>
      <c r="AB564" s="57"/>
    </row>
    <row r="565" spans="1:28" s="128" customFormat="1">
      <c r="A565" s="123">
        <f>'Stu.Detail (1-20)'!A565</f>
        <v>559</v>
      </c>
      <c r="B565" s="124" t="str">
        <f>IF(OR('Stu.Detail (1-20)'!B565=0,'Stu.Detail (1-20)'!B565=""),"",'Stu.Detail (1-20)'!B565)</f>
        <v/>
      </c>
      <c r="C565" s="124" t="str">
        <f>IF(OR(B565=0,B565=""),"",CONCATENATE('Stu.Detail (1-20)'!D565," ","/",'Stu.Detail (1-20)'!G565))</f>
        <v/>
      </c>
      <c r="D565" s="129"/>
      <c r="E565" s="129"/>
      <c r="F565" s="129"/>
      <c r="G565" s="129"/>
      <c r="H565" s="129"/>
      <c r="I565" s="129"/>
      <c r="J565" s="129"/>
      <c r="K565" s="129"/>
      <c r="L565" s="129"/>
      <c r="M565" s="129"/>
      <c r="N565" s="129"/>
      <c r="O565" s="129"/>
      <c r="P565" s="129"/>
      <c r="Q565" s="129"/>
      <c r="R565" s="129"/>
      <c r="S565" s="129"/>
      <c r="T565" s="129"/>
      <c r="U565" s="129"/>
      <c r="V565" s="129"/>
      <c r="W565" s="57"/>
      <c r="X565" s="57"/>
      <c r="Y565" s="57"/>
      <c r="Z565" s="57"/>
      <c r="AA565" s="57"/>
      <c r="AB565" s="57"/>
    </row>
    <row r="566" spans="1:28" s="128" customFormat="1">
      <c r="A566" s="123">
        <f>'Stu.Detail (1-20)'!A566</f>
        <v>560</v>
      </c>
      <c r="B566" s="124" t="str">
        <f>IF(OR('Stu.Detail (1-20)'!B566=0,'Stu.Detail (1-20)'!B566=""),"",'Stu.Detail (1-20)'!B566)</f>
        <v/>
      </c>
      <c r="C566" s="124" t="str">
        <f>IF(OR(B566=0,B566=""),"",CONCATENATE('Stu.Detail (1-20)'!D566," ","/",'Stu.Detail (1-20)'!G566))</f>
        <v/>
      </c>
      <c r="D566" s="129"/>
      <c r="E566" s="129"/>
      <c r="F566" s="129"/>
      <c r="G566" s="129"/>
      <c r="H566" s="129"/>
      <c r="I566" s="129"/>
      <c r="J566" s="129"/>
      <c r="K566" s="129"/>
      <c r="L566" s="129"/>
      <c r="M566" s="129"/>
      <c r="N566" s="129"/>
      <c r="O566" s="129"/>
      <c r="P566" s="129"/>
      <c r="Q566" s="129"/>
      <c r="R566" s="129"/>
      <c r="S566" s="129"/>
      <c r="T566" s="129"/>
      <c r="U566" s="129"/>
      <c r="V566" s="129"/>
      <c r="W566" s="57"/>
      <c r="X566" s="57"/>
      <c r="Y566" s="57"/>
      <c r="Z566" s="57"/>
      <c r="AA566" s="57"/>
      <c r="AB566" s="57"/>
    </row>
    <row r="567" spans="1:28" s="128" customFormat="1">
      <c r="A567" s="123">
        <f>'Stu.Detail (1-20)'!A567</f>
        <v>561</v>
      </c>
      <c r="B567" s="124" t="str">
        <f>IF(OR('Stu.Detail (1-20)'!B567=0,'Stu.Detail (1-20)'!B567=""),"",'Stu.Detail (1-20)'!B567)</f>
        <v/>
      </c>
      <c r="C567" s="124" t="str">
        <f>IF(OR(B567=0,B567=""),"",CONCATENATE('Stu.Detail (1-20)'!D567," ","/",'Stu.Detail (1-20)'!G567))</f>
        <v/>
      </c>
      <c r="D567" s="129"/>
      <c r="E567" s="129"/>
      <c r="F567" s="129"/>
      <c r="G567" s="129"/>
      <c r="H567" s="129"/>
      <c r="I567" s="129"/>
      <c r="J567" s="129"/>
      <c r="K567" s="129"/>
      <c r="L567" s="129"/>
      <c r="M567" s="129"/>
      <c r="N567" s="129"/>
      <c r="O567" s="129"/>
      <c r="P567" s="129"/>
      <c r="Q567" s="129"/>
      <c r="R567" s="129"/>
      <c r="S567" s="129"/>
      <c r="T567" s="129"/>
      <c r="U567" s="129"/>
      <c r="V567" s="129"/>
      <c r="W567" s="57"/>
      <c r="X567" s="57"/>
      <c r="Y567" s="57"/>
      <c r="Z567" s="57"/>
      <c r="AA567" s="57"/>
      <c r="AB567" s="57"/>
    </row>
    <row r="568" spans="1:28" s="128" customFormat="1">
      <c r="A568" s="123">
        <f>'Stu.Detail (1-20)'!A568</f>
        <v>562</v>
      </c>
      <c r="B568" s="124" t="str">
        <f>IF(OR('Stu.Detail (1-20)'!B568=0,'Stu.Detail (1-20)'!B568=""),"",'Stu.Detail (1-20)'!B568)</f>
        <v/>
      </c>
      <c r="C568" s="124" t="str">
        <f>IF(OR(B568=0,B568=""),"",CONCATENATE('Stu.Detail (1-20)'!D568," ","/",'Stu.Detail (1-20)'!G568))</f>
        <v/>
      </c>
      <c r="D568" s="129"/>
      <c r="E568" s="129"/>
      <c r="F568" s="129"/>
      <c r="G568" s="129"/>
      <c r="H568" s="129"/>
      <c r="I568" s="129"/>
      <c r="J568" s="129"/>
      <c r="K568" s="129"/>
      <c r="L568" s="129"/>
      <c r="M568" s="129"/>
      <c r="N568" s="129"/>
      <c r="O568" s="129"/>
      <c r="P568" s="129"/>
      <c r="Q568" s="129"/>
      <c r="R568" s="129"/>
      <c r="S568" s="129"/>
      <c r="T568" s="129"/>
      <c r="U568" s="129"/>
      <c r="V568" s="129"/>
      <c r="W568" s="57"/>
      <c r="X568" s="57"/>
      <c r="Y568" s="57"/>
      <c r="Z568" s="57"/>
      <c r="AA568" s="57"/>
      <c r="AB568" s="57"/>
    </row>
    <row r="569" spans="1:28" s="128" customFormat="1">
      <c r="A569" s="123">
        <f>'Stu.Detail (1-20)'!A569</f>
        <v>563</v>
      </c>
      <c r="B569" s="124" t="str">
        <f>IF(OR('Stu.Detail (1-20)'!B569=0,'Stu.Detail (1-20)'!B569=""),"",'Stu.Detail (1-20)'!B569)</f>
        <v/>
      </c>
      <c r="C569" s="124" t="str">
        <f>IF(OR(B569=0,B569=""),"",CONCATENATE('Stu.Detail (1-20)'!D569," ","/",'Stu.Detail (1-20)'!G569))</f>
        <v/>
      </c>
      <c r="D569" s="129"/>
      <c r="E569" s="129"/>
      <c r="F569" s="129"/>
      <c r="G569" s="129"/>
      <c r="H569" s="129"/>
      <c r="I569" s="129"/>
      <c r="J569" s="129"/>
      <c r="K569" s="129"/>
      <c r="L569" s="129"/>
      <c r="M569" s="129"/>
      <c r="N569" s="129"/>
      <c r="O569" s="129"/>
      <c r="P569" s="129"/>
      <c r="Q569" s="129"/>
      <c r="R569" s="129"/>
      <c r="S569" s="129"/>
      <c r="T569" s="129"/>
      <c r="U569" s="129"/>
      <c r="V569" s="129"/>
      <c r="W569" s="57"/>
      <c r="X569" s="57"/>
      <c r="Y569" s="57"/>
      <c r="Z569" s="57"/>
      <c r="AA569" s="57"/>
      <c r="AB569" s="57"/>
    </row>
    <row r="570" spans="1:28" s="128" customFormat="1">
      <c r="A570" s="123">
        <f>'Stu.Detail (1-20)'!A570</f>
        <v>564</v>
      </c>
      <c r="B570" s="124" t="str">
        <f>IF(OR('Stu.Detail (1-20)'!B570=0,'Stu.Detail (1-20)'!B570=""),"",'Stu.Detail (1-20)'!B570)</f>
        <v/>
      </c>
      <c r="C570" s="124" t="str">
        <f>IF(OR(B570=0,B570=""),"",CONCATENATE('Stu.Detail (1-20)'!D570," ","/",'Stu.Detail (1-20)'!G570))</f>
        <v/>
      </c>
      <c r="D570" s="129"/>
      <c r="E570" s="129"/>
      <c r="F570" s="129"/>
      <c r="G570" s="129"/>
      <c r="H570" s="129"/>
      <c r="I570" s="129"/>
      <c r="J570" s="129"/>
      <c r="K570" s="129"/>
      <c r="L570" s="129"/>
      <c r="M570" s="129"/>
      <c r="N570" s="129"/>
      <c r="O570" s="129"/>
      <c r="P570" s="129"/>
      <c r="Q570" s="129"/>
      <c r="R570" s="129"/>
      <c r="S570" s="129"/>
      <c r="T570" s="129"/>
      <c r="U570" s="129"/>
      <c r="V570" s="129"/>
      <c r="W570" s="57"/>
      <c r="X570" s="57"/>
      <c r="Y570" s="57"/>
      <c r="Z570" s="57"/>
      <c r="AA570" s="57"/>
      <c r="AB570" s="57"/>
    </row>
    <row r="571" spans="1:28" s="128" customFormat="1">
      <c r="A571" s="123">
        <f>'Stu.Detail (1-20)'!A571</f>
        <v>565</v>
      </c>
      <c r="B571" s="124" t="str">
        <f>IF(OR('Stu.Detail (1-20)'!B571=0,'Stu.Detail (1-20)'!B571=""),"",'Stu.Detail (1-20)'!B571)</f>
        <v/>
      </c>
      <c r="C571" s="124" t="str">
        <f>IF(OR(B571=0,B571=""),"",CONCATENATE('Stu.Detail (1-20)'!D571," ","/",'Stu.Detail (1-20)'!G571))</f>
        <v/>
      </c>
      <c r="D571" s="129"/>
      <c r="E571" s="129"/>
      <c r="F571" s="129"/>
      <c r="G571" s="129"/>
      <c r="H571" s="129"/>
      <c r="I571" s="129"/>
      <c r="J571" s="129"/>
      <c r="K571" s="129"/>
      <c r="L571" s="129"/>
      <c r="M571" s="129"/>
      <c r="N571" s="129"/>
      <c r="O571" s="129"/>
      <c r="P571" s="129"/>
      <c r="Q571" s="129"/>
      <c r="R571" s="129"/>
      <c r="S571" s="129"/>
      <c r="T571" s="129"/>
      <c r="U571" s="129"/>
      <c r="V571" s="129"/>
      <c r="W571" s="57"/>
      <c r="X571" s="57"/>
      <c r="Y571" s="57"/>
      <c r="Z571" s="57"/>
      <c r="AA571" s="57"/>
      <c r="AB571" s="57"/>
    </row>
    <row r="572" spans="1:28" s="128" customFormat="1">
      <c r="A572" s="123">
        <f>'Stu.Detail (1-20)'!A572</f>
        <v>566</v>
      </c>
      <c r="B572" s="124" t="str">
        <f>IF(OR('Stu.Detail (1-20)'!B572=0,'Stu.Detail (1-20)'!B572=""),"",'Stu.Detail (1-20)'!B572)</f>
        <v/>
      </c>
      <c r="C572" s="124" t="str">
        <f>IF(OR(B572=0,B572=""),"",CONCATENATE('Stu.Detail (1-20)'!D572," ","/",'Stu.Detail (1-20)'!G572))</f>
        <v/>
      </c>
      <c r="D572" s="129"/>
      <c r="E572" s="129"/>
      <c r="F572" s="129"/>
      <c r="G572" s="129"/>
      <c r="H572" s="129"/>
      <c r="I572" s="129"/>
      <c r="J572" s="129"/>
      <c r="K572" s="129"/>
      <c r="L572" s="129"/>
      <c r="M572" s="129"/>
      <c r="N572" s="129"/>
      <c r="O572" s="129"/>
      <c r="P572" s="129"/>
      <c r="Q572" s="129"/>
      <c r="R572" s="129"/>
      <c r="S572" s="129"/>
      <c r="T572" s="129"/>
      <c r="U572" s="129"/>
      <c r="V572" s="129"/>
      <c r="W572" s="57"/>
      <c r="X572" s="57"/>
      <c r="Y572" s="57"/>
      <c r="Z572" s="57"/>
      <c r="AA572" s="57"/>
      <c r="AB572" s="57"/>
    </row>
    <row r="573" spans="1:28" s="128" customFormat="1">
      <c r="A573" s="123">
        <f>'Stu.Detail (1-20)'!A573</f>
        <v>567</v>
      </c>
      <c r="B573" s="124" t="str">
        <f>IF(OR('Stu.Detail (1-20)'!B573=0,'Stu.Detail (1-20)'!B573=""),"",'Stu.Detail (1-20)'!B573)</f>
        <v/>
      </c>
      <c r="C573" s="124" t="str">
        <f>IF(OR(B573=0,B573=""),"",CONCATENATE('Stu.Detail (1-20)'!D573," ","/",'Stu.Detail (1-20)'!G573))</f>
        <v/>
      </c>
      <c r="D573" s="129"/>
      <c r="E573" s="129"/>
      <c r="F573" s="129"/>
      <c r="G573" s="129"/>
      <c r="H573" s="129"/>
      <c r="I573" s="129"/>
      <c r="J573" s="129"/>
      <c r="K573" s="129"/>
      <c r="L573" s="129"/>
      <c r="M573" s="129"/>
      <c r="N573" s="129"/>
      <c r="O573" s="129"/>
      <c r="P573" s="129"/>
      <c r="Q573" s="129"/>
      <c r="R573" s="129"/>
      <c r="S573" s="129"/>
      <c r="T573" s="129"/>
      <c r="U573" s="129"/>
      <c r="V573" s="129"/>
      <c r="W573" s="57"/>
      <c r="X573" s="57"/>
      <c r="Y573" s="57"/>
      <c r="Z573" s="57"/>
      <c r="AA573" s="57"/>
      <c r="AB573" s="57"/>
    </row>
    <row r="574" spans="1:28" s="128" customFormat="1">
      <c r="A574" s="123">
        <f>'Stu.Detail (1-20)'!A574</f>
        <v>568</v>
      </c>
      <c r="B574" s="124" t="str">
        <f>IF(OR('Stu.Detail (1-20)'!B574=0,'Stu.Detail (1-20)'!B574=""),"",'Stu.Detail (1-20)'!B574)</f>
        <v/>
      </c>
      <c r="C574" s="124" t="str">
        <f>IF(OR(B574=0,B574=""),"",CONCATENATE('Stu.Detail (1-20)'!D574," ","/",'Stu.Detail (1-20)'!G574))</f>
        <v/>
      </c>
      <c r="D574" s="129"/>
      <c r="E574" s="129"/>
      <c r="F574" s="129"/>
      <c r="G574" s="129"/>
      <c r="H574" s="129"/>
      <c r="I574" s="129"/>
      <c r="J574" s="129"/>
      <c r="K574" s="129"/>
      <c r="L574" s="129"/>
      <c r="M574" s="129"/>
      <c r="N574" s="129"/>
      <c r="O574" s="129"/>
      <c r="P574" s="129"/>
      <c r="Q574" s="129"/>
      <c r="R574" s="129"/>
      <c r="S574" s="129"/>
      <c r="T574" s="129"/>
      <c r="U574" s="129"/>
      <c r="V574" s="129"/>
      <c r="W574" s="57"/>
      <c r="X574" s="57"/>
      <c r="Y574" s="57"/>
      <c r="Z574" s="57"/>
      <c r="AA574" s="57"/>
      <c r="AB574" s="57"/>
    </row>
    <row r="575" spans="1:28" s="128" customFormat="1">
      <c r="A575" s="123">
        <f>'Stu.Detail (1-20)'!A575</f>
        <v>569</v>
      </c>
      <c r="B575" s="124" t="str">
        <f>IF(OR('Stu.Detail (1-20)'!B575=0,'Stu.Detail (1-20)'!B575=""),"",'Stu.Detail (1-20)'!B575)</f>
        <v/>
      </c>
      <c r="C575" s="124" t="str">
        <f>IF(OR(B575=0,B575=""),"",CONCATENATE('Stu.Detail (1-20)'!D575," ","/",'Stu.Detail (1-20)'!G575))</f>
        <v/>
      </c>
      <c r="D575" s="129"/>
      <c r="E575" s="129"/>
      <c r="F575" s="129"/>
      <c r="G575" s="129"/>
      <c r="H575" s="129"/>
      <c r="I575" s="129"/>
      <c r="J575" s="129"/>
      <c r="K575" s="129"/>
      <c r="L575" s="129"/>
      <c r="M575" s="129"/>
      <c r="N575" s="129"/>
      <c r="O575" s="129"/>
      <c r="P575" s="129"/>
      <c r="Q575" s="129"/>
      <c r="R575" s="129"/>
      <c r="S575" s="129"/>
      <c r="T575" s="129"/>
      <c r="U575" s="129"/>
      <c r="V575" s="129"/>
      <c r="W575" s="57"/>
      <c r="X575" s="57"/>
      <c r="Y575" s="57"/>
      <c r="Z575" s="57"/>
      <c r="AA575" s="57"/>
      <c r="AB575" s="57"/>
    </row>
    <row r="576" spans="1:28" s="128" customFormat="1">
      <c r="A576" s="123">
        <f>'Stu.Detail (1-20)'!A576</f>
        <v>570</v>
      </c>
      <c r="B576" s="124" t="str">
        <f>IF(OR('Stu.Detail (1-20)'!B576=0,'Stu.Detail (1-20)'!B576=""),"",'Stu.Detail (1-20)'!B576)</f>
        <v/>
      </c>
      <c r="C576" s="124" t="str">
        <f>IF(OR(B576=0,B576=""),"",CONCATENATE('Stu.Detail (1-20)'!D576," ","/",'Stu.Detail (1-20)'!G576))</f>
        <v/>
      </c>
      <c r="D576" s="129"/>
      <c r="E576" s="129"/>
      <c r="F576" s="129"/>
      <c r="G576" s="129"/>
      <c r="H576" s="129"/>
      <c r="I576" s="129"/>
      <c r="J576" s="129"/>
      <c r="K576" s="129"/>
      <c r="L576" s="129"/>
      <c r="M576" s="129"/>
      <c r="N576" s="129"/>
      <c r="O576" s="129"/>
      <c r="P576" s="129"/>
      <c r="Q576" s="129"/>
      <c r="R576" s="129"/>
      <c r="S576" s="129"/>
      <c r="T576" s="129"/>
      <c r="U576" s="129"/>
      <c r="V576" s="129"/>
      <c r="W576" s="57"/>
      <c r="X576" s="57"/>
      <c r="Y576" s="57"/>
      <c r="Z576" s="57"/>
      <c r="AA576" s="57"/>
      <c r="AB576" s="57"/>
    </row>
    <row r="577" spans="1:28" s="128" customFormat="1">
      <c r="A577" s="123">
        <f>'Stu.Detail (1-20)'!A577</f>
        <v>571</v>
      </c>
      <c r="B577" s="124" t="str">
        <f>IF(OR('Stu.Detail (1-20)'!B577=0,'Stu.Detail (1-20)'!B577=""),"",'Stu.Detail (1-20)'!B577)</f>
        <v/>
      </c>
      <c r="C577" s="124" t="str">
        <f>IF(OR(B577=0,B577=""),"",CONCATENATE('Stu.Detail (1-20)'!D577," ","/",'Stu.Detail (1-20)'!G577))</f>
        <v/>
      </c>
      <c r="D577" s="129"/>
      <c r="E577" s="129"/>
      <c r="F577" s="129"/>
      <c r="G577" s="129"/>
      <c r="H577" s="129"/>
      <c r="I577" s="129"/>
      <c r="J577" s="129"/>
      <c r="K577" s="129"/>
      <c r="L577" s="129"/>
      <c r="M577" s="129"/>
      <c r="N577" s="129"/>
      <c r="O577" s="129"/>
      <c r="P577" s="129"/>
      <c r="Q577" s="129"/>
      <c r="R577" s="129"/>
      <c r="S577" s="129"/>
      <c r="T577" s="129"/>
      <c r="U577" s="129"/>
      <c r="V577" s="129"/>
      <c r="W577" s="57"/>
      <c r="X577" s="57"/>
      <c r="Y577" s="57"/>
      <c r="Z577" s="57"/>
      <c r="AA577" s="57"/>
      <c r="AB577" s="57"/>
    </row>
    <row r="578" spans="1:28" s="128" customFormat="1">
      <c r="A578" s="123">
        <f>'Stu.Detail (1-20)'!A578</f>
        <v>572</v>
      </c>
      <c r="B578" s="124" t="str">
        <f>IF(OR('Stu.Detail (1-20)'!B578=0,'Stu.Detail (1-20)'!B578=""),"",'Stu.Detail (1-20)'!B578)</f>
        <v/>
      </c>
      <c r="C578" s="124" t="str">
        <f>IF(OR(B578=0,B578=""),"",CONCATENATE('Stu.Detail (1-20)'!D578," ","/",'Stu.Detail (1-20)'!G578))</f>
        <v/>
      </c>
      <c r="D578" s="129"/>
      <c r="E578" s="129"/>
      <c r="F578" s="129"/>
      <c r="G578" s="129"/>
      <c r="H578" s="129"/>
      <c r="I578" s="129"/>
      <c r="J578" s="129"/>
      <c r="K578" s="129"/>
      <c r="L578" s="129"/>
      <c r="M578" s="129"/>
      <c r="N578" s="129"/>
      <c r="O578" s="129"/>
      <c r="P578" s="129"/>
      <c r="Q578" s="129"/>
      <c r="R578" s="129"/>
      <c r="S578" s="129"/>
      <c r="T578" s="129"/>
      <c r="U578" s="129"/>
      <c r="V578" s="129"/>
      <c r="W578" s="57"/>
      <c r="X578" s="57"/>
      <c r="Y578" s="57"/>
      <c r="Z578" s="57"/>
      <c r="AA578" s="57"/>
      <c r="AB578" s="57"/>
    </row>
    <row r="579" spans="1:28" s="128" customFormat="1">
      <c r="A579" s="123">
        <f>'Stu.Detail (1-20)'!A579</f>
        <v>573</v>
      </c>
      <c r="B579" s="124" t="str">
        <f>IF(OR('Stu.Detail (1-20)'!B579=0,'Stu.Detail (1-20)'!B579=""),"",'Stu.Detail (1-20)'!B579)</f>
        <v/>
      </c>
      <c r="C579" s="124" t="str">
        <f>IF(OR(B579=0,B579=""),"",CONCATENATE('Stu.Detail (1-20)'!D579," ","/",'Stu.Detail (1-20)'!G579))</f>
        <v/>
      </c>
      <c r="D579" s="129"/>
      <c r="E579" s="129"/>
      <c r="F579" s="129"/>
      <c r="G579" s="129"/>
      <c r="H579" s="129"/>
      <c r="I579" s="129"/>
      <c r="J579" s="129"/>
      <c r="K579" s="129"/>
      <c r="L579" s="129"/>
      <c r="M579" s="129"/>
      <c r="N579" s="129"/>
      <c r="O579" s="129"/>
      <c r="P579" s="129"/>
      <c r="Q579" s="129"/>
      <c r="R579" s="129"/>
      <c r="S579" s="129"/>
      <c r="T579" s="129"/>
      <c r="U579" s="129"/>
      <c r="V579" s="129"/>
      <c r="W579" s="57"/>
      <c r="X579" s="57"/>
      <c r="Y579" s="57"/>
      <c r="Z579" s="57"/>
      <c r="AA579" s="57"/>
      <c r="AB579" s="57"/>
    </row>
    <row r="580" spans="1:28" s="128" customFormat="1">
      <c r="A580" s="123">
        <f>'Stu.Detail (1-20)'!A580</f>
        <v>574</v>
      </c>
      <c r="B580" s="124" t="str">
        <f>IF(OR('Stu.Detail (1-20)'!B580=0,'Stu.Detail (1-20)'!B580=""),"",'Stu.Detail (1-20)'!B580)</f>
        <v/>
      </c>
      <c r="C580" s="124" t="str">
        <f>IF(OR(B580=0,B580=""),"",CONCATENATE('Stu.Detail (1-20)'!D580," ","/",'Stu.Detail (1-20)'!G580))</f>
        <v/>
      </c>
      <c r="D580" s="129"/>
      <c r="E580" s="129"/>
      <c r="F580" s="129"/>
      <c r="G580" s="129"/>
      <c r="H580" s="129"/>
      <c r="I580" s="129"/>
      <c r="J580" s="129"/>
      <c r="K580" s="129"/>
      <c r="L580" s="129"/>
      <c r="M580" s="129"/>
      <c r="N580" s="129"/>
      <c r="O580" s="129"/>
      <c r="P580" s="129"/>
      <c r="Q580" s="129"/>
      <c r="R580" s="129"/>
      <c r="S580" s="129"/>
      <c r="T580" s="129"/>
      <c r="U580" s="129"/>
      <c r="V580" s="129"/>
      <c r="W580" s="57"/>
      <c r="X580" s="57"/>
      <c r="Y580" s="57"/>
      <c r="Z580" s="57"/>
      <c r="AA580" s="57"/>
      <c r="AB580" s="57"/>
    </row>
    <row r="581" spans="1:28" s="128" customFormat="1">
      <c r="A581" s="123">
        <f>'Stu.Detail (1-20)'!A581</f>
        <v>575</v>
      </c>
      <c r="B581" s="124" t="str">
        <f>IF(OR('Stu.Detail (1-20)'!B581=0,'Stu.Detail (1-20)'!B581=""),"",'Stu.Detail (1-20)'!B581)</f>
        <v/>
      </c>
      <c r="C581" s="124" t="str">
        <f>IF(OR(B581=0,B581=""),"",CONCATENATE('Stu.Detail (1-20)'!D581," ","/",'Stu.Detail (1-20)'!G581))</f>
        <v/>
      </c>
      <c r="D581" s="129"/>
      <c r="E581" s="129"/>
      <c r="F581" s="129"/>
      <c r="G581" s="129"/>
      <c r="H581" s="129"/>
      <c r="I581" s="129"/>
      <c r="J581" s="129"/>
      <c r="K581" s="129"/>
      <c r="L581" s="129"/>
      <c r="M581" s="129"/>
      <c r="N581" s="129"/>
      <c r="O581" s="129"/>
      <c r="P581" s="129"/>
      <c r="Q581" s="129"/>
      <c r="R581" s="129"/>
      <c r="S581" s="129"/>
      <c r="T581" s="129"/>
      <c r="U581" s="129"/>
      <c r="V581" s="129"/>
      <c r="W581" s="57"/>
      <c r="X581" s="57"/>
      <c r="Y581" s="57"/>
      <c r="Z581" s="57"/>
      <c r="AA581" s="57"/>
      <c r="AB581" s="57"/>
    </row>
    <row r="582" spans="1:28" s="128" customFormat="1">
      <c r="A582" s="123">
        <f>'Stu.Detail (1-20)'!A582</f>
        <v>576</v>
      </c>
      <c r="B582" s="124" t="str">
        <f>IF(OR('Stu.Detail (1-20)'!B582=0,'Stu.Detail (1-20)'!B582=""),"",'Stu.Detail (1-20)'!B582)</f>
        <v/>
      </c>
      <c r="C582" s="124" t="str">
        <f>IF(OR(B582=0,B582=""),"",CONCATENATE('Stu.Detail (1-20)'!D582," ","/",'Stu.Detail (1-20)'!G582))</f>
        <v/>
      </c>
      <c r="D582" s="129"/>
      <c r="E582" s="129"/>
      <c r="F582" s="129"/>
      <c r="G582" s="129"/>
      <c r="H582" s="129"/>
      <c r="I582" s="129"/>
      <c r="J582" s="129"/>
      <c r="K582" s="129"/>
      <c r="L582" s="129"/>
      <c r="M582" s="129"/>
      <c r="N582" s="129"/>
      <c r="O582" s="129"/>
      <c r="P582" s="129"/>
      <c r="Q582" s="129"/>
      <c r="R582" s="129"/>
      <c r="S582" s="129"/>
      <c r="T582" s="129"/>
      <c r="U582" s="129"/>
      <c r="V582" s="129"/>
      <c r="W582" s="57"/>
      <c r="X582" s="57"/>
      <c r="Y582" s="57"/>
      <c r="Z582" s="57"/>
      <c r="AA582" s="57"/>
      <c r="AB582" s="57"/>
    </row>
    <row r="583" spans="1:28" s="128" customFormat="1">
      <c r="A583" s="123">
        <f>'Stu.Detail (1-20)'!A583</f>
        <v>577</v>
      </c>
      <c r="B583" s="124" t="str">
        <f>IF(OR('Stu.Detail (1-20)'!B583=0,'Stu.Detail (1-20)'!B583=""),"",'Stu.Detail (1-20)'!B583)</f>
        <v/>
      </c>
      <c r="C583" s="124" t="str">
        <f>IF(OR(B583=0,B583=""),"",CONCATENATE('Stu.Detail (1-20)'!D583," ","/",'Stu.Detail (1-20)'!G583))</f>
        <v/>
      </c>
      <c r="D583" s="129"/>
      <c r="E583" s="129"/>
      <c r="F583" s="129"/>
      <c r="G583" s="129"/>
      <c r="H583" s="129"/>
      <c r="I583" s="129"/>
      <c r="J583" s="129"/>
      <c r="K583" s="129"/>
      <c r="L583" s="129"/>
      <c r="M583" s="129"/>
      <c r="N583" s="129"/>
      <c r="O583" s="129"/>
      <c r="P583" s="129"/>
      <c r="Q583" s="129"/>
      <c r="R583" s="129"/>
      <c r="S583" s="129"/>
      <c r="T583" s="129"/>
      <c r="U583" s="129"/>
      <c r="V583" s="129"/>
      <c r="W583" s="57"/>
      <c r="X583" s="57"/>
      <c r="Y583" s="57"/>
      <c r="Z583" s="57"/>
      <c r="AA583" s="57"/>
      <c r="AB583" s="57"/>
    </row>
    <row r="584" spans="1:28" s="128" customFormat="1">
      <c r="A584" s="123">
        <f>'Stu.Detail (1-20)'!A584</f>
        <v>578</v>
      </c>
      <c r="B584" s="124" t="str">
        <f>IF(OR('Stu.Detail (1-20)'!B584=0,'Stu.Detail (1-20)'!B584=""),"",'Stu.Detail (1-20)'!B584)</f>
        <v/>
      </c>
      <c r="C584" s="124" t="str">
        <f>IF(OR(B584=0,B584=""),"",CONCATENATE('Stu.Detail (1-20)'!D584," ","/",'Stu.Detail (1-20)'!G584))</f>
        <v/>
      </c>
      <c r="D584" s="129"/>
      <c r="E584" s="129"/>
      <c r="F584" s="129"/>
      <c r="G584" s="129"/>
      <c r="H584" s="129"/>
      <c r="I584" s="129"/>
      <c r="J584" s="129"/>
      <c r="K584" s="129"/>
      <c r="L584" s="129"/>
      <c r="M584" s="129"/>
      <c r="N584" s="129"/>
      <c r="O584" s="129"/>
      <c r="P584" s="129"/>
      <c r="Q584" s="129"/>
      <c r="R584" s="129"/>
      <c r="S584" s="129"/>
      <c r="T584" s="129"/>
      <c r="U584" s="129"/>
      <c r="V584" s="129"/>
      <c r="W584" s="57"/>
      <c r="X584" s="57"/>
      <c r="Y584" s="57"/>
      <c r="Z584" s="57"/>
      <c r="AA584" s="57"/>
      <c r="AB584" s="57"/>
    </row>
    <row r="585" spans="1:28" s="128" customFormat="1">
      <c r="A585" s="123">
        <f>'Stu.Detail (1-20)'!A585</f>
        <v>579</v>
      </c>
      <c r="B585" s="124" t="str">
        <f>IF(OR('Stu.Detail (1-20)'!B585=0,'Stu.Detail (1-20)'!B585=""),"",'Stu.Detail (1-20)'!B585)</f>
        <v/>
      </c>
      <c r="C585" s="124" t="str">
        <f>IF(OR(B585=0,B585=""),"",CONCATENATE('Stu.Detail (1-20)'!D585," ","/",'Stu.Detail (1-20)'!G585))</f>
        <v/>
      </c>
      <c r="D585" s="129"/>
      <c r="E585" s="129"/>
      <c r="F585" s="129"/>
      <c r="G585" s="129"/>
      <c r="H585" s="129"/>
      <c r="I585" s="129"/>
      <c r="J585" s="129"/>
      <c r="K585" s="129"/>
      <c r="L585" s="129"/>
      <c r="M585" s="129"/>
      <c r="N585" s="129"/>
      <c r="O585" s="129"/>
      <c r="P585" s="129"/>
      <c r="Q585" s="129"/>
      <c r="R585" s="129"/>
      <c r="S585" s="129"/>
      <c r="T585" s="129"/>
      <c r="U585" s="129"/>
      <c r="V585" s="129"/>
      <c r="W585" s="57"/>
      <c r="X585" s="57"/>
      <c r="Y585" s="57"/>
      <c r="Z585" s="57"/>
      <c r="AA585" s="57"/>
      <c r="AB585" s="57"/>
    </row>
    <row r="586" spans="1:28" s="128" customFormat="1">
      <c r="A586" s="123">
        <f>'Stu.Detail (1-20)'!A586</f>
        <v>580</v>
      </c>
      <c r="B586" s="124" t="str">
        <f>IF(OR('Stu.Detail (1-20)'!B586=0,'Stu.Detail (1-20)'!B586=""),"",'Stu.Detail (1-20)'!B586)</f>
        <v/>
      </c>
      <c r="C586" s="124" t="str">
        <f>IF(OR(B586=0,B586=""),"",CONCATENATE('Stu.Detail (1-20)'!D586," ","/",'Stu.Detail (1-20)'!G586))</f>
        <v/>
      </c>
      <c r="D586" s="129"/>
      <c r="E586" s="129"/>
      <c r="F586" s="129"/>
      <c r="G586" s="129"/>
      <c r="H586" s="129"/>
      <c r="I586" s="129"/>
      <c r="J586" s="129"/>
      <c r="K586" s="129"/>
      <c r="L586" s="129"/>
      <c r="M586" s="129"/>
      <c r="N586" s="129"/>
      <c r="O586" s="129"/>
      <c r="P586" s="129"/>
      <c r="Q586" s="129"/>
      <c r="R586" s="129"/>
      <c r="S586" s="129"/>
      <c r="T586" s="129"/>
      <c r="U586" s="129"/>
      <c r="V586" s="129"/>
      <c r="W586" s="57"/>
      <c r="X586" s="57"/>
      <c r="Y586" s="57"/>
      <c r="Z586" s="57"/>
      <c r="AA586" s="57"/>
      <c r="AB586" s="57"/>
    </row>
    <row r="587" spans="1:28" s="128" customFormat="1">
      <c r="A587" s="123">
        <f>'Stu.Detail (1-20)'!A587</f>
        <v>581</v>
      </c>
      <c r="B587" s="124" t="str">
        <f>IF(OR('Stu.Detail (1-20)'!B587=0,'Stu.Detail (1-20)'!B587=""),"",'Stu.Detail (1-20)'!B587)</f>
        <v/>
      </c>
      <c r="C587" s="124" t="str">
        <f>IF(OR(B587=0,B587=""),"",CONCATENATE('Stu.Detail (1-20)'!D587," ","/",'Stu.Detail (1-20)'!G587))</f>
        <v/>
      </c>
      <c r="D587" s="129"/>
      <c r="E587" s="129"/>
      <c r="F587" s="129"/>
      <c r="G587" s="129"/>
      <c r="H587" s="129"/>
      <c r="I587" s="129"/>
      <c r="J587" s="129"/>
      <c r="K587" s="129"/>
      <c r="L587" s="129"/>
      <c r="M587" s="129"/>
      <c r="N587" s="129"/>
      <c r="O587" s="129"/>
      <c r="P587" s="129"/>
      <c r="Q587" s="129"/>
      <c r="R587" s="129"/>
      <c r="S587" s="129"/>
      <c r="T587" s="129"/>
      <c r="U587" s="129"/>
      <c r="V587" s="129"/>
      <c r="W587" s="57"/>
      <c r="X587" s="57"/>
      <c r="Y587" s="57"/>
      <c r="Z587" s="57"/>
      <c r="AA587" s="57"/>
      <c r="AB587" s="57"/>
    </row>
    <row r="588" spans="1:28" s="128" customFormat="1">
      <c r="A588" s="123">
        <f>'Stu.Detail (1-20)'!A588</f>
        <v>582</v>
      </c>
      <c r="B588" s="124" t="str">
        <f>IF(OR('Stu.Detail (1-20)'!B588=0,'Stu.Detail (1-20)'!B588=""),"",'Stu.Detail (1-20)'!B588)</f>
        <v/>
      </c>
      <c r="C588" s="124" t="str">
        <f>IF(OR(B588=0,B588=""),"",CONCATENATE('Stu.Detail (1-20)'!D588," ","/",'Stu.Detail (1-20)'!G588))</f>
        <v/>
      </c>
      <c r="D588" s="129"/>
      <c r="E588" s="129"/>
      <c r="F588" s="129"/>
      <c r="G588" s="129"/>
      <c r="H588" s="129"/>
      <c r="I588" s="129"/>
      <c r="J588" s="129"/>
      <c r="K588" s="129"/>
      <c r="L588" s="129"/>
      <c r="M588" s="129"/>
      <c r="N588" s="129"/>
      <c r="O588" s="129"/>
      <c r="P588" s="129"/>
      <c r="Q588" s="129"/>
      <c r="R588" s="129"/>
      <c r="S588" s="129"/>
      <c r="T588" s="129"/>
      <c r="U588" s="129"/>
      <c r="V588" s="129"/>
      <c r="W588" s="57"/>
      <c r="X588" s="57"/>
      <c r="Y588" s="57"/>
      <c r="Z588" s="57"/>
      <c r="AA588" s="57"/>
      <c r="AB588" s="57"/>
    </row>
    <row r="589" spans="1:28" s="128" customFormat="1">
      <c r="A589" s="123">
        <f>'Stu.Detail (1-20)'!A589</f>
        <v>583</v>
      </c>
      <c r="B589" s="124" t="str">
        <f>IF(OR('Stu.Detail (1-20)'!B589=0,'Stu.Detail (1-20)'!B589=""),"",'Stu.Detail (1-20)'!B589)</f>
        <v/>
      </c>
      <c r="C589" s="124" t="str">
        <f>IF(OR(B589=0,B589=""),"",CONCATENATE('Stu.Detail (1-20)'!D589," ","/",'Stu.Detail (1-20)'!G589))</f>
        <v/>
      </c>
      <c r="D589" s="129"/>
      <c r="E589" s="129"/>
      <c r="F589" s="129"/>
      <c r="G589" s="129"/>
      <c r="H589" s="129"/>
      <c r="I589" s="129"/>
      <c r="J589" s="129"/>
      <c r="K589" s="129"/>
      <c r="L589" s="129"/>
      <c r="M589" s="129"/>
      <c r="N589" s="129"/>
      <c r="O589" s="129"/>
      <c r="P589" s="129"/>
      <c r="Q589" s="129"/>
      <c r="R589" s="129"/>
      <c r="S589" s="129"/>
      <c r="T589" s="129"/>
      <c r="U589" s="129"/>
      <c r="V589" s="129"/>
      <c r="W589" s="57"/>
      <c r="X589" s="57"/>
      <c r="Y589" s="57"/>
      <c r="Z589" s="57"/>
      <c r="AA589" s="57"/>
      <c r="AB589" s="57"/>
    </row>
    <row r="590" spans="1:28" s="128" customFormat="1">
      <c r="A590" s="123">
        <f>'Stu.Detail (1-20)'!A590</f>
        <v>584</v>
      </c>
      <c r="B590" s="124" t="str">
        <f>IF(OR('Stu.Detail (1-20)'!B590=0,'Stu.Detail (1-20)'!B590=""),"",'Stu.Detail (1-20)'!B590)</f>
        <v/>
      </c>
      <c r="C590" s="124" t="str">
        <f>IF(OR(B590=0,B590=""),"",CONCATENATE('Stu.Detail (1-20)'!D590," ","/",'Stu.Detail (1-20)'!G590))</f>
        <v/>
      </c>
      <c r="D590" s="129"/>
      <c r="E590" s="129"/>
      <c r="F590" s="129"/>
      <c r="G590" s="129"/>
      <c r="H590" s="129"/>
      <c r="I590" s="129"/>
      <c r="J590" s="129"/>
      <c r="K590" s="129"/>
      <c r="L590" s="129"/>
      <c r="M590" s="129"/>
      <c r="N590" s="129"/>
      <c r="O590" s="129"/>
      <c r="P590" s="129"/>
      <c r="Q590" s="129"/>
      <c r="R590" s="129"/>
      <c r="S590" s="129"/>
      <c r="T590" s="129"/>
      <c r="U590" s="129"/>
      <c r="V590" s="129"/>
      <c r="W590" s="57"/>
      <c r="X590" s="57"/>
      <c r="Y590" s="57"/>
      <c r="Z590" s="57"/>
      <c r="AA590" s="57"/>
      <c r="AB590" s="57"/>
    </row>
    <row r="591" spans="1:28" s="128" customFormat="1">
      <c r="A591" s="123">
        <f>'Stu.Detail (1-20)'!A591</f>
        <v>585</v>
      </c>
      <c r="B591" s="124" t="str">
        <f>IF(OR('Stu.Detail (1-20)'!B591=0,'Stu.Detail (1-20)'!B591=""),"",'Stu.Detail (1-20)'!B591)</f>
        <v/>
      </c>
      <c r="C591" s="124" t="str">
        <f>IF(OR(B591=0,B591=""),"",CONCATENATE('Stu.Detail (1-20)'!D591," ","/",'Stu.Detail (1-20)'!G591))</f>
        <v/>
      </c>
      <c r="D591" s="129"/>
      <c r="E591" s="129"/>
      <c r="F591" s="129"/>
      <c r="G591" s="129"/>
      <c r="H591" s="129"/>
      <c r="I591" s="129"/>
      <c r="J591" s="129"/>
      <c r="K591" s="129"/>
      <c r="L591" s="129"/>
      <c r="M591" s="129"/>
      <c r="N591" s="129"/>
      <c r="O591" s="129"/>
      <c r="P591" s="129"/>
      <c r="Q591" s="129"/>
      <c r="R591" s="129"/>
      <c r="S591" s="129"/>
      <c r="T591" s="129"/>
      <c r="U591" s="129"/>
      <c r="V591" s="129"/>
      <c r="W591" s="57"/>
      <c r="X591" s="57"/>
      <c r="Y591" s="57"/>
      <c r="Z591" s="57"/>
      <c r="AA591" s="57"/>
      <c r="AB591" s="57"/>
    </row>
    <row r="592" spans="1:28" s="128" customFormat="1">
      <c r="A592" s="123">
        <f>'Stu.Detail (1-20)'!A592</f>
        <v>586</v>
      </c>
      <c r="B592" s="124" t="str">
        <f>IF(OR('Stu.Detail (1-20)'!B592=0,'Stu.Detail (1-20)'!B592=""),"",'Stu.Detail (1-20)'!B592)</f>
        <v/>
      </c>
      <c r="C592" s="124" t="str">
        <f>IF(OR(B592=0,B592=""),"",CONCATENATE('Stu.Detail (1-20)'!D592," ","/",'Stu.Detail (1-20)'!G592))</f>
        <v/>
      </c>
      <c r="D592" s="129"/>
      <c r="E592" s="129"/>
      <c r="F592" s="129"/>
      <c r="G592" s="129"/>
      <c r="H592" s="129"/>
      <c r="I592" s="129"/>
      <c r="J592" s="129"/>
      <c r="K592" s="129"/>
      <c r="L592" s="129"/>
      <c r="M592" s="129"/>
      <c r="N592" s="129"/>
      <c r="O592" s="129"/>
      <c r="P592" s="129"/>
      <c r="Q592" s="129"/>
      <c r="R592" s="129"/>
      <c r="S592" s="129"/>
      <c r="T592" s="129"/>
      <c r="U592" s="129"/>
      <c r="V592" s="129"/>
      <c r="W592" s="57"/>
      <c r="X592" s="57"/>
      <c r="Y592" s="57"/>
      <c r="Z592" s="57"/>
      <c r="AA592" s="57"/>
      <c r="AB592" s="57"/>
    </row>
    <row r="593" spans="1:28" s="128" customFormat="1">
      <c r="A593" s="123">
        <f>'Stu.Detail (1-20)'!A593</f>
        <v>587</v>
      </c>
      <c r="B593" s="124" t="str">
        <f>IF(OR('Stu.Detail (1-20)'!B593=0,'Stu.Detail (1-20)'!B593=""),"",'Stu.Detail (1-20)'!B593)</f>
        <v/>
      </c>
      <c r="C593" s="124" t="str">
        <f>IF(OR(B593=0,B593=""),"",CONCATENATE('Stu.Detail (1-20)'!D593," ","/",'Stu.Detail (1-20)'!G593))</f>
        <v/>
      </c>
      <c r="D593" s="129"/>
      <c r="E593" s="129"/>
      <c r="F593" s="129"/>
      <c r="G593" s="129"/>
      <c r="H593" s="129"/>
      <c r="I593" s="129"/>
      <c r="J593" s="129"/>
      <c r="K593" s="129"/>
      <c r="L593" s="129"/>
      <c r="M593" s="129"/>
      <c r="N593" s="129"/>
      <c r="O593" s="129"/>
      <c r="P593" s="129"/>
      <c r="Q593" s="129"/>
      <c r="R593" s="129"/>
      <c r="S593" s="129"/>
      <c r="T593" s="129"/>
      <c r="U593" s="129"/>
      <c r="V593" s="129"/>
      <c r="W593" s="57"/>
      <c r="X593" s="57"/>
      <c r="Y593" s="57"/>
      <c r="Z593" s="57"/>
      <c r="AA593" s="57"/>
      <c r="AB593" s="57"/>
    </row>
    <row r="594" spans="1:28" s="128" customFormat="1">
      <c r="A594" s="123">
        <f>'Stu.Detail (1-20)'!A594</f>
        <v>588</v>
      </c>
      <c r="B594" s="124" t="str">
        <f>IF(OR('Stu.Detail (1-20)'!B594=0,'Stu.Detail (1-20)'!B594=""),"",'Stu.Detail (1-20)'!B594)</f>
        <v/>
      </c>
      <c r="C594" s="124" t="str">
        <f>IF(OR(B594=0,B594=""),"",CONCATENATE('Stu.Detail (1-20)'!D594," ","/",'Stu.Detail (1-20)'!G594))</f>
        <v/>
      </c>
      <c r="D594" s="129"/>
      <c r="E594" s="129"/>
      <c r="F594" s="129"/>
      <c r="G594" s="129"/>
      <c r="H594" s="129"/>
      <c r="I594" s="129"/>
      <c r="J594" s="129"/>
      <c r="K594" s="129"/>
      <c r="L594" s="129"/>
      <c r="M594" s="129"/>
      <c r="N594" s="129"/>
      <c r="O594" s="129"/>
      <c r="P594" s="129"/>
      <c r="Q594" s="129"/>
      <c r="R594" s="129"/>
      <c r="S594" s="129"/>
      <c r="T594" s="129"/>
      <c r="U594" s="129"/>
      <c r="V594" s="129"/>
      <c r="W594" s="57"/>
      <c r="X594" s="57"/>
      <c r="Y594" s="57"/>
      <c r="Z594" s="57"/>
      <c r="AA594" s="57"/>
      <c r="AB594" s="57"/>
    </row>
    <row r="595" spans="1:28" s="128" customFormat="1">
      <c r="A595" s="123">
        <f>'Stu.Detail (1-20)'!A595</f>
        <v>589</v>
      </c>
      <c r="B595" s="124" t="str">
        <f>IF(OR('Stu.Detail (1-20)'!B595=0,'Stu.Detail (1-20)'!B595=""),"",'Stu.Detail (1-20)'!B595)</f>
        <v/>
      </c>
      <c r="C595" s="124" t="str">
        <f>IF(OR(B595=0,B595=""),"",CONCATENATE('Stu.Detail (1-20)'!D595," ","/",'Stu.Detail (1-20)'!G595))</f>
        <v/>
      </c>
      <c r="D595" s="129"/>
      <c r="E595" s="129"/>
      <c r="F595" s="129"/>
      <c r="G595" s="129"/>
      <c r="H595" s="129"/>
      <c r="I595" s="129"/>
      <c r="J595" s="129"/>
      <c r="K595" s="129"/>
      <c r="L595" s="129"/>
      <c r="M595" s="129"/>
      <c r="N595" s="129"/>
      <c r="O595" s="129"/>
      <c r="P595" s="129"/>
      <c r="Q595" s="129"/>
      <c r="R595" s="129"/>
      <c r="S595" s="129"/>
      <c r="T595" s="129"/>
      <c r="U595" s="129"/>
      <c r="V595" s="129"/>
      <c r="W595" s="57"/>
      <c r="X595" s="57"/>
      <c r="Y595" s="57"/>
      <c r="Z595" s="57"/>
      <c r="AA595" s="57"/>
      <c r="AB595" s="57"/>
    </row>
    <row r="596" spans="1:28" s="128" customFormat="1">
      <c r="A596" s="123">
        <f>'Stu.Detail (1-20)'!A596</f>
        <v>590</v>
      </c>
      <c r="B596" s="124" t="str">
        <f>IF(OR('Stu.Detail (1-20)'!B596=0,'Stu.Detail (1-20)'!B596=""),"",'Stu.Detail (1-20)'!B596)</f>
        <v/>
      </c>
      <c r="C596" s="124" t="str">
        <f>IF(OR(B596=0,B596=""),"",CONCATENATE('Stu.Detail (1-20)'!D596," ","/",'Stu.Detail (1-20)'!G596))</f>
        <v/>
      </c>
      <c r="D596" s="129"/>
      <c r="E596" s="129"/>
      <c r="F596" s="129"/>
      <c r="G596" s="129"/>
      <c r="H596" s="129"/>
      <c r="I596" s="129"/>
      <c r="J596" s="129"/>
      <c r="K596" s="129"/>
      <c r="L596" s="129"/>
      <c r="M596" s="129"/>
      <c r="N596" s="129"/>
      <c r="O596" s="129"/>
      <c r="P596" s="129"/>
      <c r="Q596" s="129"/>
      <c r="R596" s="129"/>
      <c r="S596" s="129"/>
      <c r="T596" s="129"/>
      <c r="U596" s="129"/>
      <c r="V596" s="129"/>
      <c r="W596" s="57"/>
      <c r="X596" s="57"/>
      <c r="Y596" s="57"/>
      <c r="Z596" s="57"/>
      <c r="AA596" s="57"/>
      <c r="AB596" s="57"/>
    </row>
    <row r="597" spans="1:28" s="128" customFormat="1">
      <c r="A597" s="123">
        <f>'Stu.Detail (1-20)'!A597</f>
        <v>591</v>
      </c>
      <c r="B597" s="124" t="str">
        <f>IF(OR('Stu.Detail (1-20)'!B597=0,'Stu.Detail (1-20)'!B597=""),"",'Stu.Detail (1-20)'!B597)</f>
        <v/>
      </c>
      <c r="C597" s="124" t="str">
        <f>IF(OR(B597=0,B597=""),"",CONCATENATE('Stu.Detail (1-20)'!D597," ","/",'Stu.Detail (1-20)'!G597))</f>
        <v/>
      </c>
      <c r="D597" s="129"/>
      <c r="E597" s="129"/>
      <c r="F597" s="129"/>
      <c r="G597" s="129"/>
      <c r="H597" s="129"/>
      <c r="I597" s="129"/>
      <c r="J597" s="129"/>
      <c r="K597" s="129"/>
      <c r="L597" s="129"/>
      <c r="M597" s="129"/>
      <c r="N597" s="129"/>
      <c r="O597" s="129"/>
      <c r="P597" s="129"/>
      <c r="Q597" s="129"/>
      <c r="R597" s="129"/>
      <c r="S597" s="129"/>
      <c r="T597" s="129"/>
      <c r="U597" s="129"/>
      <c r="V597" s="129"/>
      <c r="W597" s="57"/>
      <c r="X597" s="57"/>
      <c r="Y597" s="57"/>
      <c r="Z597" s="57"/>
      <c r="AA597" s="57"/>
      <c r="AB597" s="57"/>
    </row>
    <row r="598" spans="1:28" s="128" customFormat="1">
      <c r="A598" s="123">
        <f>'Stu.Detail (1-20)'!A598</f>
        <v>592</v>
      </c>
      <c r="B598" s="124" t="str">
        <f>IF(OR('Stu.Detail (1-20)'!B598=0,'Stu.Detail (1-20)'!B598=""),"",'Stu.Detail (1-20)'!B598)</f>
        <v/>
      </c>
      <c r="C598" s="124" t="str">
        <f>IF(OR(B598=0,B598=""),"",CONCATENATE('Stu.Detail (1-20)'!D598," ","/",'Stu.Detail (1-20)'!G598))</f>
        <v/>
      </c>
      <c r="D598" s="129"/>
      <c r="E598" s="129"/>
      <c r="F598" s="129"/>
      <c r="G598" s="129"/>
      <c r="H598" s="129"/>
      <c r="I598" s="129"/>
      <c r="J598" s="129"/>
      <c r="K598" s="129"/>
      <c r="L598" s="129"/>
      <c r="M598" s="129"/>
      <c r="N598" s="129"/>
      <c r="O598" s="129"/>
      <c r="P598" s="129"/>
      <c r="Q598" s="129"/>
      <c r="R598" s="129"/>
      <c r="S598" s="129"/>
      <c r="T598" s="129"/>
      <c r="U598" s="129"/>
      <c r="V598" s="129"/>
      <c r="W598" s="57"/>
      <c r="X598" s="57"/>
      <c r="Y598" s="57"/>
      <c r="Z598" s="57"/>
      <c r="AA598" s="57"/>
      <c r="AB598" s="57"/>
    </row>
    <row r="599" spans="1:28" s="128" customFormat="1">
      <c r="A599" s="123">
        <f>'Stu.Detail (1-20)'!A599</f>
        <v>593</v>
      </c>
      <c r="B599" s="124" t="str">
        <f>IF(OR('Stu.Detail (1-20)'!B599=0,'Stu.Detail (1-20)'!B599=""),"",'Stu.Detail (1-20)'!B599)</f>
        <v/>
      </c>
      <c r="C599" s="124" t="str">
        <f>IF(OR(B599=0,B599=""),"",CONCATENATE('Stu.Detail (1-20)'!D599," ","/",'Stu.Detail (1-20)'!G599))</f>
        <v/>
      </c>
      <c r="D599" s="129"/>
      <c r="E599" s="129"/>
      <c r="F599" s="129"/>
      <c r="G599" s="129"/>
      <c r="H599" s="129"/>
      <c r="I599" s="129"/>
      <c r="J599" s="129"/>
      <c r="K599" s="129"/>
      <c r="L599" s="129"/>
      <c r="M599" s="129"/>
      <c r="N599" s="129"/>
      <c r="O599" s="129"/>
      <c r="P599" s="129"/>
      <c r="Q599" s="129"/>
      <c r="R599" s="129"/>
      <c r="S599" s="129"/>
      <c r="T599" s="129"/>
      <c r="U599" s="129"/>
      <c r="V599" s="129"/>
      <c r="W599" s="57"/>
      <c r="X599" s="57"/>
      <c r="Y599" s="57"/>
      <c r="Z599" s="57"/>
      <c r="AA599" s="57"/>
      <c r="AB599" s="57"/>
    </row>
    <row r="600" spans="1:28" s="128" customFormat="1">
      <c r="A600" s="123">
        <f>'Stu.Detail (1-20)'!A600</f>
        <v>594</v>
      </c>
      <c r="B600" s="124" t="str">
        <f>IF(OR('Stu.Detail (1-20)'!B600=0,'Stu.Detail (1-20)'!B600=""),"",'Stu.Detail (1-20)'!B600)</f>
        <v/>
      </c>
      <c r="C600" s="124" t="str">
        <f>IF(OR(B600=0,B600=""),"",CONCATENATE('Stu.Detail (1-20)'!D600," ","/",'Stu.Detail (1-20)'!G600))</f>
        <v/>
      </c>
      <c r="D600" s="129"/>
      <c r="E600" s="129"/>
      <c r="F600" s="129"/>
      <c r="G600" s="129"/>
      <c r="H600" s="129"/>
      <c r="I600" s="129"/>
      <c r="J600" s="129"/>
      <c r="K600" s="129"/>
      <c r="L600" s="129"/>
      <c r="M600" s="129"/>
      <c r="N600" s="129"/>
      <c r="O600" s="129"/>
      <c r="P600" s="129"/>
      <c r="Q600" s="129"/>
      <c r="R600" s="129"/>
      <c r="S600" s="129"/>
      <c r="T600" s="129"/>
      <c r="U600" s="129"/>
      <c r="V600" s="129"/>
      <c r="W600" s="57"/>
      <c r="X600" s="57"/>
      <c r="Y600" s="57"/>
      <c r="Z600" s="57"/>
      <c r="AA600" s="57"/>
      <c r="AB600" s="57"/>
    </row>
    <row r="601" spans="1:28" s="128" customFormat="1">
      <c r="A601" s="123">
        <f>'Stu.Detail (1-20)'!A601</f>
        <v>595</v>
      </c>
      <c r="B601" s="124" t="str">
        <f>IF(OR('Stu.Detail (1-20)'!B601=0,'Stu.Detail (1-20)'!B601=""),"",'Stu.Detail (1-20)'!B601)</f>
        <v/>
      </c>
      <c r="C601" s="124" t="str">
        <f>IF(OR(B601=0,B601=""),"",CONCATENATE('Stu.Detail (1-20)'!D601," ","/",'Stu.Detail (1-20)'!G601))</f>
        <v/>
      </c>
      <c r="D601" s="129"/>
      <c r="E601" s="129"/>
      <c r="F601" s="129"/>
      <c r="G601" s="129"/>
      <c r="H601" s="129"/>
      <c r="I601" s="129"/>
      <c r="J601" s="129"/>
      <c r="K601" s="129"/>
      <c r="L601" s="129"/>
      <c r="M601" s="129"/>
      <c r="N601" s="129"/>
      <c r="O601" s="129"/>
      <c r="P601" s="129"/>
      <c r="Q601" s="129"/>
      <c r="R601" s="129"/>
      <c r="S601" s="129"/>
      <c r="T601" s="129"/>
      <c r="U601" s="129"/>
      <c r="V601" s="129"/>
      <c r="W601" s="57"/>
      <c r="X601" s="57"/>
      <c r="Y601" s="57"/>
      <c r="Z601" s="57"/>
      <c r="AA601" s="57"/>
      <c r="AB601" s="57"/>
    </row>
    <row r="602" spans="1:28" s="128" customFormat="1">
      <c r="A602" s="123">
        <f>'Stu.Detail (1-20)'!A602</f>
        <v>596</v>
      </c>
      <c r="B602" s="124" t="str">
        <f>IF(OR('Stu.Detail (1-20)'!B602=0,'Stu.Detail (1-20)'!B602=""),"",'Stu.Detail (1-20)'!B602)</f>
        <v/>
      </c>
      <c r="C602" s="124" t="str">
        <f>IF(OR(B602=0,B602=""),"",CONCATENATE('Stu.Detail (1-20)'!D602," ","/",'Stu.Detail (1-20)'!G602))</f>
        <v/>
      </c>
      <c r="D602" s="129"/>
      <c r="E602" s="129"/>
      <c r="F602" s="129"/>
      <c r="G602" s="129"/>
      <c r="H602" s="129"/>
      <c r="I602" s="129"/>
      <c r="J602" s="129"/>
      <c r="K602" s="129"/>
      <c r="L602" s="129"/>
      <c r="M602" s="129"/>
      <c r="N602" s="129"/>
      <c r="O602" s="129"/>
      <c r="P602" s="129"/>
      <c r="Q602" s="129"/>
      <c r="R602" s="129"/>
      <c r="S602" s="129"/>
      <c r="T602" s="129"/>
      <c r="U602" s="129"/>
      <c r="V602" s="129"/>
      <c r="W602" s="57"/>
      <c r="X602" s="57"/>
      <c r="Y602" s="57"/>
      <c r="Z602" s="57"/>
      <c r="AA602" s="57"/>
      <c r="AB602" s="57"/>
    </row>
    <row r="603" spans="1:28" s="128" customFormat="1">
      <c r="A603" s="123">
        <f>'Stu.Detail (1-20)'!A603</f>
        <v>597</v>
      </c>
      <c r="B603" s="124" t="str">
        <f>IF(OR('Stu.Detail (1-20)'!B603=0,'Stu.Detail (1-20)'!B603=""),"",'Stu.Detail (1-20)'!B603)</f>
        <v/>
      </c>
      <c r="C603" s="124" t="str">
        <f>IF(OR(B603=0,B603=""),"",CONCATENATE('Stu.Detail (1-20)'!D603," ","/",'Stu.Detail (1-20)'!G603))</f>
        <v/>
      </c>
      <c r="D603" s="129"/>
      <c r="E603" s="129"/>
      <c r="F603" s="129"/>
      <c r="G603" s="129"/>
      <c r="H603" s="129"/>
      <c r="I603" s="129"/>
      <c r="J603" s="129"/>
      <c r="K603" s="129"/>
      <c r="L603" s="129"/>
      <c r="M603" s="129"/>
      <c r="N603" s="129"/>
      <c r="O603" s="129"/>
      <c r="P603" s="129"/>
      <c r="Q603" s="129"/>
      <c r="R603" s="129"/>
      <c r="S603" s="129"/>
      <c r="T603" s="129"/>
      <c r="U603" s="129"/>
      <c r="V603" s="129"/>
      <c r="W603" s="57"/>
      <c r="X603" s="57"/>
      <c r="Y603" s="57"/>
      <c r="Z603" s="57"/>
      <c r="AA603" s="57"/>
      <c r="AB603" s="57"/>
    </row>
    <row r="604" spans="1:28" s="128" customFormat="1">
      <c r="A604" s="123">
        <f>'Stu.Detail (1-20)'!A604</f>
        <v>598</v>
      </c>
      <c r="B604" s="124" t="str">
        <f>IF(OR('Stu.Detail (1-20)'!B604=0,'Stu.Detail (1-20)'!B604=""),"",'Stu.Detail (1-20)'!B604)</f>
        <v/>
      </c>
      <c r="C604" s="124" t="str">
        <f>IF(OR(B604=0,B604=""),"",CONCATENATE('Stu.Detail (1-20)'!D604," ","/",'Stu.Detail (1-20)'!G604))</f>
        <v/>
      </c>
      <c r="D604" s="129"/>
      <c r="E604" s="129"/>
      <c r="F604" s="129"/>
      <c r="G604" s="129"/>
      <c r="H604" s="129"/>
      <c r="I604" s="129"/>
      <c r="J604" s="129"/>
      <c r="K604" s="129"/>
      <c r="L604" s="129"/>
      <c r="M604" s="129"/>
      <c r="N604" s="129"/>
      <c r="O604" s="129"/>
      <c r="P604" s="129"/>
      <c r="Q604" s="129"/>
      <c r="R604" s="129"/>
      <c r="S604" s="129"/>
      <c r="T604" s="129"/>
      <c r="U604" s="129"/>
      <c r="V604" s="129"/>
      <c r="W604" s="57"/>
      <c r="X604" s="57"/>
      <c r="Y604" s="57"/>
      <c r="Z604" s="57"/>
      <c r="AA604" s="57"/>
      <c r="AB604" s="57"/>
    </row>
    <row r="605" spans="1:28" s="128" customFormat="1">
      <c r="A605" s="123">
        <f>'Stu.Detail (1-20)'!A605</f>
        <v>599</v>
      </c>
      <c r="B605" s="124" t="str">
        <f>IF(OR('Stu.Detail (1-20)'!B605=0,'Stu.Detail (1-20)'!B605=""),"",'Stu.Detail (1-20)'!B605)</f>
        <v/>
      </c>
      <c r="C605" s="124" t="str">
        <f>IF(OR(B605=0,B605=""),"",CONCATENATE('Stu.Detail (1-20)'!D605," ","/",'Stu.Detail (1-20)'!G605))</f>
        <v/>
      </c>
      <c r="D605" s="129"/>
      <c r="E605" s="129"/>
      <c r="F605" s="129"/>
      <c r="G605" s="129"/>
      <c r="H605" s="129"/>
      <c r="I605" s="129"/>
      <c r="J605" s="129"/>
      <c r="K605" s="129"/>
      <c r="L605" s="129"/>
      <c r="M605" s="129"/>
      <c r="N605" s="129"/>
      <c r="O605" s="129"/>
      <c r="P605" s="129"/>
      <c r="Q605" s="129"/>
      <c r="R605" s="129"/>
      <c r="S605" s="129"/>
      <c r="T605" s="129"/>
      <c r="U605" s="129"/>
      <c r="V605" s="129"/>
      <c r="W605" s="57"/>
      <c r="X605" s="57"/>
      <c r="Y605" s="57"/>
      <c r="Z605" s="57"/>
      <c r="AA605" s="57"/>
      <c r="AB605" s="57"/>
    </row>
    <row r="606" spans="1:28" s="128" customFormat="1">
      <c r="A606" s="123">
        <f>'Stu.Detail (1-20)'!A606</f>
        <v>600</v>
      </c>
      <c r="B606" s="124" t="str">
        <f>IF(OR('Stu.Detail (1-20)'!B606=0,'Stu.Detail (1-20)'!B606=""),"",'Stu.Detail (1-20)'!B606)</f>
        <v/>
      </c>
      <c r="C606" s="124" t="str">
        <f>IF(OR(B606=0,B606=""),"",CONCATENATE('Stu.Detail (1-20)'!D606," ","/",'Stu.Detail (1-20)'!G606))</f>
        <v/>
      </c>
      <c r="D606" s="129"/>
      <c r="E606" s="129"/>
      <c r="F606" s="129"/>
      <c r="G606" s="129"/>
      <c r="H606" s="129"/>
      <c r="I606" s="129"/>
      <c r="J606" s="129"/>
      <c r="K606" s="129"/>
      <c r="L606" s="129"/>
      <c r="M606" s="129"/>
      <c r="N606" s="129"/>
      <c r="O606" s="129"/>
      <c r="P606" s="129"/>
      <c r="Q606" s="129"/>
      <c r="R606" s="129"/>
      <c r="S606" s="129"/>
      <c r="T606" s="129"/>
      <c r="U606" s="129"/>
      <c r="V606" s="129"/>
      <c r="W606" s="57"/>
      <c r="X606" s="57"/>
      <c r="Y606" s="57"/>
      <c r="Z606" s="57"/>
      <c r="AA606" s="57"/>
      <c r="AB606" s="57"/>
    </row>
    <row r="607" spans="1:28" hidden="1">
      <c r="B607" s="128">
        <v>1</v>
      </c>
      <c r="C607" s="128">
        <v>2</v>
      </c>
      <c r="D607" s="128">
        <v>3</v>
      </c>
      <c r="E607" s="128">
        <v>4</v>
      </c>
      <c r="F607" s="128">
        <v>5</v>
      </c>
      <c r="G607" s="128">
        <v>6</v>
      </c>
      <c r="H607" s="128">
        <v>7</v>
      </c>
      <c r="I607" s="128">
        <v>8</v>
      </c>
      <c r="J607" s="128">
        <v>9</v>
      </c>
      <c r="K607" s="128">
        <v>10</v>
      </c>
      <c r="L607" s="128">
        <v>11</v>
      </c>
      <c r="M607" s="128">
        <v>12</v>
      </c>
      <c r="N607" s="128">
        <v>13</v>
      </c>
      <c r="O607" s="128">
        <v>14</v>
      </c>
      <c r="P607" s="128">
        <v>15</v>
      </c>
      <c r="Q607" s="128">
        <v>16</v>
      </c>
      <c r="R607" s="128">
        <v>17</v>
      </c>
      <c r="S607" s="128">
        <v>18</v>
      </c>
      <c r="T607" s="128">
        <v>19</v>
      </c>
      <c r="U607" s="128">
        <v>20</v>
      </c>
      <c r="V607" s="128">
        <v>21</v>
      </c>
    </row>
  </sheetData>
  <sheetProtection password="E8FA" sheet="1" objects="1" scenarios="1" formatColumns="0" formatRows="0" selectLockedCells="1"/>
  <mergeCells count="33">
    <mergeCell ref="A1:V1"/>
    <mergeCell ref="A2:V2"/>
    <mergeCell ref="A3:A5"/>
    <mergeCell ref="B3:B5"/>
    <mergeCell ref="C3:C5"/>
    <mergeCell ref="K4:K5"/>
    <mergeCell ref="L4:L5"/>
    <mergeCell ref="U3:V3"/>
    <mergeCell ref="G3:G5"/>
    <mergeCell ref="H3:H5"/>
    <mergeCell ref="I3:I5"/>
    <mergeCell ref="K3:M3"/>
    <mergeCell ref="N3:N5"/>
    <mergeCell ref="O3:T3"/>
    <mergeCell ref="M4:M5"/>
    <mergeCell ref="A6:C6"/>
    <mergeCell ref="D6:E6"/>
    <mergeCell ref="O6:T6"/>
    <mergeCell ref="K6:M6"/>
    <mergeCell ref="D3:D5"/>
    <mergeCell ref="E3:E5"/>
    <mergeCell ref="F3:F5"/>
    <mergeCell ref="P4:P5"/>
    <mergeCell ref="Q4:Q5"/>
    <mergeCell ref="R4:R5"/>
    <mergeCell ref="S4:S5"/>
    <mergeCell ref="T4:T5"/>
    <mergeCell ref="H6:J6"/>
    <mergeCell ref="J3:J5"/>
    <mergeCell ref="O4:O5"/>
    <mergeCell ref="U4:U5"/>
    <mergeCell ref="V4:V5"/>
    <mergeCell ref="U6:V6"/>
  </mergeCells>
  <conditionalFormatting sqref="A7:A606">
    <cfRule type="cellIs" dxfId="19" priority="4" operator="equal">
      <formula>0</formula>
    </cfRule>
  </conditionalFormatting>
  <conditionalFormatting sqref="B7:B606">
    <cfRule type="cellIs" dxfId="18" priority="3" operator="equal">
      <formula>0</formula>
    </cfRule>
  </conditionalFormatting>
  <conditionalFormatting sqref="B7:B605">
    <cfRule type="cellIs" dxfId="17" priority="2" operator="equal">
      <formula>0</formula>
    </cfRule>
  </conditionalFormatting>
  <conditionalFormatting sqref="B7:B606">
    <cfRule type="cellIs" dxfId="16" priority="1" operator="equal">
      <formula>0</formula>
    </cfRule>
  </conditionalFormatting>
  <dataValidations count="4">
    <dataValidation type="list" allowBlank="1" showInputMessage="1" showErrorMessage="1" sqref="D7:D606">
      <formula1>"हाँ,नहीं"</formula1>
    </dataValidation>
    <dataValidation type="list" allowBlank="1" showInputMessage="1" showErrorMessage="1" sqref="E7:E606">
      <formula1>"दृष्टि बाधित,अल्प दृष्टि,मूक बघिर,अस्थि विकलांगता,स्वलीनता (ऑटिज्म),मानसिक विमन्दाता,मानसिक रुग्णता,बहु नि:शक्तता,अधिगम अक्षमता,सेरिबल पल्सी,अन्य"</formula1>
    </dataValidation>
    <dataValidation type="list" allowBlank="1" showInputMessage="1" showErrorMessage="1" sqref="K7:M606">
      <formula1>"कोई नहीं,एन.सी.सी.,स्काउट/गाइड,एन.एस.एस.,कब,बुलबुल"</formula1>
    </dataValidation>
    <dataValidation type="list" allowBlank="1" showInputMessage="1" showErrorMessage="1" sqref="N7:N606">
      <formula1>"राष्ट्र,राज्य,जिला"</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7030A0"/>
  </sheetPr>
  <dimension ref="A1:AP607"/>
  <sheetViews>
    <sheetView workbookViewId="0">
      <pane xSplit="2" ySplit="6" topLeftCell="N7" activePane="bottomRight" state="frozen"/>
      <selection pane="topRight" activeCell="C1" sqref="C1"/>
      <selection pane="bottomLeft" activeCell="A7" sqref="A7"/>
      <selection pane="bottomRight" activeCell="Q20" sqref="Q20"/>
    </sheetView>
  </sheetViews>
  <sheetFormatPr defaultColWidth="0" defaultRowHeight="15" zeroHeight="1"/>
  <cols>
    <col min="1" max="1" width="5.140625" style="128" customWidth="1"/>
    <col min="2" max="2" width="13.140625" style="128" customWidth="1"/>
    <col min="3" max="3" width="25" style="128" customWidth="1"/>
    <col min="4" max="4" width="21.7109375" style="128" customWidth="1"/>
    <col min="5" max="5" width="11.140625" style="128" customWidth="1"/>
    <col min="6" max="6" width="38.140625" style="128" customWidth="1"/>
    <col min="7" max="7" width="28.140625" style="128" customWidth="1"/>
    <col min="8" max="8" width="13.85546875" style="128" customWidth="1"/>
    <col min="9" max="9" width="9.140625" style="128" customWidth="1"/>
    <col min="10" max="10" width="16.5703125" style="128" customWidth="1"/>
    <col min="11" max="11" width="9.140625" style="128" customWidth="1"/>
    <col min="12" max="12" width="13.140625" style="128" customWidth="1"/>
    <col min="13" max="13" width="27.5703125" style="128" customWidth="1"/>
    <col min="14" max="14" width="14.85546875" style="128" customWidth="1"/>
    <col min="15" max="15" width="10.28515625" style="128" customWidth="1"/>
    <col min="16" max="16" width="18.5703125" style="128" customWidth="1"/>
    <col min="17" max="17" width="12" style="128" customWidth="1"/>
    <col min="18" max="18" width="12.7109375" style="128" customWidth="1"/>
    <col min="19" max="19" width="28.140625" style="128" customWidth="1"/>
    <col min="20" max="20" width="13.85546875" style="128" customWidth="1"/>
    <col min="21" max="21" width="14.28515625" style="128" customWidth="1"/>
    <col min="22" max="22" width="16" style="128" customWidth="1"/>
    <col min="23" max="23" width="13.28515625" style="128" customWidth="1"/>
    <col min="24" max="24" width="14.140625" style="128" customWidth="1"/>
    <col min="25" max="42" width="0" style="57" hidden="1" customWidth="1"/>
    <col min="43" max="16384" width="9.140625" style="57" hidden="1"/>
  </cols>
  <sheetData>
    <row r="1" spans="1:24" ht="25.5" customHeight="1" thickBot="1">
      <c r="A1" s="175" t="str">
        <f>CONCATENATE(Master!B4,"  ",Master!C4)</f>
        <v>विद्यालय का नाम :-  Govt. Sr. Sec. School Raimalwada, Bapini (Jodhpur)</v>
      </c>
      <c r="B1" s="175"/>
      <c r="C1" s="175"/>
      <c r="D1" s="175"/>
      <c r="E1" s="175"/>
      <c r="F1" s="175"/>
      <c r="G1" s="175"/>
      <c r="H1" s="175"/>
      <c r="I1" s="175"/>
      <c r="J1" s="175"/>
      <c r="K1" s="175"/>
      <c r="L1" s="175"/>
      <c r="M1" s="175"/>
      <c r="N1" s="175"/>
      <c r="O1" s="175"/>
      <c r="P1" s="175"/>
      <c r="Q1" s="175"/>
      <c r="R1" s="175"/>
      <c r="S1" s="175"/>
      <c r="T1" s="175"/>
      <c r="U1" s="175"/>
      <c r="V1" s="175"/>
      <c r="W1" s="175"/>
      <c r="X1" s="175"/>
    </row>
    <row r="2" spans="1:24" ht="15" customHeight="1">
      <c r="A2" s="180" t="str">
        <f>CONCATENATE(Master!B5,"  ",Master!C5,"  में नव प्रवेशित विद्यार्थियों की सूचना             ")</f>
        <v xml:space="preserve">सत्र :  2023-24  में नव प्रवेशित विद्यार्थियों की सूचना             </v>
      </c>
      <c r="B2" s="181"/>
      <c r="C2" s="181"/>
      <c r="D2" s="181"/>
      <c r="E2" s="181"/>
      <c r="F2" s="181"/>
      <c r="G2" s="181"/>
      <c r="H2" s="181"/>
      <c r="I2" s="181"/>
      <c r="J2" s="181"/>
      <c r="K2" s="181"/>
      <c r="L2" s="181"/>
      <c r="M2" s="181"/>
      <c r="N2" s="181"/>
      <c r="O2" s="181"/>
      <c r="P2" s="181"/>
      <c r="Q2" s="181"/>
      <c r="R2" s="181"/>
      <c r="S2" s="181"/>
      <c r="T2" s="181"/>
      <c r="U2" s="181"/>
      <c r="V2" s="181"/>
      <c r="W2" s="181"/>
      <c r="X2" s="182"/>
    </row>
    <row r="3" spans="1:24" ht="25.5" customHeight="1">
      <c r="A3" s="162" t="s">
        <v>109</v>
      </c>
      <c r="B3" s="157" t="s">
        <v>178</v>
      </c>
      <c r="C3" s="157" t="s">
        <v>253</v>
      </c>
      <c r="D3" s="157" t="s">
        <v>254</v>
      </c>
      <c r="E3" s="157" t="s">
        <v>236</v>
      </c>
      <c r="F3" s="157" t="s">
        <v>237</v>
      </c>
      <c r="G3" s="157" t="s">
        <v>241</v>
      </c>
      <c r="H3" s="157"/>
      <c r="I3" s="157"/>
      <c r="J3" s="157"/>
      <c r="K3" s="157"/>
      <c r="L3" s="157"/>
      <c r="M3" s="157"/>
      <c r="N3" s="157"/>
      <c r="O3" s="157"/>
      <c r="P3" s="157"/>
      <c r="Q3" s="157"/>
      <c r="R3" s="157"/>
      <c r="S3" s="157"/>
      <c r="T3" s="157"/>
      <c r="U3" s="157"/>
      <c r="V3" s="157"/>
      <c r="W3" s="157"/>
      <c r="X3" s="174"/>
    </row>
    <row r="4" spans="1:24" ht="15" customHeight="1">
      <c r="A4" s="162"/>
      <c r="B4" s="157"/>
      <c r="C4" s="157"/>
      <c r="D4" s="157"/>
      <c r="E4" s="157"/>
      <c r="F4" s="157"/>
      <c r="G4" s="157" t="s">
        <v>117</v>
      </c>
      <c r="H4" s="157"/>
      <c r="I4" s="157"/>
      <c r="J4" s="157"/>
      <c r="K4" s="157"/>
      <c r="L4" s="157"/>
      <c r="M4" s="157" t="s">
        <v>118</v>
      </c>
      <c r="N4" s="157"/>
      <c r="O4" s="157"/>
      <c r="P4" s="157"/>
      <c r="Q4" s="157"/>
      <c r="R4" s="157"/>
      <c r="S4" s="157" t="s">
        <v>119</v>
      </c>
      <c r="T4" s="157"/>
      <c r="U4" s="157"/>
      <c r="V4" s="157"/>
      <c r="W4" s="157"/>
      <c r="X4" s="174"/>
    </row>
    <row r="5" spans="1:24" ht="18" customHeight="1">
      <c r="A5" s="162"/>
      <c r="B5" s="157"/>
      <c r="C5" s="157"/>
      <c r="D5" s="157"/>
      <c r="E5" s="157"/>
      <c r="F5" s="157"/>
      <c r="G5" s="123" t="s">
        <v>111</v>
      </c>
      <c r="H5" s="123" t="s">
        <v>238</v>
      </c>
      <c r="I5" s="123" t="s">
        <v>113</v>
      </c>
      <c r="J5" s="123" t="s">
        <v>114</v>
      </c>
      <c r="K5" s="123" t="s">
        <v>239</v>
      </c>
      <c r="L5" s="123" t="s">
        <v>240</v>
      </c>
      <c r="M5" s="123" t="s">
        <v>111</v>
      </c>
      <c r="N5" s="123" t="s">
        <v>238</v>
      </c>
      <c r="O5" s="123" t="s">
        <v>113</v>
      </c>
      <c r="P5" s="123" t="s">
        <v>114</v>
      </c>
      <c r="Q5" s="123" t="s">
        <v>239</v>
      </c>
      <c r="R5" s="123" t="s">
        <v>240</v>
      </c>
      <c r="S5" s="123" t="s">
        <v>111</v>
      </c>
      <c r="T5" s="123" t="s">
        <v>238</v>
      </c>
      <c r="U5" s="123" t="s">
        <v>113</v>
      </c>
      <c r="V5" s="123" t="s">
        <v>114</v>
      </c>
      <c r="W5" s="123" t="s">
        <v>239</v>
      </c>
      <c r="X5" s="131" t="s">
        <v>240</v>
      </c>
    </row>
    <row r="6" spans="1:24" ht="15.75" thickBot="1">
      <c r="A6" s="154"/>
      <c r="B6" s="155"/>
      <c r="C6" s="155"/>
      <c r="D6" s="132">
        <v>36</v>
      </c>
      <c r="E6" s="132">
        <v>37</v>
      </c>
      <c r="F6" s="125">
        <v>38</v>
      </c>
      <c r="G6" s="169">
        <v>39</v>
      </c>
      <c r="H6" s="170"/>
      <c r="I6" s="170"/>
      <c r="J6" s="170"/>
      <c r="K6" s="170"/>
      <c r="L6" s="170"/>
      <c r="M6" s="170"/>
      <c r="N6" s="170"/>
      <c r="O6" s="170"/>
      <c r="P6" s="170"/>
      <c r="Q6" s="170"/>
      <c r="R6" s="170"/>
      <c r="S6" s="170"/>
      <c r="T6" s="170"/>
      <c r="U6" s="170"/>
      <c r="V6" s="170"/>
      <c r="W6" s="170"/>
      <c r="X6" s="183"/>
    </row>
    <row r="7" spans="1:24">
      <c r="A7" s="126">
        <f>'Stu.Detail (1-20)'!A7</f>
        <v>1</v>
      </c>
      <c r="B7" s="127">
        <f>IF(OR('Stu.Detail (1-20)'!B7=0,'Stu.Detail (1-20)'!B7=""),"",'Stu.Detail (1-20)'!B7)</f>
        <v>51</v>
      </c>
      <c r="C7" s="127" t="str">
        <f>IF(OR(B7=0,B7=""),"",CONCATENATE('Stu.Detail (1-20)'!D7," ","/",'Stu.Detail (1-20)'!G7))</f>
        <v>RAM /SHYAM</v>
      </c>
      <c r="D7" s="129"/>
      <c r="E7" s="129"/>
      <c r="F7" s="129"/>
      <c r="G7" s="129"/>
      <c r="H7" s="129"/>
      <c r="I7" s="129"/>
      <c r="J7" s="129"/>
      <c r="K7" s="129"/>
      <c r="L7" s="129"/>
      <c r="M7" s="129"/>
      <c r="N7" s="129"/>
      <c r="O7" s="129"/>
      <c r="P7" s="129"/>
      <c r="Q7" s="129"/>
      <c r="R7" s="129"/>
      <c r="S7" s="129"/>
      <c r="T7" s="129"/>
      <c r="U7" s="129"/>
      <c r="V7" s="129"/>
      <c r="W7" s="129"/>
      <c r="X7" s="129"/>
    </row>
    <row r="8" spans="1:24">
      <c r="A8" s="123">
        <f>'Stu.Detail (1-20)'!A8</f>
        <v>2</v>
      </c>
      <c r="B8" s="124" t="str">
        <f>IF(OR('Stu.Detail (1-20)'!B8=0,'Stu.Detail (1-20)'!B8=""),"",'Stu.Detail (1-20)'!B8)</f>
        <v/>
      </c>
      <c r="C8" s="124" t="str">
        <f>IF(OR(B8=0,B8=""),"",CONCATENATE('Stu.Detail (1-20)'!D8," ","/",'Stu.Detail (1-20)'!G8))</f>
        <v/>
      </c>
      <c r="D8" s="129"/>
      <c r="E8" s="129"/>
      <c r="F8" s="129"/>
      <c r="G8" s="129"/>
      <c r="H8" s="129"/>
      <c r="I8" s="129"/>
      <c r="J8" s="129"/>
      <c r="K8" s="129"/>
      <c r="L8" s="129"/>
      <c r="M8" s="129"/>
      <c r="N8" s="129"/>
      <c r="O8" s="129"/>
      <c r="P8" s="129"/>
      <c r="Q8" s="129"/>
      <c r="R8" s="129"/>
      <c r="S8" s="129"/>
      <c r="T8" s="129"/>
      <c r="U8" s="129"/>
      <c r="V8" s="129"/>
      <c r="W8" s="129"/>
      <c r="X8" s="129"/>
    </row>
    <row r="9" spans="1:24">
      <c r="A9" s="123">
        <f>'Stu.Detail (1-20)'!A9</f>
        <v>3</v>
      </c>
      <c r="B9" s="124" t="str">
        <f>IF(OR('Stu.Detail (1-20)'!B9=0,'Stu.Detail (1-20)'!B9=""),"",'Stu.Detail (1-20)'!B9)</f>
        <v/>
      </c>
      <c r="C9" s="124" t="str">
        <f>IF(OR(B9=0,B9=""),"",CONCATENATE('Stu.Detail (1-20)'!D9," ","/",'Stu.Detail (1-20)'!G9))</f>
        <v/>
      </c>
      <c r="D9" s="129"/>
      <c r="E9" s="129"/>
      <c r="F9" s="129"/>
      <c r="G9" s="129"/>
      <c r="H9" s="129"/>
      <c r="I9" s="129"/>
      <c r="J9" s="129"/>
      <c r="K9" s="129"/>
      <c r="L9" s="129"/>
      <c r="M9" s="129"/>
      <c r="N9" s="129"/>
      <c r="O9" s="129"/>
      <c r="P9" s="129"/>
      <c r="Q9" s="129"/>
      <c r="R9" s="129"/>
      <c r="S9" s="129"/>
      <c r="T9" s="129"/>
      <c r="U9" s="129"/>
      <c r="V9" s="129"/>
      <c r="W9" s="129"/>
      <c r="X9" s="129"/>
    </row>
    <row r="10" spans="1:24">
      <c r="A10" s="123">
        <f>'Stu.Detail (1-20)'!A10</f>
        <v>4</v>
      </c>
      <c r="B10" s="124" t="str">
        <f>IF(OR('Stu.Detail (1-20)'!B10=0,'Stu.Detail (1-20)'!B10=""),"",'Stu.Detail (1-20)'!B10)</f>
        <v/>
      </c>
      <c r="C10" s="124" t="str">
        <f>IF(OR(B10=0,B10=""),"",CONCATENATE('Stu.Detail (1-20)'!D10," ","/",'Stu.Detail (1-20)'!G10))</f>
        <v/>
      </c>
      <c r="D10" s="129"/>
      <c r="E10" s="129"/>
      <c r="F10" s="129"/>
      <c r="G10" s="129"/>
      <c r="H10" s="129"/>
      <c r="I10" s="129"/>
      <c r="J10" s="129"/>
      <c r="K10" s="129"/>
      <c r="L10" s="129"/>
      <c r="M10" s="129"/>
      <c r="N10" s="129"/>
      <c r="O10" s="129"/>
      <c r="P10" s="129"/>
      <c r="Q10" s="129"/>
      <c r="R10" s="129"/>
      <c r="S10" s="129"/>
      <c r="T10" s="129"/>
      <c r="U10" s="129"/>
      <c r="V10" s="129"/>
      <c r="W10" s="129"/>
      <c r="X10" s="129"/>
    </row>
    <row r="11" spans="1:24">
      <c r="A11" s="123">
        <f>'Stu.Detail (1-20)'!A11</f>
        <v>5</v>
      </c>
      <c r="B11" s="124" t="str">
        <f>IF(OR('Stu.Detail (1-20)'!B11=0,'Stu.Detail (1-20)'!B11=""),"",'Stu.Detail (1-20)'!B11)</f>
        <v/>
      </c>
      <c r="C11" s="124" t="str">
        <f>IF(OR(B11=0,B11=""),"",CONCATENATE('Stu.Detail (1-20)'!D11," ","/",'Stu.Detail (1-20)'!G11))</f>
        <v/>
      </c>
      <c r="D11" s="129"/>
      <c r="E11" s="129"/>
      <c r="F11" s="129"/>
      <c r="G11" s="129"/>
      <c r="H11" s="129"/>
      <c r="I11" s="129"/>
      <c r="J11" s="129"/>
      <c r="K11" s="129"/>
      <c r="L11" s="129"/>
      <c r="M11" s="129"/>
      <c r="N11" s="129"/>
      <c r="O11" s="129"/>
      <c r="P11" s="129"/>
      <c r="Q11" s="129"/>
      <c r="R11" s="129"/>
      <c r="S11" s="129"/>
      <c r="T11" s="129"/>
      <c r="U11" s="129"/>
      <c r="V11" s="129"/>
      <c r="W11" s="129"/>
      <c r="X11" s="129"/>
    </row>
    <row r="12" spans="1:24">
      <c r="A12" s="123">
        <f>'Stu.Detail (1-20)'!A12</f>
        <v>6</v>
      </c>
      <c r="B12" s="124" t="str">
        <f>IF(OR('Stu.Detail (1-20)'!B12=0,'Stu.Detail (1-20)'!B12=""),"",'Stu.Detail (1-20)'!B12)</f>
        <v/>
      </c>
      <c r="C12" s="124" t="str">
        <f>IF(OR(B12=0,B12=""),"",CONCATENATE('Stu.Detail (1-20)'!D12," ","/",'Stu.Detail (1-20)'!G12))</f>
        <v/>
      </c>
      <c r="D12" s="129"/>
      <c r="E12" s="129"/>
      <c r="F12" s="129"/>
      <c r="G12" s="129"/>
      <c r="H12" s="129"/>
      <c r="I12" s="129"/>
      <c r="J12" s="129"/>
      <c r="K12" s="129"/>
      <c r="L12" s="129"/>
      <c r="M12" s="129"/>
      <c r="N12" s="129"/>
      <c r="O12" s="129"/>
      <c r="P12" s="129"/>
      <c r="Q12" s="129"/>
      <c r="R12" s="129"/>
      <c r="S12" s="129"/>
      <c r="T12" s="129"/>
      <c r="U12" s="129"/>
      <c r="V12" s="129"/>
      <c r="W12" s="129"/>
      <c r="X12" s="129"/>
    </row>
    <row r="13" spans="1:24">
      <c r="A13" s="123">
        <f>'Stu.Detail (1-20)'!A13</f>
        <v>7</v>
      </c>
      <c r="B13" s="124" t="str">
        <f>IF(OR('Stu.Detail (1-20)'!B13=0,'Stu.Detail (1-20)'!B13=""),"",'Stu.Detail (1-20)'!B13)</f>
        <v/>
      </c>
      <c r="C13" s="124" t="str">
        <f>IF(OR(B13=0,B13=""),"",CONCATENATE('Stu.Detail (1-20)'!D13," ","/",'Stu.Detail (1-20)'!G13))</f>
        <v/>
      </c>
      <c r="D13" s="129"/>
      <c r="E13" s="129"/>
      <c r="F13" s="129"/>
      <c r="G13" s="129"/>
      <c r="H13" s="129"/>
      <c r="I13" s="129"/>
      <c r="J13" s="129"/>
      <c r="K13" s="129"/>
      <c r="L13" s="129"/>
      <c r="M13" s="129"/>
      <c r="N13" s="129"/>
      <c r="O13" s="129"/>
      <c r="P13" s="129"/>
      <c r="Q13" s="129"/>
      <c r="R13" s="129"/>
      <c r="S13" s="129"/>
      <c r="T13" s="129"/>
      <c r="U13" s="129"/>
      <c r="V13" s="129"/>
      <c r="W13" s="129"/>
      <c r="X13" s="129"/>
    </row>
    <row r="14" spans="1:24">
      <c r="A14" s="123">
        <f>'Stu.Detail (1-20)'!A14</f>
        <v>8</v>
      </c>
      <c r="B14" s="124" t="str">
        <f>IF(OR('Stu.Detail (1-20)'!B14=0,'Stu.Detail (1-20)'!B14=""),"",'Stu.Detail (1-20)'!B14)</f>
        <v/>
      </c>
      <c r="C14" s="124" t="str">
        <f>IF(OR(B14=0,B14=""),"",CONCATENATE('Stu.Detail (1-20)'!D14," ","/",'Stu.Detail (1-20)'!G14))</f>
        <v/>
      </c>
      <c r="D14" s="129"/>
      <c r="E14" s="129"/>
      <c r="F14" s="129"/>
      <c r="G14" s="129"/>
      <c r="H14" s="129"/>
      <c r="I14" s="129"/>
      <c r="J14" s="129"/>
      <c r="K14" s="129"/>
      <c r="L14" s="129"/>
      <c r="M14" s="129"/>
      <c r="N14" s="129"/>
      <c r="O14" s="129"/>
      <c r="P14" s="129"/>
      <c r="Q14" s="129"/>
      <c r="R14" s="129"/>
      <c r="S14" s="129"/>
      <c r="T14" s="129"/>
      <c r="U14" s="129"/>
      <c r="V14" s="129"/>
      <c r="W14" s="129"/>
      <c r="X14" s="129"/>
    </row>
    <row r="15" spans="1:24">
      <c r="A15" s="123">
        <f>'Stu.Detail (1-20)'!A15</f>
        <v>9</v>
      </c>
      <c r="B15" s="124" t="str">
        <f>IF(OR('Stu.Detail (1-20)'!B15=0,'Stu.Detail (1-20)'!B15=""),"",'Stu.Detail (1-20)'!B15)</f>
        <v/>
      </c>
      <c r="C15" s="124" t="str">
        <f>IF(OR(B15=0,B15=""),"",CONCATENATE('Stu.Detail (1-20)'!D15," ","/",'Stu.Detail (1-20)'!G15))</f>
        <v/>
      </c>
      <c r="D15" s="129"/>
      <c r="E15" s="129"/>
      <c r="F15" s="129"/>
      <c r="G15" s="129"/>
      <c r="H15" s="129"/>
      <c r="I15" s="129"/>
      <c r="J15" s="129"/>
      <c r="K15" s="129"/>
      <c r="L15" s="129"/>
      <c r="M15" s="129"/>
      <c r="N15" s="129"/>
      <c r="O15" s="129"/>
      <c r="P15" s="129"/>
      <c r="Q15" s="129"/>
      <c r="R15" s="129"/>
      <c r="S15" s="129"/>
      <c r="T15" s="129"/>
      <c r="U15" s="129"/>
      <c r="V15" s="129"/>
      <c r="W15" s="129"/>
      <c r="X15" s="129"/>
    </row>
    <row r="16" spans="1:24">
      <c r="A16" s="123">
        <f>'Stu.Detail (1-20)'!A16</f>
        <v>10</v>
      </c>
      <c r="B16" s="124" t="str">
        <f>IF(OR('Stu.Detail (1-20)'!B16=0,'Stu.Detail (1-20)'!B16=""),"",'Stu.Detail (1-20)'!B16)</f>
        <v/>
      </c>
      <c r="C16" s="124" t="str">
        <f>IF(OR(B16=0,B16=""),"",CONCATENATE('Stu.Detail (1-20)'!D16," ","/",'Stu.Detail (1-20)'!G16))</f>
        <v/>
      </c>
      <c r="D16" s="129"/>
      <c r="E16" s="129"/>
      <c r="F16" s="129"/>
      <c r="G16" s="129"/>
      <c r="H16" s="129"/>
      <c r="I16" s="129"/>
      <c r="J16" s="129"/>
      <c r="K16" s="129"/>
      <c r="L16" s="129"/>
      <c r="M16" s="129"/>
      <c r="N16" s="129"/>
      <c r="O16" s="129"/>
      <c r="P16" s="129"/>
      <c r="Q16" s="129"/>
      <c r="R16" s="129"/>
      <c r="S16" s="129"/>
      <c r="T16" s="129"/>
      <c r="U16" s="129"/>
      <c r="V16" s="129"/>
      <c r="W16" s="129"/>
      <c r="X16" s="129"/>
    </row>
    <row r="17" spans="1:42" s="128" customFormat="1">
      <c r="A17" s="123">
        <f>'Stu.Detail (1-20)'!A17</f>
        <v>11</v>
      </c>
      <c r="B17" s="124" t="str">
        <f>IF(OR('Stu.Detail (1-20)'!B17=0,'Stu.Detail (1-20)'!B17=""),"",'Stu.Detail (1-20)'!B17)</f>
        <v/>
      </c>
      <c r="C17" s="124" t="str">
        <f>IF(OR(B17=0,B17=""),"",CONCATENATE('Stu.Detail (1-20)'!D17," ","/",'Stu.Detail (1-20)'!G17))</f>
        <v/>
      </c>
      <c r="D17" s="129"/>
      <c r="E17" s="129"/>
      <c r="F17" s="129"/>
      <c r="G17" s="129"/>
      <c r="H17" s="129"/>
      <c r="I17" s="129"/>
      <c r="J17" s="129"/>
      <c r="K17" s="129"/>
      <c r="L17" s="129"/>
      <c r="M17" s="129"/>
      <c r="N17" s="129"/>
      <c r="O17" s="129"/>
      <c r="P17" s="129"/>
      <c r="Q17" s="129"/>
      <c r="R17" s="129"/>
      <c r="S17" s="129"/>
      <c r="T17" s="129"/>
      <c r="U17" s="129"/>
      <c r="V17" s="129"/>
      <c r="W17" s="129"/>
      <c r="X17" s="129"/>
      <c r="Y17" s="57"/>
      <c r="Z17" s="57"/>
      <c r="AA17" s="57"/>
      <c r="AB17" s="57"/>
      <c r="AC17" s="57"/>
      <c r="AD17" s="57"/>
      <c r="AE17" s="57"/>
      <c r="AF17" s="57"/>
      <c r="AG17" s="57"/>
      <c r="AH17" s="57"/>
      <c r="AI17" s="57"/>
      <c r="AJ17" s="57"/>
      <c r="AK17" s="57"/>
      <c r="AL17" s="57"/>
      <c r="AM17" s="57"/>
      <c r="AN17" s="57"/>
      <c r="AO17" s="57"/>
      <c r="AP17" s="57"/>
    </row>
    <row r="18" spans="1:42" s="128" customFormat="1">
      <c r="A18" s="123">
        <f>'Stu.Detail (1-20)'!A18</f>
        <v>12</v>
      </c>
      <c r="B18" s="124" t="str">
        <f>IF(OR('Stu.Detail (1-20)'!B18=0,'Stu.Detail (1-20)'!B18=""),"",'Stu.Detail (1-20)'!B18)</f>
        <v/>
      </c>
      <c r="C18" s="124" t="str">
        <f>IF(OR(B18=0,B18=""),"",CONCATENATE('Stu.Detail (1-20)'!D18," ","/",'Stu.Detail (1-20)'!G18))</f>
        <v/>
      </c>
      <c r="D18" s="129"/>
      <c r="E18" s="129"/>
      <c r="F18" s="129"/>
      <c r="G18" s="129"/>
      <c r="H18" s="129"/>
      <c r="I18" s="129"/>
      <c r="J18" s="129"/>
      <c r="K18" s="129"/>
      <c r="L18" s="129"/>
      <c r="M18" s="129"/>
      <c r="N18" s="129"/>
      <c r="O18" s="129"/>
      <c r="P18" s="129"/>
      <c r="Q18" s="129"/>
      <c r="R18" s="129"/>
      <c r="S18" s="129"/>
      <c r="T18" s="129"/>
      <c r="U18" s="129"/>
      <c r="V18" s="129"/>
      <c r="W18" s="129"/>
      <c r="X18" s="129"/>
      <c r="Y18" s="57"/>
      <c r="Z18" s="57"/>
      <c r="AA18" s="57"/>
      <c r="AB18" s="57"/>
      <c r="AC18" s="57"/>
      <c r="AD18" s="57"/>
      <c r="AE18" s="57"/>
      <c r="AF18" s="57"/>
      <c r="AG18" s="57"/>
      <c r="AH18" s="57"/>
      <c r="AI18" s="57"/>
      <c r="AJ18" s="57"/>
      <c r="AK18" s="57"/>
      <c r="AL18" s="57"/>
      <c r="AM18" s="57"/>
      <c r="AN18" s="57"/>
      <c r="AO18" s="57"/>
      <c r="AP18" s="57"/>
    </row>
    <row r="19" spans="1:42" s="128" customFormat="1">
      <c r="A19" s="123">
        <f>'Stu.Detail (1-20)'!A19</f>
        <v>13</v>
      </c>
      <c r="B19" s="124" t="str">
        <f>IF(OR('Stu.Detail (1-20)'!B19=0,'Stu.Detail (1-20)'!B19=""),"",'Stu.Detail (1-20)'!B19)</f>
        <v/>
      </c>
      <c r="C19" s="124" t="str">
        <f>IF(OR(B19=0,B19=""),"",CONCATENATE('Stu.Detail (1-20)'!D19," ","/",'Stu.Detail (1-20)'!G19))</f>
        <v/>
      </c>
      <c r="D19" s="129"/>
      <c r="E19" s="129"/>
      <c r="F19" s="129"/>
      <c r="G19" s="129"/>
      <c r="H19" s="129"/>
      <c r="I19" s="129"/>
      <c r="J19" s="129"/>
      <c r="K19" s="129"/>
      <c r="L19" s="129"/>
      <c r="M19" s="129"/>
      <c r="N19" s="129"/>
      <c r="O19" s="129"/>
      <c r="P19" s="129"/>
      <c r="Q19" s="129"/>
      <c r="R19" s="129"/>
      <c r="S19" s="129"/>
      <c r="T19" s="129"/>
      <c r="U19" s="129"/>
      <c r="V19" s="129"/>
      <c r="W19" s="129"/>
      <c r="X19" s="129"/>
      <c r="Y19" s="57"/>
      <c r="Z19" s="57"/>
      <c r="AA19" s="57"/>
      <c r="AB19" s="57"/>
      <c r="AC19" s="57"/>
      <c r="AD19" s="57"/>
      <c r="AE19" s="57"/>
      <c r="AF19" s="57"/>
      <c r="AG19" s="57"/>
      <c r="AH19" s="57"/>
      <c r="AI19" s="57"/>
      <c r="AJ19" s="57"/>
      <c r="AK19" s="57"/>
      <c r="AL19" s="57"/>
      <c r="AM19" s="57"/>
      <c r="AN19" s="57"/>
      <c r="AO19" s="57"/>
      <c r="AP19" s="57"/>
    </row>
    <row r="20" spans="1:42" s="128" customFormat="1">
      <c r="A20" s="123">
        <f>'Stu.Detail (1-20)'!A20</f>
        <v>14</v>
      </c>
      <c r="B20" s="124" t="str">
        <f>IF(OR('Stu.Detail (1-20)'!B20=0,'Stu.Detail (1-20)'!B20=""),"",'Stu.Detail (1-20)'!B20)</f>
        <v/>
      </c>
      <c r="C20" s="124" t="str">
        <f>IF(OR(B20=0,B20=""),"",CONCATENATE('Stu.Detail (1-20)'!D20," ","/",'Stu.Detail (1-20)'!G20))</f>
        <v/>
      </c>
      <c r="D20" s="129"/>
      <c r="E20" s="129"/>
      <c r="F20" s="129"/>
      <c r="G20" s="129"/>
      <c r="H20" s="129"/>
      <c r="I20" s="129"/>
      <c r="J20" s="129"/>
      <c r="K20" s="129"/>
      <c r="L20" s="129"/>
      <c r="M20" s="129"/>
      <c r="N20" s="129"/>
      <c r="O20" s="129"/>
      <c r="P20" s="129"/>
      <c r="Q20" s="129"/>
      <c r="R20" s="129"/>
      <c r="S20" s="129"/>
      <c r="T20" s="129"/>
      <c r="U20" s="129"/>
      <c r="V20" s="129"/>
      <c r="W20" s="129"/>
      <c r="X20" s="129"/>
      <c r="Y20" s="57"/>
      <c r="Z20" s="57"/>
      <c r="AA20" s="57"/>
      <c r="AB20" s="57"/>
      <c r="AC20" s="57"/>
      <c r="AD20" s="57"/>
      <c r="AE20" s="57"/>
      <c r="AF20" s="57"/>
      <c r="AG20" s="57"/>
      <c r="AH20" s="57"/>
      <c r="AI20" s="57"/>
      <c r="AJ20" s="57"/>
      <c r="AK20" s="57"/>
      <c r="AL20" s="57"/>
      <c r="AM20" s="57"/>
      <c r="AN20" s="57"/>
      <c r="AO20" s="57"/>
      <c r="AP20" s="57"/>
    </row>
    <row r="21" spans="1:42" s="128" customFormat="1">
      <c r="A21" s="123">
        <f>'Stu.Detail (1-20)'!A21</f>
        <v>15</v>
      </c>
      <c r="B21" s="124" t="str">
        <f>IF(OR('Stu.Detail (1-20)'!B21=0,'Stu.Detail (1-20)'!B21=""),"",'Stu.Detail (1-20)'!B21)</f>
        <v/>
      </c>
      <c r="C21" s="124" t="str">
        <f>IF(OR(B21=0,B21=""),"",CONCATENATE('Stu.Detail (1-20)'!D21," ","/",'Stu.Detail (1-20)'!G21))</f>
        <v/>
      </c>
      <c r="D21" s="129"/>
      <c r="E21" s="129"/>
      <c r="F21" s="129"/>
      <c r="G21" s="129"/>
      <c r="H21" s="129"/>
      <c r="I21" s="129"/>
      <c r="J21" s="129"/>
      <c r="K21" s="129"/>
      <c r="L21" s="129"/>
      <c r="M21" s="129"/>
      <c r="N21" s="129"/>
      <c r="O21" s="129"/>
      <c r="P21" s="129"/>
      <c r="Q21" s="129"/>
      <c r="R21" s="129"/>
      <c r="S21" s="129"/>
      <c r="T21" s="129"/>
      <c r="U21" s="129"/>
      <c r="V21" s="129"/>
      <c r="W21" s="129"/>
      <c r="X21" s="129"/>
      <c r="Y21" s="57"/>
      <c r="Z21" s="57"/>
      <c r="AA21" s="57"/>
      <c r="AB21" s="57"/>
      <c r="AC21" s="57"/>
      <c r="AD21" s="57"/>
      <c r="AE21" s="57"/>
      <c r="AF21" s="57"/>
      <c r="AG21" s="57"/>
      <c r="AH21" s="57"/>
      <c r="AI21" s="57"/>
      <c r="AJ21" s="57"/>
      <c r="AK21" s="57"/>
      <c r="AL21" s="57"/>
      <c r="AM21" s="57"/>
      <c r="AN21" s="57"/>
      <c r="AO21" s="57"/>
      <c r="AP21" s="57"/>
    </row>
    <row r="22" spans="1:42" s="128" customFormat="1">
      <c r="A22" s="123">
        <f>'Stu.Detail (1-20)'!A22</f>
        <v>16</v>
      </c>
      <c r="B22" s="124" t="str">
        <f>IF(OR('Stu.Detail (1-20)'!B22=0,'Stu.Detail (1-20)'!B22=""),"",'Stu.Detail (1-20)'!B22)</f>
        <v/>
      </c>
      <c r="C22" s="124" t="str">
        <f>IF(OR(B22=0,B22=""),"",CONCATENATE('Stu.Detail (1-20)'!D22," ","/",'Stu.Detail (1-20)'!G22))</f>
        <v/>
      </c>
      <c r="D22" s="129"/>
      <c r="E22" s="129"/>
      <c r="F22" s="129"/>
      <c r="G22" s="129"/>
      <c r="H22" s="129"/>
      <c r="I22" s="129"/>
      <c r="J22" s="129"/>
      <c r="K22" s="129"/>
      <c r="L22" s="129"/>
      <c r="M22" s="129"/>
      <c r="N22" s="129"/>
      <c r="O22" s="129"/>
      <c r="P22" s="129"/>
      <c r="Q22" s="129"/>
      <c r="R22" s="129"/>
      <c r="S22" s="129"/>
      <c r="T22" s="129"/>
      <c r="U22" s="129"/>
      <c r="V22" s="129"/>
      <c r="W22" s="129"/>
      <c r="X22" s="129"/>
      <c r="Y22" s="57"/>
      <c r="Z22" s="57"/>
      <c r="AA22" s="57"/>
      <c r="AB22" s="57"/>
      <c r="AC22" s="57"/>
      <c r="AD22" s="57"/>
      <c r="AE22" s="57"/>
      <c r="AF22" s="57"/>
      <c r="AG22" s="57"/>
      <c r="AH22" s="57"/>
      <c r="AI22" s="57"/>
      <c r="AJ22" s="57"/>
      <c r="AK22" s="57"/>
      <c r="AL22" s="57"/>
      <c r="AM22" s="57"/>
      <c r="AN22" s="57"/>
      <c r="AO22" s="57"/>
      <c r="AP22" s="57"/>
    </row>
    <row r="23" spans="1:42" s="128" customFormat="1">
      <c r="A23" s="123">
        <f>'Stu.Detail (1-20)'!A23</f>
        <v>17</v>
      </c>
      <c r="B23" s="124" t="str">
        <f>IF(OR('Stu.Detail (1-20)'!B23=0,'Stu.Detail (1-20)'!B23=""),"",'Stu.Detail (1-20)'!B23)</f>
        <v/>
      </c>
      <c r="C23" s="124" t="str">
        <f>IF(OR(B23=0,B23=""),"",CONCATENATE('Stu.Detail (1-20)'!D23," ","/",'Stu.Detail (1-20)'!G23))</f>
        <v/>
      </c>
      <c r="D23" s="129"/>
      <c r="E23" s="129"/>
      <c r="F23" s="129"/>
      <c r="G23" s="129"/>
      <c r="H23" s="129"/>
      <c r="I23" s="129"/>
      <c r="J23" s="129"/>
      <c r="K23" s="129"/>
      <c r="L23" s="129"/>
      <c r="M23" s="129"/>
      <c r="N23" s="129"/>
      <c r="O23" s="129"/>
      <c r="P23" s="129"/>
      <c r="Q23" s="129"/>
      <c r="R23" s="129"/>
      <c r="S23" s="129"/>
      <c r="T23" s="129"/>
      <c r="U23" s="129"/>
      <c r="V23" s="129"/>
      <c r="W23" s="129"/>
      <c r="X23" s="129"/>
      <c r="Y23" s="57"/>
      <c r="Z23" s="57"/>
      <c r="AA23" s="57"/>
      <c r="AB23" s="57"/>
      <c r="AC23" s="57"/>
      <c r="AD23" s="57"/>
      <c r="AE23" s="57"/>
      <c r="AF23" s="57"/>
      <c r="AG23" s="57"/>
      <c r="AH23" s="57"/>
      <c r="AI23" s="57"/>
      <c r="AJ23" s="57"/>
      <c r="AK23" s="57"/>
      <c r="AL23" s="57"/>
      <c r="AM23" s="57"/>
      <c r="AN23" s="57"/>
      <c r="AO23" s="57"/>
      <c r="AP23" s="57"/>
    </row>
    <row r="24" spans="1:42" s="128" customFormat="1">
      <c r="A24" s="123">
        <f>'Stu.Detail (1-20)'!A24</f>
        <v>18</v>
      </c>
      <c r="B24" s="124" t="str">
        <f>IF(OR('Stu.Detail (1-20)'!B24=0,'Stu.Detail (1-20)'!B24=""),"",'Stu.Detail (1-20)'!B24)</f>
        <v/>
      </c>
      <c r="C24" s="124" t="str">
        <f>IF(OR(B24=0,B24=""),"",CONCATENATE('Stu.Detail (1-20)'!D24," ","/",'Stu.Detail (1-20)'!G24))</f>
        <v/>
      </c>
      <c r="D24" s="129"/>
      <c r="E24" s="129"/>
      <c r="F24" s="129"/>
      <c r="G24" s="129"/>
      <c r="H24" s="129"/>
      <c r="I24" s="129"/>
      <c r="J24" s="129"/>
      <c r="K24" s="129"/>
      <c r="L24" s="129"/>
      <c r="M24" s="129"/>
      <c r="N24" s="129"/>
      <c r="O24" s="129"/>
      <c r="P24" s="129"/>
      <c r="Q24" s="129"/>
      <c r="R24" s="129"/>
      <c r="S24" s="129"/>
      <c r="T24" s="129"/>
      <c r="U24" s="129"/>
      <c r="V24" s="129"/>
      <c r="W24" s="129"/>
      <c r="X24" s="129"/>
      <c r="Y24" s="57"/>
      <c r="Z24" s="57"/>
      <c r="AA24" s="57"/>
      <c r="AB24" s="57"/>
      <c r="AC24" s="57"/>
      <c r="AD24" s="57"/>
      <c r="AE24" s="57"/>
      <c r="AF24" s="57"/>
      <c r="AG24" s="57"/>
      <c r="AH24" s="57"/>
      <c r="AI24" s="57"/>
      <c r="AJ24" s="57"/>
      <c r="AK24" s="57"/>
      <c r="AL24" s="57"/>
      <c r="AM24" s="57"/>
      <c r="AN24" s="57"/>
      <c r="AO24" s="57"/>
      <c r="AP24" s="57"/>
    </row>
    <row r="25" spans="1:42" s="128" customFormat="1">
      <c r="A25" s="123">
        <f>'Stu.Detail (1-20)'!A25</f>
        <v>19</v>
      </c>
      <c r="B25" s="124" t="str">
        <f>IF(OR('Stu.Detail (1-20)'!B25=0,'Stu.Detail (1-20)'!B25=""),"",'Stu.Detail (1-20)'!B25)</f>
        <v/>
      </c>
      <c r="C25" s="124" t="str">
        <f>IF(OR(B25=0,B25=""),"",CONCATENATE('Stu.Detail (1-20)'!D25," ","/",'Stu.Detail (1-20)'!G25))</f>
        <v/>
      </c>
      <c r="D25" s="129"/>
      <c r="E25" s="129"/>
      <c r="F25" s="129"/>
      <c r="G25" s="129"/>
      <c r="H25" s="129"/>
      <c r="I25" s="129"/>
      <c r="J25" s="129"/>
      <c r="K25" s="129"/>
      <c r="L25" s="129"/>
      <c r="M25" s="129"/>
      <c r="N25" s="129"/>
      <c r="O25" s="129"/>
      <c r="P25" s="129"/>
      <c r="Q25" s="129"/>
      <c r="R25" s="129"/>
      <c r="S25" s="129"/>
      <c r="T25" s="129"/>
      <c r="U25" s="129"/>
      <c r="V25" s="129"/>
      <c r="W25" s="129"/>
      <c r="X25" s="129"/>
      <c r="Y25" s="57"/>
      <c r="Z25" s="57"/>
      <c r="AA25" s="57"/>
      <c r="AB25" s="57"/>
      <c r="AC25" s="57"/>
      <c r="AD25" s="57"/>
      <c r="AE25" s="57"/>
      <c r="AF25" s="57"/>
      <c r="AG25" s="57"/>
      <c r="AH25" s="57"/>
      <c r="AI25" s="57"/>
      <c r="AJ25" s="57"/>
      <c r="AK25" s="57"/>
      <c r="AL25" s="57"/>
      <c r="AM25" s="57"/>
      <c r="AN25" s="57"/>
      <c r="AO25" s="57"/>
      <c r="AP25" s="57"/>
    </row>
    <row r="26" spans="1:42" s="128" customFormat="1">
      <c r="A26" s="123">
        <f>'Stu.Detail (1-20)'!A26</f>
        <v>20</v>
      </c>
      <c r="B26" s="124" t="str">
        <f>IF(OR('Stu.Detail (1-20)'!B26=0,'Stu.Detail (1-20)'!B26=""),"",'Stu.Detail (1-20)'!B26)</f>
        <v/>
      </c>
      <c r="C26" s="124" t="str">
        <f>IF(OR(B26=0,B26=""),"",CONCATENATE('Stu.Detail (1-20)'!D26," ","/",'Stu.Detail (1-20)'!G26))</f>
        <v/>
      </c>
      <c r="D26" s="129"/>
      <c r="E26" s="129"/>
      <c r="F26" s="129"/>
      <c r="G26" s="129"/>
      <c r="H26" s="129"/>
      <c r="I26" s="129"/>
      <c r="J26" s="129"/>
      <c r="K26" s="129"/>
      <c r="L26" s="129"/>
      <c r="M26" s="129"/>
      <c r="N26" s="129"/>
      <c r="O26" s="129"/>
      <c r="P26" s="129"/>
      <c r="Q26" s="129"/>
      <c r="R26" s="129"/>
      <c r="S26" s="129"/>
      <c r="T26" s="129"/>
      <c r="U26" s="129"/>
      <c r="V26" s="129"/>
      <c r="W26" s="129"/>
      <c r="X26" s="129"/>
      <c r="Y26" s="57"/>
      <c r="Z26" s="57"/>
      <c r="AA26" s="57"/>
      <c r="AB26" s="57"/>
      <c r="AC26" s="57"/>
      <c r="AD26" s="57"/>
      <c r="AE26" s="57"/>
      <c r="AF26" s="57"/>
      <c r="AG26" s="57"/>
      <c r="AH26" s="57"/>
      <c r="AI26" s="57"/>
      <c r="AJ26" s="57"/>
      <c r="AK26" s="57"/>
      <c r="AL26" s="57"/>
      <c r="AM26" s="57"/>
      <c r="AN26" s="57"/>
      <c r="AO26" s="57"/>
      <c r="AP26" s="57"/>
    </row>
    <row r="27" spans="1:42" s="128" customFormat="1">
      <c r="A27" s="123">
        <f>'Stu.Detail (1-20)'!A27</f>
        <v>21</v>
      </c>
      <c r="B27" s="124" t="str">
        <f>IF(OR('Stu.Detail (1-20)'!B27=0,'Stu.Detail (1-20)'!B27=""),"",'Stu.Detail (1-20)'!B27)</f>
        <v/>
      </c>
      <c r="C27" s="124" t="str">
        <f>IF(OR(B27=0,B27=""),"",CONCATENATE('Stu.Detail (1-20)'!D27," ","/",'Stu.Detail (1-20)'!G27))</f>
        <v/>
      </c>
      <c r="D27" s="129"/>
      <c r="E27" s="129"/>
      <c r="F27" s="129"/>
      <c r="G27" s="129"/>
      <c r="H27" s="129"/>
      <c r="I27" s="129"/>
      <c r="J27" s="129"/>
      <c r="K27" s="129"/>
      <c r="L27" s="129"/>
      <c r="M27" s="129"/>
      <c r="N27" s="129"/>
      <c r="O27" s="129"/>
      <c r="P27" s="129"/>
      <c r="Q27" s="129"/>
      <c r="R27" s="129"/>
      <c r="S27" s="129"/>
      <c r="T27" s="129"/>
      <c r="U27" s="129"/>
      <c r="V27" s="129"/>
      <c r="W27" s="129"/>
      <c r="X27" s="129"/>
      <c r="Y27" s="57"/>
      <c r="Z27" s="57"/>
      <c r="AA27" s="57"/>
      <c r="AB27" s="57"/>
      <c r="AC27" s="57"/>
      <c r="AD27" s="57"/>
      <c r="AE27" s="57"/>
      <c r="AF27" s="57"/>
      <c r="AG27" s="57"/>
      <c r="AH27" s="57"/>
      <c r="AI27" s="57"/>
      <c r="AJ27" s="57"/>
      <c r="AK27" s="57"/>
      <c r="AL27" s="57"/>
      <c r="AM27" s="57"/>
      <c r="AN27" s="57"/>
      <c r="AO27" s="57"/>
      <c r="AP27" s="57"/>
    </row>
    <row r="28" spans="1:42" s="128" customFormat="1">
      <c r="A28" s="123">
        <f>'Stu.Detail (1-20)'!A28</f>
        <v>22</v>
      </c>
      <c r="B28" s="124" t="str">
        <f>IF(OR('Stu.Detail (1-20)'!B28=0,'Stu.Detail (1-20)'!B28=""),"",'Stu.Detail (1-20)'!B28)</f>
        <v/>
      </c>
      <c r="C28" s="124" t="str">
        <f>IF(OR(B28=0,B28=""),"",CONCATENATE('Stu.Detail (1-20)'!D28," ","/",'Stu.Detail (1-20)'!G28))</f>
        <v/>
      </c>
      <c r="D28" s="129"/>
      <c r="E28" s="129"/>
      <c r="F28" s="129"/>
      <c r="G28" s="129"/>
      <c r="H28" s="129"/>
      <c r="I28" s="129"/>
      <c r="J28" s="129"/>
      <c r="K28" s="129"/>
      <c r="L28" s="129"/>
      <c r="M28" s="129"/>
      <c r="N28" s="129"/>
      <c r="O28" s="129"/>
      <c r="P28" s="129"/>
      <c r="Q28" s="129"/>
      <c r="R28" s="129"/>
      <c r="S28" s="129"/>
      <c r="T28" s="129"/>
      <c r="U28" s="129"/>
      <c r="V28" s="129"/>
      <c r="W28" s="129"/>
      <c r="X28" s="129"/>
      <c r="Y28" s="57"/>
      <c r="Z28" s="57"/>
      <c r="AA28" s="57"/>
      <c r="AB28" s="57"/>
      <c r="AC28" s="57"/>
      <c r="AD28" s="57"/>
      <c r="AE28" s="57"/>
      <c r="AF28" s="57"/>
      <c r="AG28" s="57"/>
      <c r="AH28" s="57"/>
      <c r="AI28" s="57"/>
      <c r="AJ28" s="57"/>
      <c r="AK28" s="57"/>
      <c r="AL28" s="57"/>
      <c r="AM28" s="57"/>
      <c r="AN28" s="57"/>
      <c r="AO28" s="57"/>
      <c r="AP28" s="57"/>
    </row>
    <row r="29" spans="1:42" s="128" customFormat="1">
      <c r="A29" s="123">
        <f>'Stu.Detail (1-20)'!A29</f>
        <v>23</v>
      </c>
      <c r="B29" s="124" t="str">
        <f>IF(OR('Stu.Detail (1-20)'!B29=0,'Stu.Detail (1-20)'!B29=""),"",'Stu.Detail (1-20)'!B29)</f>
        <v/>
      </c>
      <c r="C29" s="124" t="str">
        <f>IF(OR(B29=0,B29=""),"",CONCATENATE('Stu.Detail (1-20)'!D29," ","/",'Stu.Detail (1-20)'!G29))</f>
        <v/>
      </c>
      <c r="D29" s="129"/>
      <c r="E29" s="129"/>
      <c r="F29" s="129"/>
      <c r="G29" s="129"/>
      <c r="H29" s="129"/>
      <c r="I29" s="129"/>
      <c r="J29" s="129"/>
      <c r="K29" s="129"/>
      <c r="L29" s="129"/>
      <c r="M29" s="129"/>
      <c r="N29" s="129"/>
      <c r="O29" s="129"/>
      <c r="P29" s="129"/>
      <c r="Q29" s="129"/>
      <c r="R29" s="129"/>
      <c r="S29" s="129"/>
      <c r="T29" s="129"/>
      <c r="U29" s="129"/>
      <c r="V29" s="129"/>
      <c r="W29" s="129"/>
      <c r="X29" s="129"/>
      <c r="Y29" s="57"/>
      <c r="Z29" s="57"/>
      <c r="AA29" s="57"/>
      <c r="AB29" s="57"/>
      <c r="AC29" s="57"/>
      <c r="AD29" s="57"/>
      <c r="AE29" s="57"/>
      <c r="AF29" s="57"/>
      <c r="AG29" s="57"/>
      <c r="AH29" s="57"/>
      <c r="AI29" s="57"/>
      <c r="AJ29" s="57"/>
      <c r="AK29" s="57"/>
      <c r="AL29" s="57"/>
      <c r="AM29" s="57"/>
      <c r="AN29" s="57"/>
      <c r="AO29" s="57"/>
      <c r="AP29" s="57"/>
    </row>
    <row r="30" spans="1:42" s="128" customFormat="1">
      <c r="A30" s="123">
        <f>'Stu.Detail (1-20)'!A30</f>
        <v>24</v>
      </c>
      <c r="B30" s="124" t="str">
        <f>IF(OR('Stu.Detail (1-20)'!B30=0,'Stu.Detail (1-20)'!B30=""),"",'Stu.Detail (1-20)'!B30)</f>
        <v/>
      </c>
      <c r="C30" s="124" t="str">
        <f>IF(OR(B30=0,B30=""),"",CONCATENATE('Stu.Detail (1-20)'!D30," ","/",'Stu.Detail (1-20)'!G30))</f>
        <v/>
      </c>
      <c r="D30" s="129"/>
      <c r="E30" s="129"/>
      <c r="F30" s="129"/>
      <c r="G30" s="129"/>
      <c r="H30" s="129"/>
      <c r="I30" s="129"/>
      <c r="J30" s="129"/>
      <c r="K30" s="129"/>
      <c r="L30" s="129"/>
      <c r="M30" s="129"/>
      <c r="N30" s="129"/>
      <c r="O30" s="129"/>
      <c r="P30" s="129"/>
      <c r="Q30" s="129"/>
      <c r="R30" s="129"/>
      <c r="S30" s="129"/>
      <c r="T30" s="129"/>
      <c r="U30" s="129"/>
      <c r="V30" s="129"/>
      <c r="W30" s="129"/>
      <c r="X30" s="129"/>
      <c r="Y30" s="57"/>
      <c r="Z30" s="57"/>
      <c r="AA30" s="57"/>
      <c r="AB30" s="57"/>
      <c r="AC30" s="57"/>
      <c r="AD30" s="57"/>
      <c r="AE30" s="57"/>
      <c r="AF30" s="57"/>
      <c r="AG30" s="57"/>
      <c r="AH30" s="57"/>
      <c r="AI30" s="57"/>
      <c r="AJ30" s="57"/>
      <c r="AK30" s="57"/>
      <c r="AL30" s="57"/>
      <c r="AM30" s="57"/>
      <c r="AN30" s="57"/>
      <c r="AO30" s="57"/>
      <c r="AP30" s="57"/>
    </row>
    <row r="31" spans="1:42" s="128" customFormat="1">
      <c r="A31" s="123">
        <f>'Stu.Detail (1-20)'!A31</f>
        <v>25</v>
      </c>
      <c r="B31" s="124" t="str">
        <f>IF(OR('Stu.Detail (1-20)'!B31=0,'Stu.Detail (1-20)'!B31=""),"",'Stu.Detail (1-20)'!B31)</f>
        <v/>
      </c>
      <c r="C31" s="124" t="str">
        <f>IF(OR(B31=0,B31=""),"",CONCATENATE('Stu.Detail (1-20)'!D31," ","/",'Stu.Detail (1-20)'!G31))</f>
        <v/>
      </c>
      <c r="D31" s="129"/>
      <c r="E31" s="129"/>
      <c r="F31" s="129"/>
      <c r="G31" s="129"/>
      <c r="H31" s="129"/>
      <c r="I31" s="129"/>
      <c r="J31" s="129"/>
      <c r="K31" s="129"/>
      <c r="L31" s="129"/>
      <c r="M31" s="129"/>
      <c r="N31" s="129"/>
      <c r="O31" s="129"/>
      <c r="P31" s="129"/>
      <c r="Q31" s="129"/>
      <c r="R31" s="129"/>
      <c r="S31" s="129"/>
      <c r="T31" s="129"/>
      <c r="U31" s="129"/>
      <c r="V31" s="129"/>
      <c r="W31" s="129"/>
      <c r="X31" s="129"/>
      <c r="Y31" s="57"/>
      <c r="Z31" s="57"/>
      <c r="AA31" s="57"/>
      <c r="AB31" s="57"/>
      <c r="AC31" s="57"/>
      <c r="AD31" s="57"/>
      <c r="AE31" s="57"/>
      <c r="AF31" s="57"/>
      <c r="AG31" s="57"/>
      <c r="AH31" s="57"/>
      <c r="AI31" s="57"/>
      <c r="AJ31" s="57"/>
      <c r="AK31" s="57"/>
      <c r="AL31" s="57"/>
      <c r="AM31" s="57"/>
      <c r="AN31" s="57"/>
      <c r="AO31" s="57"/>
      <c r="AP31" s="57"/>
    </row>
    <row r="32" spans="1:42" s="128" customFormat="1">
      <c r="A32" s="123">
        <f>'Stu.Detail (1-20)'!A32</f>
        <v>26</v>
      </c>
      <c r="B32" s="124" t="str">
        <f>IF(OR('Stu.Detail (1-20)'!B32=0,'Stu.Detail (1-20)'!B32=""),"",'Stu.Detail (1-20)'!B32)</f>
        <v/>
      </c>
      <c r="C32" s="124" t="str">
        <f>IF(OR(B32=0,B32=""),"",CONCATENATE('Stu.Detail (1-20)'!D32," ","/",'Stu.Detail (1-20)'!G32))</f>
        <v/>
      </c>
      <c r="D32" s="129"/>
      <c r="E32" s="129"/>
      <c r="F32" s="129"/>
      <c r="G32" s="129"/>
      <c r="H32" s="129"/>
      <c r="I32" s="129"/>
      <c r="J32" s="129"/>
      <c r="K32" s="129"/>
      <c r="L32" s="129"/>
      <c r="M32" s="129"/>
      <c r="N32" s="129"/>
      <c r="O32" s="129"/>
      <c r="P32" s="129"/>
      <c r="Q32" s="129"/>
      <c r="R32" s="129"/>
      <c r="S32" s="129"/>
      <c r="T32" s="129"/>
      <c r="U32" s="129"/>
      <c r="V32" s="129"/>
      <c r="W32" s="129"/>
      <c r="X32" s="129"/>
      <c r="Y32" s="57"/>
      <c r="Z32" s="57"/>
      <c r="AA32" s="57"/>
      <c r="AB32" s="57"/>
      <c r="AC32" s="57"/>
      <c r="AD32" s="57"/>
      <c r="AE32" s="57"/>
      <c r="AF32" s="57"/>
      <c r="AG32" s="57"/>
      <c r="AH32" s="57"/>
      <c r="AI32" s="57"/>
      <c r="AJ32" s="57"/>
      <c r="AK32" s="57"/>
      <c r="AL32" s="57"/>
      <c r="AM32" s="57"/>
      <c r="AN32" s="57"/>
      <c r="AO32" s="57"/>
      <c r="AP32" s="57"/>
    </row>
    <row r="33" spans="1:42" s="128" customFormat="1">
      <c r="A33" s="123">
        <f>'Stu.Detail (1-20)'!A33</f>
        <v>27</v>
      </c>
      <c r="B33" s="124" t="str">
        <f>IF(OR('Stu.Detail (1-20)'!B33=0,'Stu.Detail (1-20)'!B33=""),"",'Stu.Detail (1-20)'!B33)</f>
        <v/>
      </c>
      <c r="C33" s="124" t="str">
        <f>IF(OR(B33=0,B33=""),"",CONCATENATE('Stu.Detail (1-20)'!D33," ","/",'Stu.Detail (1-20)'!G33))</f>
        <v/>
      </c>
      <c r="D33" s="129"/>
      <c r="E33" s="129"/>
      <c r="F33" s="129"/>
      <c r="G33" s="129"/>
      <c r="H33" s="129"/>
      <c r="I33" s="129"/>
      <c r="J33" s="129"/>
      <c r="K33" s="129"/>
      <c r="L33" s="129"/>
      <c r="M33" s="129"/>
      <c r="N33" s="129"/>
      <c r="O33" s="129"/>
      <c r="P33" s="129"/>
      <c r="Q33" s="129"/>
      <c r="R33" s="129"/>
      <c r="S33" s="129"/>
      <c r="T33" s="129"/>
      <c r="U33" s="129"/>
      <c r="V33" s="129"/>
      <c r="W33" s="129"/>
      <c r="X33" s="129"/>
      <c r="Y33" s="57"/>
      <c r="Z33" s="57"/>
      <c r="AA33" s="57"/>
      <c r="AB33" s="57"/>
      <c r="AC33" s="57"/>
      <c r="AD33" s="57"/>
      <c r="AE33" s="57"/>
      <c r="AF33" s="57"/>
      <c r="AG33" s="57"/>
      <c r="AH33" s="57"/>
      <c r="AI33" s="57"/>
      <c r="AJ33" s="57"/>
      <c r="AK33" s="57"/>
      <c r="AL33" s="57"/>
      <c r="AM33" s="57"/>
      <c r="AN33" s="57"/>
      <c r="AO33" s="57"/>
      <c r="AP33" s="57"/>
    </row>
    <row r="34" spans="1:42" s="128" customFormat="1">
      <c r="A34" s="123">
        <f>'Stu.Detail (1-20)'!A34</f>
        <v>28</v>
      </c>
      <c r="B34" s="124" t="str">
        <f>IF(OR('Stu.Detail (1-20)'!B34=0,'Stu.Detail (1-20)'!B34=""),"",'Stu.Detail (1-20)'!B34)</f>
        <v/>
      </c>
      <c r="C34" s="124" t="str">
        <f>IF(OR(B34=0,B34=""),"",CONCATENATE('Stu.Detail (1-20)'!D34," ","/",'Stu.Detail (1-20)'!G34))</f>
        <v/>
      </c>
      <c r="D34" s="129"/>
      <c r="E34" s="129"/>
      <c r="F34" s="129"/>
      <c r="G34" s="129"/>
      <c r="H34" s="129"/>
      <c r="I34" s="129"/>
      <c r="J34" s="129"/>
      <c r="K34" s="129"/>
      <c r="L34" s="129"/>
      <c r="M34" s="129"/>
      <c r="N34" s="129"/>
      <c r="O34" s="129"/>
      <c r="P34" s="129"/>
      <c r="Q34" s="129"/>
      <c r="R34" s="129"/>
      <c r="S34" s="129"/>
      <c r="T34" s="129"/>
      <c r="U34" s="129"/>
      <c r="V34" s="129"/>
      <c r="W34" s="129"/>
      <c r="X34" s="129"/>
      <c r="Y34" s="57"/>
      <c r="Z34" s="57"/>
      <c r="AA34" s="57"/>
      <c r="AB34" s="57"/>
      <c r="AC34" s="57"/>
      <c r="AD34" s="57"/>
      <c r="AE34" s="57"/>
      <c r="AF34" s="57"/>
      <c r="AG34" s="57"/>
      <c r="AH34" s="57"/>
      <c r="AI34" s="57"/>
      <c r="AJ34" s="57"/>
      <c r="AK34" s="57"/>
      <c r="AL34" s="57"/>
      <c r="AM34" s="57"/>
      <c r="AN34" s="57"/>
      <c r="AO34" s="57"/>
      <c r="AP34" s="57"/>
    </row>
    <row r="35" spans="1:42" s="128" customFormat="1">
      <c r="A35" s="123">
        <f>'Stu.Detail (1-20)'!A35</f>
        <v>29</v>
      </c>
      <c r="B35" s="124" t="str">
        <f>IF(OR('Stu.Detail (1-20)'!B35=0,'Stu.Detail (1-20)'!B35=""),"",'Stu.Detail (1-20)'!B35)</f>
        <v/>
      </c>
      <c r="C35" s="124" t="str">
        <f>IF(OR(B35=0,B35=""),"",CONCATENATE('Stu.Detail (1-20)'!D35," ","/",'Stu.Detail (1-20)'!G35))</f>
        <v/>
      </c>
      <c r="D35" s="129"/>
      <c r="E35" s="129"/>
      <c r="F35" s="129"/>
      <c r="G35" s="129"/>
      <c r="H35" s="129"/>
      <c r="I35" s="129"/>
      <c r="J35" s="129"/>
      <c r="K35" s="129"/>
      <c r="L35" s="129"/>
      <c r="M35" s="129"/>
      <c r="N35" s="129"/>
      <c r="O35" s="129"/>
      <c r="P35" s="129"/>
      <c r="Q35" s="129"/>
      <c r="R35" s="129"/>
      <c r="S35" s="129"/>
      <c r="T35" s="129"/>
      <c r="U35" s="129"/>
      <c r="V35" s="129"/>
      <c r="W35" s="129"/>
      <c r="X35" s="129"/>
      <c r="Y35" s="57"/>
      <c r="Z35" s="57"/>
      <c r="AA35" s="57"/>
      <c r="AB35" s="57"/>
      <c r="AC35" s="57"/>
      <c r="AD35" s="57"/>
      <c r="AE35" s="57"/>
      <c r="AF35" s="57"/>
      <c r="AG35" s="57"/>
      <c r="AH35" s="57"/>
      <c r="AI35" s="57"/>
      <c r="AJ35" s="57"/>
      <c r="AK35" s="57"/>
      <c r="AL35" s="57"/>
      <c r="AM35" s="57"/>
      <c r="AN35" s="57"/>
      <c r="AO35" s="57"/>
      <c r="AP35" s="57"/>
    </row>
    <row r="36" spans="1:42" s="128" customFormat="1">
      <c r="A36" s="123">
        <f>'Stu.Detail (1-20)'!A36</f>
        <v>30</v>
      </c>
      <c r="B36" s="124" t="str">
        <f>IF(OR('Stu.Detail (1-20)'!B36=0,'Stu.Detail (1-20)'!B36=""),"",'Stu.Detail (1-20)'!B36)</f>
        <v/>
      </c>
      <c r="C36" s="124" t="str">
        <f>IF(OR(B36=0,B36=""),"",CONCATENATE('Stu.Detail (1-20)'!D36," ","/",'Stu.Detail (1-20)'!G36))</f>
        <v/>
      </c>
      <c r="D36" s="129"/>
      <c r="E36" s="129"/>
      <c r="F36" s="129"/>
      <c r="G36" s="129"/>
      <c r="H36" s="129"/>
      <c r="I36" s="129"/>
      <c r="J36" s="129"/>
      <c r="K36" s="129"/>
      <c r="L36" s="129"/>
      <c r="M36" s="129"/>
      <c r="N36" s="129"/>
      <c r="O36" s="129"/>
      <c r="P36" s="129"/>
      <c r="Q36" s="129"/>
      <c r="R36" s="129"/>
      <c r="S36" s="129"/>
      <c r="T36" s="129"/>
      <c r="U36" s="129"/>
      <c r="V36" s="129"/>
      <c r="W36" s="129"/>
      <c r="X36" s="129"/>
      <c r="Y36" s="57"/>
      <c r="Z36" s="57"/>
      <c r="AA36" s="57"/>
      <c r="AB36" s="57"/>
      <c r="AC36" s="57"/>
      <c r="AD36" s="57"/>
      <c r="AE36" s="57"/>
      <c r="AF36" s="57"/>
      <c r="AG36" s="57"/>
      <c r="AH36" s="57"/>
      <c r="AI36" s="57"/>
      <c r="AJ36" s="57"/>
      <c r="AK36" s="57"/>
      <c r="AL36" s="57"/>
      <c r="AM36" s="57"/>
      <c r="AN36" s="57"/>
      <c r="AO36" s="57"/>
      <c r="AP36" s="57"/>
    </row>
    <row r="37" spans="1:42" s="128" customFormat="1">
      <c r="A37" s="123">
        <f>'Stu.Detail (1-20)'!A37</f>
        <v>31</v>
      </c>
      <c r="B37" s="124" t="str">
        <f>IF(OR('Stu.Detail (1-20)'!B37=0,'Stu.Detail (1-20)'!B37=""),"",'Stu.Detail (1-20)'!B37)</f>
        <v/>
      </c>
      <c r="C37" s="124" t="str">
        <f>IF(OR(B37=0,B37=""),"",CONCATENATE('Stu.Detail (1-20)'!D37," ","/",'Stu.Detail (1-20)'!G37))</f>
        <v/>
      </c>
      <c r="D37" s="129"/>
      <c r="E37" s="129"/>
      <c r="F37" s="129"/>
      <c r="G37" s="129"/>
      <c r="H37" s="129"/>
      <c r="I37" s="129"/>
      <c r="J37" s="129"/>
      <c r="K37" s="129"/>
      <c r="L37" s="129"/>
      <c r="M37" s="129"/>
      <c r="N37" s="129"/>
      <c r="O37" s="129"/>
      <c r="P37" s="129"/>
      <c r="Q37" s="129"/>
      <c r="R37" s="129"/>
      <c r="S37" s="129"/>
      <c r="T37" s="129"/>
      <c r="U37" s="129"/>
      <c r="V37" s="129"/>
      <c r="W37" s="129"/>
      <c r="X37" s="129"/>
      <c r="Y37" s="57"/>
      <c r="Z37" s="57"/>
      <c r="AA37" s="57"/>
      <c r="AB37" s="57"/>
      <c r="AC37" s="57"/>
      <c r="AD37" s="57"/>
      <c r="AE37" s="57"/>
      <c r="AF37" s="57"/>
      <c r="AG37" s="57"/>
      <c r="AH37" s="57"/>
      <c r="AI37" s="57"/>
      <c r="AJ37" s="57"/>
      <c r="AK37" s="57"/>
      <c r="AL37" s="57"/>
      <c r="AM37" s="57"/>
      <c r="AN37" s="57"/>
      <c r="AO37" s="57"/>
      <c r="AP37" s="57"/>
    </row>
    <row r="38" spans="1:42" s="128" customFormat="1">
      <c r="A38" s="123">
        <f>'Stu.Detail (1-20)'!A38</f>
        <v>32</v>
      </c>
      <c r="B38" s="124" t="str">
        <f>IF(OR('Stu.Detail (1-20)'!B38=0,'Stu.Detail (1-20)'!B38=""),"",'Stu.Detail (1-20)'!B38)</f>
        <v/>
      </c>
      <c r="C38" s="124" t="str">
        <f>IF(OR(B38=0,B38=""),"",CONCATENATE('Stu.Detail (1-20)'!D38," ","/",'Stu.Detail (1-20)'!G38))</f>
        <v/>
      </c>
      <c r="D38" s="129"/>
      <c r="E38" s="129"/>
      <c r="F38" s="129"/>
      <c r="G38" s="129"/>
      <c r="H38" s="129"/>
      <c r="I38" s="129"/>
      <c r="J38" s="129"/>
      <c r="K38" s="129"/>
      <c r="L38" s="129"/>
      <c r="M38" s="129"/>
      <c r="N38" s="129"/>
      <c r="O38" s="129"/>
      <c r="P38" s="129"/>
      <c r="Q38" s="129"/>
      <c r="R38" s="129"/>
      <c r="S38" s="129"/>
      <c r="T38" s="129"/>
      <c r="U38" s="129"/>
      <c r="V38" s="129"/>
      <c r="W38" s="129"/>
      <c r="X38" s="129"/>
      <c r="Y38" s="57"/>
      <c r="Z38" s="57"/>
      <c r="AA38" s="57"/>
      <c r="AB38" s="57"/>
      <c r="AC38" s="57"/>
      <c r="AD38" s="57"/>
      <c r="AE38" s="57"/>
      <c r="AF38" s="57"/>
      <c r="AG38" s="57"/>
      <c r="AH38" s="57"/>
      <c r="AI38" s="57"/>
      <c r="AJ38" s="57"/>
      <c r="AK38" s="57"/>
      <c r="AL38" s="57"/>
      <c r="AM38" s="57"/>
      <c r="AN38" s="57"/>
      <c r="AO38" s="57"/>
      <c r="AP38" s="57"/>
    </row>
    <row r="39" spans="1:42" s="128" customFormat="1">
      <c r="A39" s="123">
        <f>'Stu.Detail (1-20)'!A39</f>
        <v>33</v>
      </c>
      <c r="B39" s="124" t="str">
        <f>IF(OR('Stu.Detail (1-20)'!B39=0,'Stu.Detail (1-20)'!B39=""),"",'Stu.Detail (1-20)'!B39)</f>
        <v/>
      </c>
      <c r="C39" s="124" t="str">
        <f>IF(OR(B39=0,B39=""),"",CONCATENATE('Stu.Detail (1-20)'!D39," ","/",'Stu.Detail (1-20)'!G39))</f>
        <v/>
      </c>
      <c r="D39" s="129"/>
      <c r="E39" s="129"/>
      <c r="F39" s="129"/>
      <c r="G39" s="129"/>
      <c r="H39" s="129"/>
      <c r="I39" s="129"/>
      <c r="J39" s="129"/>
      <c r="K39" s="129"/>
      <c r="L39" s="129"/>
      <c r="M39" s="129"/>
      <c r="N39" s="129"/>
      <c r="O39" s="129"/>
      <c r="P39" s="129"/>
      <c r="Q39" s="129"/>
      <c r="R39" s="129"/>
      <c r="S39" s="129"/>
      <c r="T39" s="129"/>
      <c r="U39" s="129"/>
      <c r="V39" s="129"/>
      <c r="W39" s="129"/>
      <c r="X39" s="129"/>
      <c r="Y39" s="57"/>
      <c r="Z39" s="57"/>
      <c r="AA39" s="57"/>
      <c r="AB39" s="57"/>
      <c r="AC39" s="57"/>
      <c r="AD39" s="57"/>
      <c r="AE39" s="57"/>
      <c r="AF39" s="57"/>
      <c r="AG39" s="57"/>
      <c r="AH39" s="57"/>
      <c r="AI39" s="57"/>
      <c r="AJ39" s="57"/>
      <c r="AK39" s="57"/>
      <c r="AL39" s="57"/>
      <c r="AM39" s="57"/>
      <c r="AN39" s="57"/>
      <c r="AO39" s="57"/>
      <c r="AP39" s="57"/>
    </row>
    <row r="40" spans="1:42" s="128" customFormat="1">
      <c r="A40" s="123">
        <f>'Stu.Detail (1-20)'!A40</f>
        <v>34</v>
      </c>
      <c r="B40" s="124" t="str">
        <f>IF(OR('Stu.Detail (1-20)'!B40=0,'Stu.Detail (1-20)'!B40=""),"",'Stu.Detail (1-20)'!B40)</f>
        <v/>
      </c>
      <c r="C40" s="124" t="str">
        <f>IF(OR(B40=0,B40=""),"",CONCATENATE('Stu.Detail (1-20)'!D40," ","/",'Stu.Detail (1-20)'!G40))</f>
        <v/>
      </c>
      <c r="D40" s="129"/>
      <c r="E40" s="129"/>
      <c r="F40" s="129"/>
      <c r="G40" s="129"/>
      <c r="H40" s="129"/>
      <c r="I40" s="129"/>
      <c r="J40" s="129"/>
      <c r="K40" s="129"/>
      <c r="L40" s="129"/>
      <c r="M40" s="129"/>
      <c r="N40" s="129"/>
      <c r="O40" s="129"/>
      <c r="P40" s="129"/>
      <c r="Q40" s="129"/>
      <c r="R40" s="129"/>
      <c r="S40" s="129"/>
      <c r="T40" s="129"/>
      <c r="U40" s="129"/>
      <c r="V40" s="129"/>
      <c r="W40" s="129"/>
      <c r="X40" s="129"/>
      <c r="Y40" s="57"/>
      <c r="Z40" s="57"/>
      <c r="AA40" s="57"/>
      <c r="AB40" s="57"/>
      <c r="AC40" s="57"/>
      <c r="AD40" s="57"/>
      <c r="AE40" s="57"/>
      <c r="AF40" s="57"/>
      <c r="AG40" s="57"/>
      <c r="AH40" s="57"/>
      <c r="AI40" s="57"/>
      <c r="AJ40" s="57"/>
      <c r="AK40" s="57"/>
      <c r="AL40" s="57"/>
      <c r="AM40" s="57"/>
      <c r="AN40" s="57"/>
      <c r="AO40" s="57"/>
      <c r="AP40" s="57"/>
    </row>
    <row r="41" spans="1:42" s="128" customFormat="1">
      <c r="A41" s="123">
        <f>'Stu.Detail (1-20)'!A41</f>
        <v>35</v>
      </c>
      <c r="B41" s="124" t="str">
        <f>IF(OR('Stu.Detail (1-20)'!B41=0,'Stu.Detail (1-20)'!B41=""),"",'Stu.Detail (1-20)'!B41)</f>
        <v/>
      </c>
      <c r="C41" s="124" t="str">
        <f>IF(OR(B41=0,B41=""),"",CONCATENATE('Stu.Detail (1-20)'!D41," ","/",'Stu.Detail (1-20)'!G41))</f>
        <v/>
      </c>
      <c r="D41" s="129"/>
      <c r="E41" s="129"/>
      <c r="F41" s="129"/>
      <c r="G41" s="129"/>
      <c r="H41" s="129"/>
      <c r="I41" s="129"/>
      <c r="J41" s="129"/>
      <c r="K41" s="129"/>
      <c r="L41" s="129"/>
      <c r="M41" s="129"/>
      <c r="N41" s="129"/>
      <c r="O41" s="129"/>
      <c r="P41" s="129"/>
      <c r="Q41" s="129"/>
      <c r="R41" s="129"/>
      <c r="S41" s="129"/>
      <c r="T41" s="129"/>
      <c r="U41" s="129"/>
      <c r="V41" s="129"/>
      <c r="W41" s="129"/>
      <c r="X41" s="129"/>
      <c r="Y41" s="57"/>
      <c r="Z41" s="57"/>
      <c r="AA41" s="57"/>
      <c r="AB41" s="57"/>
      <c r="AC41" s="57"/>
      <c r="AD41" s="57"/>
      <c r="AE41" s="57"/>
      <c r="AF41" s="57"/>
      <c r="AG41" s="57"/>
      <c r="AH41" s="57"/>
      <c r="AI41" s="57"/>
      <c r="AJ41" s="57"/>
      <c r="AK41" s="57"/>
      <c r="AL41" s="57"/>
      <c r="AM41" s="57"/>
      <c r="AN41" s="57"/>
      <c r="AO41" s="57"/>
      <c r="AP41" s="57"/>
    </row>
    <row r="42" spans="1:42" s="128" customFormat="1">
      <c r="A42" s="123">
        <f>'Stu.Detail (1-20)'!A42</f>
        <v>36</v>
      </c>
      <c r="B42" s="124" t="str">
        <f>IF(OR('Stu.Detail (1-20)'!B42=0,'Stu.Detail (1-20)'!B42=""),"",'Stu.Detail (1-20)'!B42)</f>
        <v/>
      </c>
      <c r="C42" s="124" t="str">
        <f>IF(OR(B42=0,B42=""),"",CONCATENATE('Stu.Detail (1-20)'!D42," ","/",'Stu.Detail (1-20)'!G42))</f>
        <v/>
      </c>
      <c r="D42" s="129"/>
      <c r="E42" s="129"/>
      <c r="F42" s="129"/>
      <c r="G42" s="129"/>
      <c r="H42" s="129"/>
      <c r="I42" s="129"/>
      <c r="J42" s="129"/>
      <c r="K42" s="129"/>
      <c r="L42" s="129"/>
      <c r="M42" s="129"/>
      <c r="N42" s="129"/>
      <c r="O42" s="129"/>
      <c r="P42" s="129"/>
      <c r="Q42" s="129"/>
      <c r="R42" s="129"/>
      <c r="S42" s="129"/>
      <c r="T42" s="129"/>
      <c r="U42" s="129"/>
      <c r="V42" s="129"/>
      <c r="W42" s="129"/>
      <c r="X42" s="129"/>
      <c r="Y42" s="57"/>
      <c r="Z42" s="57"/>
      <c r="AA42" s="57"/>
      <c r="AB42" s="57"/>
      <c r="AC42" s="57"/>
      <c r="AD42" s="57"/>
      <c r="AE42" s="57"/>
      <c r="AF42" s="57"/>
      <c r="AG42" s="57"/>
      <c r="AH42" s="57"/>
      <c r="AI42" s="57"/>
      <c r="AJ42" s="57"/>
      <c r="AK42" s="57"/>
      <c r="AL42" s="57"/>
      <c r="AM42" s="57"/>
      <c r="AN42" s="57"/>
      <c r="AO42" s="57"/>
      <c r="AP42" s="57"/>
    </row>
    <row r="43" spans="1:42" s="128" customFormat="1">
      <c r="A43" s="123">
        <f>'Stu.Detail (1-20)'!A43</f>
        <v>37</v>
      </c>
      <c r="B43" s="124" t="str">
        <f>IF(OR('Stu.Detail (1-20)'!B43=0,'Stu.Detail (1-20)'!B43=""),"",'Stu.Detail (1-20)'!B43)</f>
        <v/>
      </c>
      <c r="C43" s="124" t="str">
        <f>IF(OR(B43=0,B43=""),"",CONCATENATE('Stu.Detail (1-20)'!D43," ","/",'Stu.Detail (1-20)'!G43))</f>
        <v/>
      </c>
      <c r="D43" s="129"/>
      <c r="E43" s="129"/>
      <c r="F43" s="129"/>
      <c r="G43" s="129"/>
      <c r="H43" s="129"/>
      <c r="I43" s="129"/>
      <c r="J43" s="129"/>
      <c r="K43" s="129"/>
      <c r="L43" s="129"/>
      <c r="M43" s="129"/>
      <c r="N43" s="129"/>
      <c r="O43" s="129"/>
      <c r="P43" s="129"/>
      <c r="Q43" s="129"/>
      <c r="R43" s="129"/>
      <c r="S43" s="129"/>
      <c r="T43" s="129"/>
      <c r="U43" s="129"/>
      <c r="V43" s="129"/>
      <c r="W43" s="129"/>
      <c r="X43" s="129"/>
      <c r="Y43" s="57"/>
      <c r="Z43" s="57"/>
      <c r="AA43" s="57"/>
      <c r="AB43" s="57"/>
      <c r="AC43" s="57"/>
      <c r="AD43" s="57"/>
      <c r="AE43" s="57"/>
      <c r="AF43" s="57"/>
      <c r="AG43" s="57"/>
      <c r="AH43" s="57"/>
      <c r="AI43" s="57"/>
      <c r="AJ43" s="57"/>
      <c r="AK43" s="57"/>
      <c r="AL43" s="57"/>
      <c r="AM43" s="57"/>
      <c r="AN43" s="57"/>
      <c r="AO43" s="57"/>
      <c r="AP43" s="57"/>
    </row>
    <row r="44" spans="1:42" s="128" customFormat="1">
      <c r="A44" s="123">
        <f>'Stu.Detail (1-20)'!A44</f>
        <v>38</v>
      </c>
      <c r="B44" s="124" t="str">
        <f>IF(OR('Stu.Detail (1-20)'!B44=0,'Stu.Detail (1-20)'!B44=""),"",'Stu.Detail (1-20)'!B44)</f>
        <v/>
      </c>
      <c r="C44" s="124" t="str">
        <f>IF(OR(B44=0,B44=""),"",CONCATENATE('Stu.Detail (1-20)'!D44," ","/",'Stu.Detail (1-20)'!G44))</f>
        <v/>
      </c>
      <c r="D44" s="129"/>
      <c r="E44" s="129"/>
      <c r="F44" s="129"/>
      <c r="G44" s="129"/>
      <c r="H44" s="129"/>
      <c r="I44" s="129"/>
      <c r="J44" s="129"/>
      <c r="K44" s="129"/>
      <c r="L44" s="129"/>
      <c r="M44" s="129"/>
      <c r="N44" s="129"/>
      <c r="O44" s="129"/>
      <c r="P44" s="129"/>
      <c r="Q44" s="129"/>
      <c r="R44" s="129"/>
      <c r="S44" s="129"/>
      <c r="T44" s="129"/>
      <c r="U44" s="129"/>
      <c r="V44" s="129"/>
      <c r="W44" s="129"/>
      <c r="X44" s="129"/>
      <c r="Y44" s="57"/>
      <c r="Z44" s="57"/>
      <c r="AA44" s="57"/>
      <c r="AB44" s="57"/>
      <c r="AC44" s="57"/>
      <c r="AD44" s="57"/>
      <c r="AE44" s="57"/>
      <c r="AF44" s="57"/>
      <c r="AG44" s="57"/>
      <c r="AH44" s="57"/>
      <c r="AI44" s="57"/>
      <c r="AJ44" s="57"/>
      <c r="AK44" s="57"/>
      <c r="AL44" s="57"/>
      <c r="AM44" s="57"/>
      <c r="AN44" s="57"/>
      <c r="AO44" s="57"/>
      <c r="AP44" s="57"/>
    </row>
    <row r="45" spans="1:42" s="128" customFormat="1">
      <c r="A45" s="123">
        <f>'Stu.Detail (1-20)'!A45</f>
        <v>39</v>
      </c>
      <c r="B45" s="124" t="str">
        <f>IF(OR('Stu.Detail (1-20)'!B45=0,'Stu.Detail (1-20)'!B45=""),"",'Stu.Detail (1-20)'!B45)</f>
        <v/>
      </c>
      <c r="C45" s="124" t="str">
        <f>IF(OR(B45=0,B45=""),"",CONCATENATE('Stu.Detail (1-20)'!D45," ","/",'Stu.Detail (1-20)'!G45))</f>
        <v/>
      </c>
      <c r="D45" s="129"/>
      <c r="E45" s="129"/>
      <c r="F45" s="129"/>
      <c r="G45" s="129"/>
      <c r="H45" s="129"/>
      <c r="I45" s="129"/>
      <c r="J45" s="129"/>
      <c r="K45" s="129"/>
      <c r="L45" s="129"/>
      <c r="M45" s="129"/>
      <c r="N45" s="129"/>
      <c r="O45" s="129"/>
      <c r="P45" s="129"/>
      <c r="Q45" s="129"/>
      <c r="R45" s="129"/>
      <c r="S45" s="129"/>
      <c r="T45" s="129"/>
      <c r="U45" s="129"/>
      <c r="V45" s="129"/>
      <c r="W45" s="129"/>
      <c r="X45" s="129"/>
      <c r="Y45" s="57"/>
      <c r="Z45" s="57"/>
      <c r="AA45" s="57"/>
      <c r="AB45" s="57"/>
      <c r="AC45" s="57"/>
      <c r="AD45" s="57"/>
      <c r="AE45" s="57"/>
      <c r="AF45" s="57"/>
      <c r="AG45" s="57"/>
      <c r="AH45" s="57"/>
      <c r="AI45" s="57"/>
      <c r="AJ45" s="57"/>
      <c r="AK45" s="57"/>
      <c r="AL45" s="57"/>
      <c r="AM45" s="57"/>
      <c r="AN45" s="57"/>
      <c r="AO45" s="57"/>
      <c r="AP45" s="57"/>
    </row>
    <row r="46" spans="1:42" s="128" customFormat="1">
      <c r="A46" s="123">
        <f>'Stu.Detail (1-20)'!A46</f>
        <v>40</v>
      </c>
      <c r="B46" s="124" t="str">
        <f>IF(OR('Stu.Detail (1-20)'!B46=0,'Stu.Detail (1-20)'!B46=""),"",'Stu.Detail (1-20)'!B46)</f>
        <v/>
      </c>
      <c r="C46" s="124" t="str">
        <f>IF(OR(B46=0,B46=""),"",CONCATENATE('Stu.Detail (1-20)'!D46," ","/",'Stu.Detail (1-20)'!G46))</f>
        <v/>
      </c>
      <c r="D46" s="129"/>
      <c r="E46" s="129"/>
      <c r="F46" s="129"/>
      <c r="G46" s="129"/>
      <c r="H46" s="129"/>
      <c r="I46" s="129"/>
      <c r="J46" s="129"/>
      <c r="K46" s="129"/>
      <c r="L46" s="129"/>
      <c r="M46" s="129"/>
      <c r="N46" s="129"/>
      <c r="O46" s="129"/>
      <c r="P46" s="129"/>
      <c r="Q46" s="129"/>
      <c r="R46" s="129"/>
      <c r="S46" s="129"/>
      <c r="T46" s="129"/>
      <c r="U46" s="129"/>
      <c r="V46" s="129"/>
      <c r="W46" s="129"/>
      <c r="X46" s="129"/>
      <c r="Y46" s="57"/>
      <c r="Z46" s="57"/>
      <c r="AA46" s="57"/>
      <c r="AB46" s="57"/>
      <c r="AC46" s="57"/>
      <c r="AD46" s="57"/>
      <c r="AE46" s="57"/>
      <c r="AF46" s="57"/>
      <c r="AG46" s="57"/>
      <c r="AH46" s="57"/>
      <c r="AI46" s="57"/>
      <c r="AJ46" s="57"/>
      <c r="AK46" s="57"/>
      <c r="AL46" s="57"/>
      <c r="AM46" s="57"/>
      <c r="AN46" s="57"/>
      <c r="AO46" s="57"/>
      <c r="AP46" s="57"/>
    </row>
    <row r="47" spans="1:42" s="128" customFormat="1">
      <c r="A47" s="123">
        <f>'Stu.Detail (1-20)'!A47</f>
        <v>41</v>
      </c>
      <c r="B47" s="124" t="str">
        <f>IF(OR('Stu.Detail (1-20)'!B47=0,'Stu.Detail (1-20)'!B47=""),"",'Stu.Detail (1-20)'!B47)</f>
        <v/>
      </c>
      <c r="C47" s="124" t="str">
        <f>IF(OR(B47=0,B47=""),"",CONCATENATE('Stu.Detail (1-20)'!D47," ","/",'Stu.Detail (1-20)'!G47))</f>
        <v/>
      </c>
      <c r="D47" s="129"/>
      <c r="E47" s="129"/>
      <c r="F47" s="129"/>
      <c r="G47" s="129"/>
      <c r="H47" s="129"/>
      <c r="I47" s="129"/>
      <c r="J47" s="129"/>
      <c r="K47" s="129"/>
      <c r="L47" s="129"/>
      <c r="M47" s="129"/>
      <c r="N47" s="129"/>
      <c r="O47" s="129"/>
      <c r="P47" s="129"/>
      <c r="Q47" s="129"/>
      <c r="R47" s="129"/>
      <c r="S47" s="129"/>
      <c r="T47" s="129"/>
      <c r="U47" s="129"/>
      <c r="V47" s="129"/>
      <c r="W47" s="129"/>
      <c r="X47" s="129"/>
      <c r="Y47" s="57"/>
      <c r="Z47" s="57"/>
      <c r="AA47" s="57"/>
      <c r="AB47" s="57"/>
      <c r="AC47" s="57"/>
      <c r="AD47" s="57"/>
      <c r="AE47" s="57"/>
      <c r="AF47" s="57"/>
      <c r="AG47" s="57"/>
      <c r="AH47" s="57"/>
      <c r="AI47" s="57"/>
      <c r="AJ47" s="57"/>
      <c r="AK47" s="57"/>
      <c r="AL47" s="57"/>
      <c r="AM47" s="57"/>
      <c r="AN47" s="57"/>
      <c r="AO47" s="57"/>
      <c r="AP47" s="57"/>
    </row>
    <row r="48" spans="1:42" s="128" customFormat="1">
      <c r="A48" s="123">
        <f>'Stu.Detail (1-20)'!A48</f>
        <v>42</v>
      </c>
      <c r="B48" s="124" t="str">
        <f>IF(OR('Stu.Detail (1-20)'!B48=0,'Stu.Detail (1-20)'!B48=""),"",'Stu.Detail (1-20)'!B48)</f>
        <v/>
      </c>
      <c r="C48" s="124" t="str">
        <f>IF(OR(B48=0,B48=""),"",CONCATENATE('Stu.Detail (1-20)'!D48," ","/",'Stu.Detail (1-20)'!G48))</f>
        <v/>
      </c>
      <c r="D48" s="129"/>
      <c r="E48" s="129"/>
      <c r="F48" s="129"/>
      <c r="G48" s="129"/>
      <c r="H48" s="129"/>
      <c r="I48" s="129"/>
      <c r="J48" s="129"/>
      <c r="K48" s="129"/>
      <c r="L48" s="129"/>
      <c r="M48" s="129"/>
      <c r="N48" s="129"/>
      <c r="O48" s="129"/>
      <c r="P48" s="129"/>
      <c r="Q48" s="129"/>
      <c r="R48" s="129"/>
      <c r="S48" s="129"/>
      <c r="T48" s="129"/>
      <c r="U48" s="129"/>
      <c r="V48" s="129"/>
      <c r="W48" s="129"/>
      <c r="X48" s="129"/>
      <c r="Y48" s="57"/>
      <c r="Z48" s="57"/>
      <c r="AA48" s="57"/>
      <c r="AB48" s="57"/>
      <c r="AC48" s="57"/>
      <c r="AD48" s="57"/>
      <c r="AE48" s="57"/>
      <c r="AF48" s="57"/>
      <c r="AG48" s="57"/>
      <c r="AH48" s="57"/>
      <c r="AI48" s="57"/>
      <c r="AJ48" s="57"/>
      <c r="AK48" s="57"/>
      <c r="AL48" s="57"/>
      <c r="AM48" s="57"/>
      <c r="AN48" s="57"/>
      <c r="AO48" s="57"/>
      <c r="AP48" s="57"/>
    </row>
    <row r="49" spans="1:42" s="128" customFormat="1">
      <c r="A49" s="123">
        <f>'Stu.Detail (1-20)'!A49</f>
        <v>43</v>
      </c>
      <c r="B49" s="124" t="str">
        <f>IF(OR('Stu.Detail (1-20)'!B49=0,'Stu.Detail (1-20)'!B49=""),"",'Stu.Detail (1-20)'!B49)</f>
        <v/>
      </c>
      <c r="C49" s="124" t="str">
        <f>IF(OR(B49=0,B49=""),"",CONCATENATE('Stu.Detail (1-20)'!D49," ","/",'Stu.Detail (1-20)'!G49))</f>
        <v/>
      </c>
      <c r="D49" s="129"/>
      <c r="E49" s="129"/>
      <c r="F49" s="129"/>
      <c r="G49" s="129"/>
      <c r="H49" s="129"/>
      <c r="I49" s="129"/>
      <c r="J49" s="129"/>
      <c r="K49" s="129"/>
      <c r="L49" s="129"/>
      <c r="M49" s="129"/>
      <c r="N49" s="129"/>
      <c r="O49" s="129"/>
      <c r="P49" s="129"/>
      <c r="Q49" s="129"/>
      <c r="R49" s="129"/>
      <c r="S49" s="129"/>
      <c r="T49" s="129"/>
      <c r="U49" s="129"/>
      <c r="V49" s="129"/>
      <c r="W49" s="129"/>
      <c r="X49" s="129"/>
      <c r="Y49" s="57"/>
      <c r="Z49" s="57"/>
      <c r="AA49" s="57"/>
      <c r="AB49" s="57"/>
      <c r="AC49" s="57"/>
      <c r="AD49" s="57"/>
      <c r="AE49" s="57"/>
      <c r="AF49" s="57"/>
      <c r="AG49" s="57"/>
      <c r="AH49" s="57"/>
      <c r="AI49" s="57"/>
      <c r="AJ49" s="57"/>
      <c r="AK49" s="57"/>
      <c r="AL49" s="57"/>
      <c r="AM49" s="57"/>
      <c r="AN49" s="57"/>
      <c r="AO49" s="57"/>
      <c r="AP49" s="57"/>
    </row>
    <row r="50" spans="1:42" s="128" customFormat="1">
      <c r="A50" s="123">
        <f>'Stu.Detail (1-20)'!A50</f>
        <v>44</v>
      </c>
      <c r="B50" s="124" t="str">
        <f>IF(OR('Stu.Detail (1-20)'!B50=0,'Stu.Detail (1-20)'!B50=""),"",'Stu.Detail (1-20)'!B50)</f>
        <v/>
      </c>
      <c r="C50" s="124" t="str">
        <f>IF(OR(B50=0,B50=""),"",CONCATENATE('Stu.Detail (1-20)'!D50," ","/",'Stu.Detail (1-20)'!G50))</f>
        <v/>
      </c>
      <c r="D50" s="129"/>
      <c r="E50" s="129"/>
      <c r="F50" s="129"/>
      <c r="G50" s="129"/>
      <c r="H50" s="129"/>
      <c r="I50" s="129"/>
      <c r="J50" s="129"/>
      <c r="K50" s="129"/>
      <c r="L50" s="129"/>
      <c r="M50" s="129"/>
      <c r="N50" s="129"/>
      <c r="O50" s="129"/>
      <c r="P50" s="129"/>
      <c r="Q50" s="129"/>
      <c r="R50" s="129"/>
      <c r="S50" s="129"/>
      <c r="T50" s="129"/>
      <c r="U50" s="129"/>
      <c r="V50" s="129"/>
      <c r="W50" s="129"/>
      <c r="X50" s="129"/>
      <c r="Y50" s="57"/>
      <c r="Z50" s="57"/>
      <c r="AA50" s="57"/>
      <c r="AB50" s="57"/>
      <c r="AC50" s="57"/>
      <c r="AD50" s="57"/>
      <c r="AE50" s="57"/>
      <c r="AF50" s="57"/>
      <c r="AG50" s="57"/>
      <c r="AH50" s="57"/>
      <c r="AI50" s="57"/>
      <c r="AJ50" s="57"/>
      <c r="AK50" s="57"/>
      <c r="AL50" s="57"/>
      <c r="AM50" s="57"/>
      <c r="AN50" s="57"/>
      <c r="AO50" s="57"/>
      <c r="AP50" s="57"/>
    </row>
    <row r="51" spans="1:42" s="128" customFormat="1">
      <c r="A51" s="123">
        <f>'Stu.Detail (1-20)'!A51</f>
        <v>45</v>
      </c>
      <c r="B51" s="124" t="str">
        <f>IF(OR('Stu.Detail (1-20)'!B51=0,'Stu.Detail (1-20)'!B51=""),"",'Stu.Detail (1-20)'!B51)</f>
        <v/>
      </c>
      <c r="C51" s="124" t="str">
        <f>IF(OR(B51=0,B51=""),"",CONCATENATE('Stu.Detail (1-20)'!D51," ","/",'Stu.Detail (1-20)'!G51))</f>
        <v/>
      </c>
      <c r="D51" s="129"/>
      <c r="E51" s="129"/>
      <c r="F51" s="129"/>
      <c r="G51" s="129"/>
      <c r="H51" s="129"/>
      <c r="I51" s="129"/>
      <c r="J51" s="129"/>
      <c r="K51" s="129"/>
      <c r="L51" s="129"/>
      <c r="M51" s="129"/>
      <c r="N51" s="129"/>
      <c r="O51" s="129"/>
      <c r="P51" s="129"/>
      <c r="Q51" s="129"/>
      <c r="R51" s="129"/>
      <c r="S51" s="129"/>
      <c r="T51" s="129"/>
      <c r="U51" s="129"/>
      <c r="V51" s="129"/>
      <c r="W51" s="129"/>
      <c r="X51" s="129"/>
      <c r="Y51" s="57"/>
      <c r="Z51" s="57"/>
      <c r="AA51" s="57"/>
      <c r="AB51" s="57"/>
      <c r="AC51" s="57"/>
      <c r="AD51" s="57"/>
      <c r="AE51" s="57"/>
      <c r="AF51" s="57"/>
      <c r="AG51" s="57"/>
      <c r="AH51" s="57"/>
      <c r="AI51" s="57"/>
      <c r="AJ51" s="57"/>
      <c r="AK51" s="57"/>
      <c r="AL51" s="57"/>
      <c r="AM51" s="57"/>
      <c r="AN51" s="57"/>
      <c r="AO51" s="57"/>
      <c r="AP51" s="57"/>
    </row>
    <row r="52" spans="1:42" s="128" customFormat="1">
      <c r="A52" s="123">
        <f>'Stu.Detail (1-20)'!A52</f>
        <v>46</v>
      </c>
      <c r="B52" s="124" t="str">
        <f>IF(OR('Stu.Detail (1-20)'!B52=0,'Stu.Detail (1-20)'!B52=""),"",'Stu.Detail (1-20)'!B52)</f>
        <v/>
      </c>
      <c r="C52" s="124" t="str">
        <f>IF(OR(B52=0,B52=""),"",CONCATENATE('Stu.Detail (1-20)'!D52," ","/",'Stu.Detail (1-20)'!G52))</f>
        <v/>
      </c>
      <c r="D52" s="129"/>
      <c r="E52" s="129"/>
      <c r="F52" s="129"/>
      <c r="G52" s="129"/>
      <c r="H52" s="129"/>
      <c r="I52" s="129"/>
      <c r="J52" s="129"/>
      <c r="K52" s="129"/>
      <c r="L52" s="129"/>
      <c r="M52" s="129"/>
      <c r="N52" s="129"/>
      <c r="O52" s="129"/>
      <c r="P52" s="129"/>
      <c r="Q52" s="129"/>
      <c r="R52" s="129"/>
      <c r="S52" s="129"/>
      <c r="T52" s="129"/>
      <c r="U52" s="129"/>
      <c r="V52" s="129"/>
      <c r="W52" s="129"/>
      <c r="X52" s="129"/>
      <c r="Y52" s="57"/>
      <c r="Z52" s="57"/>
      <c r="AA52" s="57"/>
      <c r="AB52" s="57"/>
      <c r="AC52" s="57"/>
      <c r="AD52" s="57"/>
      <c r="AE52" s="57"/>
      <c r="AF52" s="57"/>
      <c r="AG52" s="57"/>
      <c r="AH52" s="57"/>
      <c r="AI52" s="57"/>
      <c r="AJ52" s="57"/>
      <c r="AK52" s="57"/>
      <c r="AL52" s="57"/>
      <c r="AM52" s="57"/>
      <c r="AN52" s="57"/>
      <c r="AO52" s="57"/>
      <c r="AP52" s="57"/>
    </row>
    <row r="53" spans="1:42" s="128" customFormat="1">
      <c r="A53" s="123">
        <f>'Stu.Detail (1-20)'!A53</f>
        <v>47</v>
      </c>
      <c r="B53" s="124" t="str">
        <f>IF(OR('Stu.Detail (1-20)'!B53=0,'Stu.Detail (1-20)'!B53=""),"",'Stu.Detail (1-20)'!B53)</f>
        <v/>
      </c>
      <c r="C53" s="124" t="str">
        <f>IF(OR(B53=0,B53=""),"",CONCATENATE('Stu.Detail (1-20)'!D53," ","/",'Stu.Detail (1-20)'!G53))</f>
        <v/>
      </c>
      <c r="D53" s="129"/>
      <c r="E53" s="129"/>
      <c r="F53" s="129"/>
      <c r="G53" s="129"/>
      <c r="H53" s="129"/>
      <c r="I53" s="129"/>
      <c r="J53" s="129"/>
      <c r="K53" s="129"/>
      <c r="L53" s="129"/>
      <c r="M53" s="129"/>
      <c r="N53" s="129"/>
      <c r="O53" s="129"/>
      <c r="P53" s="129"/>
      <c r="Q53" s="129"/>
      <c r="R53" s="129"/>
      <c r="S53" s="129"/>
      <c r="T53" s="129"/>
      <c r="U53" s="129"/>
      <c r="V53" s="129"/>
      <c r="W53" s="129"/>
      <c r="X53" s="129"/>
      <c r="Y53" s="57"/>
      <c r="Z53" s="57"/>
      <c r="AA53" s="57"/>
      <c r="AB53" s="57"/>
      <c r="AC53" s="57"/>
      <c r="AD53" s="57"/>
      <c r="AE53" s="57"/>
      <c r="AF53" s="57"/>
      <c r="AG53" s="57"/>
      <c r="AH53" s="57"/>
      <c r="AI53" s="57"/>
      <c r="AJ53" s="57"/>
      <c r="AK53" s="57"/>
      <c r="AL53" s="57"/>
      <c r="AM53" s="57"/>
      <c r="AN53" s="57"/>
      <c r="AO53" s="57"/>
      <c r="AP53" s="57"/>
    </row>
    <row r="54" spans="1:42" s="128" customFormat="1">
      <c r="A54" s="123">
        <f>'Stu.Detail (1-20)'!A54</f>
        <v>48</v>
      </c>
      <c r="B54" s="124" t="str">
        <f>IF(OR('Stu.Detail (1-20)'!B54=0,'Stu.Detail (1-20)'!B54=""),"",'Stu.Detail (1-20)'!B54)</f>
        <v/>
      </c>
      <c r="C54" s="124" t="str">
        <f>IF(OR(B54=0,B54=""),"",CONCATENATE('Stu.Detail (1-20)'!D54," ","/",'Stu.Detail (1-20)'!G54))</f>
        <v/>
      </c>
      <c r="D54" s="129"/>
      <c r="E54" s="129"/>
      <c r="F54" s="129"/>
      <c r="G54" s="129"/>
      <c r="H54" s="129"/>
      <c r="I54" s="129"/>
      <c r="J54" s="129"/>
      <c r="K54" s="129"/>
      <c r="L54" s="129"/>
      <c r="M54" s="129"/>
      <c r="N54" s="129"/>
      <c r="O54" s="129"/>
      <c r="P54" s="129"/>
      <c r="Q54" s="129"/>
      <c r="R54" s="129"/>
      <c r="S54" s="129"/>
      <c r="T54" s="129"/>
      <c r="U54" s="129"/>
      <c r="V54" s="129"/>
      <c r="W54" s="129"/>
      <c r="X54" s="129"/>
      <c r="Y54" s="57"/>
      <c r="Z54" s="57"/>
      <c r="AA54" s="57"/>
      <c r="AB54" s="57"/>
      <c r="AC54" s="57"/>
      <c r="AD54" s="57"/>
      <c r="AE54" s="57"/>
      <c r="AF54" s="57"/>
      <c r="AG54" s="57"/>
      <c r="AH54" s="57"/>
      <c r="AI54" s="57"/>
      <c r="AJ54" s="57"/>
      <c r="AK54" s="57"/>
      <c r="AL54" s="57"/>
      <c r="AM54" s="57"/>
      <c r="AN54" s="57"/>
      <c r="AO54" s="57"/>
      <c r="AP54" s="57"/>
    </row>
    <row r="55" spans="1:42" s="128" customFormat="1">
      <c r="A55" s="123">
        <f>'Stu.Detail (1-20)'!A55</f>
        <v>49</v>
      </c>
      <c r="B55" s="124" t="str">
        <f>IF(OR('Stu.Detail (1-20)'!B55=0,'Stu.Detail (1-20)'!B55=""),"",'Stu.Detail (1-20)'!B55)</f>
        <v/>
      </c>
      <c r="C55" s="124" t="str">
        <f>IF(OR(B55=0,B55=""),"",CONCATENATE('Stu.Detail (1-20)'!D55," ","/",'Stu.Detail (1-20)'!G55))</f>
        <v/>
      </c>
      <c r="D55" s="129"/>
      <c r="E55" s="129"/>
      <c r="F55" s="129"/>
      <c r="G55" s="129"/>
      <c r="H55" s="129"/>
      <c r="I55" s="129"/>
      <c r="J55" s="129"/>
      <c r="K55" s="129"/>
      <c r="L55" s="129"/>
      <c r="M55" s="129"/>
      <c r="N55" s="129"/>
      <c r="O55" s="129"/>
      <c r="P55" s="129"/>
      <c r="Q55" s="129"/>
      <c r="R55" s="129"/>
      <c r="S55" s="129"/>
      <c r="T55" s="129"/>
      <c r="U55" s="129"/>
      <c r="V55" s="129"/>
      <c r="W55" s="129"/>
      <c r="X55" s="129"/>
      <c r="Y55" s="57"/>
      <c r="Z55" s="57"/>
      <c r="AA55" s="57"/>
      <c r="AB55" s="57"/>
      <c r="AC55" s="57"/>
      <c r="AD55" s="57"/>
      <c r="AE55" s="57"/>
      <c r="AF55" s="57"/>
      <c r="AG55" s="57"/>
      <c r="AH55" s="57"/>
      <c r="AI55" s="57"/>
      <c r="AJ55" s="57"/>
      <c r="AK55" s="57"/>
      <c r="AL55" s="57"/>
      <c r="AM55" s="57"/>
      <c r="AN55" s="57"/>
      <c r="AO55" s="57"/>
      <c r="AP55" s="57"/>
    </row>
    <row r="56" spans="1:42" s="128" customFormat="1">
      <c r="A56" s="123">
        <f>'Stu.Detail (1-20)'!A56</f>
        <v>50</v>
      </c>
      <c r="B56" s="124" t="str">
        <f>IF(OR('Stu.Detail (1-20)'!B56=0,'Stu.Detail (1-20)'!B56=""),"",'Stu.Detail (1-20)'!B56)</f>
        <v/>
      </c>
      <c r="C56" s="124" t="str">
        <f>IF(OR(B56=0,B56=""),"",CONCATENATE('Stu.Detail (1-20)'!D56," ","/",'Stu.Detail (1-20)'!G56))</f>
        <v/>
      </c>
      <c r="D56" s="129"/>
      <c r="E56" s="129"/>
      <c r="F56" s="129"/>
      <c r="G56" s="129"/>
      <c r="H56" s="129"/>
      <c r="I56" s="129"/>
      <c r="J56" s="129"/>
      <c r="K56" s="129"/>
      <c r="L56" s="129"/>
      <c r="M56" s="129"/>
      <c r="N56" s="129"/>
      <c r="O56" s="129"/>
      <c r="P56" s="129"/>
      <c r="Q56" s="129"/>
      <c r="R56" s="129"/>
      <c r="S56" s="129"/>
      <c r="T56" s="129"/>
      <c r="U56" s="129"/>
      <c r="V56" s="129"/>
      <c r="W56" s="129"/>
      <c r="X56" s="129"/>
      <c r="Y56" s="57"/>
      <c r="Z56" s="57"/>
      <c r="AA56" s="57"/>
      <c r="AB56" s="57"/>
      <c r="AC56" s="57"/>
      <c r="AD56" s="57"/>
      <c r="AE56" s="57"/>
      <c r="AF56" s="57"/>
      <c r="AG56" s="57"/>
      <c r="AH56" s="57"/>
      <c r="AI56" s="57"/>
      <c r="AJ56" s="57"/>
      <c r="AK56" s="57"/>
      <c r="AL56" s="57"/>
      <c r="AM56" s="57"/>
      <c r="AN56" s="57"/>
      <c r="AO56" s="57"/>
      <c r="AP56" s="57"/>
    </row>
    <row r="57" spans="1:42" s="128" customFormat="1">
      <c r="A57" s="123">
        <f>'Stu.Detail (1-20)'!A57</f>
        <v>51</v>
      </c>
      <c r="B57" s="124" t="str">
        <f>IF(OR('Stu.Detail (1-20)'!B57=0,'Stu.Detail (1-20)'!B57=""),"",'Stu.Detail (1-20)'!B57)</f>
        <v/>
      </c>
      <c r="C57" s="124" t="str">
        <f>IF(OR(B57=0,B57=""),"",CONCATENATE('Stu.Detail (1-20)'!D57," ","/",'Stu.Detail (1-20)'!G57))</f>
        <v/>
      </c>
      <c r="D57" s="129"/>
      <c r="E57" s="129"/>
      <c r="F57" s="129"/>
      <c r="G57" s="129"/>
      <c r="H57" s="129"/>
      <c r="I57" s="129"/>
      <c r="J57" s="129"/>
      <c r="K57" s="129"/>
      <c r="L57" s="129"/>
      <c r="M57" s="129"/>
      <c r="N57" s="129"/>
      <c r="O57" s="129"/>
      <c r="P57" s="129"/>
      <c r="Q57" s="129"/>
      <c r="R57" s="129"/>
      <c r="S57" s="129"/>
      <c r="T57" s="129"/>
      <c r="U57" s="129"/>
      <c r="V57" s="129"/>
      <c r="W57" s="129"/>
      <c r="X57" s="129"/>
      <c r="Y57" s="57"/>
      <c r="Z57" s="57"/>
      <c r="AA57" s="57"/>
      <c r="AB57" s="57"/>
      <c r="AC57" s="57"/>
      <c r="AD57" s="57"/>
      <c r="AE57" s="57"/>
      <c r="AF57" s="57"/>
      <c r="AG57" s="57"/>
      <c r="AH57" s="57"/>
      <c r="AI57" s="57"/>
      <c r="AJ57" s="57"/>
      <c r="AK57" s="57"/>
      <c r="AL57" s="57"/>
      <c r="AM57" s="57"/>
      <c r="AN57" s="57"/>
      <c r="AO57" s="57"/>
      <c r="AP57" s="57"/>
    </row>
    <row r="58" spans="1:42" s="128" customFormat="1">
      <c r="A58" s="123">
        <f>'Stu.Detail (1-20)'!A58</f>
        <v>52</v>
      </c>
      <c r="B58" s="124" t="str">
        <f>IF(OR('Stu.Detail (1-20)'!B58=0,'Stu.Detail (1-20)'!B58=""),"",'Stu.Detail (1-20)'!B58)</f>
        <v/>
      </c>
      <c r="C58" s="124" t="str">
        <f>IF(OR(B58=0,B58=""),"",CONCATENATE('Stu.Detail (1-20)'!D58," ","/",'Stu.Detail (1-20)'!G58))</f>
        <v/>
      </c>
      <c r="D58" s="129"/>
      <c r="E58" s="129"/>
      <c r="F58" s="129"/>
      <c r="G58" s="129"/>
      <c r="H58" s="129"/>
      <c r="I58" s="129"/>
      <c r="J58" s="129"/>
      <c r="K58" s="129"/>
      <c r="L58" s="129"/>
      <c r="M58" s="129"/>
      <c r="N58" s="129"/>
      <c r="O58" s="129"/>
      <c r="P58" s="129"/>
      <c r="Q58" s="129"/>
      <c r="R58" s="129"/>
      <c r="S58" s="129"/>
      <c r="T58" s="129"/>
      <c r="U58" s="129"/>
      <c r="V58" s="129"/>
      <c r="W58" s="129"/>
      <c r="X58" s="129"/>
      <c r="Y58" s="57"/>
      <c r="Z58" s="57"/>
      <c r="AA58" s="57"/>
      <c r="AB58" s="57"/>
      <c r="AC58" s="57"/>
      <c r="AD58" s="57"/>
      <c r="AE58" s="57"/>
      <c r="AF58" s="57"/>
      <c r="AG58" s="57"/>
      <c r="AH58" s="57"/>
      <c r="AI58" s="57"/>
      <c r="AJ58" s="57"/>
      <c r="AK58" s="57"/>
      <c r="AL58" s="57"/>
      <c r="AM58" s="57"/>
      <c r="AN58" s="57"/>
      <c r="AO58" s="57"/>
      <c r="AP58" s="57"/>
    </row>
    <row r="59" spans="1:42" s="128" customFormat="1">
      <c r="A59" s="123">
        <f>'Stu.Detail (1-20)'!A59</f>
        <v>53</v>
      </c>
      <c r="B59" s="124" t="str">
        <f>IF(OR('Stu.Detail (1-20)'!B59=0,'Stu.Detail (1-20)'!B59=""),"",'Stu.Detail (1-20)'!B59)</f>
        <v/>
      </c>
      <c r="C59" s="124" t="str">
        <f>IF(OR(B59=0,B59=""),"",CONCATENATE('Stu.Detail (1-20)'!D59," ","/",'Stu.Detail (1-20)'!G59))</f>
        <v/>
      </c>
      <c r="D59" s="129"/>
      <c r="E59" s="129"/>
      <c r="F59" s="129"/>
      <c r="G59" s="129"/>
      <c r="H59" s="129"/>
      <c r="I59" s="129"/>
      <c r="J59" s="129"/>
      <c r="K59" s="129"/>
      <c r="L59" s="129"/>
      <c r="M59" s="129"/>
      <c r="N59" s="129"/>
      <c r="O59" s="129"/>
      <c r="P59" s="129"/>
      <c r="Q59" s="129"/>
      <c r="R59" s="129"/>
      <c r="S59" s="129"/>
      <c r="T59" s="129"/>
      <c r="U59" s="129"/>
      <c r="V59" s="129"/>
      <c r="W59" s="129"/>
      <c r="X59" s="129"/>
      <c r="Y59" s="57"/>
      <c r="Z59" s="57"/>
      <c r="AA59" s="57"/>
      <c r="AB59" s="57"/>
      <c r="AC59" s="57"/>
      <c r="AD59" s="57"/>
      <c r="AE59" s="57"/>
      <c r="AF59" s="57"/>
      <c r="AG59" s="57"/>
      <c r="AH59" s="57"/>
      <c r="AI59" s="57"/>
      <c r="AJ59" s="57"/>
      <c r="AK59" s="57"/>
      <c r="AL59" s="57"/>
      <c r="AM59" s="57"/>
      <c r="AN59" s="57"/>
      <c r="AO59" s="57"/>
      <c r="AP59" s="57"/>
    </row>
    <row r="60" spans="1:42" s="128" customFormat="1">
      <c r="A60" s="123">
        <f>'Stu.Detail (1-20)'!A60</f>
        <v>54</v>
      </c>
      <c r="B60" s="124" t="str">
        <f>IF(OR('Stu.Detail (1-20)'!B60=0,'Stu.Detail (1-20)'!B60=""),"",'Stu.Detail (1-20)'!B60)</f>
        <v/>
      </c>
      <c r="C60" s="124" t="str">
        <f>IF(OR(B60=0,B60=""),"",CONCATENATE('Stu.Detail (1-20)'!D60," ","/",'Stu.Detail (1-20)'!G60))</f>
        <v/>
      </c>
      <c r="D60" s="129"/>
      <c r="E60" s="129"/>
      <c r="F60" s="129"/>
      <c r="G60" s="129"/>
      <c r="H60" s="129"/>
      <c r="I60" s="129"/>
      <c r="J60" s="129"/>
      <c r="K60" s="129"/>
      <c r="L60" s="129"/>
      <c r="M60" s="129"/>
      <c r="N60" s="129"/>
      <c r="O60" s="129"/>
      <c r="P60" s="129"/>
      <c r="Q60" s="129"/>
      <c r="R60" s="129"/>
      <c r="S60" s="129"/>
      <c r="T60" s="129"/>
      <c r="U60" s="129"/>
      <c r="V60" s="129"/>
      <c r="W60" s="129"/>
      <c r="X60" s="129"/>
      <c r="Y60" s="57"/>
      <c r="Z60" s="57"/>
      <c r="AA60" s="57"/>
      <c r="AB60" s="57"/>
      <c r="AC60" s="57"/>
      <c r="AD60" s="57"/>
      <c r="AE60" s="57"/>
      <c r="AF60" s="57"/>
      <c r="AG60" s="57"/>
      <c r="AH60" s="57"/>
      <c r="AI60" s="57"/>
      <c r="AJ60" s="57"/>
      <c r="AK60" s="57"/>
      <c r="AL60" s="57"/>
      <c r="AM60" s="57"/>
      <c r="AN60" s="57"/>
      <c r="AO60" s="57"/>
      <c r="AP60" s="57"/>
    </row>
    <row r="61" spans="1:42" s="128" customFormat="1">
      <c r="A61" s="123">
        <f>'Stu.Detail (1-20)'!A61</f>
        <v>55</v>
      </c>
      <c r="B61" s="124" t="str">
        <f>IF(OR('Stu.Detail (1-20)'!B61=0,'Stu.Detail (1-20)'!B61=""),"",'Stu.Detail (1-20)'!B61)</f>
        <v/>
      </c>
      <c r="C61" s="124" t="str">
        <f>IF(OR(B61=0,B61=""),"",CONCATENATE('Stu.Detail (1-20)'!D61," ","/",'Stu.Detail (1-20)'!G61))</f>
        <v/>
      </c>
      <c r="D61" s="129"/>
      <c r="E61" s="129"/>
      <c r="F61" s="129"/>
      <c r="G61" s="129"/>
      <c r="H61" s="129"/>
      <c r="I61" s="129"/>
      <c r="J61" s="129"/>
      <c r="K61" s="129"/>
      <c r="L61" s="129"/>
      <c r="M61" s="129"/>
      <c r="N61" s="129"/>
      <c r="O61" s="129"/>
      <c r="P61" s="129"/>
      <c r="Q61" s="129"/>
      <c r="R61" s="129"/>
      <c r="S61" s="129"/>
      <c r="T61" s="129"/>
      <c r="U61" s="129"/>
      <c r="V61" s="129"/>
      <c r="W61" s="129"/>
      <c r="X61" s="129"/>
      <c r="Y61" s="57"/>
      <c r="Z61" s="57"/>
      <c r="AA61" s="57"/>
      <c r="AB61" s="57"/>
      <c r="AC61" s="57"/>
      <c r="AD61" s="57"/>
      <c r="AE61" s="57"/>
      <c r="AF61" s="57"/>
      <c r="AG61" s="57"/>
      <c r="AH61" s="57"/>
      <c r="AI61" s="57"/>
      <c r="AJ61" s="57"/>
      <c r="AK61" s="57"/>
      <c r="AL61" s="57"/>
      <c r="AM61" s="57"/>
      <c r="AN61" s="57"/>
      <c r="AO61" s="57"/>
      <c r="AP61" s="57"/>
    </row>
    <row r="62" spans="1:42" s="128" customFormat="1">
      <c r="A62" s="123">
        <f>'Stu.Detail (1-20)'!A62</f>
        <v>56</v>
      </c>
      <c r="B62" s="124" t="str">
        <f>IF(OR('Stu.Detail (1-20)'!B62=0,'Stu.Detail (1-20)'!B62=""),"",'Stu.Detail (1-20)'!B62)</f>
        <v/>
      </c>
      <c r="C62" s="124" t="str">
        <f>IF(OR(B62=0,B62=""),"",CONCATENATE('Stu.Detail (1-20)'!D62," ","/",'Stu.Detail (1-20)'!G62))</f>
        <v/>
      </c>
      <c r="D62" s="129"/>
      <c r="E62" s="129"/>
      <c r="F62" s="129"/>
      <c r="G62" s="129"/>
      <c r="H62" s="129"/>
      <c r="I62" s="129"/>
      <c r="J62" s="129"/>
      <c r="K62" s="129"/>
      <c r="L62" s="129"/>
      <c r="M62" s="129"/>
      <c r="N62" s="129"/>
      <c r="O62" s="129"/>
      <c r="P62" s="129"/>
      <c r="Q62" s="129"/>
      <c r="R62" s="129"/>
      <c r="S62" s="129"/>
      <c r="T62" s="129"/>
      <c r="U62" s="129"/>
      <c r="V62" s="129"/>
      <c r="W62" s="129"/>
      <c r="X62" s="129"/>
      <c r="Y62" s="57"/>
      <c r="Z62" s="57"/>
      <c r="AA62" s="57"/>
      <c r="AB62" s="57"/>
      <c r="AC62" s="57"/>
      <c r="AD62" s="57"/>
      <c r="AE62" s="57"/>
      <c r="AF62" s="57"/>
      <c r="AG62" s="57"/>
      <c r="AH62" s="57"/>
      <c r="AI62" s="57"/>
      <c r="AJ62" s="57"/>
      <c r="AK62" s="57"/>
      <c r="AL62" s="57"/>
      <c r="AM62" s="57"/>
      <c r="AN62" s="57"/>
      <c r="AO62" s="57"/>
      <c r="AP62" s="57"/>
    </row>
    <row r="63" spans="1:42" s="128" customFormat="1">
      <c r="A63" s="123">
        <f>'Stu.Detail (1-20)'!A63</f>
        <v>57</v>
      </c>
      <c r="B63" s="124" t="str">
        <f>IF(OR('Stu.Detail (1-20)'!B63=0,'Stu.Detail (1-20)'!B63=""),"",'Stu.Detail (1-20)'!B63)</f>
        <v/>
      </c>
      <c r="C63" s="124" t="str">
        <f>IF(OR(B63=0,B63=""),"",CONCATENATE('Stu.Detail (1-20)'!D63," ","/",'Stu.Detail (1-20)'!G63))</f>
        <v/>
      </c>
      <c r="D63" s="129"/>
      <c r="E63" s="129"/>
      <c r="F63" s="129"/>
      <c r="G63" s="129"/>
      <c r="H63" s="129"/>
      <c r="I63" s="129"/>
      <c r="J63" s="129"/>
      <c r="K63" s="129"/>
      <c r="L63" s="129"/>
      <c r="M63" s="129"/>
      <c r="N63" s="129"/>
      <c r="O63" s="129"/>
      <c r="P63" s="129"/>
      <c r="Q63" s="129"/>
      <c r="R63" s="129"/>
      <c r="S63" s="129"/>
      <c r="T63" s="129"/>
      <c r="U63" s="129"/>
      <c r="V63" s="129"/>
      <c r="W63" s="129"/>
      <c r="X63" s="129"/>
      <c r="Y63" s="57"/>
      <c r="Z63" s="57"/>
      <c r="AA63" s="57"/>
      <c r="AB63" s="57"/>
      <c r="AC63" s="57"/>
      <c r="AD63" s="57"/>
      <c r="AE63" s="57"/>
      <c r="AF63" s="57"/>
      <c r="AG63" s="57"/>
      <c r="AH63" s="57"/>
      <c r="AI63" s="57"/>
      <c r="AJ63" s="57"/>
      <c r="AK63" s="57"/>
      <c r="AL63" s="57"/>
      <c r="AM63" s="57"/>
      <c r="AN63" s="57"/>
      <c r="AO63" s="57"/>
      <c r="AP63" s="57"/>
    </row>
    <row r="64" spans="1:42" s="128" customFormat="1">
      <c r="A64" s="123">
        <f>'Stu.Detail (1-20)'!A64</f>
        <v>58</v>
      </c>
      <c r="B64" s="124" t="str">
        <f>IF(OR('Stu.Detail (1-20)'!B64=0,'Stu.Detail (1-20)'!B64=""),"",'Stu.Detail (1-20)'!B64)</f>
        <v/>
      </c>
      <c r="C64" s="124" t="str">
        <f>IF(OR(B64=0,B64=""),"",CONCATENATE('Stu.Detail (1-20)'!D64," ","/",'Stu.Detail (1-20)'!G64))</f>
        <v/>
      </c>
      <c r="D64" s="129"/>
      <c r="E64" s="129"/>
      <c r="F64" s="129"/>
      <c r="G64" s="129"/>
      <c r="H64" s="129"/>
      <c r="I64" s="129"/>
      <c r="J64" s="129"/>
      <c r="K64" s="129"/>
      <c r="L64" s="129"/>
      <c r="M64" s="129"/>
      <c r="N64" s="129"/>
      <c r="O64" s="129"/>
      <c r="P64" s="129"/>
      <c r="Q64" s="129"/>
      <c r="R64" s="129"/>
      <c r="S64" s="129"/>
      <c r="T64" s="129"/>
      <c r="U64" s="129"/>
      <c r="V64" s="129"/>
      <c r="W64" s="129"/>
      <c r="X64" s="129"/>
      <c r="Y64" s="57"/>
      <c r="Z64" s="57"/>
      <c r="AA64" s="57"/>
      <c r="AB64" s="57"/>
      <c r="AC64" s="57"/>
      <c r="AD64" s="57"/>
      <c r="AE64" s="57"/>
      <c r="AF64" s="57"/>
      <c r="AG64" s="57"/>
      <c r="AH64" s="57"/>
      <c r="AI64" s="57"/>
      <c r="AJ64" s="57"/>
      <c r="AK64" s="57"/>
      <c r="AL64" s="57"/>
      <c r="AM64" s="57"/>
      <c r="AN64" s="57"/>
      <c r="AO64" s="57"/>
      <c r="AP64" s="57"/>
    </row>
    <row r="65" spans="1:42" s="128" customFormat="1">
      <c r="A65" s="123">
        <f>'Stu.Detail (1-20)'!A65</f>
        <v>59</v>
      </c>
      <c r="B65" s="124" t="str">
        <f>IF(OR('Stu.Detail (1-20)'!B65=0,'Stu.Detail (1-20)'!B65=""),"",'Stu.Detail (1-20)'!B65)</f>
        <v/>
      </c>
      <c r="C65" s="124" t="str">
        <f>IF(OR(B65=0,B65=""),"",CONCATENATE('Stu.Detail (1-20)'!D65," ","/",'Stu.Detail (1-20)'!G65))</f>
        <v/>
      </c>
      <c r="D65" s="129"/>
      <c r="E65" s="129"/>
      <c r="F65" s="129"/>
      <c r="G65" s="129"/>
      <c r="H65" s="129"/>
      <c r="I65" s="129"/>
      <c r="J65" s="129"/>
      <c r="K65" s="129"/>
      <c r="L65" s="129"/>
      <c r="M65" s="129"/>
      <c r="N65" s="129"/>
      <c r="O65" s="129"/>
      <c r="P65" s="129"/>
      <c r="Q65" s="129"/>
      <c r="R65" s="129"/>
      <c r="S65" s="129"/>
      <c r="T65" s="129"/>
      <c r="U65" s="129"/>
      <c r="V65" s="129"/>
      <c r="W65" s="129"/>
      <c r="X65" s="129"/>
      <c r="Y65" s="57"/>
      <c r="Z65" s="57"/>
      <c r="AA65" s="57"/>
      <c r="AB65" s="57"/>
      <c r="AC65" s="57"/>
      <c r="AD65" s="57"/>
      <c r="AE65" s="57"/>
      <c r="AF65" s="57"/>
      <c r="AG65" s="57"/>
      <c r="AH65" s="57"/>
      <c r="AI65" s="57"/>
      <c r="AJ65" s="57"/>
      <c r="AK65" s="57"/>
      <c r="AL65" s="57"/>
      <c r="AM65" s="57"/>
      <c r="AN65" s="57"/>
      <c r="AO65" s="57"/>
      <c r="AP65" s="57"/>
    </row>
    <row r="66" spans="1:42" s="128" customFormat="1">
      <c r="A66" s="123">
        <f>'Stu.Detail (1-20)'!A66</f>
        <v>60</v>
      </c>
      <c r="B66" s="124" t="str">
        <f>IF(OR('Stu.Detail (1-20)'!B66=0,'Stu.Detail (1-20)'!B66=""),"",'Stu.Detail (1-20)'!B66)</f>
        <v/>
      </c>
      <c r="C66" s="124" t="str">
        <f>IF(OR(B66=0,B66=""),"",CONCATENATE('Stu.Detail (1-20)'!D66," ","/",'Stu.Detail (1-20)'!G66))</f>
        <v/>
      </c>
      <c r="D66" s="129"/>
      <c r="E66" s="129"/>
      <c r="F66" s="129"/>
      <c r="G66" s="129"/>
      <c r="H66" s="129"/>
      <c r="I66" s="129"/>
      <c r="J66" s="129"/>
      <c r="K66" s="129"/>
      <c r="L66" s="129"/>
      <c r="M66" s="129"/>
      <c r="N66" s="129"/>
      <c r="O66" s="129"/>
      <c r="P66" s="129"/>
      <c r="Q66" s="129"/>
      <c r="R66" s="129"/>
      <c r="S66" s="129"/>
      <c r="T66" s="129"/>
      <c r="U66" s="129"/>
      <c r="V66" s="129"/>
      <c r="W66" s="129"/>
      <c r="X66" s="129"/>
      <c r="Y66" s="57"/>
      <c r="Z66" s="57"/>
      <c r="AA66" s="57"/>
      <c r="AB66" s="57"/>
      <c r="AC66" s="57"/>
      <c r="AD66" s="57"/>
      <c r="AE66" s="57"/>
      <c r="AF66" s="57"/>
      <c r="AG66" s="57"/>
      <c r="AH66" s="57"/>
      <c r="AI66" s="57"/>
      <c r="AJ66" s="57"/>
      <c r="AK66" s="57"/>
      <c r="AL66" s="57"/>
      <c r="AM66" s="57"/>
      <c r="AN66" s="57"/>
      <c r="AO66" s="57"/>
      <c r="AP66" s="57"/>
    </row>
    <row r="67" spans="1:42" s="128" customFormat="1">
      <c r="A67" s="123">
        <f>'Stu.Detail (1-20)'!A67</f>
        <v>61</v>
      </c>
      <c r="B67" s="124" t="str">
        <f>IF(OR('Stu.Detail (1-20)'!B67=0,'Stu.Detail (1-20)'!B67=""),"",'Stu.Detail (1-20)'!B67)</f>
        <v/>
      </c>
      <c r="C67" s="124" t="str">
        <f>IF(OR(B67=0,B67=""),"",CONCATENATE('Stu.Detail (1-20)'!D67," ","/",'Stu.Detail (1-20)'!G67))</f>
        <v/>
      </c>
      <c r="D67" s="129"/>
      <c r="E67" s="129"/>
      <c r="F67" s="129"/>
      <c r="G67" s="129"/>
      <c r="H67" s="129"/>
      <c r="I67" s="129"/>
      <c r="J67" s="129"/>
      <c r="K67" s="129"/>
      <c r="L67" s="129"/>
      <c r="M67" s="129"/>
      <c r="N67" s="129"/>
      <c r="O67" s="129"/>
      <c r="P67" s="129"/>
      <c r="Q67" s="129"/>
      <c r="R67" s="129"/>
      <c r="S67" s="129"/>
      <c r="T67" s="129"/>
      <c r="U67" s="129"/>
      <c r="V67" s="129"/>
      <c r="W67" s="129"/>
      <c r="X67" s="129"/>
      <c r="Y67" s="57"/>
      <c r="Z67" s="57"/>
      <c r="AA67" s="57"/>
      <c r="AB67" s="57"/>
      <c r="AC67" s="57"/>
      <c r="AD67" s="57"/>
      <c r="AE67" s="57"/>
      <c r="AF67" s="57"/>
      <c r="AG67" s="57"/>
      <c r="AH67" s="57"/>
      <c r="AI67" s="57"/>
      <c r="AJ67" s="57"/>
      <c r="AK67" s="57"/>
      <c r="AL67" s="57"/>
      <c r="AM67" s="57"/>
      <c r="AN67" s="57"/>
      <c r="AO67" s="57"/>
      <c r="AP67" s="57"/>
    </row>
    <row r="68" spans="1:42" s="128" customFormat="1">
      <c r="A68" s="123">
        <f>'Stu.Detail (1-20)'!A68</f>
        <v>62</v>
      </c>
      <c r="B68" s="124" t="str">
        <f>IF(OR('Stu.Detail (1-20)'!B68=0,'Stu.Detail (1-20)'!B68=""),"",'Stu.Detail (1-20)'!B68)</f>
        <v/>
      </c>
      <c r="C68" s="124" t="str">
        <f>IF(OR(B68=0,B68=""),"",CONCATENATE('Stu.Detail (1-20)'!D68," ","/",'Stu.Detail (1-20)'!G68))</f>
        <v/>
      </c>
      <c r="D68" s="129"/>
      <c r="E68" s="129"/>
      <c r="F68" s="129"/>
      <c r="G68" s="129"/>
      <c r="H68" s="129"/>
      <c r="I68" s="129"/>
      <c r="J68" s="129"/>
      <c r="K68" s="129"/>
      <c r="L68" s="129"/>
      <c r="M68" s="129"/>
      <c r="N68" s="129"/>
      <c r="O68" s="129"/>
      <c r="P68" s="129"/>
      <c r="Q68" s="129"/>
      <c r="R68" s="129"/>
      <c r="S68" s="129"/>
      <c r="T68" s="129"/>
      <c r="U68" s="129"/>
      <c r="V68" s="129"/>
      <c r="W68" s="129"/>
      <c r="X68" s="129"/>
      <c r="Y68" s="57"/>
      <c r="Z68" s="57"/>
      <c r="AA68" s="57"/>
      <c r="AB68" s="57"/>
      <c r="AC68" s="57"/>
      <c r="AD68" s="57"/>
      <c r="AE68" s="57"/>
      <c r="AF68" s="57"/>
      <c r="AG68" s="57"/>
      <c r="AH68" s="57"/>
      <c r="AI68" s="57"/>
      <c r="AJ68" s="57"/>
      <c r="AK68" s="57"/>
      <c r="AL68" s="57"/>
      <c r="AM68" s="57"/>
      <c r="AN68" s="57"/>
      <c r="AO68" s="57"/>
      <c r="AP68" s="57"/>
    </row>
    <row r="69" spans="1:42" s="128" customFormat="1">
      <c r="A69" s="123">
        <f>'Stu.Detail (1-20)'!A69</f>
        <v>63</v>
      </c>
      <c r="B69" s="124" t="str">
        <f>IF(OR('Stu.Detail (1-20)'!B69=0,'Stu.Detail (1-20)'!B69=""),"",'Stu.Detail (1-20)'!B69)</f>
        <v/>
      </c>
      <c r="C69" s="124" t="str">
        <f>IF(OR(B69=0,B69=""),"",CONCATENATE('Stu.Detail (1-20)'!D69," ","/",'Stu.Detail (1-20)'!G69))</f>
        <v/>
      </c>
      <c r="D69" s="129"/>
      <c r="E69" s="129"/>
      <c r="F69" s="129"/>
      <c r="G69" s="129"/>
      <c r="H69" s="129"/>
      <c r="I69" s="129"/>
      <c r="J69" s="129"/>
      <c r="K69" s="129"/>
      <c r="L69" s="129"/>
      <c r="M69" s="129"/>
      <c r="N69" s="129"/>
      <c r="O69" s="129"/>
      <c r="P69" s="129"/>
      <c r="Q69" s="129"/>
      <c r="R69" s="129"/>
      <c r="S69" s="129"/>
      <c r="T69" s="129"/>
      <c r="U69" s="129"/>
      <c r="V69" s="129"/>
      <c r="W69" s="129"/>
      <c r="X69" s="129"/>
      <c r="Y69" s="57"/>
      <c r="Z69" s="57"/>
      <c r="AA69" s="57"/>
      <c r="AB69" s="57"/>
      <c r="AC69" s="57"/>
      <c r="AD69" s="57"/>
      <c r="AE69" s="57"/>
      <c r="AF69" s="57"/>
      <c r="AG69" s="57"/>
      <c r="AH69" s="57"/>
      <c r="AI69" s="57"/>
      <c r="AJ69" s="57"/>
      <c r="AK69" s="57"/>
      <c r="AL69" s="57"/>
      <c r="AM69" s="57"/>
      <c r="AN69" s="57"/>
      <c r="AO69" s="57"/>
      <c r="AP69" s="57"/>
    </row>
    <row r="70" spans="1:42" s="128" customFormat="1">
      <c r="A70" s="123">
        <f>'Stu.Detail (1-20)'!A70</f>
        <v>64</v>
      </c>
      <c r="B70" s="124" t="str">
        <f>IF(OR('Stu.Detail (1-20)'!B70=0,'Stu.Detail (1-20)'!B70=""),"",'Stu.Detail (1-20)'!B70)</f>
        <v/>
      </c>
      <c r="C70" s="124" t="str">
        <f>IF(OR(B70=0,B70=""),"",CONCATENATE('Stu.Detail (1-20)'!D70," ","/",'Stu.Detail (1-20)'!G70))</f>
        <v/>
      </c>
      <c r="D70" s="129"/>
      <c r="E70" s="129"/>
      <c r="F70" s="129"/>
      <c r="G70" s="129"/>
      <c r="H70" s="129"/>
      <c r="I70" s="129"/>
      <c r="J70" s="129"/>
      <c r="K70" s="129"/>
      <c r="L70" s="129"/>
      <c r="M70" s="129"/>
      <c r="N70" s="129"/>
      <c r="O70" s="129"/>
      <c r="P70" s="129"/>
      <c r="Q70" s="129"/>
      <c r="R70" s="129"/>
      <c r="S70" s="129"/>
      <c r="T70" s="129"/>
      <c r="U70" s="129"/>
      <c r="V70" s="129"/>
      <c r="W70" s="129"/>
      <c r="X70" s="129"/>
      <c r="Y70" s="57"/>
      <c r="Z70" s="57"/>
      <c r="AA70" s="57"/>
      <c r="AB70" s="57"/>
      <c r="AC70" s="57"/>
      <c r="AD70" s="57"/>
      <c r="AE70" s="57"/>
      <c r="AF70" s="57"/>
      <c r="AG70" s="57"/>
      <c r="AH70" s="57"/>
      <c r="AI70" s="57"/>
      <c r="AJ70" s="57"/>
      <c r="AK70" s="57"/>
      <c r="AL70" s="57"/>
      <c r="AM70" s="57"/>
      <c r="AN70" s="57"/>
      <c r="AO70" s="57"/>
      <c r="AP70" s="57"/>
    </row>
    <row r="71" spans="1:42" s="128" customFormat="1">
      <c r="A71" s="123">
        <f>'Stu.Detail (1-20)'!A71</f>
        <v>65</v>
      </c>
      <c r="B71" s="124" t="str">
        <f>IF(OR('Stu.Detail (1-20)'!B71=0,'Stu.Detail (1-20)'!B71=""),"",'Stu.Detail (1-20)'!B71)</f>
        <v/>
      </c>
      <c r="C71" s="124" t="str">
        <f>IF(OR(B71=0,B71=""),"",CONCATENATE('Stu.Detail (1-20)'!D71," ","/",'Stu.Detail (1-20)'!G71))</f>
        <v/>
      </c>
      <c r="D71" s="129"/>
      <c r="E71" s="129"/>
      <c r="F71" s="129"/>
      <c r="G71" s="129"/>
      <c r="H71" s="129"/>
      <c r="I71" s="129"/>
      <c r="J71" s="129"/>
      <c r="K71" s="129"/>
      <c r="L71" s="129"/>
      <c r="M71" s="129"/>
      <c r="N71" s="129"/>
      <c r="O71" s="129"/>
      <c r="P71" s="129"/>
      <c r="Q71" s="129"/>
      <c r="R71" s="129"/>
      <c r="S71" s="129"/>
      <c r="T71" s="129"/>
      <c r="U71" s="129"/>
      <c r="V71" s="129"/>
      <c r="W71" s="129"/>
      <c r="X71" s="129"/>
      <c r="Y71" s="57"/>
      <c r="Z71" s="57"/>
      <c r="AA71" s="57"/>
      <c r="AB71" s="57"/>
      <c r="AC71" s="57"/>
      <c r="AD71" s="57"/>
      <c r="AE71" s="57"/>
      <c r="AF71" s="57"/>
      <c r="AG71" s="57"/>
      <c r="AH71" s="57"/>
      <c r="AI71" s="57"/>
      <c r="AJ71" s="57"/>
      <c r="AK71" s="57"/>
      <c r="AL71" s="57"/>
      <c r="AM71" s="57"/>
      <c r="AN71" s="57"/>
      <c r="AO71" s="57"/>
      <c r="AP71" s="57"/>
    </row>
    <row r="72" spans="1:42" s="128" customFormat="1">
      <c r="A72" s="123">
        <f>'Stu.Detail (1-20)'!A72</f>
        <v>66</v>
      </c>
      <c r="B72" s="124" t="str">
        <f>IF(OR('Stu.Detail (1-20)'!B72=0,'Stu.Detail (1-20)'!B72=""),"",'Stu.Detail (1-20)'!B72)</f>
        <v/>
      </c>
      <c r="C72" s="124" t="str">
        <f>IF(OR(B72=0,B72=""),"",CONCATENATE('Stu.Detail (1-20)'!D72," ","/",'Stu.Detail (1-20)'!G72))</f>
        <v/>
      </c>
      <c r="D72" s="129"/>
      <c r="E72" s="129"/>
      <c r="F72" s="129"/>
      <c r="G72" s="129"/>
      <c r="H72" s="129"/>
      <c r="I72" s="129"/>
      <c r="J72" s="129"/>
      <c r="K72" s="129"/>
      <c r="L72" s="129"/>
      <c r="M72" s="129"/>
      <c r="N72" s="129"/>
      <c r="O72" s="129"/>
      <c r="P72" s="129"/>
      <c r="Q72" s="129"/>
      <c r="R72" s="129"/>
      <c r="S72" s="129"/>
      <c r="T72" s="129"/>
      <c r="U72" s="129"/>
      <c r="V72" s="129"/>
      <c r="W72" s="129"/>
      <c r="X72" s="129"/>
      <c r="Y72" s="57"/>
      <c r="Z72" s="57"/>
      <c r="AA72" s="57"/>
      <c r="AB72" s="57"/>
      <c r="AC72" s="57"/>
      <c r="AD72" s="57"/>
      <c r="AE72" s="57"/>
      <c r="AF72" s="57"/>
      <c r="AG72" s="57"/>
      <c r="AH72" s="57"/>
      <c r="AI72" s="57"/>
      <c r="AJ72" s="57"/>
      <c r="AK72" s="57"/>
      <c r="AL72" s="57"/>
      <c r="AM72" s="57"/>
      <c r="AN72" s="57"/>
      <c r="AO72" s="57"/>
      <c r="AP72" s="57"/>
    </row>
    <row r="73" spans="1:42" s="128" customFormat="1">
      <c r="A73" s="123">
        <f>'Stu.Detail (1-20)'!A73</f>
        <v>67</v>
      </c>
      <c r="B73" s="124" t="str">
        <f>IF(OR('Stu.Detail (1-20)'!B73=0,'Stu.Detail (1-20)'!B73=""),"",'Stu.Detail (1-20)'!B73)</f>
        <v/>
      </c>
      <c r="C73" s="124" t="str">
        <f>IF(OR(B73=0,B73=""),"",CONCATENATE('Stu.Detail (1-20)'!D73," ","/",'Stu.Detail (1-20)'!G73))</f>
        <v/>
      </c>
      <c r="D73" s="129"/>
      <c r="E73" s="129"/>
      <c r="F73" s="129"/>
      <c r="G73" s="129"/>
      <c r="H73" s="129"/>
      <c r="I73" s="129"/>
      <c r="J73" s="129"/>
      <c r="K73" s="129"/>
      <c r="L73" s="129"/>
      <c r="M73" s="129"/>
      <c r="N73" s="129"/>
      <c r="O73" s="129"/>
      <c r="P73" s="129"/>
      <c r="Q73" s="129"/>
      <c r="R73" s="129"/>
      <c r="S73" s="129"/>
      <c r="T73" s="129"/>
      <c r="U73" s="129"/>
      <c r="V73" s="129"/>
      <c r="W73" s="129"/>
      <c r="X73" s="129"/>
      <c r="Y73" s="57"/>
      <c r="Z73" s="57"/>
      <c r="AA73" s="57"/>
      <c r="AB73" s="57"/>
      <c r="AC73" s="57"/>
      <c r="AD73" s="57"/>
      <c r="AE73" s="57"/>
      <c r="AF73" s="57"/>
      <c r="AG73" s="57"/>
      <c r="AH73" s="57"/>
      <c r="AI73" s="57"/>
      <c r="AJ73" s="57"/>
      <c r="AK73" s="57"/>
      <c r="AL73" s="57"/>
      <c r="AM73" s="57"/>
      <c r="AN73" s="57"/>
      <c r="AO73" s="57"/>
      <c r="AP73" s="57"/>
    </row>
    <row r="74" spans="1:42" s="128" customFormat="1">
      <c r="A74" s="123">
        <f>'Stu.Detail (1-20)'!A74</f>
        <v>68</v>
      </c>
      <c r="B74" s="124" t="str">
        <f>IF(OR('Stu.Detail (1-20)'!B74=0,'Stu.Detail (1-20)'!B74=""),"",'Stu.Detail (1-20)'!B74)</f>
        <v/>
      </c>
      <c r="C74" s="124" t="str">
        <f>IF(OR(B74=0,B74=""),"",CONCATENATE('Stu.Detail (1-20)'!D74," ","/",'Stu.Detail (1-20)'!G74))</f>
        <v/>
      </c>
      <c r="D74" s="129"/>
      <c r="E74" s="129"/>
      <c r="F74" s="129"/>
      <c r="G74" s="129"/>
      <c r="H74" s="129"/>
      <c r="I74" s="129"/>
      <c r="J74" s="129"/>
      <c r="K74" s="129"/>
      <c r="L74" s="129"/>
      <c r="M74" s="129"/>
      <c r="N74" s="129"/>
      <c r="O74" s="129"/>
      <c r="P74" s="129"/>
      <c r="Q74" s="129"/>
      <c r="R74" s="129"/>
      <c r="S74" s="129"/>
      <c r="T74" s="129"/>
      <c r="U74" s="129"/>
      <c r="V74" s="129"/>
      <c r="W74" s="129"/>
      <c r="X74" s="129"/>
      <c r="Y74" s="57"/>
      <c r="Z74" s="57"/>
      <c r="AA74" s="57"/>
      <c r="AB74" s="57"/>
      <c r="AC74" s="57"/>
      <c r="AD74" s="57"/>
      <c r="AE74" s="57"/>
      <c r="AF74" s="57"/>
      <c r="AG74" s="57"/>
      <c r="AH74" s="57"/>
      <c r="AI74" s="57"/>
      <c r="AJ74" s="57"/>
      <c r="AK74" s="57"/>
      <c r="AL74" s="57"/>
      <c r="AM74" s="57"/>
      <c r="AN74" s="57"/>
      <c r="AO74" s="57"/>
      <c r="AP74" s="57"/>
    </row>
    <row r="75" spans="1:42" s="128" customFormat="1">
      <c r="A75" s="123">
        <f>'Stu.Detail (1-20)'!A75</f>
        <v>69</v>
      </c>
      <c r="B75" s="124" t="str">
        <f>IF(OR('Stu.Detail (1-20)'!B75=0,'Stu.Detail (1-20)'!B75=""),"",'Stu.Detail (1-20)'!B75)</f>
        <v/>
      </c>
      <c r="C75" s="124" t="str">
        <f>IF(OR(B75=0,B75=""),"",CONCATENATE('Stu.Detail (1-20)'!D75," ","/",'Stu.Detail (1-20)'!G75))</f>
        <v/>
      </c>
      <c r="D75" s="129"/>
      <c r="E75" s="129"/>
      <c r="F75" s="129"/>
      <c r="G75" s="129"/>
      <c r="H75" s="129"/>
      <c r="I75" s="129"/>
      <c r="J75" s="129"/>
      <c r="K75" s="129"/>
      <c r="L75" s="129"/>
      <c r="M75" s="129"/>
      <c r="N75" s="129"/>
      <c r="O75" s="129"/>
      <c r="P75" s="129"/>
      <c r="Q75" s="129"/>
      <c r="R75" s="129"/>
      <c r="S75" s="129"/>
      <c r="T75" s="129"/>
      <c r="U75" s="129"/>
      <c r="V75" s="129"/>
      <c r="W75" s="129"/>
      <c r="X75" s="129"/>
      <c r="Y75" s="57"/>
      <c r="Z75" s="57"/>
      <c r="AA75" s="57"/>
      <c r="AB75" s="57"/>
      <c r="AC75" s="57"/>
      <c r="AD75" s="57"/>
      <c r="AE75" s="57"/>
      <c r="AF75" s="57"/>
      <c r="AG75" s="57"/>
      <c r="AH75" s="57"/>
      <c r="AI75" s="57"/>
      <c r="AJ75" s="57"/>
      <c r="AK75" s="57"/>
      <c r="AL75" s="57"/>
      <c r="AM75" s="57"/>
      <c r="AN75" s="57"/>
      <c r="AO75" s="57"/>
      <c r="AP75" s="57"/>
    </row>
    <row r="76" spans="1:42" s="128" customFormat="1">
      <c r="A76" s="123">
        <f>'Stu.Detail (1-20)'!A76</f>
        <v>70</v>
      </c>
      <c r="B76" s="124" t="str">
        <f>IF(OR('Stu.Detail (1-20)'!B76=0,'Stu.Detail (1-20)'!B76=""),"",'Stu.Detail (1-20)'!B76)</f>
        <v/>
      </c>
      <c r="C76" s="124" t="str">
        <f>IF(OR(B76=0,B76=""),"",CONCATENATE('Stu.Detail (1-20)'!D76," ","/",'Stu.Detail (1-20)'!G76))</f>
        <v/>
      </c>
      <c r="D76" s="129"/>
      <c r="E76" s="129"/>
      <c r="F76" s="129"/>
      <c r="G76" s="129"/>
      <c r="H76" s="129"/>
      <c r="I76" s="129"/>
      <c r="J76" s="129"/>
      <c r="K76" s="129"/>
      <c r="L76" s="129"/>
      <c r="M76" s="129"/>
      <c r="N76" s="129"/>
      <c r="O76" s="129"/>
      <c r="P76" s="129"/>
      <c r="Q76" s="129"/>
      <c r="R76" s="129"/>
      <c r="S76" s="129"/>
      <c r="T76" s="129"/>
      <c r="U76" s="129"/>
      <c r="V76" s="129"/>
      <c r="W76" s="129"/>
      <c r="X76" s="129"/>
      <c r="Y76" s="57"/>
      <c r="Z76" s="57"/>
      <c r="AA76" s="57"/>
      <c r="AB76" s="57"/>
      <c r="AC76" s="57"/>
      <c r="AD76" s="57"/>
      <c r="AE76" s="57"/>
      <c r="AF76" s="57"/>
      <c r="AG76" s="57"/>
      <c r="AH76" s="57"/>
      <c r="AI76" s="57"/>
      <c r="AJ76" s="57"/>
      <c r="AK76" s="57"/>
      <c r="AL76" s="57"/>
      <c r="AM76" s="57"/>
      <c r="AN76" s="57"/>
      <c r="AO76" s="57"/>
      <c r="AP76" s="57"/>
    </row>
    <row r="77" spans="1:42" s="128" customFormat="1">
      <c r="A77" s="123">
        <f>'Stu.Detail (1-20)'!A77</f>
        <v>71</v>
      </c>
      <c r="B77" s="124" t="str">
        <f>IF(OR('Stu.Detail (1-20)'!B77=0,'Stu.Detail (1-20)'!B77=""),"",'Stu.Detail (1-20)'!B77)</f>
        <v/>
      </c>
      <c r="C77" s="124" t="str">
        <f>IF(OR(B77=0,B77=""),"",CONCATENATE('Stu.Detail (1-20)'!D77," ","/",'Stu.Detail (1-20)'!G77))</f>
        <v/>
      </c>
      <c r="D77" s="129"/>
      <c r="E77" s="129"/>
      <c r="F77" s="129"/>
      <c r="G77" s="129"/>
      <c r="H77" s="129"/>
      <c r="I77" s="129"/>
      <c r="J77" s="129"/>
      <c r="K77" s="129"/>
      <c r="L77" s="129"/>
      <c r="M77" s="129"/>
      <c r="N77" s="129"/>
      <c r="O77" s="129"/>
      <c r="P77" s="129"/>
      <c r="Q77" s="129"/>
      <c r="R77" s="129"/>
      <c r="S77" s="129"/>
      <c r="T77" s="129"/>
      <c r="U77" s="129"/>
      <c r="V77" s="129"/>
      <c r="W77" s="129"/>
      <c r="X77" s="129"/>
      <c r="Y77" s="57"/>
      <c r="Z77" s="57"/>
      <c r="AA77" s="57"/>
      <c r="AB77" s="57"/>
      <c r="AC77" s="57"/>
      <c r="AD77" s="57"/>
      <c r="AE77" s="57"/>
      <c r="AF77" s="57"/>
      <c r="AG77" s="57"/>
      <c r="AH77" s="57"/>
      <c r="AI77" s="57"/>
      <c r="AJ77" s="57"/>
      <c r="AK77" s="57"/>
      <c r="AL77" s="57"/>
      <c r="AM77" s="57"/>
      <c r="AN77" s="57"/>
      <c r="AO77" s="57"/>
      <c r="AP77" s="57"/>
    </row>
    <row r="78" spans="1:42" s="128" customFormat="1">
      <c r="A78" s="123">
        <f>'Stu.Detail (1-20)'!A78</f>
        <v>72</v>
      </c>
      <c r="B78" s="124" t="str">
        <f>IF(OR('Stu.Detail (1-20)'!B78=0,'Stu.Detail (1-20)'!B78=""),"",'Stu.Detail (1-20)'!B78)</f>
        <v/>
      </c>
      <c r="C78" s="124" t="str">
        <f>IF(OR(B78=0,B78=""),"",CONCATENATE('Stu.Detail (1-20)'!D78," ","/",'Stu.Detail (1-20)'!G78))</f>
        <v/>
      </c>
      <c r="D78" s="129"/>
      <c r="E78" s="129"/>
      <c r="F78" s="129"/>
      <c r="G78" s="129"/>
      <c r="H78" s="129"/>
      <c r="I78" s="129"/>
      <c r="J78" s="129"/>
      <c r="K78" s="129"/>
      <c r="L78" s="129"/>
      <c r="M78" s="129"/>
      <c r="N78" s="129"/>
      <c r="O78" s="129"/>
      <c r="P78" s="129"/>
      <c r="Q78" s="129"/>
      <c r="R78" s="129"/>
      <c r="S78" s="129"/>
      <c r="T78" s="129"/>
      <c r="U78" s="129"/>
      <c r="V78" s="129"/>
      <c r="W78" s="129"/>
      <c r="X78" s="129"/>
      <c r="Y78" s="57"/>
      <c r="Z78" s="57"/>
      <c r="AA78" s="57"/>
      <c r="AB78" s="57"/>
      <c r="AC78" s="57"/>
      <c r="AD78" s="57"/>
      <c r="AE78" s="57"/>
      <c r="AF78" s="57"/>
      <c r="AG78" s="57"/>
      <c r="AH78" s="57"/>
      <c r="AI78" s="57"/>
      <c r="AJ78" s="57"/>
      <c r="AK78" s="57"/>
      <c r="AL78" s="57"/>
      <c r="AM78" s="57"/>
      <c r="AN78" s="57"/>
      <c r="AO78" s="57"/>
      <c r="AP78" s="57"/>
    </row>
    <row r="79" spans="1:42" s="128" customFormat="1">
      <c r="A79" s="123">
        <f>'Stu.Detail (1-20)'!A79</f>
        <v>73</v>
      </c>
      <c r="B79" s="124" t="str">
        <f>IF(OR('Stu.Detail (1-20)'!B79=0,'Stu.Detail (1-20)'!B79=""),"",'Stu.Detail (1-20)'!B79)</f>
        <v/>
      </c>
      <c r="C79" s="124" t="str">
        <f>IF(OR(B79=0,B79=""),"",CONCATENATE('Stu.Detail (1-20)'!D79," ","/",'Stu.Detail (1-20)'!G79))</f>
        <v/>
      </c>
      <c r="D79" s="129"/>
      <c r="E79" s="129"/>
      <c r="F79" s="129"/>
      <c r="G79" s="129"/>
      <c r="H79" s="129"/>
      <c r="I79" s="129"/>
      <c r="J79" s="129"/>
      <c r="K79" s="129"/>
      <c r="L79" s="129"/>
      <c r="M79" s="129"/>
      <c r="N79" s="129"/>
      <c r="O79" s="129"/>
      <c r="P79" s="129"/>
      <c r="Q79" s="129"/>
      <c r="R79" s="129"/>
      <c r="S79" s="129"/>
      <c r="T79" s="129"/>
      <c r="U79" s="129"/>
      <c r="V79" s="129"/>
      <c r="W79" s="129"/>
      <c r="X79" s="129"/>
      <c r="Y79" s="57"/>
      <c r="Z79" s="57"/>
      <c r="AA79" s="57"/>
      <c r="AB79" s="57"/>
      <c r="AC79" s="57"/>
      <c r="AD79" s="57"/>
      <c r="AE79" s="57"/>
      <c r="AF79" s="57"/>
      <c r="AG79" s="57"/>
      <c r="AH79" s="57"/>
      <c r="AI79" s="57"/>
      <c r="AJ79" s="57"/>
      <c r="AK79" s="57"/>
      <c r="AL79" s="57"/>
      <c r="AM79" s="57"/>
      <c r="AN79" s="57"/>
      <c r="AO79" s="57"/>
      <c r="AP79" s="57"/>
    </row>
    <row r="80" spans="1:42" s="128" customFormat="1">
      <c r="A80" s="123">
        <f>'Stu.Detail (1-20)'!A80</f>
        <v>74</v>
      </c>
      <c r="B80" s="124" t="str">
        <f>IF(OR('Stu.Detail (1-20)'!B80=0,'Stu.Detail (1-20)'!B80=""),"",'Stu.Detail (1-20)'!B80)</f>
        <v/>
      </c>
      <c r="C80" s="124" t="str">
        <f>IF(OR(B80=0,B80=""),"",CONCATENATE('Stu.Detail (1-20)'!D80," ","/",'Stu.Detail (1-20)'!G80))</f>
        <v/>
      </c>
      <c r="D80" s="129"/>
      <c r="E80" s="129"/>
      <c r="F80" s="129"/>
      <c r="G80" s="129"/>
      <c r="H80" s="129"/>
      <c r="I80" s="129"/>
      <c r="J80" s="129"/>
      <c r="K80" s="129"/>
      <c r="L80" s="129"/>
      <c r="M80" s="129"/>
      <c r="N80" s="129"/>
      <c r="O80" s="129"/>
      <c r="P80" s="129"/>
      <c r="Q80" s="129"/>
      <c r="R80" s="129"/>
      <c r="S80" s="129"/>
      <c r="T80" s="129"/>
      <c r="U80" s="129"/>
      <c r="V80" s="129"/>
      <c r="W80" s="129"/>
      <c r="X80" s="129"/>
      <c r="Y80" s="57"/>
      <c r="Z80" s="57"/>
      <c r="AA80" s="57"/>
      <c r="AB80" s="57"/>
      <c r="AC80" s="57"/>
      <c r="AD80" s="57"/>
      <c r="AE80" s="57"/>
      <c r="AF80" s="57"/>
      <c r="AG80" s="57"/>
      <c r="AH80" s="57"/>
      <c r="AI80" s="57"/>
      <c r="AJ80" s="57"/>
      <c r="AK80" s="57"/>
      <c r="AL80" s="57"/>
      <c r="AM80" s="57"/>
      <c r="AN80" s="57"/>
      <c r="AO80" s="57"/>
      <c r="AP80" s="57"/>
    </row>
    <row r="81" spans="1:42" s="128" customFormat="1">
      <c r="A81" s="123">
        <f>'Stu.Detail (1-20)'!A81</f>
        <v>75</v>
      </c>
      <c r="B81" s="124" t="str">
        <f>IF(OR('Stu.Detail (1-20)'!B81=0,'Stu.Detail (1-20)'!B81=""),"",'Stu.Detail (1-20)'!B81)</f>
        <v/>
      </c>
      <c r="C81" s="124" t="str">
        <f>IF(OR(B81=0,B81=""),"",CONCATENATE('Stu.Detail (1-20)'!D81," ","/",'Stu.Detail (1-20)'!G81))</f>
        <v/>
      </c>
      <c r="D81" s="129"/>
      <c r="E81" s="129"/>
      <c r="F81" s="129"/>
      <c r="G81" s="129"/>
      <c r="H81" s="129"/>
      <c r="I81" s="129"/>
      <c r="J81" s="129"/>
      <c r="K81" s="129"/>
      <c r="L81" s="129"/>
      <c r="M81" s="129"/>
      <c r="N81" s="129"/>
      <c r="O81" s="129"/>
      <c r="P81" s="129"/>
      <c r="Q81" s="129"/>
      <c r="R81" s="129"/>
      <c r="S81" s="129"/>
      <c r="T81" s="129"/>
      <c r="U81" s="129"/>
      <c r="V81" s="129"/>
      <c r="W81" s="129"/>
      <c r="X81" s="129"/>
      <c r="Y81" s="57"/>
      <c r="Z81" s="57"/>
      <c r="AA81" s="57"/>
      <c r="AB81" s="57"/>
      <c r="AC81" s="57"/>
      <c r="AD81" s="57"/>
      <c r="AE81" s="57"/>
      <c r="AF81" s="57"/>
      <c r="AG81" s="57"/>
      <c r="AH81" s="57"/>
      <c r="AI81" s="57"/>
      <c r="AJ81" s="57"/>
      <c r="AK81" s="57"/>
      <c r="AL81" s="57"/>
      <c r="AM81" s="57"/>
      <c r="AN81" s="57"/>
      <c r="AO81" s="57"/>
      <c r="AP81" s="57"/>
    </row>
    <row r="82" spans="1:42" s="128" customFormat="1">
      <c r="A82" s="123">
        <f>'Stu.Detail (1-20)'!A82</f>
        <v>76</v>
      </c>
      <c r="B82" s="124" t="str">
        <f>IF(OR('Stu.Detail (1-20)'!B82=0,'Stu.Detail (1-20)'!B82=""),"",'Stu.Detail (1-20)'!B82)</f>
        <v/>
      </c>
      <c r="C82" s="124" t="str">
        <f>IF(OR(B82=0,B82=""),"",CONCATENATE('Stu.Detail (1-20)'!D82," ","/",'Stu.Detail (1-20)'!G82))</f>
        <v/>
      </c>
      <c r="D82" s="129"/>
      <c r="E82" s="129"/>
      <c r="F82" s="129"/>
      <c r="G82" s="129"/>
      <c r="H82" s="129"/>
      <c r="I82" s="129"/>
      <c r="J82" s="129"/>
      <c r="K82" s="129"/>
      <c r="L82" s="129"/>
      <c r="M82" s="129"/>
      <c r="N82" s="129"/>
      <c r="O82" s="129"/>
      <c r="P82" s="129"/>
      <c r="Q82" s="129"/>
      <c r="R82" s="129"/>
      <c r="S82" s="129"/>
      <c r="T82" s="129"/>
      <c r="U82" s="129"/>
      <c r="V82" s="129"/>
      <c r="W82" s="129"/>
      <c r="X82" s="129"/>
      <c r="Y82" s="57"/>
      <c r="Z82" s="57"/>
      <c r="AA82" s="57"/>
      <c r="AB82" s="57"/>
      <c r="AC82" s="57"/>
      <c r="AD82" s="57"/>
      <c r="AE82" s="57"/>
      <c r="AF82" s="57"/>
      <c r="AG82" s="57"/>
      <c r="AH82" s="57"/>
      <c r="AI82" s="57"/>
      <c r="AJ82" s="57"/>
      <c r="AK82" s="57"/>
      <c r="AL82" s="57"/>
      <c r="AM82" s="57"/>
      <c r="AN82" s="57"/>
      <c r="AO82" s="57"/>
      <c r="AP82" s="57"/>
    </row>
    <row r="83" spans="1:42" s="128" customFormat="1">
      <c r="A83" s="123">
        <f>'Stu.Detail (1-20)'!A83</f>
        <v>77</v>
      </c>
      <c r="B83" s="124" t="str">
        <f>IF(OR('Stu.Detail (1-20)'!B83=0,'Stu.Detail (1-20)'!B83=""),"",'Stu.Detail (1-20)'!B83)</f>
        <v/>
      </c>
      <c r="C83" s="124" t="str">
        <f>IF(OR(B83=0,B83=""),"",CONCATENATE('Stu.Detail (1-20)'!D83," ","/",'Stu.Detail (1-20)'!G83))</f>
        <v/>
      </c>
      <c r="D83" s="129"/>
      <c r="E83" s="129"/>
      <c r="F83" s="129"/>
      <c r="G83" s="129"/>
      <c r="H83" s="129"/>
      <c r="I83" s="129"/>
      <c r="J83" s="129"/>
      <c r="K83" s="129"/>
      <c r="L83" s="129"/>
      <c r="M83" s="129"/>
      <c r="N83" s="129"/>
      <c r="O83" s="129"/>
      <c r="P83" s="129"/>
      <c r="Q83" s="129"/>
      <c r="R83" s="129"/>
      <c r="S83" s="129"/>
      <c r="T83" s="129"/>
      <c r="U83" s="129"/>
      <c r="V83" s="129"/>
      <c r="W83" s="129"/>
      <c r="X83" s="129"/>
      <c r="Y83" s="57"/>
      <c r="Z83" s="57"/>
      <c r="AA83" s="57"/>
      <c r="AB83" s="57"/>
      <c r="AC83" s="57"/>
      <c r="AD83" s="57"/>
      <c r="AE83" s="57"/>
      <c r="AF83" s="57"/>
      <c r="AG83" s="57"/>
      <c r="AH83" s="57"/>
      <c r="AI83" s="57"/>
      <c r="AJ83" s="57"/>
      <c r="AK83" s="57"/>
      <c r="AL83" s="57"/>
      <c r="AM83" s="57"/>
      <c r="AN83" s="57"/>
      <c r="AO83" s="57"/>
      <c r="AP83" s="57"/>
    </row>
    <row r="84" spans="1:42" s="128" customFormat="1">
      <c r="A84" s="123">
        <f>'Stu.Detail (1-20)'!A84</f>
        <v>78</v>
      </c>
      <c r="B84" s="124" t="str">
        <f>IF(OR('Stu.Detail (1-20)'!B84=0,'Stu.Detail (1-20)'!B84=""),"",'Stu.Detail (1-20)'!B84)</f>
        <v/>
      </c>
      <c r="C84" s="124" t="str">
        <f>IF(OR(B84=0,B84=""),"",CONCATENATE('Stu.Detail (1-20)'!D84," ","/",'Stu.Detail (1-20)'!G84))</f>
        <v/>
      </c>
      <c r="D84" s="129"/>
      <c r="E84" s="129"/>
      <c r="F84" s="129"/>
      <c r="G84" s="129"/>
      <c r="H84" s="129"/>
      <c r="I84" s="129"/>
      <c r="J84" s="129"/>
      <c r="K84" s="129"/>
      <c r="L84" s="129"/>
      <c r="M84" s="129"/>
      <c r="N84" s="129"/>
      <c r="O84" s="129"/>
      <c r="P84" s="129"/>
      <c r="Q84" s="129"/>
      <c r="R84" s="129"/>
      <c r="S84" s="129"/>
      <c r="T84" s="129"/>
      <c r="U84" s="129"/>
      <c r="V84" s="129"/>
      <c r="W84" s="129"/>
      <c r="X84" s="129"/>
      <c r="Y84" s="57"/>
      <c r="Z84" s="57"/>
      <c r="AA84" s="57"/>
      <c r="AB84" s="57"/>
      <c r="AC84" s="57"/>
      <c r="AD84" s="57"/>
      <c r="AE84" s="57"/>
      <c r="AF84" s="57"/>
      <c r="AG84" s="57"/>
      <c r="AH84" s="57"/>
      <c r="AI84" s="57"/>
      <c r="AJ84" s="57"/>
      <c r="AK84" s="57"/>
      <c r="AL84" s="57"/>
      <c r="AM84" s="57"/>
      <c r="AN84" s="57"/>
      <c r="AO84" s="57"/>
      <c r="AP84" s="57"/>
    </row>
    <row r="85" spans="1:42" s="128" customFormat="1">
      <c r="A85" s="123">
        <f>'Stu.Detail (1-20)'!A85</f>
        <v>79</v>
      </c>
      <c r="B85" s="124" t="str">
        <f>IF(OR('Stu.Detail (1-20)'!B85=0,'Stu.Detail (1-20)'!B85=""),"",'Stu.Detail (1-20)'!B85)</f>
        <v/>
      </c>
      <c r="C85" s="124" t="str">
        <f>IF(OR(B85=0,B85=""),"",CONCATENATE('Stu.Detail (1-20)'!D85," ","/",'Stu.Detail (1-20)'!G85))</f>
        <v/>
      </c>
      <c r="D85" s="129"/>
      <c r="E85" s="129"/>
      <c r="F85" s="129"/>
      <c r="G85" s="129"/>
      <c r="H85" s="129"/>
      <c r="I85" s="129"/>
      <c r="J85" s="129"/>
      <c r="K85" s="129"/>
      <c r="L85" s="129"/>
      <c r="M85" s="129"/>
      <c r="N85" s="129"/>
      <c r="O85" s="129"/>
      <c r="P85" s="129"/>
      <c r="Q85" s="129"/>
      <c r="R85" s="129"/>
      <c r="S85" s="129"/>
      <c r="T85" s="129"/>
      <c r="U85" s="129"/>
      <c r="V85" s="129"/>
      <c r="W85" s="129"/>
      <c r="X85" s="129"/>
      <c r="Y85" s="57"/>
      <c r="Z85" s="57"/>
      <c r="AA85" s="57"/>
      <c r="AB85" s="57"/>
      <c r="AC85" s="57"/>
      <c r="AD85" s="57"/>
      <c r="AE85" s="57"/>
      <c r="AF85" s="57"/>
      <c r="AG85" s="57"/>
      <c r="AH85" s="57"/>
      <c r="AI85" s="57"/>
      <c r="AJ85" s="57"/>
      <c r="AK85" s="57"/>
      <c r="AL85" s="57"/>
      <c r="AM85" s="57"/>
      <c r="AN85" s="57"/>
      <c r="AO85" s="57"/>
      <c r="AP85" s="57"/>
    </row>
    <row r="86" spans="1:42" s="128" customFormat="1">
      <c r="A86" s="123">
        <f>'Stu.Detail (1-20)'!A86</f>
        <v>80</v>
      </c>
      <c r="B86" s="124" t="str">
        <f>IF(OR('Stu.Detail (1-20)'!B86=0,'Stu.Detail (1-20)'!B86=""),"",'Stu.Detail (1-20)'!B86)</f>
        <v/>
      </c>
      <c r="C86" s="124" t="str">
        <f>IF(OR(B86=0,B86=""),"",CONCATENATE('Stu.Detail (1-20)'!D86," ","/",'Stu.Detail (1-20)'!G86))</f>
        <v/>
      </c>
      <c r="D86" s="129"/>
      <c r="E86" s="129"/>
      <c r="F86" s="129"/>
      <c r="G86" s="129"/>
      <c r="H86" s="129"/>
      <c r="I86" s="129"/>
      <c r="J86" s="129"/>
      <c r="K86" s="129"/>
      <c r="L86" s="129"/>
      <c r="M86" s="129"/>
      <c r="N86" s="129"/>
      <c r="O86" s="129"/>
      <c r="P86" s="129"/>
      <c r="Q86" s="129"/>
      <c r="R86" s="129"/>
      <c r="S86" s="129"/>
      <c r="T86" s="129"/>
      <c r="U86" s="129"/>
      <c r="V86" s="129"/>
      <c r="W86" s="129"/>
      <c r="X86" s="129"/>
      <c r="Y86" s="57"/>
      <c r="Z86" s="57"/>
      <c r="AA86" s="57"/>
      <c r="AB86" s="57"/>
      <c r="AC86" s="57"/>
      <c r="AD86" s="57"/>
      <c r="AE86" s="57"/>
      <c r="AF86" s="57"/>
      <c r="AG86" s="57"/>
      <c r="AH86" s="57"/>
      <c r="AI86" s="57"/>
      <c r="AJ86" s="57"/>
      <c r="AK86" s="57"/>
      <c r="AL86" s="57"/>
      <c r="AM86" s="57"/>
      <c r="AN86" s="57"/>
      <c r="AO86" s="57"/>
      <c r="AP86" s="57"/>
    </row>
    <row r="87" spans="1:42" s="128" customFormat="1">
      <c r="A87" s="123">
        <f>'Stu.Detail (1-20)'!A87</f>
        <v>81</v>
      </c>
      <c r="B87" s="124" t="str">
        <f>IF(OR('Stu.Detail (1-20)'!B87=0,'Stu.Detail (1-20)'!B87=""),"",'Stu.Detail (1-20)'!B87)</f>
        <v/>
      </c>
      <c r="C87" s="124" t="str">
        <f>IF(OR(B87=0,B87=""),"",CONCATENATE('Stu.Detail (1-20)'!D87," ","/",'Stu.Detail (1-20)'!G87))</f>
        <v/>
      </c>
      <c r="D87" s="129"/>
      <c r="E87" s="129"/>
      <c r="F87" s="129"/>
      <c r="G87" s="129"/>
      <c r="H87" s="129"/>
      <c r="I87" s="129"/>
      <c r="J87" s="129"/>
      <c r="K87" s="129"/>
      <c r="L87" s="129"/>
      <c r="M87" s="129"/>
      <c r="N87" s="129"/>
      <c r="O87" s="129"/>
      <c r="P87" s="129"/>
      <c r="Q87" s="129"/>
      <c r="R87" s="129"/>
      <c r="S87" s="129"/>
      <c r="T87" s="129"/>
      <c r="U87" s="129"/>
      <c r="V87" s="129"/>
      <c r="W87" s="129"/>
      <c r="X87" s="129"/>
      <c r="Y87" s="57"/>
      <c r="Z87" s="57"/>
      <c r="AA87" s="57"/>
      <c r="AB87" s="57"/>
      <c r="AC87" s="57"/>
      <c r="AD87" s="57"/>
      <c r="AE87" s="57"/>
      <c r="AF87" s="57"/>
      <c r="AG87" s="57"/>
      <c r="AH87" s="57"/>
      <c r="AI87" s="57"/>
      <c r="AJ87" s="57"/>
      <c r="AK87" s="57"/>
      <c r="AL87" s="57"/>
      <c r="AM87" s="57"/>
      <c r="AN87" s="57"/>
      <c r="AO87" s="57"/>
      <c r="AP87" s="57"/>
    </row>
    <row r="88" spans="1:42" s="128" customFormat="1">
      <c r="A88" s="123">
        <f>'Stu.Detail (1-20)'!A88</f>
        <v>82</v>
      </c>
      <c r="B88" s="124" t="str">
        <f>IF(OR('Stu.Detail (1-20)'!B88=0,'Stu.Detail (1-20)'!B88=""),"",'Stu.Detail (1-20)'!B88)</f>
        <v/>
      </c>
      <c r="C88" s="124" t="str">
        <f>IF(OR(B88=0,B88=""),"",CONCATENATE('Stu.Detail (1-20)'!D88," ","/",'Stu.Detail (1-20)'!G88))</f>
        <v/>
      </c>
      <c r="D88" s="129"/>
      <c r="E88" s="129"/>
      <c r="F88" s="129"/>
      <c r="G88" s="129"/>
      <c r="H88" s="129"/>
      <c r="I88" s="129"/>
      <c r="J88" s="129"/>
      <c r="K88" s="129"/>
      <c r="L88" s="129"/>
      <c r="M88" s="129"/>
      <c r="N88" s="129"/>
      <c r="O88" s="129"/>
      <c r="P88" s="129"/>
      <c r="Q88" s="129"/>
      <c r="R88" s="129"/>
      <c r="S88" s="129"/>
      <c r="T88" s="129"/>
      <c r="U88" s="129"/>
      <c r="V88" s="129"/>
      <c r="W88" s="129"/>
      <c r="X88" s="129"/>
      <c r="Y88" s="57"/>
      <c r="Z88" s="57"/>
      <c r="AA88" s="57"/>
      <c r="AB88" s="57"/>
      <c r="AC88" s="57"/>
      <c r="AD88" s="57"/>
      <c r="AE88" s="57"/>
      <c r="AF88" s="57"/>
      <c r="AG88" s="57"/>
      <c r="AH88" s="57"/>
      <c r="AI88" s="57"/>
      <c r="AJ88" s="57"/>
      <c r="AK88" s="57"/>
      <c r="AL88" s="57"/>
      <c r="AM88" s="57"/>
      <c r="AN88" s="57"/>
      <c r="AO88" s="57"/>
      <c r="AP88" s="57"/>
    </row>
    <row r="89" spans="1:42" s="128" customFormat="1">
      <c r="A89" s="123">
        <f>'Stu.Detail (1-20)'!A89</f>
        <v>83</v>
      </c>
      <c r="B89" s="124" t="str">
        <f>IF(OR('Stu.Detail (1-20)'!B89=0,'Stu.Detail (1-20)'!B89=""),"",'Stu.Detail (1-20)'!B89)</f>
        <v/>
      </c>
      <c r="C89" s="124" t="str">
        <f>IF(OR(B89=0,B89=""),"",CONCATENATE('Stu.Detail (1-20)'!D89," ","/",'Stu.Detail (1-20)'!G89))</f>
        <v/>
      </c>
      <c r="D89" s="129"/>
      <c r="E89" s="129"/>
      <c r="F89" s="129"/>
      <c r="G89" s="129"/>
      <c r="H89" s="129"/>
      <c r="I89" s="129"/>
      <c r="J89" s="129"/>
      <c r="K89" s="129"/>
      <c r="L89" s="129"/>
      <c r="M89" s="129"/>
      <c r="N89" s="129"/>
      <c r="O89" s="129"/>
      <c r="P89" s="129"/>
      <c r="Q89" s="129"/>
      <c r="R89" s="129"/>
      <c r="S89" s="129"/>
      <c r="T89" s="129"/>
      <c r="U89" s="129"/>
      <c r="V89" s="129"/>
      <c r="W89" s="129"/>
      <c r="X89" s="129"/>
      <c r="Y89" s="57"/>
      <c r="Z89" s="57"/>
      <c r="AA89" s="57"/>
      <c r="AB89" s="57"/>
      <c r="AC89" s="57"/>
      <c r="AD89" s="57"/>
      <c r="AE89" s="57"/>
      <c r="AF89" s="57"/>
      <c r="AG89" s="57"/>
      <c r="AH89" s="57"/>
      <c r="AI89" s="57"/>
      <c r="AJ89" s="57"/>
      <c r="AK89" s="57"/>
      <c r="AL89" s="57"/>
      <c r="AM89" s="57"/>
      <c r="AN89" s="57"/>
      <c r="AO89" s="57"/>
      <c r="AP89" s="57"/>
    </row>
    <row r="90" spans="1:42" s="128" customFormat="1">
      <c r="A90" s="123">
        <f>'Stu.Detail (1-20)'!A90</f>
        <v>84</v>
      </c>
      <c r="B90" s="124" t="str">
        <f>IF(OR('Stu.Detail (1-20)'!B90=0,'Stu.Detail (1-20)'!B90=""),"",'Stu.Detail (1-20)'!B90)</f>
        <v/>
      </c>
      <c r="C90" s="124" t="str">
        <f>IF(OR(B90=0,B90=""),"",CONCATENATE('Stu.Detail (1-20)'!D90," ","/",'Stu.Detail (1-20)'!G90))</f>
        <v/>
      </c>
      <c r="D90" s="129"/>
      <c r="E90" s="129"/>
      <c r="F90" s="129"/>
      <c r="G90" s="129"/>
      <c r="H90" s="129"/>
      <c r="I90" s="129"/>
      <c r="J90" s="129"/>
      <c r="K90" s="129"/>
      <c r="L90" s="129"/>
      <c r="M90" s="129"/>
      <c r="N90" s="129"/>
      <c r="O90" s="129"/>
      <c r="P90" s="129"/>
      <c r="Q90" s="129"/>
      <c r="R90" s="129"/>
      <c r="S90" s="129"/>
      <c r="T90" s="129"/>
      <c r="U90" s="129"/>
      <c r="V90" s="129"/>
      <c r="W90" s="129"/>
      <c r="X90" s="129"/>
      <c r="Y90" s="57"/>
      <c r="Z90" s="57"/>
      <c r="AA90" s="57"/>
      <c r="AB90" s="57"/>
      <c r="AC90" s="57"/>
      <c r="AD90" s="57"/>
      <c r="AE90" s="57"/>
      <c r="AF90" s="57"/>
      <c r="AG90" s="57"/>
      <c r="AH90" s="57"/>
      <c r="AI90" s="57"/>
      <c r="AJ90" s="57"/>
      <c r="AK90" s="57"/>
      <c r="AL90" s="57"/>
      <c r="AM90" s="57"/>
      <c r="AN90" s="57"/>
      <c r="AO90" s="57"/>
      <c r="AP90" s="57"/>
    </row>
    <row r="91" spans="1:42" s="128" customFormat="1">
      <c r="A91" s="123">
        <f>'Stu.Detail (1-20)'!A91</f>
        <v>85</v>
      </c>
      <c r="B91" s="124" t="str">
        <f>IF(OR('Stu.Detail (1-20)'!B91=0,'Stu.Detail (1-20)'!B91=""),"",'Stu.Detail (1-20)'!B91)</f>
        <v/>
      </c>
      <c r="C91" s="124" t="str">
        <f>IF(OR(B91=0,B91=""),"",CONCATENATE('Stu.Detail (1-20)'!D91," ","/",'Stu.Detail (1-20)'!G91))</f>
        <v/>
      </c>
      <c r="D91" s="129"/>
      <c r="E91" s="129"/>
      <c r="F91" s="129"/>
      <c r="G91" s="129"/>
      <c r="H91" s="129"/>
      <c r="I91" s="129"/>
      <c r="J91" s="129"/>
      <c r="K91" s="129"/>
      <c r="L91" s="129"/>
      <c r="M91" s="129"/>
      <c r="N91" s="129"/>
      <c r="O91" s="129"/>
      <c r="P91" s="129"/>
      <c r="Q91" s="129"/>
      <c r="R91" s="129"/>
      <c r="S91" s="129"/>
      <c r="T91" s="129"/>
      <c r="U91" s="129"/>
      <c r="V91" s="129"/>
      <c r="W91" s="129"/>
      <c r="X91" s="129"/>
      <c r="Y91" s="57"/>
      <c r="Z91" s="57"/>
      <c r="AA91" s="57"/>
      <c r="AB91" s="57"/>
      <c r="AC91" s="57"/>
      <c r="AD91" s="57"/>
      <c r="AE91" s="57"/>
      <c r="AF91" s="57"/>
      <c r="AG91" s="57"/>
      <c r="AH91" s="57"/>
      <c r="AI91" s="57"/>
      <c r="AJ91" s="57"/>
      <c r="AK91" s="57"/>
      <c r="AL91" s="57"/>
      <c r="AM91" s="57"/>
      <c r="AN91" s="57"/>
      <c r="AO91" s="57"/>
      <c r="AP91" s="57"/>
    </row>
    <row r="92" spans="1:42" s="128" customFormat="1">
      <c r="A92" s="123">
        <f>'Stu.Detail (1-20)'!A92</f>
        <v>86</v>
      </c>
      <c r="B92" s="124" t="str">
        <f>IF(OR('Stu.Detail (1-20)'!B92=0,'Stu.Detail (1-20)'!B92=""),"",'Stu.Detail (1-20)'!B92)</f>
        <v/>
      </c>
      <c r="C92" s="124" t="str">
        <f>IF(OR(B92=0,B92=""),"",CONCATENATE('Stu.Detail (1-20)'!D92," ","/",'Stu.Detail (1-20)'!G92))</f>
        <v/>
      </c>
      <c r="D92" s="129"/>
      <c r="E92" s="129"/>
      <c r="F92" s="129"/>
      <c r="G92" s="129"/>
      <c r="H92" s="129"/>
      <c r="I92" s="129"/>
      <c r="J92" s="129"/>
      <c r="K92" s="129"/>
      <c r="L92" s="129"/>
      <c r="M92" s="129"/>
      <c r="N92" s="129"/>
      <c r="O92" s="129"/>
      <c r="P92" s="129"/>
      <c r="Q92" s="129"/>
      <c r="R92" s="129"/>
      <c r="S92" s="129"/>
      <c r="T92" s="129"/>
      <c r="U92" s="129"/>
      <c r="V92" s="129"/>
      <c r="W92" s="129"/>
      <c r="X92" s="129"/>
      <c r="Y92" s="57"/>
      <c r="Z92" s="57"/>
      <c r="AA92" s="57"/>
      <c r="AB92" s="57"/>
      <c r="AC92" s="57"/>
      <c r="AD92" s="57"/>
      <c r="AE92" s="57"/>
      <c r="AF92" s="57"/>
      <c r="AG92" s="57"/>
      <c r="AH92" s="57"/>
      <c r="AI92" s="57"/>
      <c r="AJ92" s="57"/>
      <c r="AK92" s="57"/>
      <c r="AL92" s="57"/>
      <c r="AM92" s="57"/>
      <c r="AN92" s="57"/>
      <c r="AO92" s="57"/>
      <c r="AP92" s="57"/>
    </row>
    <row r="93" spans="1:42" s="128" customFormat="1">
      <c r="A93" s="123">
        <f>'Stu.Detail (1-20)'!A93</f>
        <v>87</v>
      </c>
      <c r="B93" s="124" t="str">
        <f>IF(OR('Stu.Detail (1-20)'!B93=0,'Stu.Detail (1-20)'!B93=""),"",'Stu.Detail (1-20)'!B93)</f>
        <v/>
      </c>
      <c r="C93" s="124" t="str">
        <f>IF(OR(B93=0,B93=""),"",CONCATENATE('Stu.Detail (1-20)'!D93," ","/",'Stu.Detail (1-20)'!G93))</f>
        <v/>
      </c>
      <c r="D93" s="129"/>
      <c r="E93" s="129"/>
      <c r="F93" s="129"/>
      <c r="G93" s="129"/>
      <c r="H93" s="129"/>
      <c r="I93" s="129"/>
      <c r="J93" s="129"/>
      <c r="K93" s="129"/>
      <c r="L93" s="129"/>
      <c r="M93" s="129"/>
      <c r="N93" s="129"/>
      <c r="O93" s="129"/>
      <c r="P93" s="129"/>
      <c r="Q93" s="129"/>
      <c r="R93" s="129"/>
      <c r="S93" s="129"/>
      <c r="T93" s="129"/>
      <c r="U93" s="129"/>
      <c r="V93" s="129"/>
      <c r="W93" s="129"/>
      <c r="X93" s="129"/>
      <c r="Y93" s="57"/>
      <c r="Z93" s="57"/>
      <c r="AA93" s="57"/>
      <c r="AB93" s="57"/>
      <c r="AC93" s="57"/>
      <c r="AD93" s="57"/>
      <c r="AE93" s="57"/>
      <c r="AF93" s="57"/>
      <c r="AG93" s="57"/>
      <c r="AH93" s="57"/>
      <c r="AI93" s="57"/>
      <c r="AJ93" s="57"/>
      <c r="AK93" s="57"/>
      <c r="AL93" s="57"/>
      <c r="AM93" s="57"/>
      <c r="AN93" s="57"/>
      <c r="AO93" s="57"/>
      <c r="AP93" s="57"/>
    </row>
    <row r="94" spans="1:42" s="128" customFormat="1">
      <c r="A94" s="123">
        <f>'Stu.Detail (1-20)'!A94</f>
        <v>88</v>
      </c>
      <c r="B94" s="124" t="str">
        <f>IF(OR('Stu.Detail (1-20)'!B94=0,'Stu.Detail (1-20)'!B94=""),"",'Stu.Detail (1-20)'!B94)</f>
        <v/>
      </c>
      <c r="C94" s="124" t="str">
        <f>IF(OR(B94=0,B94=""),"",CONCATENATE('Stu.Detail (1-20)'!D94," ","/",'Stu.Detail (1-20)'!G94))</f>
        <v/>
      </c>
      <c r="D94" s="129"/>
      <c r="E94" s="129"/>
      <c r="F94" s="129"/>
      <c r="G94" s="129"/>
      <c r="H94" s="129"/>
      <c r="I94" s="129"/>
      <c r="J94" s="129"/>
      <c r="K94" s="129"/>
      <c r="L94" s="129"/>
      <c r="M94" s="129"/>
      <c r="N94" s="129"/>
      <c r="O94" s="129"/>
      <c r="P94" s="129"/>
      <c r="Q94" s="129"/>
      <c r="R94" s="129"/>
      <c r="S94" s="129"/>
      <c r="T94" s="129"/>
      <c r="U94" s="129"/>
      <c r="V94" s="129"/>
      <c r="W94" s="129"/>
      <c r="X94" s="129"/>
      <c r="Y94" s="57"/>
      <c r="Z94" s="57"/>
      <c r="AA94" s="57"/>
      <c r="AB94" s="57"/>
      <c r="AC94" s="57"/>
      <c r="AD94" s="57"/>
      <c r="AE94" s="57"/>
      <c r="AF94" s="57"/>
      <c r="AG94" s="57"/>
      <c r="AH94" s="57"/>
      <c r="AI94" s="57"/>
      <c r="AJ94" s="57"/>
      <c r="AK94" s="57"/>
      <c r="AL94" s="57"/>
      <c r="AM94" s="57"/>
      <c r="AN94" s="57"/>
      <c r="AO94" s="57"/>
      <c r="AP94" s="57"/>
    </row>
    <row r="95" spans="1:42" s="128" customFormat="1">
      <c r="A95" s="123">
        <f>'Stu.Detail (1-20)'!A95</f>
        <v>89</v>
      </c>
      <c r="B95" s="124" t="str">
        <f>IF(OR('Stu.Detail (1-20)'!B95=0,'Stu.Detail (1-20)'!B95=""),"",'Stu.Detail (1-20)'!B95)</f>
        <v/>
      </c>
      <c r="C95" s="124" t="str">
        <f>IF(OR(B95=0,B95=""),"",CONCATENATE('Stu.Detail (1-20)'!D95," ","/",'Stu.Detail (1-20)'!G95))</f>
        <v/>
      </c>
      <c r="D95" s="129"/>
      <c r="E95" s="129"/>
      <c r="F95" s="129"/>
      <c r="G95" s="129"/>
      <c r="H95" s="129"/>
      <c r="I95" s="129"/>
      <c r="J95" s="129"/>
      <c r="K95" s="129"/>
      <c r="L95" s="129"/>
      <c r="M95" s="129"/>
      <c r="N95" s="129"/>
      <c r="O95" s="129"/>
      <c r="P95" s="129"/>
      <c r="Q95" s="129"/>
      <c r="R95" s="129"/>
      <c r="S95" s="129"/>
      <c r="T95" s="129"/>
      <c r="U95" s="129"/>
      <c r="V95" s="129"/>
      <c r="W95" s="129"/>
      <c r="X95" s="129"/>
      <c r="Y95" s="57"/>
      <c r="Z95" s="57"/>
      <c r="AA95" s="57"/>
      <c r="AB95" s="57"/>
      <c r="AC95" s="57"/>
      <c r="AD95" s="57"/>
      <c r="AE95" s="57"/>
      <c r="AF95" s="57"/>
      <c r="AG95" s="57"/>
      <c r="AH95" s="57"/>
      <c r="AI95" s="57"/>
      <c r="AJ95" s="57"/>
      <c r="AK95" s="57"/>
      <c r="AL95" s="57"/>
      <c r="AM95" s="57"/>
      <c r="AN95" s="57"/>
      <c r="AO95" s="57"/>
      <c r="AP95" s="57"/>
    </row>
    <row r="96" spans="1:42" s="128" customFormat="1">
      <c r="A96" s="123">
        <f>'Stu.Detail (1-20)'!A96</f>
        <v>90</v>
      </c>
      <c r="B96" s="124" t="str">
        <f>IF(OR('Stu.Detail (1-20)'!B96=0,'Stu.Detail (1-20)'!B96=""),"",'Stu.Detail (1-20)'!B96)</f>
        <v/>
      </c>
      <c r="C96" s="124" t="str">
        <f>IF(OR(B96=0,B96=""),"",CONCATENATE('Stu.Detail (1-20)'!D96," ","/",'Stu.Detail (1-20)'!G96))</f>
        <v/>
      </c>
      <c r="D96" s="129"/>
      <c r="E96" s="129"/>
      <c r="F96" s="129"/>
      <c r="G96" s="129"/>
      <c r="H96" s="129"/>
      <c r="I96" s="129"/>
      <c r="J96" s="129"/>
      <c r="K96" s="129"/>
      <c r="L96" s="129"/>
      <c r="M96" s="129"/>
      <c r="N96" s="129"/>
      <c r="O96" s="129"/>
      <c r="P96" s="129"/>
      <c r="Q96" s="129"/>
      <c r="R96" s="129"/>
      <c r="S96" s="129"/>
      <c r="T96" s="129"/>
      <c r="U96" s="129"/>
      <c r="V96" s="129"/>
      <c r="W96" s="129"/>
      <c r="X96" s="129"/>
      <c r="Y96" s="57"/>
      <c r="Z96" s="57"/>
      <c r="AA96" s="57"/>
      <c r="AB96" s="57"/>
      <c r="AC96" s="57"/>
      <c r="AD96" s="57"/>
      <c r="AE96" s="57"/>
      <c r="AF96" s="57"/>
      <c r="AG96" s="57"/>
      <c r="AH96" s="57"/>
      <c r="AI96" s="57"/>
      <c r="AJ96" s="57"/>
      <c r="AK96" s="57"/>
      <c r="AL96" s="57"/>
      <c r="AM96" s="57"/>
      <c r="AN96" s="57"/>
      <c r="AO96" s="57"/>
      <c r="AP96" s="57"/>
    </row>
    <row r="97" spans="1:42" s="128" customFormat="1">
      <c r="A97" s="123">
        <f>'Stu.Detail (1-20)'!A97</f>
        <v>91</v>
      </c>
      <c r="B97" s="124" t="str">
        <f>IF(OR('Stu.Detail (1-20)'!B97=0,'Stu.Detail (1-20)'!B97=""),"",'Stu.Detail (1-20)'!B97)</f>
        <v/>
      </c>
      <c r="C97" s="124" t="str">
        <f>IF(OR(B97=0,B97=""),"",CONCATENATE('Stu.Detail (1-20)'!D97," ","/",'Stu.Detail (1-20)'!G97))</f>
        <v/>
      </c>
      <c r="D97" s="129"/>
      <c r="E97" s="129"/>
      <c r="F97" s="129"/>
      <c r="G97" s="129"/>
      <c r="H97" s="129"/>
      <c r="I97" s="129"/>
      <c r="J97" s="129"/>
      <c r="K97" s="129"/>
      <c r="L97" s="129"/>
      <c r="M97" s="129"/>
      <c r="N97" s="129"/>
      <c r="O97" s="129"/>
      <c r="P97" s="129"/>
      <c r="Q97" s="129"/>
      <c r="R97" s="129"/>
      <c r="S97" s="129"/>
      <c r="T97" s="129"/>
      <c r="U97" s="129"/>
      <c r="V97" s="129"/>
      <c r="W97" s="129"/>
      <c r="X97" s="129"/>
      <c r="Y97" s="57"/>
      <c r="Z97" s="57"/>
      <c r="AA97" s="57"/>
      <c r="AB97" s="57"/>
      <c r="AC97" s="57"/>
      <c r="AD97" s="57"/>
      <c r="AE97" s="57"/>
      <c r="AF97" s="57"/>
      <c r="AG97" s="57"/>
      <c r="AH97" s="57"/>
      <c r="AI97" s="57"/>
      <c r="AJ97" s="57"/>
      <c r="AK97" s="57"/>
      <c r="AL97" s="57"/>
      <c r="AM97" s="57"/>
      <c r="AN97" s="57"/>
      <c r="AO97" s="57"/>
      <c r="AP97" s="57"/>
    </row>
    <row r="98" spans="1:42" s="128" customFormat="1">
      <c r="A98" s="123">
        <f>'Stu.Detail (1-20)'!A98</f>
        <v>92</v>
      </c>
      <c r="B98" s="124" t="str">
        <f>IF(OR('Stu.Detail (1-20)'!B98=0,'Stu.Detail (1-20)'!B98=""),"",'Stu.Detail (1-20)'!B98)</f>
        <v/>
      </c>
      <c r="C98" s="124" t="str">
        <f>IF(OR(B98=0,B98=""),"",CONCATENATE('Stu.Detail (1-20)'!D98," ","/",'Stu.Detail (1-20)'!G98))</f>
        <v/>
      </c>
      <c r="D98" s="129"/>
      <c r="E98" s="129"/>
      <c r="F98" s="129"/>
      <c r="G98" s="129"/>
      <c r="H98" s="129"/>
      <c r="I98" s="129"/>
      <c r="J98" s="129"/>
      <c r="K98" s="129"/>
      <c r="L98" s="129"/>
      <c r="M98" s="129"/>
      <c r="N98" s="129"/>
      <c r="O98" s="129"/>
      <c r="P98" s="129"/>
      <c r="Q98" s="129"/>
      <c r="R98" s="129"/>
      <c r="S98" s="129"/>
      <c r="T98" s="129"/>
      <c r="U98" s="129"/>
      <c r="V98" s="129"/>
      <c r="W98" s="129"/>
      <c r="X98" s="129"/>
      <c r="Y98" s="57"/>
      <c r="Z98" s="57"/>
      <c r="AA98" s="57"/>
      <c r="AB98" s="57"/>
      <c r="AC98" s="57"/>
      <c r="AD98" s="57"/>
      <c r="AE98" s="57"/>
      <c r="AF98" s="57"/>
      <c r="AG98" s="57"/>
      <c r="AH98" s="57"/>
      <c r="AI98" s="57"/>
      <c r="AJ98" s="57"/>
      <c r="AK98" s="57"/>
      <c r="AL98" s="57"/>
      <c r="AM98" s="57"/>
      <c r="AN98" s="57"/>
      <c r="AO98" s="57"/>
      <c r="AP98" s="57"/>
    </row>
    <row r="99" spans="1:42" s="128" customFormat="1">
      <c r="A99" s="123">
        <f>'Stu.Detail (1-20)'!A99</f>
        <v>93</v>
      </c>
      <c r="B99" s="124" t="str">
        <f>IF(OR('Stu.Detail (1-20)'!B99=0,'Stu.Detail (1-20)'!B99=""),"",'Stu.Detail (1-20)'!B99)</f>
        <v/>
      </c>
      <c r="C99" s="124" t="str">
        <f>IF(OR(B99=0,B99=""),"",CONCATENATE('Stu.Detail (1-20)'!D99," ","/",'Stu.Detail (1-20)'!G99))</f>
        <v/>
      </c>
      <c r="D99" s="129"/>
      <c r="E99" s="129"/>
      <c r="F99" s="129"/>
      <c r="G99" s="129"/>
      <c r="H99" s="129"/>
      <c r="I99" s="129"/>
      <c r="J99" s="129"/>
      <c r="K99" s="129"/>
      <c r="L99" s="129"/>
      <c r="M99" s="129"/>
      <c r="N99" s="129"/>
      <c r="O99" s="129"/>
      <c r="P99" s="129"/>
      <c r="Q99" s="129"/>
      <c r="R99" s="129"/>
      <c r="S99" s="129"/>
      <c r="T99" s="129"/>
      <c r="U99" s="129"/>
      <c r="V99" s="129"/>
      <c r="W99" s="129"/>
      <c r="X99" s="129"/>
      <c r="Y99" s="57"/>
      <c r="Z99" s="57"/>
      <c r="AA99" s="57"/>
      <c r="AB99" s="57"/>
      <c r="AC99" s="57"/>
      <c r="AD99" s="57"/>
      <c r="AE99" s="57"/>
      <c r="AF99" s="57"/>
      <c r="AG99" s="57"/>
      <c r="AH99" s="57"/>
      <c r="AI99" s="57"/>
      <c r="AJ99" s="57"/>
      <c r="AK99" s="57"/>
      <c r="AL99" s="57"/>
      <c r="AM99" s="57"/>
      <c r="AN99" s="57"/>
      <c r="AO99" s="57"/>
      <c r="AP99" s="57"/>
    </row>
    <row r="100" spans="1:42" s="128" customFormat="1">
      <c r="A100" s="123">
        <f>'Stu.Detail (1-20)'!A100</f>
        <v>94</v>
      </c>
      <c r="B100" s="124" t="str">
        <f>IF(OR('Stu.Detail (1-20)'!B100=0,'Stu.Detail (1-20)'!B100=""),"",'Stu.Detail (1-20)'!B100)</f>
        <v/>
      </c>
      <c r="C100" s="124" t="str">
        <f>IF(OR(B100=0,B100=""),"",CONCATENATE('Stu.Detail (1-20)'!D100," ","/",'Stu.Detail (1-20)'!G100))</f>
        <v/>
      </c>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57"/>
      <c r="Z100" s="57"/>
      <c r="AA100" s="57"/>
      <c r="AB100" s="57"/>
      <c r="AC100" s="57"/>
      <c r="AD100" s="57"/>
      <c r="AE100" s="57"/>
      <c r="AF100" s="57"/>
      <c r="AG100" s="57"/>
      <c r="AH100" s="57"/>
      <c r="AI100" s="57"/>
      <c r="AJ100" s="57"/>
      <c r="AK100" s="57"/>
      <c r="AL100" s="57"/>
      <c r="AM100" s="57"/>
      <c r="AN100" s="57"/>
      <c r="AO100" s="57"/>
      <c r="AP100" s="57"/>
    </row>
    <row r="101" spans="1:42" s="128" customFormat="1">
      <c r="A101" s="123">
        <f>'Stu.Detail (1-20)'!A101</f>
        <v>95</v>
      </c>
      <c r="B101" s="124" t="str">
        <f>IF(OR('Stu.Detail (1-20)'!B101=0,'Stu.Detail (1-20)'!B101=""),"",'Stu.Detail (1-20)'!B101)</f>
        <v/>
      </c>
      <c r="C101" s="124" t="str">
        <f>IF(OR(B101=0,B101=""),"",CONCATENATE('Stu.Detail (1-20)'!D101," ","/",'Stu.Detail (1-20)'!G101))</f>
        <v/>
      </c>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57"/>
      <c r="Z101" s="57"/>
      <c r="AA101" s="57"/>
      <c r="AB101" s="57"/>
      <c r="AC101" s="57"/>
      <c r="AD101" s="57"/>
      <c r="AE101" s="57"/>
      <c r="AF101" s="57"/>
      <c r="AG101" s="57"/>
      <c r="AH101" s="57"/>
      <c r="AI101" s="57"/>
      <c r="AJ101" s="57"/>
      <c r="AK101" s="57"/>
      <c r="AL101" s="57"/>
      <c r="AM101" s="57"/>
      <c r="AN101" s="57"/>
      <c r="AO101" s="57"/>
      <c r="AP101" s="57"/>
    </row>
    <row r="102" spans="1:42" s="128" customFormat="1">
      <c r="A102" s="123">
        <f>'Stu.Detail (1-20)'!A102</f>
        <v>96</v>
      </c>
      <c r="B102" s="124" t="str">
        <f>IF(OR('Stu.Detail (1-20)'!B102=0,'Stu.Detail (1-20)'!B102=""),"",'Stu.Detail (1-20)'!B102)</f>
        <v/>
      </c>
      <c r="C102" s="124" t="str">
        <f>IF(OR(B102=0,B102=""),"",CONCATENATE('Stu.Detail (1-20)'!D102," ","/",'Stu.Detail (1-20)'!G102))</f>
        <v/>
      </c>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57"/>
      <c r="Z102" s="57"/>
      <c r="AA102" s="57"/>
      <c r="AB102" s="57"/>
      <c r="AC102" s="57"/>
      <c r="AD102" s="57"/>
      <c r="AE102" s="57"/>
      <c r="AF102" s="57"/>
      <c r="AG102" s="57"/>
      <c r="AH102" s="57"/>
      <c r="AI102" s="57"/>
      <c r="AJ102" s="57"/>
      <c r="AK102" s="57"/>
      <c r="AL102" s="57"/>
      <c r="AM102" s="57"/>
      <c r="AN102" s="57"/>
      <c r="AO102" s="57"/>
      <c r="AP102" s="57"/>
    </row>
    <row r="103" spans="1:42" s="128" customFormat="1">
      <c r="A103" s="123">
        <f>'Stu.Detail (1-20)'!A103</f>
        <v>97</v>
      </c>
      <c r="B103" s="124" t="str">
        <f>IF(OR('Stu.Detail (1-20)'!B103=0,'Stu.Detail (1-20)'!B103=""),"",'Stu.Detail (1-20)'!B103)</f>
        <v/>
      </c>
      <c r="C103" s="124" t="str">
        <f>IF(OR(B103=0,B103=""),"",CONCATENATE('Stu.Detail (1-20)'!D103," ","/",'Stu.Detail (1-20)'!G103))</f>
        <v/>
      </c>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57"/>
      <c r="Z103" s="57"/>
      <c r="AA103" s="57"/>
      <c r="AB103" s="57"/>
      <c r="AC103" s="57"/>
      <c r="AD103" s="57"/>
      <c r="AE103" s="57"/>
      <c r="AF103" s="57"/>
      <c r="AG103" s="57"/>
      <c r="AH103" s="57"/>
      <c r="AI103" s="57"/>
      <c r="AJ103" s="57"/>
      <c r="AK103" s="57"/>
      <c r="AL103" s="57"/>
      <c r="AM103" s="57"/>
      <c r="AN103" s="57"/>
      <c r="AO103" s="57"/>
      <c r="AP103" s="57"/>
    </row>
    <row r="104" spans="1:42" s="128" customFormat="1">
      <c r="A104" s="123">
        <f>'Stu.Detail (1-20)'!A104</f>
        <v>98</v>
      </c>
      <c r="B104" s="124" t="str">
        <f>IF(OR('Stu.Detail (1-20)'!B104=0,'Stu.Detail (1-20)'!B104=""),"",'Stu.Detail (1-20)'!B104)</f>
        <v/>
      </c>
      <c r="C104" s="124" t="str">
        <f>IF(OR(B104=0,B104=""),"",CONCATENATE('Stu.Detail (1-20)'!D104," ","/",'Stu.Detail (1-20)'!G104))</f>
        <v/>
      </c>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57"/>
      <c r="Z104" s="57"/>
      <c r="AA104" s="57"/>
      <c r="AB104" s="57"/>
      <c r="AC104" s="57"/>
      <c r="AD104" s="57"/>
      <c r="AE104" s="57"/>
      <c r="AF104" s="57"/>
      <c r="AG104" s="57"/>
      <c r="AH104" s="57"/>
      <c r="AI104" s="57"/>
      <c r="AJ104" s="57"/>
      <c r="AK104" s="57"/>
      <c r="AL104" s="57"/>
      <c r="AM104" s="57"/>
      <c r="AN104" s="57"/>
      <c r="AO104" s="57"/>
      <c r="AP104" s="57"/>
    </row>
    <row r="105" spans="1:42" s="128" customFormat="1">
      <c r="A105" s="123">
        <f>'Stu.Detail (1-20)'!A105</f>
        <v>99</v>
      </c>
      <c r="B105" s="124" t="str">
        <f>IF(OR('Stu.Detail (1-20)'!B105=0,'Stu.Detail (1-20)'!B105=""),"",'Stu.Detail (1-20)'!B105)</f>
        <v/>
      </c>
      <c r="C105" s="124" t="str">
        <f>IF(OR(B105=0,B105=""),"",CONCATENATE('Stu.Detail (1-20)'!D105," ","/",'Stu.Detail (1-20)'!G105))</f>
        <v/>
      </c>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57"/>
      <c r="Z105" s="57"/>
      <c r="AA105" s="57"/>
      <c r="AB105" s="57"/>
      <c r="AC105" s="57"/>
      <c r="AD105" s="57"/>
      <c r="AE105" s="57"/>
      <c r="AF105" s="57"/>
      <c r="AG105" s="57"/>
      <c r="AH105" s="57"/>
      <c r="AI105" s="57"/>
      <c r="AJ105" s="57"/>
      <c r="AK105" s="57"/>
      <c r="AL105" s="57"/>
      <c r="AM105" s="57"/>
      <c r="AN105" s="57"/>
      <c r="AO105" s="57"/>
      <c r="AP105" s="57"/>
    </row>
    <row r="106" spans="1:42" s="128" customFormat="1">
      <c r="A106" s="123">
        <f>'Stu.Detail (1-20)'!A106</f>
        <v>100</v>
      </c>
      <c r="B106" s="124" t="str">
        <f>IF(OR('Stu.Detail (1-20)'!B106=0,'Stu.Detail (1-20)'!B106=""),"",'Stu.Detail (1-20)'!B106)</f>
        <v/>
      </c>
      <c r="C106" s="124" t="str">
        <f>IF(OR(B106=0,B106=""),"",CONCATENATE('Stu.Detail (1-20)'!D106," ","/",'Stu.Detail (1-20)'!G106))</f>
        <v/>
      </c>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57"/>
      <c r="Z106" s="57"/>
      <c r="AA106" s="57"/>
      <c r="AB106" s="57"/>
      <c r="AC106" s="57"/>
      <c r="AD106" s="57"/>
      <c r="AE106" s="57"/>
      <c r="AF106" s="57"/>
      <c r="AG106" s="57"/>
      <c r="AH106" s="57"/>
      <c r="AI106" s="57"/>
      <c r="AJ106" s="57"/>
      <c r="AK106" s="57"/>
      <c r="AL106" s="57"/>
      <c r="AM106" s="57"/>
      <c r="AN106" s="57"/>
      <c r="AO106" s="57"/>
      <c r="AP106" s="57"/>
    </row>
    <row r="107" spans="1:42" s="128" customFormat="1">
      <c r="A107" s="123">
        <f>'Stu.Detail (1-20)'!A107</f>
        <v>101</v>
      </c>
      <c r="B107" s="124" t="str">
        <f>IF(OR('Stu.Detail (1-20)'!B107=0,'Stu.Detail (1-20)'!B107=""),"",'Stu.Detail (1-20)'!B107)</f>
        <v/>
      </c>
      <c r="C107" s="124" t="str">
        <f>IF(OR(B107=0,B107=""),"",CONCATENATE('Stu.Detail (1-20)'!D107," ","/",'Stu.Detail (1-20)'!G107))</f>
        <v/>
      </c>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57"/>
      <c r="Z107" s="57"/>
      <c r="AA107" s="57"/>
      <c r="AB107" s="57"/>
      <c r="AC107" s="57"/>
      <c r="AD107" s="57"/>
      <c r="AE107" s="57"/>
      <c r="AF107" s="57"/>
      <c r="AG107" s="57"/>
      <c r="AH107" s="57"/>
      <c r="AI107" s="57"/>
      <c r="AJ107" s="57"/>
      <c r="AK107" s="57"/>
      <c r="AL107" s="57"/>
      <c r="AM107" s="57"/>
      <c r="AN107" s="57"/>
      <c r="AO107" s="57"/>
      <c r="AP107" s="57"/>
    </row>
    <row r="108" spans="1:42" s="128" customFormat="1">
      <c r="A108" s="123">
        <f>'Stu.Detail (1-20)'!A108</f>
        <v>102</v>
      </c>
      <c r="B108" s="124" t="str">
        <f>IF(OR('Stu.Detail (1-20)'!B108=0,'Stu.Detail (1-20)'!B108=""),"",'Stu.Detail (1-20)'!B108)</f>
        <v/>
      </c>
      <c r="C108" s="124" t="str">
        <f>IF(OR(B108=0,B108=""),"",CONCATENATE('Stu.Detail (1-20)'!D108," ","/",'Stu.Detail (1-20)'!G108))</f>
        <v/>
      </c>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57"/>
      <c r="Z108" s="57"/>
      <c r="AA108" s="57"/>
      <c r="AB108" s="57"/>
      <c r="AC108" s="57"/>
      <c r="AD108" s="57"/>
      <c r="AE108" s="57"/>
      <c r="AF108" s="57"/>
      <c r="AG108" s="57"/>
      <c r="AH108" s="57"/>
      <c r="AI108" s="57"/>
      <c r="AJ108" s="57"/>
      <c r="AK108" s="57"/>
      <c r="AL108" s="57"/>
      <c r="AM108" s="57"/>
      <c r="AN108" s="57"/>
      <c r="AO108" s="57"/>
      <c r="AP108" s="57"/>
    </row>
    <row r="109" spans="1:42" s="128" customFormat="1">
      <c r="A109" s="123">
        <f>'Stu.Detail (1-20)'!A109</f>
        <v>103</v>
      </c>
      <c r="B109" s="124" t="str">
        <f>IF(OR('Stu.Detail (1-20)'!B109=0,'Stu.Detail (1-20)'!B109=""),"",'Stu.Detail (1-20)'!B109)</f>
        <v/>
      </c>
      <c r="C109" s="124" t="str">
        <f>IF(OR(B109=0,B109=""),"",CONCATENATE('Stu.Detail (1-20)'!D109," ","/",'Stu.Detail (1-20)'!G109))</f>
        <v/>
      </c>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57"/>
      <c r="Z109" s="57"/>
      <c r="AA109" s="57"/>
      <c r="AB109" s="57"/>
      <c r="AC109" s="57"/>
      <c r="AD109" s="57"/>
      <c r="AE109" s="57"/>
      <c r="AF109" s="57"/>
      <c r="AG109" s="57"/>
      <c r="AH109" s="57"/>
      <c r="AI109" s="57"/>
      <c r="AJ109" s="57"/>
      <c r="AK109" s="57"/>
      <c r="AL109" s="57"/>
      <c r="AM109" s="57"/>
      <c r="AN109" s="57"/>
      <c r="AO109" s="57"/>
      <c r="AP109" s="57"/>
    </row>
    <row r="110" spans="1:42" s="128" customFormat="1">
      <c r="A110" s="123">
        <f>'Stu.Detail (1-20)'!A110</f>
        <v>104</v>
      </c>
      <c r="B110" s="124" t="str">
        <f>IF(OR('Stu.Detail (1-20)'!B110=0,'Stu.Detail (1-20)'!B110=""),"",'Stu.Detail (1-20)'!B110)</f>
        <v/>
      </c>
      <c r="C110" s="124" t="str">
        <f>IF(OR(B110=0,B110=""),"",CONCATENATE('Stu.Detail (1-20)'!D110," ","/",'Stu.Detail (1-20)'!G110))</f>
        <v/>
      </c>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57"/>
      <c r="Z110" s="57"/>
      <c r="AA110" s="57"/>
      <c r="AB110" s="57"/>
      <c r="AC110" s="57"/>
      <c r="AD110" s="57"/>
      <c r="AE110" s="57"/>
      <c r="AF110" s="57"/>
      <c r="AG110" s="57"/>
      <c r="AH110" s="57"/>
      <c r="AI110" s="57"/>
      <c r="AJ110" s="57"/>
      <c r="AK110" s="57"/>
      <c r="AL110" s="57"/>
      <c r="AM110" s="57"/>
      <c r="AN110" s="57"/>
      <c r="AO110" s="57"/>
      <c r="AP110" s="57"/>
    </row>
    <row r="111" spans="1:42" s="128" customFormat="1">
      <c r="A111" s="123">
        <f>'Stu.Detail (1-20)'!A111</f>
        <v>105</v>
      </c>
      <c r="B111" s="124" t="str">
        <f>IF(OR('Stu.Detail (1-20)'!B111=0,'Stu.Detail (1-20)'!B111=""),"",'Stu.Detail (1-20)'!B111)</f>
        <v/>
      </c>
      <c r="C111" s="124" t="str">
        <f>IF(OR(B111=0,B111=""),"",CONCATENATE('Stu.Detail (1-20)'!D111," ","/",'Stu.Detail (1-20)'!G111))</f>
        <v/>
      </c>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57"/>
      <c r="Z111" s="57"/>
      <c r="AA111" s="57"/>
      <c r="AB111" s="57"/>
      <c r="AC111" s="57"/>
      <c r="AD111" s="57"/>
      <c r="AE111" s="57"/>
      <c r="AF111" s="57"/>
      <c r="AG111" s="57"/>
      <c r="AH111" s="57"/>
      <c r="AI111" s="57"/>
      <c r="AJ111" s="57"/>
      <c r="AK111" s="57"/>
      <c r="AL111" s="57"/>
      <c r="AM111" s="57"/>
      <c r="AN111" s="57"/>
      <c r="AO111" s="57"/>
      <c r="AP111" s="57"/>
    </row>
    <row r="112" spans="1:42" s="128" customFormat="1">
      <c r="A112" s="123">
        <f>'Stu.Detail (1-20)'!A112</f>
        <v>106</v>
      </c>
      <c r="B112" s="124" t="str">
        <f>IF(OR('Stu.Detail (1-20)'!B112=0,'Stu.Detail (1-20)'!B112=""),"",'Stu.Detail (1-20)'!B112)</f>
        <v/>
      </c>
      <c r="C112" s="124" t="str">
        <f>IF(OR(B112=0,B112=""),"",CONCATENATE('Stu.Detail (1-20)'!D112," ","/",'Stu.Detail (1-20)'!G112))</f>
        <v/>
      </c>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57"/>
      <c r="Z112" s="57"/>
      <c r="AA112" s="57"/>
      <c r="AB112" s="57"/>
      <c r="AC112" s="57"/>
      <c r="AD112" s="57"/>
      <c r="AE112" s="57"/>
      <c r="AF112" s="57"/>
      <c r="AG112" s="57"/>
      <c r="AH112" s="57"/>
      <c r="AI112" s="57"/>
      <c r="AJ112" s="57"/>
      <c r="AK112" s="57"/>
      <c r="AL112" s="57"/>
      <c r="AM112" s="57"/>
      <c r="AN112" s="57"/>
      <c r="AO112" s="57"/>
      <c r="AP112" s="57"/>
    </row>
    <row r="113" spans="1:42" s="128" customFormat="1">
      <c r="A113" s="123">
        <f>'Stu.Detail (1-20)'!A113</f>
        <v>107</v>
      </c>
      <c r="B113" s="124" t="str">
        <f>IF(OR('Stu.Detail (1-20)'!B113=0,'Stu.Detail (1-20)'!B113=""),"",'Stu.Detail (1-20)'!B113)</f>
        <v/>
      </c>
      <c r="C113" s="124" t="str">
        <f>IF(OR(B113=0,B113=""),"",CONCATENATE('Stu.Detail (1-20)'!D113," ","/",'Stu.Detail (1-20)'!G113))</f>
        <v/>
      </c>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57"/>
      <c r="Z113" s="57"/>
      <c r="AA113" s="57"/>
      <c r="AB113" s="57"/>
      <c r="AC113" s="57"/>
      <c r="AD113" s="57"/>
      <c r="AE113" s="57"/>
      <c r="AF113" s="57"/>
      <c r="AG113" s="57"/>
      <c r="AH113" s="57"/>
      <c r="AI113" s="57"/>
      <c r="AJ113" s="57"/>
      <c r="AK113" s="57"/>
      <c r="AL113" s="57"/>
      <c r="AM113" s="57"/>
      <c r="AN113" s="57"/>
      <c r="AO113" s="57"/>
      <c r="AP113" s="57"/>
    </row>
    <row r="114" spans="1:42" s="128" customFormat="1">
      <c r="A114" s="123">
        <f>'Stu.Detail (1-20)'!A114</f>
        <v>108</v>
      </c>
      <c r="B114" s="124" t="str">
        <f>IF(OR('Stu.Detail (1-20)'!B114=0,'Stu.Detail (1-20)'!B114=""),"",'Stu.Detail (1-20)'!B114)</f>
        <v/>
      </c>
      <c r="C114" s="124" t="str">
        <f>IF(OR(B114=0,B114=""),"",CONCATENATE('Stu.Detail (1-20)'!D114," ","/",'Stu.Detail (1-20)'!G114))</f>
        <v/>
      </c>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57"/>
      <c r="Z114" s="57"/>
      <c r="AA114" s="57"/>
      <c r="AB114" s="57"/>
      <c r="AC114" s="57"/>
      <c r="AD114" s="57"/>
      <c r="AE114" s="57"/>
      <c r="AF114" s="57"/>
      <c r="AG114" s="57"/>
      <c r="AH114" s="57"/>
      <c r="AI114" s="57"/>
      <c r="AJ114" s="57"/>
      <c r="AK114" s="57"/>
      <c r="AL114" s="57"/>
      <c r="AM114" s="57"/>
      <c r="AN114" s="57"/>
      <c r="AO114" s="57"/>
      <c r="AP114" s="57"/>
    </row>
    <row r="115" spans="1:42" s="128" customFormat="1">
      <c r="A115" s="123">
        <f>'Stu.Detail (1-20)'!A115</f>
        <v>109</v>
      </c>
      <c r="B115" s="124" t="str">
        <f>IF(OR('Stu.Detail (1-20)'!B115=0,'Stu.Detail (1-20)'!B115=""),"",'Stu.Detail (1-20)'!B115)</f>
        <v/>
      </c>
      <c r="C115" s="124" t="str">
        <f>IF(OR(B115=0,B115=""),"",CONCATENATE('Stu.Detail (1-20)'!D115," ","/",'Stu.Detail (1-20)'!G115))</f>
        <v/>
      </c>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57"/>
      <c r="Z115" s="57"/>
      <c r="AA115" s="57"/>
      <c r="AB115" s="57"/>
      <c r="AC115" s="57"/>
      <c r="AD115" s="57"/>
      <c r="AE115" s="57"/>
      <c r="AF115" s="57"/>
      <c r="AG115" s="57"/>
      <c r="AH115" s="57"/>
      <c r="AI115" s="57"/>
      <c r="AJ115" s="57"/>
      <c r="AK115" s="57"/>
      <c r="AL115" s="57"/>
      <c r="AM115" s="57"/>
      <c r="AN115" s="57"/>
      <c r="AO115" s="57"/>
      <c r="AP115" s="57"/>
    </row>
    <row r="116" spans="1:42" s="128" customFormat="1">
      <c r="A116" s="123">
        <f>'Stu.Detail (1-20)'!A116</f>
        <v>110</v>
      </c>
      <c r="B116" s="124" t="str">
        <f>IF(OR('Stu.Detail (1-20)'!B116=0,'Stu.Detail (1-20)'!B116=""),"",'Stu.Detail (1-20)'!B116)</f>
        <v/>
      </c>
      <c r="C116" s="124" t="str">
        <f>IF(OR(B116=0,B116=""),"",CONCATENATE('Stu.Detail (1-20)'!D116," ","/",'Stu.Detail (1-20)'!G116))</f>
        <v/>
      </c>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57"/>
      <c r="Z116" s="57"/>
      <c r="AA116" s="57"/>
      <c r="AB116" s="57"/>
      <c r="AC116" s="57"/>
      <c r="AD116" s="57"/>
      <c r="AE116" s="57"/>
      <c r="AF116" s="57"/>
      <c r="AG116" s="57"/>
      <c r="AH116" s="57"/>
      <c r="AI116" s="57"/>
      <c r="AJ116" s="57"/>
      <c r="AK116" s="57"/>
      <c r="AL116" s="57"/>
      <c r="AM116" s="57"/>
      <c r="AN116" s="57"/>
      <c r="AO116" s="57"/>
      <c r="AP116" s="57"/>
    </row>
    <row r="117" spans="1:42" s="128" customFormat="1">
      <c r="A117" s="123">
        <f>'Stu.Detail (1-20)'!A117</f>
        <v>111</v>
      </c>
      <c r="B117" s="124" t="str">
        <f>IF(OR('Stu.Detail (1-20)'!B117=0,'Stu.Detail (1-20)'!B117=""),"",'Stu.Detail (1-20)'!B117)</f>
        <v/>
      </c>
      <c r="C117" s="124" t="str">
        <f>IF(OR(B117=0,B117=""),"",CONCATENATE('Stu.Detail (1-20)'!D117," ","/",'Stu.Detail (1-20)'!G117))</f>
        <v/>
      </c>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57"/>
      <c r="Z117" s="57"/>
      <c r="AA117" s="57"/>
      <c r="AB117" s="57"/>
      <c r="AC117" s="57"/>
      <c r="AD117" s="57"/>
      <c r="AE117" s="57"/>
      <c r="AF117" s="57"/>
      <c r="AG117" s="57"/>
      <c r="AH117" s="57"/>
      <c r="AI117" s="57"/>
      <c r="AJ117" s="57"/>
      <c r="AK117" s="57"/>
      <c r="AL117" s="57"/>
      <c r="AM117" s="57"/>
      <c r="AN117" s="57"/>
      <c r="AO117" s="57"/>
      <c r="AP117" s="57"/>
    </row>
    <row r="118" spans="1:42" s="128" customFormat="1">
      <c r="A118" s="123">
        <f>'Stu.Detail (1-20)'!A118</f>
        <v>112</v>
      </c>
      <c r="B118" s="124" t="str">
        <f>IF(OR('Stu.Detail (1-20)'!B118=0,'Stu.Detail (1-20)'!B118=""),"",'Stu.Detail (1-20)'!B118)</f>
        <v/>
      </c>
      <c r="C118" s="124" t="str">
        <f>IF(OR(B118=0,B118=""),"",CONCATENATE('Stu.Detail (1-20)'!D118," ","/",'Stu.Detail (1-20)'!G118))</f>
        <v/>
      </c>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57"/>
      <c r="Z118" s="57"/>
      <c r="AA118" s="57"/>
      <c r="AB118" s="57"/>
      <c r="AC118" s="57"/>
      <c r="AD118" s="57"/>
      <c r="AE118" s="57"/>
      <c r="AF118" s="57"/>
      <c r="AG118" s="57"/>
      <c r="AH118" s="57"/>
      <c r="AI118" s="57"/>
      <c r="AJ118" s="57"/>
      <c r="AK118" s="57"/>
      <c r="AL118" s="57"/>
      <c r="AM118" s="57"/>
      <c r="AN118" s="57"/>
      <c r="AO118" s="57"/>
      <c r="AP118" s="57"/>
    </row>
    <row r="119" spans="1:42" s="128" customFormat="1">
      <c r="A119" s="123">
        <f>'Stu.Detail (1-20)'!A119</f>
        <v>113</v>
      </c>
      <c r="B119" s="124" t="str">
        <f>IF(OR('Stu.Detail (1-20)'!B119=0,'Stu.Detail (1-20)'!B119=""),"",'Stu.Detail (1-20)'!B119)</f>
        <v/>
      </c>
      <c r="C119" s="124" t="str">
        <f>IF(OR(B119=0,B119=""),"",CONCATENATE('Stu.Detail (1-20)'!D119," ","/",'Stu.Detail (1-20)'!G119))</f>
        <v/>
      </c>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57"/>
      <c r="Z119" s="57"/>
      <c r="AA119" s="57"/>
      <c r="AB119" s="57"/>
      <c r="AC119" s="57"/>
      <c r="AD119" s="57"/>
      <c r="AE119" s="57"/>
      <c r="AF119" s="57"/>
      <c r="AG119" s="57"/>
      <c r="AH119" s="57"/>
      <c r="AI119" s="57"/>
      <c r="AJ119" s="57"/>
      <c r="AK119" s="57"/>
      <c r="AL119" s="57"/>
      <c r="AM119" s="57"/>
      <c r="AN119" s="57"/>
      <c r="AO119" s="57"/>
      <c r="AP119" s="57"/>
    </row>
    <row r="120" spans="1:42" s="128" customFormat="1">
      <c r="A120" s="123">
        <f>'Stu.Detail (1-20)'!A120</f>
        <v>114</v>
      </c>
      <c r="B120" s="124" t="str">
        <f>IF(OR('Stu.Detail (1-20)'!B120=0,'Stu.Detail (1-20)'!B120=""),"",'Stu.Detail (1-20)'!B120)</f>
        <v/>
      </c>
      <c r="C120" s="124" t="str">
        <f>IF(OR(B120=0,B120=""),"",CONCATENATE('Stu.Detail (1-20)'!D120," ","/",'Stu.Detail (1-20)'!G120))</f>
        <v/>
      </c>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57"/>
      <c r="Z120" s="57"/>
      <c r="AA120" s="57"/>
      <c r="AB120" s="57"/>
      <c r="AC120" s="57"/>
      <c r="AD120" s="57"/>
      <c r="AE120" s="57"/>
      <c r="AF120" s="57"/>
      <c r="AG120" s="57"/>
      <c r="AH120" s="57"/>
      <c r="AI120" s="57"/>
      <c r="AJ120" s="57"/>
      <c r="AK120" s="57"/>
      <c r="AL120" s="57"/>
      <c r="AM120" s="57"/>
      <c r="AN120" s="57"/>
      <c r="AO120" s="57"/>
      <c r="AP120" s="57"/>
    </row>
    <row r="121" spans="1:42" s="128" customFormat="1">
      <c r="A121" s="123">
        <f>'Stu.Detail (1-20)'!A121</f>
        <v>115</v>
      </c>
      <c r="B121" s="124" t="str">
        <f>IF(OR('Stu.Detail (1-20)'!B121=0,'Stu.Detail (1-20)'!B121=""),"",'Stu.Detail (1-20)'!B121)</f>
        <v/>
      </c>
      <c r="C121" s="124" t="str">
        <f>IF(OR(B121=0,B121=""),"",CONCATENATE('Stu.Detail (1-20)'!D121," ","/",'Stu.Detail (1-20)'!G121))</f>
        <v/>
      </c>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57"/>
      <c r="Z121" s="57"/>
      <c r="AA121" s="57"/>
      <c r="AB121" s="57"/>
      <c r="AC121" s="57"/>
      <c r="AD121" s="57"/>
      <c r="AE121" s="57"/>
      <c r="AF121" s="57"/>
      <c r="AG121" s="57"/>
      <c r="AH121" s="57"/>
      <c r="AI121" s="57"/>
      <c r="AJ121" s="57"/>
      <c r="AK121" s="57"/>
      <c r="AL121" s="57"/>
      <c r="AM121" s="57"/>
      <c r="AN121" s="57"/>
      <c r="AO121" s="57"/>
      <c r="AP121" s="57"/>
    </row>
    <row r="122" spans="1:42" s="128" customFormat="1">
      <c r="A122" s="123">
        <f>'Stu.Detail (1-20)'!A122</f>
        <v>116</v>
      </c>
      <c r="B122" s="124" t="str">
        <f>IF(OR('Stu.Detail (1-20)'!B122=0,'Stu.Detail (1-20)'!B122=""),"",'Stu.Detail (1-20)'!B122)</f>
        <v/>
      </c>
      <c r="C122" s="124" t="str">
        <f>IF(OR(B122=0,B122=""),"",CONCATENATE('Stu.Detail (1-20)'!D122," ","/",'Stu.Detail (1-20)'!G122))</f>
        <v/>
      </c>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57"/>
      <c r="Z122" s="57"/>
      <c r="AA122" s="57"/>
      <c r="AB122" s="57"/>
      <c r="AC122" s="57"/>
      <c r="AD122" s="57"/>
      <c r="AE122" s="57"/>
      <c r="AF122" s="57"/>
      <c r="AG122" s="57"/>
      <c r="AH122" s="57"/>
      <c r="AI122" s="57"/>
      <c r="AJ122" s="57"/>
      <c r="AK122" s="57"/>
      <c r="AL122" s="57"/>
      <c r="AM122" s="57"/>
      <c r="AN122" s="57"/>
      <c r="AO122" s="57"/>
      <c r="AP122" s="57"/>
    </row>
    <row r="123" spans="1:42" s="128" customFormat="1">
      <c r="A123" s="123">
        <f>'Stu.Detail (1-20)'!A123</f>
        <v>117</v>
      </c>
      <c r="B123" s="124" t="str">
        <f>IF(OR('Stu.Detail (1-20)'!B123=0,'Stu.Detail (1-20)'!B123=""),"",'Stu.Detail (1-20)'!B123)</f>
        <v/>
      </c>
      <c r="C123" s="124" t="str">
        <f>IF(OR(B123=0,B123=""),"",CONCATENATE('Stu.Detail (1-20)'!D123," ","/",'Stu.Detail (1-20)'!G123))</f>
        <v/>
      </c>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57"/>
      <c r="Z123" s="57"/>
      <c r="AA123" s="57"/>
      <c r="AB123" s="57"/>
      <c r="AC123" s="57"/>
      <c r="AD123" s="57"/>
      <c r="AE123" s="57"/>
      <c r="AF123" s="57"/>
      <c r="AG123" s="57"/>
      <c r="AH123" s="57"/>
      <c r="AI123" s="57"/>
      <c r="AJ123" s="57"/>
      <c r="AK123" s="57"/>
      <c r="AL123" s="57"/>
      <c r="AM123" s="57"/>
      <c r="AN123" s="57"/>
      <c r="AO123" s="57"/>
      <c r="AP123" s="57"/>
    </row>
    <row r="124" spans="1:42" s="128" customFormat="1">
      <c r="A124" s="123">
        <f>'Stu.Detail (1-20)'!A124</f>
        <v>118</v>
      </c>
      <c r="B124" s="124" t="str">
        <f>IF(OR('Stu.Detail (1-20)'!B124=0,'Stu.Detail (1-20)'!B124=""),"",'Stu.Detail (1-20)'!B124)</f>
        <v/>
      </c>
      <c r="C124" s="124" t="str">
        <f>IF(OR(B124=0,B124=""),"",CONCATENATE('Stu.Detail (1-20)'!D124," ","/",'Stu.Detail (1-20)'!G124))</f>
        <v/>
      </c>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57"/>
      <c r="Z124" s="57"/>
      <c r="AA124" s="57"/>
      <c r="AB124" s="57"/>
      <c r="AC124" s="57"/>
      <c r="AD124" s="57"/>
      <c r="AE124" s="57"/>
      <c r="AF124" s="57"/>
      <c r="AG124" s="57"/>
      <c r="AH124" s="57"/>
      <c r="AI124" s="57"/>
      <c r="AJ124" s="57"/>
      <c r="AK124" s="57"/>
      <c r="AL124" s="57"/>
      <c r="AM124" s="57"/>
      <c r="AN124" s="57"/>
      <c r="AO124" s="57"/>
      <c r="AP124" s="57"/>
    </row>
    <row r="125" spans="1:42" s="128" customFormat="1">
      <c r="A125" s="123">
        <f>'Stu.Detail (1-20)'!A125</f>
        <v>119</v>
      </c>
      <c r="B125" s="124" t="str">
        <f>IF(OR('Stu.Detail (1-20)'!B125=0,'Stu.Detail (1-20)'!B125=""),"",'Stu.Detail (1-20)'!B125)</f>
        <v/>
      </c>
      <c r="C125" s="124" t="str">
        <f>IF(OR(B125=0,B125=""),"",CONCATENATE('Stu.Detail (1-20)'!D125," ","/",'Stu.Detail (1-20)'!G125))</f>
        <v/>
      </c>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57"/>
      <c r="Z125" s="57"/>
      <c r="AA125" s="57"/>
      <c r="AB125" s="57"/>
      <c r="AC125" s="57"/>
      <c r="AD125" s="57"/>
      <c r="AE125" s="57"/>
      <c r="AF125" s="57"/>
      <c r="AG125" s="57"/>
      <c r="AH125" s="57"/>
      <c r="AI125" s="57"/>
      <c r="AJ125" s="57"/>
      <c r="AK125" s="57"/>
      <c r="AL125" s="57"/>
      <c r="AM125" s="57"/>
      <c r="AN125" s="57"/>
      <c r="AO125" s="57"/>
      <c r="AP125" s="57"/>
    </row>
    <row r="126" spans="1:42" s="128" customFormat="1">
      <c r="A126" s="123">
        <f>'Stu.Detail (1-20)'!A126</f>
        <v>120</v>
      </c>
      <c r="B126" s="124" t="str">
        <f>IF(OR('Stu.Detail (1-20)'!B126=0,'Stu.Detail (1-20)'!B126=""),"",'Stu.Detail (1-20)'!B126)</f>
        <v/>
      </c>
      <c r="C126" s="124" t="str">
        <f>IF(OR(B126=0,B126=""),"",CONCATENATE('Stu.Detail (1-20)'!D126," ","/",'Stu.Detail (1-20)'!G126))</f>
        <v/>
      </c>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57"/>
      <c r="Z126" s="57"/>
      <c r="AA126" s="57"/>
      <c r="AB126" s="57"/>
      <c r="AC126" s="57"/>
      <c r="AD126" s="57"/>
      <c r="AE126" s="57"/>
      <c r="AF126" s="57"/>
      <c r="AG126" s="57"/>
      <c r="AH126" s="57"/>
      <c r="AI126" s="57"/>
      <c r="AJ126" s="57"/>
      <c r="AK126" s="57"/>
      <c r="AL126" s="57"/>
      <c r="AM126" s="57"/>
      <c r="AN126" s="57"/>
      <c r="AO126" s="57"/>
      <c r="AP126" s="57"/>
    </row>
    <row r="127" spans="1:42" s="128" customFormat="1">
      <c r="A127" s="123">
        <f>'Stu.Detail (1-20)'!A127</f>
        <v>121</v>
      </c>
      <c r="B127" s="124" t="str">
        <f>IF(OR('Stu.Detail (1-20)'!B127=0,'Stu.Detail (1-20)'!B127=""),"",'Stu.Detail (1-20)'!B127)</f>
        <v/>
      </c>
      <c r="C127" s="124" t="str">
        <f>IF(OR(B127=0,B127=""),"",CONCATENATE('Stu.Detail (1-20)'!D127," ","/",'Stu.Detail (1-20)'!G127))</f>
        <v/>
      </c>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57"/>
      <c r="Z127" s="57"/>
      <c r="AA127" s="57"/>
      <c r="AB127" s="57"/>
      <c r="AC127" s="57"/>
      <c r="AD127" s="57"/>
      <c r="AE127" s="57"/>
      <c r="AF127" s="57"/>
      <c r="AG127" s="57"/>
      <c r="AH127" s="57"/>
      <c r="AI127" s="57"/>
      <c r="AJ127" s="57"/>
      <c r="AK127" s="57"/>
      <c r="AL127" s="57"/>
      <c r="AM127" s="57"/>
      <c r="AN127" s="57"/>
      <c r="AO127" s="57"/>
      <c r="AP127" s="57"/>
    </row>
    <row r="128" spans="1:42" s="128" customFormat="1">
      <c r="A128" s="123">
        <f>'Stu.Detail (1-20)'!A128</f>
        <v>122</v>
      </c>
      <c r="B128" s="124" t="str">
        <f>IF(OR('Stu.Detail (1-20)'!B128=0,'Stu.Detail (1-20)'!B128=""),"",'Stu.Detail (1-20)'!B128)</f>
        <v/>
      </c>
      <c r="C128" s="124" t="str">
        <f>IF(OR(B128=0,B128=""),"",CONCATENATE('Stu.Detail (1-20)'!D128," ","/",'Stu.Detail (1-20)'!G128))</f>
        <v/>
      </c>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57"/>
      <c r="Z128" s="57"/>
      <c r="AA128" s="57"/>
      <c r="AB128" s="57"/>
      <c r="AC128" s="57"/>
      <c r="AD128" s="57"/>
      <c r="AE128" s="57"/>
      <c r="AF128" s="57"/>
      <c r="AG128" s="57"/>
      <c r="AH128" s="57"/>
      <c r="AI128" s="57"/>
      <c r="AJ128" s="57"/>
      <c r="AK128" s="57"/>
      <c r="AL128" s="57"/>
      <c r="AM128" s="57"/>
      <c r="AN128" s="57"/>
      <c r="AO128" s="57"/>
      <c r="AP128" s="57"/>
    </row>
    <row r="129" spans="1:42" s="128" customFormat="1">
      <c r="A129" s="123">
        <f>'Stu.Detail (1-20)'!A129</f>
        <v>123</v>
      </c>
      <c r="B129" s="124" t="str">
        <f>IF(OR('Stu.Detail (1-20)'!B129=0,'Stu.Detail (1-20)'!B129=""),"",'Stu.Detail (1-20)'!B129)</f>
        <v/>
      </c>
      <c r="C129" s="124" t="str">
        <f>IF(OR(B129=0,B129=""),"",CONCATENATE('Stu.Detail (1-20)'!D129," ","/",'Stu.Detail (1-20)'!G129))</f>
        <v/>
      </c>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57"/>
      <c r="Z129" s="57"/>
      <c r="AA129" s="57"/>
      <c r="AB129" s="57"/>
      <c r="AC129" s="57"/>
      <c r="AD129" s="57"/>
      <c r="AE129" s="57"/>
      <c r="AF129" s="57"/>
      <c r="AG129" s="57"/>
      <c r="AH129" s="57"/>
      <c r="AI129" s="57"/>
      <c r="AJ129" s="57"/>
      <c r="AK129" s="57"/>
      <c r="AL129" s="57"/>
      <c r="AM129" s="57"/>
      <c r="AN129" s="57"/>
      <c r="AO129" s="57"/>
      <c r="AP129" s="57"/>
    </row>
    <row r="130" spans="1:42" s="128" customFormat="1">
      <c r="A130" s="123">
        <f>'Stu.Detail (1-20)'!A130</f>
        <v>124</v>
      </c>
      <c r="B130" s="124" t="str">
        <f>IF(OR('Stu.Detail (1-20)'!B130=0,'Stu.Detail (1-20)'!B130=""),"",'Stu.Detail (1-20)'!B130)</f>
        <v/>
      </c>
      <c r="C130" s="124" t="str">
        <f>IF(OR(B130=0,B130=""),"",CONCATENATE('Stu.Detail (1-20)'!D130," ","/",'Stu.Detail (1-20)'!G130))</f>
        <v/>
      </c>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57"/>
      <c r="Z130" s="57"/>
      <c r="AA130" s="57"/>
      <c r="AB130" s="57"/>
      <c r="AC130" s="57"/>
      <c r="AD130" s="57"/>
      <c r="AE130" s="57"/>
      <c r="AF130" s="57"/>
      <c r="AG130" s="57"/>
      <c r="AH130" s="57"/>
      <c r="AI130" s="57"/>
      <c r="AJ130" s="57"/>
      <c r="AK130" s="57"/>
      <c r="AL130" s="57"/>
      <c r="AM130" s="57"/>
      <c r="AN130" s="57"/>
      <c r="AO130" s="57"/>
      <c r="AP130" s="57"/>
    </row>
    <row r="131" spans="1:42" s="128" customFormat="1">
      <c r="A131" s="123">
        <f>'Stu.Detail (1-20)'!A131</f>
        <v>125</v>
      </c>
      <c r="B131" s="124" t="str">
        <f>IF(OR('Stu.Detail (1-20)'!B131=0,'Stu.Detail (1-20)'!B131=""),"",'Stu.Detail (1-20)'!B131)</f>
        <v/>
      </c>
      <c r="C131" s="124" t="str">
        <f>IF(OR(B131=0,B131=""),"",CONCATENATE('Stu.Detail (1-20)'!D131," ","/",'Stu.Detail (1-20)'!G131))</f>
        <v/>
      </c>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57"/>
      <c r="Z131" s="57"/>
      <c r="AA131" s="57"/>
      <c r="AB131" s="57"/>
      <c r="AC131" s="57"/>
      <c r="AD131" s="57"/>
      <c r="AE131" s="57"/>
      <c r="AF131" s="57"/>
      <c r="AG131" s="57"/>
      <c r="AH131" s="57"/>
      <c r="AI131" s="57"/>
      <c r="AJ131" s="57"/>
      <c r="AK131" s="57"/>
      <c r="AL131" s="57"/>
      <c r="AM131" s="57"/>
      <c r="AN131" s="57"/>
      <c r="AO131" s="57"/>
      <c r="AP131" s="57"/>
    </row>
    <row r="132" spans="1:42" s="128" customFormat="1">
      <c r="A132" s="123">
        <f>'Stu.Detail (1-20)'!A132</f>
        <v>126</v>
      </c>
      <c r="B132" s="124" t="str">
        <f>IF(OR('Stu.Detail (1-20)'!B132=0,'Stu.Detail (1-20)'!B132=""),"",'Stu.Detail (1-20)'!B132)</f>
        <v/>
      </c>
      <c r="C132" s="124" t="str">
        <f>IF(OR(B132=0,B132=""),"",CONCATENATE('Stu.Detail (1-20)'!D132," ","/",'Stu.Detail (1-20)'!G132))</f>
        <v/>
      </c>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57"/>
      <c r="Z132" s="57"/>
      <c r="AA132" s="57"/>
      <c r="AB132" s="57"/>
      <c r="AC132" s="57"/>
      <c r="AD132" s="57"/>
      <c r="AE132" s="57"/>
      <c r="AF132" s="57"/>
      <c r="AG132" s="57"/>
      <c r="AH132" s="57"/>
      <c r="AI132" s="57"/>
      <c r="AJ132" s="57"/>
      <c r="AK132" s="57"/>
      <c r="AL132" s="57"/>
      <c r="AM132" s="57"/>
      <c r="AN132" s="57"/>
      <c r="AO132" s="57"/>
      <c r="AP132" s="57"/>
    </row>
    <row r="133" spans="1:42" s="128" customFormat="1">
      <c r="A133" s="123">
        <f>'Stu.Detail (1-20)'!A133</f>
        <v>127</v>
      </c>
      <c r="B133" s="124" t="str">
        <f>IF(OR('Stu.Detail (1-20)'!B133=0,'Stu.Detail (1-20)'!B133=""),"",'Stu.Detail (1-20)'!B133)</f>
        <v/>
      </c>
      <c r="C133" s="124" t="str">
        <f>IF(OR(B133=0,B133=""),"",CONCATENATE('Stu.Detail (1-20)'!D133," ","/",'Stu.Detail (1-20)'!G133))</f>
        <v/>
      </c>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57"/>
      <c r="Z133" s="57"/>
      <c r="AA133" s="57"/>
      <c r="AB133" s="57"/>
      <c r="AC133" s="57"/>
      <c r="AD133" s="57"/>
      <c r="AE133" s="57"/>
      <c r="AF133" s="57"/>
      <c r="AG133" s="57"/>
      <c r="AH133" s="57"/>
      <c r="AI133" s="57"/>
      <c r="AJ133" s="57"/>
      <c r="AK133" s="57"/>
      <c r="AL133" s="57"/>
      <c r="AM133" s="57"/>
      <c r="AN133" s="57"/>
      <c r="AO133" s="57"/>
      <c r="AP133" s="57"/>
    </row>
    <row r="134" spans="1:42" s="128" customFormat="1">
      <c r="A134" s="123">
        <f>'Stu.Detail (1-20)'!A134</f>
        <v>128</v>
      </c>
      <c r="B134" s="124" t="str">
        <f>IF(OR('Stu.Detail (1-20)'!B134=0,'Stu.Detail (1-20)'!B134=""),"",'Stu.Detail (1-20)'!B134)</f>
        <v/>
      </c>
      <c r="C134" s="124" t="str">
        <f>IF(OR(B134=0,B134=""),"",CONCATENATE('Stu.Detail (1-20)'!D134," ","/",'Stu.Detail (1-20)'!G134))</f>
        <v/>
      </c>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57"/>
      <c r="Z134" s="57"/>
      <c r="AA134" s="57"/>
      <c r="AB134" s="57"/>
      <c r="AC134" s="57"/>
      <c r="AD134" s="57"/>
      <c r="AE134" s="57"/>
      <c r="AF134" s="57"/>
      <c r="AG134" s="57"/>
      <c r="AH134" s="57"/>
      <c r="AI134" s="57"/>
      <c r="AJ134" s="57"/>
      <c r="AK134" s="57"/>
      <c r="AL134" s="57"/>
      <c r="AM134" s="57"/>
      <c r="AN134" s="57"/>
      <c r="AO134" s="57"/>
      <c r="AP134" s="57"/>
    </row>
    <row r="135" spans="1:42" s="128" customFormat="1">
      <c r="A135" s="123">
        <f>'Stu.Detail (1-20)'!A135</f>
        <v>129</v>
      </c>
      <c r="B135" s="124" t="str">
        <f>IF(OR('Stu.Detail (1-20)'!B135=0,'Stu.Detail (1-20)'!B135=""),"",'Stu.Detail (1-20)'!B135)</f>
        <v/>
      </c>
      <c r="C135" s="124" t="str">
        <f>IF(OR(B135=0,B135=""),"",CONCATENATE('Stu.Detail (1-20)'!D135," ","/",'Stu.Detail (1-20)'!G135))</f>
        <v/>
      </c>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57"/>
      <c r="Z135" s="57"/>
      <c r="AA135" s="57"/>
      <c r="AB135" s="57"/>
      <c r="AC135" s="57"/>
      <c r="AD135" s="57"/>
      <c r="AE135" s="57"/>
      <c r="AF135" s="57"/>
      <c r="AG135" s="57"/>
      <c r="AH135" s="57"/>
      <c r="AI135" s="57"/>
      <c r="AJ135" s="57"/>
      <c r="AK135" s="57"/>
      <c r="AL135" s="57"/>
      <c r="AM135" s="57"/>
      <c r="AN135" s="57"/>
      <c r="AO135" s="57"/>
      <c r="AP135" s="57"/>
    </row>
    <row r="136" spans="1:42" s="128" customFormat="1">
      <c r="A136" s="123">
        <f>'Stu.Detail (1-20)'!A136</f>
        <v>130</v>
      </c>
      <c r="B136" s="124" t="str">
        <f>IF(OR('Stu.Detail (1-20)'!B136=0,'Stu.Detail (1-20)'!B136=""),"",'Stu.Detail (1-20)'!B136)</f>
        <v/>
      </c>
      <c r="C136" s="124" t="str">
        <f>IF(OR(B136=0,B136=""),"",CONCATENATE('Stu.Detail (1-20)'!D136," ","/",'Stu.Detail (1-20)'!G136))</f>
        <v/>
      </c>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57"/>
      <c r="Z136" s="57"/>
      <c r="AA136" s="57"/>
      <c r="AB136" s="57"/>
      <c r="AC136" s="57"/>
      <c r="AD136" s="57"/>
      <c r="AE136" s="57"/>
      <c r="AF136" s="57"/>
      <c r="AG136" s="57"/>
      <c r="AH136" s="57"/>
      <c r="AI136" s="57"/>
      <c r="AJ136" s="57"/>
      <c r="AK136" s="57"/>
      <c r="AL136" s="57"/>
      <c r="AM136" s="57"/>
      <c r="AN136" s="57"/>
      <c r="AO136" s="57"/>
      <c r="AP136" s="57"/>
    </row>
    <row r="137" spans="1:42" s="128" customFormat="1">
      <c r="A137" s="123">
        <f>'Stu.Detail (1-20)'!A137</f>
        <v>131</v>
      </c>
      <c r="B137" s="124" t="str">
        <f>IF(OR('Stu.Detail (1-20)'!B137=0,'Stu.Detail (1-20)'!B137=""),"",'Stu.Detail (1-20)'!B137)</f>
        <v/>
      </c>
      <c r="C137" s="124" t="str">
        <f>IF(OR(B137=0,B137=""),"",CONCATENATE('Stu.Detail (1-20)'!D137," ","/",'Stu.Detail (1-20)'!G137))</f>
        <v/>
      </c>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57"/>
      <c r="Z137" s="57"/>
      <c r="AA137" s="57"/>
      <c r="AB137" s="57"/>
      <c r="AC137" s="57"/>
      <c r="AD137" s="57"/>
      <c r="AE137" s="57"/>
      <c r="AF137" s="57"/>
      <c r="AG137" s="57"/>
      <c r="AH137" s="57"/>
      <c r="AI137" s="57"/>
      <c r="AJ137" s="57"/>
      <c r="AK137" s="57"/>
      <c r="AL137" s="57"/>
      <c r="AM137" s="57"/>
      <c r="AN137" s="57"/>
      <c r="AO137" s="57"/>
      <c r="AP137" s="57"/>
    </row>
    <row r="138" spans="1:42" s="128" customFormat="1">
      <c r="A138" s="123">
        <f>'Stu.Detail (1-20)'!A138</f>
        <v>132</v>
      </c>
      <c r="B138" s="124" t="str">
        <f>IF(OR('Stu.Detail (1-20)'!B138=0,'Stu.Detail (1-20)'!B138=""),"",'Stu.Detail (1-20)'!B138)</f>
        <v/>
      </c>
      <c r="C138" s="124" t="str">
        <f>IF(OR(B138=0,B138=""),"",CONCATENATE('Stu.Detail (1-20)'!D138," ","/",'Stu.Detail (1-20)'!G138))</f>
        <v/>
      </c>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57"/>
      <c r="Z138" s="57"/>
      <c r="AA138" s="57"/>
      <c r="AB138" s="57"/>
      <c r="AC138" s="57"/>
      <c r="AD138" s="57"/>
      <c r="AE138" s="57"/>
      <c r="AF138" s="57"/>
      <c r="AG138" s="57"/>
      <c r="AH138" s="57"/>
      <c r="AI138" s="57"/>
      <c r="AJ138" s="57"/>
      <c r="AK138" s="57"/>
      <c r="AL138" s="57"/>
      <c r="AM138" s="57"/>
      <c r="AN138" s="57"/>
      <c r="AO138" s="57"/>
      <c r="AP138" s="57"/>
    </row>
    <row r="139" spans="1:42" s="128" customFormat="1">
      <c r="A139" s="123">
        <f>'Stu.Detail (1-20)'!A139</f>
        <v>133</v>
      </c>
      <c r="B139" s="124" t="str">
        <f>IF(OR('Stu.Detail (1-20)'!B139=0,'Stu.Detail (1-20)'!B139=""),"",'Stu.Detail (1-20)'!B139)</f>
        <v/>
      </c>
      <c r="C139" s="124" t="str">
        <f>IF(OR(B139=0,B139=""),"",CONCATENATE('Stu.Detail (1-20)'!D139," ","/",'Stu.Detail (1-20)'!G139))</f>
        <v/>
      </c>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57"/>
      <c r="Z139" s="57"/>
      <c r="AA139" s="57"/>
      <c r="AB139" s="57"/>
      <c r="AC139" s="57"/>
      <c r="AD139" s="57"/>
      <c r="AE139" s="57"/>
      <c r="AF139" s="57"/>
      <c r="AG139" s="57"/>
      <c r="AH139" s="57"/>
      <c r="AI139" s="57"/>
      <c r="AJ139" s="57"/>
      <c r="AK139" s="57"/>
      <c r="AL139" s="57"/>
      <c r="AM139" s="57"/>
      <c r="AN139" s="57"/>
      <c r="AO139" s="57"/>
      <c r="AP139" s="57"/>
    </row>
    <row r="140" spans="1:42" s="128" customFormat="1">
      <c r="A140" s="123">
        <f>'Stu.Detail (1-20)'!A140</f>
        <v>134</v>
      </c>
      <c r="B140" s="124" t="str">
        <f>IF(OR('Stu.Detail (1-20)'!B140=0,'Stu.Detail (1-20)'!B140=""),"",'Stu.Detail (1-20)'!B140)</f>
        <v/>
      </c>
      <c r="C140" s="124" t="str">
        <f>IF(OR(B140=0,B140=""),"",CONCATENATE('Stu.Detail (1-20)'!D140," ","/",'Stu.Detail (1-20)'!G140))</f>
        <v/>
      </c>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57"/>
      <c r="Z140" s="57"/>
      <c r="AA140" s="57"/>
      <c r="AB140" s="57"/>
      <c r="AC140" s="57"/>
      <c r="AD140" s="57"/>
      <c r="AE140" s="57"/>
      <c r="AF140" s="57"/>
      <c r="AG140" s="57"/>
      <c r="AH140" s="57"/>
      <c r="AI140" s="57"/>
      <c r="AJ140" s="57"/>
      <c r="AK140" s="57"/>
      <c r="AL140" s="57"/>
      <c r="AM140" s="57"/>
      <c r="AN140" s="57"/>
      <c r="AO140" s="57"/>
      <c r="AP140" s="57"/>
    </row>
    <row r="141" spans="1:42" s="128" customFormat="1">
      <c r="A141" s="123">
        <f>'Stu.Detail (1-20)'!A141</f>
        <v>135</v>
      </c>
      <c r="B141" s="124" t="str">
        <f>IF(OR('Stu.Detail (1-20)'!B141=0,'Stu.Detail (1-20)'!B141=""),"",'Stu.Detail (1-20)'!B141)</f>
        <v/>
      </c>
      <c r="C141" s="124" t="str">
        <f>IF(OR(B141=0,B141=""),"",CONCATENATE('Stu.Detail (1-20)'!D141," ","/",'Stu.Detail (1-20)'!G141))</f>
        <v/>
      </c>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57"/>
      <c r="Z141" s="57"/>
      <c r="AA141" s="57"/>
      <c r="AB141" s="57"/>
      <c r="AC141" s="57"/>
      <c r="AD141" s="57"/>
      <c r="AE141" s="57"/>
      <c r="AF141" s="57"/>
      <c r="AG141" s="57"/>
      <c r="AH141" s="57"/>
      <c r="AI141" s="57"/>
      <c r="AJ141" s="57"/>
      <c r="AK141" s="57"/>
      <c r="AL141" s="57"/>
      <c r="AM141" s="57"/>
      <c r="AN141" s="57"/>
      <c r="AO141" s="57"/>
      <c r="AP141" s="57"/>
    </row>
    <row r="142" spans="1:42" s="128" customFormat="1">
      <c r="A142" s="123">
        <f>'Stu.Detail (1-20)'!A142</f>
        <v>136</v>
      </c>
      <c r="B142" s="124" t="str">
        <f>IF(OR('Stu.Detail (1-20)'!B142=0,'Stu.Detail (1-20)'!B142=""),"",'Stu.Detail (1-20)'!B142)</f>
        <v/>
      </c>
      <c r="C142" s="124" t="str">
        <f>IF(OR(B142=0,B142=""),"",CONCATENATE('Stu.Detail (1-20)'!D142," ","/",'Stu.Detail (1-20)'!G142))</f>
        <v/>
      </c>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57"/>
      <c r="Z142" s="57"/>
      <c r="AA142" s="57"/>
      <c r="AB142" s="57"/>
      <c r="AC142" s="57"/>
      <c r="AD142" s="57"/>
      <c r="AE142" s="57"/>
      <c r="AF142" s="57"/>
      <c r="AG142" s="57"/>
      <c r="AH142" s="57"/>
      <c r="AI142" s="57"/>
      <c r="AJ142" s="57"/>
      <c r="AK142" s="57"/>
      <c r="AL142" s="57"/>
      <c r="AM142" s="57"/>
      <c r="AN142" s="57"/>
      <c r="AO142" s="57"/>
      <c r="AP142" s="57"/>
    </row>
    <row r="143" spans="1:42" s="128" customFormat="1">
      <c r="A143" s="123">
        <f>'Stu.Detail (1-20)'!A143</f>
        <v>137</v>
      </c>
      <c r="B143" s="124" t="str">
        <f>IF(OR('Stu.Detail (1-20)'!B143=0,'Stu.Detail (1-20)'!B143=""),"",'Stu.Detail (1-20)'!B143)</f>
        <v/>
      </c>
      <c r="C143" s="124" t="str">
        <f>IF(OR(B143=0,B143=""),"",CONCATENATE('Stu.Detail (1-20)'!D143," ","/",'Stu.Detail (1-20)'!G143))</f>
        <v/>
      </c>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57"/>
      <c r="Z143" s="57"/>
      <c r="AA143" s="57"/>
      <c r="AB143" s="57"/>
      <c r="AC143" s="57"/>
      <c r="AD143" s="57"/>
      <c r="AE143" s="57"/>
      <c r="AF143" s="57"/>
      <c r="AG143" s="57"/>
      <c r="AH143" s="57"/>
      <c r="AI143" s="57"/>
      <c r="AJ143" s="57"/>
      <c r="AK143" s="57"/>
      <c r="AL143" s="57"/>
      <c r="AM143" s="57"/>
      <c r="AN143" s="57"/>
      <c r="AO143" s="57"/>
      <c r="AP143" s="57"/>
    </row>
    <row r="144" spans="1:42" s="128" customFormat="1">
      <c r="A144" s="123">
        <f>'Stu.Detail (1-20)'!A144</f>
        <v>138</v>
      </c>
      <c r="B144" s="124" t="str">
        <f>IF(OR('Stu.Detail (1-20)'!B144=0,'Stu.Detail (1-20)'!B144=""),"",'Stu.Detail (1-20)'!B144)</f>
        <v/>
      </c>
      <c r="C144" s="124" t="str">
        <f>IF(OR(B144=0,B144=""),"",CONCATENATE('Stu.Detail (1-20)'!D144," ","/",'Stu.Detail (1-20)'!G144))</f>
        <v/>
      </c>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57"/>
      <c r="Z144" s="57"/>
      <c r="AA144" s="57"/>
      <c r="AB144" s="57"/>
      <c r="AC144" s="57"/>
      <c r="AD144" s="57"/>
      <c r="AE144" s="57"/>
      <c r="AF144" s="57"/>
      <c r="AG144" s="57"/>
      <c r="AH144" s="57"/>
      <c r="AI144" s="57"/>
      <c r="AJ144" s="57"/>
      <c r="AK144" s="57"/>
      <c r="AL144" s="57"/>
      <c r="AM144" s="57"/>
      <c r="AN144" s="57"/>
      <c r="AO144" s="57"/>
      <c r="AP144" s="57"/>
    </row>
    <row r="145" spans="1:42" s="128" customFormat="1">
      <c r="A145" s="123">
        <f>'Stu.Detail (1-20)'!A145</f>
        <v>139</v>
      </c>
      <c r="B145" s="124" t="str">
        <f>IF(OR('Stu.Detail (1-20)'!B145=0,'Stu.Detail (1-20)'!B145=""),"",'Stu.Detail (1-20)'!B145)</f>
        <v/>
      </c>
      <c r="C145" s="124" t="str">
        <f>IF(OR(B145=0,B145=""),"",CONCATENATE('Stu.Detail (1-20)'!D145," ","/",'Stu.Detail (1-20)'!G145))</f>
        <v/>
      </c>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57"/>
      <c r="Z145" s="57"/>
      <c r="AA145" s="57"/>
      <c r="AB145" s="57"/>
      <c r="AC145" s="57"/>
      <c r="AD145" s="57"/>
      <c r="AE145" s="57"/>
      <c r="AF145" s="57"/>
      <c r="AG145" s="57"/>
      <c r="AH145" s="57"/>
      <c r="AI145" s="57"/>
      <c r="AJ145" s="57"/>
      <c r="AK145" s="57"/>
      <c r="AL145" s="57"/>
      <c r="AM145" s="57"/>
      <c r="AN145" s="57"/>
      <c r="AO145" s="57"/>
      <c r="AP145" s="57"/>
    </row>
    <row r="146" spans="1:42" s="128" customFormat="1">
      <c r="A146" s="123">
        <f>'Stu.Detail (1-20)'!A146</f>
        <v>140</v>
      </c>
      <c r="B146" s="124" t="str">
        <f>IF(OR('Stu.Detail (1-20)'!B146=0,'Stu.Detail (1-20)'!B146=""),"",'Stu.Detail (1-20)'!B146)</f>
        <v/>
      </c>
      <c r="C146" s="124" t="str">
        <f>IF(OR(B146=0,B146=""),"",CONCATENATE('Stu.Detail (1-20)'!D146," ","/",'Stu.Detail (1-20)'!G146))</f>
        <v/>
      </c>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57"/>
      <c r="Z146" s="57"/>
      <c r="AA146" s="57"/>
      <c r="AB146" s="57"/>
      <c r="AC146" s="57"/>
      <c r="AD146" s="57"/>
      <c r="AE146" s="57"/>
      <c r="AF146" s="57"/>
      <c r="AG146" s="57"/>
      <c r="AH146" s="57"/>
      <c r="AI146" s="57"/>
      <c r="AJ146" s="57"/>
      <c r="AK146" s="57"/>
      <c r="AL146" s="57"/>
      <c r="AM146" s="57"/>
      <c r="AN146" s="57"/>
      <c r="AO146" s="57"/>
      <c r="AP146" s="57"/>
    </row>
    <row r="147" spans="1:42" s="128" customFormat="1">
      <c r="A147" s="123">
        <f>'Stu.Detail (1-20)'!A147</f>
        <v>141</v>
      </c>
      <c r="B147" s="124" t="str">
        <f>IF(OR('Stu.Detail (1-20)'!B147=0,'Stu.Detail (1-20)'!B147=""),"",'Stu.Detail (1-20)'!B147)</f>
        <v/>
      </c>
      <c r="C147" s="124" t="str">
        <f>IF(OR(B147=0,B147=""),"",CONCATENATE('Stu.Detail (1-20)'!D147," ","/",'Stu.Detail (1-20)'!G147))</f>
        <v/>
      </c>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57"/>
      <c r="Z147" s="57"/>
      <c r="AA147" s="57"/>
      <c r="AB147" s="57"/>
      <c r="AC147" s="57"/>
      <c r="AD147" s="57"/>
      <c r="AE147" s="57"/>
      <c r="AF147" s="57"/>
      <c r="AG147" s="57"/>
      <c r="AH147" s="57"/>
      <c r="AI147" s="57"/>
      <c r="AJ147" s="57"/>
      <c r="AK147" s="57"/>
      <c r="AL147" s="57"/>
      <c r="AM147" s="57"/>
      <c r="AN147" s="57"/>
      <c r="AO147" s="57"/>
      <c r="AP147" s="57"/>
    </row>
    <row r="148" spans="1:42" s="128" customFormat="1">
      <c r="A148" s="123">
        <f>'Stu.Detail (1-20)'!A148</f>
        <v>142</v>
      </c>
      <c r="B148" s="124" t="str">
        <f>IF(OR('Stu.Detail (1-20)'!B148=0,'Stu.Detail (1-20)'!B148=""),"",'Stu.Detail (1-20)'!B148)</f>
        <v/>
      </c>
      <c r="C148" s="124" t="str">
        <f>IF(OR(B148=0,B148=""),"",CONCATENATE('Stu.Detail (1-20)'!D148," ","/",'Stu.Detail (1-20)'!G148))</f>
        <v/>
      </c>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57"/>
      <c r="Z148" s="57"/>
      <c r="AA148" s="57"/>
      <c r="AB148" s="57"/>
      <c r="AC148" s="57"/>
      <c r="AD148" s="57"/>
      <c r="AE148" s="57"/>
      <c r="AF148" s="57"/>
      <c r="AG148" s="57"/>
      <c r="AH148" s="57"/>
      <c r="AI148" s="57"/>
      <c r="AJ148" s="57"/>
      <c r="AK148" s="57"/>
      <c r="AL148" s="57"/>
      <c r="AM148" s="57"/>
      <c r="AN148" s="57"/>
      <c r="AO148" s="57"/>
      <c r="AP148" s="57"/>
    </row>
    <row r="149" spans="1:42" s="128" customFormat="1">
      <c r="A149" s="123">
        <f>'Stu.Detail (1-20)'!A149</f>
        <v>143</v>
      </c>
      <c r="B149" s="124" t="str">
        <f>IF(OR('Stu.Detail (1-20)'!B149=0,'Stu.Detail (1-20)'!B149=""),"",'Stu.Detail (1-20)'!B149)</f>
        <v/>
      </c>
      <c r="C149" s="124" t="str">
        <f>IF(OR(B149=0,B149=""),"",CONCATENATE('Stu.Detail (1-20)'!D149," ","/",'Stu.Detail (1-20)'!G149))</f>
        <v/>
      </c>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57"/>
      <c r="Z149" s="57"/>
      <c r="AA149" s="57"/>
      <c r="AB149" s="57"/>
      <c r="AC149" s="57"/>
      <c r="AD149" s="57"/>
      <c r="AE149" s="57"/>
      <c r="AF149" s="57"/>
      <c r="AG149" s="57"/>
      <c r="AH149" s="57"/>
      <c r="AI149" s="57"/>
      <c r="AJ149" s="57"/>
      <c r="AK149" s="57"/>
      <c r="AL149" s="57"/>
      <c r="AM149" s="57"/>
      <c r="AN149" s="57"/>
      <c r="AO149" s="57"/>
      <c r="AP149" s="57"/>
    </row>
    <row r="150" spans="1:42" s="128" customFormat="1">
      <c r="A150" s="123">
        <f>'Stu.Detail (1-20)'!A150</f>
        <v>144</v>
      </c>
      <c r="B150" s="124" t="str">
        <f>IF(OR('Stu.Detail (1-20)'!B150=0,'Stu.Detail (1-20)'!B150=""),"",'Stu.Detail (1-20)'!B150)</f>
        <v/>
      </c>
      <c r="C150" s="124" t="str">
        <f>IF(OR(B150=0,B150=""),"",CONCATENATE('Stu.Detail (1-20)'!D150," ","/",'Stu.Detail (1-20)'!G150))</f>
        <v/>
      </c>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57"/>
      <c r="Z150" s="57"/>
      <c r="AA150" s="57"/>
      <c r="AB150" s="57"/>
      <c r="AC150" s="57"/>
      <c r="AD150" s="57"/>
      <c r="AE150" s="57"/>
      <c r="AF150" s="57"/>
      <c r="AG150" s="57"/>
      <c r="AH150" s="57"/>
      <c r="AI150" s="57"/>
      <c r="AJ150" s="57"/>
      <c r="AK150" s="57"/>
      <c r="AL150" s="57"/>
      <c r="AM150" s="57"/>
      <c r="AN150" s="57"/>
      <c r="AO150" s="57"/>
      <c r="AP150" s="57"/>
    </row>
    <row r="151" spans="1:42" s="128" customFormat="1">
      <c r="A151" s="123">
        <f>'Stu.Detail (1-20)'!A151</f>
        <v>145</v>
      </c>
      <c r="B151" s="124" t="str">
        <f>IF(OR('Stu.Detail (1-20)'!B151=0,'Stu.Detail (1-20)'!B151=""),"",'Stu.Detail (1-20)'!B151)</f>
        <v/>
      </c>
      <c r="C151" s="124" t="str">
        <f>IF(OR(B151=0,B151=""),"",CONCATENATE('Stu.Detail (1-20)'!D151," ","/",'Stu.Detail (1-20)'!G151))</f>
        <v/>
      </c>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57"/>
      <c r="Z151" s="57"/>
      <c r="AA151" s="57"/>
      <c r="AB151" s="57"/>
      <c r="AC151" s="57"/>
      <c r="AD151" s="57"/>
      <c r="AE151" s="57"/>
      <c r="AF151" s="57"/>
      <c r="AG151" s="57"/>
      <c r="AH151" s="57"/>
      <c r="AI151" s="57"/>
      <c r="AJ151" s="57"/>
      <c r="AK151" s="57"/>
      <c r="AL151" s="57"/>
      <c r="AM151" s="57"/>
      <c r="AN151" s="57"/>
      <c r="AO151" s="57"/>
      <c r="AP151" s="57"/>
    </row>
    <row r="152" spans="1:42" s="128" customFormat="1">
      <c r="A152" s="123">
        <f>'Stu.Detail (1-20)'!A152</f>
        <v>146</v>
      </c>
      <c r="B152" s="124" t="str">
        <f>IF(OR('Stu.Detail (1-20)'!B152=0,'Stu.Detail (1-20)'!B152=""),"",'Stu.Detail (1-20)'!B152)</f>
        <v/>
      </c>
      <c r="C152" s="124" t="str">
        <f>IF(OR(B152=0,B152=""),"",CONCATENATE('Stu.Detail (1-20)'!D152," ","/",'Stu.Detail (1-20)'!G152))</f>
        <v/>
      </c>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57"/>
      <c r="Z152" s="57"/>
      <c r="AA152" s="57"/>
      <c r="AB152" s="57"/>
      <c r="AC152" s="57"/>
      <c r="AD152" s="57"/>
      <c r="AE152" s="57"/>
      <c r="AF152" s="57"/>
      <c r="AG152" s="57"/>
      <c r="AH152" s="57"/>
      <c r="AI152" s="57"/>
      <c r="AJ152" s="57"/>
      <c r="AK152" s="57"/>
      <c r="AL152" s="57"/>
      <c r="AM152" s="57"/>
      <c r="AN152" s="57"/>
      <c r="AO152" s="57"/>
      <c r="AP152" s="57"/>
    </row>
    <row r="153" spans="1:42" s="128" customFormat="1">
      <c r="A153" s="123">
        <f>'Stu.Detail (1-20)'!A153</f>
        <v>147</v>
      </c>
      <c r="B153" s="124" t="str">
        <f>IF(OR('Stu.Detail (1-20)'!B153=0,'Stu.Detail (1-20)'!B153=""),"",'Stu.Detail (1-20)'!B153)</f>
        <v/>
      </c>
      <c r="C153" s="124" t="str">
        <f>IF(OR(B153=0,B153=""),"",CONCATENATE('Stu.Detail (1-20)'!D153," ","/",'Stu.Detail (1-20)'!G153))</f>
        <v/>
      </c>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57"/>
      <c r="Z153" s="57"/>
      <c r="AA153" s="57"/>
      <c r="AB153" s="57"/>
      <c r="AC153" s="57"/>
      <c r="AD153" s="57"/>
      <c r="AE153" s="57"/>
      <c r="AF153" s="57"/>
      <c r="AG153" s="57"/>
      <c r="AH153" s="57"/>
      <c r="AI153" s="57"/>
      <c r="AJ153" s="57"/>
      <c r="AK153" s="57"/>
      <c r="AL153" s="57"/>
      <c r="AM153" s="57"/>
      <c r="AN153" s="57"/>
      <c r="AO153" s="57"/>
      <c r="AP153" s="57"/>
    </row>
    <row r="154" spans="1:42" s="128" customFormat="1">
      <c r="A154" s="123">
        <f>'Stu.Detail (1-20)'!A154</f>
        <v>148</v>
      </c>
      <c r="B154" s="124" t="str">
        <f>IF(OR('Stu.Detail (1-20)'!B154=0,'Stu.Detail (1-20)'!B154=""),"",'Stu.Detail (1-20)'!B154)</f>
        <v/>
      </c>
      <c r="C154" s="124" t="str">
        <f>IF(OR(B154=0,B154=""),"",CONCATENATE('Stu.Detail (1-20)'!D154," ","/",'Stu.Detail (1-20)'!G154))</f>
        <v/>
      </c>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57"/>
      <c r="Z154" s="57"/>
      <c r="AA154" s="57"/>
      <c r="AB154" s="57"/>
      <c r="AC154" s="57"/>
      <c r="AD154" s="57"/>
      <c r="AE154" s="57"/>
      <c r="AF154" s="57"/>
      <c r="AG154" s="57"/>
      <c r="AH154" s="57"/>
      <c r="AI154" s="57"/>
      <c r="AJ154" s="57"/>
      <c r="AK154" s="57"/>
      <c r="AL154" s="57"/>
      <c r="AM154" s="57"/>
      <c r="AN154" s="57"/>
      <c r="AO154" s="57"/>
      <c r="AP154" s="57"/>
    </row>
    <row r="155" spans="1:42" s="128" customFormat="1">
      <c r="A155" s="123">
        <f>'Stu.Detail (1-20)'!A155</f>
        <v>149</v>
      </c>
      <c r="B155" s="124" t="str">
        <f>IF(OR('Stu.Detail (1-20)'!B155=0,'Stu.Detail (1-20)'!B155=""),"",'Stu.Detail (1-20)'!B155)</f>
        <v/>
      </c>
      <c r="C155" s="124" t="str">
        <f>IF(OR(B155=0,B155=""),"",CONCATENATE('Stu.Detail (1-20)'!D155," ","/",'Stu.Detail (1-20)'!G155))</f>
        <v/>
      </c>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57"/>
      <c r="Z155" s="57"/>
      <c r="AA155" s="57"/>
      <c r="AB155" s="57"/>
      <c r="AC155" s="57"/>
      <c r="AD155" s="57"/>
      <c r="AE155" s="57"/>
      <c r="AF155" s="57"/>
      <c r="AG155" s="57"/>
      <c r="AH155" s="57"/>
      <c r="AI155" s="57"/>
      <c r="AJ155" s="57"/>
      <c r="AK155" s="57"/>
      <c r="AL155" s="57"/>
      <c r="AM155" s="57"/>
      <c r="AN155" s="57"/>
      <c r="AO155" s="57"/>
      <c r="AP155" s="57"/>
    </row>
    <row r="156" spans="1:42" s="128" customFormat="1">
      <c r="A156" s="123">
        <f>'Stu.Detail (1-20)'!A156</f>
        <v>150</v>
      </c>
      <c r="B156" s="124" t="str">
        <f>IF(OR('Stu.Detail (1-20)'!B156=0,'Stu.Detail (1-20)'!B156=""),"",'Stu.Detail (1-20)'!B156)</f>
        <v/>
      </c>
      <c r="C156" s="124" t="str">
        <f>IF(OR(B156=0,B156=""),"",CONCATENATE('Stu.Detail (1-20)'!D156," ","/",'Stu.Detail (1-20)'!G156))</f>
        <v/>
      </c>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57"/>
      <c r="Z156" s="57"/>
      <c r="AA156" s="57"/>
      <c r="AB156" s="57"/>
      <c r="AC156" s="57"/>
      <c r="AD156" s="57"/>
      <c r="AE156" s="57"/>
      <c r="AF156" s="57"/>
      <c r="AG156" s="57"/>
      <c r="AH156" s="57"/>
      <c r="AI156" s="57"/>
      <c r="AJ156" s="57"/>
      <c r="AK156" s="57"/>
      <c r="AL156" s="57"/>
      <c r="AM156" s="57"/>
      <c r="AN156" s="57"/>
      <c r="AO156" s="57"/>
      <c r="AP156" s="57"/>
    </row>
    <row r="157" spans="1:42" s="128" customFormat="1">
      <c r="A157" s="123">
        <f>'Stu.Detail (1-20)'!A157</f>
        <v>151</v>
      </c>
      <c r="B157" s="124" t="str">
        <f>IF(OR('Stu.Detail (1-20)'!B157=0,'Stu.Detail (1-20)'!B157=""),"",'Stu.Detail (1-20)'!B157)</f>
        <v/>
      </c>
      <c r="C157" s="124" t="str">
        <f>IF(OR(B157=0,B157=""),"",CONCATENATE('Stu.Detail (1-20)'!D157," ","/",'Stu.Detail (1-20)'!G157))</f>
        <v/>
      </c>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57"/>
      <c r="Z157" s="57"/>
      <c r="AA157" s="57"/>
      <c r="AB157" s="57"/>
      <c r="AC157" s="57"/>
      <c r="AD157" s="57"/>
      <c r="AE157" s="57"/>
      <c r="AF157" s="57"/>
      <c r="AG157" s="57"/>
      <c r="AH157" s="57"/>
      <c r="AI157" s="57"/>
      <c r="AJ157" s="57"/>
      <c r="AK157" s="57"/>
      <c r="AL157" s="57"/>
      <c r="AM157" s="57"/>
      <c r="AN157" s="57"/>
      <c r="AO157" s="57"/>
      <c r="AP157" s="57"/>
    </row>
    <row r="158" spans="1:42" s="128" customFormat="1">
      <c r="A158" s="123">
        <f>'Stu.Detail (1-20)'!A158</f>
        <v>152</v>
      </c>
      <c r="B158" s="124" t="str">
        <f>IF(OR('Stu.Detail (1-20)'!B158=0,'Stu.Detail (1-20)'!B158=""),"",'Stu.Detail (1-20)'!B158)</f>
        <v/>
      </c>
      <c r="C158" s="124" t="str">
        <f>IF(OR(B158=0,B158=""),"",CONCATENATE('Stu.Detail (1-20)'!D158," ","/",'Stu.Detail (1-20)'!G158))</f>
        <v/>
      </c>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57"/>
      <c r="Z158" s="57"/>
      <c r="AA158" s="57"/>
      <c r="AB158" s="57"/>
      <c r="AC158" s="57"/>
      <c r="AD158" s="57"/>
      <c r="AE158" s="57"/>
      <c r="AF158" s="57"/>
      <c r="AG158" s="57"/>
      <c r="AH158" s="57"/>
      <c r="AI158" s="57"/>
      <c r="AJ158" s="57"/>
      <c r="AK158" s="57"/>
      <c r="AL158" s="57"/>
      <c r="AM158" s="57"/>
      <c r="AN158" s="57"/>
      <c r="AO158" s="57"/>
      <c r="AP158" s="57"/>
    </row>
    <row r="159" spans="1:42" s="128" customFormat="1">
      <c r="A159" s="123">
        <f>'Stu.Detail (1-20)'!A159</f>
        <v>153</v>
      </c>
      <c r="B159" s="124" t="str">
        <f>IF(OR('Stu.Detail (1-20)'!B159=0,'Stu.Detail (1-20)'!B159=""),"",'Stu.Detail (1-20)'!B159)</f>
        <v/>
      </c>
      <c r="C159" s="124" t="str">
        <f>IF(OR(B159=0,B159=""),"",CONCATENATE('Stu.Detail (1-20)'!D159," ","/",'Stu.Detail (1-20)'!G159))</f>
        <v/>
      </c>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57"/>
      <c r="Z159" s="57"/>
      <c r="AA159" s="57"/>
      <c r="AB159" s="57"/>
      <c r="AC159" s="57"/>
      <c r="AD159" s="57"/>
      <c r="AE159" s="57"/>
      <c r="AF159" s="57"/>
      <c r="AG159" s="57"/>
      <c r="AH159" s="57"/>
      <c r="AI159" s="57"/>
      <c r="AJ159" s="57"/>
      <c r="AK159" s="57"/>
      <c r="AL159" s="57"/>
      <c r="AM159" s="57"/>
      <c r="AN159" s="57"/>
      <c r="AO159" s="57"/>
      <c r="AP159" s="57"/>
    </row>
    <row r="160" spans="1:42" s="128" customFormat="1">
      <c r="A160" s="123">
        <f>'Stu.Detail (1-20)'!A160</f>
        <v>154</v>
      </c>
      <c r="B160" s="124" t="str">
        <f>IF(OR('Stu.Detail (1-20)'!B160=0,'Stu.Detail (1-20)'!B160=""),"",'Stu.Detail (1-20)'!B160)</f>
        <v/>
      </c>
      <c r="C160" s="124" t="str">
        <f>IF(OR(B160=0,B160=""),"",CONCATENATE('Stu.Detail (1-20)'!D160," ","/",'Stu.Detail (1-20)'!G160))</f>
        <v/>
      </c>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57"/>
      <c r="Z160" s="57"/>
      <c r="AA160" s="57"/>
      <c r="AB160" s="57"/>
      <c r="AC160" s="57"/>
      <c r="AD160" s="57"/>
      <c r="AE160" s="57"/>
      <c r="AF160" s="57"/>
      <c r="AG160" s="57"/>
      <c r="AH160" s="57"/>
      <c r="AI160" s="57"/>
      <c r="AJ160" s="57"/>
      <c r="AK160" s="57"/>
      <c r="AL160" s="57"/>
      <c r="AM160" s="57"/>
      <c r="AN160" s="57"/>
      <c r="AO160" s="57"/>
      <c r="AP160" s="57"/>
    </row>
    <row r="161" spans="1:42" s="128" customFormat="1">
      <c r="A161" s="123">
        <f>'Stu.Detail (1-20)'!A161</f>
        <v>155</v>
      </c>
      <c r="B161" s="124" t="str">
        <f>IF(OR('Stu.Detail (1-20)'!B161=0,'Stu.Detail (1-20)'!B161=""),"",'Stu.Detail (1-20)'!B161)</f>
        <v/>
      </c>
      <c r="C161" s="124" t="str">
        <f>IF(OR(B161=0,B161=""),"",CONCATENATE('Stu.Detail (1-20)'!D161," ","/",'Stu.Detail (1-20)'!G161))</f>
        <v/>
      </c>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57"/>
      <c r="Z161" s="57"/>
      <c r="AA161" s="57"/>
      <c r="AB161" s="57"/>
      <c r="AC161" s="57"/>
      <c r="AD161" s="57"/>
      <c r="AE161" s="57"/>
      <c r="AF161" s="57"/>
      <c r="AG161" s="57"/>
      <c r="AH161" s="57"/>
      <c r="AI161" s="57"/>
      <c r="AJ161" s="57"/>
      <c r="AK161" s="57"/>
      <c r="AL161" s="57"/>
      <c r="AM161" s="57"/>
      <c r="AN161" s="57"/>
      <c r="AO161" s="57"/>
      <c r="AP161" s="57"/>
    </row>
    <row r="162" spans="1:42" s="128" customFormat="1">
      <c r="A162" s="123">
        <f>'Stu.Detail (1-20)'!A162</f>
        <v>156</v>
      </c>
      <c r="B162" s="124" t="str">
        <f>IF(OR('Stu.Detail (1-20)'!B162=0,'Stu.Detail (1-20)'!B162=""),"",'Stu.Detail (1-20)'!B162)</f>
        <v/>
      </c>
      <c r="C162" s="124" t="str">
        <f>IF(OR(B162=0,B162=""),"",CONCATENATE('Stu.Detail (1-20)'!D162," ","/",'Stu.Detail (1-20)'!G162))</f>
        <v/>
      </c>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57"/>
      <c r="Z162" s="57"/>
      <c r="AA162" s="57"/>
      <c r="AB162" s="57"/>
      <c r="AC162" s="57"/>
      <c r="AD162" s="57"/>
      <c r="AE162" s="57"/>
      <c r="AF162" s="57"/>
      <c r="AG162" s="57"/>
      <c r="AH162" s="57"/>
      <c r="AI162" s="57"/>
      <c r="AJ162" s="57"/>
      <c r="AK162" s="57"/>
      <c r="AL162" s="57"/>
      <c r="AM162" s="57"/>
      <c r="AN162" s="57"/>
      <c r="AO162" s="57"/>
      <c r="AP162" s="57"/>
    </row>
    <row r="163" spans="1:42" s="128" customFormat="1">
      <c r="A163" s="123">
        <f>'Stu.Detail (1-20)'!A163</f>
        <v>157</v>
      </c>
      <c r="B163" s="124" t="str">
        <f>IF(OR('Stu.Detail (1-20)'!B163=0,'Stu.Detail (1-20)'!B163=""),"",'Stu.Detail (1-20)'!B163)</f>
        <v/>
      </c>
      <c r="C163" s="124" t="str">
        <f>IF(OR(B163=0,B163=""),"",CONCATENATE('Stu.Detail (1-20)'!D163," ","/",'Stu.Detail (1-20)'!G163))</f>
        <v/>
      </c>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57"/>
      <c r="Z163" s="57"/>
      <c r="AA163" s="57"/>
      <c r="AB163" s="57"/>
      <c r="AC163" s="57"/>
      <c r="AD163" s="57"/>
      <c r="AE163" s="57"/>
      <c r="AF163" s="57"/>
      <c r="AG163" s="57"/>
      <c r="AH163" s="57"/>
      <c r="AI163" s="57"/>
      <c r="AJ163" s="57"/>
      <c r="AK163" s="57"/>
      <c r="AL163" s="57"/>
      <c r="AM163" s="57"/>
      <c r="AN163" s="57"/>
      <c r="AO163" s="57"/>
      <c r="AP163" s="57"/>
    </row>
    <row r="164" spans="1:42" s="128" customFormat="1">
      <c r="A164" s="123">
        <f>'Stu.Detail (1-20)'!A164</f>
        <v>158</v>
      </c>
      <c r="B164" s="124" t="str">
        <f>IF(OR('Stu.Detail (1-20)'!B164=0,'Stu.Detail (1-20)'!B164=""),"",'Stu.Detail (1-20)'!B164)</f>
        <v/>
      </c>
      <c r="C164" s="124" t="str">
        <f>IF(OR(B164=0,B164=""),"",CONCATENATE('Stu.Detail (1-20)'!D164," ","/",'Stu.Detail (1-20)'!G164))</f>
        <v/>
      </c>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57"/>
      <c r="Z164" s="57"/>
      <c r="AA164" s="57"/>
      <c r="AB164" s="57"/>
      <c r="AC164" s="57"/>
      <c r="AD164" s="57"/>
      <c r="AE164" s="57"/>
      <c r="AF164" s="57"/>
      <c r="AG164" s="57"/>
      <c r="AH164" s="57"/>
      <c r="AI164" s="57"/>
      <c r="AJ164" s="57"/>
      <c r="AK164" s="57"/>
      <c r="AL164" s="57"/>
      <c r="AM164" s="57"/>
      <c r="AN164" s="57"/>
      <c r="AO164" s="57"/>
      <c r="AP164" s="57"/>
    </row>
    <row r="165" spans="1:42" s="128" customFormat="1">
      <c r="A165" s="123">
        <f>'Stu.Detail (1-20)'!A165</f>
        <v>159</v>
      </c>
      <c r="B165" s="124" t="str">
        <f>IF(OR('Stu.Detail (1-20)'!B165=0,'Stu.Detail (1-20)'!B165=""),"",'Stu.Detail (1-20)'!B165)</f>
        <v/>
      </c>
      <c r="C165" s="124" t="str">
        <f>IF(OR(B165=0,B165=""),"",CONCATENATE('Stu.Detail (1-20)'!D165," ","/",'Stu.Detail (1-20)'!G165))</f>
        <v/>
      </c>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57"/>
      <c r="Z165" s="57"/>
      <c r="AA165" s="57"/>
      <c r="AB165" s="57"/>
      <c r="AC165" s="57"/>
      <c r="AD165" s="57"/>
      <c r="AE165" s="57"/>
      <c r="AF165" s="57"/>
      <c r="AG165" s="57"/>
      <c r="AH165" s="57"/>
      <c r="AI165" s="57"/>
      <c r="AJ165" s="57"/>
      <c r="AK165" s="57"/>
      <c r="AL165" s="57"/>
      <c r="AM165" s="57"/>
      <c r="AN165" s="57"/>
      <c r="AO165" s="57"/>
      <c r="AP165" s="57"/>
    </row>
    <row r="166" spans="1:42" s="128" customFormat="1">
      <c r="A166" s="123">
        <f>'Stu.Detail (1-20)'!A166</f>
        <v>160</v>
      </c>
      <c r="B166" s="124" t="str">
        <f>IF(OR('Stu.Detail (1-20)'!B166=0,'Stu.Detail (1-20)'!B166=""),"",'Stu.Detail (1-20)'!B166)</f>
        <v/>
      </c>
      <c r="C166" s="124" t="str">
        <f>IF(OR(B166=0,B166=""),"",CONCATENATE('Stu.Detail (1-20)'!D166," ","/",'Stu.Detail (1-20)'!G166))</f>
        <v/>
      </c>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57"/>
      <c r="Z166" s="57"/>
      <c r="AA166" s="57"/>
      <c r="AB166" s="57"/>
      <c r="AC166" s="57"/>
      <c r="AD166" s="57"/>
      <c r="AE166" s="57"/>
      <c r="AF166" s="57"/>
      <c r="AG166" s="57"/>
      <c r="AH166" s="57"/>
      <c r="AI166" s="57"/>
      <c r="AJ166" s="57"/>
      <c r="AK166" s="57"/>
      <c r="AL166" s="57"/>
      <c r="AM166" s="57"/>
      <c r="AN166" s="57"/>
      <c r="AO166" s="57"/>
      <c r="AP166" s="57"/>
    </row>
    <row r="167" spans="1:42" s="128" customFormat="1">
      <c r="A167" s="123">
        <f>'Stu.Detail (1-20)'!A167</f>
        <v>161</v>
      </c>
      <c r="B167" s="124" t="str">
        <f>IF(OR('Stu.Detail (1-20)'!B167=0,'Stu.Detail (1-20)'!B167=""),"",'Stu.Detail (1-20)'!B167)</f>
        <v/>
      </c>
      <c r="C167" s="124" t="str">
        <f>IF(OR(B167=0,B167=""),"",CONCATENATE('Stu.Detail (1-20)'!D167," ","/",'Stu.Detail (1-20)'!G167))</f>
        <v/>
      </c>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57"/>
      <c r="Z167" s="57"/>
      <c r="AA167" s="57"/>
      <c r="AB167" s="57"/>
      <c r="AC167" s="57"/>
      <c r="AD167" s="57"/>
      <c r="AE167" s="57"/>
      <c r="AF167" s="57"/>
      <c r="AG167" s="57"/>
      <c r="AH167" s="57"/>
      <c r="AI167" s="57"/>
      <c r="AJ167" s="57"/>
      <c r="AK167" s="57"/>
      <c r="AL167" s="57"/>
      <c r="AM167" s="57"/>
      <c r="AN167" s="57"/>
      <c r="AO167" s="57"/>
      <c r="AP167" s="57"/>
    </row>
    <row r="168" spans="1:42" s="128" customFormat="1">
      <c r="A168" s="123">
        <f>'Stu.Detail (1-20)'!A168</f>
        <v>162</v>
      </c>
      <c r="B168" s="124" t="str">
        <f>IF(OR('Stu.Detail (1-20)'!B168=0,'Stu.Detail (1-20)'!B168=""),"",'Stu.Detail (1-20)'!B168)</f>
        <v/>
      </c>
      <c r="C168" s="124" t="str">
        <f>IF(OR(B168=0,B168=""),"",CONCATENATE('Stu.Detail (1-20)'!D168," ","/",'Stu.Detail (1-20)'!G168))</f>
        <v/>
      </c>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57"/>
      <c r="Z168" s="57"/>
      <c r="AA168" s="57"/>
      <c r="AB168" s="57"/>
      <c r="AC168" s="57"/>
      <c r="AD168" s="57"/>
      <c r="AE168" s="57"/>
      <c r="AF168" s="57"/>
      <c r="AG168" s="57"/>
      <c r="AH168" s="57"/>
      <c r="AI168" s="57"/>
      <c r="AJ168" s="57"/>
      <c r="AK168" s="57"/>
      <c r="AL168" s="57"/>
      <c r="AM168" s="57"/>
      <c r="AN168" s="57"/>
      <c r="AO168" s="57"/>
      <c r="AP168" s="57"/>
    </row>
    <row r="169" spans="1:42" s="128" customFormat="1">
      <c r="A169" s="123">
        <f>'Stu.Detail (1-20)'!A169</f>
        <v>163</v>
      </c>
      <c r="B169" s="124" t="str">
        <f>IF(OR('Stu.Detail (1-20)'!B169=0,'Stu.Detail (1-20)'!B169=""),"",'Stu.Detail (1-20)'!B169)</f>
        <v/>
      </c>
      <c r="C169" s="124" t="str">
        <f>IF(OR(B169=0,B169=""),"",CONCATENATE('Stu.Detail (1-20)'!D169," ","/",'Stu.Detail (1-20)'!G169))</f>
        <v/>
      </c>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57"/>
      <c r="Z169" s="57"/>
      <c r="AA169" s="57"/>
      <c r="AB169" s="57"/>
      <c r="AC169" s="57"/>
      <c r="AD169" s="57"/>
      <c r="AE169" s="57"/>
      <c r="AF169" s="57"/>
      <c r="AG169" s="57"/>
      <c r="AH169" s="57"/>
      <c r="AI169" s="57"/>
      <c r="AJ169" s="57"/>
      <c r="AK169" s="57"/>
      <c r="AL169" s="57"/>
      <c r="AM169" s="57"/>
      <c r="AN169" s="57"/>
      <c r="AO169" s="57"/>
      <c r="AP169" s="57"/>
    </row>
    <row r="170" spans="1:42" s="128" customFormat="1">
      <c r="A170" s="123">
        <f>'Stu.Detail (1-20)'!A170</f>
        <v>164</v>
      </c>
      <c r="B170" s="124" t="str">
        <f>IF(OR('Stu.Detail (1-20)'!B170=0,'Stu.Detail (1-20)'!B170=""),"",'Stu.Detail (1-20)'!B170)</f>
        <v/>
      </c>
      <c r="C170" s="124" t="str">
        <f>IF(OR(B170=0,B170=""),"",CONCATENATE('Stu.Detail (1-20)'!D170," ","/",'Stu.Detail (1-20)'!G170))</f>
        <v/>
      </c>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57"/>
      <c r="Z170" s="57"/>
      <c r="AA170" s="57"/>
      <c r="AB170" s="57"/>
      <c r="AC170" s="57"/>
      <c r="AD170" s="57"/>
      <c r="AE170" s="57"/>
      <c r="AF170" s="57"/>
      <c r="AG170" s="57"/>
      <c r="AH170" s="57"/>
      <c r="AI170" s="57"/>
      <c r="AJ170" s="57"/>
      <c r="AK170" s="57"/>
      <c r="AL170" s="57"/>
      <c r="AM170" s="57"/>
      <c r="AN170" s="57"/>
      <c r="AO170" s="57"/>
      <c r="AP170" s="57"/>
    </row>
    <row r="171" spans="1:42" s="128" customFormat="1">
      <c r="A171" s="123">
        <f>'Stu.Detail (1-20)'!A171</f>
        <v>165</v>
      </c>
      <c r="B171" s="124" t="str">
        <f>IF(OR('Stu.Detail (1-20)'!B171=0,'Stu.Detail (1-20)'!B171=""),"",'Stu.Detail (1-20)'!B171)</f>
        <v/>
      </c>
      <c r="C171" s="124" t="str">
        <f>IF(OR(B171=0,B171=""),"",CONCATENATE('Stu.Detail (1-20)'!D171," ","/",'Stu.Detail (1-20)'!G171))</f>
        <v/>
      </c>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57"/>
      <c r="Z171" s="57"/>
      <c r="AA171" s="57"/>
      <c r="AB171" s="57"/>
      <c r="AC171" s="57"/>
      <c r="AD171" s="57"/>
      <c r="AE171" s="57"/>
      <c r="AF171" s="57"/>
      <c r="AG171" s="57"/>
      <c r="AH171" s="57"/>
      <c r="AI171" s="57"/>
      <c r="AJ171" s="57"/>
      <c r="AK171" s="57"/>
      <c r="AL171" s="57"/>
      <c r="AM171" s="57"/>
      <c r="AN171" s="57"/>
      <c r="AO171" s="57"/>
      <c r="AP171" s="57"/>
    </row>
    <row r="172" spans="1:42" s="128" customFormat="1">
      <c r="A172" s="123">
        <f>'Stu.Detail (1-20)'!A172</f>
        <v>166</v>
      </c>
      <c r="B172" s="124" t="str">
        <f>IF(OR('Stu.Detail (1-20)'!B172=0,'Stu.Detail (1-20)'!B172=""),"",'Stu.Detail (1-20)'!B172)</f>
        <v/>
      </c>
      <c r="C172" s="124" t="str">
        <f>IF(OR(B172=0,B172=""),"",CONCATENATE('Stu.Detail (1-20)'!D172," ","/",'Stu.Detail (1-20)'!G172))</f>
        <v/>
      </c>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57"/>
      <c r="Z172" s="57"/>
      <c r="AA172" s="57"/>
      <c r="AB172" s="57"/>
      <c r="AC172" s="57"/>
      <c r="AD172" s="57"/>
      <c r="AE172" s="57"/>
      <c r="AF172" s="57"/>
      <c r="AG172" s="57"/>
      <c r="AH172" s="57"/>
      <c r="AI172" s="57"/>
      <c r="AJ172" s="57"/>
      <c r="AK172" s="57"/>
      <c r="AL172" s="57"/>
      <c r="AM172" s="57"/>
      <c r="AN172" s="57"/>
      <c r="AO172" s="57"/>
      <c r="AP172" s="57"/>
    </row>
    <row r="173" spans="1:42" s="128" customFormat="1">
      <c r="A173" s="123">
        <f>'Stu.Detail (1-20)'!A173</f>
        <v>167</v>
      </c>
      <c r="B173" s="124" t="str">
        <f>IF(OR('Stu.Detail (1-20)'!B173=0,'Stu.Detail (1-20)'!B173=""),"",'Stu.Detail (1-20)'!B173)</f>
        <v/>
      </c>
      <c r="C173" s="124" t="str">
        <f>IF(OR(B173=0,B173=""),"",CONCATENATE('Stu.Detail (1-20)'!D173," ","/",'Stu.Detail (1-20)'!G173))</f>
        <v/>
      </c>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57"/>
      <c r="Z173" s="57"/>
      <c r="AA173" s="57"/>
      <c r="AB173" s="57"/>
      <c r="AC173" s="57"/>
      <c r="AD173" s="57"/>
      <c r="AE173" s="57"/>
      <c r="AF173" s="57"/>
      <c r="AG173" s="57"/>
      <c r="AH173" s="57"/>
      <c r="AI173" s="57"/>
      <c r="AJ173" s="57"/>
      <c r="AK173" s="57"/>
      <c r="AL173" s="57"/>
      <c r="AM173" s="57"/>
      <c r="AN173" s="57"/>
      <c r="AO173" s="57"/>
      <c r="AP173" s="57"/>
    </row>
    <row r="174" spans="1:42" s="128" customFormat="1">
      <c r="A174" s="123">
        <f>'Stu.Detail (1-20)'!A174</f>
        <v>168</v>
      </c>
      <c r="B174" s="124" t="str">
        <f>IF(OR('Stu.Detail (1-20)'!B174=0,'Stu.Detail (1-20)'!B174=""),"",'Stu.Detail (1-20)'!B174)</f>
        <v/>
      </c>
      <c r="C174" s="124" t="str">
        <f>IF(OR(B174=0,B174=""),"",CONCATENATE('Stu.Detail (1-20)'!D174," ","/",'Stu.Detail (1-20)'!G174))</f>
        <v/>
      </c>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57"/>
      <c r="Z174" s="57"/>
      <c r="AA174" s="57"/>
      <c r="AB174" s="57"/>
      <c r="AC174" s="57"/>
      <c r="AD174" s="57"/>
      <c r="AE174" s="57"/>
      <c r="AF174" s="57"/>
      <c r="AG174" s="57"/>
      <c r="AH174" s="57"/>
      <c r="AI174" s="57"/>
      <c r="AJ174" s="57"/>
      <c r="AK174" s="57"/>
      <c r="AL174" s="57"/>
      <c r="AM174" s="57"/>
      <c r="AN174" s="57"/>
      <c r="AO174" s="57"/>
      <c r="AP174" s="57"/>
    </row>
    <row r="175" spans="1:42" s="128" customFormat="1">
      <c r="A175" s="123">
        <f>'Stu.Detail (1-20)'!A175</f>
        <v>169</v>
      </c>
      <c r="B175" s="124" t="str">
        <f>IF(OR('Stu.Detail (1-20)'!B175=0,'Stu.Detail (1-20)'!B175=""),"",'Stu.Detail (1-20)'!B175)</f>
        <v/>
      </c>
      <c r="C175" s="124" t="str">
        <f>IF(OR(B175=0,B175=""),"",CONCATENATE('Stu.Detail (1-20)'!D175," ","/",'Stu.Detail (1-20)'!G175))</f>
        <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57"/>
      <c r="Z175" s="57"/>
      <c r="AA175" s="57"/>
      <c r="AB175" s="57"/>
      <c r="AC175" s="57"/>
      <c r="AD175" s="57"/>
      <c r="AE175" s="57"/>
      <c r="AF175" s="57"/>
      <c r="AG175" s="57"/>
      <c r="AH175" s="57"/>
      <c r="AI175" s="57"/>
      <c r="AJ175" s="57"/>
      <c r="AK175" s="57"/>
      <c r="AL175" s="57"/>
      <c r="AM175" s="57"/>
      <c r="AN175" s="57"/>
      <c r="AO175" s="57"/>
      <c r="AP175" s="57"/>
    </row>
    <row r="176" spans="1:42" s="128" customFormat="1">
      <c r="A176" s="123">
        <f>'Stu.Detail (1-20)'!A176</f>
        <v>170</v>
      </c>
      <c r="B176" s="124" t="str">
        <f>IF(OR('Stu.Detail (1-20)'!B176=0,'Stu.Detail (1-20)'!B176=""),"",'Stu.Detail (1-20)'!B176)</f>
        <v/>
      </c>
      <c r="C176" s="124" t="str">
        <f>IF(OR(B176=0,B176=""),"",CONCATENATE('Stu.Detail (1-20)'!D176," ","/",'Stu.Detail (1-20)'!G176))</f>
        <v/>
      </c>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57"/>
      <c r="Z176" s="57"/>
      <c r="AA176" s="57"/>
      <c r="AB176" s="57"/>
      <c r="AC176" s="57"/>
      <c r="AD176" s="57"/>
      <c r="AE176" s="57"/>
      <c r="AF176" s="57"/>
      <c r="AG176" s="57"/>
      <c r="AH176" s="57"/>
      <c r="AI176" s="57"/>
      <c r="AJ176" s="57"/>
      <c r="AK176" s="57"/>
      <c r="AL176" s="57"/>
      <c r="AM176" s="57"/>
      <c r="AN176" s="57"/>
      <c r="AO176" s="57"/>
      <c r="AP176" s="57"/>
    </row>
    <row r="177" spans="1:42" s="128" customFormat="1">
      <c r="A177" s="123">
        <f>'Stu.Detail (1-20)'!A177</f>
        <v>171</v>
      </c>
      <c r="B177" s="124" t="str">
        <f>IF(OR('Stu.Detail (1-20)'!B177=0,'Stu.Detail (1-20)'!B177=""),"",'Stu.Detail (1-20)'!B177)</f>
        <v/>
      </c>
      <c r="C177" s="124" t="str">
        <f>IF(OR(B177=0,B177=""),"",CONCATENATE('Stu.Detail (1-20)'!D177," ","/",'Stu.Detail (1-20)'!G177))</f>
        <v/>
      </c>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57"/>
      <c r="Z177" s="57"/>
      <c r="AA177" s="57"/>
      <c r="AB177" s="57"/>
      <c r="AC177" s="57"/>
      <c r="AD177" s="57"/>
      <c r="AE177" s="57"/>
      <c r="AF177" s="57"/>
      <c r="AG177" s="57"/>
      <c r="AH177" s="57"/>
      <c r="AI177" s="57"/>
      <c r="AJ177" s="57"/>
      <c r="AK177" s="57"/>
      <c r="AL177" s="57"/>
      <c r="AM177" s="57"/>
      <c r="AN177" s="57"/>
      <c r="AO177" s="57"/>
      <c r="AP177" s="57"/>
    </row>
    <row r="178" spans="1:42" s="128" customFormat="1">
      <c r="A178" s="123">
        <f>'Stu.Detail (1-20)'!A178</f>
        <v>172</v>
      </c>
      <c r="B178" s="124" t="str">
        <f>IF(OR('Stu.Detail (1-20)'!B178=0,'Stu.Detail (1-20)'!B178=""),"",'Stu.Detail (1-20)'!B178)</f>
        <v/>
      </c>
      <c r="C178" s="124" t="str">
        <f>IF(OR(B178=0,B178=""),"",CONCATENATE('Stu.Detail (1-20)'!D178," ","/",'Stu.Detail (1-20)'!G178))</f>
        <v/>
      </c>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57"/>
      <c r="Z178" s="57"/>
      <c r="AA178" s="57"/>
      <c r="AB178" s="57"/>
      <c r="AC178" s="57"/>
      <c r="AD178" s="57"/>
      <c r="AE178" s="57"/>
      <c r="AF178" s="57"/>
      <c r="AG178" s="57"/>
      <c r="AH178" s="57"/>
      <c r="AI178" s="57"/>
      <c r="AJ178" s="57"/>
      <c r="AK178" s="57"/>
      <c r="AL178" s="57"/>
      <c r="AM178" s="57"/>
      <c r="AN178" s="57"/>
      <c r="AO178" s="57"/>
      <c r="AP178" s="57"/>
    </row>
    <row r="179" spans="1:42" s="128" customFormat="1">
      <c r="A179" s="123">
        <f>'Stu.Detail (1-20)'!A179</f>
        <v>173</v>
      </c>
      <c r="B179" s="124" t="str">
        <f>IF(OR('Stu.Detail (1-20)'!B179=0,'Stu.Detail (1-20)'!B179=""),"",'Stu.Detail (1-20)'!B179)</f>
        <v/>
      </c>
      <c r="C179" s="124" t="str">
        <f>IF(OR(B179=0,B179=""),"",CONCATENATE('Stu.Detail (1-20)'!D179," ","/",'Stu.Detail (1-20)'!G179))</f>
        <v/>
      </c>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57"/>
      <c r="Z179" s="57"/>
      <c r="AA179" s="57"/>
      <c r="AB179" s="57"/>
      <c r="AC179" s="57"/>
      <c r="AD179" s="57"/>
      <c r="AE179" s="57"/>
      <c r="AF179" s="57"/>
      <c r="AG179" s="57"/>
      <c r="AH179" s="57"/>
      <c r="AI179" s="57"/>
      <c r="AJ179" s="57"/>
      <c r="AK179" s="57"/>
      <c r="AL179" s="57"/>
      <c r="AM179" s="57"/>
      <c r="AN179" s="57"/>
      <c r="AO179" s="57"/>
      <c r="AP179" s="57"/>
    </row>
    <row r="180" spans="1:42" s="128" customFormat="1">
      <c r="A180" s="123">
        <f>'Stu.Detail (1-20)'!A180</f>
        <v>174</v>
      </c>
      <c r="B180" s="124" t="str">
        <f>IF(OR('Stu.Detail (1-20)'!B180=0,'Stu.Detail (1-20)'!B180=""),"",'Stu.Detail (1-20)'!B180)</f>
        <v/>
      </c>
      <c r="C180" s="124" t="str">
        <f>IF(OR(B180=0,B180=""),"",CONCATENATE('Stu.Detail (1-20)'!D180," ","/",'Stu.Detail (1-20)'!G180))</f>
        <v/>
      </c>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57"/>
      <c r="Z180" s="57"/>
      <c r="AA180" s="57"/>
      <c r="AB180" s="57"/>
      <c r="AC180" s="57"/>
      <c r="AD180" s="57"/>
      <c r="AE180" s="57"/>
      <c r="AF180" s="57"/>
      <c r="AG180" s="57"/>
      <c r="AH180" s="57"/>
      <c r="AI180" s="57"/>
      <c r="AJ180" s="57"/>
      <c r="AK180" s="57"/>
      <c r="AL180" s="57"/>
      <c r="AM180" s="57"/>
      <c r="AN180" s="57"/>
      <c r="AO180" s="57"/>
      <c r="AP180" s="57"/>
    </row>
    <row r="181" spans="1:42" s="128" customFormat="1">
      <c r="A181" s="123">
        <f>'Stu.Detail (1-20)'!A181</f>
        <v>175</v>
      </c>
      <c r="B181" s="124" t="str">
        <f>IF(OR('Stu.Detail (1-20)'!B181=0,'Stu.Detail (1-20)'!B181=""),"",'Stu.Detail (1-20)'!B181)</f>
        <v/>
      </c>
      <c r="C181" s="124" t="str">
        <f>IF(OR(B181=0,B181=""),"",CONCATENATE('Stu.Detail (1-20)'!D181," ","/",'Stu.Detail (1-20)'!G181))</f>
        <v/>
      </c>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57"/>
      <c r="Z181" s="57"/>
      <c r="AA181" s="57"/>
      <c r="AB181" s="57"/>
      <c r="AC181" s="57"/>
      <c r="AD181" s="57"/>
      <c r="AE181" s="57"/>
      <c r="AF181" s="57"/>
      <c r="AG181" s="57"/>
      <c r="AH181" s="57"/>
      <c r="AI181" s="57"/>
      <c r="AJ181" s="57"/>
      <c r="AK181" s="57"/>
      <c r="AL181" s="57"/>
      <c r="AM181" s="57"/>
      <c r="AN181" s="57"/>
      <c r="AO181" s="57"/>
      <c r="AP181" s="57"/>
    </row>
    <row r="182" spans="1:42" s="128" customFormat="1">
      <c r="A182" s="123">
        <f>'Stu.Detail (1-20)'!A182</f>
        <v>176</v>
      </c>
      <c r="B182" s="124" t="str">
        <f>IF(OR('Stu.Detail (1-20)'!B182=0,'Stu.Detail (1-20)'!B182=""),"",'Stu.Detail (1-20)'!B182)</f>
        <v/>
      </c>
      <c r="C182" s="124" t="str">
        <f>IF(OR(B182=0,B182=""),"",CONCATENATE('Stu.Detail (1-20)'!D182," ","/",'Stu.Detail (1-20)'!G182))</f>
        <v/>
      </c>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57"/>
      <c r="Z182" s="57"/>
      <c r="AA182" s="57"/>
      <c r="AB182" s="57"/>
      <c r="AC182" s="57"/>
      <c r="AD182" s="57"/>
      <c r="AE182" s="57"/>
      <c r="AF182" s="57"/>
      <c r="AG182" s="57"/>
      <c r="AH182" s="57"/>
      <c r="AI182" s="57"/>
      <c r="AJ182" s="57"/>
      <c r="AK182" s="57"/>
      <c r="AL182" s="57"/>
      <c r="AM182" s="57"/>
      <c r="AN182" s="57"/>
      <c r="AO182" s="57"/>
      <c r="AP182" s="57"/>
    </row>
    <row r="183" spans="1:42" s="128" customFormat="1">
      <c r="A183" s="123">
        <f>'Stu.Detail (1-20)'!A183</f>
        <v>177</v>
      </c>
      <c r="B183" s="124" t="str">
        <f>IF(OR('Stu.Detail (1-20)'!B183=0,'Stu.Detail (1-20)'!B183=""),"",'Stu.Detail (1-20)'!B183)</f>
        <v/>
      </c>
      <c r="C183" s="124" t="str">
        <f>IF(OR(B183=0,B183=""),"",CONCATENATE('Stu.Detail (1-20)'!D183," ","/",'Stu.Detail (1-20)'!G183))</f>
        <v/>
      </c>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57"/>
      <c r="Z183" s="57"/>
      <c r="AA183" s="57"/>
      <c r="AB183" s="57"/>
      <c r="AC183" s="57"/>
      <c r="AD183" s="57"/>
      <c r="AE183" s="57"/>
      <c r="AF183" s="57"/>
      <c r="AG183" s="57"/>
      <c r="AH183" s="57"/>
      <c r="AI183" s="57"/>
      <c r="AJ183" s="57"/>
      <c r="AK183" s="57"/>
      <c r="AL183" s="57"/>
      <c r="AM183" s="57"/>
      <c r="AN183" s="57"/>
      <c r="AO183" s="57"/>
      <c r="AP183" s="57"/>
    </row>
    <row r="184" spans="1:42" s="128" customFormat="1">
      <c r="A184" s="123">
        <f>'Stu.Detail (1-20)'!A184</f>
        <v>178</v>
      </c>
      <c r="B184" s="124" t="str">
        <f>IF(OR('Stu.Detail (1-20)'!B184=0,'Stu.Detail (1-20)'!B184=""),"",'Stu.Detail (1-20)'!B184)</f>
        <v/>
      </c>
      <c r="C184" s="124" t="str">
        <f>IF(OR(B184=0,B184=""),"",CONCATENATE('Stu.Detail (1-20)'!D184," ","/",'Stu.Detail (1-20)'!G184))</f>
        <v/>
      </c>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57"/>
      <c r="Z184" s="57"/>
      <c r="AA184" s="57"/>
      <c r="AB184" s="57"/>
      <c r="AC184" s="57"/>
      <c r="AD184" s="57"/>
      <c r="AE184" s="57"/>
      <c r="AF184" s="57"/>
      <c r="AG184" s="57"/>
      <c r="AH184" s="57"/>
      <c r="AI184" s="57"/>
      <c r="AJ184" s="57"/>
      <c r="AK184" s="57"/>
      <c r="AL184" s="57"/>
      <c r="AM184" s="57"/>
      <c r="AN184" s="57"/>
      <c r="AO184" s="57"/>
      <c r="AP184" s="57"/>
    </row>
    <row r="185" spans="1:42" s="128" customFormat="1">
      <c r="A185" s="123">
        <f>'Stu.Detail (1-20)'!A185</f>
        <v>179</v>
      </c>
      <c r="B185" s="124" t="str">
        <f>IF(OR('Stu.Detail (1-20)'!B185=0,'Stu.Detail (1-20)'!B185=""),"",'Stu.Detail (1-20)'!B185)</f>
        <v/>
      </c>
      <c r="C185" s="124" t="str">
        <f>IF(OR(B185=0,B185=""),"",CONCATENATE('Stu.Detail (1-20)'!D185," ","/",'Stu.Detail (1-20)'!G185))</f>
        <v/>
      </c>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57"/>
      <c r="Z185" s="57"/>
      <c r="AA185" s="57"/>
      <c r="AB185" s="57"/>
      <c r="AC185" s="57"/>
      <c r="AD185" s="57"/>
      <c r="AE185" s="57"/>
      <c r="AF185" s="57"/>
      <c r="AG185" s="57"/>
      <c r="AH185" s="57"/>
      <c r="AI185" s="57"/>
      <c r="AJ185" s="57"/>
      <c r="AK185" s="57"/>
      <c r="AL185" s="57"/>
      <c r="AM185" s="57"/>
      <c r="AN185" s="57"/>
      <c r="AO185" s="57"/>
      <c r="AP185" s="57"/>
    </row>
    <row r="186" spans="1:42" s="128" customFormat="1">
      <c r="A186" s="123">
        <f>'Stu.Detail (1-20)'!A186</f>
        <v>180</v>
      </c>
      <c r="B186" s="124" t="str">
        <f>IF(OR('Stu.Detail (1-20)'!B186=0,'Stu.Detail (1-20)'!B186=""),"",'Stu.Detail (1-20)'!B186)</f>
        <v/>
      </c>
      <c r="C186" s="124" t="str">
        <f>IF(OR(B186=0,B186=""),"",CONCATENATE('Stu.Detail (1-20)'!D186," ","/",'Stu.Detail (1-20)'!G186))</f>
        <v/>
      </c>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57"/>
      <c r="Z186" s="57"/>
      <c r="AA186" s="57"/>
      <c r="AB186" s="57"/>
      <c r="AC186" s="57"/>
      <c r="AD186" s="57"/>
      <c r="AE186" s="57"/>
      <c r="AF186" s="57"/>
      <c r="AG186" s="57"/>
      <c r="AH186" s="57"/>
      <c r="AI186" s="57"/>
      <c r="AJ186" s="57"/>
      <c r="AK186" s="57"/>
      <c r="AL186" s="57"/>
      <c r="AM186" s="57"/>
      <c r="AN186" s="57"/>
      <c r="AO186" s="57"/>
      <c r="AP186" s="57"/>
    </row>
    <row r="187" spans="1:42" s="128" customFormat="1">
      <c r="A187" s="123">
        <f>'Stu.Detail (1-20)'!A187</f>
        <v>181</v>
      </c>
      <c r="B187" s="124" t="str">
        <f>IF(OR('Stu.Detail (1-20)'!B187=0,'Stu.Detail (1-20)'!B187=""),"",'Stu.Detail (1-20)'!B187)</f>
        <v/>
      </c>
      <c r="C187" s="124" t="str">
        <f>IF(OR(B187=0,B187=""),"",CONCATENATE('Stu.Detail (1-20)'!D187," ","/",'Stu.Detail (1-20)'!G187))</f>
        <v/>
      </c>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57"/>
      <c r="Z187" s="57"/>
      <c r="AA187" s="57"/>
      <c r="AB187" s="57"/>
      <c r="AC187" s="57"/>
      <c r="AD187" s="57"/>
      <c r="AE187" s="57"/>
      <c r="AF187" s="57"/>
      <c r="AG187" s="57"/>
      <c r="AH187" s="57"/>
      <c r="AI187" s="57"/>
      <c r="AJ187" s="57"/>
      <c r="AK187" s="57"/>
      <c r="AL187" s="57"/>
      <c r="AM187" s="57"/>
      <c r="AN187" s="57"/>
      <c r="AO187" s="57"/>
      <c r="AP187" s="57"/>
    </row>
    <row r="188" spans="1:42" s="128" customFormat="1">
      <c r="A188" s="123">
        <f>'Stu.Detail (1-20)'!A188</f>
        <v>182</v>
      </c>
      <c r="B188" s="124" t="str">
        <f>IF(OR('Stu.Detail (1-20)'!B188=0,'Stu.Detail (1-20)'!B188=""),"",'Stu.Detail (1-20)'!B188)</f>
        <v/>
      </c>
      <c r="C188" s="124" t="str">
        <f>IF(OR(B188=0,B188=""),"",CONCATENATE('Stu.Detail (1-20)'!D188," ","/",'Stu.Detail (1-20)'!G188))</f>
        <v/>
      </c>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57"/>
      <c r="Z188" s="57"/>
      <c r="AA188" s="57"/>
      <c r="AB188" s="57"/>
      <c r="AC188" s="57"/>
      <c r="AD188" s="57"/>
      <c r="AE188" s="57"/>
      <c r="AF188" s="57"/>
      <c r="AG188" s="57"/>
      <c r="AH188" s="57"/>
      <c r="AI188" s="57"/>
      <c r="AJ188" s="57"/>
      <c r="AK188" s="57"/>
      <c r="AL188" s="57"/>
      <c r="AM188" s="57"/>
      <c r="AN188" s="57"/>
      <c r="AO188" s="57"/>
      <c r="AP188" s="57"/>
    </row>
    <row r="189" spans="1:42" s="128" customFormat="1">
      <c r="A189" s="123">
        <f>'Stu.Detail (1-20)'!A189</f>
        <v>183</v>
      </c>
      <c r="B189" s="124" t="str">
        <f>IF(OR('Stu.Detail (1-20)'!B189=0,'Stu.Detail (1-20)'!B189=""),"",'Stu.Detail (1-20)'!B189)</f>
        <v/>
      </c>
      <c r="C189" s="124" t="str">
        <f>IF(OR(B189=0,B189=""),"",CONCATENATE('Stu.Detail (1-20)'!D189," ","/",'Stu.Detail (1-20)'!G189))</f>
        <v/>
      </c>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57"/>
      <c r="Z189" s="57"/>
      <c r="AA189" s="57"/>
      <c r="AB189" s="57"/>
      <c r="AC189" s="57"/>
      <c r="AD189" s="57"/>
      <c r="AE189" s="57"/>
      <c r="AF189" s="57"/>
      <c r="AG189" s="57"/>
      <c r="AH189" s="57"/>
      <c r="AI189" s="57"/>
      <c r="AJ189" s="57"/>
      <c r="AK189" s="57"/>
      <c r="AL189" s="57"/>
      <c r="AM189" s="57"/>
      <c r="AN189" s="57"/>
      <c r="AO189" s="57"/>
      <c r="AP189" s="57"/>
    </row>
    <row r="190" spans="1:42" s="128" customFormat="1">
      <c r="A190" s="123">
        <f>'Stu.Detail (1-20)'!A190</f>
        <v>184</v>
      </c>
      <c r="B190" s="124" t="str">
        <f>IF(OR('Stu.Detail (1-20)'!B190=0,'Stu.Detail (1-20)'!B190=""),"",'Stu.Detail (1-20)'!B190)</f>
        <v/>
      </c>
      <c r="C190" s="124" t="str">
        <f>IF(OR(B190=0,B190=""),"",CONCATENATE('Stu.Detail (1-20)'!D190," ","/",'Stu.Detail (1-20)'!G190))</f>
        <v/>
      </c>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57"/>
      <c r="Z190" s="57"/>
      <c r="AA190" s="57"/>
      <c r="AB190" s="57"/>
      <c r="AC190" s="57"/>
      <c r="AD190" s="57"/>
      <c r="AE190" s="57"/>
      <c r="AF190" s="57"/>
      <c r="AG190" s="57"/>
      <c r="AH190" s="57"/>
      <c r="AI190" s="57"/>
      <c r="AJ190" s="57"/>
      <c r="AK190" s="57"/>
      <c r="AL190" s="57"/>
      <c r="AM190" s="57"/>
      <c r="AN190" s="57"/>
      <c r="AO190" s="57"/>
      <c r="AP190" s="57"/>
    </row>
    <row r="191" spans="1:42" s="128" customFormat="1">
      <c r="A191" s="123">
        <f>'Stu.Detail (1-20)'!A191</f>
        <v>185</v>
      </c>
      <c r="B191" s="124" t="str">
        <f>IF(OR('Stu.Detail (1-20)'!B191=0,'Stu.Detail (1-20)'!B191=""),"",'Stu.Detail (1-20)'!B191)</f>
        <v/>
      </c>
      <c r="C191" s="124" t="str">
        <f>IF(OR(B191=0,B191=""),"",CONCATENATE('Stu.Detail (1-20)'!D191," ","/",'Stu.Detail (1-20)'!G191))</f>
        <v/>
      </c>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57"/>
      <c r="Z191" s="57"/>
      <c r="AA191" s="57"/>
      <c r="AB191" s="57"/>
      <c r="AC191" s="57"/>
      <c r="AD191" s="57"/>
      <c r="AE191" s="57"/>
      <c r="AF191" s="57"/>
      <c r="AG191" s="57"/>
      <c r="AH191" s="57"/>
      <c r="AI191" s="57"/>
      <c r="AJ191" s="57"/>
      <c r="AK191" s="57"/>
      <c r="AL191" s="57"/>
      <c r="AM191" s="57"/>
      <c r="AN191" s="57"/>
      <c r="AO191" s="57"/>
      <c r="AP191" s="57"/>
    </row>
    <row r="192" spans="1:42" s="128" customFormat="1">
      <c r="A192" s="123">
        <f>'Stu.Detail (1-20)'!A192</f>
        <v>186</v>
      </c>
      <c r="B192" s="124" t="str">
        <f>IF(OR('Stu.Detail (1-20)'!B192=0,'Stu.Detail (1-20)'!B192=""),"",'Stu.Detail (1-20)'!B192)</f>
        <v/>
      </c>
      <c r="C192" s="124" t="str">
        <f>IF(OR(B192=0,B192=""),"",CONCATENATE('Stu.Detail (1-20)'!D192," ","/",'Stu.Detail (1-20)'!G192))</f>
        <v/>
      </c>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57"/>
      <c r="Z192" s="57"/>
      <c r="AA192" s="57"/>
      <c r="AB192" s="57"/>
      <c r="AC192" s="57"/>
      <c r="AD192" s="57"/>
      <c r="AE192" s="57"/>
      <c r="AF192" s="57"/>
      <c r="AG192" s="57"/>
      <c r="AH192" s="57"/>
      <c r="AI192" s="57"/>
      <c r="AJ192" s="57"/>
      <c r="AK192" s="57"/>
      <c r="AL192" s="57"/>
      <c r="AM192" s="57"/>
      <c r="AN192" s="57"/>
      <c r="AO192" s="57"/>
      <c r="AP192" s="57"/>
    </row>
    <row r="193" spans="1:42" s="128" customFormat="1">
      <c r="A193" s="123">
        <f>'Stu.Detail (1-20)'!A193</f>
        <v>187</v>
      </c>
      <c r="B193" s="124" t="str">
        <f>IF(OR('Stu.Detail (1-20)'!B193=0,'Stu.Detail (1-20)'!B193=""),"",'Stu.Detail (1-20)'!B193)</f>
        <v/>
      </c>
      <c r="C193" s="124" t="str">
        <f>IF(OR(B193=0,B193=""),"",CONCATENATE('Stu.Detail (1-20)'!D193," ","/",'Stu.Detail (1-20)'!G193))</f>
        <v/>
      </c>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57"/>
      <c r="Z193" s="57"/>
      <c r="AA193" s="57"/>
      <c r="AB193" s="57"/>
      <c r="AC193" s="57"/>
      <c r="AD193" s="57"/>
      <c r="AE193" s="57"/>
      <c r="AF193" s="57"/>
      <c r="AG193" s="57"/>
      <c r="AH193" s="57"/>
      <c r="AI193" s="57"/>
      <c r="AJ193" s="57"/>
      <c r="AK193" s="57"/>
      <c r="AL193" s="57"/>
      <c r="AM193" s="57"/>
      <c r="AN193" s="57"/>
      <c r="AO193" s="57"/>
      <c r="AP193" s="57"/>
    </row>
    <row r="194" spans="1:42" s="128" customFormat="1">
      <c r="A194" s="123">
        <f>'Stu.Detail (1-20)'!A194</f>
        <v>188</v>
      </c>
      <c r="B194" s="124" t="str">
        <f>IF(OR('Stu.Detail (1-20)'!B194=0,'Stu.Detail (1-20)'!B194=""),"",'Stu.Detail (1-20)'!B194)</f>
        <v/>
      </c>
      <c r="C194" s="124" t="str">
        <f>IF(OR(B194=0,B194=""),"",CONCATENATE('Stu.Detail (1-20)'!D194," ","/",'Stu.Detail (1-20)'!G194))</f>
        <v/>
      </c>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57"/>
      <c r="Z194" s="57"/>
      <c r="AA194" s="57"/>
      <c r="AB194" s="57"/>
      <c r="AC194" s="57"/>
      <c r="AD194" s="57"/>
      <c r="AE194" s="57"/>
      <c r="AF194" s="57"/>
      <c r="AG194" s="57"/>
      <c r="AH194" s="57"/>
      <c r="AI194" s="57"/>
      <c r="AJ194" s="57"/>
      <c r="AK194" s="57"/>
      <c r="AL194" s="57"/>
      <c r="AM194" s="57"/>
      <c r="AN194" s="57"/>
      <c r="AO194" s="57"/>
      <c r="AP194" s="57"/>
    </row>
    <row r="195" spans="1:42" s="128" customFormat="1">
      <c r="A195" s="123">
        <f>'Stu.Detail (1-20)'!A195</f>
        <v>189</v>
      </c>
      <c r="B195" s="124" t="str">
        <f>IF(OR('Stu.Detail (1-20)'!B195=0,'Stu.Detail (1-20)'!B195=""),"",'Stu.Detail (1-20)'!B195)</f>
        <v/>
      </c>
      <c r="C195" s="124" t="str">
        <f>IF(OR(B195=0,B195=""),"",CONCATENATE('Stu.Detail (1-20)'!D195," ","/",'Stu.Detail (1-20)'!G195))</f>
        <v/>
      </c>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57"/>
      <c r="Z195" s="57"/>
      <c r="AA195" s="57"/>
      <c r="AB195" s="57"/>
      <c r="AC195" s="57"/>
      <c r="AD195" s="57"/>
      <c r="AE195" s="57"/>
      <c r="AF195" s="57"/>
      <c r="AG195" s="57"/>
      <c r="AH195" s="57"/>
      <c r="AI195" s="57"/>
      <c r="AJ195" s="57"/>
      <c r="AK195" s="57"/>
      <c r="AL195" s="57"/>
      <c r="AM195" s="57"/>
      <c r="AN195" s="57"/>
      <c r="AO195" s="57"/>
      <c r="AP195" s="57"/>
    </row>
    <row r="196" spans="1:42" s="128" customFormat="1">
      <c r="A196" s="123">
        <f>'Stu.Detail (1-20)'!A196</f>
        <v>190</v>
      </c>
      <c r="B196" s="124" t="str">
        <f>IF(OR('Stu.Detail (1-20)'!B196=0,'Stu.Detail (1-20)'!B196=""),"",'Stu.Detail (1-20)'!B196)</f>
        <v/>
      </c>
      <c r="C196" s="124" t="str">
        <f>IF(OR(B196=0,B196=""),"",CONCATENATE('Stu.Detail (1-20)'!D196," ","/",'Stu.Detail (1-20)'!G196))</f>
        <v/>
      </c>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57"/>
      <c r="Z196" s="57"/>
      <c r="AA196" s="57"/>
      <c r="AB196" s="57"/>
      <c r="AC196" s="57"/>
      <c r="AD196" s="57"/>
      <c r="AE196" s="57"/>
      <c r="AF196" s="57"/>
      <c r="AG196" s="57"/>
      <c r="AH196" s="57"/>
      <c r="AI196" s="57"/>
      <c r="AJ196" s="57"/>
      <c r="AK196" s="57"/>
      <c r="AL196" s="57"/>
      <c r="AM196" s="57"/>
      <c r="AN196" s="57"/>
      <c r="AO196" s="57"/>
      <c r="AP196" s="57"/>
    </row>
    <row r="197" spans="1:42" s="128" customFormat="1">
      <c r="A197" s="123">
        <f>'Stu.Detail (1-20)'!A197</f>
        <v>191</v>
      </c>
      <c r="B197" s="124" t="str">
        <f>IF(OR('Stu.Detail (1-20)'!B197=0,'Stu.Detail (1-20)'!B197=""),"",'Stu.Detail (1-20)'!B197)</f>
        <v/>
      </c>
      <c r="C197" s="124" t="str">
        <f>IF(OR(B197=0,B197=""),"",CONCATENATE('Stu.Detail (1-20)'!D197," ","/",'Stu.Detail (1-20)'!G197))</f>
        <v/>
      </c>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57"/>
      <c r="Z197" s="57"/>
      <c r="AA197" s="57"/>
      <c r="AB197" s="57"/>
      <c r="AC197" s="57"/>
      <c r="AD197" s="57"/>
      <c r="AE197" s="57"/>
      <c r="AF197" s="57"/>
      <c r="AG197" s="57"/>
      <c r="AH197" s="57"/>
      <c r="AI197" s="57"/>
      <c r="AJ197" s="57"/>
      <c r="AK197" s="57"/>
      <c r="AL197" s="57"/>
      <c r="AM197" s="57"/>
      <c r="AN197" s="57"/>
      <c r="AO197" s="57"/>
      <c r="AP197" s="57"/>
    </row>
    <row r="198" spans="1:42" s="128" customFormat="1">
      <c r="A198" s="123">
        <f>'Stu.Detail (1-20)'!A198</f>
        <v>192</v>
      </c>
      <c r="B198" s="124" t="str">
        <f>IF(OR('Stu.Detail (1-20)'!B198=0,'Stu.Detail (1-20)'!B198=""),"",'Stu.Detail (1-20)'!B198)</f>
        <v/>
      </c>
      <c r="C198" s="124" t="str">
        <f>IF(OR(B198=0,B198=""),"",CONCATENATE('Stu.Detail (1-20)'!D198," ","/",'Stu.Detail (1-20)'!G198))</f>
        <v/>
      </c>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57"/>
      <c r="Z198" s="57"/>
      <c r="AA198" s="57"/>
      <c r="AB198" s="57"/>
      <c r="AC198" s="57"/>
      <c r="AD198" s="57"/>
      <c r="AE198" s="57"/>
      <c r="AF198" s="57"/>
      <c r="AG198" s="57"/>
      <c r="AH198" s="57"/>
      <c r="AI198" s="57"/>
      <c r="AJ198" s="57"/>
      <c r="AK198" s="57"/>
      <c r="AL198" s="57"/>
      <c r="AM198" s="57"/>
      <c r="AN198" s="57"/>
      <c r="AO198" s="57"/>
      <c r="AP198" s="57"/>
    </row>
    <row r="199" spans="1:42" s="128" customFormat="1">
      <c r="A199" s="123">
        <f>'Stu.Detail (1-20)'!A199</f>
        <v>193</v>
      </c>
      <c r="B199" s="124" t="str">
        <f>IF(OR('Stu.Detail (1-20)'!B199=0,'Stu.Detail (1-20)'!B199=""),"",'Stu.Detail (1-20)'!B199)</f>
        <v/>
      </c>
      <c r="C199" s="124" t="str">
        <f>IF(OR(B199=0,B199=""),"",CONCATENATE('Stu.Detail (1-20)'!D199," ","/",'Stu.Detail (1-20)'!G199))</f>
        <v/>
      </c>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57"/>
      <c r="Z199" s="57"/>
      <c r="AA199" s="57"/>
      <c r="AB199" s="57"/>
      <c r="AC199" s="57"/>
      <c r="AD199" s="57"/>
      <c r="AE199" s="57"/>
      <c r="AF199" s="57"/>
      <c r="AG199" s="57"/>
      <c r="AH199" s="57"/>
      <c r="AI199" s="57"/>
      <c r="AJ199" s="57"/>
      <c r="AK199" s="57"/>
      <c r="AL199" s="57"/>
      <c r="AM199" s="57"/>
      <c r="AN199" s="57"/>
      <c r="AO199" s="57"/>
      <c r="AP199" s="57"/>
    </row>
    <row r="200" spans="1:42" s="128" customFormat="1">
      <c r="A200" s="123">
        <f>'Stu.Detail (1-20)'!A200</f>
        <v>194</v>
      </c>
      <c r="B200" s="124" t="str">
        <f>IF(OR('Stu.Detail (1-20)'!B200=0,'Stu.Detail (1-20)'!B200=""),"",'Stu.Detail (1-20)'!B200)</f>
        <v/>
      </c>
      <c r="C200" s="124" t="str">
        <f>IF(OR(B200=0,B200=""),"",CONCATENATE('Stu.Detail (1-20)'!D200," ","/",'Stu.Detail (1-20)'!G200))</f>
        <v/>
      </c>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57"/>
      <c r="Z200" s="57"/>
      <c r="AA200" s="57"/>
      <c r="AB200" s="57"/>
      <c r="AC200" s="57"/>
      <c r="AD200" s="57"/>
      <c r="AE200" s="57"/>
      <c r="AF200" s="57"/>
      <c r="AG200" s="57"/>
      <c r="AH200" s="57"/>
      <c r="AI200" s="57"/>
      <c r="AJ200" s="57"/>
      <c r="AK200" s="57"/>
      <c r="AL200" s="57"/>
      <c r="AM200" s="57"/>
      <c r="AN200" s="57"/>
      <c r="AO200" s="57"/>
      <c r="AP200" s="57"/>
    </row>
    <row r="201" spans="1:42" s="128" customFormat="1">
      <c r="A201" s="123">
        <f>'Stu.Detail (1-20)'!A201</f>
        <v>195</v>
      </c>
      <c r="B201" s="124" t="str">
        <f>IF(OR('Stu.Detail (1-20)'!B201=0,'Stu.Detail (1-20)'!B201=""),"",'Stu.Detail (1-20)'!B201)</f>
        <v/>
      </c>
      <c r="C201" s="124" t="str">
        <f>IF(OR(B201=0,B201=""),"",CONCATENATE('Stu.Detail (1-20)'!D201," ","/",'Stu.Detail (1-20)'!G201))</f>
        <v/>
      </c>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57"/>
      <c r="Z201" s="57"/>
      <c r="AA201" s="57"/>
      <c r="AB201" s="57"/>
      <c r="AC201" s="57"/>
      <c r="AD201" s="57"/>
      <c r="AE201" s="57"/>
      <c r="AF201" s="57"/>
      <c r="AG201" s="57"/>
      <c r="AH201" s="57"/>
      <c r="AI201" s="57"/>
      <c r="AJ201" s="57"/>
      <c r="AK201" s="57"/>
      <c r="AL201" s="57"/>
      <c r="AM201" s="57"/>
      <c r="AN201" s="57"/>
      <c r="AO201" s="57"/>
      <c r="AP201" s="57"/>
    </row>
    <row r="202" spans="1:42" s="128" customFormat="1">
      <c r="A202" s="123">
        <f>'Stu.Detail (1-20)'!A202</f>
        <v>196</v>
      </c>
      <c r="B202" s="124" t="str">
        <f>IF(OR('Stu.Detail (1-20)'!B202=0,'Stu.Detail (1-20)'!B202=""),"",'Stu.Detail (1-20)'!B202)</f>
        <v/>
      </c>
      <c r="C202" s="124" t="str">
        <f>IF(OR(B202=0,B202=""),"",CONCATENATE('Stu.Detail (1-20)'!D202," ","/",'Stu.Detail (1-20)'!G202))</f>
        <v/>
      </c>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57"/>
      <c r="Z202" s="57"/>
      <c r="AA202" s="57"/>
      <c r="AB202" s="57"/>
      <c r="AC202" s="57"/>
      <c r="AD202" s="57"/>
      <c r="AE202" s="57"/>
      <c r="AF202" s="57"/>
      <c r="AG202" s="57"/>
      <c r="AH202" s="57"/>
      <c r="AI202" s="57"/>
      <c r="AJ202" s="57"/>
      <c r="AK202" s="57"/>
      <c r="AL202" s="57"/>
      <c r="AM202" s="57"/>
      <c r="AN202" s="57"/>
      <c r="AO202" s="57"/>
      <c r="AP202" s="57"/>
    </row>
    <row r="203" spans="1:42" s="128" customFormat="1">
      <c r="A203" s="123">
        <f>'Stu.Detail (1-20)'!A203</f>
        <v>197</v>
      </c>
      <c r="B203" s="124" t="str">
        <f>IF(OR('Stu.Detail (1-20)'!B203=0,'Stu.Detail (1-20)'!B203=""),"",'Stu.Detail (1-20)'!B203)</f>
        <v/>
      </c>
      <c r="C203" s="124" t="str">
        <f>IF(OR(B203=0,B203=""),"",CONCATENATE('Stu.Detail (1-20)'!D203," ","/",'Stu.Detail (1-20)'!G203))</f>
        <v/>
      </c>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57"/>
      <c r="Z203" s="57"/>
      <c r="AA203" s="57"/>
      <c r="AB203" s="57"/>
      <c r="AC203" s="57"/>
      <c r="AD203" s="57"/>
      <c r="AE203" s="57"/>
      <c r="AF203" s="57"/>
      <c r="AG203" s="57"/>
      <c r="AH203" s="57"/>
      <c r="AI203" s="57"/>
      <c r="AJ203" s="57"/>
      <c r="AK203" s="57"/>
      <c r="AL203" s="57"/>
      <c r="AM203" s="57"/>
      <c r="AN203" s="57"/>
      <c r="AO203" s="57"/>
      <c r="AP203" s="57"/>
    </row>
    <row r="204" spans="1:42" s="128" customFormat="1">
      <c r="A204" s="123">
        <f>'Stu.Detail (1-20)'!A204</f>
        <v>198</v>
      </c>
      <c r="B204" s="124" t="str">
        <f>IF(OR('Stu.Detail (1-20)'!B204=0,'Stu.Detail (1-20)'!B204=""),"",'Stu.Detail (1-20)'!B204)</f>
        <v/>
      </c>
      <c r="C204" s="124" t="str">
        <f>IF(OR(B204=0,B204=""),"",CONCATENATE('Stu.Detail (1-20)'!D204," ","/",'Stu.Detail (1-20)'!G204))</f>
        <v/>
      </c>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57"/>
      <c r="Z204" s="57"/>
      <c r="AA204" s="57"/>
      <c r="AB204" s="57"/>
      <c r="AC204" s="57"/>
      <c r="AD204" s="57"/>
      <c r="AE204" s="57"/>
      <c r="AF204" s="57"/>
      <c r="AG204" s="57"/>
      <c r="AH204" s="57"/>
      <c r="AI204" s="57"/>
      <c r="AJ204" s="57"/>
      <c r="AK204" s="57"/>
      <c r="AL204" s="57"/>
      <c r="AM204" s="57"/>
      <c r="AN204" s="57"/>
      <c r="AO204" s="57"/>
      <c r="AP204" s="57"/>
    </row>
    <row r="205" spans="1:42" s="128" customFormat="1">
      <c r="A205" s="123">
        <f>'Stu.Detail (1-20)'!A205</f>
        <v>199</v>
      </c>
      <c r="B205" s="124" t="str">
        <f>IF(OR('Stu.Detail (1-20)'!B205=0,'Stu.Detail (1-20)'!B205=""),"",'Stu.Detail (1-20)'!B205)</f>
        <v/>
      </c>
      <c r="C205" s="124" t="str">
        <f>IF(OR(B205=0,B205=""),"",CONCATENATE('Stu.Detail (1-20)'!D205," ","/",'Stu.Detail (1-20)'!G205))</f>
        <v/>
      </c>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57"/>
      <c r="Z205" s="57"/>
      <c r="AA205" s="57"/>
      <c r="AB205" s="57"/>
      <c r="AC205" s="57"/>
      <c r="AD205" s="57"/>
      <c r="AE205" s="57"/>
      <c r="AF205" s="57"/>
      <c r="AG205" s="57"/>
      <c r="AH205" s="57"/>
      <c r="AI205" s="57"/>
      <c r="AJ205" s="57"/>
      <c r="AK205" s="57"/>
      <c r="AL205" s="57"/>
      <c r="AM205" s="57"/>
      <c r="AN205" s="57"/>
      <c r="AO205" s="57"/>
      <c r="AP205" s="57"/>
    </row>
    <row r="206" spans="1:42" s="128" customFormat="1">
      <c r="A206" s="123">
        <f>'Stu.Detail (1-20)'!A206</f>
        <v>200</v>
      </c>
      <c r="B206" s="124" t="str">
        <f>IF(OR('Stu.Detail (1-20)'!B206=0,'Stu.Detail (1-20)'!B206=""),"",'Stu.Detail (1-20)'!B206)</f>
        <v/>
      </c>
      <c r="C206" s="124" t="str">
        <f>IF(OR(B206=0,B206=""),"",CONCATENATE('Stu.Detail (1-20)'!D206," ","/",'Stu.Detail (1-20)'!G206))</f>
        <v/>
      </c>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57"/>
      <c r="Z206" s="57"/>
      <c r="AA206" s="57"/>
      <c r="AB206" s="57"/>
      <c r="AC206" s="57"/>
      <c r="AD206" s="57"/>
      <c r="AE206" s="57"/>
      <c r="AF206" s="57"/>
      <c r="AG206" s="57"/>
      <c r="AH206" s="57"/>
      <c r="AI206" s="57"/>
      <c r="AJ206" s="57"/>
      <c r="AK206" s="57"/>
      <c r="AL206" s="57"/>
      <c r="AM206" s="57"/>
      <c r="AN206" s="57"/>
      <c r="AO206" s="57"/>
      <c r="AP206" s="57"/>
    </row>
    <row r="207" spans="1:42" s="128" customFormat="1">
      <c r="A207" s="123">
        <f>'Stu.Detail (1-20)'!A207</f>
        <v>201</v>
      </c>
      <c r="B207" s="124" t="str">
        <f>IF(OR('Stu.Detail (1-20)'!B207=0,'Stu.Detail (1-20)'!B207=""),"",'Stu.Detail (1-20)'!B207)</f>
        <v/>
      </c>
      <c r="C207" s="124" t="str">
        <f>IF(OR(B207=0,B207=""),"",CONCATENATE('Stu.Detail (1-20)'!D207," ","/",'Stu.Detail (1-20)'!G207))</f>
        <v/>
      </c>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57"/>
      <c r="Z207" s="57"/>
      <c r="AA207" s="57"/>
      <c r="AB207" s="57"/>
      <c r="AC207" s="57"/>
      <c r="AD207" s="57"/>
      <c r="AE207" s="57"/>
      <c r="AF207" s="57"/>
      <c r="AG207" s="57"/>
      <c r="AH207" s="57"/>
      <c r="AI207" s="57"/>
      <c r="AJ207" s="57"/>
      <c r="AK207" s="57"/>
      <c r="AL207" s="57"/>
      <c r="AM207" s="57"/>
      <c r="AN207" s="57"/>
      <c r="AO207" s="57"/>
      <c r="AP207" s="57"/>
    </row>
    <row r="208" spans="1:42" s="128" customFormat="1">
      <c r="A208" s="123">
        <f>'Stu.Detail (1-20)'!A208</f>
        <v>202</v>
      </c>
      <c r="B208" s="124" t="str">
        <f>IF(OR('Stu.Detail (1-20)'!B208=0,'Stu.Detail (1-20)'!B208=""),"",'Stu.Detail (1-20)'!B208)</f>
        <v/>
      </c>
      <c r="C208" s="124" t="str">
        <f>IF(OR(B208=0,B208=""),"",CONCATENATE('Stu.Detail (1-20)'!D208," ","/",'Stu.Detail (1-20)'!G208))</f>
        <v/>
      </c>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57"/>
      <c r="Z208" s="57"/>
      <c r="AA208" s="57"/>
      <c r="AB208" s="57"/>
      <c r="AC208" s="57"/>
      <c r="AD208" s="57"/>
      <c r="AE208" s="57"/>
      <c r="AF208" s="57"/>
      <c r="AG208" s="57"/>
      <c r="AH208" s="57"/>
      <c r="AI208" s="57"/>
      <c r="AJ208" s="57"/>
      <c r="AK208" s="57"/>
      <c r="AL208" s="57"/>
      <c r="AM208" s="57"/>
      <c r="AN208" s="57"/>
      <c r="AO208" s="57"/>
      <c r="AP208" s="57"/>
    </row>
    <row r="209" spans="1:42" s="128" customFormat="1">
      <c r="A209" s="123">
        <f>'Stu.Detail (1-20)'!A209</f>
        <v>203</v>
      </c>
      <c r="B209" s="124" t="str">
        <f>IF(OR('Stu.Detail (1-20)'!B209=0,'Stu.Detail (1-20)'!B209=""),"",'Stu.Detail (1-20)'!B209)</f>
        <v/>
      </c>
      <c r="C209" s="124" t="str">
        <f>IF(OR(B209=0,B209=""),"",CONCATENATE('Stu.Detail (1-20)'!D209," ","/",'Stu.Detail (1-20)'!G209))</f>
        <v/>
      </c>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57"/>
      <c r="Z209" s="57"/>
      <c r="AA209" s="57"/>
      <c r="AB209" s="57"/>
      <c r="AC209" s="57"/>
      <c r="AD209" s="57"/>
      <c r="AE209" s="57"/>
      <c r="AF209" s="57"/>
      <c r="AG209" s="57"/>
      <c r="AH209" s="57"/>
      <c r="AI209" s="57"/>
      <c r="AJ209" s="57"/>
      <c r="AK209" s="57"/>
      <c r="AL209" s="57"/>
      <c r="AM209" s="57"/>
      <c r="AN209" s="57"/>
      <c r="AO209" s="57"/>
      <c r="AP209" s="57"/>
    </row>
    <row r="210" spans="1:42" s="128" customFormat="1">
      <c r="A210" s="123">
        <f>'Stu.Detail (1-20)'!A210</f>
        <v>204</v>
      </c>
      <c r="B210" s="124" t="str">
        <f>IF(OR('Stu.Detail (1-20)'!B210=0,'Stu.Detail (1-20)'!B210=""),"",'Stu.Detail (1-20)'!B210)</f>
        <v/>
      </c>
      <c r="C210" s="124" t="str">
        <f>IF(OR(B210=0,B210=""),"",CONCATENATE('Stu.Detail (1-20)'!D210," ","/",'Stu.Detail (1-20)'!G210))</f>
        <v/>
      </c>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57"/>
      <c r="Z210" s="57"/>
      <c r="AA210" s="57"/>
      <c r="AB210" s="57"/>
      <c r="AC210" s="57"/>
      <c r="AD210" s="57"/>
      <c r="AE210" s="57"/>
      <c r="AF210" s="57"/>
      <c r="AG210" s="57"/>
      <c r="AH210" s="57"/>
      <c r="AI210" s="57"/>
      <c r="AJ210" s="57"/>
      <c r="AK210" s="57"/>
      <c r="AL210" s="57"/>
      <c r="AM210" s="57"/>
      <c r="AN210" s="57"/>
      <c r="AO210" s="57"/>
      <c r="AP210" s="57"/>
    </row>
    <row r="211" spans="1:42" s="128" customFormat="1">
      <c r="A211" s="123">
        <f>'Stu.Detail (1-20)'!A211</f>
        <v>205</v>
      </c>
      <c r="B211" s="124" t="str">
        <f>IF(OR('Stu.Detail (1-20)'!B211=0,'Stu.Detail (1-20)'!B211=""),"",'Stu.Detail (1-20)'!B211)</f>
        <v/>
      </c>
      <c r="C211" s="124" t="str">
        <f>IF(OR(B211=0,B211=""),"",CONCATENATE('Stu.Detail (1-20)'!D211," ","/",'Stu.Detail (1-20)'!G211))</f>
        <v/>
      </c>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57"/>
      <c r="Z211" s="57"/>
      <c r="AA211" s="57"/>
      <c r="AB211" s="57"/>
      <c r="AC211" s="57"/>
      <c r="AD211" s="57"/>
      <c r="AE211" s="57"/>
      <c r="AF211" s="57"/>
      <c r="AG211" s="57"/>
      <c r="AH211" s="57"/>
      <c r="AI211" s="57"/>
      <c r="AJ211" s="57"/>
      <c r="AK211" s="57"/>
      <c r="AL211" s="57"/>
      <c r="AM211" s="57"/>
      <c r="AN211" s="57"/>
      <c r="AO211" s="57"/>
      <c r="AP211" s="57"/>
    </row>
    <row r="212" spans="1:42" s="128" customFormat="1">
      <c r="A212" s="123">
        <f>'Stu.Detail (1-20)'!A212</f>
        <v>206</v>
      </c>
      <c r="B212" s="124" t="str">
        <f>IF(OR('Stu.Detail (1-20)'!B212=0,'Stu.Detail (1-20)'!B212=""),"",'Stu.Detail (1-20)'!B212)</f>
        <v/>
      </c>
      <c r="C212" s="124" t="str">
        <f>IF(OR(B212=0,B212=""),"",CONCATENATE('Stu.Detail (1-20)'!D212," ","/",'Stu.Detail (1-20)'!G212))</f>
        <v/>
      </c>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57"/>
      <c r="Z212" s="57"/>
      <c r="AA212" s="57"/>
      <c r="AB212" s="57"/>
      <c r="AC212" s="57"/>
      <c r="AD212" s="57"/>
      <c r="AE212" s="57"/>
      <c r="AF212" s="57"/>
      <c r="AG212" s="57"/>
      <c r="AH212" s="57"/>
      <c r="AI212" s="57"/>
      <c r="AJ212" s="57"/>
      <c r="AK212" s="57"/>
      <c r="AL212" s="57"/>
      <c r="AM212" s="57"/>
      <c r="AN212" s="57"/>
      <c r="AO212" s="57"/>
      <c r="AP212" s="57"/>
    </row>
    <row r="213" spans="1:42" s="128" customFormat="1">
      <c r="A213" s="123">
        <f>'Stu.Detail (1-20)'!A213</f>
        <v>207</v>
      </c>
      <c r="B213" s="124" t="str">
        <f>IF(OR('Stu.Detail (1-20)'!B213=0,'Stu.Detail (1-20)'!B213=""),"",'Stu.Detail (1-20)'!B213)</f>
        <v/>
      </c>
      <c r="C213" s="124" t="str">
        <f>IF(OR(B213=0,B213=""),"",CONCATENATE('Stu.Detail (1-20)'!D213," ","/",'Stu.Detail (1-20)'!G213))</f>
        <v/>
      </c>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57"/>
      <c r="Z213" s="57"/>
      <c r="AA213" s="57"/>
      <c r="AB213" s="57"/>
      <c r="AC213" s="57"/>
      <c r="AD213" s="57"/>
      <c r="AE213" s="57"/>
      <c r="AF213" s="57"/>
      <c r="AG213" s="57"/>
      <c r="AH213" s="57"/>
      <c r="AI213" s="57"/>
      <c r="AJ213" s="57"/>
      <c r="AK213" s="57"/>
      <c r="AL213" s="57"/>
      <c r="AM213" s="57"/>
      <c r="AN213" s="57"/>
      <c r="AO213" s="57"/>
      <c r="AP213" s="57"/>
    </row>
    <row r="214" spans="1:42" s="128" customFormat="1">
      <c r="A214" s="123">
        <f>'Stu.Detail (1-20)'!A214</f>
        <v>208</v>
      </c>
      <c r="B214" s="124" t="str">
        <f>IF(OR('Stu.Detail (1-20)'!B214=0,'Stu.Detail (1-20)'!B214=""),"",'Stu.Detail (1-20)'!B214)</f>
        <v/>
      </c>
      <c r="C214" s="124" t="str">
        <f>IF(OR(B214=0,B214=""),"",CONCATENATE('Stu.Detail (1-20)'!D214," ","/",'Stu.Detail (1-20)'!G214))</f>
        <v/>
      </c>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57"/>
      <c r="Z214" s="57"/>
      <c r="AA214" s="57"/>
      <c r="AB214" s="57"/>
      <c r="AC214" s="57"/>
      <c r="AD214" s="57"/>
      <c r="AE214" s="57"/>
      <c r="AF214" s="57"/>
      <c r="AG214" s="57"/>
      <c r="AH214" s="57"/>
      <c r="AI214" s="57"/>
      <c r="AJ214" s="57"/>
      <c r="AK214" s="57"/>
      <c r="AL214" s="57"/>
      <c r="AM214" s="57"/>
      <c r="AN214" s="57"/>
      <c r="AO214" s="57"/>
      <c r="AP214" s="57"/>
    </row>
    <row r="215" spans="1:42" s="128" customFormat="1">
      <c r="A215" s="123">
        <f>'Stu.Detail (1-20)'!A215</f>
        <v>209</v>
      </c>
      <c r="B215" s="124" t="str">
        <f>IF(OR('Stu.Detail (1-20)'!B215=0,'Stu.Detail (1-20)'!B215=""),"",'Stu.Detail (1-20)'!B215)</f>
        <v/>
      </c>
      <c r="C215" s="124" t="str">
        <f>IF(OR(B215=0,B215=""),"",CONCATENATE('Stu.Detail (1-20)'!D215," ","/",'Stu.Detail (1-20)'!G215))</f>
        <v/>
      </c>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57"/>
      <c r="Z215" s="57"/>
      <c r="AA215" s="57"/>
      <c r="AB215" s="57"/>
      <c r="AC215" s="57"/>
      <c r="AD215" s="57"/>
      <c r="AE215" s="57"/>
      <c r="AF215" s="57"/>
      <c r="AG215" s="57"/>
      <c r="AH215" s="57"/>
      <c r="AI215" s="57"/>
      <c r="AJ215" s="57"/>
      <c r="AK215" s="57"/>
      <c r="AL215" s="57"/>
      <c r="AM215" s="57"/>
      <c r="AN215" s="57"/>
      <c r="AO215" s="57"/>
      <c r="AP215" s="57"/>
    </row>
    <row r="216" spans="1:42" s="128" customFormat="1">
      <c r="A216" s="123">
        <f>'Stu.Detail (1-20)'!A216</f>
        <v>210</v>
      </c>
      <c r="B216" s="124" t="str">
        <f>IF(OR('Stu.Detail (1-20)'!B216=0,'Stu.Detail (1-20)'!B216=""),"",'Stu.Detail (1-20)'!B216)</f>
        <v/>
      </c>
      <c r="C216" s="124" t="str">
        <f>IF(OR(B216=0,B216=""),"",CONCATENATE('Stu.Detail (1-20)'!D216," ","/",'Stu.Detail (1-20)'!G216))</f>
        <v/>
      </c>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57"/>
      <c r="Z216" s="57"/>
      <c r="AA216" s="57"/>
      <c r="AB216" s="57"/>
      <c r="AC216" s="57"/>
      <c r="AD216" s="57"/>
      <c r="AE216" s="57"/>
      <c r="AF216" s="57"/>
      <c r="AG216" s="57"/>
      <c r="AH216" s="57"/>
      <c r="AI216" s="57"/>
      <c r="AJ216" s="57"/>
      <c r="AK216" s="57"/>
      <c r="AL216" s="57"/>
      <c r="AM216" s="57"/>
      <c r="AN216" s="57"/>
      <c r="AO216" s="57"/>
      <c r="AP216" s="57"/>
    </row>
    <row r="217" spans="1:42" s="128" customFormat="1">
      <c r="A217" s="123">
        <f>'Stu.Detail (1-20)'!A217</f>
        <v>211</v>
      </c>
      <c r="B217" s="124" t="str">
        <f>IF(OR('Stu.Detail (1-20)'!B217=0,'Stu.Detail (1-20)'!B217=""),"",'Stu.Detail (1-20)'!B217)</f>
        <v/>
      </c>
      <c r="C217" s="124" t="str">
        <f>IF(OR(B217=0,B217=""),"",CONCATENATE('Stu.Detail (1-20)'!D217," ","/",'Stu.Detail (1-20)'!G217))</f>
        <v/>
      </c>
      <c r="D217" s="129"/>
      <c r="E217" s="129"/>
      <c r="F217" s="129"/>
      <c r="G217" s="129"/>
      <c r="H217" s="129"/>
      <c r="I217" s="129"/>
      <c r="J217" s="129"/>
      <c r="K217" s="129"/>
      <c r="L217" s="129"/>
      <c r="M217" s="129"/>
      <c r="N217" s="129"/>
      <c r="O217" s="129"/>
      <c r="P217" s="129"/>
      <c r="Q217" s="129"/>
      <c r="R217" s="129"/>
      <c r="S217" s="129"/>
      <c r="T217" s="129"/>
      <c r="U217" s="129"/>
      <c r="V217" s="129"/>
      <c r="W217" s="129"/>
      <c r="X217" s="129"/>
      <c r="Y217" s="57"/>
      <c r="Z217" s="57"/>
      <c r="AA217" s="57"/>
      <c r="AB217" s="57"/>
      <c r="AC217" s="57"/>
      <c r="AD217" s="57"/>
      <c r="AE217" s="57"/>
      <c r="AF217" s="57"/>
      <c r="AG217" s="57"/>
      <c r="AH217" s="57"/>
      <c r="AI217" s="57"/>
      <c r="AJ217" s="57"/>
      <c r="AK217" s="57"/>
      <c r="AL217" s="57"/>
      <c r="AM217" s="57"/>
      <c r="AN217" s="57"/>
      <c r="AO217" s="57"/>
      <c r="AP217" s="57"/>
    </row>
    <row r="218" spans="1:42" s="128" customFormat="1">
      <c r="A218" s="123">
        <f>'Stu.Detail (1-20)'!A218</f>
        <v>212</v>
      </c>
      <c r="B218" s="124" t="str">
        <f>IF(OR('Stu.Detail (1-20)'!B218=0,'Stu.Detail (1-20)'!B218=""),"",'Stu.Detail (1-20)'!B218)</f>
        <v/>
      </c>
      <c r="C218" s="124" t="str">
        <f>IF(OR(B218=0,B218=""),"",CONCATENATE('Stu.Detail (1-20)'!D218," ","/",'Stu.Detail (1-20)'!G218))</f>
        <v/>
      </c>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57"/>
      <c r="Z218" s="57"/>
      <c r="AA218" s="57"/>
      <c r="AB218" s="57"/>
      <c r="AC218" s="57"/>
      <c r="AD218" s="57"/>
      <c r="AE218" s="57"/>
      <c r="AF218" s="57"/>
      <c r="AG218" s="57"/>
      <c r="AH218" s="57"/>
      <c r="AI218" s="57"/>
      <c r="AJ218" s="57"/>
      <c r="AK218" s="57"/>
      <c r="AL218" s="57"/>
      <c r="AM218" s="57"/>
      <c r="AN218" s="57"/>
      <c r="AO218" s="57"/>
      <c r="AP218" s="57"/>
    </row>
    <row r="219" spans="1:42" s="128" customFormat="1">
      <c r="A219" s="123">
        <f>'Stu.Detail (1-20)'!A219</f>
        <v>213</v>
      </c>
      <c r="B219" s="124" t="str">
        <f>IF(OR('Stu.Detail (1-20)'!B219=0,'Stu.Detail (1-20)'!B219=""),"",'Stu.Detail (1-20)'!B219)</f>
        <v/>
      </c>
      <c r="C219" s="124" t="str">
        <f>IF(OR(B219=0,B219=""),"",CONCATENATE('Stu.Detail (1-20)'!D219," ","/",'Stu.Detail (1-20)'!G219))</f>
        <v/>
      </c>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57"/>
      <c r="Z219" s="57"/>
      <c r="AA219" s="57"/>
      <c r="AB219" s="57"/>
      <c r="AC219" s="57"/>
      <c r="AD219" s="57"/>
      <c r="AE219" s="57"/>
      <c r="AF219" s="57"/>
      <c r="AG219" s="57"/>
      <c r="AH219" s="57"/>
      <c r="AI219" s="57"/>
      <c r="AJ219" s="57"/>
      <c r="AK219" s="57"/>
      <c r="AL219" s="57"/>
      <c r="AM219" s="57"/>
      <c r="AN219" s="57"/>
      <c r="AO219" s="57"/>
      <c r="AP219" s="57"/>
    </row>
    <row r="220" spans="1:42" s="128" customFormat="1">
      <c r="A220" s="123">
        <f>'Stu.Detail (1-20)'!A220</f>
        <v>214</v>
      </c>
      <c r="B220" s="124" t="str">
        <f>IF(OR('Stu.Detail (1-20)'!B220=0,'Stu.Detail (1-20)'!B220=""),"",'Stu.Detail (1-20)'!B220)</f>
        <v/>
      </c>
      <c r="C220" s="124" t="str">
        <f>IF(OR(B220=0,B220=""),"",CONCATENATE('Stu.Detail (1-20)'!D220," ","/",'Stu.Detail (1-20)'!G220))</f>
        <v/>
      </c>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57"/>
      <c r="Z220" s="57"/>
      <c r="AA220" s="57"/>
      <c r="AB220" s="57"/>
      <c r="AC220" s="57"/>
      <c r="AD220" s="57"/>
      <c r="AE220" s="57"/>
      <c r="AF220" s="57"/>
      <c r="AG220" s="57"/>
      <c r="AH220" s="57"/>
      <c r="AI220" s="57"/>
      <c r="AJ220" s="57"/>
      <c r="AK220" s="57"/>
      <c r="AL220" s="57"/>
      <c r="AM220" s="57"/>
      <c r="AN220" s="57"/>
      <c r="AO220" s="57"/>
      <c r="AP220" s="57"/>
    </row>
    <row r="221" spans="1:42" s="128" customFormat="1">
      <c r="A221" s="123">
        <f>'Stu.Detail (1-20)'!A221</f>
        <v>215</v>
      </c>
      <c r="B221" s="124" t="str">
        <f>IF(OR('Stu.Detail (1-20)'!B221=0,'Stu.Detail (1-20)'!B221=""),"",'Stu.Detail (1-20)'!B221)</f>
        <v/>
      </c>
      <c r="C221" s="124" t="str">
        <f>IF(OR(B221=0,B221=""),"",CONCATENATE('Stu.Detail (1-20)'!D221," ","/",'Stu.Detail (1-20)'!G221))</f>
        <v/>
      </c>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57"/>
      <c r="Z221" s="57"/>
      <c r="AA221" s="57"/>
      <c r="AB221" s="57"/>
      <c r="AC221" s="57"/>
      <c r="AD221" s="57"/>
      <c r="AE221" s="57"/>
      <c r="AF221" s="57"/>
      <c r="AG221" s="57"/>
      <c r="AH221" s="57"/>
      <c r="AI221" s="57"/>
      <c r="AJ221" s="57"/>
      <c r="AK221" s="57"/>
      <c r="AL221" s="57"/>
      <c r="AM221" s="57"/>
      <c r="AN221" s="57"/>
      <c r="AO221" s="57"/>
      <c r="AP221" s="57"/>
    </row>
    <row r="222" spans="1:42" s="128" customFormat="1">
      <c r="A222" s="123">
        <f>'Stu.Detail (1-20)'!A222</f>
        <v>216</v>
      </c>
      <c r="B222" s="124" t="str">
        <f>IF(OR('Stu.Detail (1-20)'!B222=0,'Stu.Detail (1-20)'!B222=""),"",'Stu.Detail (1-20)'!B222)</f>
        <v/>
      </c>
      <c r="C222" s="124" t="str">
        <f>IF(OR(B222=0,B222=""),"",CONCATENATE('Stu.Detail (1-20)'!D222," ","/",'Stu.Detail (1-20)'!G222))</f>
        <v/>
      </c>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57"/>
      <c r="Z222" s="57"/>
      <c r="AA222" s="57"/>
      <c r="AB222" s="57"/>
      <c r="AC222" s="57"/>
      <c r="AD222" s="57"/>
      <c r="AE222" s="57"/>
      <c r="AF222" s="57"/>
      <c r="AG222" s="57"/>
      <c r="AH222" s="57"/>
      <c r="AI222" s="57"/>
      <c r="AJ222" s="57"/>
      <c r="AK222" s="57"/>
      <c r="AL222" s="57"/>
      <c r="AM222" s="57"/>
      <c r="AN222" s="57"/>
      <c r="AO222" s="57"/>
      <c r="AP222" s="57"/>
    </row>
    <row r="223" spans="1:42" s="128" customFormat="1">
      <c r="A223" s="123">
        <f>'Stu.Detail (1-20)'!A223</f>
        <v>217</v>
      </c>
      <c r="B223" s="124" t="str">
        <f>IF(OR('Stu.Detail (1-20)'!B223=0,'Stu.Detail (1-20)'!B223=""),"",'Stu.Detail (1-20)'!B223)</f>
        <v/>
      </c>
      <c r="C223" s="124" t="str">
        <f>IF(OR(B223=0,B223=""),"",CONCATENATE('Stu.Detail (1-20)'!D223," ","/",'Stu.Detail (1-20)'!G223))</f>
        <v/>
      </c>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57"/>
      <c r="Z223" s="57"/>
      <c r="AA223" s="57"/>
      <c r="AB223" s="57"/>
      <c r="AC223" s="57"/>
      <c r="AD223" s="57"/>
      <c r="AE223" s="57"/>
      <c r="AF223" s="57"/>
      <c r="AG223" s="57"/>
      <c r="AH223" s="57"/>
      <c r="AI223" s="57"/>
      <c r="AJ223" s="57"/>
      <c r="AK223" s="57"/>
      <c r="AL223" s="57"/>
      <c r="AM223" s="57"/>
      <c r="AN223" s="57"/>
      <c r="AO223" s="57"/>
      <c r="AP223" s="57"/>
    </row>
    <row r="224" spans="1:42" s="128" customFormat="1">
      <c r="A224" s="123">
        <f>'Stu.Detail (1-20)'!A224</f>
        <v>218</v>
      </c>
      <c r="B224" s="124" t="str">
        <f>IF(OR('Stu.Detail (1-20)'!B224=0,'Stu.Detail (1-20)'!B224=""),"",'Stu.Detail (1-20)'!B224)</f>
        <v/>
      </c>
      <c r="C224" s="124" t="str">
        <f>IF(OR(B224=0,B224=""),"",CONCATENATE('Stu.Detail (1-20)'!D224," ","/",'Stu.Detail (1-20)'!G224))</f>
        <v/>
      </c>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57"/>
      <c r="Z224" s="57"/>
      <c r="AA224" s="57"/>
      <c r="AB224" s="57"/>
      <c r="AC224" s="57"/>
      <c r="AD224" s="57"/>
      <c r="AE224" s="57"/>
      <c r="AF224" s="57"/>
      <c r="AG224" s="57"/>
      <c r="AH224" s="57"/>
      <c r="AI224" s="57"/>
      <c r="AJ224" s="57"/>
      <c r="AK224" s="57"/>
      <c r="AL224" s="57"/>
      <c r="AM224" s="57"/>
      <c r="AN224" s="57"/>
      <c r="AO224" s="57"/>
      <c r="AP224" s="57"/>
    </row>
    <row r="225" spans="1:42" s="128" customFormat="1">
      <c r="A225" s="123">
        <f>'Stu.Detail (1-20)'!A225</f>
        <v>219</v>
      </c>
      <c r="B225" s="124" t="str">
        <f>IF(OR('Stu.Detail (1-20)'!B225=0,'Stu.Detail (1-20)'!B225=""),"",'Stu.Detail (1-20)'!B225)</f>
        <v/>
      </c>
      <c r="C225" s="124" t="str">
        <f>IF(OR(B225=0,B225=""),"",CONCATENATE('Stu.Detail (1-20)'!D225," ","/",'Stu.Detail (1-20)'!G225))</f>
        <v/>
      </c>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57"/>
      <c r="Z225" s="57"/>
      <c r="AA225" s="57"/>
      <c r="AB225" s="57"/>
      <c r="AC225" s="57"/>
      <c r="AD225" s="57"/>
      <c r="AE225" s="57"/>
      <c r="AF225" s="57"/>
      <c r="AG225" s="57"/>
      <c r="AH225" s="57"/>
      <c r="AI225" s="57"/>
      <c r="AJ225" s="57"/>
      <c r="AK225" s="57"/>
      <c r="AL225" s="57"/>
      <c r="AM225" s="57"/>
      <c r="AN225" s="57"/>
      <c r="AO225" s="57"/>
      <c r="AP225" s="57"/>
    </row>
    <row r="226" spans="1:42" s="128" customFormat="1">
      <c r="A226" s="123">
        <f>'Stu.Detail (1-20)'!A226</f>
        <v>220</v>
      </c>
      <c r="B226" s="124" t="str">
        <f>IF(OR('Stu.Detail (1-20)'!B226=0,'Stu.Detail (1-20)'!B226=""),"",'Stu.Detail (1-20)'!B226)</f>
        <v/>
      </c>
      <c r="C226" s="124" t="str">
        <f>IF(OR(B226=0,B226=""),"",CONCATENATE('Stu.Detail (1-20)'!D226," ","/",'Stu.Detail (1-20)'!G226))</f>
        <v/>
      </c>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57"/>
      <c r="Z226" s="57"/>
      <c r="AA226" s="57"/>
      <c r="AB226" s="57"/>
      <c r="AC226" s="57"/>
      <c r="AD226" s="57"/>
      <c r="AE226" s="57"/>
      <c r="AF226" s="57"/>
      <c r="AG226" s="57"/>
      <c r="AH226" s="57"/>
      <c r="AI226" s="57"/>
      <c r="AJ226" s="57"/>
      <c r="AK226" s="57"/>
      <c r="AL226" s="57"/>
      <c r="AM226" s="57"/>
      <c r="AN226" s="57"/>
      <c r="AO226" s="57"/>
      <c r="AP226" s="57"/>
    </row>
    <row r="227" spans="1:42" s="128" customFormat="1">
      <c r="A227" s="123">
        <f>'Stu.Detail (1-20)'!A227</f>
        <v>221</v>
      </c>
      <c r="B227" s="124" t="str">
        <f>IF(OR('Stu.Detail (1-20)'!B227=0,'Stu.Detail (1-20)'!B227=""),"",'Stu.Detail (1-20)'!B227)</f>
        <v/>
      </c>
      <c r="C227" s="124" t="str">
        <f>IF(OR(B227=0,B227=""),"",CONCATENATE('Stu.Detail (1-20)'!D227," ","/",'Stu.Detail (1-20)'!G227))</f>
        <v/>
      </c>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57"/>
      <c r="Z227" s="57"/>
      <c r="AA227" s="57"/>
      <c r="AB227" s="57"/>
      <c r="AC227" s="57"/>
      <c r="AD227" s="57"/>
      <c r="AE227" s="57"/>
      <c r="AF227" s="57"/>
      <c r="AG227" s="57"/>
      <c r="AH227" s="57"/>
      <c r="AI227" s="57"/>
      <c r="AJ227" s="57"/>
      <c r="AK227" s="57"/>
      <c r="AL227" s="57"/>
      <c r="AM227" s="57"/>
      <c r="AN227" s="57"/>
      <c r="AO227" s="57"/>
      <c r="AP227" s="57"/>
    </row>
    <row r="228" spans="1:42" s="128" customFormat="1">
      <c r="A228" s="123">
        <f>'Stu.Detail (1-20)'!A228</f>
        <v>222</v>
      </c>
      <c r="B228" s="124" t="str">
        <f>IF(OR('Stu.Detail (1-20)'!B228=0,'Stu.Detail (1-20)'!B228=""),"",'Stu.Detail (1-20)'!B228)</f>
        <v/>
      </c>
      <c r="C228" s="124" t="str">
        <f>IF(OR(B228=0,B228=""),"",CONCATENATE('Stu.Detail (1-20)'!D228," ","/",'Stu.Detail (1-20)'!G228))</f>
        <v/>
      </c>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57"/>
      <c r="Z228" s="57"/>
      <c r="AA228" s="57"/>
      <c r="AB228" s="57"/>
      <c r="AC228" s="57"/>
      <c r="AD228" s="57"/>
      <c r="AE228" s="57"/>
      <c r="AF228" s="57"/>
      <c r="AG228" s="57"/>
      <c r="AH228" s="57"/>
      <c r="AI228" s="57"/>
      <c r="AJ228" s="57"/>
      <c r="AK228" s="57"/>
      <c r="AL228" s="57"/>
      <c r="AM228" s="57"/>
      <c r="AN228" s="57"/>
      <c r="AO228" s="57"/>
      <c r="AP228" s="57"/>
    </row>
    <row r="229" spans="1:42" s="128" customFormat="1">
      <c r="A229" s="123">
        <f>'Stu.Detail (1-20)'!A229</f>
        <v>223</v>
      </c>
      <c r="B229" s="124" t="str">
        <f>IF(OR('Stu.Detail (1-20)'!B229=0,'Stu.Detail (1-20)'!B229=""),"",'Stu.Detail (1-20)'!B229)</f>
        <v/>
      </c>
      <c r="C229" s="124" t="str">
        <f>IF(OR(B229=0,B229=""),"",CONCATENATE('Stu.Detail (1-20)'!D229," ","/",'Stu.Detail (1-20)'!G229))</f>
        <v/>
      </c>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57"/>
      <c r="Z229" s="57"/>
      <c r="AA229" s="57"/>
      <c r="AB229" s="57"/>
      <c r="AC229" s="57"/>
      <c r="AD229" s="57"/>
      <c r="AE229" s="57"/>
      <c r="AF229" s="57"/>
      <c r="AG229" s="57"/>
      <c r="AH229" s="57"/>
      <c r="AI229" s="57"/>
      <c r="AJ229" s="57"/>
      <c r="AK229" s="57"/>
      <c r="AL229" s="57"/>
      <c r="AM229" s="57"/>
      <c r="AN229" s="57"/>
      <c r="AO229" s="57"/>
      <c r="AP229" s="57"/>
    </row>
    <row r="230" spans="1:42" s="128" customFormat="1">
      <c r="A230" s="123">
        <f>'Stu.Detail (1-20)'!A230</f>
        <v>224</v>
      </c>
      <c r="B230" s="124" t="str">
        <f>IF(OR('Stu.Detail (1-20)'!B230=0,'Stu.Detail (1-20)'!B230=""),"",'Stu.Detail (1-20)'!B230)</f>
        <v/>
      </c>
      <c r="C230" s="124" t="str">
        <f>IF(OR(B230=0,B230=""),"",CONCATENATE('Stu.Detail (1-20)'!D230," ","/",'Stu.Detail (1-20)'!G230))</f>
        <v/>
      </c>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57"/>
      <c r="Z230" s="57"/>
      <c r="AA230" s="57"/>
      <c r="AB230" s="57"/>
      <c r="AC230" s="57"/>
      <c r="AD230" s="57"/>
      <c r="AE230" s="57"/>
      <c r="AF230" s="57"/>
      <c r="AG230" s="57"/>
      <c r="AH230" s="57"/>
      <c r="AI230" s="57"/>
      <c r="AJ230" s="57"/>
      <c r="AK230" s="57"/>
      <c r="AL230" s="57"/>
      <c r="AM230" s="57"/>
      <c r="AN230" s="57"/>
      <c r="AO230" s="57"/>
      <c r="AP230" s="57"/>
    </row>
    <row r="231" spans="1:42" s="128" customFormat="1">
      <c r="A231" s="123">
        <f>'Stu.Detail (1-20)'!A231</f>
        <v>225</v>
      </c>
      <c r="B231" s="124" t="str">
        <f>IF(OR('Stu.Detail (1-20)'!B231=0,'Stu.Detail (1-20)'!B231=""),"",'Stu.Detail (1-20)'!B231)</f>
        <v/>
      </c>
      <c r="C231" s="124" t="str">
        <f>IF(OR(B231=0,B231=""),"",CONCATENATE('Stu.Detail (1-20)'!D231," ","/",'Stu.Detail (1-20)'!G231))</f>
        <v/>
      </c>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57"/>
      <c r="Z231" s="57"/>
      <c r="AA231" s="57"/>
      <c r="AB231" s="57"/>
      <c r="AC231" s="57"/>
      <c r="AD231" s="57"/>
      <c r="AE231" s="57"/>
      <c r="AF231" s="57"/>
      <c r="AG231" s="57"/>
      <c r="AH231" s="57"/>
      <c r="AI231" s="57"/>
      <c r="AJ231" s="57"/>
      <c r="AK231" s="57"/>
      <c r="AL231" s="57"/>
      <c r="AM231" s="57"/>
      <c r="AN231" s="57"/>
      <c r="AO231" s="57"/>
      <c r="AP231" s="57"/>
    </row>
    <row r="232" spans="1:42" s="128" customFormat="1">
      <c r="A232" s="123">
        <f>'Stu.Detail (1-20)'!A232</f>
        <v>226</v>
      </c>
      <c r="B232" s="124" t="str">
        <f>IF(OR('Stu.Detail (1-20)'!B232=0,'Stu.Detail (1-20)'!B232=""),"",'Stu.Detail (1-20)'!B232)</f>
        <v/>
      </c>
      <c r="C232" s="124" t="str">
        <f>IF(OR(B232=0,B232=""),"",CONCATENATE('Stu.Detail (1-20)'!D232," ","/",'Stu.Detail (1-20)'!G232))</f>
        <v/>
      </c>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57"/>
      <c r="Z232" s="57"/>
      <c r="AA232" s="57"/>
      <c r="AB232" s="57"/>
      <c r="AC232" s="57"/>
      <c r="AD232" s="57"/>
      <c r="AE232" s="57"/>
      <c r="AF232" s="57"/>
      <c r="AG232" s="57"/>
      <c r="AH232" s="57"/>
      <c r="AI232" s="57"/>
      <c r="AJ232" s="57"/>
      <c r="AK232" s="57"/>
      <c r="AL232" s="57"/>
      <c r="AM232" s="57"/>
      <c r="AN232" s="57"/>
      <c r="AO232" s="57"/>
      <c r="AP232" s="57"/>
    </row>
    <row r="233" spans="1:42" s="128" customFormat="1">
      <c r="A233" s="123">
        <f>'Stu.Detail (1-20)'!A233</f>
        <v>227</v>
      </c>
      <c r="B233" s="124" t="str">
        <f>IF(OR('Stu.Detail (1-20)'!B233=0,'Stu.Detail (1-20)'!B233=""),"",'Stu.Detail (1-20)'!B233)</f>
        <v/>
      </c>
      <c r="C233" s="124" t="str">
        <f>IF(OR(B233=0,B233=""),"",CONCATENATE('Stu.Detail (1-20)'!D233," ","/",'Stu.Detail (1-20)'!G233))</f>
        <v/>
      </c>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57"/>
      <c r="Z233" s="57"/>
      <c r="AA233" s="57"/>
      <c r="AB233" s="57"/>
      <c r="AC233" s="57"/>
      <c r="AD233" s="57"/>
      <c r="AE233" s="57"/>
      <c r="AF233" s="57"/>
      <c r="AG233" s="57"/>
      <c r="AH233" s="57"/>
      <c r="AI233" s="57"/>
      <c r="AJ233" s="57"/>
      <c r="AK233" s="57"/>
      <c r="AL233" s="57"/>
      <c r="AM233" s="57"/>
      <c r="AN233" s="57"/>
      <c r="AO233" s="57"/>
      <c r="AP233" s="57"/>
    </row>
    <row r="234" spans="1:42" s="128" customFormat="1">
      <c r="A234" s="123">
        <f>'Stu.Detail (1-20)'!A234</f>
        <v>228</v>
      </c>
      <c r="B234" s="124" t="str">
        <f>IF(OR('Stu.Detail (1-20)'!B234=0,'Stu.Detail (1-20)'!B234=""),"",'Stu.Detail (1-20)'!B234)</f>
        <v/>
      </c>
      <c r="C234" s="124" t="str">
        <f>IF(OR(B234=0,B234=""),"",CONCATENATE('Stu.Detail (1-20)'!D234," ","/",'Stu.Detail (1-20)'!G234))</f>
        <v/>
      </c>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57"/>
      <c r="Z234" s="57"/>
      <c r="AA234" s="57"/>
      <c r="AB234" s="57"/>
      <c r="AC234" s="57"/>
      <c r="AD234" s="57"/>
      <c r="AE234" s="57"/>
      <c r="AF234" s="57"/>
      <c r="AG234" s="57"/>
      <c r="AH234" s="57"/>
      <c r="AI234" s="57"/>
      <c r="AJ234" s="57"/>
      <c r="AK234" s="57"/>
      <c r="AL234" s="57"/>
      <c r="AM234" s="57"/>
      <c r="AN234" s="57"/>
      <c r="AO234" s="57"/>
      <c r="AP234" s="57"/>
    </row>
    <row r="235" spans="1:42" s="128" customFormat="1">
      <c r="A235" s="123">
        <f>'Stu.Detail (1-20)'!A235</f>
        <v>229</v>
      </c>
      <c r="B235" s="124" t="str">
        <f>IF(OR('Stu.Detail (1-20)'!B235=0,'Stu.Detail (1-20)'!B235=""),"",'Stu.Detail (1-20)'!B235)</f>
        <v/>
      </c>
      <c r="C235" s="124" t="str">
        <f>IF(OR(B235=0,B235=""),"",CONCATENATE('Stu.Detail (1-20)'!D235," ","/",'Stu.Detail (1-20)'!G235))</f>
        <v/>
      </c>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57"/>
      <c r="Z235" s="57"/>
      <c r="AA235" s="57"/>
      <c r="AB235" s="57"/>
      <c r="AC235" s="57"/>
      <c r="AD235" s="57"/>
      <c r="AE235" s="57"/>
      <c r="AF235" s="57"/>
      <c r="AG235" s="57"/>
      <c r="AH235" s="57"/>
      <c r="AI235" s="57"/>
      <c r="AJ235" s="57"/>
      <c r="AK235" s="57"/>
      <c r="AL235" s="57"/>
      <c r="AM235" s="57"/>
      <c r="AN235" s="57"/>
      <c r="AO235" s="57"/>
      <c r="AP235" s="57"/>
    </row>
    <row r="236" spans="1:42" s="128" customFormat="1">
      <c r="A236" s="123">
        <f>'Stu.Detail (1-20)'!A236</f>
        <v>230</v>
      </c>
      <c r="B236" s="124" t="str">
        <f>IF(OR('Stu.Detail (1-20)'!B236=0,'Stu.Detail (1-20)'!B236=""),"",'Stu.Detail (1-20)'!B236)</f>
        <v/>
      </c>
      <c r="C236" s="124" t="str">
        <f>IF(OR(B236=0,B236=""),"",CONCATENATE('Stu.Detail (1-20)'!D236," ","/",'Stu.Detail (1-20)'!G236))</f>
        <v/>
      </c>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57"/>
      <c r="Z236" s="57"/>
      <c r="AA236" s="57"/>
      <c r="AB236" s="57"/>
      <c r="AC236" s="57"/>
      <c r="AD236" s="57"/>
      <c r="AE236" s="57"/>
      <c r="AF236" s="57"/>
      <c r="AG236" s="57"/>
      <c r="AH236" s="57"/>
      <c r="AI236" s="57"/>
      <c r="AJ236" s="57"/>
      <c r="AK236" s="57"/>
      <c r="AL236" s="57"/>
      <c r="AM236" s="57"/>
      <c r="AN236" s="57"/>
      <c r="AO236" s="57"/>
      <c r="AP236" s="57"/>
    </row>
    <row r="237" spans="1:42" s="128" customFormat="1">
      <c r="A237" s="123">
        <f>'Stu.Detail (1-20)'!A237</f>
        <v>231</v>
      </c>
      <c r="B237" s="124" t="str">
        <f>IF(OR('Stu.Detail (1-20)'!B237=0,'Stu.Detail (1-20)'!B237=""),"",'Stu.Detail (1-20)'!B237)</f>
        <v/>
      </c>
      <c r="C237" s="124" t="str">
        <f>IF(OR(B237=0,B237=""),"",CONCATENATE('Stu.Detail (1-20)'!D237," ","/",'Stu.Detail (1-20)'!G237))</f>
        <v/>
      </c>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57"/>
      <c r="Z237" s="57"/>
      <c r="AA237" s="57"/>
      <c r="AB237" s="57"/>
      <c r="AC237" s="57"/>
      <c r="AD237" s="57"/>
      <c r="AE237" s="57"/>
      <c r="AF237" s="57"/>
      <c r="AG237" s="57"/>
      <c r="AH237" s="57"/>
      <c r="AI237" s="57"/>
      <c r="AJ237" s="57"/>
      <c r="AK237" s="57"/>
      <c r="AL237" s="57"/>
      <c r="AM237" s="57"/>
      <c r="AN237" s="57"/>
      <c r="AO237" s="57"/>
      <c r="AP237" s="57"/>
    </row>
    <row r="238" spans="1:42" s="128" customFormat="1">
      <c r="A238" s="123">
        <f>'Stu.Detail (1-20)'!A238</f>
        <v>232</v>
      </c>
      <c r="B238" s="124" t="str">
        <f>IF(OR('Stu.Detail (1-20)'!B238=0,'Stu.Detail (1-20)'!B238=""),"",'Stu.Detail (1-20)'!B238)</f>
        <v/>
      </c>
      <c r="C238" s="124" t="str">
        <f>IF(OR(B238=0,B238=""),"",CONCATENATE('Stu.Detail (1-20)'!D238," ","/",'Stu.Detail (1-20)'!G238))</f>
        <v/>
      </c>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57"/>
      <c r="Z238" s="57"/>
      <c r="AA238" s="57"/>
      <c r="AB238" s="57"/>
      <c r="AC238" s="57"/>
      <c r="AD238" s="57"/>
      <c r="AE238" s="57"/>
      <c r="AF238" s="57"/>
      <c r="AG238" s="57"/>
      <c r="AH238" s="57"/>
      <c r="AI238" s="57"/>
      <c r="AJ238" s="57"/>
      <c r="AK238" s="57"/>
      <c r="AL238" s="57"/>
      <c r="AM238" s="57"/>
      <c r="AN238" s="57"/>
      <c r="AO238" s="57"/>
      <c r="AP238" s="57"/>
    </row>
    <row r="239" spans="1:42" s="128" customFormat="1">
      <c r="A239" s="123">
        <f>'Stu.Detail (1-20)'!A239</f>
        <v>233</v>
      </c>
      <c r="B239" s="124" t="str">
        <f>IF(OR('Stu.Detail (1-20)'!B239=0,'Stu.Detail (1-20)'!B239=""),"",'Stu.Detail (1-20)'!B239)</f>
        <v/>
      </c>
      <c r="C239" s="124" t="str">
        <f>IF(OR(B239=0,B239=""),"",CONCATENATE('Stu.Detail (1-20)'!D239," ","/",'Stu.Detail (1-20)'!G239))</f>
        <v/>
      </c>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57"/>
      <c r="Z239" s="57"/>
      <c r="AA239" s="57"/>
      <c r="AB239" s="57"/>
      <c r="AC239" s="57"/>
      <c r="AD239" s="57"/>
      <c r="AE239" s="57"/>
      <c r="AF239" s="57"/>
      <c r="AG239" s="57"/>
      <c r="AH239" s="57"/>
      <c r="AI239" s="57"/>
      <c r="AJ239" s="57"/>
      <c r="AK239" s="57"/>
      <c r="AL239" s="57"/>
      <c r="AM239" s="57"/>
      <c r="AN239" s="57"/>
      <c r="AO239" s="57"/>
      <c r="AP239" s="57"/>
    </row>
    <row r="240" spans="1:42" s="128" customFormat="1">
      <c r="A240" s="123">
        <f>'Stu.Detail (1-20)'!A240</f>
        <v>234</v>
      </c>
      <c r="B240" s="124" t="str">
        <f>IF(OR('Stu.Detail (1-20)'!B240=0,'Stu.Detail (1-20)'!B240=""),"",'Stu.Detail (1-20)'!B240)</f>
        <v/>
      </c>
      <c r="C240" s="124" t="str">
        <f>IF(OR(B240=0,B240=""),"",CONCATENATE('Stu.Detail (1-20)'!D240," ","/",'Stu.Detail (1-20)'!G240))</f>
        <v/>
      </c>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57"/>
      <c r="Z240" s="57"/>
      <c r="AA240" s="57"/>
      <c r="AB240" s="57"/>
      <c r="AC240" s="57"/>
      <c r="AD240" s="57"/>
      <c r="AE240" s="57"/>
      <c r="AF240" s="57"/>
      <c r="AG240" s="57"/>
      <c r="AH240" s="57"/>
      <c r="AI240" s="57"/>
      <c r="AJ240" s="57"/>
      <c r="AK240" s="57"/>
      <c r="AL240" s="57"/>
      <c r="AM240" s="57"/>
      <c r="AN240" s="57"/>
      <c r="AO240" s="57"/>
      <c r="AP240" s="57"/>
    </row>
    <row r="241" spans="1:42" s="128" customFormat="1">
      <c r="A241" s="123">
        <f>'Stu.Detail (1-20)'!A241</f>
        <v>235</v>
      </c>
      <c r="B241" s="124" t="str">
        <f>IF(OR('Stu.Detail (1-20)'!B241=0,'Stu.Detail (1-20)'!B241=""),"",'Stu.Detail (1-20)'!B241)</f>
        <v/>
      </c>
      <c r="C241" s="124" t="str">
        <f>IF(OR(B241=0,B241=""),"",CONCATENATE('Stu.Detail (1-20)'!D241," ","/",'Stu.Detail (1-20)'!G241))</f>
        <v/>
      </c>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57"/>
      <c r="Z241" s="57"/>
      <c r="AA241" s="57"/>
      <c r="AB241" s="57"/>
      <c r="AC241" s="57"/>
      <c r="AD241" s="57"/>
      <c r="AE241" s="57"/>
      <c r="AF241" s="57"/>
      <c r="AG241" s="57"/>
      <c r="AH241" s="57"/>
      <c r="AI241" s="57"/>
      <c r="AJ241" s="57"/>
      <c r="AK241" s="57"/>
      <c r="AL241" s="57"/>
      <c r="AM241" s="57"/>
      <c r="AN241" s="57"/>
      <c r="AO241" s="57"/>
      <c r="AP241" s="57"/>
    </row>
    <row r="242" spans="1:42" s="128" customFormat="1">
      <c r="A242" s="123">
        <f>'Stu.Detail (1-20)'!A242</f>
        <v>236</v>
      </c>
      <c r="B242" s="124" t="str">
        <f>IF(OR('Stu.Detail (1-20)'!B242=0,'Stu.Detail (1-20)'!B242=""),"",'Stu.Detail (1-20)'!B242)</f>
        <v/>
      </c>
      <c r="C242" s="124" t="str">
        <f>IF(OR(B242=0,B242=""),"",CONCATENATE('Stu.Detail (1-20)'!D242," ","/",'Stu.Detail (1-20)'!G242))</f>
        <v/>
      </c>
      <c r="D242" s="129"/>
      <c r="E242" s="129"/>
      <c r="F242" s="129"/>
      <c r="G242" s="129"/>
      <c r="H242" s="129"/>
      <c r="I242" s="129"/>
      <c r="J242" s="129"/>
      <c r="K242" s="129"/>
      <c r="L242" s="129"/>
      <c r="M242" s="129"/>
      <c r="N242" s="129"/>
      <c r="O242" s="129"/>
      <c r="P242" s="129"/>
      <c r="Q242" s="129"/>
      <c r="R242" s="129"/>
      <c r="S242" s="129"/>
      <c r="T242" s="129"/>
      <c r="U242" s="129"/>
      <c r="V242" s="129"/>
      <c r="W242" s="129"/>
      <c r="X242" s="129"/>
      <c r="Y242" s="57"/>
      <c r="Z242" s="57"/>
      <c r="AA242" s="57"/>
      <c r="AB242" s="57"/>
      <c r="AC242" s="57"/>
      <c r="AD242" s="57"/>
      <c r="AE242" s="57"/>
      <c r="AF242" s="57"/>
      <c r="AG242" s="57"/>
      <c r="AH242" s="57"/>
      <c r="AI242" s="57"/>
      <c r="AJ242" s="57"/>
      <c r="AK242" s="57"/>
      <c r="AL242" s="57"/>
      <c r="AM242" s="57"/>
      <c r="AN242" s="57"/>
      <c r="AO242" s="57"/>
      <c r="AP242" s="57"/>
    </row>
    <row r="243" spans="1:42" s="128" customFormat="1">
      <c r="A243" s="123">
        <f>'Stu.Detail (1-20)'!A243</f>
        <v>237</v>
      </c>
      <c r="B243" s="124" t="str">
        <f>IF(OR('Stu.Detail (1-20)'!B243=0,'Stu.Detail (1-20)'!B243=""),"",'Stu.Detail (1-20)'!B243)</f>
        <v/>
      </c>
      <c r="C243" s="124" t="str">
        <f>IF(OR(B243=0,B243=""),"",CONCATENATE('Stu.Detail (1-20)'!D243," ","/",'Stu.Detail (1-20)'!G243))</f>
        <v/>
      </c>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57"/>
      <c r="Z243" s="57"/>
      <c r="AA243" s="57"/>
      <c r="AB243" s="57"/>
      <c r="AC243" s="57"/>
      <c r="AD243" s="57"/>
      <c r="AE243" s="57"/>
      <c r="AF243" s="57"/>
      <c r="AG243" s="57"/>
      <c r="AH243" s="57"/>
      <c r="AI243" s="57"/>
      <c r="AJ243" s="57"/>
      <c r="AK243" s="57"/>
      <c r="AL243" s="57"/>
      <c r="AM243" s="57"/>
      <c r="AN243" s="57"/>
      <c r="AO243" s="57"/>
      <c r="AP243" s="57"/>
    </row>
    <row r="244" spans="1:42" s="128" customFormat="1">
      <c r="A244" s="123">
        <f>'Stu.Detail (1-20)'!A244</f>
        <v>238</v>
      </c>
      <c r="B244" s="124" t="str">
        <f>IF(OR('Stu.Detail (1-20)'!B244=0,'Stu.Detail (1-20)'!B244=""),"",'Stu.Detail (1-20)'!B244)</f>
        <v/>
      </c>
      <c r="C244" s="124" t="str">
        <f>IF(OR(B244=0,B244=""),"",CONCATENATE('Stu.Detail (1-20)'!D244," ","/",'Stu.Detail (1-20)'!G244))</f>
        <v/>
      </c>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57"/>
      <c r="Z244" s="57"/>
      <c r="AA244" s="57"/>
      <c r="AB244" s="57"/>
      <c r="AC244" s="57"/>
      <c r="AD244" s="57"/>
      <c r="AE244" s="57"/>
      <c r="AF244" s="57"/>
      <c r="AG244" s="57"/>
      <c r="AH244" s="57"/>
      <c r="AI244" s="57"/>
      <c r="AJ244" s="57"/>
      <c r="AK244" s="57"/>
      <c r="AL244" s="57"/>
      <c r="AM244" s="57"/>
      <c r="AN244" s="57"/>
      <c r="AO244" s="57"/>
      <c r="AP244" s="57"/>
    </row>
    <row r="245" spans="1:42" s="128" customFormat="1">
      <c r="A245" s="123">
        <f>'Stu.Detail (1-20)'!A245</f>
        <v>239</v>
      </c>
      <c r="B245" s="124" t="str">
        <f>IF(OR('Stu.Detail (1-20)'!B245=0,'Stu.Detail (1-20)'!B245=""),"",'Stu.Detail (1-20)'!B245)</f>
        <v/>
      </c>
      <c r="C245" s="124" t="str">
        <f>IF(OR(B245=0,B245=""),"",CONCATENATE('Stu.Detail (1-20)'!D245," ","/",'Stu.Detail (1-20)'!G245))</f>
        <v/>
      </c>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57"/>
      <c r="Z245" s="57"/>
      <c r="AA245" s="57"/>
      <c r="AB245" s="57"/>
      <c r="AC245" s="57"/>
      <c r="AD245" s="57"/>
      <c r="AE245" s="57"/>
      <c r="AF245" s="57"/>
      <c r="AG245" s="57"/>
      <c r="AH245" s="57"/>
      <c r="AI245" s="57"/>
      <c r="AJ245" s="57"/>
      <c r="AK245" s="57"/>
      <c r="AL245" s="57"/>
      <c r="AM245" s="57"/>
      <c r="AN245" s="57"/>
      <c r="AO245" s="57"/>
      <c r="AP245" s="57"/>
    </row>
    <row r="246" spans="1:42" s="128" customFormat="1">
      <c r="A246" s="123">
        <f>'Stu.Detail (1-20)'!A246</f>
        <v>240</v>
      </c>
      <c r="B246" s="124" t="str">
        <f>IF(OR('Stu.Detail (1-20)'!B246=0,'Stu.Detail (1-20)'!B246=""),"",'Stu.Detail (1-20)'!B246)</f>
        <v/>
      </c>
      <c r="C246" s="124" t="str">
        <f>IF(OR(B246=0,B246=""),"",CONCATENATE('Stu.Detail (1-20)'!D246," ","/",'Stu.Detail (1-20)'!G246))</f>
        <v/>
      </c>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57"/>
      <c r="Z246" s="57"/>
      <c r="AA246" s="57"/>
      <c r="AB246" s="57"/>
      <c r="AC246" s="57"/>
      <c r="AD246" s="57"/>
      <c r="AE246" s="57"/>
      <c r="AF246" s="57"/>
      <c r="AG246" s="57"/>
      <c r="AH246" s="57"/>
      <c r="AI246" s="57"/>
      <c r="AJ246" s="57"/>
      <c r="AK246" s="57"/>
      <c r="AL246" s="57"/>
      <c r="AM246" s="57"/>
      <c r="AN246" s="57"/>
      <c r="AO246" s="57"/>
      <c r="AP246" s="57"/>
    </row>
    <row r="247" spans="1:42" s="128" customFormat="1">
      <c r="A247" s="123">
        <f>'Stu.Detail (1-20)'!A247</f>
        <v>241</v>
      </c>
      <c r="B247" s="124" t="str">
        <f>IF(OR('Stu.Detail (1-20)'!B247=0,'Stu.Detail (1-20)'!B247=""),"",'Stu.Detail (1-20)'!B247)</f>
        <v/>
      </c>
      <c r="C247" s="124" t="str">
        <f>IF(OR(B247=0,B247=""),"",CONCATENATE('Stu.Detail (1-20)'!D247," ","/",'Stu.Detail (1-20)'!G247))</f>
        <v/>
      </c>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57"/>
      <c r="Z247" s="57"/>
      <c r="AA247" s="57"/>
      <c r="AB247" s="57"/>
      <c r="AC247" s="57"/>
      <c r="AD247" s="57"/>
      <c r="AE247" s="57"/>
      <c r="AF247" s="57"/>
      <c r="AG247" s="57"/>
      <c r="AH247" s="57"/>
      <c r="AI247" s="57"/>
      <c r="AJ247" s="57"/>
      <c r="AK247" s="57"/>
      <c r="AL247" s="57"/>
      <c r="AM247" s="57"/>
      <c r="AN247" s="57"/>
      <c r="AO247" s="57"/>
      <c r="AP247" s="57"/>
    </row>
    <row r="248" spans="1:42" s="128" customFormat="1">
      <c r="A248" s="123">
        <f>'Stu.Detail (1-20)'!A248</f>
        <v>242</v>
      </c>
      <c r="B248" s="124" t="str">
        <f>IF(OR('Stu.Detail (1-20)'!B248=0,'Stu.Detail (1-20)'!B248=""),"",'Stu.Detail (1-20)'!B248)</f>
        <v/>
      </c>
      <c r="C248" s="124" t="str">
        <f>IF(OR(B248=0,B248=""),"",CONCATENATE('Stu.Detail (1-20)'!D248," ","/",'Stu.Detail (1-20)'!G248))</f>
        <v/>
      </c>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57"/>
      <c r="Z248" s="57"/>
      <c r="AA248" s="57"/>
      <c r="AB248" s="57"/>
      <c r="AC248" s="57"/>
      <c r="AD248" s="57"/>
      <c r="AE248" s="57"/>
      <c r="AF248" s="57"/>
      <c r="AG248" s="57"/>
      <c r="AH248" s="57"/>
      <c r="AI248" s="57"/>
      <c r="AJ248" s="57"/>
      <c r="AK248" s="57"/>
      <c r="AL248" s="57"/>
      <c r="AM248" s="57"/>
      <c r="AN248" s="57"/>
      <c r="AO248" s="57"/>
      <c r="AP248" s="57"/>
    </row>
    <row r="249" spans="1:42" s="128" customFormat="1">
      <c r="A249" s="123">
        <f>'Stu.Detail (1-20)'!A249</f>
        <v>243</v>
      </c>
      <c r="B249" s="124" t="str">
        <f>IF(OR('Stu.Detail (1-20)'!B249=0,'Stu.Detail (1-20)'!B249=""),"",'Stu.Detail (1-20)'!B249)</f>
        <v/>
      </c>
      <c r="C249" s="124" t="str">
        <f>IF(OR(B249=0,B249=""),"",CONCATENATE('Stu.Detail (1-20)'!D249," ","/",'Stu.Detail (1-20)'!G249))</f>
        <v/>
      </c>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57"/>
      <c r="Z249" s="57"/>
      <c r="AA249" s="57"/>
      <c r="AB249" s="57"/>
      <c r="AC249" s="57"/>
      <c r="AD249" s="57"/>
      <c r="AE249" s="57"/>
      <c r="AF249" s="57"/>
      <c r="AG249" s="57"/>
      <c r="AH249" s="57"/>
      <c r="AI249" s="57"/>
      <c r="AJ249" s="57"/>
      <c r="AK249" s="57"/>
      <c r="AL249" s="57"/>
      <c r="AM249" s="57"/>
      <c r="AN249" s="57"/>
      <c r="AO249" s="57"/>
      <c r="AP249" s="57"/>
    </row>
    <row r="250" spans="1:42" s="128" customFormat="1">
      <c r="A250" s="123">
        <f>'Stu.Detail (1-20)'!A250</f>
        <v>244</v>
      </c>
      <c r="B250" s="124" t="str">
        <f>IF(OR('Stu.Detail (1-20)'!B250=0,'Stu.Detail (1-20)'!B250=""),"",'Stu.Detail (1-20)'!B250)</f>
        <v/>
      </c>
      <c r="C250" s="124" t="str">
        <f>IF(OR(B250=0,B250=""),"",CONCATENATE('Stu.Detail (1-20)'!D250," ","/",'Stu.Detail (1-20)'!G250))</f>
        <v/>
      </c>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57"/>
      <c r="Z250" s="57"/>
      <c r="AA250" s="57"/>
      <c r="AB250" s="57"/>
      <c r="AC250" s="57"/>
      <c r="AD250" s="57"/>
      <c r="AE250" s="57"/>
      <c r="AF250" s="57"/>
      <c r="AG250" s="57"/>
      <c r="AH250" s="57"/>
      <c r="AI250" s="57"/>
      <c r="AJ250" s="57"/>
      <c r="AK250" s="57"/>
      <c r="AL250" s="57"/>
      <c r="AM250" s="57"/>
      <c r="AN250" s="57"/>
      <c r="AO250" s="57"/>
      <c r="AP250" s="57"/>
    </row>
    <row r="251" spans="1:42" s="128" customFormat="1">
      <c r="A251" s="123">
        <f>'Stu.Detail (1-20)'!A251</f>
        <v>245</v>
      </c>
      <c r="B251" s="124" t="str">
        <f>IF(OR('Stu.Detail (1-20)'!B251=0,'Stu.Detail (1-20)'!B251=""),"",'Stu.Detail (1-20)'!B251)</f>
        <v/>
      </c>
      <c r="C251" s="124" t="str">
        <f>IF(OR(B251=0,B251=""),"",CONCATENATE('Stu.Detail (1-20)'!D251," ","/",'Stu.Detail (1-20)'!G251))</f>
        <v/>
      </c>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57"/>
      <c r="Z251" s="57"/>
      <c r="AA251" s="57"/>
      <c r="AB251" s="57"/>
      <c r="AC251" s="57"/>
      <c r="AD251" s="57"/>
      <c r="AE251" s="57"/>
      <c r="AF251" s="57"/>
      <c r="AG251" s="57"/>
      <c r="AH251" s="57"/>
      <c r="AI251" s="57"/>
      <c r="AJ251" s="57"/>
      <c r="AK251" s="57"/>
      <c r="AL251" s="57"/>
      <c r="AM251" s="57"/>
      <c r="AN251" s="57"/>
      <c r="AO251" s="57"/>
      <c r="AP251" s="57"/>
    </row>
    <row r="252" spans="1:42" s="128" customFormat="1">
      <c r="A252" s="123">
        <f>'Stu.Detail (1-20)'!A252</f>
        <v>246</v>
      </c>
      <c r="B252" s="124" t="str">
        <f>IF(OR('Stu.Detail (1-20)'!B252=0,'Stu.Detail (1-20)'!B252=""),"",'Stu.Detail (1-20)'!B252)</f>
        <v/>
      </c>
      <c r="C252" s="124" t="str">
        <f>IF(OR(B252=0,B252=""),"",CONCATENATE('Stu.Detail (1-20)'!D252," ","/",'Stu.Detail (1-20)'!G252))</f>
        <v/>
      </c>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57"/>
      <c r="Z252" s="57"/>
      <c r="AA252" s="57"/>
      <c r="AB252" s="57"/>
      <c r="AC252" s="57"/>
      <c r="AD252" s="57"/>
      <c r="AE252" s="57"/>
      <c r="AF252" s="57"/>
      <c r="AG252" s="57"/>
      <c r="AH252" s="57"/>
      <c r="AI252" s="57"/>
      <c r="AJ252" s="57"/>
      <c r="AK252" s="57"/>
      <c r="AL252" s="57"/>
      <c r="AM252" s="57"/>
      <c r="AN252" s="57"/>
      <c r="AO252" s="57"/>
      <c r="AP252" s="57"/>
    </row>
    <row r="253" spans="1:42" s="128" customFormat="1">
      <c r="A253" s="123">
        <f>'Stu.Detail (1-20)'!A253</f>
        <v>247</v>
      </c>
      <c r="B253" s="124" t="str">
        <f>IF(OR('Stu.Detail (1-20)'!B253=0,'Stu.Detail (1-20)'!B253=""),"",'Stu.Detail (1-20)'!B253)</f>
        <v/>
      </c>
      <c r="C253" s="124" t="str">
        <f>IF(OR(B253=0,B253=""),"",CONCATENATE('Stu.Detail (1-20)'!D253," ","/",'Stu.Detail (1-20)'!G253))</f>
        <v/>
      </c>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57"/>
      <c r="Z253" s="57"/>
      <c r="AA253" s="57"/>
      <c r="AB253" s="57"/>
      <c r="AC253" s="57"/>
      <c r="AD253" s="57"/>
      <c r="AE253" s="57"/>
      <c r="AF253" s="57"/>
      <c r="AG253" s="57"/>
      <c r="AH253" s="57"/>
      <c r="AI253" s="57"/>
      <c r="AJ253" s="57"/>
      <c r="AK253" s="57"/>
      <c r="AL253" s="57"/>
      <c r="AM253" s="57"/>
      <c r="AN253" s="57"/>
      <c r="AO253" s="57"/>
      <c r="AP253" s="57"/>
    </row>
    <row r="254" spans="1:42" s="128" customFormat="1">
      <c r="A254" s="123">
        <f>'Stu.Detail (1-20)'!A254</f>
        <v>248</v>
      </c>
      <c r="B254" s="124" t="str">
        <f>IF(OR('Stu.Detail (1-20)'!B254=0,'Stu.Detail (1-20)'!B254=""),"",'Stu.Detail (1-20)'!B254)</f>
        <v/>
      </c>
      <c r="C254" s="124" t="str">
        <f>IF(OR(B254=0,B254=""),"",CONCATENATE('Stu.Detail (1-20)'!D254," ","/",'Stu.Detail (1-20)'!G254))</f>
        <v/>
      </c>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57"/>
      <c r="Z254" s="57"/>
      <c r="AA254" s="57"/>
      <c r="AB254" s="57"/>
      <c r="AC254" s="57"/>
      <c r="AD254" s="57"/>
      <c r="AE254" s="57"/>
      <c r="AF254" s="57"/>
      <c r="AG254" s="57"/>
      <c r="AH254" s="57"/>
      <c r="AI254" s="57"/>
      <c r="AJ254" s="57"/>
      <c r="AK254" s="57"/>
      <c r="AL254" s="57"/>
      <c r="AM254" s="57"/>
      <c r="AN254" s="57"/>
      <c r="AO254" s="57"/>
      <c r="AP254" s="57"/>
    </row>
    <row r="255" spans="1:42" s="128" customFormat="1">
      <c r="A255" s="123">
        <f>'Stu.Detail (1-20)'!A255</f>
        <v>249</v>
      </c>
      <c r="B255" s="124" t="str">
        <f>IF(OR('Stu.Detail (1-20)'!B255=0,'Stu.Detail (1-20)'!B255=""),"",'Stu.Detail (1-20)'!B255)</f>
        <v/>
      </c>
      <c r="C255" s="124" t="str">
        <f>IF(OR(B255=0,B255=""),"",CONCATENATE('Stu.Detail (1-20)'!D255," ","/",'Stu.Detail (1-20)'!G255))</f>
        <v/>
      </c>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57"/>
      <c r="Z255" s="57"/>
      <c r="AA255" s="57"/>
      <c r="AB255" s="57"/>
      <c r="AC255" s="57"/>
      <c r="AD255" s="57"/>
      <c r="AE255" s="57"/>
      <c r="AF255" s="57"/>
      <c r="AG255" s="57"/>
      <c r="AH255" s="57"/>
      <c r="AI255" s="57"/>
      <c r="AJ255" s="57"/>
      <c r="AK255" s="57"/>
      <c r="AL255" s="57"/>
      <c r="AM255" s="57"/>
      <c r="AN255" s="57"/>
      <c r="AO255" s="57"/>
      <c r="AP255" s="57"/>
    </row>
    <row r="256" spans="1:42" s="128" customFormat="1">
      <c r="A256" s="123">
        <f>'Stu.Detail (1-20)'!A256</f>
        <v>250</v>
      </c>
      <c r="B256" s="124" t="str">
        <f>IF(OR('Stu.Detail (1-20)'!B256=0,'Stu.Detail (1-20)'!B256=""),"",'Stu.Detail (1-20)'!B256)</f>
        <v/>
      </c>
      <c r="C256" s="124" t="str">
        <f>IF(OR(B256=0,B256=""),"",CONCATENATE('Stu.Detail (1-20)'!D256," ","/",'Stu.Detail (1-20)'!G256))</f>
        <v/>
      </c>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57"/>
      <c r="Z256" s="57"/>
      <c r="AA256" s="57"/>
      <c r="AB256" s="57"/>
      <c r="AC256" s="57"/>
      <c r="AD256" s="57"/>
      <c r="AE256" s="57"/>
      <c r="AF256" s="57"/>
      <c r="AG256" s="57"/>
      <c r="AH256" s="57"/>
      <c r="AI256" s="57"/>
      <c r="AJ256" s="57"/>
      <c r="AK256" s="57"/>
      <c r="AL256" s="57"/>
      <c r="AM256" s="57"/>
      <c r="AN256" s="57"/>
      <c r="AO256" s="57"/>
      <c r="AP256" s="57"/>
    </row>
    <row r="257" spans="1:42" s="128" customFormat="1">
      <c r="A257" s="123">
        <f>'Stu.Detail (1-20)'!A257</f>
        <v>251</v>
      </c>
      <c r="B257" s="124" t="str">
        <f>IF(OR('Stu.Detail (1-20)'!B257=0,'Stu.Detail (1-20)'!B257=""),"",'Stu.Detail (1-20)'!B257)</f>
        <v/>
      </c>
      <c r="C257" s="124" t="str">
        <f>IF(OR(B257=0,B257=""),"",CONCATENATE('Stu.Detail (1-20)'!D257," ","/",'Stu.Detail (1-20)'!G257))</f>
        <v/>
      </c>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57"/>
      <c r="Z257" s="57"/>
      <c r="AA257" s="57"/>
      <c r="AB257" s="57"/>
      <c r="AC257" s="57"/>
      <c r="AD257" s="57"/>
      <c r="AE257" s="57"/>
      <c r="AF257" s="57"/>
      <c r="AG257" s="57"/>
      <c r="AH257" s="57"/>
      <c r="AI257" s="57"/>
      <c r="AJ257" s="57"/>
      <c r="AK257" s="57"/>
      <c r="AL257" s="57"/>
      <c r="AM257" s="57"/>
      <c r="AN257" s="57"/>
      <c r="AO257" s="57"/>
      <c r="AP257" s="57"/>
    </row>
    <row r="258" spans="1:42" s="128" customFormat="1">
      <c r="A258" s="123">
        <f>'Stu.Detail (1-20)'!A258</f>
        <v>252</v>
      </c>
      <c r="B258" s="124" t="str">
        <f>IF(OR('Stu.Detail (1-20)'!B258=0,'Stu.Detail (1-20)'!B258=""),"",'Stu.Detail (1-20)'!B258)</f>
        <v/>
      </c>
      <c r="C258" s="124" t="str">
        <f>IF(OR(B258=0,B258=""),"",CONCATENATE('Stu.Detail (1-20)'!D258," ","/",'Stu.Detail (1-20)'!G258))</f>
        <v/>
      </c>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57"/>
      <c r="Z258" s="57"/>
      <c r="AA258" s="57"/>
      <c r="AB258" s="57"/>
      <c r="AC258" s="57"/>
      <c r="AD258" s="57"/>
      <c r="AE258" s="57"/>
      <c r="AF258" s="57"/>
      <c r="AG258" s="57"/>
      <c r="AH258" s="57"/>
      <c r="AI258" s="57"/>
      <c r="AJ258" s="57"/>
      <c r="AK258" s="57"/>
      <c r="AL258" s="57"/>
      <c r="AM258" s="57"/>
      <c r="AN258" s="57"/>
      <c r="AO258" s="57"/>
      <c r="AP258" s="57"/>
    </row>
    <row r="259" spans="1:42" s="128" customFormat="1">
      <c r="A259" s="123">
        <f>'Stu.Detail (1-20)'!A259</f>
        <v>253</v>
      </c>
      <c r="B259" s="124" t="str">
        <f>IF(OR('Stu.Detail (1-20)'!B259=0,'Stu.Detail (1-20)'!B259=""),"",'Stu.Detail (1-20)'!B259)</f>
        <v/>
      </c>
      <c r="C259" s="124" t="str">
        <f>IF(OR(B259=0,B259=""),"",CONCATENATE('Stu.Detail (1-20)'!D259," ","/",'Stu.Detail (1-20)'!G259))</f>
        <v/>
      </c>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57"/>
      <c r="Z259" s="57"/>
      <c r="AA259" s="57"/>
      <c r="AB259" s="57"/>
      <c r="AC259" s="57"/>
      <c r="AD259" s="57"/>
      <c r="AE259" s="57"/>
      <c r="AF259" s="57"/>
      <c r="AG259" s="57"/>
      <c r="AH259" s="57"/>
      <c r="AI259" s="57"/>
      <c r="AJ259" s="57"/>
      <c r="AK259" s="57"/>
      <c r="AL259" s="57"/>
      <c r="AM259" s="57"/>
      <c r="AN259" s="57"/>
      <c r="AO259" s="57"/>
      <c r="AP259" s="57"/>
    </row>
    <row r="260" spans="1:42" s="128" customFormat="1">
      <c r="A260" s="123">
        <f>'Stu.Detail (1-20)'!A260</f>
        <v>254</v>
      </c>
      <c r="B260" s="124" t="str">
        <f>IF(OR('Stu.Detail (1-20)'!B260=0,'Stu.Detail (1-20)'!B260=""),"",'Stu.Detail (1-20)'!B260)</f>
        <v/>
      </c>
      <c r="C260" s="124" t="str">
        <f>IF(OR(B260=0,B260=""),"",CONCATENATE('Stu.Detail (1-20)'!D260," ","/",'Stu.Detail (1-20)'!G260))</f>
        <v/>
      </c>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57"/>
      <c r="Z260" s="57"/>
      <c r="AA260" s="57"/>
      <c r="AB260" s="57"/>
      <c r="AC260" s="57"/>
      <c r="AD260" s="57"/>
      <c r="AE260" s="57"/>
      <c r="AF260" s="57"/>
      <c r="AG260" s="57"/>
      <c r="AH260" s="57"/>
      <c r="AI260" s="57"/>
      <c r="AJ260" s="57"/>
      <c r="AK260" s="57"/>
      <c r="AL260" s="57"/>
      <c r="AM260" s="57"/>
      <c r="AN260" s="57"/>
      <c r="AO260" s="57"/>
      <c r="AP260" s="57"/>
    </row>
    <row r="261" spans="1:42" s="128" customFormat="1">
      <c r="A261" s="123">
        <f>'Stu.Detail (1-20)'!A261</f>
        <v>255</v>
      </c>
      <c r="B261" s="124" t="str">
        <f>IF(OR('Stu.Detail (1-20)'!B261=0,'Stu.Detail (1-20)'!B261=""),"",'Stu.Detail (1-20)'!B261)</f>
        <v/>
      </c>
      <c r="C261" s="124" t="str">
        <f>IF(OR(B261=0,B261=""),"",CONCATENATE('Stu.Detail (1-20)'!D261," ","/",'Stu.Detail (1-20)'!G261))</f>
        <v/>
      </c>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57"/>
      <c r="Z261" s="57"/>
      <c r="AA261" s="57"/>
      <c r="AB261" s="57"/>
      <c r="AC261" s="57"/>
      <c r="AD261" s="57"/>
      <c r="AE261" s="57"/>
      <c r="AF261" s="57"/>
      <c r="AG261" s="57"/>
      <c r="AH261" s="57"/>
      <c r="AI261" s="57"/>
      <c r="AJ261" s="57"/>
      <c r="AK261" s="57"/>
      <c r="AL261" s="57"/>
      <c r="AM261" s="57"/>
      <c r="AN261" s="57"/>
      <c r="AO261" s="57"/>
      <c r="AP261" s="57"/>
    </row>
    <row r="262" spans="1:42" s="128" customFormat="1">
      <c r="A262" s="123">
        <f>'Stu.Detail (1-20)'!A262</f>
        <v>256</v>
      </c>
      <c r="B262" s="124" t="str">
        <f>IF(OR('Stu.Detail (1-20)'!B262=0,'Stu.Detail (1-20)'!B262=""),"",'Stu.Detail (1-20)'!B262)</f>
        <v/>
      </c>
      <c r="C262" s="124" t="str">
        <f>IF(OR(B262=0,B262=""),"",CONCATENATE('Stu.Detail (1-20)'!D262," ","/",'Stu.Detail (1-20)'!G262))</f>
        <v/>
      </c>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57"/>
      <c r="Z262" s="57"/>
      <c r="AA262" s="57"/>
      <c r="AB262" s="57"/>
      <c r="AC262" s="57"/>
      <c r="AD262" s="57"/>
      <c r="AE262" s="57"/>
      <c r="AF262" s="57"/>
      <c r="AG262" s="57"/>
      <c r="AH262" s="57"/>
      <c r="AI262" s="57"/>
      <c r="AJ262" s="57"/>
      <c r="AK262" s="57"/>
      <c r="AL262" s="57"/>
      <c r="AM262" s="57"/>
      <c r="AN262" s="57"/>
      <c r="AO262" s="57"/>
      <c r="AP262" s="57"/>
    </row>
    <row r="263" spans="1:42" s="128" customFormat="1">
      <c r="A263" s="123">
        <f>'Stu.Detail (1-20)'!A263</f>
        <v>257</v>
      </c>
      <c r="B263" s="124" t="str">
        <f>IF(OR('Stu.Detail (1-20)'!B263=0,'Stu.Detail (1-20)'!B263=""),"",'Stu.Detail (1-20)'!B263)</f>
        <v/>
      </c>
      <c r="C263" s="124" t="str">
        <f>IF(OR(B263=0,B263=""),"",CONCATENATE('Stu.Detail (1-20)'!D263," ","/",'Stu.Detail (1-20)'!G263))</f>
        <v/>
      </c>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57"/>
      <c r="Z263" s="57"/>
      <c r="AA263" s="57"/>
      <c r="AB263" s="57"/>
      <c r="AC263" s="57"/>
      <c r="AD263" s="57"/>
      <c r="AE263" s="57"/>
      <c r="AF263" s="57"/>
      <c r="AG263" s="57"/>
      <c r="AH263" s="57"/>
      <c r="AI263" s="57"/>
      <c r="AJ263" s="57"/>
      <c r="AK263" s="57"/>
      <c r="AL263" s="57"/>
      <c r="AM263" s="57"/>
      <c r="AN263" s="57"/>
      <c r="AO263" s="57"/>
      <c r="AP263" s="57"/>
    </row>
    <row r="264" spans="1:42" s="128" customFormat="1">
      <c r="A264" s="123">
        <f>'Stu.Detail (1-20)'!A264</f>
        <v>258</v>
      </c>
      <c r="B264" s="124" t="str">
        <f>IF(OR('Stu.Detail (1-20)'!B264=0,'Stu.Detail (1-20)'!B264=""),"",'Stu.Detail (1-20)'!B264)</f>
        <v/>
      </c>
      <c r="C264" s="124" t="str">
        <f>IF(OR(B264=0,B264=""),"",CONCATENATE('Stu.Detail (1-20)'!D264," ","/",'Stu.Detail (1-20)'!G264))</f>
        <v/>
      </c>
      <c r="D264" s="129"/>
      <c r="E264" s="129"/>
      <c r="F264" s="129"/>
      <c r="G264" s="129"/>
      <c r="H264" s="129"/>
      <c r="I264" s="129"/>
      <c r="J264" s="129"/>
      <c r="K264" s="129"/>
      <c r="L264" s="129"/>
      <c r="M264" s="129"/>
      <c r="N264" s="129"/>
      <c r="O264" s="129"/>
      <c r="P264" s="129"/>
      <c r="Q264" s="129"/>
      <c r="R264" s="129"/>
      <c r="S264" s="129"/>
      <c r="T264" s="129"/>
      <c r="U264" s="129"/>
      <c r="V264" s="129"/>
      <c r="W264" s="129"/>
      <c r="X264" s="129"/>
      <c r="Y264" s="57"/>
      <c r="Z264" s="57"/>
      <c r="AA264" s="57"/>
      <c r="AB264" s="57"/>
      <c r="AC264" s="57"/>
      <c r="AD264" s="57"/>
      <c r="AE264" s="57"/>
      <c r="AF264" s="57"/>
      <c r="AG264" s="57"/>
      <c r="AH264" s="57"/>
      <c r="AI264" s="57"/>
      <c r="AJ264" s="57"/>
      <c r="AK264" s="57"/>
      <c r="AL264" s="57"/>
      <c r="AM264" s="57"/>
      <c r="AN264" s="57"/>
      <c r="AO264" s="57"/>
      <c r="AP264" s="57"/>
    </row>
    <row r="265" spans="1:42" s="128" customFormat="1">
      <c r="A265" s="123">
        <f>'Stu.Detail (1-20)'!A265</f>
        <v>259</v>
      </c>
      <c r="B265" s="124" t="str">
        <f>IF(OR('Stu.Detail (1-20)'!B265=0,'Stu.Detail (1-20)'!B265=""),"",'Stu.Detail (1-20)'!B265)</f>
        <v/>
      </c>
      <c r="C265" s="124" t="str">
        <f>IF(OR(B265=0,B265=""),"",CONCATENATE('Stu.Detail (1-20)'!D265," ","/",'Stu.Detail (1-20)'!G265))</f>
        <v/>
      </c>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57"/>
      <c r="Z265" s="57"/>
      <c r="AA265" s="57"/>
      <c r="AB265" s="57"/>
      <c r="AC265" s="57"/>
      <c r="AD265" s="57"/>
      <c r="AE265" s="57"/>
      <c r="AF265" s="57"/>
      <c r="AG265" s="57"/>
      <c r="AH265" s="57"/>
      <c r="AI265" s="57"/>
      <c r="AJ265" s="57"/>
      <c r="AK265" s="57"/>
      <c r="AL265" s="57"/>
      <c r="AM265" s="57"/>
      <c r="AN265" s="57"/>
      <c r="AO265" s="57"/>
      <c r="AP265" s="57"/>
    </row>
    <row r="266" spans="1:42" s="128" customFormat="1">
      <c r="A266" s="123">
        <f>'Stu.Detail (1-20)'!A266</f>
        <v>260</v>
      </c>
      <c r="B266" s="124" t="str">
        <f>IF(OR('Stu.Detail (1-20)'!B266=0,'Stu.Detail (1-20)'!B266=""),"",'Stu.Detail (1-20)'!B266)</f>
        <v/>
      </c>
      <c r="C266" s="124" t="str">
        <f>IF(OR(B266=0,B266=""),"",CONCATENATE('Stu.Detail (1-20)'!D266," ","/",'Stu.Detail (1-20)'!G266))</f>
        <v/>
      </c>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57"/>
      <c r="Z266" s="57"/>
      <c r="AA266" s="57"/>
      <c r="AB266" s="57"/>
      <c r="AC266" s="57"/>
      <c r="AD266" s="57"/>
      <c r="AE266" s="57"/>
      <c r="AF266" s="57"/>
      <c r="AG266" s="57"/>
      <c r="AH266" s="57"/>
      <c r="AI266" s="57"/>
      <c r="AJ266" s="57"/>
      <c r="AK266" s="57"/>
      <c r="AL266" s="57"/>
      <c r="AM266" s="57"/>
      <c r="AN266" s="57"/>
      <c r="AO266" s="57"/>
      <c r="AP266" s="57"/>
    </row>
    <row r="267" spans="1:42" s="128" customFormat="1">
      <c r="A267" s="123">
        <f>'Stu.Detail (1-20)'!A267</f>
        <v>261</v>
      </c>
      <c r="B267" s="124" t="str">
        <f>IF(OR('Stu.Detail (1-20)'!B267=0,'Stu.Detail (1-20)'!B267=""),"",'Stu.Detail (1-20)'!B267)</f>
        <v/>
      </c>
      <c r="C267" s="124" t="str">
        <f>IF(OR(B267=0,B267=""),"",CONCATENATE('Stu.Detail (1-20)'!D267," ","/",'Stu.Detail (1-20)'!G267))</f>
        <v/>
      </c>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57"/>
      <c r="Z267" s="57"/>
      <c r="AA267" s="57"/>
      <c r="AB267" s="57"/>
      <c r="AC267" s="57"/>
      <c r="AD267" s="57"/>
      <c r="AE267" s="57"/>
      <c r="AF267" s="57"/>
      <c r="AG267" s="57"/>
      <c r="AH267" s="57"/>
      <c r="AI267" s="57"/>
      <c r="AJ267" s="57"/>
      <c r="AK267" s="57"/>
      <c r="AL267" s="57"/>
      <c r="AM267" s="57"/>
      <c r="AN267" s="57"/>
      <c r="AO267" s="57"/>
      <c r="AP267" s="57"/>
    </row>
    <row r="268" spans="1:42" s="128" customFormat="1">
      <c r="A268" s="123">
        <f>'Stu.Detail (1-20)'!A268</f>
        <v>262</v>
      </c>
      <c r="B268" s="124" t="str">
        <f>IF(OR('Stu.Detail (1-20)'!B268=0,'Stu.Detail (1-20)'!B268=""),"",'Stu.Detail (1-20)'!B268)</f>
        <v/>
      </c>
      <c r="C268" s="124" t="str">
        <f>IF(OR(B268=0,B268=""),"",CONCATENATE('Stu.Detail (1-20)'!D268," ","/",'Stu.Detail (1-20)'!G268))</f>
        <v/>
      </c>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57"/>
      <c r="Z268" s="57"/>
      <c r="AA268" s="57"/>
      <c r="AB268" s="57"/>
      <c r="AC268" s="57"/>
      <c r="AD268" s="57"/>
      <c r="AE268" s="57"/>
      <c r="AF268" s="57"/>
      <c r="AG268" s="57"/>
      <c r="AH268" s="57"/>
      <c r="AI268" s="57"/>
      <c r="AJ268" s="57"/>
      <c r="AK268" s="57"/>
      <c r="AL268" s="57"/>
      <c r="AM268" s="57"/>
      <c r="AN268" s="57"/>
      <c r="AO268" s="57"/>
      <c r="AP268" s="57"/>
    </row>
    <row r="269" spans="1:42" s="128" customFormat="1">
      <c r="A269" s="123">
        <f>'Stu.Detail (1-20)'!A269</f>
        <v>263</v>
      </c>
      <c r="B269" s="124" t="str">
        <f>IF(OR('Stu.Detail (1-20)'!B269=0,'Stu.Detail (1-20)'!B269=""),"",'Stu.Detail (1-20)'!B269)</f>
        <v/>
      </c>
      <c r="C269" s="124" t="str">
        <f>IF(OR(B269=0,B269=""),"",CONCATENATE('Stu.Detail (1-20)'!D269," ","/",'Stu.Detail (1-20)'!G269))</f>
        <v/>
      </c>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57"/>
      <c r="Z269" s="57"/>
      <c r="AA269" s="57"/>
      <c r="AB269" s="57"/>
      <c r="AC269" s="57"/>
      <c r="AD269" s="57"/>
      <c r="AE269" s="57"/>
      <c r="AF269" s="57"/>
      <c r="AG269" s="57"/>
      <c r="AH269" s="57"/>
      <c r="AI269" s="57"/>
      <c r="AJ269" s="57"/>
      <c r="AK269" s="57"/>
      <c r="AL269" s="57"/>
      <c r="AM269" s="57"/>
      <c r="AN269" s="57"/>
      <c r="AO269" s="57"/>
      <c r="AP269" s="57"/>
    </row>
    <row r="270" spans="1:42" s="128" customFormat="1">
      <c r="A270" s="123">
        <f>'Stu.Detail (1-20)'!A270</f>
        <v>264</v>
      </c>
      <c r="B270" s="124" t="str">
        <f>IF(OR('Stu.Detail (1-20)'!B270=0,'Stu.Detail (1-20)'!B270=""),"",'Stu.Detail (1-20)'!B270)</f>
        <v/>
      </c>
      <c r="C270" s="124" t="str">
        <f>IF(OR(B270=0,B270=""),"",CONCATENATE('Stu.Detail (1-20)'!D270," ","/",'Stu.Detail (1-20)'!G270))</f>
        <v/>
      </c>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57"/>
      <c r="Z270" s="57"/>
      <c r="AA270" s="57"/>
      <c r="AB270" s="57"/>
      <c r="AC270" s="57"/>
      <c r="AD270" s="57"/>
      <c r="AE270" s="57"/>
      <c r="AF270" s="57"/>
      <c r="AG270" s="57"/>
      <c r="AH270" s="57"/>
      <c r="AI270" s="57"/>
      <c r="AJ270" s="57"/>
      <c r="AK270" s="57"/>
      <c r="AL270" s="57"/>
      <c r="AM270" s="57"/>
      <c r="AN270" s="57"/>
      <c r="AO270" s="57"/>
      <c r="AP270" s="57"/>
    </row>
    <row r="271" spans="1:42" s="128" customFormat="1">
      <c r="A271" s="123">
        <f>'Stu.Detail (1-20)'!A271</f>
        <v>265</v>
      </c>
      <c r="B271" s="124" t="str">
        <f>IF(OR('Stu.Detail (1-20)'!B271=0,'Stu.Detail (1-20)'!B271=""),"",'Stu.Detail (1-20)'!B271)</f>
        <v/>
      </c>
      <c r="C271" s="124" t="str">
        <f>IF(OR(B271=0,B271=""),"",CONCATENATE('Stu.Detail (1-20)'!D271," ","/",'Stu.Detail (1-20)'!G271))</f>
        <v/>
      </c>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57"/>
      <c r="Z271" s="57"/>
      <c r="AA271" s="57"/>
      <c r="AB271" s="57"/>
      <c r="AC271" s="57"/>
      <c r="AD271" s="57"/>
      <c r="AE271" s="57"/>
      <c r="AF271" s="57"/>
      <c r="AG271" s="57"/>
      <c r="AH271" s="57"/>
      <c r="AI271" s="57"/>
      <c r="AJ271" s="57"/>
      <c r="AK271" s="57"/>
      <c r="AL271" s="57"/>
      <c r="AM271" s="57"/>
      <c r="AN271" s="57"/>
      <c r="AO271" s="57"/>
      <c r="AP271" s="57"/>
    </row>
    <row r="272" spans="1:42" s="128" customFormat="1">
      <c r="A272" s="123">
        <f>'Stu.Detail (1-20)'!A272</f>
        <v>266</v>
      </c>
      <c r="B272" s="124" t="str">
        <f>IF(OR('Stu.Detail (1-20)'!B272=0,'Stu.Detail (1-20)'!B272=""),"",'Stu.Detail (1-20)'!B272)</f>
        <v/>
      </c>
      <c r="C272" s="124" t="str">
        <f>IF(OR(B272=0,B272=""),"",CONCATENATE('Stu.Detail (1-20)'!D272," ","/",'Stu.Detail (1-20)'!G272))</f>
        <v/>
      </c>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57"/>
      <c r="Z272" s="57"/>
      <c r="AA272" s="57"/>
      <c r="AB272" s="57"/>
      <c r="AC272" s="57"/>
      <c r="AD272" s="57"/>
      <c r="AE272" s="57"/>
      <c r="AF272" s="57"/>
      <c r="AG272" s="57"/>
      <c r="AH272" s="57"/>
      <c r="AI272" s="57"/>
      <c r="AJ272" s="57"/>
      <c r="AK272" s="57"/>
      <c r="AL272" s="57"/>
      <c r="AM272" s="57"/>
      <c r="AN272" s="57"/>
      <c r="AO272" s="57"/>
      <c r="AP272" s="57"/>
    </row>
    <row r="273" spans="1:42" s="128" customFormat="1">
      <c r="A273" s="123">
        <f>'Stu.Detail (1-20)'!A273</f>
        <v>267</v>
      </c>
      <c r="B273" s="124" t="str">
        <f>IF(OR('Stu.Detail (1-20)'!B273=0,'Stu.Detail (1-20)'!B273=""),"",'Stu.Detail (1-20)'!B273)</f>
        <v/>
      </c>
      <c r="C273" s="124" t="str">
        <f>IF(OR(B273=0,B273=""),"",CONCATENATE('Stu.Detail (1-20)'!D273," ","/",'Stu.Detail (1-20)'!G273))</f>
        <v/>
      </c>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57"/>
      <c r="Z273" s="57"/>
      <c r="AA273" s="57"/>
      <c r="AB273" s="57"/>
      <c r="AC273" s="57"/>
      <c r="AD273" s="57"/>
      <c r="AE273" s="57"/>
      <c r="AF273" s="57"/>
      <c r="AG273" s="57"/>
      <c r="AH273" s="57"/>
      <c r="AI273" s="57"/>
      <c r="AJ273" s="57"/>
      <c r="AK273" s="57"/>
      <c r="AL273" s="57"/>
      <c r="AM273" s="57"/>
      <c r="AN273" s="57"/>
      <c r="AO273" s="57"/>
      <c r="AP273" s="57"/>
    </row>
    <row r="274" spans="1:42" s="128" customFormat="1">
      <c r="A274" s="123">
        <f>'Stu.Detail (1-20)'!A274</f>
        <v>268</v>
      </c>
      <c r="B274" s="124" t="str">
        <f>IF(OR('Stu.Detail (1-20)'!B274=0,'Stu.Detail (1-20)'!B274=""),"",'Stu.Detail (1-20)'!B274)</f>
        <v/>
      </c>
      <c r="C274" s="124" t="str">
        <f>IF(OR(B274=0,B274=""),"",CONCATENATE('Stu.Detail (1-20)'!D274," ","/",'Stu.Detail (1-20)'!G274))</f>
        <v/>
      </c>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57"/>
      <c r="Z274" s="57"/>
      <c r="AA274" s="57"/>
      <c r="AB274" s="57"/>
      <c r="AC274" s="57"/>
      <c r="AD274" s="57"/>
      <c r="AE274" s="57"/>
      <c r="AF274" s="57"/>
      <c r="AG274" s="57"/>
      <c r="AH274" s="57"/>
      <c r="AI274" s="57"/>
      <c r="AJ274" s="57"/>
      <c r="AK274" s="57"/>
      <c r="AL274" s="57"/>
      <c r="AM274" s="57"/>
      <c r="AN274" s="57"/>
      <c r="AO274" s="57"/>
      <c r="AP274" s="57"/>
    </row>
    <row r="275" spans="1:42" s="128" customFormat="1">
      <c r="A275" s="123">
        <f>'Stu.Detail (1-20)'!A275</f>
        <v>269</v>
      </c>
      <c r="B275" s="124" t="str">
        <f>IF(OR('Stu.Detail (1-20)'!B275=0,'Stu.Detail (1-20)'!B275=""),"",'Stu.Detail (1-20)'!B275)</f>
        <v/>
      </c>
      <c r="C275" s="124" t="str">
        <f>IF(OR(B275=0,B275=""),"",CONCATENATE('Stu.Detail (1-20)'!D275," ","/",'Stu.Detail (1-20)'!G275))</f>
        <v/>
      </c>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57"/>
      <c r="Z275" s="57"/>
      <c r="AA275" s="57"/>
      <c r="AB275" s="57"/>
      <c r="AC275" s="57"/>
      <c r="AD275" s="57"/>
      <c r="AE275" s="57"/>
      <c r="AF275" s="57"/>
      <c r="AG275" s="57"/>
      <c r="AH275" s="57"/>
      <c r="AI275" s="57"/>
      <c r="AJ275" s="57"/>
      <c r="AK275" s="57"/>
      <c r="AL275" s="57"/>
      <c r="AM275" s="57"/>
      <c r="AN275" s="57"/>
      <c r="AO275" s="57"/>
      <c r="AP275" s="57"/>
    </row>
    <row r="276" spans="1:42" s="128" customFormat="1">
      <c r="A276" s="123">
        <f>'Stu.Detail (1-20)'!A276</f>
        <v>270</v>
      </c>
      <c r="B276" s="124" t="str">
        <f>IF(OR('Stu.Detail (1-20)'!B276=0,'Stu.Detail (1-20)'!B276=""),"",'Stu.Detail (1-20)'!B276)</f>
        <v/>
      </c>
      <c r="C276" s="124" t="str">
        <f>IF(OR(B276=0,B276=""),"",CONCATENATE('Stu.Detail (1-20)'!D276," ","/",'Stu.Detail (1-20)'!G276))</f>
        <v/>
      </c>
      <c r="D276" s="129"/>
      <c r="E276" s="129"/>
      <c r="F276" s="129"/>
      <c r="G276" s="129"/>
      <c r="H276" s="129"/>
      <c r="I276" s="129"/>
      <c r="J276" s="129"/>
      <c r="K276" s="129"/>
      <c r="L276" s="129"/>
      <c r="M276" s="129"/>
      <c r="N276" s="129"/>
      <c r="O276" s="129"/>
      <c r="P276" s="129"/>
      <c r="Q276" s="129"/>
      <c r="R276" s="129"/>
      <c r="S276" s="129"/>
      <c r="T276" s="129"/>
      <c r="U276" s="129"/>
      <c r="V276" s="129"/>
      <c r="W276" s="129"/>
      <c r="X276" s="129"/>
      <c r="Y276" s="57"/>
      <c r="Z276" s="57"/>
      <c r="AA276" s="57"/>
      <c r="AB276" s="57"/>
      <c r="AC276" s="57"/>
      <c r="AD276" s="57"/>
      <c r="AE276" s="57"/>
      <c r="AF276" s="57"/>
      <c r="AG276" s="57"/>
      <c r="AH276" s="57"/>
      <c r="AI276" s="57"/>
      <c r="AJ276" s="57"/>
      <c r="AK276" s="57"/>
      <c r="AL276" s="57"/>
      <c r="AM276" s="57"/>
      <c r="AN276" s="57"/>
      <c r="AO276" s="57"/>
      <c r="AP276" s="57"/>
    </row>
    <row r="277" spans="1:42" s="128" customFormat="1">
      <c r="A277" s="123">
        <f>'Stu.Detail (1-20)'!A277</f>
        <v>271</v>
      </c>
      <c r="B277" s="124" t="str">
        <f>IF(OR('Stu.Detail (1-20)'!B277=0,'Stu.Detail (1-20)'!B277=""),"",'Stu.Detail (1-20)'!B277)</f>
        <v/>
      </c>
      <c r="C277" s="124" t="str">
        <f>IF(OR(B277=0,B277=""),"",CONCATENATE('Stu.Detail (1-20)'!D277," ","/",'Stu.Detail (1-20)'!G277))</f>
        <v/>
      </c>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57"/>
      <c r="Z277" s="57"/>
      <c r="AA277" s="57"/>
      <c r="AB277" s="57"/>
      <c r="AC277" s="57"/>
      <c r="AD277" s="57"/>
      <c r="AE277" s="57"/>
      <c r="AF277" s="57"/>
      <c r="AG277" s="57"/>
      <c r="AH277" s="57"/>
      <c r="AI277" s="57"/>
      <c r="AJ277" s="57"/>
      <c r="AK277" s="57"/>
      <c r="AL277" s="57"/>
      <c r="AM277" s="57"/>
      <c r="AN277" s="57"/>
      <c r="AO277" s="57"/>
      <c r="AP277" s="57"/>
    </row>
    <row r="278" spans="1:42" s="128" customFormat="1">
      <c r="A278" s="123">
        <f>'Stu.Detail (1-20)'!A278</f>
        <v>272</v>
      </c>
      <c r="B278" s="124" t="str">
        <f>IF(OR('Stu.Detail (1-20)'!B278=0,'Stu.Detail (1-20)'!B278=""),"",'Stu.Detail (1-20)'!B278)</f>
        <v/>
      </c>
      <c r="C278" s="124" t="str">
        <f>IF(OR(B278=0,B278=""),"",CONCATENATE('Stu.Detail (1-20)'!D278," ","/",'Stu.Detail (1-20)'!G278))</f>
        <v/>
      </c>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57"/>
      <c r="Z278" s="57"/>
      <c r="AA278" s="57"/>
      <c r="AB278" s="57"/>
      <c r="AC278" s="57"/>
      <c r="AD278" s="57"/>
      <c r="AE278" s="57"/>
      <c r="AF278" s="57"/>
      <c r="AG278" s="57"/>
      <c r="AH278" s="57"/>
      <c r="AI278" s="57"/>
      <c r="AJ278" s="57"/>
      <c r="AK278" s="57"/>
      <c r="AL278" s="57"/>
      <c r="AM278" s="57"/>
      <c r="AN278" s="57"/>
      <c r="AO278" s="57"/>
      <c r="AP278" s="57"/>
    </row>
    <row r="279" spans="1:42" s="128" customFormat="1">
      <c r="A279" s="123">
        <f>'Stu.Detail (1-20)'!A279</f>
        <v>273</v>
      </c>
      <c r="B279" s="124" t="str">
        <f>IF(OR('Stu.Detail (1-20)'!B279=0,'Stu.Detail (1-20)'!B279=""),"",'Stu.Detail (1-20)'!B279)</f>
        <v/>
      </c>
      <c r="C279" s="124" t="str">
        <f>IF(OR(B279=0,B279=""),"",CONCATENATE('Stu.Detail (1-20)'!D279," ","/",'Stu.Detail (1-20)'!G279))</f>
        <v/>
      </c>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57"/>
      <c r="Z279" s="57"/>
      <c r="AA279" s="57"/>
      <c r="AB279" s="57"/>
      <c r="AC279" s="57"/>
      <c r="AD279" s="57"/>
      <c r="AE279" s="57"/>
      <c r="AF279" s="57"/>
      <c r="AG279" s="57"/>
      <c r="AH279" s="57"/>
      <c r="AI279" s="57"/>
      <c r="AJ279" s="57"/>
      <c r="AK279" s="57"/>
      <c r="AL279" s="57"/>
      <c r="AM279" s="57"/>
      <c r="AN279" s="57"/>
      <c r="AO279" s="57"/>
      <c r="AP279" s="57"/>
    </row>
    <row r="280" spans="1:42" s="128" customFormat="1">
      <c r="A280" s="123">
        <f>'Stu.Detail (1-20)'!A280</f>
        <v>274</v>
      </c>
      <c r="B280" s="124" t="str">
        <f>IF(OR('Stu.Detail (1-20)'!B280=0,'Stu.Detail (1-20)'!B280=""),"",'Stu.Detail (1-20)'!B280)</f>
        <v/>
      </c>
      <c r="C280" s="124" t="str">
        <f>IF(OR(B280=0,B280=""),"",CONCATENATE('Stu.Detail (1-20)'!D280," ","/",'Stu.Detail (1-20)'!G280))</f>
        <v/>
      </c>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57"/>
      <c r="Z280" s="57"/>
      <c r="AA280" s="57"/>
      <c r="AB280" s="57"/>
      <c r="AC280" s="57"/>
      <c r="AD280" s="57"/>
      <c r="AE280" s="57"/>
      <c r="AF280" s="57"/>
      <c r="AG280" s="57"/>
      <c r="AH280" s="57"/>
      <c r="AI280" s="57"/>
      <c r="AJ280" s="57"/>
      <c r="AK280" s="57"/>
      <c r="AL280" s="57"/>
      <c r="AM280" s="57"/>
      <c r="AN280" s="57"/>
      <c r="AO280" s="57"/>
      <c r="AP280" s="57"/>
    </row>
    <row r="281" spans="1:42" s="128" customFormat="1">
      <c r="A281" s="123">
        <f>'Stu.Detail (1-20)'!A281</f>
        <v>275</v>
      </c>
      <c r="B281" s="124" t="str">
        <f>IF(OR('Stu.Detail (1-20)'!B281=0,'Stu.Detail (1-20)'!B281=""),"",'Stu.Detail (1-20)'!B281)</f>
        <v/>
      </c>
      <c r="C281" s="124" t="str">
        <f>IF(OR(B281=0,B281=""),"",CONCATENATE('Stu.Detail (1-20)'!D281," ","/",'Stu.Detail (1-20)'!G281))</f>
        <v/>
      </c>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57"/>
      <c r="Z281" s="57"/>
      <c r="AA281" s="57"/>
      <c r="AB281" s="57"/>
      <c r="AC281" s="57"/>
      <c r="AD281" s="57"/>
      <c r="AE281" s="57"/>
      <c r="AF281" s="57"/>
      <c r="AG281" s="57"/>
      <c r="AH281" s="57"/>
      <c r="AI281" s="57"/>
      <c r="AJ281" s="57"/>
      <c r="AK281" s="57"/>
      <c r="AL281" s="57"/>
      <c r="AM281" s="57"/>
      <c r="AN281" s="57"/>
      <c r="AO281" s="57"/>
      <c r="AP281" s="57"/>
    </row>
    <row r="282" spans="1:42" s="128" customFormat="1">
      <c r="A282" s="123">
        <f>'Stu.Detail (1-20)'!A282</f>
        <v>276</v>
      </c>
      <c r="B282" s="124" t="str">
        <f>IF(OR('Stu.Detail (1-20)'!B282=0,'Stu.Detail (1-20)'!B282=""),"",'Stu.Detail (1-20)'!B282)</f>
        <v/>
      </c>
      <c r="C282" s="124" t="str">
        <f>IF(OR(B282=0,B282=""),"",CONCATENATE('Stu.Detail (1-20)'!D282," ","/",'Stu.Detail (1-20)'!G282))</f>
        <v/>
      </c>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57"/>
      <c r="Z282" s="57"/>
      <c r="AA282" s="57"/>
      <c r="AB282" s="57"/>
      <c r="AC282" s="57"/>
      <c r="AD282" s="57"/>
      <c r="AE282" s="57"/>
      <c r="AF282" s="57"/>
      <c r="AG282" s="57"/>
      <c r="AH282" s="57"/>
      <c r="AI282" s="57"/>
      <c r="AJ282" s="57"/>
      <c r="AK282" s="57"/>
      <c r="AL282" s="57"/>
      <c r="AM282" s="57"/>
      <c r="AN282" s="57"/>
      <c r="AO282" s="57"/>
      <c r="AP282" s="57"/>
    </row>
    <row r="283" spans="1:42" s="128" customFormat="1">
      <c r="A283" s="123">
        <f>'Stu.Detail (1-20)'!A283</f>
        <v>277</v>
      </c>
      <c r="B283" s="124" t="str">
        <f>IF(OR('Stu.Detail (1-20)'!B283=0,'Stu.Detail (1-20)'!B283=""),"",'Stu.Detail (1-20)'!B283)</f>
        <v/>
      </c>
      <c r="C283" s="124" t="str">
        <f>IF(OR(B283=0,B283=""),"",CONCATENATE('Stu.Detail (1-20)'!D283," ","/",'Stu.Detail (1-20)'!G283))</f>
        <v/>
      </c>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57"/>
      <c r="Z283" s="57"/>
      <c r="AA283" s="57"/>
      <c r="AB283" s="57"/>
      <c r="AC283" s="57"/>
      <c r="AD283" s="57"/>
      <c r="AE283" s="57"/>
      <c r="AF283" s="57"/>
      <c r="AG283" s="57"/>
      <c r="AH283" s="57"/>
      <c r="AI283" s="57"/>
      <c r="AJ283" s="57"/>
      <c r="AK283" s="57"/>
      <c r="AL283" s="57"/>
      <c r="AM283" s="57"/>
      <c r="AN283" s="57"/>
      <c r="AO283" s="57"/>
      <c r="AP283" s="57"/>
    </row>
    <row r="284" spans="1:42" s="128" customFormat="1">
      <c r="A284" s="123">
        <f>'Stu.Detail (1-20)'!A284</f>
        <v>278</v>
      </c>
      <c r="B284" s="124" t="str">
        <f>IF(OR('Stu.Detail (1-20)'!B284=0,'Stu.Detail (1-20)'!B284=""),"",'Stu.Detail (1-20)'!B284)</f>
        <v/>
      </c>
      <c r="C284" s="124" t="str">
        <f>IF(OR(B284=0,B284=""),"",CONCATENATE('Stu.Detail (1-20)'!D284," ","/",'Stu.Detail (1-20)'!G284))</f>
        <v/>
      </c>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57"/>
      <c r="Z284" s="57"/>
      <c r="AA284" s="57"/>
      <c r="AB284" s="57"/>
      <c r="AC284" s="57"/>
      <c r="AD284" s="57"/>
      <c r="AE284" s="57"/>
      <c r="AF284" s="57"/>
      <c r="AG284" s="57"/>
      <c r="AH284" s="57"/>
      <c r="AI284" s="57"/>
      <c r="AJ284" s="57"/>
      <c r="AK284" s="57"/>
      <c r="AL284" s="57"/>
      <c r="AM284" s="57"/>
      <c r="AN284" s="57"/>
      <c r="AO284" s="57"/>
      <c r="AP284" s="57"/>
    </row>
    <row r="285" spans="1:42" s="128" customFormat="1">
      <c r="A285" s="123">
        <f>'Stu.Detail (1-20)'!A285</f>
        <v>279</v>
      </c>
      <c r="B285" s="124" t="str">
        <f>IF(OR('Stu.Detail (1-20)'!B285=0,'Stu.Detail (1-20)'!B285=""),"",'Stu.Detail (1-20)'!B285)</f>
        <v/>
      </c>
      <c r="C285" s="124" t="str">
        <f>IF(OR(B285=0,B285=""),"",CONCATENATE('Stu.Detail (1-20)'!D285," ","/",'Stu.Detail (1-20)'!G285))</f>
        <v/>
      </c>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57"/>
      <c r="Z285" s="57"/>
      <c r="AA285" s="57"/>
      <c r="AB285" s="57"/>
      <c r="AC285" s="57"/>
      <c r="AD285" s="57"/>
      <c r="AE285" s="57"/>
      <c r="AF285" s="57"/>
      <c r="AG285" s="57"/>
      <c r="AH285" s="57"/>
      <c r="AI285" s="57"/>
      <c r="AJ285" s="57"/>
      <c r="AK285" s="57"/>
      <c r="AL285" s="57"/>
      <c r="AM285" s="57"/>
      <c r="AN285" s="57"/>
      <c r="AO285" s="57"/>
      <c r="AP285" s="57"/>
    </row>
    <row r="286" spans="1:42" s="128" customFormat="1">
      <c r="A286" s="123">
        <f>'Stu.Detail (1-20)'!A286</f>
        <v>280</v>
      </c>
      <c r="B286" s="124" t="str">
        <f>IF(OR('Stu.Detail (1-20)'!B286=0,'Stu.Detail (1-20)'!B286=""),"",'Stu.Detail (1-20)'!B286)</f>
        <v/>
      </c>
      <c r="C286" s="124" t="str">
        <f>IF(OR(B286=0,B286=""),"",CONCATENATE('Stu.Detail (1-20)'!D286," ","/",'Stu.Detail (1-20)'!G286))</f>
        <v/>
      </c>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57"/>
      <c r="Z286" s="57"/>
      <c r="AA286" s="57"/>
      <c r="AB286" s="57"/>
      <c r="AC286" s="57"/>
      <c r="AD286" s="57"/>
      <c r="AE286" s="57"/>
      <c r="AF286" s="57"/>
      <c r="AG286" s="57"/>
      <c r="AH286" s="57"/>
      <c r="AI286" s="57"/>
      <c r="AJ286" s="57"/>
      <c r="AK286" s="57"/>
      <c r="AL286" s="57"/>
      <c r="AM286" s="57"/>
      <c r="AN286" s="57"/>
      <c r="AO286" s="57"/>
      <c r="AP286" s="57"/>
    </row>
    <row r="287" spans="1:42" s="128" customFormat="1">
      <c r="A287" s="123">
        <f>'Stu.Detail (1-20)'!A287</f>
        <v>281</v>
      </c>
      <c r="B287" s="124" t="str">
        <f>IF(OR('Stu.Detail (1-20)'!B287=0,'Stu.Detail (1-20)'!B287=""),"",'Stu.Detail (1-20)'!B287)</f>
        <v/>
      </c>
      <c r="C287" s="124" t="str">
        <f>IF(OR(B287=0,B287=""),"",CONCATENATE('Stu.Detail (1-20)'!D287," ","/",'Stu.Detail (1-20)'!G287))</f>
        <v/>
      </c>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57"/>
      <c r="Z287" s="57"/>
      <c r="AA287" s="57"/>
      <c r="AB287" s="57"/>
      <c r="AC287" s="57"/>
      <c r="AD287" s="57"/>
      <c r="AE287" s="57"/>
      <c r="AF287" s="57"/>
      <c r="AG287" s="57"/>
      <c r="AH287" s="57"/>
      <c r="AI287" s="57"/>
      <c r="AJ287" s="57"/>
      <c r="AK287" s="57"/>
      <c r="AL287" s="57"/>
      <c r="AM287" s="57"/>
      <c r="AN287" s="57"/>
      <c r="AO287" s="57"/>
      <c r="AP287" s="57"/>
    </row>
    <row r="288" spans="1:42" s="128" customFormat="1">
      <c r="A288" s="123">
        <f>'Stu.Detail (1-20)'!A288</f>
        <v>282</v>
      </c>
      <c r="B288" s="124" t="str">
        <f>IF(OR('Stu.Detail (1-20)'!B288=0,'Stu.Detail (1-20)'!B288=""),"",'Stu.Detail (1-20)'!B288)</f>
        <v/>
      </c>
      <c r="C288" s="124" t="str">
        <f>IF(OR(B288=0,B288=""),"",CONCATENATE('Stu.Detail (1-20)'!D288," ","/",'Stu.Detail (1-20)'!G288))</f>
        <v/>
      </c>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57"/>
      <c r="Z288" s="57"/>
      <c r="AA288" s="57"/>
      <c r="AB288" s="57"/>
      <c r="AC288" s="57"/>
      <c r="AD288" s="57"/>
      <c r="AE288" s="57"/>
      <c r="AF288" s="57"/>
      <c r="AG288" s="57"/>
      <c r="AH288" s="57"/>
      <c r="AI288" s="57"/>
      <c r="AJ288" s="57"/>
      <c r="AK288" s="57"/>
      <c r="AL288" s="57"/>
      <c r="AM288" s="57"/>
      <c r="AN288" s="57"/>
      <c r="AO288" s="57"/>
      <c r="AP288" s="57"/>
    </row>
    <row r="289" spans="1:42" s="128" customFormat="1">
      <c r="A289" s="123">
        <f>'Stu.Detail (1-20)'!A289</f>
        <v>283</v>
      </c>
      <c r="B289" s="124" t="str">
        <f>IF(OR('Stu.Detail (1-20)'!B289=0,'Stu.Detail (1-20)'!B289=""),"",'Stu.Detail (1-20)'!B289)</f>
        <v/>
      </c>
      <c r="C289" s="124" t="str">
        <f>IF(OR(B289=0,B289=""),"",CONCATENATE('Stu.Detail (1-20)'!D289," ","/",'Stu.Detail (1-20)'!G289))</f>
        <v/>
      </c>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57"/>
      <c r="Z289" s="57"/>
      <c r="AA289" s="57"/>
      <c r="AB289" s="57"/>
      <c r="AC289" s="57"/>
      <c r="AD289" s="57"/>
      <c r="AE289" s="57"/>
      <c r="AF289" s="57"/>
      <c r="AG289" s="57"/>
      <c r="AH289" s="57"/>
      <c r="AI289" s="57"/>
      <c r="AJ289" s="57"/>
      <c r="AK289" s="57"/>
      <c r="AL289" s="57"/>
      <c r="AM289" s="57"/>
      <c r="AN289" s="57"/>
      <c r="AO289" s="57"/>
      <c r="AP289" s="57"/>
    </row>
    <row r="290" spans="1:42" s="128" customFormat="1">
      <c r="A290" s="123">
        <f>'Stu.Detail (1-20)'!A290</f>
        <v>284</v>
      </c>
      <c r="B290" s="124" t="str">
        <f>IF(OR('Stu.Detail (1-20)'!B290=0,'Stu.Detail (1-20)'!B290=""),"",'Stu.Detail (1-20)'!B290)</f>
        <v/>
      </c>
      <c r="C290" s="124" t="str">
        <f>IF(OR(B290=0,B290=""),"",CONCATENATE('Stu.Detail (1-20)'!D290," ","/",'Stu.Detail (1-20)'!G290))</f>
        <v/>
      </c>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57"/>
      <c r="Z290" s="57"/>
      <c r="AA290" s="57"/>
      <c r="AB290" s="57"/>
      <c r="AC290" s="57"/>
      <c r="AD290" s="57"/>
      <c r="AE290" s="57"/>
      <c r="AF290" s="57"/>
      <c r="AG290" s="57"/>
      <c r="AH290" s="57"/>
      <c r="AI290" s="57"/>
      <c r="AJ290" s="57"/>
      <c r="AK290" s="57"/>
      <c r="AL290" s="57"/>
      <c r="AM290" s="57"/>
      <c r="AN290" s="57"/>
      <c r="AO290" s="57"/>
      <c r="AP290" s="57"/>
    </row>
    <row r="291" spans="1:42" s="128" customFormat="1">
      <c r="A291" s="123">
        <f>'Stu.Detail (1-20)'!A291</f>
        <v>285</v>
      </c>
      <c r="B291" s="124" t="str">
        <f>IF(OR('Stu.Detail (1-20)'!B291=0,'Stu.Detail (1-20)'!B291=""),"",'Stu.Detail (1-20)'!B291)</f>
        <v/>
      </c>
      <c r="C291" s="124" t="str">
        <f>IF(OR(B291=0,B291=""),"",CONCATENATE('Stu.Detail (1-20)'!D291," ","/",'Stu.Detail (1-20)'!G291))</f>
        <v/>
      </c>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57"/>
      <c r="Z291" s="57"/>
      <c r="AA291" s="57"/>
      <c r="AB291" s="57"/>
      <c r="AC291" s="57"/>
      <c r="AD291" s="57"/>
      <c r="AE291" s="57"/>
      <c r="AF291" s="57"/>
      <c r="AG291" s="57"/>
      <c r="AH291" s="57"/>
      <c r="AI291" s="57"/>
      <c r="AJ291" s="57"/>
      <c r="AK291" s="57"/>
      <c r="AL291" s="57"/>
      <c r="AM291" s="57"/>
      <c r="AN291" s="57"/>
      <c r="AO291" s="57"/>
      <c r="AP291" s="57"/>
    </row>
    <row r="292" spans="1:42" s="128" customFormat="1">
      <c r="A292" s="123">
        <f>'Stu.Detail (1-20)'!A292</f>
        <v>286</v>
      </c>
      <c r="B292" s="124" t="str">
        <f>IF(OR('Stu.Detail (1-20)'!B292=0,'Stu.Detail (1-20)'!B292=""),"",'Stu.Detail (1-20)'!B292)</f>
        <v/>
      </c>
      <c r="C292" s="124" t="str">
        <f>IF(OR(B292=0,B292=""),"",CONCATENATE('Stu.Detail (1-20)'!D292," ","/",'Stu.Detail (1-20)'!G292))</f>
        <v/>
      </c>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57"/>
      <c r="Z292" s="57"/>
      <c r="AA292" s="57"/>
      <c r="AB292" s="57"/>
      <c r="AC292" s="57"/>
      <c r="AD292" s="57"/>
      <c r="AE292" s="57"/>
      <c r="AF292" s="57"/>
      <c r="AG292" s="57"/>
      <c r="AH292" s="57"/>
      <c r="AI292" s="57"/>
      <c r="AJ292" s="57"/>
      <c r="AK292" s="57"/>
      <c r="AL292" s="57"/>
      <c r="AM292" s="57"/>
      <c r="AN292" s="57"/>
      <c r="AO292" s="57"/>
      <c r="AP292" s="57"/>
    </row>
    <row r="293" spans="1:42" s="128" customFormat="1">
      <c r="A293" s="123">
        <f>'Stu.Detail (1-20)'!A293</f>
        <v>287</v>
      </c>
      <c r="B293" s="124" t="str">
        <f>IF(OR('Stu.Detail (1-20)'!B293=0,'Stu.Detail (1-20)'!B293=""),"",'Stu.Detail (1-20)'!B293)</f>
        <v/>
      </c>
      <c r="C293" s="124" t="str">
        <f>IF(OR(B293=0,B293=""),"",CONCATENATE('Stu.Detail (1-20)'!D293," ","/",'Stu.Detail (1-20)'!G293))</f>
        <v/>
      </c>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57"/>
      <c r="Z293" s="57"/>
      <c r="AA293" s="57"/>
      <c r="AB293" s="57"/>
      <c r="AC293" s="57"/>
      <c r="AD293" s="57"/>
      <c r="AE293" s="57"/>
      <c r="AF293" s="57"/>
      <c r="AG293" s="57"/>
      <c r="AH293" s="57"/>
      <c r="AI293" s="57"/>
      <c r="AJ293" s="57"/>
      <c r="AK293" s="57"/>
      <c r="AL293" s="57"/>
      <c r="AM293" s="57"/>
      <c r="AN293" s="57"/>
      <c r="AO293" s="57"/>
      <c r="AP293" s="57"/>
    </row>
    <row r="294" spans="1:42" s="128" customFormat="1">
      <c r="A294" s="123">
        <f>'Stu.Detail (1-20)'!A294</f>
        <v>288</v>
      </c>
      <c r="B294" s="124" t="str">
        <f>IF(OR('Stu.Detail (1-20)'!B294=0,'Stu.Detail (1-20)'!B294=""),"",'Stu.Detail (1-20)'!B294)</f>
        <v/>
      </c>
      <c r="C294" s="124" t="str">
        <f>IF(OR(B294=0,B294=""),"",CONCATENATE('Stu.Detail (1-20)'!D294," ","/",'Stu.Detail (1-20)'!G294))</f>
        <v/>
      </c>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57"/>
      <c r="Z294" s="57"/>
      <c r="AA294" s="57"/>
      <c r="AB294" s="57"/>
      <c r="AC294" s="57"/>
      <c r="AD294" s="57"/>
      <c r="AE294" s="57"/>
      <c r="AF294" s="57"/>
      <c r="AG294" s="57"/>
      <c r="AH294" s="57"/>
      <c r="AI294" s="57"/>
      <c r="AJ294" s="57"/>
      <c r="AK294" s="57"/>
      <c r="AL294" s="57"/>
      <c r="AM294" s="57"/>
      <c r="AN294" s="57"/>
      <c r="AO294" s="57"/>
      <c r="AP294" s="57"/>
    </row>
    <row r="295" spans="1:42" s="128" customFormat="1">
      <c r="A295" s="123">
        <f>'Stu.Detail (1-20)'!A295</f>
        <v>289</v>
      </c>
      <c r="B295" s="124" t="str">
        <f>IF(OR('Stu.Detail (1-20)'!B295=0,'Stu.Detail (1-20)'!B295=""),"",'Stu.Detail (1-20)'!B295)</f>
        <v/>
      </c>
      <c r="C295" s="124" t="str">
        <f>IF(OR(B295=0,B295=""),"",CONCATENATE('Stu.Detail (1-20)'!D295," ","/",'Stu.Detail (1-20)'!G295))</f>
        <v/>
      </c>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57"/>
      <c r="Z295" s="57"/>
      <c r="AA295" s="57"/>
      <c r="AB295" s="57"/>
      <c r="AC295" s="57"/>
      <c r="AD295" s="57"/>
      <c r="AE295" s="57"/>
      <c r="AF295" s="57"/>
      <c r="AG295" s="57"/>
      <c r="AH295" s="57"/>
      <c r="AI295" s="57"/>
      <c r="AJ295" s="57"/>
      <c r="AK295" s="57"/>
      <c r="AL295" s="57"/>
      <c r="AM295" s="57"/>
      <c r="AN295" s="57"/>
      <c r="AO295" s="57"/>
      <c r="AP295" s="57"/>
    </row>
    <row r="296" spans="1:42" s="128" customFormat="1">
      <c r="A296" s="123">
        <f>'Stu.Detail (1-20)'!A296</f>
        <v>290</v>
      </c>
      <c r="B296" s="124" t="str">
        <f>IF(OR('Stu.Detail (1-20)'!B296=0,'Stu.Detail (1-20)'!B296=""),"",'Stu.Detail (1-20)'!B296)</f>
        <v/>
      </c>
      <c r="C296" s="124" t="str">
        <f>IF(OR(B296=0,B296=""),"",CONCATENATE('Stu.Detail (1-20)'!D296," ","/",'Stu.Detail (1-20)'!G296))</f>
        <v/>
      </c>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57"/>
      <c r="Z296" s="57"/>
      <c r="AA296" s="57"/>
      <c r="AB296" s="57"/>
      <c r="AC296" s="57"/>
      <c r="AD296" s="57"/>
      <c r="AE296" s="57"/>
      <c r="AF296" s="57"/>
      <c r="AG296" s="57"/>
      <c r="AH296" s="57"/>
      <c r="AI296" s="57"/>
      <c r="AJ296" s="57"/>
      <c r="AK296" s="57"/>
      <c r="AL296" s="57"/>
      <c r="AM296" s="57"/>
      <c r="AN296" s="57"/>
      <c r="AO296" s="57"/>
      <c r="AP296" s="57"/>
    </row>
    <row r="297" spans="1:42" s="128" customFormat="1">
      <c r="A297" s="123">
        <f>'Stu.Detail (1-20)'!A297</f>
        <v>291</v>
      </c>
      <c r="B297" s="124" t="str">
        <f>IF(OR('Stu.Detail (1-20)'!B297=0,'Stu.Detail (1-20)'!B297=""),"",'Stu.Detail (1-20)'!B297)</f>
        <v/>
      </c>
      <c r="C297" s="124" t="str">
        <f>IF(OR(B297=0,B297=""),"",CONCATENATE('Stu.Detail (1-20)'!D297," ","/",'Stu.Detail (1-20)'!G297))</f>
        <v/>
      </c>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57"/>
      <c r="Z297" s="57"/>
      <c r="AA297" s="57"/>
      <c r="AB297" s="57"/>
      <c r="AC297" s="57"/>
      <c r="AD297" s="57"/>
      <c r="AE297" s="57"/>
      <c r="AF297" s="57"/>
      <c r="AG297" s="57"/>
      <c r="AH297" s="57"/>
      <c r="AI297" s="57"/>
      <c r="AJ297" s="57"/>
      <c r="AK297" s="57"/>
      <c r="AL297" s="57"/>
      <c r="AM297" s="57"/>
      <c r="AN297" s="57"/>
      <c r="AO297" s="57"/>
      <c r="AP297" s="57"/>
    </row>
    <row r="298" spans="1:42" s="128" customFormat="1">
      <c r="A298" s="123">
        <f>'Stu.Detail (1-20)'!A298</f>
        <v>292</v>
      </c>
      <c r="B298" s="124" t="str">
        <f>IF(OR('Stu.Detail (1-20)'!B298=0,'Stu.Detail (1-20)'!B298=""),"",'Stu.Detail (1-20)'!B298)</f>
        <v/>
      </c>
      <c r="C298" s="124" t="str">
        <f>IF(OR(B298=0,B298=""),"",CONCATENATE('Stu.Detail (1-20)'!D298," ","/",'Stu.Detail (1-20)'!G298))</f>
        <v/>
      </c>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57"/>
      <c r="Z298" s="57"/>
      <c r="AA298" s="57"/>
      <c r="AB298" s="57"/>
      <c r="AC298" s="57"/>
      <c r="AD298" s="57"/>
      <c r="AE298" s="57"/>
      <c r="AF298" s="57"/>
      <c r="AG298" s="57"/>
      <c r="AH298" s="57"/>
      <c r="AI298" s="57"/>
      <c r="AJ298" s="57"/>
      <c r="AK298" s="57"/>
      <c r="AL298" s="57"/>
      <c r="AM298" s="57"/>
      <c r="AN298" s="57"/>
      <c r="AO298" s="57"/>
      <c r="AP298" s="57"/>
    </row>
    <row r="299" spans="1:42" s="128" customFormat="1">
      <c r="A299" s="123">
        <f>'Stu.Detail (1-20)'!A299</f>
        <v>293</v>
      </c>
      <c r="B299" s="124" t="str">
        <f>IF(OR('Stu.Detail (1-20)'!B299=0,'Stu.Detail (1-20)'!B299=""),"",'Stu.Detail (1-20)'!B299)</f>
        <v/>
      </c>
      <c r="C299" s="124" t="str">
        <f>IF(OR(B299=0,B299=""),"",CONCATENATE('Stu.Detail (1-20)'!D299," ","/",'Stu.Detail (1-20)'!G299))</f>
        <v/>
      </c>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57"/>
      <c r="Z299" s="57"/>
      <c r="AA299" s="57"/>
      <c r="AB299" s="57"/>
      <c r="AC299" s="57"/>
      <c r="AD299" s="57"/>
      <c r="AE299" s="57"/>
      <c r="AF299" s="57"/>
      <c r="AG299" s="57"/>
      <c r="AH299" s="57"/>
      <c r="AI299" s="57"/>
      <c r="AJ299" s="57"/>
      <c r="AK299" s="57"/>
      <c r="AL299" s="57"/>
      <c r="AM299" s="57"/>
      <c r="AN299" s="57"/>
      <c r="AO299" s="57"/>
      <c r="AP299" s="57"/>
    </row>
    <row r="300" spans="1:42" s="128" customFormat="1">
      <c r="A300" s="123">
        <f>'Stu.Detail (1-20)'!A300</f>
        <v>294</v>
      </c>
      <c r="B300" s="124" t="str">
        <f>IF(OR('Stu.Detail (1-20)'!B300=0,'Stu.Detail (1-20)'!B300=""),"",'Stu.Detail (1-20)'!B300)</f>
        <v/>
      </c>
      <c r="C300" s="124" t="str">
        <f>IF(OR(B300=0,B300=""),"",CONCATENATE('Stu.Detail (1-20)'!D300," ","/",'Stu.Detail (1-20)'!G300))</f>
        <v/>
      </c>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57"/>
      <c r="Z300" s="57"/>
      <c r="AA300" s="57"/>
      <c r="AB300" s="57"/>
      <c r="AC300" s="57"/>
      <c r="AD300" s="57"/>
      <c r="AE300" s="57"/>
      <c r="AF300" s="57"/>
      <c r="AG300" s="57"/>
      <c r="AH300" s="57"/>
      <c r="AI300" s="57"/>
      <c r="AJ300" s="57"/>
      <c r="AK300" s="57"/>
      <c r="AL300" s="57"/>
      <c r="AM300" s="57"/>
      <c r="AN300" s="57"/>
      <c r="AO300" s="57"/>
      <c r="AP300" s="57"/>
    </row>
    <row r="301" spans="1:42" s="128" customFormat="1">
      <c r="A301" s="123">
        <f>'Stu.Detail (1-20)'!A301</f>
        <v>295</v>
      </c>
      <c r="B301" s="124" t="str">
        <f>IF(OR('Stu.Detail (1-20)'!B301=0,'Stu.Detail (1-20)'!B301=""),"",'Stu.Detail (1-20)'!B301)</f>
        <v/>
      </c>
      <c r="C301" s="124" t="str">
        <f>IF(OR(B301=0,B301=""),"",CONCATENATE('Stu.Detail (1-20)'!D301," ","/",'Stu.Detail (1-20)'!G301))</f>
        <v/>
      </c>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57"/>
      <c r="Z301" s="57"/>
      <c r="AA301" s="57"/>
      <c r="AB301" s="57"/>
      <c r="AC301" s="57"/>
      <c r="AD301" s="57"/>
      <c r="AE301" s="57"/>
      <c r="AF301" s="57"/>
      <c r="AG301" s="57"/>
      <c r="AH301" s="57"/>
      <c r="AI301" s="57"/>
      <c r="AJ301" s="57"/>
      <c r="AK301" s="57"/>
      <c r="AL301" s="57"/>
      <c r="AM301" s="57"/>
      <c r="AN301" s="57"/>
      <c r="AO301" s="57"/>
      <c r="AP301" s="57"/>
    </row>
    <row r="302" spans="1:42" s="128" customFormat="1">
      <c r="A302" s="123">
        <f>'Stu.Detail (1-20)'!A302</f>
        <v>296</v>
      </c>
      <c r="B302" s="124" t="str">
        <f>IF(OR('Stu.Detail (1-20)'!B302=0,'Stu.Detail (1-20)'!B302=""),"",'Stu.Detail (1-20)'!B302)</f>
        <v/>
      </c>
      <c r="C302" s="124" t="str">
        <f>IF(OR(B302=0,B302=""),"",CONCATENATE('Stu.Detail (1-20)'!D302," ","/",'Stu.Detail (1-20)'!G302))</f>
        <v/>
      </c>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57"/>
      <c r="Z302" s="57"/>
      <c r="AA302" s="57"/>
      <c r="AB302" s="57"/>
      <c r="AC302" s="57"/>
      <c r="AD302" s="57"/>
      <c r="AE302" s="57"/>
      <c r="AF302" s="57"/>
      <c r="AG302" s="57"/>
      <c r="AH302" s="57"/>
      <c r="AI302" s="57"/>
      <c r="AJ302" s="57"/>
      <c r="AK302" s="57"/>
      <c r="AL302" s="57"/>
      <c r="AM302" s="57"/>
      <c r="AN302" s="57"/>
      <c r="AO302" s="57"/>
      <c r="AP302" s="57"/>
    </row>
    <row r="303" spans="1:42" s="128" customFormat="1">
      <c r="A303" s="123">
        <f>'Stu.Detail (1-20)'!A303</f>
        <v>297</v>
      </c>
      <c r="B303" s="124" t="str">
        <f>IF(OR('Stu.Detail (1-20)'!B303=0,'Stu.Detail (1-20)'!B303=""),"",'Stu.Detail (1-20)'!B303)</f>
        <v/>
      </c>
      <c r="C303" s="124" t="str">
        <f>IF(OR(B303=0,B303=""),"",CONCATENATE('Stu.Detail (1-20)'!D303," ","/",'Stu.Detail (1-20)'!G303))</f>
        <v/>
      </c>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57"/>
      <c r="Z303" s="57"/>
      <c r="AA303" s="57"/>
      <c r="AB303" s="57"/>
      <c r="AC303" s="57"/>
      <c r="AD303" s="57"/>
      <c r="AE303" s="57"/>
      <c r="AF303" s="57"/>
      <c r="AG303" s="57"/>
      <c r="AH303" s="57"/>
      <c r="AI303" s="57"/>
      <c r="AJ303" s="57"/>
      <c r="AK303" s="57"/>
      <c r="AL303" s="57"/>
      <c r="AM303" s="57"/>
      <c r="AN303" s="57"/>
      <c r="AO303" s="57"/>
      <c r="AP303" s="57"/>
    </row>
    <row r="304" spans="1:42" s="128" customFormat="1">
      <c r="A304" s="123">
        <f>'Stu.Detail (1-20)'!A304</f>
        <v>298</v>
      </c>
      <c r="B304" s="124" t="str">
        <f>IF(OR('Stu.Detail (1-20)'!B304=0,'Stu.Detail (1-20)'!B304=""),"",'Stu.Detail (1-20)'!B304)</f>
        <v/>
      </c>
      <c r="C304" s="124" t="str">
        <f>IF(OR(B304=0,B304=""),"",CONCATENATE('Stu.Detail (1-20)'!D304," ","/",'Stu.Detail (1-20)'!G304))</f>
        <v/>
      </c>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57"/>
      <c r="Z304" s="57"/>
      <c r="AA304" s="57"/>
      <c r="AB304" s="57"/>
      <c r="AC304" s="57"/>
      <c r="AD304" s="57"/>
      <c r="AE304" s="57"/>
      <c r="AF304" s="57"/>
      <c r="AG304" s="57"/>
      <c r="AH304" s="57"/>
      <c r="AI304" s="57"/>
      <c r="AJ304" s="57"/>
      <c r="AK304" s="57"/>
      <c r="AL304" s="57"/>
      <c r="AM304" s="57"/>
      <c r="AN304" s="57"/>
      <c r="AO304" s="57"/>
      <c r="AP304" s="57"/>
    </row>
    <row r="305" spans="1:42" s="128" customFormat="1">
      <c r="A305" s="123">
        <f>'Stu.Detail (1-20)'!A305</f>
        <v>299</v>
      </c>
      <c r="B305" s="124" t="str">
        <f>IF(OR('Stu.Detail (1-20)'!B305=0,'Stu.Detail (1-20)'!B305=""),"",'Stu.Detail (1-20)'!B305)</f>
        <v/>
      </c>
      <c r="C305" s="124" t="str">
        <f>IF(OR(B305=0,B305=""),"",CONCATENATE('Stu.Detail (1-20)'!D305," ","/",'Stu.Detail (1-20)'!G305))</f>
        <v/>
      </c>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57"/>
      <c r="Z305" s="57"/>
      <c r="AA305" s="57"/>
      <c r="AB305" s="57"/>
      <c r="AC305" s="57"/>
      <c r="AD305" s="57"/>
      <c r="AE305" s="57"/>
      <c r="AF305" s="57"/>
      <c r="AG305" s="57"/>
      <c r="AH305" s="57"/>
      <c r="AI305" s="57"/>
      <c r="AJ305" s="57"/>
      <c r="AK305" s="57"/>
      <c r="AL305" s="57"/>
      <c r="AM305" s="57"/>
      <c r="AN305" s="57"/>
      <c r="AO305" s="57"/>
      <c r="AP305" s="57"/>
    </row>
    <row r="306" spans="1:42" s="128" customFormat="1">
      <c r="A306" s="123">
        <f>'Stu.Detail (1-20)'!A306</f>
        <v>300</v>
      </c>
      <c r="B306" s="124" t="str">
        <f>IF(OR('Stu.Detail (1-20)'!B306=0,'Stu.Detail (1-20)'!B306=""),"",'Stu.Detail (1-20)'!B306)</f>
        <v/>
      </c>
      <c r="C306" s="124" t="str">
        <f>IF(OR(B306=0,B306=""),"",CONCATENATE('Stu.Detail (1-20)'!D306," ","/",'Stu.Detail (1-20)'!G306))</f>
        <v/>
      </c>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57"/>
      <c r="Z306" s="57"/>
      <c r="AA306" s="57"/>
      <c r="AB306" s="57"/>
      <c r="AC306" s="57"/>
      <c r="AD306" s="57"/>
      <c r="AE306" s="57"/>
      <c r="AF306" s="57"/>
      <c r="AG306" s="57"/>
      <c r="AH306" s="57"/>
      <c r="AI306" s="57"/>
      <c r="AJ306" s="57"/>
      <c r="AK306" s="57"/>
      <c r="AL306" s="57"/>
      <c r="AM306" s="57"/>
      <c r="AN306" s="57"/>
      <c r="AO306" s="57"/>
      <c r="AP306" s="57"/>
    </row>
    <row r="307" spans="1:42" s="128" customFormat="1">
      <c r="A307" s="123">
        <f>'Stu.Detail (1-20)'!A307</f>
        <v>301</v>
      </c>
      <c r="B307" s="124" t="str">
        <f>IF(OR('Stu.Detail (1-20)'!B307=0,'Stu.Detail (1-20)'!B307=""),"",'Stu.Detail (1-20)'!B307)</f>
        <v/>
      </c>
      <c r="C307" s="124" t="str">
        <f>IF(OR(B307=0,B307=""),"",CONCATENATE('Stu.Detail (1-20)'!D307," ","/",'Stu.Detail (1-20)'!G307))</f>
        <v/>
      </c>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57"/>
      <c r="Z307" s="57"/>
      <c r="AA307" s="57"/>
      <c r="AB307" s="57"/>
      <c r="AC307" s="57"/>
      <c r="AD307" s="57"/>
      <c r="AE307" s="57"/>
      <c r="AF307" s="57"/>
      <c r="AG307" s="57"/>
      <c r="AH307" s="57"/>
      <c r="AI307" s="57"/>
      <c r="AJ307" s="57"/>
      <c r="AK307" s="57"/>
      <c r="AL307" s="57"/>
      <c r="AM307" s="57"/>
      <c r="AN307" s="57"/>
      <c r="AO307" s="57"/>
      <c r="AP307" s="57"/>
    </row>
    <row r="308" spans="1:42" s="128" customFormat="1">
      <c r="A308" s="123">
        <f>'Stu.Detail (1-20)'!A308</f>
        <v>302</v>
      </c>
      <c r="B308" s="124" t="str">
        <f>IF(OR('Stu.Detail (1-20)'!B308=0,'Stu.Detail (1-20)'!B308=""),"",'Stu.Detail (1-20)'!B308)</f>
        <v/>
      </c>
      <c r="C308" s="124" t="str">
        <f>IF(OR(B308=0,B308=""),"",CONCATENATE('Stu.Detail (1-20)'!D308," ","/",'Stu.Detail (1-20)'!G308))</f>
        <v/>
      </c>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57"/>
      <c r="Z308" s="57"/>
      <c r="AA308" s="57"/>
      <c r="AB308" s="57"/>
      <c r="AC308" s="57"/>
      <c r="AD308" s="57"/>
      <c r="AE308" s="57"/>
      <c r="AF308" s="57"/>
      <c r="AG308" s="57"/>
      <c r="AH308" s="57"/>
      <c r="AI308" s="57"/>
      <c r="AJ308" s="57"/>
      <c r="AK308" s="57"/>
      <c r="AL308" s="57"/>
      <c r="AM308" s="57"/>
      <c r="AN308" s="57"/>
      <c r="AO308" s="57"/>
      <c r="AP308" s="57"/>
    </row>
    <row r="309" spans="1:42" s="128" customFormat="1">
      <c r="A309" s="123">
        <f>'Stu.Detail (1-20)'!A309</f>
        <v>303</v>
      </c>
      <c r="B309" s="124" t="str">
        <f>IF(OR('Stu.Detail (1-20)'!B309=0,'Stu.Detail (1-20)'!B309=""),"",'Stu.Detail (1-20)'!B309)</f>
        <v/>
      </c>
      <c r="C309" s="124" t="str">
        <f>IF(OR(B309=0,B309=""),"",CONCATENATE('Stu.Detail (1-20)'!D309," ","/",'Stu.Detail (1-20)'!G309))</f>
        <v/>
      </c>
      <c r="D309" s="129"/>
      <c r="E309" s="129"/>
      <c r="F309" s="129"/>
      <c r="G309" s="129"/>
      <c r="H309" s="129"/>
      <c r="I309" s="129"/>
      <c r="J309" s="129"/>
      <c r="K309" s="129"/>
      <c r="L309" s="129"/>
      <c r="M309" s="129"/>
      <c r="N309" s="129"/>
      <c r="O309" s="129"/>
      <c r="P309" s="129"/>
      <c r="Q309" s="129"/>
      <c r="R309" s="129"/>
      <c r="S309" s="129"/>
      <c r="T309" s="129"/>
      <c r="U309" s="129"/>
      <c r="V309" s="129"/>
      <c r="W309" s="129"/>
      <c r="X309" s="129"/>
      <c r="Y309" s="57"/>
      <c r="Z309" s="57"/>
      <c r="AA309" s="57"/>
      <c r="AB309" s="57"/>
      <c r="AC309" s="57"/>
      <c r="AD309" s="57"/>
      <c r="AE309" s="57"/>
      <c r="AF309" s="57"/>
      <c r="AG309" s="57"/>
      <c r="AH309" s="57"/>
      <c r="AI309" s="57"/>
      <c r="AJ309" s="57"/>
      <c r="AK309" s="57"/>
      <c r="AL309" s="57"/>
      <c r="AM309" s="57"/>
      <c r="AN309" s="57"/>
      <c r="AO309" s="57"/>
      <c r="AP309" s="57"/>
    </row>
    <row r="310" spans="1:42" s="128" customFormat="1">
      <c r="A310" s="123">
        <f>'Stu.Detail (1-20)'!A310</f>
        <v>304</v>
      </c>
      <c r="B310" s="124" t="str">
        <f>IF(OR('Stu.Detail (1-20)'!B310=0,'Stu.Detail (1-20)'!B310=""),"",'Stu.Detail (1-20)'!B310)</f>
        <v/>
      </c>
      <c r="C310" s="124" t="str">
        <f>IF(OR(B310=0,B310=""),"",CONCATENATE('Stu.Detail (1-20)'!D310," ","/",'Stu.Detail (1-20)'!G310))</f>
        <v/>
      </c>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57"/>
      <c r="Z310" s="57"/>
      <c r="AA310" s="57"/>
      <c r="AB310" s="57"/>
      <c r="AC310" s="57"/>
      <c r="AD310" s="57"/>
      <c r="AE310" s="57"/>
      <c r="AF310" s="57"/>
      <c r="AG310" s="57"/>
      <c r="AH310" s="57"/>
      <c r="AI310" s="57"/>
      <c r="AJ310" s="57"/>
      <c r="AK310" s="57"/>
      <c r="AL310" s="57"/>
      <c r="AM310" s="57"/>
      <c r="AN310" s="57"/>
      <c r="AO310" s="57"/>
      <c r="AP310" s="57"/>
    </row>
    <row r="311" spans="1:42" s="128" customFormat="1">
      <c r="A311" s="123">
        <f>'Stu.Detail (1-20)'!A311</f>
        <v>305</v>
      </c>
      <c r="B311" s="124" t="str">
        <f>IF(OR('Stu.Detail (1-20)'!B311=0,'Stu.Detail (1-20)'!B311=""),"",'Stu.Detail (1-20)'!B311)</f>
        <v/>
      </c>
      <c r="C311" s="124" t="str">
        <f>IF(OR(B311=0,B311=""),"",CONCATENATE('Stu.Detail (1-20)'!D311," ","/",'Stu.Detail (1-20)'!G311))</f>
        <v/>
      </c>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57"/>
      <c r="Z311" s="57"/>
      <c r="AA311" s="57"/>
      <c r="AB311" s="57"/>
      <c r="AC311" s="57"/>
      <c r="AD311" s="57"/>
      <c r="AE311" s="57"/>
      <c r="AF311" s="57"/>
      <c r="AG311" s="57"/>
      <c r="AH311" s="57"/>
      <c r="AI311" s="57"/>
      <c r="AJ311" s="57"/>
      <c r="AK311" s="57"/>
      <c r="AL311" s="57"/>
      <c r="AM311" s="57"/>
      <c r="AN311" s="57"/>
      <c r="AO311" s="57"/>
      <c r="AP311" s="57"/>
    </row>
    <row r="312" spans="1:42" s="128" customFormat="1">
      <c r="A312" s="123">
        <f>'Stu.Detail (1-20)'!A312</f>
        <v>306</v>
      </c>
      <c r="B312" s="124" t="str">
        <f>IF(OR('Stu.Detail (1-20)'!B312=0,'Stu.Detail (1-20)'!B312=""),"",'Stu.Detail (1-20)'!B312)</f>
        <v/>
      </c>
      <c r="C312" s="124" t="str">
        <f>IF(OR(B312=0,B312=""),"",CONCATENATE('Stu.Detail (1-20)'!D312," ","/",'Stu.Detail (1-20)'!G312))</f>
        <v/>
      </c>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57"/>
      <c r="Z312" s="57"/>
      <c r="AA312" s="57"/>
      <c r="AB312" s="57"/>
      <c r="AC312" s="57"/>
      <c r="AD312" s="57"/>
      <c r="AE312" s="57"/>
      <c r="AF312" s="57"/>
      <c r="AG312" s="57"/>
      <c r="AH312" s="57"/>
      <c r="AI312" s="57"/>
      <c r="AJ312" s="57"/>
      <c r="AK312" s="57"/>
      <c r="AL312" s="57"/>
      <c r="AM312" s="57"/>
      <c r="AN312" s="57"/>
      <c r="AO312" s="57"/>
      <c r="AP312" s="57"/>
    </row>
    <row r="313" spans="1:42" s="128" customFormat="1">
      <c r="A313" s="123">
        <f>'Stu.Detail (1-20)'!A313</f>
        <v>307</v>
      </c>
      <c r="B313" s="124" t="str">
        <f>IF(OR('Stu.Detail (1-20)'!B313=0,'Stu.Detail (1-20)'!B313=""),"",'Stu.Detail (1-20)'!B313)</f>
        <v/>
      </c>
      <c r="C313" s="124" t="str">
        <f>IF(OR(B313=0,B313=""),"",CONCATENATE('Stu.Detail (1-20)'!D313," ","/",'Stu.Detail (1-20)'!G313))</f>
        <v/>
      </c>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57"/>
      <c r="Z313" s="57"/>
      <c r="AA313" s="57"/>
      <c r="AB313" s="57"/>
      <c r="AC313" s="57"/>
      <c r="AD313" s="57"/>
      <c r="AE313" s="57"/>
      <c r="AF313" s="57"/>
      <c r="AG313" s="57"/>
      <c r="AH313" s="57"/>
      <c r="AI313" s="57"/>
      <c r="AJ313" s="57"/>
      <c r="AK313" s="57"/>
      <c r="AL313" s="57"/>
      <c r="AM313" s="57"/>
      <c r="AN313" s="57"/>
      <c r="AO313" s="57"/>
      <c r="AP313" s="57"/>
    </row>
    <row r="314" spans="1:42" s="128" customFormat="1">
      <c r="A314" s="123">
        <f>'Stu.Detail (1-20)'!A314</f>
        <v>308</v>
      </c>
      <c r="B314" s="124" t="str">
        <f>IF(OR('Stu.Detail (1-20)'!B314=0,'Stu.Detail (1-20)'!B314=""),"",'Stu.Detail (1-20)'!B314)</f>
        <v/>
      </c>
      <c r="C314" s="124" t="str">
        <f>IF(OR(B314=0,B314=""),"",CONCATENATE('Stu.Detail (1-20)'!D314," ","/",'Stu.Detail (1-20)'!G314))</f>
        <v/>
      </c>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57"/>
      <c r="Z314" s="57"/>
      <c r="AA314" s="57"/>
      <c r="AB314" s="57"/>
      <c r="AC314" s="57"/>
      <c r="AD314" s="57"/>
      <c r="AE314" s="57"/>
      <c r="AF314" s="57"/>
      <c r="AG314" s="57"/>
      <c r="AH314" s="57"/>
      <c r="AI314" s="57"/>
      <c r="AJ314" s="57"/>
      <c r="AK314" s="57"/>
      <c r="AL314" s="57"/>
      <c r="AM314" s="57"/>
      <c r="AN314" s="57"/>
      <c r="AO314" s="57"/>
      <c r="AP314" s="57"/>
    </row>
    <row r="315" spans="1:42" s="128" customFormat="1">
      <c r="A315" s="123">
        <f>'Stu.Detail (1-20)'!A315</f>
        <v>309</v>
      </c>
      <c r="B315" s="124" t="str">
        <f>IF(OR('Stu.Detail (1-20)'!B315=0,'Stu.Detail (1-20)'!B315=""),"",'Stu.Detail (1-20)'!B315)</f>
        <v/>
      </c>
      <c r="C315" s="124" t="str">
        <f>IF(OR(B315=0,B315=""),"",CONCATENATE('Stu.Detail (1-20)'!D315," ","/",'Stu.Detail (1-20)'!G315))</f>
        <v/>
      </c>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57"/>
      <c r="Z315" s="57"/>
      <c r="AA315" s="57"/>
      <c r="AB315" s="57"/>
      <c r="AC315" s="57"/>
      <c r="AD315" s="57"/>
      <c r="AE315" s="57"/>
      <c r="AF315" s="57"/>
      <c r="AG315" s="57"/>
      <c r="AH315" s="57"/>
      <c r="AI315" s="57"/>
      <c r="AJ315" s="57"/>
      <c r="AK315" s="57"/>
      <c r="AL315" s="57"/>
      <c r="AM315" s="57"/>
      <c r="AN315" s="57"/>
      <c r="AO315" s="57"/>
      <c r="AP315" s="57"/>
    </row>
    <row r="316" spans="1:42" s="128" customFormat="1">
      <c r="A316" s="123">
        <f>'Stu.Detail (1-20)'!A316</f>
        <v>310</v>
      </c>
      <c r="B316" s="124" t="str">
        <f>IF(OR('Stu.Detail (1-20)'!B316=0,'Stu.Detail (1-20)'!B316=""),"",'Stu.Detail (1-20)'!B316)</f>
        <v/>
      </c>
      <c r="C316" s="124" t="str">
        <f>IF(OR(B316=0,B316=""),"",CONCATENATE('Stu.Detail (1-20)'!D316," ","/",'Stu.Detail (1-20)'!G316))</f>
        <v/>
      </c>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57"/>
      <c r="Z316" s="57"/>
      <c r="AA316" s="57"/>
      <c r="AB316" s="57"/>
      <c r="AC316" s="57"/>
      <c r="AD316" s="57"/>
      <c r="AE316" s="57"/>
      <c r="AF316" s="57"/>
      <c r="AG316" s="57"/>
      <c r="AH316" s="57"/>
      <c r="AI316" s="57"/>
      <c r="AJ316" s="57"/>
      <c r="AK316" s="57"/>
      <c r="AL316" s="57"/>
      <c r="AM316" s="57"/>
      <c r="AN316" s="57"/>
      <c r="AO316" s="57"/>
      <c r="AP316" s="57"/>
    </row>
    <row r="317" spans="1:42" s="128" customFormat="1">
      <c r="A317" s="123">
        <f>'Stu.Detail (1-20)'!A317</f>
        <v>311</v>
      </c>
      <c r="B317" s="124" t="str">
        <f>IF(OR('Stu.Detail (1-20)'!B317=0,'Stu.Detail (1-20)'!B317=""),"",'Stu.Detail (1-20)'!B317)</f>
        <v/>
      </c>
      <c r="C317" s="124" t="str">
        <f>IF(OR(B317=0,B317=""),"",CONCATENATE('Stu.Detail (1-20)'!D317," ","/",'Stu.Detail (1-20)'!G317))</f>
        <v/>
      </c>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57"/>
      <c r="Z317" s="57"/>
      <c r="AA317" s="57"/>
      <c r="AB317" s="57"/>
      <c r="AC317" s="57"/>
      <c r="AD317" s="57"/>
      <c r="AE317" s="57"/>
      <c r="AF317" s="57"/>
      <c r="AG317" s="57"/>
      <c r="AH317" s="57"/>
      <c r="AI317" s="57"/>
      <c r="AJ317" s="57"/>
      <c r="AK317" s="57"/>
      <c r="AL317" s="57"/>
      <c r="AM317" s="57"/>
      <c r="AN317" s="57"/>
      <c r="AO317" s="57"/>
      <c r="AP317" s="57"/>
    </row>
    <row r="318" spans="1:42" s="128" customFormat="1">
      <c r="A318" s="123">
        <f>'Stu.Detail (1-20)'!A318</f>
        <v>312</v>
      </c>
      <c r="B318" s="124" t="str">
        <f>IF(OR('Stu.Detail (1-20)'!B318=0,'Stu.Detail (1-20)'!B318=""),"",'Stu.Detail (1-20)'!B318)</f>
        <v/>
      </c>
      <c r="C318" s="124" t="str">
        <f>IF(OR(B318=0,B318=""),"",CONCATENATE('Stu.Detail (1-20)'!D318," ","/",'Stu.Detail (1-20)'!G318))</f>
        <v/>
      </c>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57"/>
      <c r="Z318" s="57"/>
      <c r="AA318" s="57"/>
      <c r="AB318" s="57"/>
      <c r="AC318" s="57"/>
      <c r="AD318" s="57"/>
      <c r="AE318" s="57"/>
      <c r="AF318" s="57"/>
      <c r="AG318" s="57"/>
      <c r="AH318" s="57"/>
      <c r="AI318" s="57"/>
      <c r="AJ318" s="57"/>
      <c r="AK318" s="57"/>
      <c r="AL318" s="57"/>
      <c r="AM318" s="57"/>
      <c r="AN318" s="57"/>
      <c r="AO318" s="57"/>
      <c r="AP318" s="57"/>
    </row>
    <row r="319" spans="1:42" s="128" customFormat="1">
      <c r="A319" s="123">
        <f>'Stu.Detail (1-20)'!A319</f>
        <v>313</v>
      </c>
      <c r="B319" s="124" t="str">
        <f>IF(OR('Stu.Detail (1-20)'!B319=0,'Stu.Detail (1-20)'!B319=""),"",'Stu.Detail (1-20)'!B319)</f>
        <v/>
      </c>
      <c r="C319" s="124" t="str">
        <f>IF(OR(B319=0,B319=""),"",CONCATENATE('Stu.Detail (1-20)'!D319," ","/",'Stu.Detail (1-20)'!G319))</f>
        <v/>
      </c>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57"/>
      <c r="Z319" s="57"/>
      <c r="AA319" s="57"/>
      <c r="AB319" s="57"/>
      <c r="AC319" s="57"/>
      <c r="AD319" s="57"/>
      <c r="AE319" s="57"/>
      <c r="AF319" s="57"/>
      <c r="AG319" s="57"/>
      <c r="AH319" s="57"/>
      <c r="AI319" s="57"/>
      <c r="AJ319" s="57"/>
      <c r="AK319" s="57"/>
      <c r="AL319" s="57"/>
      <c r="AM319" s="57"/>
      <c r="AN319" s="57"/>
      <c r="AO319" s="57"/>
      <c r="AP319" s="57"/>
    </row>
    <row r="320" spans="1:42" s="128" customFormat="1">
      <c r="A320" s="123">
        <f>'Stu.Detail (1-20)'!A320</f>
        <v>314</v>
      </c>
      <c r="B320" s="124" t="str">
        <f>IF(OR('Stu.Detail (1-20)'!B320=0,'Stu.Detail (1-20)'!B320=""),"",'Stu.Detail (1-20)'!B320)</f>
        <v/>
      </c>
      <c r="C320" s="124" t="str">
        <f>IF(OR(B320=0,B320=""),"",CONCATENATE('Stu.Detail (1-20)'!D320," ","/",'Stu.Detail (1-20)'!G320))</f>
        <v/>
      </c>
      <c r="D320" s="129"/>
      <c r="E320" s="129"/>
      <c r="F320" s="129"/>
      <c r="G320" s="129"/>
      <c r="H320" s="129"/>
      <c r="I320" s="129"/>
      <c r="J320" s="129"/>
      <c r="K320" s="129"/>
      <c r="L320" s="129"/>
      <c r="M320" s="129"/>
      <c r="N320" s="129"/>
      <c r="O320" s="129"/>
      <c r="P320" s="129"/>
      <c r="Q320" s="129"/>
      <c r="R320" s="129"/>
      <c r="S320" s="129"/>
      <c r="T320" s="129"/>
      <c r="U320" s="129"/>
      <c r="V320" s="129"/>
      <c r="W320" s="129"/>
      <c r="X320" s="129"/>
      <c r="Y320" s="57"/>
      <c r="Z320" s="57"/>
      <c r="AA320" s="57"/>
      <c r="AB320" s="57"/>
      <c r="AC320" s="57"/>
      <c r="AD320" s="57"/>
      <c r="AE320" s="57"/>
      <c r="AF320" s="57"/>
      <c r="AG320" s="57"/>
      <c r="AH320" s="57"/>
      <c r="AI320" s="57"/>
      <c r="AJ320" s="57"/>
      <c r="AK320" s="57"/>
      <c r="AL320" s="57"/>
      <c r="AM320" s="57"/>
      <c r="AN320" s="57"/>
      <c r="AO320" s="57"/>
      <c r="AP320" s="57"/>
    </row>
    <row r="321" spans="1:42" s="128" customFormat="1">
      <c r="A321" s="123">
        <f>'Stu.Detail (1-20)'!A321</f>
        <v>315</v>
      </c>
      <c r="B321" s="124" t="str">
        <f>IF(OR('Stu.Detail (1-20)'!B321=0,'Stu.Detail (1-20)'!B321=""),"",'Stu.Detail (1-20)'!B321)</f>
        <v/>
      </c>
      <c r="C321" s="124" t="str">
        <f>IF(OR(B321=0,B321=""),"",CONCATENATE('Stu.Detail (1-20)'!D321," ","/",'Stu.Detail (1-20)'!G321))</f>
        <v/>
      </c>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57"/>
      <c r="Z321" s="57"/>
      <c r="AA321" s="57"/>
      <c r="AB321" s="57"/>
      <c r="AC321" s="57"/>
      <c r="AD321" s="57"/>
      <c r="AE321" s="57"/>
      <c r="AF321" s="57"/>
      <c r="AG321" s="57"/>
      <c r="AH321" s="57"/>
      <c r="AI321" s="57"/>
      <c r="AJ321" s="57"/>
      <c r="AK321" s="57"/>
      <c r="AL321" s="57"/>
      <c r="AM321" s="57"/>
      <c r="AN321" s="57"/>
      <c r="AO321" s="57"/>
      <c r="AP321" s="57"/>
    </row>
    <row r="322" spans="1:42" s="128" customFormat="1">
      <c r="A322" s="123">
        <f>'Stu.Detail (1-20)'!A322</f>
        <v>316</v>
      </c>
      <c r="B322" s="124" t="str">
        <f>IF(OR('Stu.Detail (1-20)'!B322=0,'Stu.Detail (1-20)'!B322=""),"",'Stu.Detail (1-20)'!B322)</f>
        <v/>
      </c>
      <c r="C322" s="124" t="str">
        <f>IF(OR(B322=0,B322=""),"",CONCATENATE('Stu.Detail (1-20)'!D322," ","/",'Stu.Detail (1-20)'!G322))</f>
        <v/>
      </c>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57"/>
      <c r="Z322" s="57"/>
      <c r="AA322" s="57"/>
      <c r="AB322" s="57"/>
      <c r="AC322" s="57"/>
      <c r="AD322" s="57"/>
      <c r="AE322" s="57"/>
      <c r="AF322" s="57"/>
      <c r="AG322" s="57"/>
      <c r="AH322" s="57"/>
      <c r="AI322" s="57"/>
      <c r="AJ322" s="57"/>
      <c r="AK322" s="57"/>
      <c r="AL322" s="57"/>
      <c r="AM322" s="57"/>
      <c r="AN322" s="57"/>
      <c r="AO322" s="57"/>
      <c r="AP322" s="57"/>
    </row>
    <row r="323" spans="1:42" s="128" customFormat="1">
      <c r="A323" s="123">
        <f>'Stu.Detail (1-20)'!A323</f>
        <v>317</v>
      </c>
      <c r="B323" s="124" t="str">
        <f>IF(OR('Stu.Detail (1-20)'!B323=0,'Stu.Detail (1-20)'!B323=""),"",'Stu.Detail (1-20)'!B323)</f>
        <v/>
      </c>
      <c r="C323" s="124" t="str">
        <f>IF(OR(B323=0,B323=""),"",CONCATENATE('Stu.Detail (1-20)'!D323," ","/",'Stu.Detail (1-20)'!G323))</f>
        <v/>
      </c>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57"/>
      <c r="Z323" s="57"/>
      <c r="AA323" s="57"/>
      <c r="AB323" s="57"/>
      <c r="AC323" s="57"/>
      <c r="AD323" s="57"/>
      <c r="AE323" s="57"/>
      <c r="AF323" s="57"/>
      <c r="AG323" s="57"/>
      <c r="AH323" s="57"/>
      <c r="AI323" s="57"/>
      <c r="AJ323" s="57"/>
      <c r="AK323" s="57"/>
      <c r="AL323" s="57"/>
      <c r="AM323" s="57"/>
      <c r="AN323" s="57"/>
      <c r="AO323" s="57"/>
      <c r="AP323" s="57"/>
    </row>
    <row r="324" spans="1:42" s="128" customFormat="1">
      <c r="A324" s="123">
        <f>'Stu.Detail (1-20)'!A324</f>
        <v>318</v>
      </c>
      <c r="B324" s="124" t="str">
        <f>IF(OR('Stu.Detail (1-20)'!B324=0,'Stu.Detail (1-20)'!B324=""),"",'Stu.Detail (1-20)'!B324)</f>
        <v/>
      </c>
      <c r="C324" s="124" t="str">
        <f>IF(OR(B324=0,B324=""),"",CONCATENATE('Stu.Detail (1-20)'!D324," ","/",'Stu.Detail (1-20)'!G324))</f>
        <v/>
      </c>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57"/>
      <c r="Z324" s="57"/>
      <c r="AA324" s="57"/>
      <c r="AB324" s="57"/>
      <c r="AC324" s="57"/>
      <c r="AD324" s="57"/>
      <c r="AE324" s="57"/>
      <c r="AF324" s="57"/>
      <c r="AG324" s="57"/>
      <c r="AH324" s="57"/>
      <c r="AI324" s="57"/>
      <c r="AJ324" s="57"/>
      <c r="AK324" s="57"/>
      <c r="AL324" s="57"/>
      <c r="AM324" s="57"/>
      <c r="AN324" s="57"/>
      <c r="AO324" s="57"/>
      <c r="AP324" s="57"/>
    </row>
    <row r="325" spans="1:42" s="128" customFormat="1">
      <c r="A325" s="123">
        <f>'Stu.Detail (1-20)'!A325</f>
        <v>319</v>
      </c>
      <c r="B325" s="124" t="str">
        <f>IF(OR('Stu.Detail (1-20)'!B325=0,'Stu.Detail (1-20)'!B325=""),"",'Stu.Detail (1-20)'!B325)</f>
        <v/>
      </c>
      <c r="C325" s="124" t="str">
        <f>IF(OR(B325=0,B325=""),"",CONCATENATE('Stu.Detail (1-20)'!D325," ","/",'Stu.Detail (1-20)'!G325))</f>
        <v/>
      </c>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57"/>
      <c r="Z325" s="57"/>
      <c r="AA325" s="57"/>
      <c r="AB325" s="57"/>
      <c r="AC325" s="57"/>
      <c r="AD325" s="57"/>
      <c r="AE325" s="57"/>
      <c r="AF325" s="57"/>
      <c r="AG325" s="57"/>
      <c r="AH325" s="57"/>
      <c r="AI325" s="57"/>
      <c r="AJ325" s="57"/>
      <c r="AK325" s="57"/>
      <c r="AL325" s="57"/>
      <c r="AM325" s="57"/>
      <c r="AN325" s="57"/>
      <c r="AO325" s="57"/>
      <c r="AP325" s="57"/>
    </row>
    <row r="326" spans="1:42" s="128" customFormat="1">
      <c r="A326" s="123">
        <f>'Stu.Detail (1-20)'!A326</f>
        <v>320</v>
      </c>
      <c r="B326" s="124" t="str">
        <f>IF(OR('Stu.Detail (1-20)'!B326=0,'Stu.Detail (1-20)'!B326=""),"",'Stu.Detail (1-20)'!B326)</f>
        <v/>
      </c>
      <c r="C326" s="124" t="str">
        <f>IF(OR(B326=0,B326=""),"",CONCATENATE('Stu.Detail (1-20)'!D326," ","/",'Stu.Detail (1-20)'!G326))</f>
        <v/>
      </c>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57"/>
      <c r="Z326" s="57"/>
      <c r="AA326" s="57"/>
      <c r="AB326" s="57"/>
      <c r="AC326" s="57"/>
      <c r="AD326" s="57"/>
      <c r="AE326" s="57"/>
      <c r="AF326" s="57"/>
      <c r="AG326" s="57"/>
      <c r="AH326" s="57"/>
      <c r="AI326" s="57"/>
      <c r="AJ326" s="57"/>
      <c r="AK326" s="57"/>
      <c r="AL326" s="57"/>
      <c r="AM326" s="57"/>
      <c r="AN326" s="57"/>
      <c r="AO326" s="57"/>
      <c r="AP326" s="57"/>
    </row>
    <row r="327" spans="1:42" s="128" customFormat="1">
      <c r="A327" s="123">
        <f>'Stu.Detail (1-20)'!A327</f>
        <v>321</v>
      </c>
      <c r="B327" s="124" t="str">
        <f>IF(OR('Stu.Detail (1-20)'!B327=0,'Stu.Detail (1-20)'!B327=""),"",'Stu.Detail (1-20)'!B327)</f>
        <v/>
      </c>
      <c r="C327" s="124" t="str">
        <f>IF(OR(B327=0,B327=""),"",CONCATENATE('Stu.Detail (1-20)'!D327," ","/",'Stu.Detail (1-20)'!G327))</f>
        <v/>
      </c>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57"/>
      <c r="Z327" s="57"/>
      <c r="AA327" s="57"/>
      <c r="AB327" s="57"/>
      <c r="AC327" s="57"/>
      <c r="AD327" s="57"/>
      <c r="AE327" s="57"/>
      <c r="AF327" s="57"/>
      <c r="AG327" s="57"/>
      <c r="AH327" s="57"/>
      <c r="AI327" s="57"/>
      <c r="AJ327" s="57"/>
      <c r="AK327" s="57"/>
      <c r="AL327" s="57"/>
      <c r="AM327" s="57"/>
      <c r="AN327" s="57"/>
      <c r="AO327" s="57"/>
      <c r="AP327" s="57"/>
    </row>
    <row r="328" spans="1:42" s="128" customFormat="1">
      <c r="A328" s="123">
        <f>'Stu.Detail (1-20)'!A328</f>
        <v>322</v>
      </c>
      <c r="B328" s="124" t="str">
        <f>IF(OR('Stu.Detail (1-20)'!B328=0,'Stu.Detail (1-20)'!B328=""),"",'Stu.Detail (1-20)'!B328)</f>
        <v/>
      </c>
      <c r="C328" s="124" t="str">
        <f>IF(OR(B328=0,B328=""),"",CONCATENATE('Stu.Detail (1-20)'!D328," ","/",'Stu.Detail (1-20)'!G328))</f>
        <v/>
      </c>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57"/>
      <c r="Z328" s="57"/>
      <c r="AA328" s="57"/>
      <c r="AB328" s="57"/>
      <c r="AC328" s="57"/>
      <c r="AD328" s="57"/>
      <c r="AE328" s="57"/>
      <c r="AF328" s="57"/>
      <c r="AG328" s="57"/>
      <c r="AH328" s="57"/>
      <c r="AI328" s="57"/>
      <c r="AJ328" s="57"/>
      <c r="AK328" s="57"/>
      <c r="AL328" s="57"/>
      <c r="AM328" s="57"/>
      <c r="AN328" s="57"/>
      <c r="AO328" s="57"/>
      <c r="AP328" s="57"/>
    </row>
    <row r="329" spans="1:42" s="128" customFormat="1">
      <c r="A329" s="123">
        <f>'Stu.Detail (1-20)'!A329</f>
        <v>323</v>
      </c>
      <c r="B329" s="124" t="str">
        <f>IF(OR('Stu.Detail (1-20)'!B329=0,'Stu.Detail (1-20)'!B329=""),"",'Stu.Detail (1-20)'!B329)</f>
        <v/>
      </c>
      <c r="C329" s="124" t="str">
        <f>IF(OR(B329=0,B329=""),"",CONCATENATE('Stu.Detail (1-20)'!D329," ","/",'Stu.Detail (1-20)'!G329))</f>
        <v/>
      </c>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57"/>
      <c r="Z329" s="57"/>
      <c r="AA329" s="57"/>
      <c r="AB329" s="57"/>
      <c r="AC329" s="57"/>
      <c r="AD329" s="57"/>
      <c r="AE329" s="57"/>
      <c r="AF329" s="57"/>
      <c r="AG329" s="57"/>
      <c r="AH329" s="57"/>
      <c r="AI329" s="57"/>
      <c r="AJ329" s="57"/>
      <c r="AK329" s="57"/>
      <c r="AL329" s="57"/>
      <c r="AM329" s="57"/>
      <c r="AN329" s="57"/>
      <c r="AO329" s="57"/>
      <c r="AP329" s="57"/>
    </row>
    <row r="330" spans="1:42" s="128" customFormat="1">
      <c r="A330" s="123">
        <f>'Stu.Detail (1-20)'!A330</f>
        <v>324</v>
      </c>
      <c r="B330" s="124" t="str">
        <f>IF(OR('Stu.Detail (1-20)'!B330=0,'Stu.Detail (1-20)'!B330=""),"",'Stu.Detail (1-20)'!B330)</f>
        <v/>
      </c>
      <c r="C330" s="124" t="str">
        <f>IF(OR(B330=0,B330=""),"",CONCATENATE('Stu.Detail (1-20)'!D330," ","/",'Stu.Detail (1-20)'!G330))</f>
        <v/>
      </c>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57"/>
      <c r="Z330" s="57"/>
      <c r="AA330" s="57"/>
      <c r="AB330" s="57"/>
      <c r="AC330" s="57"/>
      <c r="AD330" s="57"/>
      <c r="AE330" s="57"/>
      <c r="AF330" s="57"/>
      <c r="AG330" s="57"/>
      <c r="AH330" s="57"/>
      <c r="AI330" s="57"/>
      <c r="AJ330" s="57"/>
      <c r="AK330" s="57"/>
      <c r="AL330" s="57"/>
      <c r="AM330" s="57"/>
      <c r="AN330" s="57"/>
      <c r="AO330" s="57"/>
      <c r="AP330" s="57"/>
    </row>
    <row r="331" spans="1:42" s="128" customFormat="1">
      <c r="A331" s="123">
        <f>'Stu.Detail (1-20)'!A331</f>
        <v>325</v>
      </c>
      <c r="B331" s="124" t="str">
        <f>IF(OR('Stu.Detail (1-20)'!B331=0,'Stu.Detail (1-20)'!B331=""),"",'Stu.Detail (1-20)'!B331)</f>
        <v/>
      </c>
      <c r="C331" s="124" t="str">
        <f>IF(OR(B331=0,B331=""),"",CONCATENATE('Stu.Detail (1-20)'!D331," ","/",'Stu.Detail (1-20)'!G331))</f>
        <v/>
      </c>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57"/>
      <c r="Z331" s="57"/>
      <c r="AA331" s="57"/>
      <c r="AB331" s="57"/>
      <c r="AC331" s="57"/>
      <c r="AD331" s="57"/>
      <c r="AE331" s="57"/>
      <c r="AF331" s="57"/>
      <c r="AG331" s="57"/>
      <c r="AH331" s="57"/>
      <c r="AI331" s="57"/>
      <c r="AJ331" s="57"/>
      <c r="AK331" s="57"/>
      <c r="AL331" s="57"/>
      <c r="AM331" s="57"/>
      <c r="AN331" s="57"/>
      <c r="AO331" s="57"/>
      <c r="AP331" s="57"/>
    </row>
    <row r="332" spans="1:42" s="128" customFormat="1">
      <c r="A332" s="123">
        <f>'Stu.Detail (1-20)'!A332</f>
        <v>326</v>
      </c>
      <c r="B332" s="124" t="str">
        <f>IF(OR('Stu.Detail (1-20)'!B332=0,'Stu.Detail (1-20)'!B332=""),"",'Stu.Detail (1-20)'!B332)</f>
        <v/>
      </c>
      <c r="C332" s="124" t="str">
        <f>IF(OR(B332=0,B332=""),"",CONCATENATE('Stu.Detail (1-20)'!D332," ","/",'Stu.Detail (1-20)'!G332))</f>
        <v/>
      </c>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57"/>
      <c r="Z332" s="57"/>
      <c r="AA332" s="57"/>
      <c r="AB332" s="57"/>
      <c r="AC332" s="57"/>
      <c r="AD332" s="57"/>
      <c r="AE332" s="57"/>
      <c r="AF332" s="57"/>
      <c r="AG332" s="57"/>
      <c r="AH332" s="57"/>
      <c r="AI332" s="57"/>
      <c r="AJ332" s="57"/>
      <c r="AK332" s="57"/>
      <c r="AL332" s="57"/>
      <c r="AM332" s="57"/>
      <c r="AN332" s="57"/>
      <c r="AO332" s="57"/>
      <c r="AP332" s="57"/>
    </row>
    <row r="333" spans="1:42" s="128" customFormat="1">
      <c r="A333" s="123">
        <f>'Stu.Detail (1-20)'!A333</f>
        <v>327</v>
      </c>
      <c r="B333" s="124" t="str">
        <f>IF(OR('Stu.Detail (1-20)'!B333=0,'Stu.Detail (1-20)'!B333=""),"",'Stu.Detail (1-20)'!B333)</f>
        <v/>
      </c>
      <c r="C333" s="124" t="str">
        <f>IF(OR(B333=0,B333=""),"",CONCATENATE('Stu.Detail (1-20)'!D333," ","/",'Stu.Detail (1-20)'!G333))</f>
        <v/>
      </c>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57"/>
      <c r="Z333" s="57"/>
      <c r="AA333" s="57"/>
      <c r="AB333" s="57"/>
      <c r="AC333" s="57"/>
      <c r="AD333" s="57"/>
      <c r="AE333" s="57"/>
      <c r="AF333" s="57"/>
      <c r="AG333" s="57"/>
      <c r="AH333" s="57"/>
      <c r="AI333" s="57"/>
      <c r="AJ333" s="57"/>
      <c r="AK333" s="57"/>
      <c r="AL333" s="57"/>
      <c r="AM333" s="57"/>
      <c r="AN333" s="57"/>
      <c r="AO333" s="57"/>
      <c r="AP333" s="57"/>
    </row>
    <row r="334" spans="1:42" s="128" customFormat="1">
      <c r="A334" s="123">
        <f>'Stu.Detail (1-20)'!A334</f>
        <v>328</v>
      </c>
      <c r="B334" s="124" t="str">
        <f>IF(OR('Stu.Detail (1-20)'!B334=0,'Stu.Detail (1-20)'!B334=""),"",'Stu.Detail (1-20)'!B334)</f>
        <v/>
      </c>
      <c r="C334" s="124" t="str">
        <f>IF(OR(B334=0,B334=""),"",CONCATENATE('Stu.Detail (1-20)'!D334," ","/",'Stu.Detail (1-20)'!G334))</f>
        <v/>
      </c>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57"/>
      <c r="Z334" s="57"/>
      <c r="AA334" s="57"/>
      <c r="AB334" s="57"/>
      <c r="AC334" s="57"/>
      <c r="AD334" s="57"/>
      <c r="AE334" s="57"/>
      <c r="AF334" s="57"/>
      <c r="AG334" s="57"/>
      <c r="AH334" s="57"/>
      <c r="AI334" s="57"/>
      <c r="AJ334" s="57"/>
      <c r="AK334" s="57"/>
      <c r="AL334" s="57"/>
      <c r="AM334" s="57"/>
      <c r="AN334" s="57"/>
      <c r="AO334" s="57"/>
      <c r="AP334" s="57"/>
    </row>
    <row r="335" spans="1:42" s="128" customFormat="1">
      <c r="A335" s="123">
        <f>'Stu.Detail (1-20)'!A335</f>
        <v>329</v>
      </c>
      <c r="B335" s="124" t="str">
        <f>IF(OR('Stu.Detail (1-20)'!B335=0,'Stu.Detail (1-20)'!B335=""),"",'Stu.Detail (1-20)'!B335)</f>
        <v/>
      </c>
      <c r="C335" s="124" t="str">
        <f>IF(OR(B335=0,B335=""),"",CONCATENATE('Stu.Detail (1-20)'!D335," ","/",'Stu.Detail (1-20)'!G335))</f>
        <v/>
      </c>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57"/>
      <c r="Z335" s="57"/>
      <c r="AA335" s="57"/>
      <c r="AB335" s="57"/>
      <c r="AC335" s="57"/>
      <c r="AD335" s="57"/>
      <c r="AE335" s="57"/>
      <c r="AF335" s="57"/>
      <c r="AG335" s="57"/>
      <c r="AH335" s="57"/>
      <c r="AI335" s="57"/>
      <c r="AJ335" s="57"/>
      <c r="AK335" s="57"/>
      <c r="AL335" s="57"/>
      <c r="AM335" s="57"/>
      <c r="AN335" s="57"/>
      <c r="AO335" s="57"/>
      <c r="AP335" s="57"/>
    </row>
    <row r="336" spans="1:42" s="128" customFormat="1">
      <c r="A336" s="123">
        <f>'Stu.Detail (1-20)'!A336</f>
        <v>330</v>
      </c>
      <c r="B336" s="124" t="str">
        <f>IF(OR('Stu.Detail (1-20)'!B336=0,'Stu.Detail (1-20)'!B336=""),"",'Stu.Detail (1-20)'!B336)</f>
        <v/>
      </c>
      <c r="C336" s="124" t="str">
        <f>IF(OR(B336=0,B336=""),"",CONCATENATE('Stu.Detail (1-20)'!D336," ","/",'Stu.Detail (1-20)'!G336))</f>
        <v/>
      </c>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57"/>
      <c r="Z336" s="57"/>
      <c r="AA336" s="57"/>
      <c r="AB336" s="57"/>
      <c r="AC336" s="57"/>
      <c r="AD336" s="57"/>
      <c r="AE336" s="57"/>
      <c r="AF336" s="57"/>
      <c r="AG336" s="57"/>
      <c r="AH336" s="57"/>
      <c r="AI336" s="57"/>
      <c r="AJ336" s="57"/>
      <c r="AK336" s="57"/>
      <c r="AL336" s="57"/>
      <c r="AM336" s="57"/>
      <c r="AN336" s="57"/>
      <c r="AO336" s="57"/>
      <c r="AP336" s="57"/>
    </row>
    <row r="337" spans="1:42" s="128" customFormat="1">
      <c r="A337" s="123">
        <f>'Stu.Detail (1-20)'!A337</f>
        <v>331</v>
      </c>
      <c r="B337" s="124" t="str">
        <f>IF(OR('Stu.Detail (1-20)'!B337=0,'Stu.Detail (1-20)'!B337=""),"",'Stu.Detail (1-20)'!B337)</f>
        <v/>
      </c>
      <c r="C337" s="124" t="str">
        <f>IF(OR(B337=0,B337=""),"",CONCATENATE('Stu.Detail (1-20)'!D337," ","/",'Stu.Detail (1-20)'!G337))</f>
        <v/>
      </c>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57"/>
      <c r="Z337" s="57"/>
      <c r="AA337" s="57"/>
      <c r="AB337" s="57"/>
      <c r="AC337" s="57"/>
      <c r="AD337" s="57"/>
      <c r="AE337" s="57"/>
      <c r="AF337" s="57"/>
      <c r="AG337" s="57"/>
      <c r="AH337" s="57"/>
      <c r="AI337" s="57"/>
      <c r="AJ337" s="57"/>
      <c r="AK337" s="57"/>
      <c r="AL337" s="57"/>
      <c r="AM337" s="57"/>
      <c r="AN337" s="57"/>
      <c r="AO337" s="57"/>
      <c r="AP337" s="57"/>
    </row>
    <row r="338" spans="1:42" s="128" customFormat="1">
      <c r="A338" s="123">
        <f>'Stu.Detail (1-20)'!A338</f>
        <v>332</v>
      </c>
      <c r="B338" s="124" t="str">
        <f>IF(OR('Stu.Detail (1-20)'!B338=0,'Stu.Detail (1-20)'!B338=""),"",'Stu.Detail (1-20)'!B338)</f>
        <v/>
      </c>
      <c r="C338" s="124" t="str">
        <f>IF(OR(B338=0,B338=""),"",CONCATENATE('Stu.Detail (1-20)'!D338," ","/",'Stu.Detail (1-20)'!G338))</f>
        <v/>
      </c>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57"/>
      <c r="Z338" s="57"/>
      <c r="AA338" s="57"/>
      <c r="AB338" s="57"/>
      <c r="AC338" s="57"/>
      <c r="AD338" s="57"/>
      <c r="AE338" s="57"/>
      <c r="AF338" s="57"/>
      <c r="AG338" s="57"/>
      <c r="AH338" s="57"/>
      <c r="AI338" s="57"/>
      <c r="AJ338" s="57"/>
      <c r="AK338" s="57"/>
      <c r="AL338" s="57"/>
      <c r="AM338" s="57"/>
      <c r="AN338" s="57"/>
      <c r="AO338" s="57"/>
      <c r="AP338" s="57"/>
    </row>
    <row r="339" spans="1:42" s="128" customFormat="1">
      <c r="A339" s="123">
        <f>'Stu.Detail (1-20)'!A339</f>
        <v>333</v>
      </c>
      <c r="B339" s="124" t="str">
        <f>IF(OR('Stu.Detail (1-20)'!B339=0,'Stu.Detail (1-20)'!B339=""),"",'Stu.Detail (1-20)'!B339)</f>
        <v/>
      </c>
      <c r="C339" s="124" t="str">
        <f>IF(OR(B339=0,B339=""),"",CONCATENATE('Stu.Detail (1-20)'!D339," ","/",'Stu.Detail (1-20)'!G339))</f>
        <v/>
      </c>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57"/>
      <c r="Z339" s="57"/>
      <c r="AA339" s="57"/>
      <c r="AB339" s="57"/>
      <c r="AC339" s="57"/>
      <c r="AD339" s="57"/>
      <c r="AE339" s="57"/>
      <c r="AF339" s="57"/>
      <c r="AG339" s="57"/>
      <c r="AH339" s="57"/>
      <c r="AI339" s="57"/>
      <c r="AJ339" s="57"/>
      <c r="AK339" s="57"/>
      <c r="AL339" s="57"/>
      <c r="AM339" s="57"/>
      <c r="AN339" s="57"/>
      <c r="AO339" s="57"/>
      <c r="AP339" s="57"/>
    </row>
    <row r="340" spans="1:42" s="128" customFormat="1">
      <c r="A340" s="123">
        <f>'Stu.Detail (1-20)'!A340</f>
        <v>334</v>
      </c>
      <c r="B340" s="124" t="str">
        <f>IF(OR('Stu.Detail (1-20)'!B340=0,'Stu.Detail (1-20)'!B340=""),"",'Stu.Detail (1-20)'!B340)</f>
        <v/>
      </c>
      <c r="C340" s="124" t="str">
        <f>IF(OR(B340=0,B340=""),"",CONCATENATE('Stu.Detail (1-20)'!D340," ","/",'Stu.Detail (1-20)'!G340))</f>
        <v/>
      </c>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57"/>
      <c r="Z340" s="57"/>
      <c r="AA340" s="57"/>
      <c r="AB340" s="57"/>
      <c r="AC340" s="57"/>
      <c r="AD340" s="57"/>
      <c r="AE340" s="57"/>
      <c r="AF340" s="57"/>
      <c r="AG340" s="57"/>
      <c r="AH340" s="57"/>
      <c r="AI340" s="57"/>
      <c r="AJ340" s="57"/>
      <c r="AK340" s="57"/>
      <c r="AL340" s="57"/>
      <c r="AM340" s="57"/>
      <c r="AN340" s="57"/>
      <c r="AO340" s="57"/>
      <c r="AP340" s="57"/>
    </row>
    <row r="341" spans="1:42" s="128" customFormat="1">
      <c r="A341" s="123">
        <f>'Stu.Detail (1-20)'!A341</f>
        <v>335</v>
      </c>
      <c r="B341" s="124" t="str">
        <f>IF(OR('Stu.Detail (1-20)'!B341=0,'Stu.Detail (1-20)'!B341=""),"",'Stu.Detail (1-20)'!B341)</f>
        <v/>
      </c>
      <c r="C341" s="124" t="str">
        <f>IF(OR(B341=0,B341=""),"",CONCATENATE('Stu.Detail (1-20)'!D341," ","/",'Stu.Detail (1-20)'!G341))</f>
        <v/>
      </c>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57"/>
      <c r="Z341" s="57"/>
      <c r="AA341" s="57"/>
      <c r="AB341" s="57"/>
      <c r="AC341" s="57"/>
      <c r="AD341" s="57"/>
      <c r="AE341" s="57"/>
      <c r="AF341" s="57"/>
      <c r="AG341" s="57"/>
      <c r="AH341" s="57"/>
      <c r="AI341" s="57"/>
      <c r="AJ341" s="57"/>
      <c r="AK341" s="57"/>
      <c r="AL341" s="57"/>
      <c r="AM341" s="57"/>
      <c r="AN341" s="57"/>
      <c r="AO341" s="57"/>
      <c r="AP341" s="57"/>
    </row>
    <row r="342" spans="1:42" s="128" customFormat="1">
      <c r="A342" s="123">
        <f>'Stu.Detail (1-20)'!A342</f>
        <v>336</v>
      </c>
      <c r="B342" s="124" t="str">
        <f>IF(OR('Stu.Detail (1-20)'!B342=0,'Stu.Detail (1-20)'!B342=""),"",'Stu.Detail (1-20)'!B342)</f>
        <v/>
      </c>
      <c r="C342" s="124" t="str">
        <f>IF(OR(B342=0,B342=""),"",CONCATENATE('Stu.Detail (1-20)'!D342," ","/",'Stu.Detail (1-20)'!G342))</f>
        <v/>
      </c>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57"/>
      <c r="Z342" s="57"/>
      <c r="AA342" s="57"/>
      <c r="AB342" s="57"/>
      <c r="AC342" s="57"/>
      <c r="AD342" s="57"/>
      <c r="AE342" s="57"/>
      <c r="AF342" s="57"/>
      <c r="AG342" s="57"/>
      <c r="AH342" s="57"/>
      <c r="AI342" s="57"/>
      <c r="AJ342" s="57"/>
      <c r="AK342" s="57"/>
      <c r="AL342" s="57"/>
      <c r="AM342" s="57"/>
      <c r="AN342" s="57"/>
      <c r="AO342" s="57"/>
      <c r="AP342" s="57"/>
    </row>
    <row r="343" spans="1:42" s="128" customFormat="1">
      <c r="A343" s="123">
        <f>'Stu.Detail (1-20)'!A343</f>
        <v>337</v>
      </c>
      <c r="B343" s="124" t="str">
        <f>IF(OR('Stu.Detail (1-20)'!B343=0,'Stu.Detail (1-20)'!B343=""),"",'Stu.Detail (1-20)'!B343)</f>
        <v/>
      </c>
      <c r="C343" s="124" t="str">
        <f>IF(OR(B343=0,B343=""),"",CONCATENATE('Stu.Detail (1-20)'!D343," ","/",'Stu.Detail (1-20)'!G343))</f>
        <v/>
      </c>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57"/>
      <c r="Z343" s="57"/>
      <c r="AA343" s="57"/>
      <c r="AB343" s="57"/>
      <c r="AC343" s="57"/>
      <c r="AD343" s="57"/>
      <c r="AE343" s="57"/>
      <c r="AF343" s="57"/>
      <c r="AG343" s="57"/>
      <c r="AH343" s="57"/>
      <c r="AI343" s="57"/>
      <c r="AJ343" s="57"/>
      <c r="AK343" s="57"/>
      <c r="AL343" s="57"/>
      <c r="AM343" s="57"/>
      <c r="AN343" s="57"/>
      <c r="AO343" s="57"/>
      <c r="AP343" s="57"/>
    </row>
    <row r="344" spans="1:42" s="128" customFormat="1">
      <c r="A344" s="123">
        <f>'Stu.Detail (1-20)'!A344</f>
        <v>338</v>
      </c>
      <c r="B344" s="124" t="str">
        <f>IF(OR('Stu.Detail (1-20)'!B344=0,'Stu.Detail (1-20)'!B344=""),"",'Stu.Detail (1-20)'!B344)</f>
        <v/>
      </c>
      <c r="C344" s="124" t="str">
        <f>IF(OR(B344=0,B344=""),"",CONCATENATE('Stu.Detail (1-20)'!D344," ","/",'Stu.Detail (1-20)'!G344))</f>
        <v/>
      </c>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57"/>
      <c r="Z344" s="57"/>
      <c r="AA344" s="57"/>
      <c r="AB344" s="57"/>
      <c r="AC344" s="57"/>
      <c r="AD344" s="57"/>
      <c r="AE344" s="57"/>
      <c r="AF344" s="57"/>
      <c r="AG344" s="57"/>
      <c r="AH344" s="57"/>
      <c r="AI344" s="57"/>
      <c r="AJ344" s="57"/>
      <c r="AK344" s="57"/>
      <c r="AL344" s="57"/>
      <c r="AM344" s="57"/>
      <c r="AN344" s="57"/>
      <c r="AO344" s="57"/>
      <c r="AP344" s="57"/>
    </row>
    <row r="345" spans="1:42" s="128" customFormat="1">
      <c r="A345" s="123">
        <f>'Stu.Detail (1-20)'!A345</f>
        <v>339</v>
      </c>
      <c r="B345" s="124" t="str">
        <f>IF(OR('Stu.Detail (1-20)'!B345=0,'Stu.Detail (1-20)'!B345=""),"",'Stu.Detail (1-20)'!B345)</f>
        <v/>
      </c>
      <c r="C345" s="124" t="str">
        <f>IF(OR(B345=0,B345=""),"",CONCATENATE('Stu.Detail (1-20)'!D345," ","/",'Stu.Detail (1-20)'!G345))</f>
        <v/>
      </c>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57"/>
      <c r="Z345" s="57"/>
      <c r="AA345" s="57"/>
      <c r="AB345" s="57"/>
      <c r="AC345" s="57"/>
      <c r="AD345" s="57"/>
      <c r="AE345" s="57"/>
      <c r="AF345" s="57"/>
      <c r="AG345" s="57"/>
      <c r="AH345" s="57"/>
      <c r="AI345" s="57"/>
      <c r="AJ345" s="57"/>
      <c r="AK345" s="57"/>
      <c r="AL345" s="57"/>
      <c r="AM345" s="57"/>
      <c r="AN345" s="57"/>
      <c r="AO345" s="57"/>
      <c r="AP345" s="57"/>
    </row>
    <row r="346" spans="1:42" s="128" customFormat="1">
      <c r="A346" s="123">
        <f>'Stu.Detail (1-20)'!A346</f>
        <v>340</v>
      </c>
      <c r="B346" s="124" t="str">
        <f>IF(OR('Stu.Detail (1-20)'!B346=0,'Stu.Detail (1-20)'!B346=""),"",'Stu.Detail (1-20)'!B346)</f>
        <v/>
      </c>
      <c r="C346" s="124" t="str">
        <f>IF(OR(B346=0,B346=""),"",CONCATENATE('Stu.Detail (1-20)'!D346," ","/",'Stu.Detail (1-20)'!G346))</f>
        <v/>
      </c>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57"/>
      <c r="Z346" s="57"/>
      <c r="AA346" s="57"/>
      <c r="AB346" s="57"/>
      <c r="AC346" s="57"/>
      <c r="AD346" s="57"/>
      <c r="AE346" s="57"/>
      <c r="AF346" s="57"/>
      <c r="AG346" s="57"/>
      <c r="AH346" s="57"/>
      <c r="AI346" s="57"/>
      <c r="AJ346" s="57"/>
      <c r="AK346" s="57"/>
      <c r="AL346" s="57"/>
      <c r="AM346" s="57"/>
      <c r="AN346" s="57"/>
      <c r="AO346" s="57"/>
      <c r="AP346" s="57"/>
    </row>
    <row r="347" spans="1:42" s="128" customFormat="1">
      <c r="A347" s="123">
        <f>'Stu.Detail (1-20)'!A347</f>
        <v>341</v>
      </c>
      <c r="B347" s="124" t="str">
        <f>IF(OR('Stu.Detail (1-20)'!B347=0,'Stu.Detail (1-20)'!B347=""),"",'Stu.Detail (1-20)'!B347)</f>
        <v/>
      </c>
      <c r="C347" s="124" t="str">
        <f>IF(OR(B347=0,B347=""),"",CONCATENATE('Stu.Detail (1-20)'!D347," ","/",'Stu.Detail (1-20)'!G347))</f>
        <v/>
      </c>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57"/>
      <c r="Z347" s="57"/>
      <c r="AA347" s="57"/>
      <c r="AB347" s="57"/>
      <c r="AC347" s="57"/>
      <c r="AD347" s="57"/>
      <c r="AE347" s="57"/>
      <c r="AF347" s="57"/>
      <c r="AG347" s="57"/>
      <c r="AH347" s="57"/>
      <c r="AI347" s="57"/>
      <c r="AJ347" s="57"/>
      <c r="AK347" s="57"/>
      <c r="AL347" s="57"/>
      <c r="AM347" s="57"/>
      <c r="AN347" s="57"/>
      <c r="AO347" s="57"/>
      <c r="AP347" s="57"/>
    </row>
    <row r="348" spans="1:42" s="128" customFormat="1">
      <c r="A348" s="123">
        <f>'Stu.Detail (1-20)'!A348</f>
        <v>342</v>
      </c>
      <c r="B348" s="124" t="str">
        <f>IF(OR('Stu.Detail (1-20)'!B348=0,'Stu.Detail (1-20)'!B348=""),"",'Stu.Detail (1-20)'!B348)</f>
        <v/>
      </c>
      <c r="C348" s="124" t="str">
        <f>IF(OR(B348=0,B348=""),"",CONCATENATE('Stu.Detail (1-20)'!D348," ","/",'Stu.Detail (1-20)'!G348))</f>
        <v/>
      </c>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57"/>
      <c r="Z348" s="57"/>
      <c r="AA348" s="57"/>
      <c r="AB348" s="57"/>
      <c r="AC348" s="57"/>
      <c r="AD348" s="57"/>
      <c r="AE348" s="57"/>
      <c r="AF348" s="57"/>
      <c r="AG348" s="57"/>
      <c r="AH348" s="57"/>
      <c r="AI348" s="57"/>
      <c r="AJ348" s="57"/>
      <c r="AK348" s="57"/>
      <c r="AL348" s="57"/>
      <c r="AM348" s="57"/>
      <c r="AN348" s="57"/>
      <c r="AO348" s="57"/>
      <c r="AP348" s="57"/>
    </row>
    <row r="349" spans="1:42" s="128" customFormat="1">
      <c r="A349" s="123">
        <f>'Stu.Detail (1-20)'!A349</f>
        <v>343</v>
      </c>
      <c r="B349" s="124" t="str">
        <f>IF(OR('Stu.Detail (1-20)'!B349=0,'Stu.Detail (1-20)'!B349=""),"",'Stu.Detail (1-20)'!B349)</f>
        <v/>
      </c>
      <c r="C349" s="124" t="str">
        <f>IF(OR(B349=0,B349=""),"",CONCATENATE('Stu.Detail (1-20)'!D349," ","/",'Stu.Detail (1-20)'!G349))</f>
        <v/>
      </c>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57"/>
      <c r="Z349" s="57"/>
      <c r="AA349" s="57"/>
      <c r="AB349" s="57"/>
      <c r="AC349" s="57"/>
      <c r="AD349" s="57"/>
      <c r="AE349" s="57"/>
      <c r="AF349" s="57"/>
      <c r="AG349" s="57"/>
      <c r="AH349" s="57"/>
      <c r="AI349" s="57"/>
      <c r="AJ349" s="57"/>
      <c r="AK349" s="57"/>
      <c r="AL349" s="57"/>
      <c r="AM349" s="57"/>
      <c r="AN349" s="57"/>
      <c r="AO349" s="57"/>
      <c r="AP349" s="57"/>
    </row>
    <row r="350" spans="1:42" s="128" customFormat="1">
      <c r="A350" s="123">
        <f>'Stu.Detail (1-20)'!A350</f>
        <v>344</v>
      </c>
      <c r="B350" s="124" t="str">
        <f>IF(OR('Stu.Detail (1-20)'!B350=0,'Stu.Detail (1-20)'!B350=""),"",'Stu.Detail (1-20)'!B350)</f>
        <v/>
      </c>
      <c r="C350" s="124" t="str">
        <f>IF(OR(B350=0,B350=""),"",CONCATENATE('Stu.Detail (1-20)'!D350," ","/",'Stu.Detail (1-20)'!G350))</f>
        <v/>
      </c>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57"/>
      <c r="Z350" s="57"/>
      <c r="AA350" s="57"/>
      <c r="AB350" s="57"/>
      <c r="AC350" s="57"/>
      <c r="AD350" s="57"/>
      <c r="AE350" s="57"/>
      <c r="AF350" s="57"/>
      <c r="AG350" s="57"/>
      <c r="AH350" s="57"/>
      <c r="AI350" s="57"/>
      <c r="AJ350" s="57"/>
      <c r="AK350" s="57"/>
      <c r="AL350" s="57"/>
      <c r="AM350" s="57"/>
      <c r="AN350" s="57"/>
      <c r="AO350" s="57"/>
      <c r="AP350" s="57"/>
    </row>
    <row r="351" spans="1:42" s="128" customFormat="1">
      <c r="A351" s="123">
        <f>'Stu.Detail (1-20)'!A351</f>
        <v>345</v>
      </c>
      <c r="B351" s="124" t="str">
        <f>IF(OR('Stu.Detail (1-20)'!B351=0,'Stu.Detail (1-20)'!B351=""),"",'Stu.Detail (1-20)'!B351)</f>
        <v/>
      </c>
      <c r="C351" s="124" t="str">
        <f>IF(OR(B351=0,B351=""),"",CONCATENATE('Stu.Detail (1-20)'!D351," ","/",'Stu.Detail (1-20)'!G351))</f>
        <v/>
      </c>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57"/>
      <c r="Z351" s="57"/>
      <c r="AA351" s="57"/>
      <c r="AB351" s="57"/>
      <c r="AC351" s="57"/>
      <c r="AD351" s="57"/>
      <c r="AE351" s="57"/>
      <c r="AF351" s="57"/>
      <c r="AG351" s="57"/>
      <c r="AH351" s="57"/>
      <c r="AI351" s="57"/>
      <c r="AJ351" s="57"/>
      <c r="AK351" s="57"/>
      <c r="AL351" s="57"/>
      <c r="AM351" s="57"/>
      <c r="AN351" s="57"/>
      <c r="AO351" s="57"/>
      <c r="AP351" s="57"/>
    </row>
    <row r="352" spans="1:42" s="128" customFormat="1">
      <c r="A352" s="123">
        <f>'Stu.Detail (1-20)'!A352</f>
        <v>346</v>
      </c>
      <c r="B352" s="124" t="str">
        <f>IF(OR('Stu.Detail (1-20)'!B352=0,'Stu.Detail (1-20)'!B352=""),"",'Stu.Detail (1-20)'!B352)</f>
        <v/>
      </c>
      <c r="C352" s="124" t="str">
        <f>IF(OR(B352=0,B352=""),"",CONCATENATE('Stu.Detail (1-20)'!D352," ","/",'Stu.Detail (1-20)'!G352))</f>
        <v/>
      </c>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57"/>
      <c r="Z352" s="57"/>
      <c r="AA352" s="57"/>
      <c r="AB352" s="57"/>
      <c r="AC352" s="57"/>
      <c r="AD352" s="57"/>
      <c r="AE352" s="57"/>
      <c r="AF352" s="57"/>
      <c r="AG352" s="57"/>
      <c r="AH352" s="57"/>
      <c r="AI352" s="57"/>
      <c r="AJ352" s="57"/>
      <c r="AK352" s="57"/>
      <c r="AL352" s="57"/>
      <c r="AM352" s="57"/>
      <c r="AN352" s="57"/>
      <c r="AO352" s="57"/>
      <c r="AP352" s="57"/>
    </row>
    <row r="353" spans="1:42" s="128" customFormat="1">
      <c r="A353" s="123">
        <f>'Stu.Detail (1-20)'!A353</f>
        <v>347</v>
      </c>
      <c r="B353" s="124" t="str">
        <f>IF(OR('Stu.Detail (1-20)'!B353=0,'Stu.Detail (1-20)'!B353=""),"",'Stu.Detail (1-20)'!B353)</f>
        <v/>
      </c>
      <c r="C353" s="124" t="str">
        <f>IF(OR(B353=0,B353=""),"",CONCATENATE('Stu.Detail (1-20)'!D353," ","/",'Stu.Detail (1-20)'!G353))</f>
        <v/>
      </c>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57"/>
      <c r="Z353" s="57"/>
      <c r="AA353" s="57"/>
      <c r="AB353" s="57"/>
      <c r="AC353" s="57"/>
      <c r="AD353" s="57"/>
      <c r="AE353" s="57"/>
      <c r="AF353" s="57"/>
      <c r="AG353" s="57"/>
      <c r="AH353" s="57"/>
      <c r="AI353" s="57"/>
      <c r="AJ353" s="57"/>
      <c r="AK353" s="57"/>
      <c r="AL353" s="57"/>
      <c r="AM353" s="57"/>
      <c r="AN353" s="57"/>
      <c r="AO353" s="57"/>
      <c r="AP353" s="57"/>
    </row>
    <row r="354" spans="1:42" s="128" customFormat="1">
      <c r="A354" s="123">
        <f>'Stu.Detail (1-20)'!A354</f>
        <v>348</v>
      </c>
      <c r="B354" s="124" t="str">
        <f>IF(OR('Stu.Detail (1-20)'!B354=0,'Stu.Detail (1-20)'!B354=""),"",'Stu.Detail (1-20)'!B354)</f>
        <v/>
      </c>
      <c r="C354" s="124" t="str">
        <f>IF(OR(B354=0,B354=""),"",CONCATENATE('Stu.Detail (1-20)'!D354," ","/",'Stu.Detail (1-20)'!G354))</f>
        <v/>
      </c>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57"/>
      <c r="Z354" s="57"/>
      <c r="AA354" s="57"/>
      <c r="AB354" s="57"/>
      <c r="AC354" s="57"/>
      <c r="AD354" s="57"/>
      <c r="AE354" s="57"/>
      <c r="AF354" s="57"/>
      <c r="AG354" s="57"/>
      <c r="AH354" s="57"/>
      <c r="AI354" s="57"/>
      <c r="AJ354" s="57"/>
      <c r="AK354" s="57"/>
      <c r="AL354" s="57"/>
      <c r="AM354" s="57"/>
      <c r="AN354" s="57"/>
      <c r="AO354" s="57"/>
      <c r="AP354" s="57"/>
    </row>
    <row r="355" spans="1:42" s="128" customFormat="1">
      <c r="A355" s="123">
        <f>'Stu.Detail (1-20)'!A355</f>
        <v>349</v>
      </c>
      <c r="B355" s="124" t="str">
        <f>IF(OR('Stu.Detail (1-20)'!B355=0,'Stu.Detail (1-20)'!B355=""),"",'Stu.Detail (1-20)'!B355)</f>
        <v/>
      </c>
      <c r="C355" s="124" t="str">
        <f>IF(OR(B355=0,B355=""),"",CONCATENATE('Stu.Detail (1-20)'!D355," ","/",'Stu.Detail (1-20)'!G355))</f>
        <v/>
      </c>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57"/>
      <c r="Z355" s="57"/>
      <c r="AA355" s="57"/>
      <c r="AB355" s="57"/>
      <c r="AC355" s="57"/>
      <c r="AD355" s="57"/>
      <c r="AE355" s="57"/>
      <c r="AF355" s="57"/>
      <c r="AG355" s="57"/>
      <c r="AH355" s="57"/>
      <c r="AI355" s="57"/>
      <c r="AJ355" s="57"/>
      <c r="AK355" s="57"/>
      <c r="AL355" s="57"/>
      <c r="AM355" s="57"/>
      <c r="AN355" s="57"/>
      <c r="AO355" s="57"/>
      <c r="AP355" s="57"/>
    </row>
    <row r="356" spans="1:42" s="128" customFormat="1">
      <c r="A356" s="123">
        <f>'Stu.Detail (1-20)'!A356</f>
        <v>350</v>
      </c>
      <c r="B356" s="124" t="str">
        <f>IF(OR('Stu.Detail (1-20)'!B356=0,'Stu.Detail (1-20)'!B356=""),"",'Stu.Detail (1-20)'!B356)</f>
        <v/>
      </c>
      <c r="C356" s="124" t="str">
        <f>IF(OR(B356=0,B356=""),"",CONCATENATE('Stu.Detail (1-20)'!D356," ","/",'Stu.Detail (1-20)'!G356))</f>
        <v/>
      </c>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57"/>
      <c r="Z356" s="57"/>
      <c r="AA356" s="57"/>
      <c r="AB356" s="57"/>
      <c r="AC356" s="57"/>
      <c r="AD356" s="57"/>
      <c r="AE356" s="57"/>
      <c r="AF356" s="57"/>
      <c r="AG356" s="57"/>
      <c r="AH356" s="57"/>
      <c r="AI356" s="57"/>
      <c r="AJ356" s="57"/>
      <c r="AK356" s="57"/>
      <c r="AL356" s="57"/>
      <c r="AM356" s="57"/>
      <c r="AN356" s="57"/>
      <c r="AO356" s="57"/>
      <c r="AP356" s="57"/>
    </row>
    <row r="357" spans="1:42" s="128" customFormat="1">
      <c r="A357" s="123">
        <f>'Stu.Detail (1-20)'!A357</f>
        <v>351</v>
      </c>
      <c r="B357" s="124" t="str">
        <f>IF(OR('Stu.Detail (1-20)'!B357=0,'Stu.Detail (1-20)'!B357=""),"",'Stu.Detail (1-20)'!B357)</f>
        <v/>
      </c>
      <c r="C357" s="124" t="str">
        <f>IF(OR(B357=0,B357=""),"",CONCATENATE('Stu.Detail (1-20)'!D357," ","/",'Stu.Detail (1-20)'!G357))</f>
        <v/>
      </c>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57"/>
      <c r="Z357" s="57"/>
      <c r="AA357" s="57"/>
      <c r="AB357" s="57"/>
      <c r="AC357" s="57"/>
      <c r="AD357" s="57"/>
      <c r="AE357" s="57"/>
      <c r="AF357" s="57"/>
      <c r="AG357" s="57"/>
      <c r="AH357" s="57"/>
      <c r="AI357" s="57"/>
      <c r="AJ357" s="57"/>
      <c r="AK357" s="57"/>
      <c r="AL357" s="57"/>
      <c r="AM357" s="57"/>
      <c r="AN357" s="57"/>
      <c r="AO357" s="57"/>
      <c r="AP357" s="57"/>
    </row>
    <row r="358" spans="1:42" s="128" customFormat="1">
      <c r="A358" s="123">
        <f>'Stu.Detail (1-20)'!A358</f>
        <v>352</v>
      </c>
      <c r="B358" s="124" t="str">
        <f>IF(OR('Stu.Detail (1-20)'!B358=0,'Stu.Detail (1-20)'!B358=""),"",'Stu.Detail (1-20)'!B358)</f>
        <v/>
      </c>
      <c r="C358" s="124" t="str">
        <f>IF(OR(B358=0,B358=""),"",CONCATENATE('Stu.Detail (1-20)'!D358," ","/",'Stu.Detail (1-20)'!G358))</f>
        <v/>
      </c>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57"/>
      <c r="Z358" s="57"/>
      <c r="AA358" s="57"/>
      <c r="AB358" s="57"/>
      <c r="AC358" s="57"/>
      <c r="AD358" s="57"/>
      <c r="AE358" s="57"/>
      <c r="AF358" s="57"/>
      <c r="AG358" s="57"/>
      <c r="AH358" s="57"/>
      <c r="AI358" s="57"/>
      <c r="AJ358" s="57"/>
      <c r="AK358" s="57"/>
      <c r="AL358" s="57"/>
      <c r="AM358" s="57"/>
      <c r="AN358" s="57"/>
      <c r="AO358" s="57"/>
      <c r="AP358" s="57"/>
    </row>
    <row r="359" spans="1:42" s="128" customFormat="1">
      <c r="A359" s="123">
        <f>'Stu.Detail (1-20)'!A359</f>
        <v>353</v>
      </c>
      <c r="B359" s="124" t="str">
        <f>IF(OR('Stu.Detail (1-20)'!B359=0,'Stu.Detail (1-20)'!B359=""),"",'Stu.Detail (1-20)'!B359)</f>
        <v/>
      </c>
      <c r="C359" s="124" t="str">
        <f>IF(OR(B359=0,B359=""),"",CONCATENATE('Stu.Detail (1-20)'!D359," ","/",'Stu.Detail (1-20)'!G359))</f>
        <v/>
      </c>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57"/>
      <c r="Z359" s="57"/>
      <c r="AA359" s="57"/>
      <c r="AB359" s="57"/>
      <c r="AC359" s="57"/>
      <c r="AD359" s="57"/>
      <c r="AE359" s="57"/>
      <c r="AF359" s="57"/>
      <c r="AG359" s="57"/>
      <c r="AH359" s="57"/>
      <c r="AI359" s="57"/>
      <c r="AJ359" s="57"/>
      <c r="AK359" s="57"/>
      <c r="AL359" s="57"/>
      <c r="AM359" s="57"/>
      <c r="AN359" s="57"/>
      <c r="AO359" s="57"/>
      <c r="AP359" s="57"/>
    </row>
    <row r="360" spans="1:42" s="128" customFormat="1">
      <c r="A360" s="123">
        <f>'Stu.Detail (1-20)'!A360</f>
        <v>354</v>
      </c>
      <c r="B360" s="124" t="str">
        <f>IF(OR('Stu.Detail (1-20)'!B360=0,'Stu.Detail (1-20)'!B360=""),"",'Stu.Detail (1-20)'!B360)</f>
        <v/>
      </c>
      <c r="C360" s="124" t="str">
        <f>IF(OR(B360=0,B360=""),"",CONCATENATE('Stu.Detail (1-20)'!D360," ","/",'Stu.Detail (1-20)'!G360))</f>
        <v/>
      </c>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57"/>
      <c r="Z360" s="57"/>
      <c r="AA360" s="57"/>
      <c r="AB360" s="57"/>
      <c r="AC360" s="57"/>
      <c r="AD360" s="57"/>
      <c r="AE360" s="57"/>
      <c r="AF360" s="57"/>
      <c r="AG360" s="57"/>
      <c r="AH360" s="57"/>
      <c r="AI360" s="57"/>
      <c r="AJ360" s="57"/>
      <c r="AK360" s="57"/>
      <c r="AL360" s="57"/>
      <c r="AM360" s="57"/>
      <c r="AN360" s="57"/>
      <c r="AO360" s="57"/>
      <c r="AP360" s="57"/>
    </row>
    <row r="361" spans="1:42" s="128" customFormat="1">
      <c r="A361" s="123">
        <f>'Stu.Detail (1-20)'!A361</f>
        <v>355</v>
      </c>
      <c r="B361" s="124" t="str">
        <f>IF(OR('Stu.Detail (1-20)'!B361=0,'Stu.Detail (1-20)'!B361=""),"",'Stu.Detail (1-20)'!B361)</f>
        <v/>
      </c>
      <c r="C361" s="124" t="str">
        <f>IF(OR(B361=0,B361=""),"",CONCATENATE('Stu.Detail (1-20)'!D361," ","/",'Stu.Detail (1-20)'!G361))</f>
        <v/>
      </c>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57"/>
      <c r="Z361" s="57"/>
      <c r="AA361" s="57"/>
      <c r="AB361" s="57"/>
      <c r="AC361" s="57"/>
      <c r="AD361" s="57"/>
      <c r="AE361" s="57"/>
      <c r="AF361" s="57"/>
      <c r="AG361" s="57"/>
      <c r="AH361" s="57"/>
      <c r="AI361" s="57"/>
      <c r="AJ361" s="57"/>
      <c r="AK361" s="57"/>
      <c r="AL361" s="57"/>
      <c r="AM361" s="57"/>
      <c r="AN361" s="57"/>
      <c r="AO361" s="57"/>
      <c r="AP361" s="57"/>
    </row>
    <row r="362" spans="1:42" s="128" customFormat="1">
      <c r="A362" s="123">
        <f>'Stu.Detail (1-20)'!A362</f>
        <v>356</v>
      </c>
      <c r="B362" s="124" t="str">
        <f>IF(OR('Stu.Detail (1-20)'!B362=0,'Stu.Detail (1-20)'!B362=""),"",'Stu.Detail (1-20)'!B362)</f>
        <v/>
      </c>
      <c r="C362" s="124" t="str">
        <f>IF(OR(B362=0,B362=""),"",CONCATENATE('Stu.Detail (1-20)'!D362," ","/",'Stu.Detail (1-20)'!G362))</f>
        <v/>
      </c>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57"/>
      <c r="Z362" s="57"/>
      <c r="AA362" s="57"/>
      <c r="AB362" s="57"/>
      <c r="AC362" s="57"/>
      <c r="AD362" s="57"/>
      <c r="AE362" s="57"/>
      <c r="AF362" s="57"/>
      <c r="AG362" s="57"/>
      <c r="AH362" s="57"/>
      <c r="AI362" s="57"/>
      <c r="AJ362" s="57"/>
      <c r="AK362" s="57"/>
      <c r="AL362" s="57"/>
      <c r="AM362" s="57"/>
      <c r="AN362" s="57"/>
      <c r="AO362" s="57"/>
      <c r="AP362" s="57"/>
    </row>
    <row r="363" spans="1:42" s="128" customFormat="1">
      <c r="A363" s="123">
        <f>'Stu.Detail (1-20)'!A363</f>
        <v>357</v>
      </c>
      <c r="B363" s="124" t="str">
        <f>IF(OR('Stu.Detail (1-20)'!B363=0,'Stu.Detail (1-20)'!B363=""),"",'Stu.Detail (1-20)'!B363)</f>
        <v/>
      </c>
      <c r="C363" s="124" t="str">
        <f>IF(OR(B363=0,B363=""),"",CONCATENATE('Stu.Detail (1-20)'!D363," ","/",'Stu.Detail (1-20)'!G363))</f>
        <v/>
      </c>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57"/>
      <c r="Z363" s="57"/>
      <c r="AA363" s="57"/>
      <c r="AB363" s="57"/>
      <c r="AC363" s="57"/>
      <c r="AD363" s="57"/>
      <c r="AE363" s="57"/>
      <c r="AF363" s="57"/>
      <c r="AG363" s="57"/>
      <c r="AH363" s="57"/>
      <c r="AI363" s="57"/>
      <c r="AJ363" s="57"/>
      <c r="AK363" s="57"/>
      <c r="AL363" s="57"/>
      <c r="AM363" s="57"/>
      <c r="AN363" s="57"/>
      <c r="AO363" s="57"/>
      <c r="AP363" s="57"/>
    </row>
    <row r="364" spans="1:42" s="128" customFormat="1">
      <c r="A364" s="123">
        <f>'Stu.Detail (1-20)'!A364</f>
        <v>358</v>
      </c>
      <c r="B364" s="124" t="str">
        <f>IF(OR('Stu.Detail (1-20)'!B364=0,'Stu.Detail (1-20)'!B364=""),"",'Stu.Detail (1-20)'!B364)</f>
        <v/>
      </c>
      <c r="C364" s="124" t="str">
        <f>IF(OR(B364=0,B364=""),"",CONCATENATE('Stu.Detail (1-20)'!D364," ","/",'Stu.Detail (1-20)'!G364))</f>
        <v/>
      </c>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57"/>
      <c r="Z364" s="57"/>
      <c r="AA364" s="57"/>
      <c r="AB364" s="57"/>
      <c r="AC364" s="57"/>
      <c r="AD364" s="57"/>
      <c r="AE364" s="57"/>
      <c r="AF364" s="57"/>
      <c r="AG364" s="57"/>
      <c r="AH364" s="57"/>
      <c r="AI364" s="57"/>
      <c r="AJ364" s="57"/>
      <c r="AK364" s="57"/>
      <c r="AL364" s="57"/>
      <c r="AM364" s="57"/>
      <c r="AN364" s="57"/>
      <c r="AO364" s="57"/>
      <c r="AP364" s="57"/>
    </row>
    <row r="365" spans="1:42" s="128" customFormat="1">
      <c r="A365" s="123">
        <f>'Stu.Detail (1-20)'!A365</f>
        <v>359</v>
      </c>
      <c r="B365" s="124" t="str">
        <f>IF(OR('Stu.Detail (1-20)'!B365=0,'Stu.Detail (1-20)'!B365=""),"",'Stu.Detail (1-20)'!B365)</f>
        <v/>
      </c>
      <c r="C365" s="124" t="str">
        <f>IF(OR(B365=0,B365=""),"",CONCATENATE('Stu.Detail (1-20)'!D365," ","/",'Stu.Detail (1-20)'!G365))</f>
        <v/>
      </c>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57"/>
      <c r="Z365" s="57"/>
      <c r="AA365" s="57"/>
      <c r="AB365" s="57"/>
      <c r="AC365" s="57"/>
      <c r="AD365" s="57"/>
      <c r="AE365" s="57"/>
      <c r="AF365" s="57"/>
      <c r="AG365" s="57"/>
      <c r="AH365" s="57"/>
      <c r="AI365" s="57"/>
      <c r="AJ365" s="57"/>
      <c r="AK365" s="57"/>
      <c r="AL365" s="57"/>
      <c r="AM365" s="57"/>
      <c r="AN365" s="57"/>
      <c r="AO365" s="57"/>
      <c r="AP365" s="57"/>
    </row>
    <row r="366" spans="1:42" s="128" customFormat="1">
      <c r="A366" s="123">
        <f>'Stu.Detail (1-20)'!A366</f>
        <v>360</v>
      </c>
      <c r="B366" s="124" t="str">
        <f>IF(OR('Stu.Detail (1-20)'!B366=0,'Stu.Detail (1-20)'!B366=""),"",'Stu.Detail (1-20)'!B366)</f>
        <v/>
      </c>
      <c r="C366" s="124" t="str">
        <f>IF(OR(B366=0,B366=""),"",CONCATENATE('Stu.Detail (1-20)'!D366," ","/",'Stu.Detail (1-20)'!G366))</f>
        <v/>
      </c>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57"/>
      <c r="Z366" s="57"/>
      <c r="AA366" s="57"/>
      <c r="AB366" s="57"/>
      <c r="AC366" s="57"/>
      <c r="AD366" s="57"/>
      <c r="AE366" s="57"/>
      <c r="AF366" s="57"/>
      <c r="AG366" s="57"/>
      <c r="AH366" s="57"/>
      <c r="AI366" s="57"/>
      <c r="AJ366" s="57"/>
      <c r="AK366" s="57"/>
      <c r="AL366" s="57"/>
      <c r="AM366" s="57"/>
      <c r="AN366" s="57"/>
      <c r="AO366" s="57"/>
      <c r="AP366" s="57"/>
    </row>
    <row r="367" spans="1:42" s="128" customFormat="1">
      <c r="A367" s="123">
        <f>'Stu.Detail (1-20)'!A367</f>
        <v>361</v>
      </c>
      <c r="B367" s="124" t="str">
        <f>IF(OR('Stu.Detail (1-20)'!B367=0,'Stu.Detail (1-20)'!B367=""),"",'Stu.Detail (1-20)'!B367)</f>
        <v/>
      </c>
      <c r="C367" s="124" t="str">
        <f>IF(OR(B367=0,B367=""),"",CONCATENATE('Stu.Detail (1-20)'!D367," ","/",'Stu.Detail (1-20)'!G367))</f>
        <v/>
      </c>
      <c r="D367" s="129"/>
      <c r="E367" s="129"/>
      <c r="F367" s="129"/>
      <c r="G367" s="129"/>
      <c r="H367" s="129"/>
      <c r="I367" s="129"/>
      <c r="J367" s="129"/>
      <c r="K367" s="129"/>
      <c r="L367" s="129"/>
      <c r="M367" s="129"/>
      <c r="N367" s="129"/>
      <c r="O367" s="129"/>
      <c r="P367" s="129"/>
      <c r="Q367" s="129"/>
      <c r="R367" s="129"/>
      <c r="S367" s="129"/>
      <c r="T367" s="129"/>
      <c r="U367" s="129"/>
      <c r="V367" s="129"/>
      <c r="W367" s="129"/>
      <c r="X367" s="129"/>
      <c r="Y367" s="57"/>
      <c r="Z367" s="57"/>
      <c r="AA367" s="57"/>
      <c r="AB367" s="57"/>
      <c r="AC367" s="57"/>
      <c r="AD367" s="57"/>
      <c r="AE367" s="57"/>
      <c r="AF367" s="57"/>
      <c r="AG367" s="57"/>
      <c r="AH367" s="57"/>
      <c r="AI367" s="57"/>
      <c r="AJ367" s="57"/>
      <c r="AK367" s="57"/>
      <c r="AL367" s="57"/>
      <c r="AM367" s="57"/>
      <c r="AN367" s="57"/>
      <c r="AO367" s="57"/>
      <c r="AP367" s="57"/>
    </row>
    <row r="368" spans="1:42" s="128" customFormat="1">
      <c r="A368" s="123">
        <f>'Stu.Detail (1-20)'!A368</f>
        <v>362</v>
      </c>
      <c r="B368" s="124" t="str">
        <f>IF(OR('Stu.Detail (1-20)'!B368=0,'Stu.Detail (1-20)'!B368=""),"",'Stu.Detail (1-20)'!B368)</f>
        <v/>
      </c>
      <c r="C368" s="124" t="str">
        <f>IF(OR(B368=0,B368=""),"",CONCATENATE('Stu.Detail (1-20)'!D368," ","/",'Stu.Detail (1-20)'!G368))</f>
        <v/>
      </c>
      <c r="D368" s="129"/>
      <c r="E368" s="129"/>
      <c r="F368" s="129"/>
      <c r="G368" s="129"/>
      <c r="H368" s="129"/>
      <c r="I368" s="129"/>
      <c r="J368" s="129"/>
      <c r="K368" s="129"/>
      <c r="L368" s="129"/>
      <c r="M368" s="129"/>
      <c r="N368" s="129"/>
      <c r="O368" s="129"/>
      <c r="P368" s="129"/>
      <c r="Q368" s="129"/>
      <c r="R368" s="129"/>
      <c r="S368" s="129"/>
      <c r="T368" s="129"/>
      <c r="U368" s="129"/>
      <c r="V368" s="129"/>
      <c r="W368" s="129"/>
      <c r="X368" s="129"/>
      <c r="Y368" s="57"/>
      <c r="Z368" s="57"/>
      <c r="AA368" s="57"/>
      <c r="AB368" s="57"/>
      <c r="AC368" s="57"/>
      <c r="AD368" s="57"/>
      <c r="AE368" s="57"/>
      <c r="AF368" s="57"/>
      <c r="AG368" s="57"/>
      <c r="AH368" s="57"/>
      <c r="AI368" s="57"/>
      <c r="AJ368" s="57"/>
      <c r="AK368" s="57"/>
      <c r="AL368" s="57"/>
      <c r="AM368" s="57"/>
      <c r="AN368" s="57"/>
      <c r="AO368" s="57"/>
      <c r="AP368" s="57"/>
    </row>
    <row r="369" spans="1:42" s="128" customFormat="1">
      <c r="A369" s="123">
        <f>'Stu.Detail (1-20)'!A369</f>
        <v>363</v>
      </c>
      <c r="B369" s="124" t="str">
        <f>IF(OR('Stu.Detail (1-20)'!B369=0,'Stu.Detail (1-20)'!B369=""),"",'Stu.Detail (1-20)'!B369)</f>
        <v/>
      </c>
      <c r="C369" s="124" t="str">
        <f>IF(OR(B369=0,B369=""),"",CONCATENATE('Stu.Detail (1-20)'!D369," ","/",'Stu.Detail (1-20)'!G369))</f>
        <v/>
      </c>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57"/>
      <c r="Z369" s="57"/>
      <c r="AA369" s="57"/>
      <c r="AB369" s="57"/>
      <c r="AC369" s="57"/>
      <c r="AD369" s="57"/>
      <c r="AE369" s="57"/>
      <c r="AF369" s="57"/>
      <c r="AG369" s="57"/>
      <c r="AH369" s="57"/>
      <c r="AI369" s="57"/>
      <c r="AJ369" s="57"/>
      <c r="AK369" s="57"/>
      <c r="AL369" s="57"/>
      <c r="AM369" s="57"/>
      <c r="AN369" s="57"/>
      <c r="AO369" s="57"/>
      <c r="AP369" s="57"/>
    </row>
    <row r="370" spans="1:42" s="128" customFormat="1">
      <c r="A370" s="123">
        <f>'Stu.Detail (1-20)'!A370</f>
        <v>364</v>
      </c>
      <c r="B370" s="124" t="str">
        <f>IF(OR('Stu.Detail (1-20)'!B370=0,'Stu.Detail (1-20)'!B370=""),"",'Stu.Detail (1-20)'!B370)</f>
        <v/>
      </c>
      <c r="C370" s="124" t="str">
        <f>IF(OR(B370=0,B370=""),"",CONCATENATE('Stu.Detail (1-20)'!D370," ","/",'Stu.Detail (1-20)'!G370))</f>
        <v/>
      </c>
      <c r="D370" s="129"/>
      <c r="E370" s="129"/>
      <c r="F370" s="129"/>
      <c r="G370" s="129"/>
      <c r="H370" s="129"/>
      <c r="I370" s="129"/>
      <c r="J370" s="129"/>
      <c r="K370" s="129"/>
      <c r="L370" s="129"/>
      <c r="M370" s="129"/>
      <c r="N370" s="129"/>
      <c r="O370" s="129"/>
      <c r="P370" s="129"/>
      <c r="Q370" s="129"/>
      <c r="R370" s="129"/>
      <c r="S370" s="129"/>
      <c r="T370" s="129"/>
      <c r="U370" s="129"/>
      <c r="V370" s="129"/>
      <c r="W370" s="129"/>
      <c r="X370" s="129"/>
      <c r="Y370" s="57"/>
      <c r="Z370" s="57"/>
      <c r="AA370" s="57"/>
      <c r="AB370" s="57"/>
      <c r="AC370" s="57"/>
      <c r="AD370" s="57"/>
      <c r="AE370" s="57"/>
      <c r="AF370" s="57"/>
      <c r="AG370" s="57"/>
      <c r="AH370" s="57"/>
      <c r="AI370" s="57"/>
      <c r="AJ370" s="57"/>
      <c r="AK370" s="57"/>
      <c r="AL370" s="57"/>
      <c r="AM370" s="57"/>
      <c r="AN370" s="57"/>
      <c r="AO370" s="57"/>
      <c r="AP370" s="57"/>
    </row>
    <row r="371" spans="1:42" s="128" customFormat="1">
      <c r="A371" s="123">
        <f>'Stu.Detail (1-20)'!A371</f>
        <v>365</v>
      </c>
      <c r="B371" s="124" t="str">
        <f>IF(OR('Stu.Detail (1-20)'!B371=0,'Stu.Detail (1-20)'!B371=""),"",'Stu.Detail (1-20)'!B371)</f>
        <v/>
      </c>
      <c r="C371" s="124" t="str">
        <f>IF(OR(B371=0,B371=""),"",CONCATENATE('Stu.Detail (1-20)'!D371," ","/",'Stu.Detail (1-20)'!G371))</f>
        <v/>
      </c>
      <c r="D371" s="129"/>
      <c r="E371" s="129"/>
      <c r="F371" s="129"/>
      <c r="G371" s="129"/>
      <c r="H371" s="129"/>
      <c r="I371" s="129"/>
      <c r="J371" s="129"/>
      <c r="K371" s="129"/>
      <c r="L371" s="129"/>
      <c r="M371" s="129"/>
      <c r="N371" s="129"/>
      <c r="O371" s="129"/>
      <c r="P371" s="129"/>
      <c r="Q371" s="129"/>
      <c r="R371" s="129"/>
      <c r="S371" s="129"/>
      <c r="T371" s="129"/>
      <c r="U371" s="129"/>
      <c r="V371" s="129"/>
      <c r="W371" s="129"/>
      <c r="X371" s="129"/>
      <c r="Y371" s="57"/>
      <c r="Z371" s="57"/>
      <c r="AA371" s="57"/>
      <c r="AB371" s="57"/>
      <c r="AC371" s="57"/>
      <c r="AD371" s="57"/>
      <c r="AE371" s="57"/>
      <c r="AF371" s="57"/>
      <c r="AG371" s="57"/>
      <c r="AH371" s="57"/>
      <c r="AI371" s="57"/>
      <c r="AJ371" s="57"/>
      <c r="AK371" s="57"/>
      <c r="AL371" s="57"/>
      <c r="AM371" s="57"/>
      <c r="AN371" s="57"/>
      <c r="AO371" s="57"/>
      <c r="AP371" s="57"/>
    </row>
    <row r="372" spans="1:42" s="128" customFormat="1">
      <c r="A372" s="123">
        <f>'Stu.Detail (1-20)'!A372</f>
        <v>366</v>
      </c>
      <c r="B372" s="124" t="str">
        <f>IF(OR('Stu.Detail (1-20)'!B372=0,'Stu.Detail (1-20)'!B372=""),"",'Stu.Detail (1-20)'!B372)</f>
        <v/>
      </c>
      <c r="C372" s="124" t="str">
        <f>IF(OR(B372=0,B372=""),"",CONCATENATE('Stu.Detail (1-20)'!D372," ","/",'Stu.Detail (1-20)'!G372))</f>
        <v/>
      </c>
      <c r="D372" s="129"/>
      <c r="E372" s="129"/>
      <c r="F372" s="129"/>
      <c r="G372" s="129"/>
      <c r="H372" s="129"/>
      <c r="I372" s="129"/>
      <c r="J372" s="129"/>
      <c r="K372" s="129"/>
      <c r="L372" s="129"/>
      <c r="M372" s="129"/>
      <c r="N372" s="129"/>
      <c r="O372" s="129"/>
      <c r="P372" s="129"/>
      <c r="Q372" s="129"/>
      <c r="R372" s="129"/>
      <c r="S372" s="129"/>
      <c r="T372" s="129"/>
      <c r="U372" s="129"/>
      <c r="V372" s="129"/>
      <c r="W372" s="129"/>
      <c r="X372" s="129"/>
      <c r="Y372" s="57"/>
      <c r="Z372" s="57"/>
      <c r="AA372" s="57"/>
      <c r="AB372" s="57"/>
      <c r="AC372" s="57"/>
      <c r="AD372" s="57"/>
      <c r="AE372" s="57"/>
      <c r="AF372" s="57"/>
      <c r="AG372" s="57"/>
      <c r="AH372" s="57"/>
      <c r="AI372" s="57"/>
      <c r="AJ372" s="57"/>
      <c r="AK372" s="57"/>
      <c r="AL372" s="57"/>
      <c r="AM372" s="57"/>
      <c r="AN372" s="57"/>
      <c r="AO372" s="57"/>
      <c r="AP372" s="57"/>
    </row>
    <row r="373" spans="1:42" s="128" customFormat="1">
      <c r="A373" s="123">
        <f>'Stu.Detail (1-20)'!A373</f>
        <v>367</v>
      </c>
      <c r="B373" s="124" t="str">
        <f>IF(OR('Stu.Detail (1-20)'!B373=0,'Stu.Detail (1-20)'!B373=""),"",'Stu.Detail (1-20)'!B373)</f>
        <v/>
      </c>
      <c r="C373" s="124" t="str">
        <f>IF(OR(B373=0,B373=""),"",CONCATENATE('Stu.Detail (1-20)'!D373," ","/",'Stu.Detail (1-20)'!G373))</f>
        <v/>
      </c>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57"/>
      <c r="Z373" s="57"/>
      <c r="AA373" s="57"/>
      <c r="AB373" s="57"/>
      <c r="AC373" s="57"/>
      <c r="AD373" s="57"/>
      <c r="AE373" s="57"/>
      <c r="AF373" s="57"/>
      <c r="AG373" s="57"/>
      <c r="AH373" s="57"/>
      <c r="AI373" s="57"/>
      <c r="AJ373" s="57"/>
      <c r="AK373" s="57"/>
      <c r="AL373" s="57"/>
      <c r="AM373" s="57"/>
      <c r="AN373" s="57"/>
      <c r="AO373" s="57"/>
      <c r="AP373" s="57"/>
    </row>
    <row r="374" spans="1:42" s="128" customFormat="1">
      <c r="A374" s="123">
        <f>'Stu.Detail (1-20)'!A374</f>
        <v>368</v>
      </c>
      <c r="B374" s="124" t="str">
        <f>IF(OR('Stu.Detail (1-20)'!B374=0,'Stu.Detail (1-20)'!B374=""),"",'Stu.Detail (1-20)'!B374)</f>
        <v/>
      </c>
      <c r="C374" s="124" t="str">
        <f>IF(OR(B374=0,B374=""),"",CONCATENATE('Stu.Detail (1-20)'!D374," ","/",'Stu.Detail (1-20)'!G374))</f>
        <v/>
      </c>
      <c r="D374" s="129"/>
      <c r="E374" s="129"/>
      <c r="F374" s="129"/>
      <c r="G374" s="129"/>
      <c r="H374" s="129"/>
      <c r="I374" s="129"/>
      <c r="J374" s="129"/>
      <c r="K374" s="129"/>
      <c r="L374" s="129"/>
      <c r="M374" s="129"/>
      <c r="N374" s="129"/>
      <c r="O374" s="129"/>
      <c r="P374" s="129"/>
      <c r="Q374" s="129"/>
      <c r="R374" s="129"/>
      <c r="S374" s="129"/>
      <c r="T374" s="129"/>
      <c r="U374" s="129"/>
      <c r="V374" s="129"/>
      <c r="W374" s="129"/>
      <c r="X374" s="129"/>
      <c r="Y374" s="57"/>
      <c r="Z374" s="57"/>
      <c r="AA374" s="57"/>
      <c r="AB374" s="57"/>
      <c r="AC374" s="57"/>
      <c r="AD374" s="57"/>
      <c r="AE374" s="57"/>
      <c r="AF374" s="57"/>
      <c r="AG374" s="57"/>
      <c r="AH374" s="57"/>
      <c r="AI374" s="57"/>
      <c r="AJ374" s="57"/>
      <c r="AK374" s="57"/>
      <c r="AL374" s="57"/>
      <c r="AM374" s="57"/>
      <c r="AN374" s="57"/>
      <c r="AO374" s="57"/>
      <c r="AP374" s="57"/>
    </row>
    <row r="375" spans="1:42" s="128" customFormat="1">
      <c r="A375" s="123">
        <f>'Stu.Detail (1-20)'!A375</f>
        <v>369</v>
      </c>
      <c r="B375" s="124" t="str">
        <f>IF(OR('Stu.Detail (1-20)'!B375=0,'Stu.Detail (1-20)'!B375=""),"",'Stu.Detail (1-20)'!B375)</f>
        <v/>
      </c>
      <c r="C375" s="124" t="str">
        <f>IF(OR(B375=0,B375=""),"",CONCATENATE('Stu.Detail (1-20)'!D375," ","/",'Stu.Detail (1-20)'!G375))</f>
        <v/>
      </c>
      <c r="D375" s="129"/>
      <c r="E375" s="129"/>
      <c r="F375" s="129"/>
      <c r="G375" s="129"/>
      <c r="H375" s="129"/>
      <c r="I375" s="129"/>
      <c r="J375" s="129"/>
      <c r="K375" s="129"/>
      <c r="L375" s="129"/>
      <c r="M375" s="129"/>
      <c r="N375" s="129"/>
      <c r="O375" s="129"/>
      <c r="P375" s="129"/>
      <c r="Q375" s="129"/>
      <c r="R375" s="129"/>
      <c r="S375" s="129"/>
      <c r="T375" s="129"/>
      <c r="U375" s="129"/>
      <c r="V375" s="129"/>
      <c r="W375" s="129"/>
      <c r="X375" s="129"/>
      <c r="Y375" s="57"/>
      <c r="Z375" s="57"/>
      <c r="AA375" s="57"/>
      <c r="AB375" s="57"/>
      <c r="AC375" s="57"/>
      <c r="AD375" s="57"/>
      <c r="AE375" s="57"/>
      <c r="AF375" s="57"/>
      <c r="AG375" s="57"/>
      <c r="AH375" s="57"/>
      <c r="AI375" s="57"/>
      <c r="AJ375" s="57"/>
      <c r="AK375" s="57"/>
      <c r="AL375" s="57"/>
      <c r="AM375" s="57"/>
      <c r="AN375" s="57"/>
      <c r="AO375" s="57"/>
      <c r="AP375" s="57"/>
    </row>
    <row r="376" spans="1:42" s="128" customFormat="1">
      <c r="A376" s="123">
        <f>'Stu.Detail (1-20)'!A376</f>
        <v>370</v>
      </c>
      <c r="B376" s="124" t="str">
        <f>IF(OR('Stu.Detail (1-20)'!B376=0,'Stu.Detail (1-20)'!B376=""),"",'Stu.Detail (1-20)'!B376)</f>
        <v/>
      </c>
      <c r="C376" s="124" t="str">
        <f>IF(OR(B376=0,B376=""),"",CONCATENATE('Stu.Detail (1-20)'!D376," ","/",'Stu.Detail (1-20)'!G376))</f>
        <v/>
      </c>
      <c r="D376" s="129"/>
      <c r="E376" s="129"/>
      <c r="F376" s="129"/>
      <c r="G376" s="129"/>
      <c r="H376" s="129"/>
      <c r="I376" s="129"/>
      <c r="J376" s="129"/>
      <c r="K376" s="129"/>
      <c r="L376" s="129"/>
      <c r="M376" s="129"/>
      <c r="N376" s="129"/>
      <c r="O376" s="129"/>
      <c r="P376" s="129"/>
      <c r="Q376" s="129"/>
      <c r="R376" s="129"/>
      <c r="S376" s="129"/>
      <c r="T376" s="129"/>
      <c r="U376" s="129"/>
      <c r="V376" s="129"/>
      <c r="W376" s="129"/>
      <c r="X376" s="129"/>
      <c r="Y376" s="57"/>
      <c r="Z376" s="57"/>
      <c r="AA376" s="57"/>
      <c r="AB376" s="57"/>
      <c r="AC376" s="57"/>
      <c r="AD376" s="57"/>
      <c r="AE376" s="57"/>
      <c r="AF376" s="57"/>
      <c r="AG376" s="57"/>
      <c r="AH376" s="57"/>
      <c r="AI376" s="57"/>
      <c r="AJ376" s="57"/>
      <c r="AK376" s="57"/>
      <c r="AL376" s="57"/>
      <c r="AM376" s="57"/>
      <c r="AN376" s="57"/>
      <c r="AO376" s="57"/>
      <c r="AP376" s="57"/>
    </row>
    <row r="377" spans="1:42" s="128" customFormat="1">
      <c r="A377" s="123">
        <f>'Stu.Detail (1-20)'!A377</f>
        <v>371</v>
      </c>
      <c r="B377" s="124" t="str">
        <f>IF(OR('Stu.Detail (1-20)'!B377=0,'Stu.Detail (1-20)'!B377=""),"",'Stu.Detail (1-20)'!B377)</f>
        <v/>
      </c>
      <c r="C377" s="124" t="str">
        <f>IF(OR(B377=0,B377=""),"",CONCATENATE('Stu.Detail (1-20)'!D377," ","/",'Stu.Detail (1-20)'!G377))</f>
        <v/>
      </c>
      <c r="D377" s="129"/>
      <c r="E377" s="129"/>
      <c r="F377" s="129"/>
      <c r="G377" s="129"/>
      <c r="H377" s="129"/>
      <c r="I377" s="129"/>
      <c r="J377" s="129"/>
      <c r="K377" s="129"/>
      <c r="L377" s="129"/>
      <c r="M377" s="129"/>
      <c r="N377" s="129"/>
      <c r="O377" s="129"/>
      <c r="P377" s="129"/>
      <c r="Q377" s="129"/>
      <c r="R377" s="129"/>
      <c r="S377" s="129"/>
      <c r="T377" s="129"/>
      <c r="U377" s="129"/>
      <c r="V377" s="129"/>
      <c r="W377" s="129"/>
      <c r="X377" s="129"/>
      <c r="Y377" s="57"/>
      <c r="Z377" s="57"/>
      <c r="AA377" s="57"/>
      <c r="AB377" s="57"/>
      <c r="AC377" s="57"/>
      <c r="AD377" s="57"/>
      <c r="AE377" s="57"/>
      <c r="AF377" s="57"/>
      <c r="AG377" s="57"/>
      <c r="AH377" s="57"/>
      <c r="AI377" s="57"/>
      <c r="AJ377" s="57"/>
      <c r="AK377" s="57"/>
      <c r="AL377" s="57"/>
      <c r="AM377" s="57"/>
      <c r="AN377" s="57"/>
      <c r="AO377" s="57"/>
      <c r="AP377" s="57"/>
    </row>
    <row r="378" spans="1:42" s="128" customFormat="1">
      <c r="A378" s="123">
        <f>'Stu.Detail (1-20)'!A378</f>
        <v>372</v>
      </c>
      <c r="B378" s="124" t="str">
        <f>IF(OR('Stu.Detail (1-20)'!B378=0,'Stu.Detail (1-20)'!B378=""),"",'Stu.Detail (1-20)'!B378)</f>
        <v/>
      </c>
      <c r="C378" s="124" t="str">
        <f>IF(OR(B378=0,B378=""),"",CONCATENATE('Stu.Detail (1-20)'!D378," ","/",'Stu.Detail (1-20)'!G378))</f>
        <v/>
      </c>
      <c r="D378" s="129"/>
      <c r="E378" s="129"/>
      <c r="F378" s="129"/>
      <c r="G378" s="129"/>
      <c r="H378" s="129"/>
      <c r="I378" s="129"/>
      <c r="J378" s="129"/>
      <c r="K378" s="129"/>
      <c r="L378" s="129"/>
      <c r="M378" s="129"/>
      <c r="N378" s="129"/>
      <c r="O378" s="129"/>
      <c r="P378" s="129"/>
      <c r="Q378" s="129"/>
      <c r="R378" s="129"/>
      <c r="S378" s="129"/>
      <c r="T378" s="129"/>
      <c r="U378" s="129"/>
      <c r="V378" s="129"/>
      <c r="W378" s="129"/>
      <c r="X378" s="129"/>
      <c r="Y378" s="57"/>
      <c r="Z378" s="57"/>
      <c r="AA378" s="57"/>
      <c r="AB378" s="57"/>
      <c r="AC378" s="57"/>
      <c r="AD378" s="57"/>
      <c r="AE378" s="57"/>
      <c r="AF378" s="57"/>
      <c r="AG378" s="57"/>
      <c r="AH378" s="57"/>
      <c r="AI378" s="57"/>
      <c r="AJ378" s="57"/>
      <c r="AK378" s="57"/>
      <c r="AL378" s="57"/>
      <c r="AM378" s="57"/>
      <c r="AN378" s="57"/>
      <c r="AO378" s="57"/>
      <c r="AP378" s="57"/>
    </row>
    <row r="379" spans="1:42" s="128" customFormat="1">
      <c r="A379" s="123">
        <f>'Stu.Detail (1-20)'!A379</f>
        <v>373</v>
      </c>
      <c r="B379" s="124" t="str">
        <f>IF(OR('Stu.Detail (1-20)'!B379=0,'Stu.Detail (1-20)'!B379=""),"",'Stu.Detail (1-20)'!B379)</f>
        <v/>
      </c>
      <c r="C379" s="124" t="str">
        <f>IF(OR(B379=0,B379=""),"",CONCATENATE('Stu.Detail (1-20)'!D379," ","/",'Stu.Detail (1-20)'!G379))</f>
        <v/>
      </c>
      <c r="D379" s="129"/>
      <c r="E379" s="129"/>
      <c r="F379" s="129"/>
      <c r="G379" s="129"/>
      <c r="H379" s="129"/>
      <c r="I379" s="129"/>
      <c r="J379" s="129"/>
      <c r="K379" s="129"/>
      <c r="L379" s="129"/>
      <c r="M379" s="129"/>
      <c r="N379" s="129"/>
      <c r="O379" s="129"/>
      <c r="P379" s="129"/>
      <c r="Q379" s="129"/>
      <c r="R379" s="129"/>
      <c r="S379" s="129"/>
      <c r="T379" s="129"/>
      <c r="U379" s="129"/>
      <c r="V379" s="129"/>
      <c r="W379" s="129"/>
      <c r="X379" s="129"/>
      <c r="Y379" s="57"/>
      <c r="Z379" s="57"/>
      <c r="AA379" s="57"/>
      <c r="AB379" s="57"/>
      <c r="AC379" s="57"/>
      <c r="AD379" s="57"/>
      <c r="AE379" s="57"/>
      <c r="AF379" s="57"/>
      <c r="AG379" s="57"/>
      <c r="AH379" s="57"/>
      <c r="AI379" s="57"/>
      <c r="AJ379" s="57"/>
      <c r="AK379" s="57"/>
      <c r="AL379" s="57"/>
      <c r="AM379" s="57"/>
      <c r="AN379" s="57"/>
      <c r="AO379" s="57"/>
      <c r="AP379" s="57"/>
    </row>
    <row r="380" spans="1:42" s="128" customFormat="1">
      <c r="A380" s="123">
        <f>'Stu.Detail (1-20)'!A380</f>
        <v>374</v>
      </c>
      <c r="B380" s="124" t="str">
        <f>IF(OR('Stu.Detail (1-20)'!B380=0,'Stu.Detail (1-20)'!B380=""),"",'Stu.Detail (1-20)'!B380)</f>
        <v/>
      </c>
      <c r="C380" s="124" t="str">
        <f>IF(OR(B380=0,B380=""),"",CONCATENATE('Stu.Detail (1-20)'!D380," ","/",'Stu.Detail (1-20)'!G380))</f>
        <v/>
      </c>
      <c r="D380" s="129"/>
      <c r="E380" s="129"/>
      <c r="F380" s="129"/>
      <c r="G380" s="129"/>
      <c r="H380" s="129"/>
      <c r="I380" s="129"/>
      <c r="J380" s="129"/>
      <c r="K380" s="129"/>
      <c r="L380" s="129"/>
      <c r="M380" s="129"/>
      <c r="N380" s="129"/>
      <c r="O380" s="129"/>
      <c r="P380" s="129"/>
      <c r="Q380" s="129"/>
      <c r="R380" s="129"/>
      <c r="S380" s="129"/>
      <c r="T380" s="129"/>
      <c r="U380" s="129"/>
      <c r="V380" s="129"/>
      <c r="W380" s="129"/>
      <c r="X380" s="129"/>
      <c r="Y380" s="57"/>
      <c r="Z380" s="57"/>
      <c r="AA380" s="57"/>
      <c r="AB380" s="57"/>
      <c r="AC380" s="57"/>
      <c r="AD380" s="57"/>
      <c r="AE380" s="57"/>
      <c r="AF380" s="57"/>
      <c r="AG380" s="57"/>
      <c r="AH380" s="57"/>
      <c r="AI380" s="57"/>
      <c r="AJ380" s="57"/>
      <c r="AK380" s="57"/>
      <c r="AL380" s="57"/>
      <c r="AM380" s="57"/>
      <c r="AN380" s="57"/>
      <c r="AO380" s="57"/>
      <c r="AP380" s="57"/>
    </row>
    <row r="381" spans="1:42" s="128" customFormat="1">
      <c r="A381" s="123">
        <f>'Stu.Detail (1-20)'!A381</f>
        <v>375</v>
      </c>
      <c r="B381" s="124" t="str">
        <f>IF(OR('Stu.Detail (1-20)'!B381=0,'Stu.Detail (1-20)'!B381=""),"",'Stu.Detail (1-20)'!B381)</f>
        <v/>
      </c>
      <c r="C381" s="124" t="str">
        <f>IF(OR(B381=0,B381=""),"",CONCATENATE('Stu.Detail (1-20)'!D381," ","/",'Stu.Detail (1-20)'!G381))</f>
        <v/>
      </c>
      <c r="D381" s="129"/>
      <c r="E381" s="129"/>
      <c r="F381" s="129"/>
      <c r="G381" s="129"/>
      <c r="H381" s="129"/>
      <c r="I381" s="129"/>
      <c r="J381" s="129"/>
      <c r="K381" s="129"/>
      <c r="L381" s="129"/>
      <c r="M381" s="129"/>
      <c r="N381" s="129"/>
      <c r="O381" s="129"/>
      <c r="P381" s="129"/>
      <c r="Q381" s="129"/>
      <c r="R381" s="129"/>
      <c r="S381" s="129"/>
      <c r="T381" s="129"/>
      <c r="U381" s="129"/>
      <c r="V381" s="129"/>
      <c r="W381" s="129"/>
      <c r="X381" s="129"/>
      <c r="Y381" s="57"/>
      <c r="Z381" s="57"/>
      <c r="AA381" s="57"/>
      <c r="AB381" s="57"/>
      <c r="AC381" s="57"/>
      <c r="AD381" s="57"/>
      <c r="AE381" s="57"/>
      <c r="AF381" s="57"/>
      <c r="AG381" s="57"/>
      <c r="AH381" s="57"/>
      <c r="AI381" s="57"/>
      <c r="AJ381" s="57"/>
      <c r="AK381" s="57"/>
      <c r="AL381" s="57"/>
      <c r="AM381" s="57"/>
      <c r="AN381" s="57"/>
      <c r="AO381" s="57"/>
      <c r="AP381" s="57"/>
    </row>
    <row r="382" spans="1:42" s="128" customFormat="1">
      <c r="A382" s="123">
        <f>'Stu.Detail (1-20)'!A382</f>
        <v>376</v>
      </c>
      <c r="B382" s="124" t="str">
        <f>IF(OR('Stu.Detail (1-20)'!B382=0,'Stu.Detail (1-20)'!B382=""),"",'Stu.Detail (1-20)'!B382)</f>
        <v/>
      </c>
      <c r="C382" s="124" t="str">
        <f>IF(OR(B382=0,B382=""),"",CONCATENATE('Stu.Detail (1-20)'!D382," ","/",'Stu.Detail (1-20)'!G382))</f>
        <v/>
      </c>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57"/>
      <c r="Z382" s="57"/>
      <c r="AA382" s="57"/>
      <c r="AB382" s="57"/>
      <c r="AC382" s="57"/>
      <c r="AD382" s="57"/>
      <c r="AE382" s="57"/>
      <c r="AF382" s="57"/>
      <c r="AG382" s="57"/>
      <c r="AH382" s="57"/>
      <c r="AI382" s="57"/>
      <c r="AJ382" s="57"/>
      <c r="AK382" s="57"/>
      <c r="AL382" s="57"/>
      <c r="AM382" s="57"/>
      <c r="AN382" s="57"/>
      <c r="AO382" s="57"/>
      <c r="AP382" s="57"/>
    </row>
    <row r="383" spans="1:42" s="128" customFormat="1">
      <c r="A383" s="123">
        <f>'Stu.Detail (1-20)'!A383</f>
        <v>377</v>
      </c>
      <c r="B383" s="124" t="str">
        <f>IF(OR('Stu.Detail (1-20)'!B383=0,'Stu.Detail (1-20)'!B383=""),"",'Stu.Detail (1-20)'!B383)</f>
        <v/>
      </c>
      <c r="C383" s="124" t="str">
        <f>IF(OR(B383=0,B383=""),"",CONCATENATE('Stu.Detail (1-20)'!D383," ","/",'Stu.Detail (1-20)'!G383))</f>
        <v/>
      </c>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57"/>
      <c r="Z383" s="57"/>
      <c r="AA383" s="57"/>
      <c r="AB383" s="57"/>
      <c r="AC383" s="57"/>
      <c r="AD383" s="57"/>
      <c r="AE383" s="57"/>
      <c r="AF383" s="57"/>
      <c r="AG383" s="57"/>
      <c r="AH383" s="57"/>
      <c r="AI383" s="57"/>
      <c r="AJ383" s="57"/>
      <c r="AK383" s="57"/>
      <c r="AL383" s="57"/>
      <c r="AM383" s="57"/>
      <c r="AN383" s="57"/>
      <c r="AO383" s="57"/>
      <c r="AP383" s="57"/>
    </row>
    <row r="384" spans="1:42" s="128" customFormat="1">
      <c r="A384" s="123">
        <f>'Stu.Detail (1-20)'!A384</f>
        <v>378</v>
      </c>
      <c r="B384" s="124" t="str">
        <f>IF(OR('Stu.Detail (1-20)'!B384=0,'Stu.Detail (1-20)'!B384=""),"",'Stu.Detail (1-20)'!B384)</f>
        <v/>
      </c>
      <c r="C384" s="124" t="str">
        <f>IF(OR(B384=0,B384=""),"",CONCATENATE('Stu.Detail (1-20)'!D384," ","/",'Stu.Detail (1-20)'!G384))</f>
        <v/>
      </c>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57"/>
      <c r="Z384" s="57"/>
      <c r="AA384" s="57"/>
      <c r="AB384" s="57"/>
      <c r="AC384" s="57"/>
      <c r="AD384" s="57"/>
      <c r="AE384" s="57"/>
      <c r="AF384" s="57"/>
      <c r="AG384" s="57"/>
      <c r="AH384" s="57"/>
      <c r="AI384" s="57"/>
      <c r="AJ384" s="57"/>
      <c r="AK384" s="57"/>
      <c r="AL384" s="57"/>
      <c r="AM384" s="57"/>
      <c r="AN384" s="57"/>
      <c r="AO384" s="57"/>
      <c r="AP384" s="57"/>
    </row>
    <row r="385" spans="1:42" s="128" customFormat="1">
      <c r="A385" s="123">
        <f>'Stu.Detail (1-20)'!A385</f>
        <v>379</v>
      </c>
      <c r="B385" s="124" t="str">
        <f>IF(OR('Stu.Detail (1-20)'!B385=0,'Stu.Detail (1-20)'!B385=""),"",'Stu.Detail (1-20)'!B385)</f>
        <v/>
      </c>
      <c r="C385" s="124" t="str">
        <f>IF(OR(B385=0,B385=""),"",CONCATENATE('Stu.Detail (1-20)'!D385," ","/",'Stu.Detail (1-20)'!G385))</f>
        <v/>
      </c>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57"/>
      <c r="Z385" s="57"/>
      <c r="AA385" s="57"/>
      <c r="AB385" s="57"/>
      <c r="AC385" s="57"/>
      <c r="AD385" s="57"/>
      <c r="AE385" s="57"/>
      <c r="AF385" s="57"/>
      <c r="AG385" s="57"/>
      <c r="AH385" s="57"/>
      <c r="AI385" s="57"/>
      <c r="AJ385" s="57"/>
      <c r="AK385" s="57"/>
      <c r="AL385" s="57"/>
      <c r="AM385" s="57"/>
      <c r="AN385" s="57"/>
      <c r="AO385" s="57"/>
      <c r="AP385" s="57"/>
    </row>
    <row r="386" spans="1:42" s="128" customFormat="1">
      <c r="A386" s="123">
        <f>'Stu.Detail (1-20)'!A386</f>
        <v>380</v>
      </c>
      <c r="B386" s="124" t="str">
        <f>IF(OR('Stu.Detail (1-20)'!B386=0,'Stu.Detail (1-20)'!B386=""),"",'Stu.Detail (1-20)'!B386)</f>
        <v/>
      </c>
      <c r="C386" s="124" t="str">
        <f>IF(OR(B386=0,B386=""),"",CONCATENATE('Stu.Detail (1-20)'!D386," ","/",'Stu.Detail (1-20)'!G386))</f>
        <v/>
      </c>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57"/>
      <c r="Z386" s="57"/>
      <c r="AA386" s="57"/>
      <c r="AB386" s="57"/>
      <c r="AC386" s="57"/>
      <c r="AD386" s="57"/>
      <c r="AE386" s="57"/>
      <c r="AF386" s="57"/>
      <c r="AG386" s="57"/>
      <c r="AH386" s="57"/>
      <c r="AI386" s="57"/>
      <c r="AJ386" s="57"/>
      <c r="AK386" s="57"/>
      <c r="AL386" s="57"/>
      <c r="AM386" s="57"/>
      <c r="AN386" s="57"/>
      <c r="AO386" s="57"/>
      <c r="AP386" s="57"/>
    </row>
    <row r="387" spans="1:42" s="128" customFormat="1">
      <c r="A387" s="123">
        <f>'Stu.Detail (1-20)'!A387</f>
        <v>381</v>
      </c>
      <c r="B387" s="124" t="str">
        <f>IF(OR('Stu.Detail (1-20)'!B387=0,'Stu.Detail (1-20)'!B387=""),"",'Stu.Detail (1-20)'!B387)</f>
        <v/>
      </c>
      <c r="C387" s="124" t="str">
        <f>IF(OR(B387=0,B387=""),"",CONCATENATE('Stu.Detail (1-20)'!D387," ","/",'Stu.Detail (1-20)'!G387))</f>
        <v/>
      </c>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57"/>
      <c r="Z387" s="57"/>
      <c r="AA387" s="57"/>
      <c r="AB387" s="57"/>
      <c r="AC387" s="57"/>
      <c r="AD387" s="57"/>
      <c r="AE387" s="57"/>
      <c r="AF387" s="57"/>
      <c r="AG387" s="57"/>
      <c r="AH387" s="57"/>
      <c r="AI387" s="57"/>
      <c r="AJ387" s="57"/>
      <c r="AK387" s="57"/>
      <c r="AL387" s="57"/>
      <c r="AM387" s="57"/>
      <c r="AN387" s="57"/>
      <c r="AO387" s="57"/>
      <c r="AP387" s="57"/>
    </row>
    <row r="388" spans="1:42" s="128" customFormat="1">
      <c r="A388" s="123">
        <f>'Stu.Detail (1-20)'!A388</f>
        <v>382</v>
      </c>
      <c r="B388" s="124" t="str">
        <f>IF(OR('Stu.Detail (1-20)'!B388=0,'Stu.Detail (1-20)'!B388=""),"",'Stu.Detail (1-20)'!B388)</f>
        <v/>
      </c>
      <c r="C388" s="124" t="str">
        <f>IF(OR(B388=0,B388=""),"",CONCATENATE('Stu.Detail (1-20)'!D388," ","/",'Stu.Detail (1-20)'!G388))</f>
        <v/>
      </c>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57"/>
      <c r="Z388" s="57"/>
      <c r="AA388" s="57"/>
      <c r="AB388" s="57"/>
      <c r="AC388" s="57"/>
      <c r="AD388" s="57"/>
      <c r="AE388" s="57"/>
      <c r="AF388" s="57"/>
      <c r="AG388" s="57"/>
      <c r="AH388" s="57"/>
      <c r="AI388" s="57"/>
      <c r="AJ388" s="57"/>
      <c r="AK388" s="57"/>
      <c r="AL388" s="57"/>
      <c r="AM388" s="57"/>
      <c r="AN388" s="57"/>
      <c r="AO388" s="57"/>
      <c r="AP388" s="57"/>
    </row>
    <row r="389" spans="1:42" s="128" customFormat="1">
      <c r="A389" s="123">
        <f>'Stu.Detail (1-20)'!A389</f>
        <v>383</v>
      </c>
      <c r="B389" s="124" t="str">
        <f>IF(OR('Stu.Detail (1-20)'!B389=0,'Stu.Detail (1-20)'!B389=""),"",'Stu.Detail (1-20)'!B389)</f>
        <v/>
      </c>
      <c r="C389" s="124" t="str">
        <f>IF(OR(B389=0,B389=""),"",CONCATENATE('Stu.Detail (1-20)'!D389," ","/",'Stu.Detail (1-20)'!G389))</f>
        <v/>
      </c>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57"/>
      <c r="Z389" s="57"/>
      <c r="AA389" s="57"/>
      <c r="AB389" s="57"/>
      <c r="AC389" s="57"/>
      <c r="AD389" s="57"/>
      <c r="AE389" s="57"/>
      <c r="AF389" s="57"/>
      <c r="AG389" s="57"/>
      <c r="AH389" s="57"/>
      <c r="AI389" s="57"/>
      <c r="AJ389" s="57"/>
      <c r="AK389" s="57"/>
      <c r="AL389" s="57"/>
      <c r="AM389" s="57"/>
      <c r="AN389" s="57"/>
      <c r="AO389" s="57"/>
      <c r="AP389" s="57"/>
    </row>
    <row r="390" spans="1:42" s="128" customFormat="1">
      <c r="A390" s="123">
        <f>'Stu.Detail (1-20)'!A390</f>
        <v>384</v>
      </c>
      <c r="B390" s="124" t="str">
        <f>IF(OR('Stu.Detail (1-20)'!B390=0,'Stu.Detail (1-20)'!B390=""),"",'Stu.Detail (1-20)'!B390)</f>
        <v/>
      </c>
      <c r="C390" s="124" t="str">
        <f>IF(OR(B390=0,B390=""),"",CONCATENATE('Stu.Detail (1-20)'!D390," ","/",'Stu.Detail (1-20)'!G390))</f>
        <v/>
      </c>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57"/>
      <c r="Z390" s="57"/>
      <c r="AA390" s="57"/>
      <c r="AB390" s="57"/>
      <c r="AC390" s="57"/>
      <c r="AD390" s="57"/>
      <c r="AE390" s="57"/>
      <c r="AF390" s="57"/>
      <c r="AG390" s="57"/>
      <c r="AH390" s="57"/>
      <c r="AI390" s="57"/>
      <c r="AJ390" s="57"/>
      <c r="AK390" s="57"/>
      <c r="AL390" s="57"/>
      <c r="AM390" s="57"/>
      <c r="AN390" s="57"/>
      <c r="AO390" s="57"/>
      <c r="AP390" s="57"/>
    </row>
    <row r="391" spans="1:42" s="128" customFormat="1">
      <c r="A391" s="123">
        <f>'Stu.Detail (1-20)'!A391</f>
        <v>385</v>
      </c>
      <c r="B391" s="124" t="str">
        <f>IF(OR('Stu.Detail (1-20)'!B391=0,'Stu.Detail (1-20)'!B391=""),"",'Stu.Detail (1-20)'!B391)</f>
        <v/>
      </c>
      <c r="C391" s="124" t="str">
        <f>IF(OR(B391=0,B391=""),"",CONCATENATE('Stu.Detail (1-20)'!D391," ","/",'Stu.Detail (1-20)'!G391))</f>
        <v/>
      </c>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57"/>
      <c r="Z391" s="57"/>
      <c r="AA391" s="57"/>
      <c r="AB391" s="57"/>
      <c r="AC391" s="57"/>
      <c r="AD391" s="57"/>
      <c r="AE391" s="57"/>
      <c r="AF391" s="57"/>
      <c r="AG391" s="57"/>
      <c r="AH391" s="57"/>
      <c r="AI391" s="57"/>
      <c r="AJ391" s="57"/>
      <c r="AK391" s="57"/>
      <c r="AL391" s="57"/>
      <c r="AM391" s="57"/>
      <c r="AN391" s="57"/>
      <c r="AO391" s="57"/>
      <c r="AP391" s="57"/>
    </row>
    <row r="392" spans="1:42" s="128" customFormat="1">
      <c r="A392" s="123">
        <f>'Stu.Detail (1-20)'!A392</f>
        <v>386</v>
      </c>
      <c r="B392" s="124" t="str">
        <f>IF(OR('Stu.Detail (1-20)'!B392=0,'Stu.Detail (1-20)'!B392=""),"",'Stu.Detail (1-20)'!B392)</f>
        <v/>
      </c>
      <c r="C392" s="124" t="str">
        <f>IF(OR(B392=0,B392=""),"",CONCATENATE('Stu.Detail (1-20)'!D392," ","/",'Stu.Detail (1-20)'!G392))</f>
        <v/>
      </c>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57"/>
      <c r="Z392" s="57"/>
      <c r="AA392" s="57"/>
      <c r="AB392" s="57"/>
      <c r="AC392" s="57"/>
      <c r="AD392" s="57"/>
      <c r="AE392" s="57"/>
      <c r="AF392" s="57"/>
      <c r="AG392" s="57"/>
      <c r="AH392" s="57"/>
      <c r="AI392" s="57"/>
      <c r="AJ392" s="57"/>
      <c r="AK392" s="57"/>
      <c r="AL392" s="57"/>
      <c r="AM392" s="57"/>
      <c r="AN392" s="57"/>
      <c r="AO392" s="57"/>
      <c r="AP392" s="57"/>
    </row>
    <row r="393" spans="1:42" s="128" customFormat="1">
      <c r="A393" s="123">
        <f>'Stu.Detail (1-20)'!A393</f>
        <v>387</v>
      </c>
      <c r="B393" s="124" t="str">
        <f>IF(OR('Stu.Detail (1-20)'!B393=0,'Stu.Detail (1-20)'!B393=""),"",'Stu.Detail (1-20)'!B393)</f>
        <v/>
      </c>
      <c r="C393" s="124" t="str">
        <f>IF(OR(B393=0,B393=""),"",CONCATENATE('Stu.Detail (1-20)'!D393," ","/",'Stu.Detail (1-20)'!G393))</f>
        <v/>
      </c>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57"/>
      <c r="Z393" s="57"/>
      <c r="AA393" s="57"/>
      <c r="AB393" s="57"/>
      <c r="AC393" s="57"/>
      <c r="AD393" s="57"/>
      <c r="AE393" s="57"/>
      <c r="AF393" s="57"/>
      <c r="AG393" s="57"/>
      <c r="AH393" s="57"/>
      <c r="AI393" s="57"/>
      <c r="AJ393" s="57"/>
      <c r="AK393" s="57"/>
      <c r="AL393" s="57"/>
      <c r="AM393" s="57"/>
      <c r="AN393" s="57"/>
      <c r="AO393" s="57"/>
      <c r="AP393" s="57"/>
    </row>
    <row r="394" spans="1:42" s="128" customFormat="1">
      <c r="A394" s="123">
        <f>'Stu.Detail (1-20)'!A394</f>
        <v>388</v>
      </c>
      <c r="B394" s="124" t="str">
        <f>IF(OR('Stu.Detail (1-20)'!B394=0,'Stu.Detail (1-20)'!B394=""),"",'Stu.Detail (1-20)'!B394)</f>
        <v/>
      </c>
      <c r="C394" s="124" t="str">
        <f>IF(OR(B394=0,B394=""),"",CONCATENATE('Stu.Detail (1-20)'!D394," ","/",'Stu.Detail (1-20)'!G394))</f>
        <v/>
      </c>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57"/>
      <c r="Z394" s="57"/>
      <c r="AA394" s="57"/>
      <c r="AB394" s="57"/>
      <c r="AC394" s="57"/>
      <c r="AD394" s="57"/>
      <c r="AE394" s="57"/>
      <c r="AF394" s="57"/>
      <c r="AG394" s="57"/>
      <c r="AH394" s="57"/>
      <c r="AI394" s="57"/>
      <c r="AJ394" s="57"/>
      <c r="AK394" s="57"/>
      <c r="AL394" s="57"/>
      <c r="AM394" s="57"/>
      <c r="AN394" s="57"/>
      <c r="AO394" s="57"/>
      <c r="AP394" s="57"/>
    </row>
    <row r="395" spans="1:42" s="128" customFormat="1">
      <c r="A395" s="123">
        <f>'Stu.Detail (1-20)'!A395</f>
        <v>389</v>
      </c>
      <c r="B395" s="124" t="str">
        <f>IF(OR('Stu.Detail (1-20)'!B395=0,'Stu.Detail (1-20)'!B395=""),"",'Stu.Detail (1-20)'!B395)</f>
        <v/>
      </c>
      <c r="C395" s="124" t="str">
        <f>IF(OR(B395=0,B395=""),"",CONCATENATE('Stu.Detail (1-20)'!D395," ","/",'Stu.Detail (1-20)'!G395))</f>
        <v/>
      </c>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57"/>
      <c r="Z395" s="57"/>
      <c r="AA395" s="57"/>
      <c r="AB395" s="57"/>
      <c r="AC395" s="57"/>
      <c r="AD395" s="57"/>
      <c r="AE395" s="57"/>
      <c r="AF395" s="57"/>
      <c r="AG395" s="57"/>
      <c r="AH395" s="57"/>
      <c r="AI395" s="57"/>
      <c r="AJ395" s="57"/>
      <c r="AK395" s="57"/>
      <c r="AL395" s="57"/>
      <c r="AM395" s="57"/>
      <c r="AN395" s="57"/>
      <c r="AO395" s="57"/>
      <c r="AP395" s="57"/>
    </row>
    <row r="396" spans="1:42" s="128" customFormat="1">
      <c r="A396" s="123">
        <f>'Stu.Detail (1-20)'!A396</f>
        <v>390</v>
      </c>
      <c r="B396" s="124" t="str">
        <f>IF(OR('Stu.Detail (1-20)'!B396=0,'Stu.Detail (1-20)'!B396=""),"",'Stu.Detail (1-20)'!B396)</f>
        <v/>
      </c>
      <c r="C396" s="124" t="str">
        <f>IF(OR(B396=0,B396=""),"",CONCATENATE('Stu.Detail (1-20)'!D396," ","/",'Stu.Detail (1-20)'!G396))</f>
        <v/>
      </c>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57"/>
      <c r="Z396" s="57"/>
      <c r="AA396" s="57"/>
      <c r="AB396" s="57"/>
      <c r="AC396" s="57"/>
      <c r="AD396" s="57"/>
      <c r="AE396" s="57"/>
      <c r="AF396" s="57"/>
      <c r="AG396" s="57"/>
      <c r="AH396" s="57"/>
      <c r="AI396" s="57"/>
      <c r="AJ396" s="57"/>
      <c r="AK396" s="57"/>
      <c r="AL396" s="57"/>
      <c r="AM396" s="57"/>
      <c r="AN396" s="57"/>
      <c r="AO396" s="57"/>
      <c r="AP396" s="57"/>
    </row>
    <row r="397" spans="1:42" s="128" customFormat="1">
      <c r="A397" s="123">
        <f>'Stu.Detail (1-20)'!A397</f>
        <v>391</v>
      </c>
      <c r="B397" s="124" t="str">
        <f>IF(OR('Stu.Detail (1-20)'!B397=0,'Stu.Detail (1-20)'!B397=""),"",'Stu.Detail (1-20)'!B397)</f>
        <v/>
      </c>
      <c r="C397" s="124" t="str">
        <f>IF(OR(B397=0,B397=""),"",CONCATENATE('Stu.Detail (1-20)'!D397," ","/",'Stu.Detail (1-20)'!G397))</f>
        <v/>
      </c>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57"/>
      <c r="Z397" s="57"/>
      <c r="AA397" s="57"/>
      <c r="AB397" s="57"/>
      <c r="AC397" s="57"/>
      <c r="AD397" s="57"/>
      <c r="AE397" s="57"/>
      <c r="AF397" s="57"/>
      <c r="AG397" s="57"/>
      <c r="AH397" s="57"/>
      <c r="AI397" s="57"/>
      <c r="AJ397" s="57"/>
      <c r="AK397" s="57"/>
      <c r="AL397" s="57"/>
      <c r="AM397" s="57"/>
      <c r="AN397" s="57"/>
      <c r="AO397" s="57"/>
      <c r="AP397" s="57"/>
    </row>
    <row r="398" spans="1:42" s="128" customFormat="1">
      <c r="A398" s="123">
        <f>'Stu.Detail (1-20)'!A398</f>
        <v>392</v>
      </c>
      <c r="B398" s="124" t="str">
        <f>IF(OR('Stu.Detail (1-20)'!B398=0,'Stu.Detail (1-20)'!B398=""),"",'Stu.Detail (1-20)'!B398)</f>
        <v/>
      </c>
      <c r="C398" s="124" t="str">
        <f>IF(OR(B398=0,B398=""),"",CONCATENATE('Stu.Detail (1-20)'!D398," ","/",'Stu.Detail (1-20)'!G398))</f>
        <v/>
      </c>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57"/>
      <c r="Z398" s="57"/>
      <c r="AA398" s="57"/>
      <c r="AB398" s="57"/>
      <c r="AC398" s="57"/>
      <c r="AD398" s="57"/>
      <c r="AE398" s="57"/>
      <c r="AF398" s="57"/>
      <c r="AG398" s="57"/>
      <c r="AH398" s="57"/>
      <c r="AI398" s="57"/>
      <c r="AJ398" s="57"/>
      <c r="AK398" s="57"/>
      <c r="AL398" s="57"/>
      <c r="AM398" s="57"/>
      <c r="AN398" s="57"/>
      <c r="AO398" s="57"/>
      <c r="AP398" s="57"/>
    </row>
    <row r="399" spans="1:42" s="128" customFormat="1">
      <c r="A399" s="123">
        <f>'Stu.Detail (1-20)'!A399</f>
        <v>393</v>
      </c>
      <c r="B399" s="124" t="str">
        <f>IF(OR('Stu.Detail (1-20)'!B399=0,'Stu.Detail (1-20)'!B399=""),"",'Stu.Detail (1-20)'!B399)</f>
        <v/>
      </c>
      <c r="C399" s="124" t="str">
        <f>IF(OR(B399=0,B399=""),"",CONCATENATE('Stu.Detail (1-20)'!D399," ","/",'Stu.Detail (1-20)'!G399))</f>
        <v/>
      </c>
      <c r="D399" s="129"/>
      <c r="E399" s="129"/>
      <c r="F399" s="129"/>
      <c r="G399" s="129"/>
      <c r="H399" s="129"/>
      <c r="I399" s="129"/>
      <c r="J399" s="129"/>
      <c r="K399" s="129"/>
      <c r="L399" s="129"/>
      <c r="M399" s="129"/>
      <c r="N399" s="129"/>
      <c r="O399" s="129"/>
      <c r="P399" s="129"/>
      <c r="Q399" s="129"/>
      <c r="R399" s="129"/>
      <c r="S399" s="129"/>
      <c r="T399" s="129"/>
      <c r="U399" s="129"/>
      <c r="V399" s="129"/>
      <c r="W399" s="129"/>
      <c r="X399" s="129"/>
      <c r="Y399" s="57"/>
      <c r="Z399" s="57"/>
      <c r="AA399" s="57"/>
      <c r="AB399" s="57"/>
      <c r="AC399" s="57"/>
      <c r="AD399" s="57"/>
      <c r="AE399" s="57"/>
      <c r="AF399" s="57"/>
      <c r="AG399" s="57"/>
      <c r="AH399" s="57"/>
      <c r="AI399" s="57"/>
      <c r="AJ399" s="57"/>
      <c r="AK399" s="57"/>
      <c r="AL399" s="57"/>
      <c r="AM399" s="57"/>
      <c r="AN399" s="57"/>
      <c r="AO399" s="57"/>
      <c r="AP399" s="57"/>
    </row>
    <row r="400" spans="1:42" s="128" customFormat="1">
      <c r="A400" s="123">
        <f>'Stu.Detail (1-20)'!A400</f>
        <v>394</v>
      </c>
      <c r="B400" s="124" t="str">
        <f>IF(OR('Stu.Detail (1-20)'!B400=0,'Stu.Detail (1-20)'!B400=""),"",'Stu.Detail (1-20)'!B400)</f>
        <v/>
      </c>
      <c r="C400" s="124" t="str">
        <f>IF(OR(B400=0,B400=""),"",CONCATENATE('Stu.Detail (1-20)'!D400," ","/",'Stu.Detail (1-20)'!G400))</f>
        <v/>
      </c>
      <c r="D400" s="129"/>
      <c r="E400" s="129"/>
      <c r="F400" s="129"/>
      <c r="G400" s="129"/>
      <c r="H400" s="129"/>
      <c r="I400" s="129"/>
      <c r="J400" s="129"/>
      <c r="K400" s="129"/>
      <c r="L400" s="129"/>
      <c r="M400" s="129"/>
      <c r="N400" s="129"/>
      <c r="O400" s="129"/>
      <c r="P400" s="129"/>
      <c r="Q400" s="129"/>
      <c r="R400" s="129"/>
      <c r="S400" s="129"/>
      <c r="T400" s="129"/>
      <c r="U400" s="129"/>
      <c r="V400" s="129"/>
      <c r="W400" s="129"/>
      <c r="X400" s="129"/>
      <c r="Y400" s="57"/>
      <c r="Z400" s="57"/>
      <c r="AA400" s="57"/>
      <c r="AB400" s="57"/>
      <c r="AC400" s="57"/>
      <c r="AD400" s="57"/>
      <c r="AE400" s="57"/>
      <c r="AF400" s="57"/>
      <c r="AG400" s="57"/>
      <c r="AH400" s="57"/>
      <c r="AI400" s="57"/>
      <c r="AJ400" s="57"/>
      <c r="AK400" s="57"/>
      <c r="AL400" s="57"/>
      <c r="AM400" s="57"/>
      <c r="AN400" s="57"/>
      <c r="AO400" s="57"/>
      <c r="AP400" s="57"/>
    </row>
    <row r="401" spans="1:42" s="128" customFormat="1">
      <c r="A401" s="123">
        <f>'Stu.Detail (1-20)'!A401</f>
        <v>395</v>
      </c>
      <c r="B401" s="124" t="str">
        <f>IF(OR('Stu.Detail (1-20)'!B401=0,'Stu.Detail (1-20)'!B401=""),"",'Stu.Detail (1-20)'!B401)</f>
        <v/>
      </c>
      <c r="C401" s="124" t="str">
        <f>IF(OR(B401=0,B401=""),"",CONCATENATE('Stu.Detail (1-20)'!D401," ","/",'Stu.Detail (1-20)'!G401))</f>
        <v/>
      </c>
      <c r="D401" s="129"/>
      <c r="E401" s="129"/>
      <c r="F401" s="129"/>
      <c r="G401" s="129"/>
      <c r="H401" s="129"/>
      <c r="I401" s="129"/>
      <c r="J401" s="129"/>
      <c r="K401" s="129"/>
      <c r="L401" s="129"/>
      <c r="M401" s="129"/>
      <c r="N401" s="129"/>
      <c r="O401" s="129"/>
      <c r="P401" s="129"/>
      <c r="Q401" s="129"/>
      <c r="R401" s="129"/>
      <c r="S401" s="129"/>
      <c r="T401" s="129"/>
      <c r="U401" s="129"/>
      <c r="V401" s="129"/>
      <c r="W401" s="129"/>
      <c r="X401" s="129"/>
      <c r="Y401" s="57"/>
      <c r="Z401" s="57"/>
      <c r="AA401" s="57"/>
      <c r="AB401" s="57"/>
      <c r="AC401" s="57"/>
      <c r="AD401" s="57"/>
      <c r="AE401" s="57"/>
      <c r="AF401" s="57"/>
      <c r="AG401" s="57"/>
      <c r="AH401" s="57"/>
      <c r="AI401" s="57"/>
      <c r="AJ401" s="57"/>
      <c r="AK401" s="57"/>
      <c r="AL401" s="57"/>
      <c r="AM401" s="57"/>
      <c r="AN401" s="57"/>
      <c r="AO401" s="57"/>
      <c r="AP401" s="57"/>
    </row>
    <row r="402" spans="1:42" s="128" customFormat="1">
      <c r="A402" s="123">
        <f>'Stu.Detail (1-20)'!A402</f>
        <v>396</v>
      </c>
      <c r="B402" s="124" t="str">
        <f>IF(OR('Stu.Detail (1-20)'!B402=0,'Stu.Detail (1-20)'!B402=""),"",'Stu.Detail (1-20)'!B402)</f>
        <v/>
      </c>
      <c r="C402" s="124" t="str">
        <f>IF(OR(B402=0,B402=""),"",CONCATENATE('Stu.Detail (1-20)'!D402," ","/",'Stu.Detail (1-20)'!G402))</f>
        <v/>
      </c>
      <c r="D402" s="129"/>
      <c r="E402" s="129"/>
      <c r="F402" s="129"/>
      <c r="G402" s="129"/>
      <c r="H402" s="129"/>
      <c r="I402" s="129"/>
      <c r="J402" s="129"/>
      <c r="K402" s="129"/>
      <c r="L402" s="129"/>
      <c r="M402" s="129"/>
      <c r="N402" s="129"/>
      <c r="O402" s="129"/>
      <c r="P402" s="129"/>
      <c r="Q402" s="129"/>
      <c r="R402" s="129"/>
      <c r="S402" s="129"/>
      <c r="T402" s="129"/>
      <c r="U402" s="129"/>
      <c r="V402" s="129"/>
      <c r="W402" s="129"/>
      <c r="X402" s="129"/>
      <c r="Y402" s="57"/>
      <c r="Z402" s="57"/>
      <c r="AA402" s="57"/>
      <c r="AB402" s="57"/>
      <c r="AC402" s="57"/>
      <c r="AD402" s="57"/>
      <c r="AE402" s="57"/>
      <c r="AF402" s="57"/>
      <c r="AG402" s="57"/>
      <c r="AH402" s="57"/>
      <c r="AI402" s="57"/>
      <c r="AJ402" s="57"/>
      <c r="AK402" s="57"/>
      <c r="AL402" s="57"/>
      <c r="AM402" s="57"/>
      <c r="AN402" s="57"/>
      <c r="AO402" s="57"/>
      <c r="AP402" s="57"/>
    </row>
    <row r="403" spans="1:42" s="128" customFormat="1">
      <c r="A403" s="123">
        <f>'Stu.Detail (1-20)'!A403</f>
        <v>397</v>
      </c>
      <c r="B403" s="124" t="str">
        <f>IF(OR('Stu.Detail (1-20)'!B403=0,'Stu.Detail (1-20)'!B403=""),"",'Stu.Detail (1-20)'!B403)</f>
        <v/>
      </c>
      <c r="C403" s="124" t="str">
        <f>IF(OR(B403=0,B403=""),"",CONCATENATE('Stu.Detail (1-20)'!D403," ","/",'Stu.Detail (1-20)'!G403))</f>
        <v/>
      </c>
      <c r="D403" s="129"/>
      <c r="E403" s="129"/>
      <c r="F403" s="129"/>
      <c r="G403" s="129"/>
      <c r="H403" s="129"/>
      <c r="I403" s="129"/>
      <c r="J403" s="129"/>
      <c r="K403" s="129"/>
      <c r="L403" s="129"/>
      <c r="M403" s="129"/>
      <c r="N403" s="129"/>
      <c r="O403" s="129"/>
      <c r="P403" s="129"/>
      <c r="Q403" s="129"/>
      <c r="R403" s="129"/>
      <c r="S403" s="129"/>
      <c r="T403" s="129"/>
      <c r="U403" s="129"/>
      <c r="V403" s="129"/>
      <c r="W403" s="129"/>
      <c r="X403" s="129"/>
      <c r="Y403" s="57"/>
      <c r="Z403" s="57"/>
      <c r="AA403" s="57"/>
      <c r="AB403" s="57"/>
      <c r="AC403" s="57"/>
      <c r="AD403" s="57"/>
      <c r="AE403" s="57"/>
      <c r="AF403" s="57"/>
      <c r="AG403" s="57"/>
      <c r="AH403" s="57"/>
      <c r="AI403" s="57"/>
      <c r="AJ403" s="57"/>
      <c r="AK403" s="57"/>
      <c r="AL403" s="57"/>
      <c r="AM403" s="57"/>
      <c r="AN403" s="57"/>
      <c r="AO403" s="57"/>
      <c r="AP403" s="57"/>
    </row>
    <row r="404" spans="1:42" s="128" customFormat="1">
      <c r="A404" s="123">
        <f>'Stu.Detail (1-20)'!A404</f>
        <v>398</v>
      </c>
      <c r="B404" s="124" t="str">
        <f>IF(OR('Stu.Detail (1-20)'!B404=0,'Stu.Detail (1-20)'!B404=""),"",'Stu.Detail (1-20)'!B404)</f>
        <v/>
      </c>
      <c r="C404" s="124" t="str">
        <f>IF(OR(B404=0,B404=""),"",CONCATENATE('Stu.Detail (1-20)'!D404," ","/",'Stu.Detail (1-20)'!G404))</f>
        <v/>
      </c>
      <c r="D404" s="129"/>
      <c r="E404" s="129"/>
      <c r="F404" s="129"/>
      <c r="G404" s="129"/>
      <c r="H404" s="129"/>
      <c r="I404" s="129"/>
      <c r="J404" s="129"/>
      <c r="K404" s="129"/>
      <c r="L404" s="129"/>
      <c r="M404" s="129"/>
      <c r="N404" s="129"/>
      <c r="O404" s="129"/>
      <c r="P404" s="129"/>
      <c r="Q404" s="129"/>
      <c r="R404" s="129"/>
      <c r="S404" s="129"/>
      <c r="T404" s="129"/>
      <c r="U404" s="129"/>
      <c r="V404" s="129"/>
      <c r="W404" s="129"/>
      <c r="X404" s="129"/>
      <c r="Y404" s="57"/>
      <c r="Z404" s="57"/>
      <c r="AA404" s="57"/>
      <c r="AB404" s="57"/>
      <c r="AC404" s="57"/>
      <c r="AD404" s="57"/>
      <c r="AE404" s="57"/>
      <c r="AF404" s="57"/>
      <c r="AG404" s="57"/>
      <c r="AH404" s="57"/>
      <c r="AI404" s="57"/>
      <c r="AJ404" s="57"/>
      <c r="AK404" s="57"/>
      <c r="AL404" s="57"/>
      <c r="AM404" s="57"/>
      <c r="AN404" s="57"/>
      <c r="AO404" s="57"/>
      <c r="AP404" s="57"/>
    </row>
    <row r="405" spans="1:42" s="128" customFormat="1">
      <c r="A405" s="123">
        <f>'Stu.Detail (1-20)'!A405</f>
        <v>399</v>
      </c>
      <c r="B405" s="124" t="str">
        <f>IF(OR('Stu.Detail (1-20)'!B405=0,'Stu.Detail (1-20)'!B405=""),"",'Stu.Detail (1-20)'!B405)</f>
        <v/>
      </c>
      <c r="C405" s="124" t="str">
        <f>IF(OR(B405=0,B405=""),"",CONCATENATE('Stu.Detail (1-20)'!D405," ","/",'Stu.Detail (1-20)'!G405))</f>
        <v/>
      </c>
      <c r="D405" s="129"/>
      <c r="E405" s="129"/>
      <c r="F405" s="129"/>
      <c r="G405" s="129"/>
      <c r="H405" s="129"/>
      <c r="I405" s="129"/>
      <c r="J405" s="129"/>
      <c r="K405" s="129"/>
      <c r="L405" s="129"/>
      <c r="M405" s="129"/>
      <c r="N405" s="129"/>
      <c r="O405" s="129"/>
      <c r="P405" s="129"/>
      <c r="Q405" s="129"/>
      <c r="R405" s="129"/>
      <c r="S405" s="129"/>
      <c r="T405" s="129"/>
      <c r="U405" s="129"/>
      <c r="V405" s="129"/>
      <c r="W405" s="129"/>
      <c r="X405" s="129"/>
      <c r="Y405" s="57"/>
      <c r="Z405" s="57"/>
      <c r="AA405" s="57"/>
      <c r="AB405" s="57"/>
      <c r="AC405" s="57"/>
      <c r="AD405" s="57"/>
      <c r="AE405" s="57"/>
      <c r="AF405" s="57"/>
      <c r="AG405" s="57"/>
      <c r="AH405" s="57"/>
      <c r="AI405" s="57"/>
      <c r="AJ405" s="57"/>
      <c r="AK405" s="57"/>
      <c r="AL405" s="57"/>
      <c r="AM405" s="57"/>
      <c r="AN405" s="57"/>
      <c r="AO405" s="57"/>
      <c r="AP405" s="57"/>
    </row>
    <row r="406" spans="1:42" s="128" customFormat="1">
      <c r="A406" s="123">
        <f>'Stu.Detail (1-20)'!A406</f>
        <v>400</v>
      </c>
      <c r="B406" s="124" t="str">
        <f>IF(OR('Stu.Detail (1-20)'!B406=0,'Stu.Detail (1-20)'!B406=""),"",'Stu.Detail (1-20)'!B406)</f>
        <v/>
      </c>
      <c r="C406" s="124" t="str">
        <f>IF(OR(B406=0,B406=""),"",CONCATENATE('Stu.Detail (1-20)'!D406," ","/",'Stu.Detail (1-20)'!G406))</f>
        <v/>
      </c>
      <c r="D406" s="129"/>
      <c r="E406" s="129"/>
      <c r="F406" s="129"/>
      <c r="G406" s="129"/>
      <c r="H406" s="129"/>
      <c r="I406" s="129"/>
      <c r="J406" s="129"/>
      <c r="K406" s="129"/>
      <c r="L406" s="129"/>
      <c r="M406" s="129"/>
      <c r="N406" s="129"/>
      <c r="O406" s="129"/>
      <c r="P406" s="129"/>
      <c r="Q406" s="129"/>
      <c r="R406" s="129"/>
      <c r="S406" s="129"/>
      <c r="T406" s="129"/>
      <c r="U406" s="129"/>
      <c r="V406" s="129"/>
      <c r="W406" s="129"/>
      <c r="X406" s="129"/>
      <c r="Y406" s="57"/>
      <c r="Z406" s="57"/>
      <c r="AA406" s="57"/>
      <c r="AB406" s="57"/>
      <c r="AC406" s="57"/>
      <c r="AD406" s="57"/>
      <c r="AE406" s="57"/>
      <c r="AF406" s="57"/>
      <c r="AG406" s="57"/>
      <c r="AH406" s="57"/>
      <c r="AI406" s="57"/>
      <c r="AJ406" s="57"/>
      <c r="AK406" s="57"/>
      <c r="AL406" s="57"/>
      <c r="AM406" s="57"/>
      <c r="AN406" s="57"/>
      <c r="AO406" s="57"/>
      <c r="AP406" s="57"/>
    </row>
    <row r="407" spans="1:42" s="128" customFormat="1">
      <c r="A407" s="123">
        <f>'Stu.Detail (1-20)'!A407</f>
        <v>401</v>
      </c>
      <c r="B407" s="124" t="str">
        <f>IF(OR('Stu.Detail (1-20)'!B407=0,'Stu.Detail (1-20)'!B407=""),"",'Stu.Detail (1-20)'!B407)</f>
        <v/>
      </c>
      <c r="C407" s="124" t="str">
        <f>IF(OR(B407=0,B407=""),"",CONCATENATE('Stu.Detail (1-20)'!D407," ","/",'Stu.Detail (1-20)'!G407))</f>
        <v/>
      </c>
      <c r="D407" s="129"/>
      <c r="E407" s="129"/>
      <c r="F407" s="129"/>
      <c r="G407" s="129"/>
      <c r="H407" s="129"/>
      <c r="I407" s="129"/>
      <c r="J407" s="129"/>
      <c r="K407" s="129"/>
      <c r="L407" s="129"/>
      <c r="M407" s="129"/>
      <c r="N407" s="129"/>
      <c r="O407" s="129"/>
      <c r="P407" s="129"/>
      <c r="Q407" s="129"/>
      <c r="R407" s="129"/>
      <c r="S407" s="129"/>
      <c r="T407" s="129"/>
      <c r="U407" s="129"/>
      <c r="V407" s="129"/>
      <c r="W407" s="129"/>
      <c r="X407" s="129"/>
      <c r="Y407" s="57"/>
      <c r="Z407" s="57"/>
      <c r="AA407" s="57"/>
      <c r="AB407" s="57"/>
      <c r="AC407" s="57"/>
      <c r="AD407" s="57"/>
      <c r="AE407" s="57"/>
      <c r="AF407" s="57"/>
      <c r="AG407" s="57"/>
      <c r="AH407" s="57"/>
      <c r="AI407" s="57"/>
      <c r="AJ407" s="57"/>
      <c r="AK407" s="57"/>
      <c r="AL407" s="57"/>
      <c r="AM407" s="57"/>
      <c r="AN407" s="57"/>
      <c r="AO407" s="57"/>
      <c r="AP407" s="57"/>
    </row>
    <row r="408" spans="1:42" s="128" customFormat="1">
      <c r="A408" s="123">
        <f>'Stu.Detail (1-20)'!A408</f>
        <v>402</v>
      </c>
      <c r="B408" s="124" t="str">
        <f>IF(OR('Stu.Detail (1-20)'!B408=0,'Stu.Detail (1-20)'!B408=""),"",'Stu.Detail (1-20)'!B408)</f>
        <v/>
      </c>
      <c r="C408" s="124" t="str">
        <f>IF(OR(B408=0,B408=""),"",CONCATENATE('Stu.Detail (1-20)'!D408," ","/",'Stu.Detail (1-20)'!G408))</f>
        <v/>
      </c>
      <c r="D408" s="129"/>
      <c r="E408" s="129"/>
      <c r="F408" s="129"/>
      <c r="G408" s="129"/>
      <c r="H408" s="129"/>
      <c r="I408" s="129"/>
      <c r="J408" s="129"/>
      <c r="K408" s="129"/>
      <c r="L408" s="129"/>
      <c r="M408" s="129"/>
      <c r="N408" s="129"/>
      <c r="O408" s="129"/>
      <c r="P408" s="129"/>
      <c r="Q408" s="129"/>
      <c r="R408" s="129"/>
      <c r="S408" s="129"/>
      <c r="T408" s="129"/>
      <c r="U408" s="129"/>
      <c r="V408" s="129"/>
      <c r="W408" s="129"/>
      <c r="X408" s="129"/>
      <c r="Y408" s="57"/>
      <c r="Z408" s="57"/>
      <c r="AA408" s="57"/>
      <c r="AB408" s="57"/>
      <c r="AC408" s="57"/>
      <c r="AD408" s="57"/>
      <c r="AE408" s="57"/>
      <c r="AF408" s="57"/>
      <c r="AG408" s="57"/>
      <c r="AH408" s="57"/>
      <c r="AI408" s="57"/>
      <c r="AJ408" s="57"/>
      <c r="AK408" s="57"/>
      <c r="AL408" s="57"/>
      <c r="AM408" s="57"/>
      <c r="AN408" s="57"/>
      <c r="AO408" s="57"/>
      <c r="AP408" s="57"/>
    </row>
    <row r="409" spans="1:42" s="128" customFormat="1">
      <c r="A409" s="123">
        <f>'Stu.Detail (1-20)'!A409</f>
        <v>403</v>
      </c>
      <c r="B409" s="124" t="str">
        <f>IF(OR('Stu.Detail (1-20)'!B409=0,'Stu.Detail (1-20)'!B409=""),"",'Stu.Detail (1-20)'!B409)</f>
        <v/>
      </c>
      <c r="C409" s="124" t="str">
        <f>IF(OR(B409=0,B409=""),"",CONCATENATE('Stu.Detail (1-20)'!D409," ","/",'Stu.Detail (1-20)'!G409))</f>
        <v/>
      </c>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57"/>
      <c r="Z409" s="57"/>
      <c r="AA409" s="57"/>
      <c r="AB409" s="57"/>
      <c r="AC409" s="57"/>
      <c r="AD409" s="57"/>
      <c r="AE409" s="57"/>
      <c r="AF409" s="57"/>
      <c r="AG409" s="57"/>
      <c r="AH409" s="57"/>
      <c r="AI409" s="57"/>
      <c r="AJ409" s="57"/>
      <c r="AK409" s="57"/>
      <c r="AL409" s="57"/>
      <c r="AM409" s="57"/>
      <c r="AN409" s="57"/>
      <c r="AO409" s="57"/>
      <c r="AP409" s="57"/>
    </row>
    <row r="410" spans="1:42" s="128" customFormat="1">
      <c r="A410" s="123">
        <f>'Stu.Detail (1-20)'!A410</f>
        <v>404</v>
      </c>
      <c r="B410" s="124" t="str">
        <f>IF(OR('Stu.Detail (1-20)'!B410=0,'Stu.Detail (1-20)'!B410=""),"",'Stu.Detail (1-20)'!B410)</f>
        <v/>
      </c>
      <c r="C410" s="124" t="str">
        <f>IF(OR(B410=0,B410=""),"",CONCATENATE('Stu.Detail (1-20)'!D410," ","/",'Stu.Detail (1-20)'!G410))</f>
        <v/>
      </c>
      <c r="D410" s="129"/>
      <c r="E410" s="129"/>
      <c r="F410" s="129"/>
      <c r="G410" s="129"/>
      <c r="H410" s="129"/>
      <c r="I410" s="129"/>
      <c r="J410" s="129"/>
      <c r="K410" s="129"/>
      <c r="L410" s="129"/>
      <c r="M410" s="129"/>
      <c r="N410" s="129"/>
      <c r="O410" s="129"/>
      <c r="P410" s="129"/>
      <c r="Q410" s="129"/>
      <c r="R410" s="129"/>
      <c r="S410" s="129"/>
      <c r="T410" s="129"/>
      <c r="U410" s="129"/>
      <c r="V410" s="129"/>
      <c r="W410" s="129"/>
      <c r="X410" s="129"/>
      <c r="Y410" s="57"/>
      <c r="Z410" s="57"/>
      <c r="AA410" s="57"/>
      <c r="AB410" s="57"/>
      <c r="AC410" s="57"/>
      <c r="AD410" s="57"/>
      <c r="AE410" s="57"/>
      <c r="AF410" s="57"/>
      <c r="AG410" s="57"/>
      <c r="AH410" s="57"/>
      <c r="AI410" s="57"/>
      <c r="AJ410" s="57"/>
      <c r="AK410" s="57"/>
      <c r="AL410" s="57"/>
      <c r="AM410" s="57"/>
      <c r="AN410" s="57"/>
      <c r="AO410" s="57"/>
      <c r="AP410" s="57"/>
    </row>
    <row r="411" spans="1:42" s="128" customFormat="1">
      <c r="A411" s="123">
        <f>'Stu.Detail (1-20)'!A411</f>
        <v>405</v>
      </c>
      <c r="B411" s="124" t="str">
        <f>IF(OR('Stu.Detail (1-20)'!B411=0,'Stu.Detail (1-20)'!B411=""),"",'Stu.Detail (1-20)'!B411)</f>
        <v/>
      </c>
      <c r="C411" s="124" t="str">
        <f>IF(OR(B411=0,B411=""),"",CONCATENATE('Stu.Detail (1-20)'!D411," ","/",'Stu.Detail (1-20)'!G411))</f>
        <v/>
      </c>
      <c r="D411" s="129"/>
      <c r="E411" s="129"/>
      <c r="F411" s="129"/>
      <c r="G411" s="129"/>
      <c r="H411" s="129"/>
      <c r="I411" s="129"/>
      <c r="J411" s="129"/>
      <c r="K411" s="129"/>
      <c r="L411" s="129"/>
      <c r="M411" s="129"/>
      <c r="N411" s="129"/>
      <c r="O411" s="129"/>
      <c r="P411" s="129"/>
      <c r="Q411" s="129"/>
      <c r="R411" s="129"/>
      <c r="S411" s="129"/>
      <c r="T411" s="129"/>
      <c r="U411" s="129"/>
      <c r="V411" s="129"/>
      <c r="W411" s="129"/>
      <c r="X411" s="129"/>
      <c r="Y411" s="57"/>
      <c r="Z411" s="57"/>
      <c r="AA411" s="57"/>
      <c r="AB411" s="57"/>
      <c r="AC411" s="57"/>
      <c r="AD411" s="57"/>
      <c r="AE411" s="57"/>
      <c r="AF411" s="57"/>
      <c r="AG411" s="57"/>
      <c r="AH411" s="57"/>
      <c r="AI411" s="57"/>
      <c r="AJ411" s="57"/>
      <c r="AK411" s="57"/>
      <c r="AL411" s="57"/>
      <c r="AM411" s="57"/>
      <c r="AN411" s="57"/>
      <c r="AO411" s="57"/>
      <c r="AP411" s="57"/>
    </row>
    <row r="412" spans="1:42" s="128" customFormat="1">
      <c r="A412" s="123">
        <f>'Stu.Detail (1-20)'!A412</f>
        <v>406</v>
      </c>
      <c r="B412" s="124" t="str">
        <f>IF(OR('Stu.Detail (1-20)'!B412=0,'Stu.Detail (1-20)'!B412=""),"",'Stu.Detail (1-20)'!B412)</f>
        <v/>
      </c>
      <c r="C412" s="124" t="str">
        <f>IF(OR(B412=0,B412=""),"",CONCATENATE('Stu.Detail (1-20)'!D412," ","/",'Stu.Detail (1-20)'!G412))</f>
        <v/>
      </c>
      <c r="D412" s="129"/>
      <c r="E412" s="129"/>
      <c r="F412" s="129"/>
      <c r="G412" s="129"/>
      <c r="H412" s="129"/>
      <c r="I412" s="129"/>
      <c r="J412" s="129"/>
      <c r="K412" s="129"/>
      <c r="L412" s="129"/>
      <c r="M412" s="129"/>
      <c r="N412" s="129"/>
      <c r="O412" s="129"/>
      <c r="P412" s="129"/>
      <c r="Q412" s="129"/>
      <c r="R412" s="129"/>
      <c r="S412" s="129"/>
      <c r="T412" s="129"/>
      <c r="U412" s="129"/>
      <c r="V412" s="129"/>
      <c r="W412" s="129"/>
      <c r="X412" s="129"/>
      <c r="Y412" s="57"/>
      <c r="Z412" s="57"/>
      <c r="AA412" s="57"/>
      <c r="AB412" s="57"/>
      <c r="AC412" s="57"/>
      <c r="AD412" s="57"/>
      <c r="AE412" s="57"/>
      <c r="AF412" s="57"/>
      <c r="AG412" s="57"/>
      <c r="AH412" s="57"/>
      <c r="AI412" s="57"/>
      <c r="AJ412" s="57"/>
      <c r="AK412" s="57"/>
      <c r="AL412" s="57"/>
      <c r="AM412" s="57"/>
      <c r="AN412" s="57"/>
      <c r="AO412" s="57"/>
      <c r="AP412" s="57"/>
    </row>
    <row r="413" spans="1:42" s="128" customFormat="1">
      <c r="A413" s="123">
        <f>'Stu.Detail (1-20)'!A413</f>
        <v>407</v>
      </c>
      <c r="B413" s="124" t="str">
        <f>IF(OR('Stu.Detail (1-20)'!B413=0,'Stu.Detail (1-20)'!B413=""),"",'Stu.Detail (1-20)'!B413)</f>
        <v/>
      </c>
      <c r="C413" s="124" t="str">
        <f>IF(OR(B413=0,B413=""),"",CONCATENATE('Stu.Detail (1-20)'!D413," ","/",'Stu.Detail (1-20)'!G413))</f>
        <v/>
      </c>
      <c r="D413" s="129"/>
      <c r="E413" s="129"/>
      <c r="F413" s="129"/>
      <c r="G413" s="129"/>
      <c r="H413" s="129"/>
      <c r="I413" s="129"/>
      <c r="J413" s="129"/>
      <c r="K413" s="129"/>
      <c r="L413" s="129"/>
      <c r="M413" s="129"/>
      <c r="N413" s="129"/>
      <c r="O413" s="129"/>
      <c r="P413" s="129"/>
      <c r="Q413" s="129"/>
      <c r="R413" s="129"/>
      <c r="S413" s="129"/>
      <c r="T413" s="129"/>
      <c r="U413" s="129"/>
      <c r="V413" s="129"/>
      <c r="W413" s="129"/>
      <c r="X413" s="129"/>
      <c r="Y413" s="57"/>
      <c r="Z413" s="57"/>
      <c r="AA413" s="57"/>
      <c r="AB413" s="57"/>
      <c r="AC413" s="57"/>
      <c r="AD413" s="57"/>
      <c r="AE413" s="57"/>
      <c r="AF413" s="57"/>
      <c r="AG413" s="57"/>
      <c r="AH413" s="57"/>
      <c r="AI413" s="57"/>
      <c r="AJ413" s="57"/>
      <c r="AK413" s="57"/>
      <c r="AL413" s="57"/>
      <c r="AM413" s="57"/>
      <c r="AN413" s="57"/>
      <c r="AO413" s="57"/>
      <c r="AP413" s="57"/>
    </row>
    <row r="414" spans="1:42" s="128" customFormat="1">
      <c r="A414" s="123">
        <f>'Stu.Detail (1-20)'!A414</f>
        <v>408</v>
      </c>
      <c r="B414" s="124" t="str">
        <f>IF(OR('Stu.Detail (1-20)'!B414=0,'Stu.Detail (1-20)'!B414=""),"",'Stu.Detail (1-20)'!B414)</f>
        <v/>
      </c>
      <c r="C414" s="124" t="str">
        <f>IF(OR(B414=0,B414=""),"",CONCATENATE('Stu.Detail (1-20)'!D414," ","/",'Stu.Detail (1-20)'!G414))</f>
        <v/>
      </c>
      <c r="D414" s="129"/>
      <c r="E414" s="129"/>
      <c r="F414" s="129"/>
      <c r="G414" s="129"/>
      <c r="H414" s="129"/>
      <c r="I414" s="129"/>
      <c r="J414" s="129"/>
      <c r="K414" s="129"/>
      <c r="L414" s="129"/>
      <c r="M414" s="129"/>
      <c r="N414" s="129"/>
      <c r="O414" s="129"/>
      <c r="P414" s="129"/>
      <c r="Q414" s="129"/>
      <c r="R414" s="129"/>
      <c r="S414" s="129"/>
      <c r="T414" s="129"/>
      <c r="U414" s="129"/>
      <c r="V414" s="129"/>
      <c r="W414" s="129"/>
      <c r="X414" s="129"/>
      <c r="Y414" s="57"/>
      <c r="Z414" s="57"/>
      <c r="AA414" s="57"/>
      <c r="AB414" s="57"/>
      <c r="AC414" s="57"/>
      <c r="AD414" s="57"/>
      <c r="AE414" s="57"/>
      <c r="AF414" s="57"/>
      <c r="AG414" s="57"/>
      <c r="AH414" s="57"/>
      <c r="AI414" s="57"/>
      <c r="AJ414" s="57"/>
      <c r="AK414" s="57"/>
      <c r="AL414" s="57"/>
      <c r="AM414" s="57"/>
      <c r="AN414" s="57"/>
      <c r="AO414" s="57"/>
      <c r="AP414" s="57"/>
    </row>
    <row r="415" spans="1:42" s="128" customFormat="1">
      <c r="A415" s="123">
        <f>'Stu.Detail (1-20)'!A415</f>
        <v>409</v>
      </c>
      <c r="B415" s="124" t="str">
        <f>IF(OR('Stu.Detail (1-20)'!B415=0,'Stu.Detail (1-20)'!B415=""),"",'Stu.Detail (1-20)'!B415)</f>
        <v/>
      </c>
      <c r="C415" s="124" t="str">
        <f>IF(OR(B415=0,B415=""),"",CONCATENATE('Stu.Detail (1-20)'!D415," ","/",'Stu.Detail (1-20)'!G415))</f>
        <v/>
      </c>
      <c r="D415" s="129"/>
      <c r="E415" s="129"/>
      <c r="F415" s="129"/>
      <c r="G415" s="129"/>
      <c r="H415" s="129"/>
      <c r="I415" s="129"/>
      <c r="J415" s="129"/>
      <c r="K415" s="129"/>
      <c r="L415" s="129"/>
      <c r="M415" s="129"/>
      <c r="N415" s="129"/>
      <c r="O415" s="129"/>
      <c r="P415" s="129"/>
      <c r="Q415" s="129"/>
      <c r="R415" s="129"/>
      <c r="S415" s="129"/>
      <c r="T415" s="129"/>
      <c r="U415" s="129"/>
      <c r="V415" s="129"/>
      <c r="W415" s="129"/>
      <c r="X415" s="129"/>
      <c r="Y415" s="57"/>
      <c r="Z415" s="57"/>
      <c r="AA415" s="57"/>
      <c r="AB415" s="57"/>
      <c r="AC415" s="57"/>
      <c r="AD415" s="57"/>
      <c r="AE415" s="57"/>
      <c r="AF415" s="57"/>
      <c r="AG415" s="57"/>
      <c r="AH415" s="57"/>
      <c r="AI415" s="57"/>
      <c r="AJ415" s="57"/>
      <c r="AK415" s="57"/>
      <c r="AL415" s="57"/>
      <c r="AM415" s="57"/>
      <c r="AN415" s="57"/>
      <c r="AO415" s="57"/>
      <c r="AP415" s="57"/>
    </row>
    <row r="416" spans="1:42" s="128" customFormat="1">
      <c r="A416" s="123">
        <f>'Stu.Detail (1-20)'!A416</f>
        <v>410</v>
      </c>
      <c r="B416" s="124" t="str">
        <f>IF(OR('Stu.Detail (1-20)'!B416=0,'Stu.Detail (1-20)'!B416=""),"",'Stu.Detail (1-20)'!B416)</f>
        <v/>
      </c>
      <c r="C416" s="124" t="str">
        <f>IF(OR(B416=0,B416=""),"",CONCATENATE('Stu.Detail (1-20)'!D416," ","/",'Stu.Detail (1-20)'!G416))</f>
        <v/>
      </c>
      <c r="D416" s="129"/>
      <c r="E416" s="129"/>
      <c r="F416" s="129"/>
      <c r="G416" s="129"/>
      <c r="H416" s="129"/>
      <c r="I416" s="129"/>
      <c r="J416" s="129"/>
      <c r="K416" s="129"/>
      <c r="L416" s="129"/>
      <c r="M416" s="129"/>
      <c r="N416" s="129"/>
      <c r="O416" s="129"/>
      <c r="P416" s="129"/>
      <c r="Q416" s="129"/>
      <c r="R416" s="129"/>
      <c r="S416" s="129"/>
      <c r="T416" s="129"/>
      <c r="U416" s="129"/>
      <c r="V416" s="129"/>
      <c r="W416" s="129"/>
      <c r="X416" s="129"/>
      <c r="Y416" s="57"/>
      <c r="Z416" s="57"/>
      <c r="AA416" s="57"/>
      <c r="AB416" s="57"/>
      <c r="AC416" s="57"/>
      <c r="AD416" s="57"/>
      <c r="AE416" s="57"/>
      <c r="AF416" s="57"/>
      <c r="AG416" s="57"/>
      <c r="AH416" s="57"/>
      <c r="AI416" s="57"/>
      <c r="AJ416" s="57"/>
      <c r="AK416" s="57"/>
      <c r="AL416" s="57"/>
      <c r="AM416" s="57"/>
      <c r="AN416" s="57"/>
      <c r="AO416" s="57"/>
      <c r="AP416" s="57"/>
    </row>
    <row r="417" spans="1:42" s="128" customFormat="1">
      <c r="A417" s="123">
        <f>'Stu.Detail (1-20)'!A417</f>
        <v>411</v>
      </c>
      <c r="B417" s="124" t="str">
        <f>IF(OR('Stu.Detail (1-20)'!B417=0,'Stu.Detail (1-20)'!B417=""),"",'Stu.Detail (1-20)'!B417)</f>
        <v/>
      </c>
      <c r="C417" s="124" t="str">
        <f>IF(OR(B417=0,B417=""),"",CONCATENATE('Stu.Detail (1-20)'!D417," ","/",'Stu.Detail (1-20)'!G417))</f>
        <v/>
      </c>
      <c r="D417" s="129"/>
      <c r="E417" s="129"/>
      <c r="F417" s="129"/>
      <c r="G417" s="129"/>
      <c r="H417" s="129"/>
      <c r="I417" s="129"/>
      <c r="J417" s="129"/>
      <c r="K417" s="129"/>
      <c r="L417" s="129"/>
      <c r="M417" s="129"/>
      <c r="N417" s="129"/>
      <c r="O417" s="129"/>
      <c r="P417" s="129"/>
      <c r="Q417" s="129"/>
      <c r="R417" s="129"/>
      <c r="S417" s="129"/>
      <c r="T417" s="129"/>
      <c r="U417" s="129"/>
      <c r="V417" s="129"/>
      <c r="W417" s="129"/>
      <c r="X417" s="129"/>
      <c r="Y417" s="57"/>
      <c r="Z417" s="57"/>
      <c r="AA417" s="57"/>
      <c r="AB417" s="57"/>
      <c r="AC417" s="57"/>
      <c r="AD417" s="57"/>
      <c r="AE417" s="57"/>
      <c r="AF417" s="57"/>
      <c r="AG417" s="57"/>
      <c r="AH417" s="57"/>
      <c r="AI417" s="57"/>
      <c r="AJ417" s="57"/>
      <c r="AK417" s="57"/>
      <c r="AL417" s="57"/>
      <c r="AM417" s="57"/>
      <c r="AN417" s="57"/>
      <c r="AO417" s="57"/>
      <c r="AP417" s="57"/>
    </row>
    <row r="418" spans="1:42" s="128" customFormat="1">
      <c r="A418" s="123">
        <f>'Stu.Detail (1-20)'!A418</f>
        <v>412</v>
      </c>
      <c r="B418" s="124" t="str">
        <f>IF(OR('Stu.Detail (1-20)'!B418=0,'Stu.Detail (1-20)'!B418=""),"",'Stu.Detail (1-20)'!B418)</f>
        <v/>
      </c>
      <c r="C418" s="124" t="str">
        <f>IF(OR(B418=0,B418=""),"",CONCATENATE('Stu.Detail (1-20)'!D418," ","/",'Stu.Detail (1-20)'!G418))</f>
        <v/>
      </c>
      <c r="D418" s="129"/>
      <c r="E418" s="129"/>
      <c r="F418" s="129"/>
      <c r="G418" s="129"/>
      <c r="H418" s="129"/>
      <c r="I418" s="129"/>
      <c r="J418" s="129"/>
      <c r="K418" s="129"/>
      <c r="L418" s="129"/>
      <c r="M418" s="129"/>
      <c r="N418" s="129"/>
      <c r="O418" s="129"/>
      <c r="P418" s="129"/>
      <c r="Q418" s="129"/>
      <c r="R418" s="129"/>
      <c r="S418" s="129"/>
      <c r="T418" s="129"/>
      <c r="U418" s="129"/>
      <c r="V418" s="129"/>
      <c r="W418" s="129"/>
      <c r="X418" s="129"/>
      <c r="Y418" s="57"/>
      <c r="Z418" s="57"/>
      <c r="AA418" s="57"/>
      <c r="AB418" s="57"/>
      <c r="AC418" s="57"/>
      <c r="AD418" s="57"/>
      <c r="AE418" s="57"/>
      <c r="AF418" s="57"/>
      <c r="AG418" s="57"/>
      <c r="AH418" s="57"/>
      <c r="AI418" s="57"/>
      <c r="AJ418" s="57"/>
      <c r="AK418" s="57"/>
      <c r="AL418" s="57"/>
      <c r="AM418" s="57"/>
      <c r="AN418" s="57"/>
      <c r="AO418" s="57"/>
      <c r="AP418" s="57"/>
    </row>
    <row r="419" spans="1:42" s="128" customFormat="1">
      <c r="A419" s="123">
        <f>'Stu.Detail (1-20)'!A419</f>
        <v>413</v>
      </c>
      <c r="B419" s="124" t="str">
        <f>IF(OR('Stu.Detail (1-20)'!B419=0,'Stu.Detail (1-20)'!B419=""),"",'Stu.Detail (1-20)'!B419)</f>
        <v/>
      </c>
      <c r="C419" s="124" t="str">
        <f>IF(OR(B419=0,B419=""),"",CONCATENATE('Stu.Detail (1-20)'!D419," ","/",'Stu.Detail (1-20)'!G419))</f>
        <v/>
      </c>
      <c r="D419" s="129"/>
      <c r="E419" s="129"/>
      <c r="F419" s="129"/>
      <c r="G419" s="129"/>
      <c r="H419" s="129"/>
      <c r="I419" s="129"/>
      <c r="J419" s="129"/>
      <c r="K419" s="129"/>
      <c r="L419" s="129"/>
      <c r="M419" s="129"/>
      <c r="N419" s="129"/>
      <c r="O419" s="129"/>
      <c r="P419" s="129"/>
      <c r="Q419" s="129"/>
      <c r="R419" s="129"/>
      <c r="S419" s="129"/>
      <c r="T419" s="129"/>
      <c r="U419" s="129"/>
      <c r="V419" s="129"/>
      <c r="W419" s="129"/>
      <c r="X419" s="129"/>
      <c r="Y419" s="57"/>
      <c r="Z419" s="57"/>
      <c r="AA419" s="57"/>
      <c r="AB419" s="57"/>
      <c r="AC419" s="57"/>
      <c r="AD419" s="57"/>
      <c r="AE419" s="57"/>
      <c r="AF419" s="57"/>
      <c r="AG419" s="57"/>
      <c r="AH419" s="57"/>
      <c r="AI419" s="57"/>
      <c r="AJ419" s="57"/>
      <c r="AK419" s="57"/>
      <c r="AL419" s="57"/>
      <c r="AM419" s="57"/>
      <c r="AN419" s="57"/>
      <c r="AO419" s="57"/>
      <c r="AP419" s="57"/>
    </row>
    <row r="420" spans="1:42" s="128" customFormat="1">
      <c r="A420" s="123">
        <f>'Stu.Detail (1-20)'!A420</f>
        <v>414</v>
      </c>
      <c r="B420" s="124" t="str">
        <f>IF(OR('Stu.Detail (1-20)'!B420=0,'Stu.Detail (1-20)'!B420=""),"",'Stu.Detail (1-20)'!B420)</f>
        <v/>
      </c>
      <c r="C420" s="124" t="str">
        <f>IF(OR(B420=0,B420=""),"",CONCATENATE('Stu.Detail (1-20)'!D420," ","/",'Stu.Detail (1-20)'!G420))</f>
        <v/>
      </c>
      <c r="D420" s="129"/>
      <c r="E420" s="129"/>
      <c r="F420" s="129"/>
      <c r="G420" s="129"/>
      <c r="H420" s="129"/>
      <c r="I420" s="129"/>
      <c r="J420" s="129"/>
      <c r="K420" s="129"/>
      <c r="L420" s="129"/>
      <c r="M420" s="129"/>
      <c r="N420" s="129"/>
      <c r="O420" s="129"/>
      <c r="P420" s="129"/>
      <c r="Q420" s="129"/>
      <c r="R420" s="129"/>
      <c r="S420" s="129"/>
      <c r="T420" s="129"/>
      <c r="U420" s="129"/>
      <c r="V420" s="129"/>
      <c r="W420" s="129"/>
      <c r="X420" s="129"/>
      <c r="Y420" s="57"/>
      <c r="Z420" s="57"/>
      <c r="AA420" s="57"/>
      <c r="AB420" s="57"/>
      <c r="AC420" s="57"/>
      <c r="AD420" s="57"/>
      <c r="AE420" s="57"/>
      <c r="AF420" s="57"/>
      <c r="AG420" s="57"/>
      <c r="AH420" s="57"/>
      <c r="AI420" s="57"/>
      <c r="AJ420" s="57"/>
      <c r="AK420" s="57"/>
      <c r="AL420" s="57"/>
      <c r="AM420" s="57"/>
      <c r="AN420" s="57"/>
      <c r="AO420" s="57"/>
      <c r="AP420" s="57"/>
    </row>
    <row r="421" spans="1:42" s="128" customFormat="1">
      <c r="A421" s="123">
        <f>'Stu.Detail (1-20)'!A421</f>
        <v>415</v>
      </c>
      <c r="B421" s="124" t="str">
        <f>IF(OR('Stu.Detail (1-20)'!B421=0,'Stu.Detail (1-20)'!B421=""),"",'Stu.Detail (1-20)'!B421)</f>
        <v/>
      </c>
      <c r="C421" s="124" t="str">
        <f>IF(OR(B421=0,B421=""),"",CONCATENATE('Stu.Detail (1-20)'!D421," ","/",'Stu.Detail (1-20)'!G421))</f>
        <v/>
      </c>
      <c r="D421" s="129"/>
      <c r="E421" s="129"/>
      <c r="F421" s="129"/>
      <c r="G421" s="129"/>
      <c r="H421" s="129"/>
      <c r="I421" s="129"/>
      <c r="J421" s="129"/>
      <c r="K421" s="129"/>
      <c r="L421" s="129"/>
      <c r="M421" s="129"/>
      <c r="N421" s="129"/>
      <c r="O421" s="129"/>
      <c r="P421" s="129"/>
      <c r="Q421" s="129"/>
      <c r="R421" s="129"/>
      <c r="S421" s="129"/>
      <c r="T421" s="129"/>
      <c r="U421" s="129"/>
      <c r="V421" s="129"/>
      <c r="W421" s="129"/>
      <c r="X421" s="129"/>
      <c r="Y421" s="57"/>
      <c r="Z421" s="57"/>
      <c r="AA421" s="57"/>
      <c r="AB421" s="57"/>
      <c r="AC421" s="57"/>
      <c r="AD421" s="57"/>
      <c r="AE421" s="57"/>
      <c r="AF421" s="57"/>
      <c r="AG421" s="57"/>
      <c r="AH421" s="57"/>
      <c r="AI421" s="57"/>
      <c r="AJ421" s="57"/>
      <c r="AK421" s="57"/>
      <c r="AL421" s="57"/>
      <c r="AM421" s="57"/>
      <c r="AN421" s="57"/>
      <c r="AO421" s="57"/>
      <c r="AP421" s="57"/>
    </row>
    <row r="422" spans="1:42" s="128" customFormat="1">
      <c r="A422" s="123">
        <f>'Stu.Detail (1-20)'!A422</f>
        <v>416</v>
      </c>
      <c r="B422" s="124" t="str">
        <f>IF(OR('Stu.Detail (1-20)'!B422=0,'Stu.Detail (1-20)'!B422=""),"",'Stu.Detail (1-20)'!B422)</f>
        <v/>
      </c>
      <c r="C422" s="124" t="str">
        <f>IF(OR(B422=0,B422=""),"",CONCATENATE('Stu.Detail (1-20)'!D422," ","/",'Stu.Detail (1-20)'!G422))</f>
        <v/>
      </c>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57"/>
      <c r="Z422" s="57"/>
      <c r="AA422" s="57"/>
      <c r="AB422" s="57"/>
      <c r="AC422" s="57"/>
      <c r="AD422" s="57"/>
      <c r="AE422" s="57"/>
      <c r="AF422" s="57"/>
      <c r="AG422" s="57"/>
      <c r="AH422" s="57"/>
      <c r="AI422" s="57"/>
      <c r="AJ422" s="57"/>
      <c r="AK422" s="57"/>
      <c r="AL422" s="57"/>
      <c r="AM422" s="57"/>
      <c r="AN422" s="57"/>
      <c r="AO422" s="57"/>
      <c r="AP422" s="57"/>
    </row>
    <row r="423" spans="1:42" s="128" customFormat="1">
      <c r="A423" s="123">
        <f>'Stu.Detail (1-20)'!A423</f>
        <v>417</v>
      </c>
      <c r="B423" s="124" t="str">
        <f>IF(OR('Stu.Detail (1-20)'!B423=0,'Stu.Detail (1-20)'!B423=""),"",'Stu.Detail (1-20)'!B423)</f>
        <v/>
      </c>
      <c r="C423" s="124" t="str">
        <f>IF(OR(B423=0,B423=""),"",CONCATENATE('Stu.Detail (1-20)'!D423," ","/",'Stu.Detail (1-20)'!G423))</f>
        <v/>
      </c>
      <c r="D423" s="129"/>
      <c r="E423" s="129"/>
      <c r="F423" s="129"/>
      <c r="G423" s="129"/>
      <c r="H423" s="129"/>
      <c r="I423" s="129"/>
      <c r="J423" s="129"/>
      <c r="K423" s="129"/>
      <c r="L423" s="129"/>
      <c r="M423" s="129"/>
      <c r="N423" s="129"/>
      <c r="O423" s="129"/>
      <c r="P423" s="129"/>
      <c r="Q423" s="129"/>
      <c r="R423" s="129"/>
      <c r="S423" s="129"/>
      <c r="T423" s="129"/>
      <c r="U423" s="129"/>
      <c r="V423" s="129"/>
      <c r="W423" s="129"/>
      <c r="X423" s="129"/>
      <c r="Y423" s="57"/>
      <c r="Z423" s="57"/>
      <c r="AA423" s="57"/>
      <c r="AB423" s="57"/>
      <c r="AC423" s="57"/>
      <c r="AD423" s="57"/>
      <c r="AE423" s="57"/>
      <c r="AF423" s="57"/>
      <c r="AG423" s="57"/>
      <c r="AH423" s="57"/>
      <c r="AI423" s="57"/>
      <c r="AJ423" s="57"/>
      <c r="AK423" s="57"/>
      <c r="AL423" s="57"/>
      <c r="AM423" s="57"/>
      <c r="AN423" s="57"/>
      <c r="AO423" s="57"/>
      <c r="AP423" s="57"/>
    </row>
    <row r="424" spans="1:42" s="128" customFormat="1">
      <c r="A424" s="123">
        <f>'Stu.Detail (1-20)'!A424</f>
        <v>418</v>
      </c>
      <c r="B424" s="124" t="str">
        <f>IF(OR('Stu.Detail (1-20)'!B424=0,'Stu.Detail (1-20)'!B424=""),"",'Stu.Detail (1-20)'!B424)</f>
        <v/>
      </c>
      <c r="C424" s="124" t="str">
        <f>IF(OR(B424=0,B424=""),"",CONCATENATE('Stu.Detail (1-20)'!D424," ","/",'Stu.Detail (1-20)'!G424))</f>
        <v/>
      </c>
      <c r="D424" s="129"/>
      <c r="E424" s="129"/>
      <c r="F424" s="129"/>
      <c r="G424" s="129"/>
      <c r="H424" s="129"/>
      <c r="I424" s="129"/>
      <c r="J424" s="129"/>
      <c r="K424" s="129"/>
      <c r="L424" s="129"/>
      <c r="M424" s="129"/>
      <c r="N424" s="129"/>
      <c r="O424" s="129"/>
      <c r="P424" s="129"/>
      <c r="Q424" s="129"/>
      <c r="R424" s="129"/>
      <c r="S424" s="129"/>
      <c r="T424" s="129"/>
      <c r="U424" s="129"/>
      <c r="V424" s="129"/>
      <c r="W424" s="129"/>
      <c r="X424" s="129"/>
      <c r="Y424" s="57"/>
      <c r="Z424" s="57"/>
      <c r="AA424" s="57"/>
      <c r="AB424" s="57"/>
      <c r="AC424" s="57"/>
      <c r="AD424" s="57"/>
      <c r="AE424" s="57"/>
      <c r="AF424" s="57"/>
      <c r="AG424" s="57"/>
      <c r="AH424" s="57"/>
      <c r="AI424" s="57"/>
      <c r="AJ424" s="57"/>
      <c r="AK424" s="57"/>
      <c r="AL424" s="57"/>
      <c r="AM424" s="57"/>
      <c r="AN424" s="57"/>
      <c r="AO424" s="57"/>
      <c r="AP424" s="57"/>
    </row>
    <row r="425" spans="1:42" s="128" customFormat="1">
      <c r="A425" s="123">
        <f>'Stu.Detail (1-20)'!A425</f>
        <v>419</v>
      </c>
      <c r="B425" s="124" t="str">
        <f>IF(OR('Stu.Detail (1-20)'!B425=0,'Stu.Detail (1-20)'!B425=""),"",'Stu.Detail (1-20)'!B425)</f>
        <v/>
      </c>
      <c r="C425" s="124" t="str">
        <f>IF(OR(B425=0,B425=""),"",CONCATENATE('Stu.Detail (1-20)'!D425," ","/",'Stu.Detail (1-20)'!G425))</f>
        <v/>
      </c>
      <c r="D425" s="129"/>
      <c r="E425" s="129"/>
      <c r="F425" s="129"/>
      <c r="G425" s="129"/>
      <c r="H425" s="129"/>
      <c r="I425" s="129"/>
      <c r="J425" s="129"/>
      <c r="K425" s="129"/>
      <c r="L425" s="129"/>
      <c r="M425" s="129"/>
      <c r="N425" s="129"/>
      <c r="O425" s="129"/>
      <c r="P425" s="129"/>
      <c r="Q425" s="129"/>
      <c r="R425" s="129"/>
      <c r="S425" s="129"/>
      <c r="T425" s="129"/>
      <c r="U425" s="129"/>
      <c r="V425" s="129"/>
      <c r="W425" s="129"/>
      <c r="X425" s="129"/>
      <c r="Y425" s="57"/>
      <c r="Z425" s="57"/>
      <c r="AA425" s="57"/>
      <c r="AB425" s="57"/>
      <c r="AC425" s="57"/>
      <c r="AD425" s="57"/>
      <c r="AE425" s="57"/>
      <c r="AF425" s="57"/>
      <c r="AG425" s="57"/>
      <c r="AH425" s="57"/>
      <c r="AI425" s="57"/>
      <c r="AJ425" s="57"/>
      <c r="AK425" s="57"/>
      <c r="AL425" s="57"/>
      <c r="AM425" s="57"/>
      <c r="AN425" s="57"/>
      <c r="AO425" s="57"/>
      <c r="AP425" s="57"/>
    </row>
    <row r="426" spans="1:42" s="128" customFormat="1">
      <c r="A426" s="123">
        <f>'Stu.Detail (1-20)'!A426</f>
        <v>420</v>
      </c>
      <c r="B426" s="124" t="str">
        <f>IF(OR('Stu.Detail (1-20)'!B426=0,'Stu.Detail (1-20)'!B426=""),"",'Stu.Detail (1-20)'!B426)</f>
        <v/>
      </c>
      <c r="C426" s="124" t="str">
        <f>IF(OR(B426=0,B426=""),"",CONCATENATE('Stu.Detail (1-20)'!D426," ","/",'Stu.Detail (1-20)'!G426))</f>
        <v/>
      </c>
      <c r="D426" s="129"/>
      <c r="E426" s="129"/>
      <c r="F426" s="129"/>
      <c r="G426" s="129"/>
      <c r="H426" s="129"/>
      <c r="I426" s="129"/>
      <c r="J426" s="129"/>
      <c r="K426" s="129"/>
      <c r="L426" s="129"/>
      <c r="M426" s="129"/>
      <c r="N426" s="129"/>
      <c r="O426" s="129"/>
      <c r="P426" s="129"/>
      <c r="Q426" s="129"/>
      <c r="R426" s="129"/>
      <c r="S426" s="129"/>
      <c r="T426" s="129"/>
      <c r="U426" s="129"/>
      <c r="V426" s="129"/>
      <c r="W426" s="129"/>
      <c r="X426" s="129"/>
      <c r="Y426" s="57"/>
      <c r="Z426" s="57"/>
      <c r="AA426" s="57"/>
      <c r="AB426" s="57"/>
      <c r="AC426" s="57"/>
      <c r="AD426" s="57"/>
      <c r="AE426" s="57"/>
      <c r="AF426" s="57"/>
      <c r="AG426" s="57"/>
      <c r="AH426" s="57"/>
      <c r="AI426" s="57"/>
      <c r="AJ426" s="57"/>
      <c r="AK426" s="57"/>
      <c r="AL426" s="57"/>
      <c r="AM426" s="57"/>
      <c r="AN426" s="57"/>
      <c r="AO426" s="57"/>
      <c r="AP426" s="57"/>
    </row>
    <row r="427" spans="1:42" s="128" customFormat="1">
      <c r="A427" s="123">
        <f>'Stu.Detail (1-20)'!A427</f>
        <v>421</v>
      </c>
      <c r="B427" s="124" t="str">
        <f>IF(OR('Stu.Detail (1-20)'!B427=0,'Stu.Detail (1-20)'!B427=""),"",'Stu.Detail (1-20)'!B427)</f>
        <v/>
      </c>
      <c r="C427" s="124" t="str">
        <f>IF(OR(B427=0,B427=""),"",CONCATENATE('Stu.Detail (1-20)'!D427," ","/",'Stu.Detail (1-20)'!G427))</f>
        <v/>
      </c>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57"/>
      <c r="Z427" s="57"/>
      <c r="AA427" s="57"/>
      <c r="AB427" s="57"/>
      <c r="AC427" s="57"/>
      <c r="AD427" s="57"/>
      <c r="AE427" s="57"/>
      <c r="AF427" s="57"/>
      <c r="AG427" s="57"/>
      <c r="AH427" s="57"/>
      <c r="AI427" s="57"/>
      <c r="AJ427" s="57"/>
      <c r="AK427" s="57"/>
      <c r="AL427" s="57"/>
      <c r="AM427" s="57"/>
      <c r="AN427" s="57"/>
      <c r="AO427" s="57"/>
      <c r="AP427" s="57"/>
    </row>
    <row r="428" spans="1:42" s="128" customFormat="1">
      <c r="A428" s="123">
        <f>'Stu.Detail (1-20)'!A428</f>
        <v>422</v>
      </c>
      <c r="B428" s="124" t="str">
        <f>IF(OR('Stu.Detail (1-20)'!B428=0,'Stu.Detail (1-20)'!B428=""),"",'Stu.Detail (1-20)'!B428)</f>
        <v/>
      </c>
      <c r="C428" s="124" t="str">
        <f>IF(OR(B428=0,B428=""),"",CONCATENATE('Stu.Detail (1-20)'!D428," ","/",'Stu.Detail (1-20)'!G428))</f>
        <v/>
      </c>
      <c r="D428" s="129"/>
      <c r="E428" s="129"/>
      <c r="F428" s="129"/>
      <c r="G428" s="129"/>
      <c r="H428" s="129"/>
      <c r="I428" s="129"/>
      <c r="J428" s="129"/>
      <c r="K428" s="129"/>
      <c r="L428" s="129"/>
      <c r="M428" s="129"/>
      <c r="N428" s="129"/>
      <c r="O428" s="129"/>
      <c r="P428" s="129"/>
      <c r="Q428" s="129"/>
      <c r="R428" s="129"/>
      <c r="S428" s="129"/>
      <c r="T428" s="129"/>
      <c r="U428" s="129"/>
      <c r="V428" s="129"/>
      <c r="W428" s="129"/>
      <c r="X428" s="129"/>
      <c r="Y428" s="57"/>
      <c r="Z428" s="57"/>
      <c r="AA428" s="57"/>
      <c r="AB428" s="57"/>
      <c r="AC428" s="57"/>
      <c r="AD428" s="57"/>
      <c r="AE428" s="57"/>
      <c r="AF428" s="57"/>
      <c r="AG428" s="57"/>
      <c r="AH428" s="57"/>
      <c r="AI428" s="57"/>
      <c r="AJ428" s="57"/>
      <c r="AK428" s="57"/>
      <c r="AL428" s="57"/>
      <c r="AM428" s="57"/>
      <c r="AN428" s="57"/>
      <c r="AO428" s="57"/>
      <c r="AP428" s="57"/>
    </row>
    <row r="429" spans="1:42" s="128" customFormat="1">
      <c r="A429" s="123">
        <f>'Stu.Detail (1-20)'!A429</f>
        <v>423</v>
      </c>
      <c r="B429" s="124" t="str">
        <f>IF(OR('Stu.Detail (1-20)'!B429=0,'Stu.Detail (1-20)'!B429=""),"",'Stu.Detail (1-20)'!B429)</f>
        <v/>
      </c>
      <c r="C429" s="124" t="str">
        <f>IF(OR(B429=0,B429=""),"",CONCATENATE('Stu.Detail (1-20)'!D429," ","/",'Stu.Detail (1-20)'!G429))</f>
        <v/>
      </c>
      <c r="D429" s="129"/>
      <c r="E429" s="129"/>
      <c r="F429" s="129"/>
      <c r="G429" s="129"/>
      <c r="H429" s="129"/>
      <c r="I429" s="129"/>
      <c r="J429" s="129"/>
      <c r="K429" s="129"/>
      <c r="L429" s="129"/>
      <c r="M429" s="129"/>
      <c r="N429" s="129"/>
      <c r="O429" s="129"/>
      <c r="P429" s="129"/>
      <c r="Q429" s="129"/>
      <c r="R429" s="129"/>
      <c r="S429" s="129"/>
      <c r="T429" s="129"/>
      <c r="U429" s="129"/>
      <c r="V429" s="129"/>
      <c r="W429" s="129"/>
      <c r="X429" s="129"/>
      <c r="Y429" s="57"/>
      <c r="Z429" s="57"/>
      <c r="AA429" s="57"/>
      <c r="AB429" s="57"/>
      <c r="AC429" s="57"/>
      <c r="AD429" s="57"/>
      <c r="AE429" s="57"/>
      <c r="AF429" s="57"/>
      <c r="AG429" s="57"/>
      <c r="AH429" s="57"/>
      <c r="AI429" s="57"/>
      <c r="AJ429" s="57"/>
      <c r="AK429" s="57"/>
      <c r="AL429" s="57"/>
      <c r="AM429" s="57"/>
      <c r="AN429" s="57"/>
      <c r="AO429" s="57"/>
      <c r="AP429" s="57"/>
    </row>
    <row r="430" spans="1:42" s="128" customFormat="1">
      <c r="A430" s="123">
        <f>'Stu.Detail (1-20)'!A430</f>
        <v>424</v>
      </c>
      <c r="B430" s="124" t="str">
        <f>IF(OR('Stu.Detail (1-20)'!B430=0,'Stu.Detail (1-20)'!B430=""),"",'Stu.Detail (1-20)'!B430)</f>
        <v/>
      </c>
      <c r="C430" s="124" t="str">
        <f>IF(OR(B430=0,B430=""),"",CONCATENATE('Stu.Detail (1-20)'!D430," ","/",'Stu.Detail (1-20)'!G430))</f>
        <v/>
      </c>
      <c r="D430" s="129"/>
      <c r="E430" s="129"/>
      <c r="F430" s="129"/>
      <c r="G430" s="129"/>
      <c r="H430" s="129"/>
      <c r="I430" s="129"/>
      <c r="J430" s="129"/>
      <c r="K430" s="129"/>
      <c r="L430" s="129"/>
      <c r="M430" s="129"/>
      <c r="N430" s="129"/>
      <c r="O430" s="129"/>
      <c r="P430" s="129"/>
      <c r="Q430" s="129"/>
      <c r="R430" s="129"/>
      <c r="S430" s="129"/>
      <c r="T430" s="129"/>
      <c r="U430" s="129"/>
      <c r="V430" s="129"/>
      <c r="W430" s="129"/>
      <c r="X430" s="129"/>
      <c r="Y430" s="57"/>
      <c r="Z430" s="57"/>
      <c r="AA430" s="57"/>
      <c r="AB430" s="57"/>
      <c r="AC430" s="57"/>
      <c r="AD430" s="57"/>
      <c r="AE430" s="57"/>
      <c r="AF430" s="57"/>
      <c r="AG430" s="57"/>
      <c r="AH430" s="57"/>
      <c r="AI430" s="57"/>
      <c r="AJ430" s="57"/>
      <c r="AK430" s="57"/>
      <c r="AL430" s="57"/>
      <c r="AM430" s="57"/>
      <c r="AN430" s="57"/>
      <c r="AO430" s="57"/>
      <c r="AP430" s="57"/>
    </row>
    <row r="431" spans="1:42" s="128" customFormat="1">
      <c r="A431" s="123">
        <f>'Stu.Detail (1-20)'!A431</f>
        <v>425</v>
      </c>
      <c r="B431" s="124" t="str">
        <f>IF(OR('Stu.Detail (1-20)'!B431=0,'Stu.Detail (1-20)'!B431=""),"",'Stu.Detail (1-20)'!B431)</f>
        <v/>
      </c>
      <c r="C431" s="124" t="str">
        <f>IF(OR(B431=0,B431=""),"",CONCATENATE('Stu.Detail (1-20)'!D431," ","/",'Stu.Detail (1-20)'!G431))</f>
        <v/>
      </c>
      <c r="D431" s="129"/>
      <c r="E431" s="129"/>
      <c r="F431" s="129"/>
      <c r="G431" s="129"/>
      <c r="H431" s="129"/>
      <c r="I431" s="129"/>
      <c r="J431" s="129"/>
      <c r="K431" s="129"/>
      <c r="L431" s="129"/>
      <c r="M431" s="129"/>
      <c r="N431" s="129"/>
      <c r="O431" s="129"/>
      <c r="P431" s="129"/>
      <c r="Q431" s="129"/>
      <c r="R431" s="129"/>
      <c r="S431" s="129"/>
      <c r="T431" s="129"/>
      <c r="U431" s="129"/>
      <c r="V431" s="129"/>
      <c r="W431" s="129"/>
      <c r="X431" s="129"/>
      <c r="Y431" s="57"/>
      <c r="Z431" s="57"/>
      <c r="AA431" s="57"/>
      <c r="AB431" s="57"/>
      <c r="AC431" s="57"/>
      <c r="AD431" s="57"/>
      <c r="AE431" s="57"/>
      <c r="AF431" s="57"/>
      <c r="AG431" s="57"/>
      <c r="AH431" s="57"/>
      <c r="AI431" s="57"/>
      <c r="AJ431" s="57"/>
      <c r="AK431" s="57"/>
      <c r="AL431" s="57"/>
      <c r="AM431" s="57"/>
      <c r="AN431" s="57"/>
      <c r="AO431" s="57"/>
      <c r="AP431" s="57"/>
    </row>
    <row r="432" spans="1:42" s="128" customFormat="1">
      <c r="A432" s="123">
        <f>'Stu.Detail (1-20)'!A432</f>
        <v>426</v>
      </c>
      <c r="B432" s="124" t="str">
        <f>IF(OR('Stu.Detail (1-20)'!B432=0,'Stu.Detail (1-20)'!B432=""),"",'Stu.Detail (1-20)'!B432)</f>
        <v/>
      </c>
      <c r="C432" s="124" t="str">
        <f>IF(OR(B432=0,B432=""),"",CONCATENATE('Stu.Detail (1-20)'!D432," ","/",'Stu.Detail (1-20)'!G432))</f>
        <v/>
      </c>
      <c r="D432" s="129"/>
      <c r="E432" s="129"/>
      <c r="F432" s="129"/>
      <c r="G432" s="129"/>
      <c r="H432" s="129"/>
      <c r="I432" s="129"/>
      <c r="J432" s="129"/>
      <c r="K432" s="129"/>
      <c r="L432" s="129"/>
      <c r="M432" s="129"/>
      <c r="N432" s="129"/>
      <c r="O432" s="129"/>
      <c r="P432" s="129"/>
      <c r="Q432" s="129"/>
      <c r="R432" s="129"/>
      <c r="S432" s="129"/>
      <c r="T432" s="129"/>
      <c r="U432" s="129"/>
      <c r="V432" s="129"/>
      <c r="W432" s="129"/>
      <c r="X432" s="129"/>
      <c r="Y432" s="57"/>
      <c r="Z432" s="57"/>
      <c r="AA432" s="57"/>
      <c r="AB432" s="57"/>
      <c r="AC432" s="57"/>
      <c r="AD432" s="57"/>
      <c r="AE432" s="57"/>
      <c r="AF432" s="57"/>
      <c r="AG432" s="57"/>
      <c r="AH432" s="57"/>
      <c r="AI432" s="57"/>
      <c r="AJ432" s="57"/>
      <c r="AK432" s="57"/>
      <c r="AL432" s="57"/>
      <c r="AM432" s="57"/>
      <c r="AN432" s="57"/>
      <c r="AO432" s="57"/>
      <c r="AP432" s="57"/>
    </row>
    <row r="433" spans="1:42" s="128" customFormat="1">
      <c r="A433" s="123">
        <f>'Stu.Detail (1-20)'!A433</f>
        <v>427</v>
      </c>
      <c r="B433" s="124" t="str">
        <f>IF(OR('Stu.Detail (1-20)'!B433=0,'Stu.Detail (1-20)'!B433=""),"",'Stu.Detail (1-20)'!B433)</f>
        <v/>
      </c>
      <c r="C433" s="124" t="str">
        <f>IF(OR(B433=0,B433=""),"",CONCATENATE('Stu.Detail (1-20)'!D433," ","/",'Stu.Detail (1-20)'!G433))</f>
        <v/>
      </c>
      <c r="D433" s="129"/>
      <c r="E433" s="129"/>
      <c r="F433" s="129"/>
      <c r="G433" s="129"/>
      <c r="H433" s="129"/>
      <c r="I433" s="129"/>
      <c r="J433" s="129"/>
      <c r="K433" s="129"/>
      <c r="L433" s="129"/>
      <c r="M433" s="129"/>
      <c r="N433" s="129"/>
      <c r="O433" s="129"/>
      <c r="P433" s="129"/>
      <c r="Q433" s="129"/>
      <c r="R433" s="129"/>
      <c r="S433" s="129"/>
      <c r="T433" s="129"/>
      <c r="U433" s="129"/>
      <c r="V433" s="129"/>
      <c r="W433" s="129"/>
      <c r="X433" s="129"/>
      <c r="Y433" s="57"/>
      <c r="Z433" s="57"/>
      <c r="AA433" s="57"/>
      <c r="AB433" s="57"/>
      <c r="AC433" s="57"/>
      <c r="AD433" s="57"/>
      <c r="AE433" s="57"/>
      <c r="AF433" s="57"/>
      <c r="AG433" s="57"/>
      <c r="AH433" s="57"/>
      <c r="AI433" s="57"/>
      <c r="AJ433" s="57"/>
      <c r="AK433" s="57"/>
      <c r="AL433" s="57"/>
      <c r="AM433" s="57"/>
      <c r="AN433" s="57"/>
      <c r="AO433" s="57"/>
      <c r="AP433" s="57"/>
    </row>
    <row r="434" spans="1:42" s="128" customFormat="1">
      <c r="A434" s="123">
        <f>'Stu.Detail (1-20)'!A434</f>
        <v>428</v>
      </c>
      <c r="B434" s="124" t="str">
        <f>IF(OR('Stu.Detail (1-20)'!B434=0,'Stu.Detail (1-20)'!B434=""),"",'Stu.Detail (1-20)'!B434)</f>
        <v/>
      </c>
      <c r="C434" s="124" t="str">
        <f>IF(OR(B434=0,B434=""),"",CONCATENATE('Stu.Detail (1-20)'!D434," ","/",'Stu.Detail (1-20)'!G434))</f>
        <v/>
      </c>
      <c r="D434" s="129"/>
      <c r="E434" s="129"/>
      <c r="F434" s="129"/>
      <c r="G434" s="129"/>
      <c r="H434" s="129"/>
      <c r="I434" s="129"/>
      <c r="J434" s="129"/>
      <c r="K434" s="129"/>
      <c r="L434" s="129"/>
      <c r="M434" s="129"/>
      <c r="N434" s="129"/>
      <c r="O434" s="129"/>
      <c r="P434" s="129"/>
      <c r="Q434" s="129"/>
      <c r="R434" s="129"/>
      <c r="S434" s="129"/>
      <c r="T434" s="129"/>
      <c r="U434" s="129"/>
      <c r="V434" s="129"/>
      <c r="W434" s="129"/>
      <c r="X434" s="129"/>
      <c r="Y434" s="57"/>
      <c r="Z434" s="57"/>
      <c r="AA434" s="57"/>
      <c r="AB434" s="57"/>
      <c r="AC434" s="57"/>
      <c r="AD434" s="57"/>
      <c r="AE434" s="57"/>
      <c r="AF434" s="57"/>
      <c r="AG434" s="57"/>
      <c r="AH434" s="57"/>
      <c r="AI434" s="57"/>
      <c r="AJ434" s="57"/>
      <c r="AK434" s="57"/>
      <c r="AL434" s="57"/>
      <c r="AM434" s="57"/>
      <c r="AN434" s="57"/>
      <c r="AO434" s="57"/>
      <c r="AP434" s="57"/>
    </row>
    <row r="435" spans="1:42" s="128" customFormat="1">
      <c r="A435" s="123">
        <f>'Stu.Detail (1-20)'!A435</f>
        <v>429</v>
      </c>
      <c r="B435" s="124" t="str">
        <f>IF(OR('Stu.Detail (1-20)'!B435=0,'Stu.Detail (1-20)'!B435=""),"",'Stu.Detail (1-20)'!B435)</f>
        <v/>
      </c>
      <c r="C435" s="124" t="str">
        <f>IF(OR(B435=0,B435=""),"",CONCATENATE('Stu.Detail (1-20)'!D435," ","/",'Stu.Detail (1-20)'!G435))</f>
        <v/>
      </c>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57"/>
      <c r="Z435" s="57"/>
      <c r="AA435" s="57"/>
      <c r="AB435" s="57"/>
      <c r="AC435" s="57"/>
      <c r="AD435" s="57"/>
      <c r="AE435" s="57"/>
      <c r="AF435" s="57"/>
      <c r="AG435" s="57"/>
      <c r="AH435" s="57"/>
      <c r="AI435" s="57"/>
      <c r="AJ435" s="57"/>
      <c r="AK435" s="57"/>
      <c r="AL435" s="57"/>
      <c r="AM435" s="57"/>
      <c r="AN435" s="57"/>
      <c r="AO435" s="57"/>
      <c r="AP435" s="57"/>
    </row>
    <row r="436" spans="1:42" s="128" customFormat="1">
      <c r="A436" s="123">
        <f>'Stu.Detail (1-20)'!A436</f>
        <v>430</v>
      </c>
      <c r="B436" s="124" t="str">
        <f>IF(OR('Stu.Detail (1-20)'!B436=0,'Stu.Detail (1-20)'!B436=""),"",'Stu.Detail (1-20)'!B436)</f>
        <v/>
      </c>
      <c r="C436" s="124" t="str">
        <f>IF(OR(B436=0,B436=""),"",CONCATENATE('Stu.Detail (1-20)'!D436," ","/",'Stu.Detail (1-20)'!G436))</f>
        <v/>
      </c>
      <c r="D436" s="129"/>
      <c r="E436" s="129"/>
      <c r="F436" s="129"/>
      <c r="G436" s="129"/>
      <c r="H436" s="129"/>
      <c r="I436" s="129"/>
      <c r="J436" s="129"/>
      <c r="K436" s="129"/>
      <c r="L436" s="129"/>
      <c r="M436" s="129"/>
      <c r="N436" s="129"/>
      <c r="O436" s="129"/>
      <c r="P436" s="129"/>
      <c r="Q436" s="129"/>
      <c r="R436" s="129"/>
      <c r="S436" s="129"/>
      <c r="T436" s="129"/>
      <c r="U436" s="129"/>
      <c r="V436" s="129"/>
      <c r="W436" s="129"/>
      <c r="X436" s="129"/>
      <c r="Y436" s="57"/>
      <c r="Z436" s="57"/>
      <c r="AA436" s="57"/>
      <c r="AB436" s="57"/>
      <c r="AC436" s="57"/>
      <c r="AD436" s="57"/>
      <c r="AE436" s="57"/>
      <c r="AF436" s="57"/>
      <c r="AG436" s="57"/>
      <c r="AH436" s="57"/>
      <c r="AI436" s="57"/>
      <c r="AJ436" s="57"/>
      <c r="AK436" s="57"/>
      <c r="AL436" s="57"/>
      <c r="AM436" s="57"/>
      <c r="AN436" s="57"/>
      <c r="AO436" s="57"/>
      <c r="AP436" s="57"/>
    </row>
    <row r="437" spans="1:42" s="128" customFormat="1">
      <c r="A437" s="123">
        <f>'Stu.Detail (1-20)'!A437</f>
        <v>431</v>
      </c>
      <c r="B437" s="124" t="str">
        <f>IF(OR('Stu.Detail (1-20)'!B437=0,'Stu.Detail (1-20)'!B437=""),"",'Stu.Detail (1-20)'!B437)</f>
        <v/>
      </c>
      <c r="C437" s="124" t="str">
        <f>IF(OR(B437=0,B437=""),"",CONCATENATE('Stu.Detail (1-20)'!D437," ","/",'Stu.Detail (1-20)'!G437))</f>
        <v/>
      </c>
      <c r="D437" s="129"/>
      <c r="E437" s="129"/>
      <c r="F437" s="129"/>
      <c r="G437" s="129"/>
      <c r="H437" s="129"/>
      <c r="I437" s="129"/>
      <c r="J437" s="129"/>
      <c r="K437" s="129"/>
      <c r="L437" s="129"/>
      <c r="M437" s="129"/>
      <c r="N437" s="129"/>
      <c r="O437" s="129"/>
      <c r="P437" s="129"/>
      <c r="Q437" s="129"/>
      <c r="R437" s="129"/>
      <c r="S437" s="129"/>
      <c r="T437" s="129"/>
      <c r="U437" s="129"/>
      <c r="V437" s="129"/>
      <c r="W437" s="129"/>
      <c r="X437" s="129"/>
      <c r="Y437" s="57"/>
      <c r="Z437" s="57"/>
      <c r="AA437" s="57"/>
      <c r="AB437" s="57"/>
      <c r="AC437" s="57"/>
      <c r="AD437" s="57"/>
      <c r="AE437" s="57"/>
      <c r="AF437" s="57"/>
      <c r="AG437" s="57"/>
      <c r="AH437" s="57"/>
      <c r="AI437" s="57"/>
      <c r="AJ437" s="57"/>
      <c r="AK437" s="57"/>
      <c r="AL437" s="57"/>
      <c r="AM437" s="57"/>
      <c r="AN437" s="57"/>
      <c r="AO437" s="57"/>
      <c r="AP437" s="57"/>
    </row>
    <row r="438" spans="1:42" s="128" customFormat="1">
      <c r="A438" s="123">
        <f>'Stu.Detail (1-20)'!A438</f>
        <v>432</v>
      </c>
      <c r="B438" s="124" t="str">
        <f>IF(OR('Stu.Detail (1-20)'!B438=0,'Stu.Detail (1-20)'!B438=""),"",'Stu.Detail (1-20)'!B438)</f>
        <v/>
      </c>
      <c r="C438" s="124" t="str">
        <f>IF(OR(B438=0,B438=""),"",CONCATENATE('Stu.Detail (1-20)'!D438," ","/",'Stu.Detail (1-20)'!G438))</f>
        <v/>
      </c>
      <c r="D438" s="129"/>
      <c r="E438" s="129"/>
      <c r="F438" s="129"/>
      <c r="G438" s="129"/>
      <c r="H438" s="129"/>
      <c r="I438" s="129"/>
      <c r="J438" s="129"/>
      <c r="K438" s="129"/>
      <c r="L438" s="129"/>
      <c r="M438" s="129"/>
      <c r="N438" s="129"/>
      <c r="O438" s="129"/>
      <c r="P438" s="129"/>
      <c r="Q438" s="129"/>
      <c r="R438" s="129"/>
      <c r="S438" s="129"/>
      <c r="T438" s="129"/>
      <c r="U438" s="129"/>
      <c r="V438" s="129"/>
      <c r="W438" s="129"/>
      <c r="X438" s="129"/>
      <c r="Y438" s="57"/>
      <c r="Z438" s="57"/>
      <c r="AA438" s="57"/>
      <c r="AB438" s="57"/>
      <c r="AC438" s="57"/>
      <c r="AD438" s="57"/>
      <c r="AE438" s="57"/>
      <c r="AF438" s="57"/>
      <c r="AG438" s="57"/>
      <c r="AH438" s="57"/>
      <c r="AI438" s="57"/>
      <c r="AJ438" s="57"/>
      <c r="AK438" s="57"/>
      <c r="AL438" s="57"/>
      <c r="AM438" s="57"/>
      <c r="AN438" s="57"/>
      <c r="AO438" s="57"/>
      <c r="AP438" s="57"/>
    </row>
    <row r="439" spans="1:42" s="128" customFormat="1">
      <c r="A439" s="123">
        <f>'Stu.Detail (1-20)'!A439</f>
        <v>433</v>
      </c>
      <c r="B439" s="124" t="str">
        <f>IF(OR('Stu.Detail (1-20)'!B439=0,'Stu.Detail (1-20)'!B439=""),"",'Stu.Detail (1-20)'!B439)</f>
        <v/>
      </c>
      <c r="C439" s="124" t="str">
        <f>IF(OR(B439=0,B439=""),"",CONCATENATE('Stu.Detail (1-20)'!D439," ","/",'Stu.Detail (1-20)'!G439))</f>
        <v/>
      </c>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57"/>
      <c r="Z439" s="57"/>
      <c r="AA439" s="57"/>
      <c r="AB439" s="57"/>
      <c r="AC439" s="57"/>
      <c r="AD439" s="57"/>
      <c r="AE439" s="57"/>
      <c r="AF439" s="57"/>
      <c r="AG439" s="57"/>
      <c r="AH439" s="57"/>
      <c r="AI439" s="57"/>
      <c r="AJ439" s="57"/>
      <c r="AK439" s="57"/>
      <c r="AL439" s="57"/>
      <c r="AM439" s="57"/>
      <c r="AN439" s="57"/>
      <c r="AO439" s="57"/>
      <c r="AP439" s="57"/>
    </row>
    <row r="440" spans="1:42" s="128" customFormat="1">
      <c r="A440" s="123">
        <f>'Stu.Detail (1-20)'!A440</f>
        <v>434</v>
      </c>
      <c r="B440" s="124" t="str">
        <f>IF(OR('Stu.Detail (1-20)'!B440=0,'Stu.Detail (1-20)'!B440=""),"",'Stu.Detail (1-20)'!B440)</f>
        <v/>
      </c>
      <c r="C440" s="124" t="str">
        <f>IF(OR(B440=0,B440=""),"",CONCATENATE('Stu.Detail (1-20)'!D440," ","/",'Stu.Detail (1-20)'!G440))</f>
        <v/>
      </c>
      <c r="D440" s="129"/>
      <c r="E440" s="129"/>
      <c r="F440" s="129"/>
      <c r="G440" s="129"/>
      <c r="H440" s="129"/>
      <c r="I440" s="129"/>
      <c r="J440" s="129"/>
      <c r="K440" s="129"/>
      <c r="L440" s="129"/>
      <c r="M440" s="129"/>
      <c r="N440" s="129"/>
      <c r="O440" s="129"/>
      <c r="P440" s="129"/>
      <c r="Q440" s="129"/>
      <c r="R440" s="129"/>
      <c r="S440" s="129"/>
      <c r="T440" s="129"/>
      <c r="U440" s="129"/>
      <c r="V440" s="129"/>
      <c r="W440" s="129"/>
      <c r="X440" s="129"/>
      <c r="Y440" s="57"/>
      <c r="Z440" s="57"/>
      <c r="AA440" s="57"/>
      <c r="AB440" s="57"/>
      <c r="AC440" s="57"/>
      <c r="AD440" s="57"/>
      <c r="AE440" s="57"/>
      <c r="AF440" s="57"/>
      <c r="AG440" s="57"/>
      <c r="AH440" s="57"/>
      <c r="AI440" s="57"/>
      <c r="AJ440" s="57"/>
      <c r="AK440" s="57"/>
      <c r="AL440" s="57"/>
      <c r="AM440" s="57"/>
      <c r="AN440" s="57"/>
      <c r="AO440" s="57"/>
      <c r="AP440" s="57"/>
    </row>
    <row r="441" spans="1:42" s="128" customFormat="1">
      <c r="A441" s="123">
        <f>'Stu.Detail (1-20)'!A441</f>
        <v>435</v>
      </c>
      <c r="B441" s="124" t="str">
        <f>IF(OR('Stu.Detail (1-20)'!B441=0,'Stu.Detail (1-20)'!B441=""),"",'Stu.Detail (1-20)'!B441)</f>
        <v/>
      </c>
      <c r="C441" s="124" t="str">
        <f>IF(OR(B441=0,B441=""),"",CONCATENATE('Stu.Detail (1-20)'!D441," ","/",'Stu.Detail (1-20)'!G441))</f>
        <v/>
      </c>
      <c r="D441" s="129"/>
      <c r="E441" s="129"/>
      <c r="F441" s="129"/>
      <c r="G441" s="129"/>
      <c r="H441" s="129"/>
      <c r="I441" s="129"/>
      <c r="J441" s="129"/>
      <c r="K441" s="129"/>
      <c r="L441" s="129"/>
      <c r="M441" s="129"/>
      <c r="N441" s="129"/>
      <c r="O441" s="129"/>
      <c r="P441" s="129"/>
      <c r="Q441" s="129"/>
      <c r="R441" s="129"/>
      <c r="S441" s="129"/>
      <c r="T441" s="129"/>
      <c r="U441" s="129"/>
      <c r="V441" s="129"/>
      <c r="W441" s="129"/>
      <c r="X441" s="129"/>
      <c r="Y441" s="57"/>
      <c r="Z441" s="57"/>
      <c r="AA441" s="57"/>
      <c r="AB441" s="57"/>
      <c r="AC441" s="57"/>
      <c r="AD441" s="57"/>
      <c r="AE441" s="57"/>
      <c r="AF441" s="57"/>
      <c r="AG441" s="57"/>
      <c r="AH441" s="57"/>
      <c r="AI441" s="57"/>
      <c r="AJ441" s="57"/>
      <c r="AK441" s="57"/>
      <c r="AL441" s="57"/>
      <c r="AM441" s="57"/>
      <c r="AN441" s="57"/>
      <c r="AO441" s="57"/>
      <c r="AP441" s="57"/>
    </row>
    <row r="442" spans="1:42" s="128" customFormat="1">
      <c r="A442" s="123">
        <f>'Stu.Detail (1-20)'!A442</f>
        <v>436</v>
      </c>
      <c r="B442" s="124" t="str">
        <f>IF(OR('Stu.Detail (1-20)'!B442=0,'Stu.Detail (1-20)'!B442=""),"",'Stu.Detail (1-20)'!B442)</f>
        <v/>
      </c>
      <c r="C442" s="124" t="str">
        <f>IF(OR(B442=0,B442=""),"",CONCATENATE('Stu.Detail (1-20)'!D442," ","/",'Stu.Detail (1-20)'!G442))</f>
        <v/>
      </c>
      <c r="D442" s="129"/>
      <c r="E442" s="129"/>
      <c r="F442" s="129"/>
      <c r="G442" s="129"/>
      <c r="H442" s="129"/>
      <c r="I442" s="129"/>
      <c r="J442" s="129"/>
      <c r="K442" s="129"/>
      <c r="L442" s="129"/>
      <c r="M442" s="129"/>
      <c r="N442" s="129"/>
      <c r="O442" s="129"/>
      <c r="P442" s="129"/>
      <c r="Q442" s="129"/>
      <c r="R442" s="129"/>
      <c r="S442" s="129"/>
      <c r="T442" s="129"/>
      <c r="U442" s="129"/>
      <c r="V442" s="129"/>
      <c r="W442" s="129"/>
      <c r="X442" s="129"/>
      <c r="Y442" s="57"/>
      <c r="Z442" s="57"/>
      <c r="AA442" s="57"/>
      <c r="AB442" s="57"/>
      <c r="AC442" s="57"/>
      <c r="AD442" s="57"/>
      <c r="AE442" s="57"/>
      <c r="AF442" s="57"/>
      <c r="AG442" s="57"/>
      <c r="AH442" s="57"/>
      <c r="AI442" s="57"/>
      <c r="AJ442" s="57"/>
      <c r="AK442" s="57"/>
      <c r="AL442" s="57"/>
      <c r="AM442" s="57"/>
      <c r="AN442" s="57"/>
      <c r="AO442" s="57"/>
      <c r="AP442" s="57"/>
    </row>
    <row r="443" spans="1:42" s="128" customFormat="1">
      <c r="A443" s="123">
        <f>'Stu.Detail (1-20)'!A443</f>
        <v>437</v>
      </c>
      <c r="B443" s="124" t="str">
        <f>IF(OR('Stu.Detail (1-20)'!B443=0,'Stu.Detail (1-20)'!B443=""),"",'Stu.Detail (1-20)'!B443)</f>
        <v/>
      </c>
      <c r="C443" s="124" t="str">
        <f>IF(OR(B443=0,B443=""),"",CONCATENATE('Stu.Detail (1-20)'!D443," ","/",'Stu.Detail (1-20)'!G443))</f>
        <v/>
      </c>
      <c r="D443" s="129"/>
      <c r="E443" s="129"/>
      <c r="F443" s="129"/>
      <c r="G443" s="129"/>
      <c r="H443" s="129"/>
      <c r="I443" s="129"/>
      <c r="J443" s="129"/>
      <c r="K443" s="129"/>
      <c r="L443" s="129"/>
      <c r="M443" s="129"/>
      <c r="N443" s="129"/>
      <c r="O443" s="129"/>
      <c r="P443" s="129"/>
      <c r="Q443" s="129"/>
      <c r="R443" s="129"/>
      <c r="S443" s="129"/>
      <c r="T443" s="129"/>
      <c r="U443" s="129"/>
      <c r="V443" s="129"/>
      <c r="W443" s="129"/>
      <c r="X443" s="129"/>
      <c r="Y443" s="57"/>
      <c r="Z443" s="57"/>
      <c r="AA443" s="57"/>
      <c r="AB443" s="57"/>
      <c r="AC443" s="57"/>
      <c r="AD443" s="57"/>
      <c r="AE443" s="57"/>
      <c r="AF443" s="57"/>
      <c r="AG443" s="57"/>
      <c r="AH443" s="57"/>
      <c r="AI443" s="57"/>
      <c r="AJ443" s="57"/>
      <c r="AK443" s="57"/>
      <c r="AL443" s="57"/>
      <c r="AM443" s="57"/>
      <c r="AN443" s="57"/>
      <c r="AO443" s="57"/>
      <c r="AP443" s="57"/>
    </row>
    <row r="444" spans="1:42" s="128" customFormat="1">
      <c r="A444" s="123">
        <f>'Stu.Detail (1-20)'!A444</f>
        <v>438</v>
      </c>
      <c r="B444" s="124" t="str">
        <f>IF(OR('Stu.Detail (1-20)'!B444=0,'Stu.Detail (1-20)'!B444=""),"",'Stu.Detail (1-20)'!B444)</f>
        <v/>
      </c>
      <c r="C444" s="124" t="str">
        <f>IF(OR(B444=0,B444=""),"",CONCATENATE('Stu.Detail (1-20)'!D444," ","/",'Stu.Detail (1-20)'!G444))</f>
        <v/>
      </c>
      <c r="D444" s="129"/>
      <c r="E444" s="129"/>
      <c r="F444" s="129"/>
      <c r="G444" s="129"/>
      <c r="H444" s="129"/>
      <c r="I444" s="129"/>
      <c r="J444" s="129"/>
      <c r="K444" s="129"/>
      <c r="L444" s="129"/>
      <c r="M444" s="129"/>
      <c r="N444" s="129"/>
      <c r="O444" s="129"/>
      <c r="P444" s="129"/>
      <c r="Q444" s="129"/>
      <c r="R444" s="129"/>
      <c r="S444" s="129"/>
      <c r="T444" s="129"/>
      <c r="U444" s="129"/>
      <c r="V444" s="129"/>
      <c r="W444" s="129"/>
      <c r="X444" s="129"/>
      <c r="Y444" s="57"/>
      <c r="Z444" s="57"/>
      <c r="AA444" s="57"/>
      <c r="AB444" s="57"/>
      <c r="AC444" s="57"/>
      <c r="AD444" s="57"/>
      <c r="AE444" s="57"/>
      <c r="AF444" s="57"/>
      <c r="AG444" s="57"/>
      <c r="AH444" s="57"/>
      <c r="AI444" s="57"/>
      <c r="AJ444" s="57"/>
      <c r="AK444" s="57"/>
      <c r="AL444" s="57"/>
      <c r="AM444" s="57"/>
      <c r="AN444" s="57"/>
      <c r="AO444" s="57"/>
      <c r="AP444" s="57"/>
    </row>
    <row r="445" spans="1:42" s="128" customFormat="1">
      <c r="A445" s="123">
        <f>'Stu.Detail (1-20)'!A445</f>
        <v>439</v>
      </c>
      <c r="B445" s="124" t="str">
        <f>IF(OR('Stu.Detail (1-20)'!B445=0,'Stu.Detail (1-20)'!B445=""),"",'Stu.Detail (1-20)'!B445)</f>
        <v/>
      </c>
      <c r="C445" s="124" t="str">
        <f>IF(OR(B445=0,B445=""),"",CONCATENATE('Stu.Detail (1-20)'!D445," ","/",'Stu.Detail (1-20)'!G445))</f>
        <v/>
      </c>
      <c r="D445" s="129"/>
      <c r="E445" s="129"/>
      <c r="F445" s="129"/>
      <c r="G445" s="129"/>
      <c r="H445" s="129"/>
      <c r="I445" s="129"/>
      <c r="J445" s="129"/>
      <c r="K445" s="129"/>
      <c r="L445" s="129"/>
      <c r="M445" s="129"/>
      <c r="N445" s="129"/>
      <c r="O445" s="129"/>
      <c r="P445" s="129"/>
      <c r="Q445" s="129"/>
      <c r="R445" s="129"/>
      <c r="S445" s="129"/>
      <c r="T445" s="129"/>
      <c r="U445" s="129"/>
      <c r="V445" s="129"/>
      <c r="W445" s="129"/>
      <c r="X445" s="129"/>
      <c r="Y445" s="57"/>
      <c r="Z445" s="57"/>
      <c r="AA445" s="57"/>
      <c r="AB445" s="57"/>
      <c r="AC445" s="57"/>
      <c r="AD445" s="57"/>
      <c r="AE445" s="57"/>
      <c r="AF445" s="57"/>
      <c r="AG445" s="57"/>
      <c r="AH445" s="57"/>
      <c r="AI445" s="57"/>
      <c r="AJ445" s="57"/>
      <c r="AK445" s="57"/>
      <c r="AL445" s="57"/>
      <c r="AM445" s="57"/>
      <c r="AN445" s="57"/>
      <c r="AO445" s="57"/>
      <c r="AP445" s="57"/>
    </row>
    <row r="446" spans="1:42" s="128" customFormat="1">
      <c r="A446" s="123">
        <f>'Stu.Detail (1-20)'!A446</f>
        <v>440</v>
      </c>
      <c r="B446" s="124" t="str">
        <f>IF(OR('Stu.Detail (1-20)'!B446=0,'Stu.Detail (1-20)'!B446=""),"",'Stu.Detail (1-20)'!B446)</f>
        <v/>
      </c>
      <c r="C446" s="124" t="str">
        <f>IF(OR(B446=0,B446=""),"",CONCATENATE('Stu.Detail (1-20)'!D446," ","/",'Stu.Detail (1-20)'!G446))</f>
        <v/>
      </c>
      <c r="D446" s="129"/>
      <c r="E446" s="129"/>
      <c r="F446" s="129"/>
      <c r="G446" s="129"/>
      <c r="H446" s="129"/>
      <c r="I446" s="129"/>
      <c r="J446" s="129"/>
      <c r="K446" s="129"/>
      <c r="L446" s="129"/>
      <c r="M446" s="129"/>
      <c r="N446" s="129"/>
      <c r="O446" s="129"/>
      <c r="P446" s="129"/>
      <c r="Q446" s="129"/>
      <c r="R446" s="129"/>
      <c r="S446" s="129"/>
      <c r="T446" s="129"/>
      <c r="U446" s="129"/>
      <c r="V446" s="129"/>
      <c r="W446" s="129"/>
      <c r="X446" s="129"/>
      <c r="Y446" s="57"/>
      <c r="Z446" s="57"/>
      <c r="AA446" s="57"/>
      <c r="AB446" s="57"/>
      <c r="AC446" s="57"/>
      <c r="AD446" s="57"/>
      <c r="AE446" s="57"/>
      <c r="AF446" s="57"/>
      <c r="AG446" s="57"/>
      <c r="AH446" s="57"/>
      <c r="AI446" s="57"/>
      <c r="AJ446" s="57"/>
      <c r="AK446" s="57"/>
      <c r="AL446" s="57"/>
      <c r="AM446" s="57"/>
      <c r="AN446" s="57"/>
      <c r="AO446" s="57"/>
      <c r="AP446" s="57"/>
    </row>
    <row r="447" spans="1:42" s="128" customFormat="1">
      <c r="A447" s="123">
        <f>'Stu.Detail (1-20)'!A447</f>
        <v>441</v>
      </c>
      <c r="B447" s="124" t="str">
        <f>IF(OR('Stu.Detail (1-20)'!B447=0,'Stu.Detail (1-20)'!B447=""),"",'Stu.Detail (1-20)'!B447)</f>
        <v/>
      </c>
      <c r="C447" s="124" t="str">
        <f>IF(OR(B447=0,B447=""),"",CONCATENATE('Stu.Detail (1-20)'!D447," ","/",'Stu.Detail (1-20)'!G447))</f>
        <v/>
      </c>
      <c r="D447" s="129"/>
      <c r="E447" s="129"/>
      <c r="F447" s="129"/>
      <c r="G447" s="129"/>
      <c r="H447" s="129"/>
      <c r="I447" s="129"/>
      <c r="J447" s="129"/>
      <c r="K447" s="129"/>
      <c r="L447" s="129"/>
      <c r="M447" s="129"/>
      <c r="N447" s="129"/>
      <c r="O447" s="129"/>
      <c r="P447" s="129"/>
      <c r="Q447" s="129"/>
      <c r="R447" s="129"/>
      <c r="S447" s="129"/>
      <c r="T447" s="129"/>
      <c r="U447" s="129"/>
      <c r="V447" s="129"/>
      <c r="W447" s="129"/>
      <c r="X447" s="129"/>
      <c r="Y447" s="57"/>
      <c r="Z447" s="57"/>
      <c r="AA447" s="57"/>
      <c r="AB447" s="57"/>
      <c r="AC447" s="57"/>
      <c r="AD447" s="57"/>
      <c r="AE447" s="57"/>
      <c r="AF447" s="57"/>
      <c r="AG447" s="57"/>
      <c r="AH447" s="57"/>
      <c r="AI447" s="57"/>
      <c r="AJ447" s="57"/>
      <c r="AK447" s="57"/>
      <c r="AL447" s="57"/>
      <c r="AM447" s="57"/>
      <c r="AN447" s="57"/>
      <c r="AO447" s="57"/>
      <c r="AP447" s="57"/>
    </row>
    <row r="448" spans="1:42" s="128" customFormat="1">
      <c r="A448" s="123">
        <f>'Stu.Detail (1-20)'!A448</f>
        <v>442</v>
      </c>
      <c r="B448" s="124" t="str">
        <f>IF(OR('Stu.Detail (1-20)'!B448=0,'Stu.Detail (1-20)'!B448=""),"",'Stu.Detail (1-20)'!B448)</f>
        <v/>
      </c>
      <c r="C448" s="124" t="str">
        <f>IF(OR(B448=0,B448=""),"",CONCATENATE('Stu.Detail (1-20)'!D448," ","/",'Stu.Detail (1-20)'!G448))</f>
        <v/>
      </c>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57"/>
      <c r="Z448" s="57"/>
      <c r="AA448" s="57"/>
      <c r="AB448" s="57"/>
      <c r="AC448" s="57"/>
      <c r="AD448" s="57"/>
      <c r="AE448" s="57"/>
      <c r="AF448" s="57"/>
      <c r="AG448" s="57"/>
      <c r="AH448" s="57"/>
      <c r="AI448" s="57"/>
      <c r="AJ448" s="57"/>
      <c r="AK448" s="57"/>
      <c r="AL448" s="57"/>
      <c r="AM448" s="57"/>
      <c r="AN448" s="57"/>
      <c r="AO448" s="57"/>
      <c r="AP448" s="57"/>
    </row>
    <row r="449" spans="1:42" s="128" customFormat="1">
      <c r="A449" s="123">
        <f>'Stu.Detail (1-20)'!A449</f>
        <v>443</v>
      </c>
      <c r="B449" s="124" t="str">
        <f>IF(OR('Stu.Detail (1-20)'!B449=0,'Stu.Detail (1-20)'!B449=""),"",'Stu.Detail (1-20)'!B449)</f>
        <v/>
      </c>
      <c r="C449" s="124" t="str">
        <f>IF(OR(B449=0,B449=""),"",CONCATENATE('Stu.Detail (1-20)'!D449," ","/",'Stu.Detail (1-20)'!G449))</f>
        <v/>
      </c>
      <c r="D449" s="129"/>
      <c r="E449" s="129"/>
      <c r="F449" s="129"/>
      <c r="G449" s="129"/>
      <c r="H449" s="129"/>
      <c r="I449" s="129"/>
      <c r="J449" s="129"/>
      <c r="K449" s="129"/>
      <c r="L449" s="129"/>
      <c r="M449" s="129"/>
      <c r="N449" s="129"/>
      <c r="O449" s="129"/>
      <c r="P449" s="129"/>
      <c r="Q449" s="129"/>
      <c r="R449" s="129"/>
      <c r="S449" s="129"/>
      <c r="T449" s="129"/>
      <c r="U449" s="129"/>
      <c r="V449" s="129"/>
      <c r="W449" s="129"/>
      <c r="X449" s="129"/>
      <c r="Y449" s="57"/>
      <c r="Z449" s="57"/>
      <c r="AA449" s="57"/>
      <c r="AB449" s="57"/>
      <c r="AC449" s="57"/>
      <c r="AD449" s="57"/>
      <c r="AE449" s="57"/>
      <c r="AF449" s="57"/>
      <c r="AG449" s="57"/>
      <c r="AH449" s="57"/>
      <c r="AI449" s="57"/>
      <c r="AJ449" s="57"/>
      <c r="AK449" s="57"/>
      <c r="AL449" s="57"/>
      <c r="AM449" s="57"/>
      <c r="AN449" s="57"/>
      <c r="AO449" s="57"/>
      <c r="AP449" s="57"/>
    </row>
    <row r="450" spans="1:42" s="128" customFormat="1">
      <c r="A450" s="123">
        <f>'Stu.Detail (1-20)'!A450</f>
        <v>444</v>
      </c>
      <c r="B450" s="124" t="str">
        <f>IF(OR('Stu.Detail (1-20)'!B450=0,'Stu.Detail (1-20)'!B450=""),"",'Stu.Detail (1-20)'!B450)</f>
        <v/>
      </c>
      <c r="C450" s="124" t="str">
        <f>IF(OR(B450=0,B450=""),"",CONCATENATE('Stu.Detail (1-20)'!D450," ","/",'Stu.Detail (1-20)'!G450))</f>
        <v/>
      </c>
      <c r="D450" s="129"/>
      <c r="E450" s="129"/>
      <c r="F450" s="129"/>
      <c r="G450" s="129"/>
      <c r="H450" s="129"/>
      <c r="I450" s="129"/>
      <c r="J450" s="129"/>
      <c r="K450" s="129"/>
      <c r="L450" s="129"/>
      <c r="M450" s="129"/>
      <c r="N450" s="129"/>
      <c r="O450" s="129"/>
      <c r="P450" s="129"/>
      <c r="Q450" s="129"/>
      <c r="R450" s="129"/>
      <c r="S450" s="129"/>
      <c r="T450" s="129"/>
      <c r="U450" s="129"/>
      <c r="V450" s="129"/>
      <c r="W450" s="129"/>
      <c r="X450" s="129"/>
      <c r="Y450" s="57"/>
      <c r="Z450" s="57"/>
      <c r="AA450" s="57"/>
      <c r="AB450" s="57"/>
      <c r="AC450" s="57"/>
      <c r="AD450" s="57"/>
      <c r="AE450" s="57"/>
      <c r="AF450" s="57"/>
      <c r="AG450" s="57"/>
      <c r="AH450" s="57"/>
      <c r="AI450" s="57"/>
      <c r="AJ450" s="57"/>
      <c r="AK450" s="57"/>
      <c r="AL450" s="57"/>
      <c r="AM450" s="57"/>
      <c r="AN450" s="57"/>
      <c r="AO450" s="57"/>
      <c r="AP450" s="57"/>
    </row>
    <row r="451" spans="1:42" s="128" customFormat="1">
      <c r="A451" s="123">
        <f>'Stu.Detail (1-20)'!A451</f>
        <v>445</v>
      </c>
      <c r="B451" s="124" t="str">
        <f>IF(OR('Stu.Detail (1-20)'!B451=0,'Stu.Detail (1-20)'!B451=""),"",'Stu.Detail (1-20)'!B451)</f>
        <v/>
      </c>
      <c r="C451" s="124" t="str">
        <f>IF(OR(B451=0,B451=""),"",CONCATENATE('Stu.Detail (1-20)'!D451," ","/",'Stu.Detail (1-20)'!G451))</f>
        <v/>
      </c>
      <c r="D451" s="129"/>
      <c r="E451" s="129"/>
      <c r="F451" s="129"/>
      <c r="G451" s="129"/>
      <c r="H451" s="129"/>
      <c r="I451" s="129"/>
      <c r="J451" s="129"/>
      <c r="K451" s="129"/>
      <c r="L451" s="129"/>
      <c r="M451" s="129"/>
      <c r="N451" s="129"/>
      <c r="O451" s="129"/>
      <c r="P451" s="129"/>
      <c r="Q451" s="129"/>
      <c r="R451" s="129"/>
      <c r="S451" s="129"/>
      <c r="T451" s="129"/>
      <c r="U451" s="129"/>
      <c r="V451" s="129"/>
      <c r="W451" s="129"/>
      <c r="X451" s="129"/>
      <c r="Y451" s="57"/>
      <c r="Z451" s="57"/>
      <c r="AA451" s="57"/>
      <c r="AB451" s="57"/>
      <c r="AC451" s="57"/>
      <c r="AD451" s="57"/>
      <c r="AE451" s="57"/>
      <c r="AF451" s="57"/>
      <c r="AG451" s="57"/>
      <c r="AH451" s="57"/>
      <c r="AI451" s="57"/>
      <c r="AJ451" s="57"/>
      <c r="AK451" s="57"/>
      <c r="AL451" s="57"/>
      <c r="AM451" s="57"/>
      <c r="AN451" s="57"/>
      <c r="AO451" s="57"/>
      <c r="AP451" s="57"/>
    </row>
    <row r="452" spans="1:42" s="128" customFormat="1">
      <c r="A452" s="123">
        <f>'Stu.Detail (1-20)'!A452</f>
        <v>446</v>
      </c>
      <c r="B452" s="124" t="str">
        <f>IF(OR('Stu.Detail (1-20)'!B452=0,'Stu.Detail (1-20)'!B452=""),"",'Stu.Detail (1-20)'!B452)</f>
        <v/>
      </c>
      <c r="C452" s="124" t="str">
        <f>IF(OR(B452=0,B452=""),"",CONCATENATE('Stu.Detail (1-20)'!D452," ","/",'Stu.Detail (1-20)'!G452))</f>
        <v/>
      </c>
      <c r="D452" s="129"/>
      <c r="E452" s="129"/>
      <c r="F452" s="129"/>
      <c r="G452" s="129"/>
      <c r="H452" s="129"/>
      <c r="I452" s="129"/>
      <c r="J452" s="129"/>
      <c r="K452" s="129"/>
      <c r="L452" s="129"/>
      <c r="M452" s="129"/>
      <c r="N452" s="129"/>
      <c r="O452" s="129"/>
      <c r="P452" s="129"/>
      <c r="Q452" s="129"/>
      <c r="R452" s="129"/>
      <c r="S452" s="129"/>
      <c r="T452" s="129"/>
      <c r="U452" s="129"/>
      <c r="V452" s="129"/>
      <c r="W452" s="129"/>
      <c r="X452" s="129"/>
      <c r="Y452" s="57"/>
      <c r="Z452" s="57"/>
      <c r="AA452" s="57"/>
      <c r="AB452" s="57"/>
      <c r="AC452" s="57"/>
      <c r="AD452" s="57"/>
      <c r="AE452" s="57"/>
      <c r="AF452" s="57"/>
      <c r="AG452" s="57"/>
      <c r="AH452" s="57"/>
      <c r="AI452" s="57"/>
      <c r="AJ452" s="57"/>
      <c r="AK452" s="57"/>
      <c r="AL452" s="57"/>
      <c r="AM452" s="57"/>
      <c r="AN452" s="57"/>
      <c r="AO452" s="57"/>
      <c r="AP452" s="57"/>
    </row>
    <row r="453" spans="1:42" s="128" customFormat="1">
      <c r="A453" s="123">
        <f>'Stu.Detail (1-20)'!A453</f>
        <v>447</v>
      </c>
      <c r="B453" s="124" t="str">
        <f>IF(OR('Stu.Detail (1-20)'!B453=0,'Stu.Detail (1-20)'!B453=""),"",'Stu.Detail (1-20)'!B453)</f>
        <v/>
      </c>
      <c r="C453" s="124" t="str">
        <f>IF(OR(B453=0,B453=""),"",CONCATENATE('Stu.Detail (1-20)'!D453," ","/",'Stu.Detail (1-20)'!G453))</f>
        <v/>
      </c>
      <c r="D453" s="129"/>
      <c r="E453" s="129"/>
      <c r="F453" s="129"/>
      <c r="G453" s="129"/>
      <c r="H453" s="129"/>
      <c r="I453" s="129"/>
      <c r="J453" s="129"/>
      <c r="K453" s="129"/>
      <c r="L453" s="129"/>
      <c r="M453" s="129"/>
      <c r="N453" s="129"/>
      <c r="O453" s="129"/>
      <c r="P453" s="129"/>
      <c r="Q453" s="129"/>
      <c r="R453" s="129"/>
      <c r="S453" s="129"/>
      <c r="T453" s="129"/>
      <c r="U453" s="129"/>
      <c r="V453" s="129"/>
      <c r="W453" s="129"/>
      <c r="X453" s="129"/>
      <c r="Y453" s="57"/>
      <c r="Z453" s="57"/>
      <c r="AA453" s="57"/>
      <c r="AB453" s="57"/>
      <c r="AC453" s="57"/>
      <c r="AD453" s="57"/>
      <c r="AE453" s="57"/>
      <c r="AF453" s="57"/>
      <c r="AG453" s="57"/>
      <c r="AH453" s="57"/>
      <c r="AI453" s="57"/>
      <c r="AJ453" s="57"/>
      <c r="AK453" s="57"/>
      <c r="AL453" s="57"/>
      <c r="AM453" s="57"/>
      <c r="AN453" s="57"/>
      <c r="AO453" s="57"/>
      <c r="AP453" s="57"/>
    </row>
    <row r="454" spans="1:42" s="128" customFormat="1">
      <c r="A454" s="123">
        <f>'Stu.Detail (1-20)'!A454</f>
        <v>448</v>
      </c>
      <c r="B454" s="124" t="str">
        <f>IF(OR('Stu.Detail (1-20)'!B454=0,'Stu.Detail (1-20)'!B454=""),"",'Stu.Detail (1-20)'!B454)</f>
        <v/>
      </c>
      <c r="C454" s="124" t="str">
        <f>IF(OR(B454=0,B454=""),"",CONCATENATE('Stu.Detail (1-20)'!D454," ","/",'Stu.Detail (1-20)'!G454))</f>
        <v/>
      </c>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57"/>
      <c r="Z454" s="57"/>
      <c r="AA454" s="57"/>
      <c r="AB454" s="57"/>
      <c r="AC454" s="57"/>
      <c r="AD454" s="57"/>
      <c r="AE454" s="57"/>
      <c r="AF454" s="57"/>
      <c r="AG454" s="57"/>
      <c r="AH454" s="57"/>
      <c r="AI454" s="57"/>
      <c r="AJ454" s="57"/>
      <c r="AK454" s="57"/>
      <c r="AL454" s="57"/>
      <c r="AM454" s="57"/>
      <c r="AN454" s="57"/>
      <c r="AO454" s="57"/>
      <c r="AP454" s="57"/>
    </row>
    <row r="455" spans="1:42" s="128" customFormat="1">
      <c r="A455" s="123">
        <f>'Stu.Detail (1-20)'!A455</f>
        <v>449</v>
      </c>
      <c r="B455" s="124" t="str">
        <f>IF(OR('Stu.Detail (1-20)'!B455=0,'Stu.Detail (1-20)'!B455=""),"",'Stu.Detail (1-20)'!B455)</f>
        <v/>
      </c>
      <c r="C455" s="124" t="str">
        <f>IF(OR(B455=0,B455=""),"",CONCATENATE('Stu.Detail (1-20)'!D455," ","/",'Stu.Detail (1-20)'!G455))</f>
        <v/>
      </c>
      <c r="D455" s="129"/>
      <c r="E455" s="129"/>
      <c r="F455" s="129"/>
      <c r="G455" s="129"/>
      <c r="H455" s="129"/>
      <c r="I455" s="129"/>
      <c r="J455" s="129"/>
      <c r="K455" s="129"/>
      <c r="L455" s="129"/>
      <c r="M455" s="129"/>
      <c r="N455" s="129"/>
      <c r="O455" s="129"/>
      <c r="P455" s="129"/>
      <c r="Q455" s="129"/>
      <c r="R455" s="129"/>
      <c r="S455" s="129"/>
      <c r="T455" s="129"/>
      <c r="U455" s="129"/>
      <c r="V455" s="129"/>
      <c r="W455" s="129"/>
      <c r="X455" s="129"/>
      <c r="Y455" s="57"/>
      <c r="Z455" s="57"/>
      <c r="AA455" s="57"/>
      <c r="AB455" s="57"/>
      <c r="AC455" s="57"/>
      <c r="AD455" s="57"/>
      <c r="AE455" s="57"/>
      <c r="AF455" s="57"/>
      <c r="AG455" s="57"/>
      <c r="AH455" s="57"/>
      <c r="AI455" s="57"/>
      <c r="AJ455" s="57"/>
      <c r="AK455" s="57"/>
      <c r="AL455" s="57"/>
      <c r="AM455" s="57"/>
      <c r="AN455" s="57"/>
      <c r="AO455" s="57"/>
      <c r="AP455" s="57"/>
    </row>
    <row r="456" spans="1:42" s="128" customFormat="1">
      <c r="A456" s="123">
        <f>'Stu.Detail (1-20)'!A456</f>
        <v>450</v>
      </c>
      <c r="B456" s="124" t="str">
        <f>IF(OR('Stu.Detail (1-20)'!B456=0,'Stu.Detail (1-20)'!B456=""),"",'Stu.Detail (1-20)'!B456)</f>
        <v/>
      </c>
      <c r="C456" s="124" t="str">
        <f>IF(OR(B456=0,B456=""),"",CONCATENATE('Stu.Detail (1-20)'!D456," ","/",'Stu.Detail (1-20)'!G456))</f>
        <v/>
      </c>
      <c r="D456" s="129"/>
      <c r="E456" s="129"/>
      <c r="F456" s="129"/>
      <c r="G456" s="129"/>
      <c r="H456" s="129"/>
      <c r="I456" s="129"/>
      <c r="J456" s="129"/>
      <c r="K456" s="129"/>
      <c r="L456" s="129"/>
      <c r="M456" s="129"/>
      <c r="N456" s="129"/>
      <c r="O456" s="129"/>
      <c r="P456" s="129"/>
      <c r="Q456" s="129"/>
      <c r="R456" s="129"/>
      <c r="S456" s="129"/>
      <c r="T456" s="129"/>
      <c r="U456" s="129"/>
      <c r="V456" s="129"/>
      <c r="W456" s="129"/>
      <c r="X456" s="129"/>
      <c r="Y456" s="57"/>
      <c r="Z456" s="57"/>
      <c r="AA456" s="57"/>
      <c r="AB456" s="57"/>
      <c r="AC456" s="57"/>
      <c r="AD456" s="57"/>
      <c r="AE456" s="57"/>
      <c r="AF456" s="57"/>
      <c r="AG456" s="57"/>
      <c r="AH456" s="57"/>
      <c r="AI456" s="57"/>
      <c r="AJ456" s="57"/>
      <c r="AK456" s="57"/>
      <c r="AL456" s="57"/>
      <c r="AM456" s="57"/>
      <c r="AN456" s="57"/>
      <c r="AO456" s="57"/>
      <c r="AP456" s="57"/>
    </row>
    <row r="457" spans="1:42" s="128" customFormat="1">
      <c r="A457" s="123">
        <f>'Stu.Detail (1-20)'!A457</f>
        <v>451</v>
      </c>
      <c r="B457" s="124" t="str">
        <f>IF(OR('Stu.Detail (1-20)'!B457=0,'Stu.Detail (1-20)'!B457=""),"",'Stu.Detail (1-20)'!B457)</f>
        <v/>
      </c>
      <c r="C457" s="124" t="str">
        <f>IF(OR(B457=0,B457=""),"",CONCATENATE('Stu.Detail (1-20)'!D457," ","/",'Stu.Detail (1-20)'!G457))</f>
        <v/>
      </c>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57"/>
      <c r="Z457" s="57"/>
      <c r="AA457" s="57"/>
      <c r="AB457" s="57"/>
      <c r="AC457" s="57"/>
      <c r="AD457" s="57"/>
      <c r="AE457" s="57"/>
      <c r="AF457" s="57"/>
      <c r="AG457" s="57"/>
      <c r="AH457" s="57"/>
      <c r="AI457" s="57"/>
      <c r="AJ457" s="57"/>
      <c r="AK457" s="57"/>
      <c r="AL457" s="57"/>
      <c r="AM457" s="57"/>
      <c r="AN457" s="57"/>
      <c r="AO457" s="57"/>
      <c r="AP457" s="57"/>
    </row>
    <row r="458" spans="1:42" s="128" customFormat="1">
      <c r="A458" s="123">
        <f>'Stu.Detail (1-20)'!A458</f>
        <v>452</v>
      </c>
      <c r="B458" s="124" t="str">
        <f>IF(OR('Stu.Detail (1-20)'!B458=0,'Stu.Detail (1-20)'!B458=""),"",'Stu.Detail (1-20)'!B458)</f>
        <v/>
      </c>
      <c r="C458" s="124" t="str">
        <f>IF(OR(B458=0,B458=""),"",CONCATENATE('Stu.Detail (1-20)'!D458," ","/",'Stu.Detail (1-20)'!G458))</f>
        <v/>
      </c>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57"/>
      <c r="Z458" s="57"/>
      <c r="AA458" s="57"/>
      <c r="AB458" s="57"/>
      <c r="AC458" s="57"/>
      <c r="AD458" s="57"/>
      <c r="AE458" s="57"/>
      <c r="AF458" s="57"/>
      <c r="AG458" s="57"/>
      <c r="AH458" s="57"/>
      <c r="AI458" s="57"/>
      <c r="AJ458" s="57"/>
      <c r="AK458" s="57"/>
      <c r="AL458" s="57"/>
      <c r="AM458" s="57"/>
      <c r="AN458" s="57"/>
      <c r="AO458" s="57"/>
      <c r="AP458" s="57"/>
    </row>
    <row r="459" spans="1:42" s="128" customFormat="1">
      <c r="A459" s="123">
        <f>'Stu.Detail (1-20)'!A459</f>
        <v>453</v>
      </c>
      <c r="B459" s="124" t="str">
        <f>IF(OR('Stu.Detail (1-20)'!B459=0,'Stu.Detail (1-20)'!B459=""),"",'Stu.Detail (1-20)'!B459)</f>
        <v/>
      </c>
      <c r="C459" s="124" t="str">
        <f>IF(OR(B459=0,B459=""),"",CONCATENATE('Stu.Detail (1-20)'!D459," ","/",'Stu.Detail (1-20)'!G459))</f>
        <v/>
      </c>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57"/>
      <c r="Z459" s="57"/>
      <c r="AA459" s="57"/>
      <c r="AB459" s="57"/>
      <c r="AC459" s="57"/>
      <c r="AD459" s="57"/>
      <c r="AE459" s="57"/>
      <c r="AF459" s="57"/>
      <c r="AG459" s="57"/>
      <c r="AH459" s="57"/>
      <c r="AI459" s="57"/>
      <c r="AJ459" s="57"/>
      <c r="AK459" s="57"/>
      <c r="AL459" s="57"/>
      <c r="AM459" s="57"/>
      <c r="AN459" s="57"/>
      <c r="AO459" s="57"/>
      <c r="AP459" s="57"/>
    </row>
    <row r="460" spans="1:42" s="128" customFormat="1">
      <c r="A460" s="123">
        <f>'Stu.Detail (1-20)'!A460</f>
        <v>454</v>
      </c>
      <c r="B460" s="124" t="str">
        <f>IF(OR('Stu.Detail (1-20)'!B460=0,'Stu.Detail (1-20)'!B460=""),"",'Stu.Detail (1-20)'!B460)</f>
        <v/>
      </c>
      <c r="C460" s="124" t="str">
        <f>IF(OR(B460=0,B460=""),"",CONCATENATE('Stu.Detail (1-20)'!D460," ","/",'Stu.Detail (1-20)'!G460))</f>
        <v/>
      </c>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57"/>
      <c r="Z460" s="57"/>
      <c r="AA460" s="57"/>
      <c r="AB460" s="57"/>
      <c r="AC460" s="57"/>
      <c r="AD460" s="57"/>
      <c r="AE460" s="57"/>
      <c r="AF460" s="57"/>
      <c r="AG460" s="57"/>
      <c r="AH460" s="57"/>
      <c r="AI460" s="57"/>
      <c r="AJ460" s="57"/>
      <c r="AK460" s="57"/>
      <c r="AL460" s="57"/>
      <c r="AM460" s="57"/>
      <c r="AN460" s="57"/>
      <c r="AO460" s="57"/>
      <c r="AP460" s="57"/>
    </row>
    <row r="461" spans="1:42" s="128" customFormat="1">
      <c r="A461" s="123">
        <f>'Stu.Detail (1-20)'!A461</f>
        <v>455</v>
      </c>
      <c r="B461" s="124" t="str">
        <f>IF(OR('Stu.Detail (1-20)'!B461=0,'Stu.Detail (1-20)'!B461=""),"",'Stu.Detail (1-20)'!B461)</f>
        <v/>
      </c>
      <c r="C461" s="124" t="str">
        <f>IF(OR(B461=0,B461=""),"",CONCATENATE('Stu.Detail (1-20)'!D461," ","/",'Stu.Detail (1-20)'!G461))</f>
        <v/>
      </c>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57"/>
      <c r="Z461" s="57"/>
      <c r="AA461" s="57"/>
      <c r="AB461" s="57"/>
      <c r="AC461" s="57"/>
      <c r="AD461" s="57"/>
      <c r="AE461" s="57"/>
      <c r="AF461" s="57"/>
      <c r="AG461" s="57"/>
      <c r="AH461" s="57"/>
      <c r="AI461" s="57"/>
      <c r="AJ461" s="57"/>
      <c r="AK461" s="57"/>
      <c r="AL461" s="57"/>
      <c r="AM461" s="57"/>
      <c r="AN461" s="57"/>
      <c r="AO461" s="57"/>
      <c r="AP461" s="57"/>
    </row>
    <row r="462" spans="1:42" s="128" customFormat="1">
      <c r="A462" s="123">
        <f>'Stu.Detail (1-20)'!A462</f>
        <v>456</v>
      </c>
      <c r="B462" s="124" t="str">
        <f>IF(OR('Stu.Detail (1-20)'!B462=0,'Stu.Detail (1-20)'!B462=""),"",'Stu.Detail (1-20)'!B462)</f>
        <v/>
      </c>
      <c r="C462" s="124" t="str">
        <f>IF(OR(B462=0,B462=""),"",CONCATENATE('Stu.Detail (1-20)'!D462," ","/",'Stu.Detail (1-20)'!G462))</f>
        <v/>
      </c>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57"/>
      <c r="Z462" s="57"/>
      <c r="AA462" s="57"/>
      <c r="AB462" s="57"/>
      <c r="AC462" s="57"/>
      <c r="AD462" s="57"/>
      <c r="AE462" s="57"/>
      <c r="AF462" s="57"/>
      <c r="AG462" s="57"/>
      <c r="AH462" s="57"/>
      <c r="AI462" s="57"/>
      <c r="AJ462" s="57"/>
      <c r="AK462" s="57"/>
      <c r="AL462" s="57"/>
      <c r="AM462" s="57"/>
      <c r="AN462" s="57"/>
      <c r="AO462" s="57"/>
      <c r="AP462" s="57"/>
    </row>
    <row r="463" spans="1:42" s="128" customFormat="1">
      <c r="A463" s="123">
        <f>'Stu.Detail (1-20)'!A463</f>
        <v>457</v>
      </c>
      <c r="B463" s="124" t="str">
        <f>IF(OR('Stu.Detail (1-20)'!B463=0,'Stu.Detail (1-20)'!B463=""),"",'Stu.Detail (1-20)'!B463)</f>
        <v/>
      </c>
      <c r="C463" s="124" t="str">
        <f>IF(OR(B463=0,B463=""),"",CONCATENATE('Stu.Detail (1-20)'!D463," ","/",'Stu.Detail (1-20)'!G463))</f>
        <v/>
      </c>
      <c r="D463" s="129"/>
      <c r="E463" s="129"/>
      <c r="F463" s="129"/>
      <c r="G463" s="129"/>
      <c r="H463" s="129"/>
      <c r="I463" s="129"/>
      <c r="J463" s="129"/>
      <c r="K463" s="129"/>
      <c r="L463" s="129"/>
      <c r="M463" s="129"/>
      <c r="N463" s="129"/>
      <c r="O463" s="129"/>
      <c r="P463" s="129"/>
      <c r="Q463" s="129"/>
      <c r="R463" s="129"/>
      <c r="S463" s="129"/>
      <c r="T463" s="129"/>
      <c r="U463" s="129"/>
      <c r="V463" s="129"/>
      <c r="W463" s="129"/>
      <c r="X463" s="129"/>
      <c r="Y463" s="57"/>
      <c r="Z463" s="57"/>
      <c r="AA463" s="57"/>
      <c r="AB463" s="57"/>
      <c r="AC463" s="57"/>
      <c r="AD463" s="57"/>
      <c r="AE463" s="57"/>
      <c r="AF463" s="57"/>
      <c r="AG463" s="57"/>
      <c r="AH463" s="57"/>
      <c r="AI463" s="57"/>
      <c r="AJ463" s="57"/>
      <c r="AK463" s="57"/>
      <c r="AL463" s="57"/>
      <c r="AM463" s="57"/>
      <c r="AN463" s="57"/>
      <c r="AO463" s="57"/>
      <c r="AP463" s="57"/>
    </row>
    <row r="464" spans="1:42" s="128" customFormat="1">
      <c r="A464" s="123">
        <f>'Stu.Detail (1-20)'!A464</f>
        <v>458</v>
      </c>
      <c r="B464" s="124" t="str">
        <f>IF(OR('Stu.Detail (1-20)'!B464=0,'Stu.Detail (1-20)'!B464=""),"",'Stu.Detail (1-20)'!B464)</f>
        <v/>
      </c>
      <c r="C464" s="124" t="str">
        <f>IF(OR(B464=0,B464=""),"",CONCATENATE('Stu.Detail (1-20)'!D464," ","/",'Stu.Detail (1-20)'!G464))</f>
        <v/>
      </c>
      <c r="D464" s="129"/>
      <c r="E464" s="129"/>
      <c r="F464" s="129"/>
      <c r="G464" s="129"/>
      <c r="H464" s="129"/>
      <c r="I464" s="129"/>
      <c r="J464" s="129"/>
      <c r="K464" s="129"/>
      <c r="L464" s="129"/>
      <c r="M464" s="129"/>
      <c r="N464" s="129"/>
      <c r="O464" s="129"/>
      <c r="P464" s="129"/>
      <c r="Q464" s="129"/>
      <c r="R464" s="129"/>
      <c r="S464" s="129"/>
      <c r="T464" s="129"/>
      <c r="U464" s="129"/>
      <c r="V464" s="129"/>
      <c r="W464" s="129"/>
      <c r="X464" s="129"/>
      <c r="Y464" s="57"/>
      <c r="Z464" s="57"/>
      <c r="AA464" s="57"/>
      <c r="AB464" s="57"/>
      <c r="AC464" s="57"/>
      <c r="AD464" s="57"/>
      <c r="AE464" s="57"/>
      <c r="AF464" s="57"/>
      <c r="AG464" s="57"/>
      <c r="AH464" s="57"/>
      <c r="AI464" s="57"/>
      <c r="AJ464" s="57"/>
      <c r="AK464" s="57"/>
      <c r="AL464" s="57"/>
      <c r="AM464" s="57"/>
      <c r="AN464" s="57"/>
      <c r="AO464" s="57"/>
      <c r="AP464" s="57"/>
    </row>
    <row r="465" spans="1:42" s="128" customFormat="1">
      <c r="A465" s="123">
        <f>'Stu.Detail (1-20)'!A465</f>
        <v>459</v>
      </c>
      <c r="B465" s="124" t="str">
        <f>IF(OR('Stu.Detail (1-20)'!B465=0,'Stu.Detail (1-20)'!B465=""),"",'Stu.Detail (1-20)'!B465)</f>
        <v/>
      </c>
      <c r="C465" s="124" t="str">
        <f>IF(OR(B465=0,B465=""),"",CONCATENATE('Stu.Detail (1-20)'!D465," ","/",'Stu.Detail (1-20)'!G465))</f>
        <v/>
      </c>
      <c r="D465" s="129"/>
      <c r="E465" s="129"/>
      <c r="F465" s="129"/>
      <c r="G465" s="129"/>
      <c r="H465" s="129"/>
      <c r="I465" s="129"/>
      <c r="J465" s="129"/>
      <c r="K465" s="129"/>
      <c r="L465" s="129"/>
      <c r="M465" s="129"/>
      <c r="N465" s="129"/>
      <c r="O465" s="129"/>
      <c r="P465" s="129"/>
      <c r="Q465" s="129"/>
      <c r="R465" s="129"/>
      <c r="S465" s="129"/>
      <c r="T465" s="129"/>
      <c r="U465" s="129"/>
      <c r="V465" s="129"/>
      <c r="W465" s="129"/>
      <c r="X465" s="129"/>
      <c r="Y465" s="57"/>
      <c r="Z465" s="57"/>
      <c r="AA465" s="57"/>
      <c r="AB465" s="57"/>
      <c r="AC465" s="57"/>
      <c r="AD465" s="57"/>
      <c r="AE465" s="57"/>
      <c r="AF465" s="57"/>
      <c r="AG465" s="57"/>
      <c r="AH465" s="57"/>
      <c r="AI465" s="57"/>
      <c r="AJ465" s="57"/>
      <c r="AK465" s="57"/>
      <c r="AL465" s="57"/>
      <c r="AM465" s="57"/>
      <c r="AN465" s="57"/>
      <c r="AO465" s="57"/>
      <c r="AP465" s="57"/>
    </row>
    <row r="466" spans="1:42" s="128" customFormat="1">
      <c r="A466" s="123">
        <f>'Stu.Detail (1-20)'!A466</f>
        <v>460</v>
      </c>
      <c r="B466" s="124" t="str">
        <f>IF(OR('Stu.Detail (1-20)'!B466=0,'Stu.Detail (1-20)'!B466=""),"",'Stu.Detail (1-20)'!B466)</f>
        <v/>
      </c>
      <c r="C466" s="124" t="str">
        <f>IF(OR(B466=0,B466=""),"",CONCATENATE('Stu.Detail (1-20)'!D466," ","/",'Stu.Detail (1-20)'!G466))</f>
        <v/>
      </c>
      <c r="D466" s="129"/>
      <c r="E466" s="129"/>
      <c r="F466" s="129"/>
      <c r="G466" s="129"/>
      <c r="H466" s="129"/>
      <c r="I466" s="129"/>
      <c r="J466" s="129"/>
      <c r="K466" s="129"/>
      <c r="L466" s="129"/>
      <c r="M466" s="129"/>
      <c r="N466" s="129"/>
      <c r="O466" s="129"/>
      <c r="P466" s="129"/>
      <c r="Q466" s="129"/>
      <c r="R466" s="129"/>
      <c r="S466" s="129"/>
      <c r="T466" s="129"/>
      <c r="U466" s="129"/>
      <c r="V466" s="129"/>
      <c r="W466" s="129"/>
      <c r="X466" s="129"/>
      <c r="Y466" s="57"/>
      <c r="Z466" s="57"/>
      <c r="AA466" s="57"/>
      <c r="AB466" s="57"/>
      <c r="AC466" s="57"/>
      <c r="AD466" s="57"/>
      <c r="AE466" s="57"/>
      <c r="AF466" s="57"/>
      <c r="AG466" s="57"/>
      <c r="AH466" s="57"/>
      <c r="AI466" s="57"/>
      <c r="AJ466" s="57"/>
      <c r="AK466" s="57"/>
      <c r="AL466" s="57"/>
      <c r="AM466" s="57"/>
      <c r="AN466" s="57"/>
      <c r="AO466" s="57"/>
      <c r="AP466" s="57"/>
    </row>
    <row r="467" spans="1:42" s="128" customFormat="1">
      <c r="A467" s="123">
        <f>'Stu.Detail (1-20)'!A467</f>
        <v>461</v>
      </c>
      <c r="B467" s="124" t="str">
        <f>IF(OR('Stu.Detail (1-20)'!B467=0,'Stu.Detail (1-20)'!B467=""),"",'Stu.Detail (1-20)'!B467)</f>
        <v/>
      </c>
      <c r="C467" s="124" t="str">
        <f>IF(OR(B467=0,B467=""),"",CONCATENATE('Stu.Detail (1-20)'!D467," ","/",'Stu.Detail (1-20)'!G467))</f>
        <v/>
      </c>
      <c r="D467" s="129"/>
      <c r="E467" s="129"/>
      <c r="F467" s="129"/>
      <c r="G467" s="129"/>
      <c r="H467" s="129"/>
      <c r="I467" s="129"/>
      <c r="J467" s="129"/>
      <c r="K467" s="129"/>
      <c r="L467" s="129"/>
      <c r="M467" s="129"/>
      <c r="N467" s="129"/>
      <c r="O467" s="129"/>
      <c r="P467" s="129"/>
      <c r="Q467" s="129"/>
      <c r="R467" s="129"/>
      <c r="S467" s="129"/>
      <c r="T467" s="129"/>
      <c r="U467" s="129"/>
      <c r="V467" s="129"/>
      <c r="W467" s="129"/>
      <c r="X467" s="129"/>
      <c r="Y467" s="57"/>
      <c r="Z467" s="57"/>
      <c r="AA467" s="57"/>
      <c r="AB467" s="57"/>
      <c r="AC467" s="57"/>
      <c r="AD467" s="57"/>
      <c r="AE467" s="57"/>
      <c r="AF467" s="57"/>
      <c r="AG467" s="57"/>
      <c r="AH467" s="57"/>
      <c r="AI467" s="57"/>
      <c r="AJ467" s="57"/>
      <c r="AK467" s="57"/>
      <c r="AL467" s="57"/>
      <c r="AM467" s="57"/>
      <c r="AN467" s="57"/>
      <c r="AO467" s="57"/>
      <c r="AP467" s="57"/>
    </row>
    <row r="468" spans="1:42" s="128" customFormat="1">
      <c r="A468" s="123">
        <f>'Stu.Detail (1-20)'!A468</f>
        <v>462</v>
      </c>
      <c r="B468" s="124" t="str">
        <f>IF(OR('Stu.Detail (1-20)'!B468=0,'Stu.Detail (1-20)'!B468=""),"",'Stu.Detail (1-20)'!B468)</f>
        <v/>
      </c>
      <c r="C468" s="124" t="str">
        <f>IF(OR(B468=0,B468=""),"",CONCATENATE('Stu.Detail (1-20)'!D468," ","/",'Stu.Detail (1-20)'!G468))</f>
        <v/>
      </c>
      <c r="D468" s="129"/>
      <c r="E468" s="129"/>
      <c r="F468" s="129"/>
      <c r="G468" s="129"/>
      <c r="H468" s="129"/>
      <c r="I468" s="129"/>
      <c r="J468" s="129"/>
      <c r="K468" s="129"/>
      <c r="L468" s="129"/>
      <c r="M468" s="129"/>
      <c r="N468" s="129"/>
      <c r="O468" s="129"/>
      <c r="P468" s="129"/>
      <c r="Q468" s="129"/>
      <c r="R468" s="129"/>
      <c r="S468" s="129"/>
      <c r="T468" s="129"/>
      <c r="U468" s="129"/>
      <c r="V468" s="129"/>
      <c r="W468" s="129"/>
      <c r="X468" s="129"/>
      <c r="Y468" s="57"/>
      <c r="Z468" s="57"/>
      <c r="AA468" s="57"/>
      <c r="AB468" s="57"/>
      <c r="AC468" s="57"/>
      <c r="AD468" s="57"/>
      <c r="AE468" s="57"/>
      <c r="AF468" s="57"/>
      <c r="AG468" s="57"/>
      <c r="AH468" s="57"/>
      <c r="AI468" s="57"/>
      <c r="AJ468" s="57"/>
      <c r="AK468" s="57"/>
      <c r="AL468" s="57"/>
      <c r="AM468" s="57"/>
      <c r="AN468" s="57"/>
      <c r="AO468" s="57"/>
      <c r="AP468" s="57"/>
    </row>
    <row r="469" spans="1:42" s="128" customFormat="1">
      <c r="A469" s="123">
        <f>'Stu.Detail (1-20)'!A469</f>
        <v>463</v>
      </c>
      <c r="B469" s="124" t="str">
        <f>IF(OR('Stu.Detail (1-20)'!B469=0,'Stu.Detail (1-20)'!B469=""),"",'Stu.Detail (1-20)'!B469)</f>
        <v/>
      </c>
      <c r="C469" s="124" t="str">
        <f>IF(OR(B469=0,B469=""),"",CONCATENATE('Stu.Detail (1-20)'!D469," ","/",'Stu.Detail (1-20)'!G469))</f>
        <v/>
      </c>
      <c r="D469" s="129"/>
      <c r="E469" s="129"/>
      <c r="F469" s="129"/>
      <c r="G469" s="129"/>
      <c r="H469" s="129"/>
      <c r="I469" s="129"/>
      <c r="J469" s="129"/>
      <c r="K469" s="129"/>
      <c r="L469" s="129"/>
      <c r="M469" s="129"/>
      <c r="N469" s="129"/>
      <c r="O469" s="129"/>
      <c r="P469" s="129"/>
      <c r="Q469" s="129"/>
      <c r="R469" s="129"/>
      <c r="S469" s="129"/>
      <c r="T469" s="129"/>
      <c r="U469" s="129"/>
      <c r="V469" s="129"/>
      <c r="W469" s="129"/>
      <c r="X469" s="129"/>
      <c r="Y469" s="57"/>
      <c r="Z469" s="57"/>
      <c r="AA469" s="57"/>
      <c r="AB469" s="57"/>
      <c r="AC469" s="57"/>
      <c r="AD469" s="57"/>
      <c r="AE469" s="57"/>
      <c r="AF469" s="57"/>
      <c r="AG469" s="57"/>
      <c r="AH469" s="57"/>
      <c r="AI469" s="57"/>
      <c r="AJ469" s="57"/>
      <c r="AK469" s="57"/>
      <c r="AL469" s="57"/>
      <c r="AM469" s="57"/>
      <c r="AN469" s="57"/>
      <c r="AO469" s="57"/>
      <c r="AP469" s="57"/>
    </row>
    <row r="470" spans="1:42" s="128" customFormat="1">
      <c r="A470" s="123">
        <f>'Stu.Detail (1-20)'!A470</f>
        <v>464</v>
      </c>
      <c r="B470" s="124" t="str">
        <f>IF(OR('Stu.Detail (1-20)'!B470=0,'Stu.Detail (1-20)'!B470=""),"",'Stu.Detail (1-20)'!B470)</f>
        <v/>
      </c>
      <c r="C470" s="124" t="str">
        <f>IF(OR(B470=0,B470=""),"",CONCATENATE('Stu.Detail (1-20)'!D470," ","/",'Stu.Detail (1-20)'!G470))</f>
        <v/>
      </c>
      <c r="D470" s="129"/>
      <c r="E470" s="129"/>
      <c r="F470" s="129"/>
      <c r="G470" s="129"/>
      <c r="H470" s="129"/>
      <c r="I470" s="129"/>
      <c r="J470" s="129"/>
      <c r="K470" s="129"/>
      <c r="L470" s="129"/>
      <c r="M470" s="129"/>
      <c r="N470" s="129"/>
      <c r="O470" s="129"/>
      <c r="P470" s="129"/>
      <c r="Q470" s="129"/>
      <c r="R470" s="129"/>
      <c r="S470" s="129"/>
      <c r="T470" s="129"/>
      <c r="U470" s="129"/>
      <c r="V470" s="129"/>
      <c r="W470" s="129"/>
      <c r="X470" s="129"/>
      <c r="Y470" s="57"/>
      <c r="Z470" s="57"/>
      <c r="AA470" s="57"/>
      <c r="AB470" s="57"/>
      <c r="AC470" s="57"/>
      <c r="AD470" s="57"/>
      <c r="AE470" s="57"/>
      <c r="AF470" s="57"/>
      <c r="AG470" s="57"/>
      <c r="AH470" s="57"/>
      <c r="AI470" s="57"/>
      <c r="AJ470" s="57"/>
      <c r="AK470" s="57"/>
      <c r="AL470" s="57"/>
      <c r="AM470" s="57"/>
      <c r="AN470" s="57"/>
      <c r="AO470" s="57"/>
      <c r="AP470" s="57"/>
    </row>
    <row r="471" spans="1:42" s="128" customFormat="1">
      <c r="A471" s="123">
        <f>'Stu.Detail (1-20)'!A471</f>
        <v>465</v>
      </c>
      <c r="B471" s="124" t="str">
        <f>IF(OR('Stu.Detail (1-20)'!B471=0,'Stu.Detail (1-20)'!B471=""),"",'Stu.Detail (1-20)'!B471)</f>
        <v/>
      </c>
      <c r="C471" s="124" t="str">
        <f>IF(OR(B471=0,B471=""),"",CONCATENATE('Stu.Detail (1-20)'!D471," ","/",'Stu.Detail (1-20)'!G471))</f>
        <v/>
      </c>
      <c r="D471" s="129"/>
      <c r="E471" s="129"/>
      <c r="F471" s="129"/>
      <c r="G471" s="129"/>
      <c r="H471" s="129"/>
      <c r="I471" s="129"/>
      <c r="J471" s="129"/>
      <c r="K471" s="129"/>
      <c r="L471" s="129"/>
      <c r="M471" s="129"/>
      <c r="N471" s="129"/>
      <c r="O471" s="129"/>
      <c r="P471" s="129"/>
      <c r="Q471" s="129"/>
      <c r="R471" s="129"/>
      <c r="S471" s="129"/>
      <c r="T471" s="129"/>
      <c r="U471" s="129"/>
      <c r="V471" s="129"/>
      <c r="W471" s="129"/>
      <c r="X471" s="129"/>
      <c r="Y471" s="57"/>
      <c r="Z471" s="57"/>
      <c r="AA471" s="57"/>
      <c r="AB471" s="57"/>
      <c r="AC471" s="57"/>
      <c r="AD471" s="57"/>
      <c r="AE471" s="57"/>
      <c r="AF471" s="57"/>
      <c r="AG471" s="57"/>
      <c r="AH471" s="57"/>
      <c r="AI471" s="57"/>
      <c r="AJ471" s="57"/>
      <c r="AK471" s="57"/>
      <c r="AL471" s="57"/>
      <c r="AM471" s="57"/>
      <c r="AN471" s="57"/>
      <c r="AO471" s="57"/>
      <c r="AP471" s="57"/>
    </row>
    <row r="472" spans="1:42" s="128" customFormat="1">
      <c r="A472" s="123">
        <f>'Stu.Detail (1-20)'!A472</f>
        <v>466</v>
      </c>
      <c r="B472" s="124" t="str">
        <f>IF(OR('Stu.Detail (1-20)'!B472=0,'Stu.Detail (1-20)'!B472=""),"",'Stu.Detail (1-20)'!B472)</f>
        <v/>
      </c>
      <c r="C472" s="124" t="str">
        <f>IF(OR(B472=0,B472=""),"",CONCATENATE('Stu.Detail (1-20)'!D472," ","/",'Stu.Detail (1-20)'!G472))</f>
        <v/>
      </c>
      <c r="D472" s="129"/>
      <c r="E472" s="129"/>
      <c r="F472" s="129"/>
      <c r="G472" s="129"/>
      <c r="H472" s="129"/>
      <c r="I472" s="129"/>
      <c r="J472" s="129"/>
      <c r="K472" s="129"/>
      <c r="L472" s="129"/>
      <c r="M472" s="129"/>
      <c r="N472" s="129"/>
      <c r="O472" s="129"/>
      <c r="P472" s="129"/>
      <c r="Q472" s="129"/>
      <c r="R472" s="129"/>
      <c r="S472" s="129"/>
      <c r="T472" s="129"/>
      <c r="U472" s="129"/>
      <c r="V472" s="129"/>
      <c r="W472" s="129"/>
      <c r="X472" s="129"/>
      <c r="Y472" s="57"/>
      <c r="Z472" s="57"/>
      <c r="AA472" s="57"/>
      <c r="AB472" s="57"/>
      <c r="AC472" s="57"/>
      <c r="AD472" s="57"/>
      <c r="AE472" s="57"/>
      <c r="AF472" s="57"/>
      <c r="AG472" s="57"/>
      <c r="AH472" s="57"/>
      <c r="AI472" s="57"/>
      <c r="AJ472" s="57"/>
      <c r="AK472" s="57"/>
      <c r="AL472" s="57"/>
      <c r="AM472" s="57"/>
      <c r="AN472" s="57"/>
      <c r="AO472" s="57"/>
      <c r="AP472" s="57"/>
    </row>
    <row r="473" spans="1:42" s="128" customFormat="1">
      <c r="A473" s="123">
        <f>'Stu.Detail (1-20)'!A473</f>
        <v>467</v>
      </c>
      <c r="B473" s="124" t="str">
        <f>IF(OR('Stu.Detail (1-20)'!B473=0,'Stu.Detail (1-20)'!B473=""),"",'Stu.Detail (1-20)'!B473)</f>
        <v/>
      </c>
      <c r="C473" s="124" t="str">
        <f>IF(OR(B473=0,B473=""),"",CONCATENATE('Stu.Detail (1-20)'!D473," ","/",'Stu.Detail (1-20)'!G473))</f>
        <v/>
      </c>
      <c r="D473" s="129"/>
      <c r="E473" s="129"/>
      <c r="F473" s="129"/>
      <c r="G473" s="129"/>
      <c r="H473" s="129"/>
      <c r="I473" s="129"/>
      <c r="J473" s="129"/>
      <c r="K473" s="129"/>
      <c r="L473" s="129"/>
      <c r="M473" s="129"/>
      <c r="N473" s="129"/>
      <c r="O473" s="129"/>
      <c r="P473" s="129"/>
      <c r="Q473" s="129"/>
      <c r="R473" s="129"/>
      <c r="S473" s="129"/>
      <c r="T473" s="129"/>
      <c r="U473" s="129"/>
      <c r="V473" s="129"/>
      <c r="W473" s="129"/>
      <c r="X473" s="129"/>
      <c r="Y473" s="57"/>
      <c r="Z473" s="57"/>
      <c r="AA473" s="57"/>
      <c r="AB473" s="57"/>
      <c r="AC473" s="57"/>
      <c r="AD473" s="57"/>
      <c r="AE473" s="57"/>
      <c r="AF473" s="57"/>
      <c r="AG473" s="57"/>
      <c r="AH473" s="57"/>
      <c r="AI473" s="57"/>
      <c r="AJ473" s="57"/>
      <c r="AK473" s="57"/>
      <c r="AL473" s="57"/>
      <c r="AM473" s="57"/>
      <c r="AN473" s="57"/>
      <c r="AO473" s="57"/>
      <c r="AP473" s="57"/>
    </row>
    <row r="474" spans="1:42" s="128" customFormat="1">
      <c r="A474" s="123">
        <f>'Stu.Detail (1-20)'!A474</f>
        <v>468</v>
      </c>
      <c r="B474" s="124" t="str">
        <f>IF(OR('Stu.Detail (1-20)'!B474=0,'Stu.Detail (1-20)'!B474=""),"",'Stu.Detail (1-20)'!B474)</f>
        <v/>
      </c>
      <c r="C474" s="124" t="str">
        <f>IF(OR(B474=0,B474=""),"",CONCATENATE('Stu.Detail (1-20)'!D474," ","/",'Stu.Detail (1-20)'!G474))</f>
        <v/>
      </c>
      <c r="D474" s="129"/>
      <c r="E474" s="129"/>
      <c r="F474" s="129"/>
      <c r="G474" s="129"/>
      <c r="H474" s="129"/>
      <c r="I474" s="129"/>
      <c r="J474" s="129"/>
      <c r="K474" s="129"/>
      <c r="L474" s="129"/>
      <c r="M474" s="129"/>
      <c r="N474" s="129"/>
      <c r="O474" s="129"/>
      <c r="P474" s="129"/>
      <c r="Q474" s="129"/>
      <c r="R474" s="129"/>
      <c r="S474" s="129"/>
      <c r="T474" s="129"/>
      <c r="U474" s="129"/>
      <c r="V474" s="129"/>
      <c r="W474" s="129"/>
      <c r="X474" s="129"/>
      <c r="Y474" s="57"/>
      <c r="Z474" s="57"/>
      <c r="AA474" s="57"/>
      <c r="AB474" s="57"/>
      <c r="AC474" s="57"/>
      <c r="AD474" s="57"/>
      <c r="AE474" s="57"/>
      <c r="AF474" s="57"/>
      <c r="AG474" s="57"/>
      <c r="AH474" s="57"/>
      <c r="AI474" s="57"/>
      <c r="AJ474" s="57"/>
      <c r="AK474" s="57"/>
      <c r="AL474" s="57"/>
      <c r="AM474" s="57"/>
      <c r="AN474" s="57"/>
      <c r="AO474" s="57"/>
      <c r="AP474" s="57"/>
    </row>
    <row r="475" spans="1:42" s="128" customFormat="1">
      <c r="A475" s="123">
        <f>'Stu.Detail (1-20)'!A475</f>
        <v>469</v>
      </c>
      <c r="B475" s="124" t="str">
        <f>IF(OR('Stu.Detail (1-20)'!B475=0,'Stu.Detail (1-20)'!B475=""),"",'Stu.Detail (1-20)'!B475)</f>
        <v/>
      </c>
      <c r="C475" s="124" t="str">
        <f>IF(OR(B475=0,B475=""),"",CONCATENATE('Stu.Detail (1-20)'!D475," ","/",'Stu.Detail (1-20)'!G475))</f>
        <v/>
      </c>
      <c r="D475" s="129"/>
      <c r="E475" s="129"/>
      <c r="F475" s="129"/>
      <c r="G475" s="129"/>
      <c r="H475" s="129"/>
      <c r="I475" s="129"/>
      <c r="J475" s="129"/>
      <c r="K475" s="129"/>
      <c r="L475" s="129"/>
      <c r="M475" s="129"/>
      <c r="N475" s="129"/>
      <c r="O475" s="129"/>
      <c r="P475" s="129"/>
      <c r="Q475" s="129"/>
      <c r="R475" s="129"/>
      <c r="S475" s="129"/>
      <c r="T475" s="129"/>
      <c r="U475" s="129"/>
      <c r="V475" s="129"/>
      <c r="W475" s="129"/>
      <c r="X475" s="129"/>
      <c r="Y475" s="57"/>
      <c r="Z475" s="57"/>
      <c r="AA475" s="57"/>
      <c r="AB475" s="57"/>
      <c r="AC475" s="57"/>
      <c r="AD475" s="57"/>
      <c r="AE475" s="57"/>
      <c r="AF475" s="57"/>
      <c r="AG475" s="57"/>
      <c r="AH475" s="57"/>
      <c r="AI475" s="57"/>
      <c r="AJ475" s="57"/>
      <c r="AK475" s="57"/>
      <c r="AL475" s="57"/>
      <c r="AM475" s="57"/>
      <c r="AN475" s="57"/>
      <c r="AO475" s="57"/>
      <c r="AP475" s="57"/>
    </row>
    <row r="476" spans="1:42" s="128" customFormat="1">
      <c r="A476" s="123">
        <f>'Stu.Detail (1-20)'!A476</f>
        <v>470</v>
      </c>
      <c r="B476" s="124" t="str">
        <f>IF(OR('Stu.Detail (1-20)'!B476=0,'Stu.Detail (1-20)'!B476=""),"",'Stu.Detail (1-20)'!B476)</f>
        <v/>
      </c>
      <c r="C476" s="124" t="str">
        <f>IF(OR(B476=0,B476=""),"",CONCATENATE('Stu.Detail (1-20)'!D476," ","/",'Stu.Detail (1-20)'!G476))</f>
        <v/>
      </c>
      <c r="D476" s="129"/>
      <c r="E476" s="129"/>
      <c r="F476" s="129"/>
      <c r="G476" s="129"/>
      <c r="H476" s="129"/>
      <c r="I476" s="129"/>
      <c r="J476" s="129"/>
      <c r="K476" s="129"/>
      <c r="L476" s="129"/>
      <c r="M476" s="129"/>
      <c r="N476" s="129"/>
      <c r="O476" s="129"/>
      <c r="P476" s="129"/>
      <c r="Q476" s="129"/>
      <c r="R476" s="129"/>
      <c r="S476" s="129"/>
      <c r="T476" s="129"/>
      <c r="U476" s="129"/>
      <c r="V476" s="129"/>
      <c r="W476" s="129"/>
      <c r="X476" s="129"/>
      <c r="Y476" s="57"/>
      <c r="Z476" s="57"/>
      <c r="AA476" s="57"/>
      <c r="AB476" s="57"/>
      <c r="AC476" s="57"/>
      <c r="AD476" s="57"/>
      <c r="AE476" s="57"/>
      <c r="AF476" s="57"/>
      <c r="AG476" s="57"/>
      <c r="AH476" s="57"/>
      <c r="AI476" s="57"/>
      <c r="AJ476" s="57"/>
      <c r="AK476" s="57"/>
      <c r="AL476" s="57"/>
      <c r="AM476" s="57"/>
      <c r="AN476" s="57"/>
      <c r="AO476" s="57"/>
      <c r="AP476" s="57"/>
    </row>
    <row r="477" spans="1:42" s="128" customFormat="1">
      <c r="A477" s="123">
        <f>'Stu.Detail (1-20)'!A477</f>
        <v>471</v>
      </c>
      <c r="B477" s="124" t="str">
        <f>IF(OR('Stu.Detail (1-20)'!B477=0,'Stu.Detail (1-20)'!B477=""),"",'Stu.Detail (1-20)'!B477)</f>
        <v/>
      </c>
      <c r="C477" s="124" t="str">
        <f>IF(OR(B477=0,B477=""),"",CONCATENATE('Stu.Detail (1-20)'!D477," ","/",'Stu.Detail (1-20)'!G477))</f>
        <v/>
      </c>
      <c r="D477" s="129"/>
      <c r="E477" s="129"/>
      <c r="F477" s="129"/>
      <c r="G477" s="129"/>
      <c r="H477" s="129"/>
      <c r="I477" s="129"/>
      <c r="J477" s="129"/>
      <c r="K477" s="129"/>
      <c r="L477" s="129"/>
      <c r="M477" s="129"/>
      <c r="N477" s="129"/>
      <c r="O477" s="129"/>
      <c r="P477" s="129"/>
      <c r="Q477" s="129"/>
      <c r="R477" s="129"/>
      <c r="S477" s="129"/>
      <c r="T477" s="129"/>
      <c r="U477" s="129"/>
      <c r="V477" s="129"/>
      <c r="W477" s="129"/>
      <c r="X477" s="129"/>
      <c r="Y477" s="57"/>
      <c r="Z477" s="57"/>
      <c r="AA477" s="57"/>
      <c r="AB477" s="57"/>
      <c r="AC477" s="57"/>
      <c r="AD477" s="57"/>
      <c r="AE477" s="57"/>
      <c r="AF477" s="57"/>
      <c r="AG477" s="57"/>
      <c r="AH477" s="57"/>
      <c r="AI477" s="57"/>
      <c r="AJ477" s="57"/>
      <c r="AK477" s="57"/>
      <c r="AL477" s="57"/>
      <c r="AM477" s="57"/>
      <c r="AN477" s="57"/>
      <c r="AO477" s="57"/>
      <c r="AP477" s="57"/>
    </row>
    <row r="478" spans="1:42" s="128" customFormat="1">
      <c r="A478" s="123">
        <f>'Stu.Detail (1-20)'!A478</f>
        <v>472</v>
      </c>
      <c r="B478" s="124" t="str">
        <f>IF(OR('Stu.Detail (1-20)'!B478=0,'Stu.Detail (1-20)'!B478=""),"",'Stu.Detail (1-20)'!B478)</f>
        <v/>
      </c>
      <c r="C478" s="124" t="str">
        <f>IF(OR(B478=0,B478=""),"",CONCATENATE('Stu.Detail (1-20)'!D478," ","/",'Stu.Detail (1-20)'!G478))</f>
        <v/>
      </c>
      <c r="D478" s="129"/>
      <c r="E478" s="129"/>
      <c r="F478" s="129"/>
      <c r="G478" s="129"/>
      <c r="H478" s="129"/>
      <c r="I478" s="129"/>
      <c r="J478" s="129"/>
      <c r="K478" s="129"/>
      <c r="L478" s="129"/>
      <c r="M478" s="129"/>
      <c r="N478" s="129"/>
      <c r="O478" s="129"/>
      <c r="P478" s="129"/>
      <c r="Q478" s="129"/>
      <c r="R478" s="129"/>
      <c r="S478" s="129"/>
      <c r="T478" s="129"/>
      <c r="U478" s="129"/>
      <c r="V478" s="129"/>
      <c r="W478" s="129"/>
      <c r="X478" s="129"/>
      <c r="Y478" s="57"/>
      <c r="Z478" s="57"/>
      <c r="AA478" s="57"/>
      <c r="AB478" s="57"/>
      <c r="AC478" s="57"/>
      <c r="AD478" s="57"/>
      <c r="AE478" s="57"/>
      <c r="AF478" s="57"/>
      <c r="AG478" s="57"/>
      <c r="AH478" s="57"/>
      <c r="AI478" s="57"/>
      <c r="AJ478" s="57"/>
      <c r="AK478" s="57"/>
      <c r="AL478" s="57"/>
      <c r="AM478" s="57"/>
      <c r="AN478" s="57"/>
      <c r="AO478" s="57"/>
      <c r="AP478" s="57"/>
    </row>
    <row r="479" spans="1:42" s="128" customFormat="1">
      <c r="A479" s="123">
        <f>'Stu.Detail (1-20)'!A479</f>
        <v>473</v>
      </c>
      <c r="B479" s="124" t="str">
        <f>IF(OR('Stu.Detail (1-20)'!B479=0,'Stu.Detail (1-20)'!B479=""),"",'Stu.Detail (1-20)'!B479)</f>
        <v/>
      </c>
      <c r="C479" s="124" t="str">
        <f>IF(OR(B479=0,B479=""),"",CONCATENATE('Stu.Detail (1-20)'!D479," ","/",'Stu.Detail (1-20)'!G479))</f>
        <v/>
      </c>
      <c r="D479" s="129"/>
      <c r="E479" s="129"/>
      <c r="F479" s="129"/>
      <c r="G479" s="129"/>
      <c r="H479" s="129"/>
      <c r="I479" s="129"/>
      <c r="J479" s="129"/>
      <c r="K479" s="129"/>
      <c r="L479" s="129"/>
      <c r="M479" s="129"/>
      <c r="N479" s="129"/>
      <c r="O479" s="129"/>
      <c r="P479" s="129"/>
      <c r="Q479" s="129"/>
      <c r="R479" s="129"/>
      <c r="S479" s="129"/>
      <c r="T479" s="129"/>
      <c r="U479" s="129"/>
      <c r="V479" s="129"/>
      <c r="W479" s="129"/>
      <c r="X479" s="129"/>
      <c r="Y479" s="57"/>
      <c r="Z479" s="57"/>
      <c r="AA479" s="57"/>
      <c r="AB479" s="57"/>
      <c r="AC479" s="57"/>
      <c r="AD479" s="57"/>
      <c r="AE479" s="57"/>
      <c r="AF479" s="57"/>
      <c r="AG479" s="57"/>
      <c r="AH479" s="57"/>
      <c r="AI479" s="57"/>
      <c r="AJ479" s="57"/>
      <c r="AK479" s="57"/>
      <c r="AL479" s="57"/>
      <c r="AM479" s="57"/>
      <c r="AN479" s="57"/>
      <c r="AO479" s="57"/>
      <c r="AP479" s="57"/>
    </row>
    <row r="480" spans="1:42" s="128" customFormat="1">
      <c r="A480" s="123">
        <f>'Stu.Detail (1-20)'!A480</f>
        <v>474</v>
      </c>
      <c r="B480" s="124" t="str">
        <f>IF(OR('Stu.Detail (1-20)'!B480=0,'Stu.Detail (1-20)'!B480=""),"",'Stu.Detail (1-20)'!B480)</f>
        <v/>
      </c>
      <c r="C480" s="124" t="str">
        <f>IF(OR(B480=0,B480=""),"",CONCATENATE('Stu.Detail (1-20)'!D480," ","/",'Stu.Detail (1-20)'!G480))</f>
        <v/>
      </c>
      <c r="D480" s="129"/>
      <c r="E480" s="129"/>
      <c r="F480" s="129"/>
      <c r="G480" s="129"/>
      <c r="H480" s="129"/>
      <c r="I480" s="129"/>
      <c r="J480" s="129"/>
      <c r="K480" s="129"/>
      <c r="L480" s="129"/>
      <c r="M480" s="129"/>
      <c r="N480" s="129"/>
      <c r="O480" s="129"/>
      <c r="P480" s="129"/>
      <c r="Q480" s="129"/>
      <c r="R480" s="129"/>
      <c r="S480" s="129"/>
      <c r="T480" s="129"/>
      <c r="U480" s="129"/>
      <c r="V480" s="129"/>
      <c r="W480" s="129"/>
      <c r="X480" s="129"/>
      <c r="Y480" s="57"/>
      <c r="Z480" s="57"/>
      <c r="AA480" s="57"/>
      <c r="AB480" s="57"/>
      <c r="AC480" s="57"/>
      <c r="AD480" s="57"/>
      <c r="AE480" s="57"/>
      <c r="AF480" s="57"/>
      <c r="AG480" s="57"/>
      <c r="AH480" s="57"/>
      <c r="AI480" s="57"/>
      <c r="AJ480" s="57"/>
      <c r="AK480" s="57"/>
      <c r="AL480" s="57"/>
      <c r="AM480" s="57"/>
      <c r="AN480" s="57"/>
      <c r="AO480" s="57"/>
      <c r="AP480" s="57"/>
    </row>
    <row r="481" spans="1:42" s="128" customFormat="1">
      <c r="A481" s="123">
        <f>'Stu.Detail (1-20)'!A481</f>
        <v>475</v>
      </c>
      <c r="B481" s="124" t="str">
        <f>IF(OR('Stu.Detail (1-20)'!B481=0,'Stu.Detail (1-20)'!B481=""),"",'Stu.Detail (1-20)'!B481)</f>
        <v/>
      </c>
      <c r="C481" s="124" t="str">
        <f>IF(OR(B481=0,B481=""),"",CONCATENATE('Stu.Detail (1-20)'!D481," ","/",'Stu.Detail (1-20)'!G481))</f>
        <v/>
      </c>
      <c r="D481" s="129"/>
      <c r="E481" s="129"/>
      <c r="F481" s="129"/>
      <c r="G481" s="129"/>
      <c r="H481" s="129"/>
      <c r="I481" s="129"/>
      <c r="J481" s="129"/>
      <c r="K481" s="129"/>
      <c r="L481" s="129"/>
      <c r="M481" s="129"/>
      <c r="N481" s="129"/>
      <c r="O481" s="129"/>
      <c r="P481" s="129"/>
      <c r="Q481" s="129"/>
      <c r="R481" s="129"/>
      <c r="S481" s="129"/>
      <c r="T481" s="129"/>
      <c r="U481" s="129"/>
      <c r="V481" s="129"/>
      <c r="W481" s="129"/>
      <c r="X481" s="129"/>
      <c r="Y481" s="57"/>
      <c r="Z481" s="57"/>
      <c r="AA481" s="57"/>
      <c r="AB481" s="57"/>
      <c r="AC481" s="57"/>
      <c r="AD481" s="57"/>
      <c r="AE481" s="57"/>
      <c r="AF481" s="57"/>
      <c r="AG481" s="57"/>
      <c r="AH481" s="57"/>
      <c r="AI481" s="57"/>
      <c r="AJ481" s="57"/>
      <c r="AK481" s="57"/>
      <c r="AL481" s="57"/>
      <c r="AM481" s="57"/>
      <c r="AN481" s="57"/>
      <c r="AO481" s="57"/>
      <c r="AP481" s="57"/>
    </row>
    <row r="482" spans="1:42" s="128" customFormat="1">
      <c r="A482" s="123">
        <f>'Stu.Detail (1-20)'!A482</f>
        <v>476</v>
      </c>
      <c r="B482" s="124" t="str">
        <f>IF(OR('Stu.Detail (1-20)'!B482=0,'Stu.Detail (1-20)'!B482=""),"",'Stu.Detail (1-20)'!B482)</f>
        <v/>
      </c>
      <c r="C482" s="124" t="str">
        <f>IF(OR(B482=0,B482=""),"",CONCATENATE('Stu.Detail (1-20)'!D482," ","/",'Stu.Detail (1-20)'!G482))</f>
        <v/>
      </c>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57"/>
      <c r="Z482" s="57"/>
      <c r="AA482" s="57"/>
      <c r="AB482" s="57"/>
      <c r="AC482" s="57"/>
      <c r="AD482" s="57"/>
      <c r="AE482" s="57"/>
      <c r="AF482" s="57"/>
      <c r="AG482" s="57"/>
      <c r="AH482" s="57"/>
      <c r="AI482" s="57"/>
      <c r="AJ482" s="57"/>
      <c r="AK482" s="57"/>
      <c r="AL482" s="57"/>
      <c r="AM482" s="57"/>
      <c r="AN482" s="57"/>
      <c r="AO482" s="57"/>
      <c r="AP482" s="57"/>
    </row>
    <row r="483" spans="1:42" s="128" customFormat="1">
      <c r="A483" s="123">
        <f>'Stu.Detail (1-20)'!A483</f>
        <v>477</v>
      </c>
      <c r="B483" s="124" t="str">
        <f>IF(OR('Stu.Detail (1-20)'!B483=0,'Stu.Detail (1-20)'!B483=""),"",'Stu.Detail (1-20)'!B483)</f>
        <v/>
      </c>
      <c r="C483" s="124" t="str">
        <f>IF(OR(B483=0,B483=""),"",CONCATENATE('Stu.Detail (1-20)'!D483," ","/",'Stu.Detail (1-20)'!G483))</f>
        <v/>
      </c>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57"/>
      <c r="Z483" s="57"/>
      <c r="AA483" s="57"/>
      <c r="AB483" s="57"/>
      <c r="AC483" s="57"/>
      <c r="AD483" s="57"/>
      <c r="AE483" s="57"/>
      <c r="AF483" s="57"/>
      <c r="AG483" s="57"/>
      <c r="AH483" s="57"/>
      <c r="AI483" s="57"/>
      <c r="AJ483" s="57"/>
      <c r="AK483" s="57"/>
      <c r="AL483" s="57"/>
      <c r="AM483" s="57"/>
      <c r="AN483" s="57"/>
      <c r="AO483" s="57"/>
      <c r="AP483" s="57"/>
    </row>
    <row r="484" spans="1:42" s="128" customFormat="1">
      <c r="A484" s="123">
        <f>'Stu.Detail (1-20)'!A484</f>
        <v>478</v>
      </c>
      <c r="B484" s="124" t="str">
        <f>IF(OR('Stu.Detail (1-20)'!B484=0,'Stu.Detail (1-20)'!B484=""),"",'Stu.Detail (1-20)'!B484)</f>
        <v/>
      </c>
      <c r="C484" s="124" t="str">
        <f>IF(OR(B484=0,B484=""),"",CONCATENATE('Stu.Detail (1-20)'!D484," ","/",'Stu.Detail (1-20)'!G484))</f>
        <v/>
      </c>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57"/>
      <c r="Z484" s="57"/>
      <c r="AA484" s="57"/>
      <c r="AB484" s="57"/>
      <c r="AC484" s="57"/>
      <c r="AD484" s="57"/>
      <c r="AE484" s="57"/>
      <c r="AF484" s="57"/>
      <c r="AG484" s="57"/>
      <c r="AH484" s="57"/>
      <c r="AI484" s="57"/>
      <c r="AJ484" s="57"/>
      <c r="AK484" s="57"/>
      <c r="AL484" s="57"/>
      <c r="AM484" s="57"/>
      <c r="AN484" s="57"/>
      <c r="AO484" s="57"/>
      <c r="AP484" s="57"/>
    </row>
    <row r="485" spans="1:42" s="128" customFormat="1">
      <c r="A485" s="123">
        <f>'Stu.Detail (1-20)'!A485</f>
        <v>479</v>
      </c>
      <c r="B485" s="124" t="str">
        <f>IF(OR('Stu.Detail (1-20)'!B485=0,'Stu.Detail (1-20)'!B485=""),"",'Stu.Detail (1-20)'!B485)</f>
        <v/>
      </c>
      <c r="C485" s="124" t="str">
        <f>IF(OR(B485=0,B485=""),"",CONCATENATE('Stu.Detail (1-20)'!D485," ","/",'Stu.Detail (1-20)'!G485))</f>
        <v/>
      </c>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57"/>
      <c r="Z485" s="57"/>
      <c r="AA485" s="57"/>
      <c r="AB485" s="57"/>
      <c r="AC485" s="57"/>
      <c r="AD485" s="57"/>
      <c r="AE485" s="57"/>
      <c r="AF485" s="57"/>
      <c r="AG485" s="57"/>
      <c r="AH485" s="57"/>
      <c r="AI485" s="57"/>
      <c r="AJ485" s="57"/>
      <c r="AK485" s="57"/>
      <c r="AL485" s="57"/>
      <c r="AM485" s="57"/>
      <c r="AN485" s="57"/>
      <c r="AO485" s="57"/>
      <c r="AP485" s="57"/>
    </row>
    <row r="486" spans="1:42" s="128" customFormat="1">
      <c r="A486" s="123">
        <f>'Stu.Detail (1-20)'!A486</f>
        <v>480</v>
      </c>
      <c r="B486" s="124" t="str">
        <f>IF(OR('Stu.Detail (1-20)'!B486=0,'Stu.Detail (1-20)'!B486=""),"",'Stu.Detail (1-20)'!B486)</f>
        <v/>
      </c>
      <c r="C486" s="124" t="str">
        <f>IF(OR(B486=0,B486=""),"",CONCATENATE('Stu.Detail (1-20)'!D486," ","/",'Stu.Detail (1-20)'!G486))</f>
        <v/>
      </c>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57"/>
      <c r="Z486" s="57"/>
      <c r="AA486" s="57"/>
      <c r="AB486" s="57"/>
      <c r="AC486" s="57"/>
      <c r="AD486" s="57"/>
      <c r="AE486" s="57"/>
      <c r="AF486" s="57"/>
      <c r="AG486" s="57"/>
      <c r="AH486" s="57"/>
      <c r="AI486" s="57"/>
      <c r="AJ486" s="57"/>
      <c r="AK486" s="57"/>
      <c r="AL486" s="57"/>
      <c r="AM486" s="57"/>
      <c r="AN486" s="57"/>
      <c r="AO486" s="57"/>
      <c r="AP486" s="57"/>
    </row>
    <row r="487" spans="1:42" s="128" customFormat="1">
      <c r="A487" s="123">
        <f>'Stu.Detail (1-20)'!A487</f>
        <v>481</v>
      </c>
      <c r="B487" s="124" t="str">
        <f>IF(OR('Stu.Detail (1-20)'!B487=0,'Stu.Detail (1-20)'!B487=""),"",'Stu.Detail (1-20)'!B487)</f>
        <v/>
      </c>
      <c r="C487" s="124" t="str">
        <f>IF(OR(B487=0,B487=""),"",CONCATENATE('Stu.Detail (1-20)'!D487," ","/",'Stu.Detail (1-20)'!G487))</f>
        <v/>
      </c>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57"/>
      <c r="Z487" s="57"/>
      <c r="AA487" s="57"/>
      <c r="AB487" s="57"/>
      <c r="AC487" s="57"/>
      <c r="AD487" s="57"/>
      <c r="AE487" s="57"/>
      <c r="AF487" s="57"/>
      <c r="AG487" s="57"/>
      <c r="AH487" s="57"/>
      <c r="AI487" s="57"/>
      <c r="AJ487" s="57"/>
      <c r="AK487" s="57"/>
      <c r="AL487" s="57"/>
      <c r="AM487" s="57"/>
      <c r="AN487" s="57"/>
      <c r="AO487" s="57"/>
      <c r="AP487" s="57"/>
    </row>
    <row r="488" spans="1:42" s="128" customFormat="1">
      <c r="A488" s="123">
        <f>'Stu.Detail (1-20)'!A488</f>
        <v>482</v>
      </c>
      <c r="B488" s="124" t="str">
        <f>IF(OR('Stu.Detail (1-20)'!B488=0,'Stu.Detail (1-20)'!B488=""),"",'Stu.Detail (1-20)'!B488)</f>
        <v/>
      </c>
      <c r="C488" s="124" t="str">
        <f>IF(OR(B488=0,B488=""),"",CONCATENATE('Stu.Detail (1-20)'!D488," ","/",'Stu.Detail (1-20)'!G488))</f>
        <v/>
      </c>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57"/>
      <c r="Z488" s="57"/>
      <c r="AA488" s="57"/>
      <c r="AB488" s="57"/>
      <c r="AC488" s="57"/>
      <c r="AD488" s="57"/>
      <c r="AE488" s="57"/>
      <c r="AF488" s="57"/>
      <c r="AG488" s="57"/>
      <c r="AH488" s="57"/>
      <c r="AI488" s="57"/>
      <c r="AJ488" s="57"/>
      <c r="AK488" s="57"/>
      <c r="AL488" s="57"/>
      <c r="AM488" s="57"/>
      <c r="AN488" s="57"/>
      <c r="AO488" s="57"/>
      <c r="AP488" s="57"/>
    </row>
    <row r="489" spans="1:42" s="128" customFormat="1">
      <c r="A489" s="123">
        <f>'Stu.Detail (1-20)'!A489</f>
        <v>483</v>
      </c>
      <c r="B489" s="124" t="str">
        <f>IF(OR('Stu.Detail (1-20)'!B489=0,'Stu.Detail (1-20)'!B489=""),"",'Stu.Detail (1-20)'!B489)</f>
        <v/>
      </c>
      <c r="C489" s="124" t="str">
        <f>IF(OR(B489=0,B489=""),"",CONCATENATE('Stu.Detail (1-20)'!D489," ","/",'Stu.Detail (1-20)'!G489))</f>
        <v/>
      </c>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57"/>
      <c r="Z489" s="57"/>
      <c r="AA489" s="57"/>
      <c r="AB489" s="57"/>
      <c r="AC489" s="57"/>
      <c r="AD489" s="57"/>
      <c r="AE489" s="57"/>
      <c r="AF489" s="57"/>
      <c r="AG489" s="57"/>
      <c r="AH489" s="57"/>
      <c r="AI489" s="57"/>
      <c r="AJ489" s="57"/>
      <c r="AK489" s="57"/>
      <c r="AL489" s="57"/>
      <c r="AM489" s="57"/>
      <c r="AN489" s="57"/>
      <c r="AO489" s="57"/>
      <c r="AP489" s="57"/>
    </row>
    <row r="490" spans="1:42" s="128" customFormat="1">
      <c r="A490" s="123">
        <f>'Stu.Detail (1-20)'!A490</f>
        <v>484</v>
      </c>
      <c r="B490" s="124" t="str">
        <f>IF(OR('Stu.Detail (1-20)'!B490=0,'Stu.Detail (1-20)'!B490=""),"",'Stu.Detail (1-20)'!B490)</f>
        <v/>
      </c>
      <c r="C490" s="124" t="str">
        <f>IF(OR(B490=0,B490=""),"",CONCATENATE('Stu.Detail (1-20)'!D490," ","/",'Stu.Detail (1-20)'!G490))</f>
        <v/>
      </c>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57"/>
      <c r="Z490" s="57"/>
      <c r="AA490" s="57"/>
      <c r="AB490" s="57"/>
      <c r="AC490" s="57"/>
      <c r="AD490" s="57"/>
      <c r="AE490" s="57"/>
      <c r="AF490" s="57"/>
      <c r="AG490" s="57"/>
      <c r="AH490" s="57"/>
      <c r="AI490" s="57"/>
      <c r="AJ490" s="57"/>
      <c r="AK490" s="57"/>
      <c r="AL490" s="57"/>
      <c r="AM490" s="57"/>
      <c r="AN490" s="57"/>
      <c r="AO490" s="57"/>
      <c r="AP490" s="57"/>
    </row>
    <row r="491" spans="1:42" s="128" customFormat="1">
      <c r="A491" s="123">
        <f>'Stu.Detail (1-20)'!A491</f>
        <v>485</v>
      </c>
      <c r="B491" s="124" t="str">
        <f>IF(OR('Stu.Detail (1-20)'!B491=0,'Stu.Detail (1-20)'!B491=""),"",'Stu.Detail (1-20)'!B491)</f>
        <v/>
      </c>
      <c r="C491" s="124" t="str">
        <f>IF(OR(B491=0,B491=""),"",CONCATENATE('Stu.Detail (1-20)'!D491," ","/",'Stu.Detail (1-20)'!G491))</f>
        <v/>
      </c>
      <c r="D491" s="129"/>
      <c r="E491" s="129"/>
      <c r="F491" s="129"/>
      <c r="G491" s="129"/>
      <c r="H491" s="129"/>
      <c r="I491" s="129"/>
      <c r="J491" s="129"/>
      <c r="K491" s="129"/>
      <c r="L491" s="129"/>
      <c r="M491" s="129"/>
      <c r="N491" s="129"/>
      <c r="O491" s="129"/>
      <c r="P491" s="129"/>
      <c r="Q491" s="129"/>
      <c r="R491" s="129"/>
      <c r="S491" s="129"/>
      <c r="T491" s="129"/>
      <c r="U491" s="129"/>
      <c r="V491" s="129"/>
      <c r="W491" s="129"/>
      <c r="X491" s="129"/>
      <c r="Y491" s="57"/>
      <c r="Z491" s="57"/>
      <c r="AA491" s="57"/>
      <c r="AB491" s="57"/>
      <c r="AC491" s="57"/>
      <c r="AD491" s="57"/>
      <c r="AE491" s="57"/>
      <c r="AF491" s="57"/>
      <c r="AG491" s="57"/>
      <c r="AH491" s="57"/>
      <c r="AI491" s="57"/>
      <c r="AJ491" s="57"/>
      <c r="AK491" s="57"/>
      <c r="AL491" s="57"/>
      <c r="AM491" s="57"/>
      <c r="AN491" s="57"/>
      <c r="AO491" s="57"/>
      <c r="AP491" s="57"/>
    </row>
    <row r="492" spans="1:42" s="128" customFormat="1">
      <c r="A492" s="123">
        <f>'Stu.Detail (1-20)'!A492</f>
        <v>486</v>
      </c>
      <c r="B492" s="124" t="str">
        <f>IF(OR('Stu.Detail (1-20)'!B492=0,'Stu.Detail (1-20)'!B492=""),"",'Stu.Detail (1-20)'!B492)</f>
        <v/>
      </c>
      <c r="C492" s="124" t="str">
        <f>IF(OR(B492=0,B492=""),"",CONCATENATE('Stu.Detail (1-20)'!D492," ","/",'Stu.Detail (1-20)'!G492))</f>
        <v/>
      </c>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57"/>
      <c r="Z492" s="57"/>
      <c r="AA492" s="57"/>
      <c r="AB492" s="57"/>
      <c r="AC492" s="57"/>
      <c r="AD492" s="57"/>
      <c r="AE492" s="57"/>
      <c r="AF492" s="57"/>
      <c r="AG492" s="57"/>
      <c r="AH492" s="57"/>
      <c r="AI492" s="57"/>
      <c r="AJ492" s="57"/>
      <c r="AK492" s="57"/>
      <c r="AL492" s="57"/>
      <c r="AM492" s="57"/>
      <c r="AN492" s="57"/>
      <c r="AO492" s="57"/>
      <c r="AP492" s="57"/>
    </row>
    <row r="493" spans="1:42" s="128" customFormat="1">
      <c r="A493" s="123">
        <f>'Stu.Detail (1-20)'!A493</f>
        <v>487</v>
      </c>
      <c r="B493" s="124" t="str">
        <f>IF(OR('Stu.Detail (1-20)'!B493=0,'Stu.Detail (1-20)'!B493=""),"",'Stu.Detail (1-20)'!B493)</f>
        <v/>
      </c>
      <c r="C493" s="124" t="str">
        <f>IF(OR(B493=0,B493=""),"",CONCATENATE('Stu.Detail (1-20)'!D493," ","/",'Stu.Detail (1-20)'!G493))</f>
        <v/>
      </c>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57"/>
      <c r="Z493" s="57"/>
      <c r="AA493" s="57"/>
      <c r="AB493" s="57"/>
      <c r="AC493" s="57"/>
      <c r="AD493" s="57"/>
      <c r="AE493" s="57"/>
      <c r="AF493" s="57"/>
      <c r="AG493" s="57"/>
      <c r="AH493" s="57"/>
      <c r="AI493" s="57"/>
      <c r="AJ493" s="57"/>
      <c r="AK493" s="57"/>
      <c r="AL493" s="57"/>
      <c r="AM493" s="57"/>
      <c r="AN493" s="57"/>
      <c r="AO493" s="57"/>
      <c r="AP493" s="57"/>
    </row>
    <row r="494" spans="1:42" s="128" customFormat="1">
      <c r="A494" s="123">
        <f>'Stu.Detail (1-20)'!A494</f>
        <v>488</v>
      </c>
      <c r="B494" s="124" t="str">
        <f>IF(OR('Stu.Detail (1-20)'!B494=0,'Stu.Detail (1-20)'!B494=""),"",'Stu.Detail (1-20)'!B494)</f>
        <v/>
      </c>
      <c r="C494" s="124" t="str">
        <f>IF(OR(B494=0,B494=""),"",CONCATENATE('Stu.Detail (1-20)'!D494," ","/",'Stu.Detail (1-20)'!G494))</f>
        <v/>
      </c>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57"/>
      <c r="Z494" s="57"/>
      <c r="AA494" s="57"/>
      <c r="AB494" s="57"/>
      <c r="AC494" s="57"/>
      <c r="AD494" s="57"/>
      <c r="AE494" s="57"/>
      <c r="AF494" s="57"/>
      <c r="AG494" s="57"/>
      <c r="AH494" s="57"/>
      <c r="AI494" s="57"/>
      <c r="AJ494" s="57"/>
      <c r="AK494" s="57"/>
      <c r="AL494" s="57"/>
      <c r="AM494" s="57"/>
      <c r="AN494" s="57"/>
      <c r="AO494" s="57"/>
      <c r="AP494" s="57"/>
    </row>
    <row r="495" spans="1:42" s="128" customFormat="1">
      <c r="A495" s="123">
        <f>'Stu.Detail (1-20)'!A495</f>
        <v>489</v>
      </c>
      <c r="B495" s="124" t="str">
        <f>IF(OR('Stu.Detail (1-20)'!B495=0,'Stu.Detail (1-20)'!B495=""),"",'Stu.Detail (1-20)'!B495)</f>
        <v/>
      </c>
      <c r="C495" s="124" t="str">
        <f>IF(OR(B495=0,B495=""),"",CONCATENATE('Stu.Detail (1-20)'!D495," ","/",'Stu.Detail (1-20)'!G495))</f>
        <v/>
      </c>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57"/>
      <c r="Z495" s="57"/>
      <c r="AA495" s="57"/>
      <c r="AB495" s="57"/>
      <c r="AC495" s="57"/>
      <c r="AD495" s="57"/>
      <c r="AE495" s="57"/>
      <c r="AF495" s="57"/>
      <c r="AG495" s="57"/>
      <c r="AH495" s="57"/>
      <c r="AI495" s="57"/>
      <c r="AJ495" s="57"/>
      <c r="AK495" s="57"/>
      <c r="AL495" s="57"/>
      <c r="AM495" s="57"/>
      <c r="AN495" s="57"/>
      <c r="AO495" s="57"/>
      <c r="AP495" s="57"/>
    </row>
    <row r="496" spans="1:42" s="128" customFormat="1">
      <c r="A496" s="123">
        <f>'Stu.Detail (1-20)'!A496</f>
        <v>490</v>
      </c>
      <c r="B496" s="124" t="str">
        <f>IF(OR('Stu.Detail (1-20)'!B496=0,'Stu.Detail (1-20)'!B496=""),"",'Stu.Detail (1-20)'!B496)</f>
        <v/>
      </c>
      <c r="C496" s="124" t="str">
        <f>IF(OR(B496=0,B496=""),"",CONCATENATE('Stu.Detail (1-20)'!D496," ","/",'Stu.Detail (1-20)'!G496))</f>
        <v/>
      </c>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57"/>
      <c r="Z496" s="57"/>
      <c r="AA496" s="57"/>
      <c r="AB496" s="57"/>
      <c r="AC496" s="57"/>
      <c r="AD496" s="57"/>
      <c r="AE496" s="57"/>
      <c r="AF496" s="57"/>
      <c r="AG496" s="57"/>
      <c r="AH496" s="57"/>
      <c r="AI496" s="57"/>
      <c r="AJ496" s="57"/>
      <c r="AK496" s="57"/>
      <c r="AL496" s="57"/>
      <c r="AM496" s="57"/>
      <c r="AN496" s="57"/>
      <c r="AO496" s="57"/>
      <c r="AP496" s="57"/>
    </row>
    <row r="497" spans="1:42" s="128" customFormat="1">
      <c r="A497" s="123">
        <f>'Stu.Detail (1-20)'!A497</f>
        <v>491</v>
      </c>
      <c r="B497" s="124" t="str">
        <f>IF(OR('Stu.Detail (1-20)'!B497=0,'Stu.Detail (1-20)'!B497=""),"",'Stu.Detail (1-20)'!B497)</f>
        <v/>
      </c>
      <c r="C497" s="124" t="str">
        <f>IF(OR(B497=0,B497=""),"",CONCATENATE('Stu.Detail (1-20)'!D497," ","/",'Stu.Detail (1-20)'!G497))</f>
        <v/>
      </c>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57"/>
      <c r="Z497" s="57"/>
      <c r="AA497" s="57"/>
      <c r="AB497" s="57"/>
      <c r="AC497" s="57"/>
      <c r="AD497" s="57"/>
      <c r="AE497" s="57"/>
      <c r="AF497" s="57"/>
      <c r="AG497" s="57"/>
      <c r="AH497" s="57"/>
      <c r="AI497" s="57"/>
      <c r="AJ497" s="57"/>
      <c r="AK497" s="57"/>
      <c r="AL497" s="57"/>
      <c r="AM497" s="57"/>
      <c r="AN497" s="57"/>
      <c r="AO497" s="57"/>
      <c r="AP497" s="57"/>
    </row>
    <row r="498" spans="1:42" s="128" customFormat="1">
      <c r="A498" s="123">
        <f>'Stu.Detail (1-20)'!A498</f>
        <v>492</v>
      </c>
      <c r="B498" s="124" t="str">
        <f>IF(OR('Stu.Detail (1-20)'!B498=0,'Stu.Detail (1-20)'!B498=""),"",'Stu.Detail (1-20)'!B498)</f>
        <v/>
      </c>
      <c r="C498" s="124" t="str">
        <f>IF(OR(B498=0,B498=""),"",CONCATENATE('Stu.Detail (1-20)'!D498," ","/",'Stu.Detail (1-20)'!G498))</f>
        <v/>
      </c>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57"/>
      <c r="Z498" s="57"/>
      <c r="AA498" s="57"/>
      <c r="AB498" s="57"/>
      <c r="AC498" s="57"/>
      <c r="AD498" s="57"/>
      <c r="AE498" s="57"/>
      <c r="AF498" s="57"/>
      <c r="AG498" s="57"/>
      <c r="AH498" s="57"/>
      <c r="AI498" s="57"/>
      <c r="AJ498" s="57"/>
      <c r="AK498" s="57"/>
      <c r="AL498" s="57"/>
      <c r="AM498" s="57"/>
      <c r="AN498" s="57"/>
      <c r="AO498" s="57"/>
      <c r="AP498" s="57"/>
    </row>
    <row r="499" spans="1:42" s="128" customFormat="1">
      <c r="A499" s="123">
        <f>'Stu.Detail (1-20)'!A499</f>
        <v>493</v>
      </c>
      <c r="B499" s="124" t="str">
        <f>IF(OR('Stu.Detail (1-20)'!B499=0,'Stu.Detail (1-20)'!B499=""),"",'Stu.Detail (1-20)'!B499)</f>
        <v/>
      </c>
      <c r="C499" s="124" t="str">
        <f>IF(OR(B499=0,B499=""),"",CONCATENATE('Stu.Detail (1-20)'!D499," ","/",'Stu.Detail (1-20)'!G499))</f>
        <v/>
      </c>
      <c r="D499" s="129"/>
      <c r="E499" s="129"/>
      <c r="F499" s="129"/>
      <c r="G499" s="129"/>
      <c r="H499" s="129"/>
      <c r="I499" s="129"/>
      <c r="J499" s="129"/>
      <c r="K499" s="129"/>
      <c r="L499" s="129"/>
      <c r="M499" s="129"/>
      <c r="N499" s="129"/>
      <c r="O499" s="129"/>
      <c r="P499" s="129"/>
      <c r="Q499" s="129"/>
      <c r="R499" s="129"/>
      <c r="S499" s="129"/>
      <c r="T499" s="129"/>
      <c r="U499" s="129"/>
      <c r="V499" s="129"/>
      <c r="W499" s="129"/>
      <c r="X499" s="129"/>
      <c r="Y499" s="57"/>
      <c r="Z499" s="57"/>
      <c r="AA499" s="57"/>
      <c r="AB499" s="57"/>
      <c r="AC499" s="57"/>
      <c r="AD499" s="57"/>
      <c r="AE499" s="57"/>
      <c r="AF499" s="57"/>
      <c r="AG499" s="57"/>
      <c r="AH499" s="57"/>
      <c r="AI499" s="57"/>
      <c r="AJ499" s="57"/>
      <c r="AK499" s="57"/>
      <c r="AL499" s="57"/>
      <c r="AM499" s="57"/>
      <c r="AN499" s="57"/>
      <c r="AO499" s="57"/>
      <c r="AP499" s="57"/>
    </row>
    <row r="500" spans="1:42" s="128" customFormat="1">
      <c r="A500" s="123">
        <f>'Stu.Detail (1-20)'!A500</f>
        <v>494</v>
      </c>
      <c r="B500" s="124" t="str">
        <f>IF(OR('Stu.Detail (1-20)'!B500=0,'Stu.Detail (1-20)'!B500=""),"",'Stu.Detail (1-20)'!B500)</f>
        <v/>
      </c>
      <c r="C500" s="124" t="str">
        <f>IF(OR(B500=0,B500=""),"",CONCATENATE('Stu.Detail (1-20)'!D500," ","/",'Stu.Detail (1-20)'!G500))</f>
        <v/>
      </c>
      <c r="D500" s="129"/>
      <c r="E500" s="129"/>
      <c r="F500" s="129"/>
      <c r="G500" s="129"/>
      <c r="H500" s="129"/>
      <c r="I500" s="129"/>
      <c r="J500" s="129"/>
      <c r="K500" s="129"/>
      <c r="L500" s="129"/>
      <c r="M500" s="129"/>
      <c r="N500" s="129"/>
      <c r="O500" s="129"/>
      <c r="P500" s="129"/>
      <c r="Q500" s="129"/>
      <c r="R500" s="129"/>
      <c r="S500" s="129"/>
      <c r="T500" s="129"/>
      <c r="U500" s="129"/>
      <c r="V500" s="129"/>
      <c r="W500" s="129"/>
      <c r="X500" s="129"/>
      <c r="Y500" s="57"/>
      <c r="Z500" s="57"/>
      <c r="AA500" s="57"/>
      <c r="AB500" s="57"/>
      <c r="AC500" s="57"/>
      <c r="AD500" s="57"/>
      <c r="AE500" s="57"/>
      <c r="AF500" s="57"/>
      <c r="AG500" s="57"/>
      <c r="AH500" s="57"/>
      <c r="AI500" s="57"/>
      <c r="AJ500" s="57"/>
      <c r="AK500" s="57"/>
      <c r="AL500" s="57"/>
      <c r="AM500" s="57"/>
      <c r="AN500" s="57"/>
      <c r="AO500" s="57"/>
      <c r="AP500" s="57"/>
    </row>
    <row r="501" spans="1:42" s="128" customFormat="1">
      <c r="A501" s="123">
        <f>'Stu.Detail (1-20)'!A501</f>
        <v>495</v>
      </c>
      <c r="B501" s="124" t="str">
        <f>IF(OR('Stu.Detail (1-20)'!B501=0,'Stu.Detail (1-20)'!B501=""),"",'Stu.Detail (1-20)'!B501)</f>
        <v/>
      </c>
      <c r="C501" s="124" t="str">
        <f>IF(OR(B501=0,B501=""),"",CONCATENATE('Stu.Detail (1-20)'!D501," ","/",'Stu.Detail (1-20)'!G501))</f>
        <v/>
      </c>
      <c r="D501" s="129"/>
      <c r="E501" s="129"/>
      <c r="F501" s="129"/>
      <c r="G501" s="129"/>
      <c r="H501" s="129"/>
      <c r="I501" s="129"/>
      <c r="J501" s="129"/>
      <c r="K501" s="129"/>
      <c r="L501" s="129"/>
      <c r="M501" s="129"/>
      <c r="N501" s="129"/>
      <c r="O501" s="129"/>
      <c r="P501" s="129"/>
      <c r="Q501" s="129"/>
      <c r="R501" s="129"/>
      <c r="S501" s="129"/>
      <c r="T501" s="129"/>
      <c r="U501" s="129"/>
      <c r="V501" s="129"/>
      <c r="W501" s="129"/>
      <c r="X501" s="129"/>
      <c r="Y501" s="57"/>
      <c r="Z501" s="57"/>
      <c r="AA501" s="57"/>
      <c r="AB501" s="57"/>
      <c r="AC501" s="57"/>
      <c r="AD501" s="57"/>
      <c r="AE501" s="57"/>
      <c r="AF501" s="57"/>
      <c r="AG501" s="57"/>
      <c r="AH501" s="57"/>
      <c r="AI501" s="57"/>
      <c r="AJ501" s="57"/>
      <c r="AK501" s="57"/>
      <c r="AL501" s="57"/>
      <c r="AM501" s="57"/>
      <c r="AN501" s="57"/>
      <c r="AO501" s="57"/>
      <c r="AP501" s="57"/>
    </row>
    <row r="502" spans="1:42" s="128" customFormat="1">
      <c r="A502" s="123">
        <f>'Stu.Detail (1-20)'!A502</f>
        <v>496</v>
      </c>
      <c r="B502" s="124" t="str">
        <f>IF(OR('Stu.Detail (1-20)'!B502=0,'Stu.Detail (1-20)'!B502=""),"",'Stu.Detail (1-20)'!B502)</f>
        <v/>
      </c>
      <c r="C502" s="124" t="str">
        <f>IF(OR(B502=0,B502=""),"",CONCATENATE('Stu.Detail (1-20)'!D502," ","/",'Stu.Detail (1-20)'!G502))</f>
        <v/>
      </c>
      <c r="D502" s="129"/>
      <c r="E502" s="129"/>
      <c r="F502" s="129"/>
      <c r="G502" s="129"/>
      <c r="H502" s="129"/>
      <c r="I502" s="129"/>
      <c r="J502" s="129"/>
      <c r="K502" s="129"/>
      <c r="L502" s="129"/>
      <c r="M502" s="129"/>
      <c r="N502" s="129"/>
      <c r="O502" s="129"/>
      <c r="P502" s="129"/>
      <c r="Q502" s="129"/>
      <c r="R502" s="129"/>
      <c r="S502" s="129"/>
      <c r="T502" s="129"/>
      <c r="U502" s="129"/>
      <c r="V502" s="129"/>
      <c r="W502" s="129"/>
      <c r="X502" s="129"/>
      <c r="Y502" s="57"/>
      <c r="Z502" s="57"/>
      <c r="AA502" s="57"/>
      <c r="AB502" s="57"/>
      <c r="AC502" s="57"/>
      <c r="AD502" s="57"/>
      <c r="AE502" s="57"/>
      <c r="AF502" s="57"/>
      <c r="AG502" s="57"/>
      <c r="AH502" s="57"/>
      <c r="AI502" s="57"/>
      <c r="AJ502" s="57"/>
      <c r="AK502" s="57"/>
      <c r="AL502" s="57"/>
      <c r="AM502" s="57"/>
      <c r="AN502" s="57"/>
      <c r="AO502" s="57"/>
      <c r="AP502" s="57"/>
    </row>
    <row r="503" spans="1:42" s="128" customFormat="1">
      <c r="A503" s="123">
        <f>'Stu.Detail (1-20)'!A503</f>
        <v>497</v>
      </c>
      <c r="B503" s="124" t="str">
        <f>IF(OR('Stu.Detail (1-20)'!B503=0,'Stu.Detail (1-20)'!B503=""),"",'Stu.Detail (1-20)'!B503)</f>
        <v/>
      </c>
      <c r="C503" s="124" t="str">
        <f>IF(OR(B503=0,B503=""),"",CONCATENATE('Stu.Detail (1-20)'!D503," ","/",'Stu.Detail (1-20)'!G503))</f>
        <v/>
      </c>
      <c r="D503" s="129"/>
      <c r="E503" s="129"/>
      <c r="F503" s="129"/>
      <c r="G503" s="129"/>
      <c r="H503" s="129"/>
      <c r="I503" s="129"/>
      <c r="J503" s="129"/>
      <c r="K503" s="129"/>
      <c r="L503" s="129"/>
      <c r="M503" s="129"/>
      <c r="N503" s="129"/>
      <c r="O503" s="129"/>
      <c r="P503" s="129"/>
      <c r="Q503" s="129"/>
      <c r="R503" s="129"/>
      <c r="S503" s="129"/>
      <c r="T503" s="129"/>
      <c r="U503" s="129"/>
      <c r="V503" s="129"/>
      <c r="W503" s="129"/>
      <c r="X503" s="129"/>
      <c r="Y503" s="57"/>
      <c r="Z503" s="57"/>
      <c r="AA503" s="57"/>
      <c r="AB503" s="57"/>
      <c r="AC503" s="57"/>
      <c r="AD503" s="57"/>
      <c r="AE503" s="57"/>
      <c r="AF503" s="57"/>
      <c r="AG503" s="57"/>
      <c r="AH503" s="57"/>
      <c r="AI503" s="57"/>
      <c r="AJ503" s="57"/>
      <c r="AK503" s="57"/>
      <c r="AL503" s="57"/>
      <c r="AM503" s="57"/>
      <c r="AN503" s="57"/>
      <c r="AO503" s="57"/>
      <c r="AP503" s="57"/>
    </row>
    <row r="504" spans="1:42" s="128" customFormat="1">
      <c r="A504" s="123">
        <f>'Stu.Detail (1-20)'!A504</f>
        <v>498</v>
      </c>
      <c r="B504" s="124" t="str">
        <f>IF(OR('Stu.Detail (1-20)'!B504=0,'Stu.Detail (1-20)'!B504=""),"",'Stu.Detail (1-20)'!B504)</f>
        <v/>
      </c>
      <c r="C504" s="124" t="str">
        <f>IF(OR(B504=0,B504=""),"",CONCATENATE('Stu.Detail (1-20)'!D504," ","/",'Stu.Detail (1-20)'!G504))</f>
        <v/>
      </c>
      <c r="D504" s="129"/>
      <c r="E504" s="129"/>
      <c r="F504" s="129"/>
      <c r="G504" s="129"/>
      <c r="H504" s="129"/>
      <c r="I504" s="129"/>
      <c r="J504" s="129"/>
      <c r="K504" s="129"/>
      <c r="L504" s="129"/>
      <c r="M504" s="129"/>
      <c r="N504" s="129"/>
      <c r="O504" s="129"/>
      <c r="P504" s="129"/>
      <c r="Q504" s="129"/>
      <c r="R504" s="129"/>
      <c r="S504" s="129"/>
      <c r="T504" s="129"/>
      <c r="U504" s="129"/>
      <c r="V504" s="129"/>
      <c r="W504" s="129"/>
      <c r="X504" s="129"/>
      <c r="Y504" s="57"/>
      <c r="Z504" s="57"/>
      <c r="AA504" s="57"/>
      <c r="AB504" s="57"/>
      <c r="AC504" s="57"/>
      <c r="AD504" s="57"/>
      <c r="AE504" s="57"/>
      <c r="AF504" s="57"/>
      <c r="AG504" s="57"/>
      <c r="AH504" s="57"/>
      <c r="AI504" s="57"/>
      <c r="AJ504" s="57"/>
      <c r="AK504" s="57"/>
      <c r="AL504" s="57"/>
      <c r="AM504" s="57"/>
      <c r="AN504" s="57"/>
      <c r="AO504" s="57"/>
      <c r="AP504" s="57"/>
    </row>
    <row r="505" spans="1:42" s="128" customFormat="1">
      <c r="A505" s="123">
        <f>'Stu.Detail (1-20)'!A505</f>
        <v>499</v>
      </c>
      <c r="B505" s="124" t="str">
        <f>IF(OR('Stu.Detail (1-20)'!B505=0,'Stu.Detail (1-20)'!B505=""),"",'Stu.Detail (1-20)'!B505)</f>
        <v/>
      </c>
      <c r="C505" s="124" t="str">
        <f>IF(OR(B505=0,B505=""),"",CONCATENATE('Stu.Detail (1-20)'!D505," ","/",'Stu.Detail (1-20)'!G505))</f>
        <v/>
      </c>
      <c r="D505" s="129"/>
      <c r="E505" s="129"/>
      <c r="F505" s="129"/>
      <c r="G505" s="129"/>
      <c r="H505" s="129"/>
      <c r="I505" s="129"/>
      <c r="J505" s="129"/>
      <c r="K505" s="129"/>
      <c r="L505" s="129"/>
      <c r="M505" s="129"/>
      <c r="N505" s="129"/>
      <c r="O505" s="129"/>
      <c r="P505" s="129"/>
      <c r="Q505" s="129"/>
      <c r="R505" s="129"/>
      <c r="S505" s="129"/>
      <c r="T505" s="129"/>
      <c r="U505" s="129"/>
      <c r="V505" s="129"/>
      <c r="W505" s="129"/>
      <c r="X505" s="129"/>
      <c r="Y505" s="57"/>
      <c r="Z505" s="57"/>
      <c r="AA505" s="57"/>
      <c r="AB505" s="57"/>
      <c r="AC505" s="57"/>
      <c r="AD505" s="57"/>
      <c r="AE505" s="57"/>
      <c r="AF505" s="57"/>
      <c r="AG505" s="57"/>
      <c r="AH505" s="57"/>
      <c r="AI505" s="57"/>
      <c r="AJ505" s="57"/>
      <c r="AK505" s="57"/>
      <c r="AL505" s="57"/>
      <c r="AM505" s="57"/>
      <c r="AN505" s="57"/>
      <c r="AO505" s="57"/>
      <c r="AP505" s="57"/>
    </row>
    <row r="506" spans="1:42" s="128" customFormat="1">
      <c r="A506" s="123">
        <f>'Stu.Detail (1-20)'!A506</f>
        <v>500</v>
      </c>
      <c r="B506" s="124" t="str">
        <f>IF(OR('Stu.Detail (1-20)'!B506=0,'Stu.Detail (1-20)'!B506=""),"",'Stu.Detail (1-20)'!B506)</f>
        <v/>
      </c>
      <c r="C506" s="124" t="str">
        <f>IF(OR(B506=0,B506=""),"",CONCATENATE('Stu.Detail (1-20)'!D506," ","/",'Stu.Detail (1-20)'!G506))</f>
        <v/>
      </c>
      <c r="D506" s="129"/>
      <c r="E506" s="129"/>
      <c r="F506" s="129"/>
      <c r="G506" s="129"/>
      <c r="H506" s="129"/>
      <c r="I506" s="129"/>
      <c r="J506" s="129"/>
      <c r="K506" s="129"/>
      <c r="L506" s="129"/>
      <c r="M506" s="129"/>
      <c r="N506" s="129"/>
      <c r="O506" s="129"/>
      <c r="P506" s="129"/>
      <c r="Q506" s="129"/>
      <c r="R506" s="129"/>
      <c r="S506" s="129"/>
      <c r="T506" s="129"/>
      <c r="U506" s="129"/>
      <c r="V506" s="129"/>
      <c r="W506" s="129"/>
      <c r="X506" s="129"/>
      <c r="Y506" s="57"/>
      <c r="Z506" s="57"/>
      <c r="AA506" s="57"/>
      <c r="AB506" s="57"/>
      <c r="AC506" s="57"/>
      <c r="AD506" s="57"/>
      <c r="AE506" s="57"/>
      <c r="AF506" s="57"/>
      <c r="AG506" s="57"/>
      <c r="AH506" s="57"/>
      <c r="AI506" s="57"/>
      <c r="AJ506" s="57"/>
      <c r="AK506" s="57"/>
      <c r="AL506" s="57"/>
      <c r="AM506" s="57"/>
      <c r="AN506" s="57"/>
      <c r="AO506" s="57"/>
      <c r="AP506" s="57"/>
    </row>
    <row r="507" spans="1:42" s="128" customFormat="1">
      <c r="A507" s="123">
        <f>'Stu.Detail (1-20)'!A507</f>
        <v>501</v>
      </c>
      <c r="B507" s="124" t="str">
        <f>IF(OR('Stu.Detail (1-20)'!B507=0,'Stu.Detail (1-20)'!B507=""),"",'Stu.Detail (1-20)'!B507)</f>
        <v/>
      </c>
      <c r="C507" s="124" t="str">
        <f>IF(OR(B507=0,B507=""),"",CONCATENATE('Stu.Detail (1-20)'!D507," ","/",'Stu.Detail (1-20)'!G507))</f>
        <v/>
      </c>
      <c r="D507" s="129"/>
      <c r="E507" s="129"/>
      <c r="F507" s="129"/>
      <c r="G507" s="129"/>
      <c r="H507" s="129"/>
      <c r="I507" s="129"/>
      <c r="J507" s="129"/>
      <c r="K507" s="129"/>
      <c r="L507" s="129"/>
      <c r="M507" s="129"/>
      <c r="N507" s="129"/>
      <c r="O507" s="129"/>
      <c r="P507" s="129"/>
      <c r="Q507" s="129"/>
      <c r="R507" s="129"/>
      <c r="S507" s="129"/>
      <c r="T507" s="129"/>
      <c r="U507" s="129"/>
      <c r="V507" s="129"/>
      <c r="W507" s="129"/>
      <c r="X507" s="129"/>
      <c r="Y507" s="57"/>
      <c r="Z507" s="57"/>
      <c r="AA507" s="57"/>
      <c r="AB507" s="57"/>
      <c r="AC507" s="57"/>
      <c r="AD507" s="57"/>
      <c r="AE507" s="57"/>
      <c r="AF507" s="57"/>
      <c r="AG507" s="57"/>
      <c r="AH507" s="57"/>
      <c r="AI507" s="57"/>
      <c r="AJ507" s="57"/>
      <c r="AK507" s="57"/>
      <c r="AL507" s="57"/>
      <c r="AM507" s="57"/>
      <c r="AN507" s="57"/>
      <c r="AO507" s="57"/>
      <c r="AP507" s="57"/>
    </row>
    <row r="508" spans="1:42" s="128" customFormat="1">
      <c r="A508" s="123">
        <f>'Stu.Detail (1-20)'!A508</f>
        <v>502</v>
      </c>
      <c r="B508" s="124" t="str">
        <f>IF(OR('Stu.Detail (1-20)'!B508=0,'Stu.Detail (1-20)'!B508=""),"",'Stu.Detail (1-20)'!B508)</f>
        <v/>
      </c>
      <c r="C508" s="124" t="str">
        <f>IF(OR(B508=0,B508=""),"",CONCATENATE('Stu.Detail (1-20)'!D508," ","/",'Stu.Detail (1-20)'!G508))</f>
        <v/>
      </c>
      <c r="D508" s="129"/>
      <c r="E508" s="129"/>
      <c r="F508" s="129"/>
      <c r="G508" s="129"/>
      <c r="H508" s="129"/>
      <c r="I508" s="129"/>
      <c r="J508" s="129"/>
      <c r="K508" s="129"/>
      <c r="L508" s="129"/>
      <c r="M508" s="129"/>
      <c r="N508" s="129"/>
      <c r="O508" s="129"/>
      <c r="P508" s="129"/>
      <c r="Q508" s="129"/>
      <c r="R508" s="129"/>
      <c r="S508" s="129"/>
      <c r="T508" s="129"/>
      <c r="U508" s="129"/>
      <c r="V508" s="129"/>
      <c r="W508" s="129"/>
      <c r="X508" s="129"/>
      <c r="Y508" s="57"/>
      <c r="Z508" s="57"/>
      <c r="AA508" s="57"/>
      <c r="AB508" s="57"/>
      <c r="AC508" s="57"/>
      <c r="AD508" s="57"/>
      <c r="AE508" s="57"/>
      <c r="AF508" s="57"/>
      <c r="AG508" s="57"/>
      <c r="AH508" s="57"/>
      <c r="AI508" s="57"/>
      <c r="AJ508" s="57"/>
      <c r="AK508" s="57"/>
      <c r="AL508" s="57"/>
      <c r="AM508" s="57"/>
      <c r="AN508" s="57"/>
      <c r="AO508" s="57"/>
      <c r="AP508" s="57"/>
    </row>
    <row r="509" spans="1:42" s="128" customFormat="1">
      <c r="A509" s="123">
        <f>'Stu.Detail (1-20)'!A509</f>
        <v>503</v>
      </c>
      <c r="B509" s="124" t="str">
        <f>IF(OR('Stu.Detail (1-20)'!B509=0,'Stu.Detail (1-20)'!B509=""),"",'Stu.Detail (1-20)'!B509)</f>
        <v/>
      </c>
      <c r="C509" s="124" t="str">
        <f>IF(OR(B509=0,B509=""),"",CONCATENATE('Stu.Detail (1-20)'!D509," ","/",'Stu.Detail (1-20)'!G509))</f>
        <v/>
      </c>
      <c r="D509" s="129"/>
      <c r="E509" s="129"/>
      <c r="F509" s="129"/>
      <c r="G509" s="129"/>
      <c r="H509" s="129"/>
      <c r="I509" s="129"/>
      <c r="J509" s="129"/>
      <c r="K509" s="129"/>
      <c r="L509" s="129"/>
      <c r="M509" s="129"/>
      <c r="N509" s="129"/>
      <c r="O509" s="129"/>
      <c r="P509" s="129"/>
      <c r="Q509" s="129"/>
      <c r="R509" s="129"/>
      <c r="S509" s="129"/>
      <c r="T509" s="129"/>
      <c r="U509" s="129"/>
      <c r="V509" s="129"/>
      <c r="W509" s="129"/>
      <c r="X509" s="129"/>
      <c r="Y509" s="57"/>
      <c r="Z509" s="57"/>
      <c r="AA509" s="57"/>
      <c r="AB509" s="57"/>
      <c r="AC509" s="57"/>
      <c r="AD509" s="57"/>
      <c r="AE509" s="57"/>
      <c r="AF509" s="57"/>
      <c r="AG509" s="57"/>
      <c r="AH509" s="57"/>
      <c r="AI509" s="57"/>
      <c r="AJ509" s="57"/>
      <c r="AK509" s="57"/>
      <c r="AL509" s="57"/>
      <c r="AM509" s="57"/>
      <c r="AN509" s="57"/>
      <c r="AO509" s="57"/>
      <c r="AP509" s="57"/>
    </row>
    <row r="510" spans="1:42" s="128" customFormat="1">
      <c r="A510" s="123">
        <f>'Stu.Detail (1-20)'!A510</f>
        <v>504</v>
      </c>
      <c r="B510" s="124" t="str">
        <f>IF(OR('Stu.Detail (1-20)'!B510=0,'Stu.Detail (1-20)'!B510=""),"",'Stu.Detail (1-20)'!B510)</f>
        <v/>
      </c>
      <c r="C510" s="124" t="str">
        <f>IF(OR(B510=0,B510=""),"",CONCATENATE('Stu.Detail (1-20)'!D510," ","/",'Stu.Detail (1-20)'!G510))</f>
        <v/>
      </c>
      <c r="D510" s="129"/>
      <c r="E510" s="129"/>
      <c r="F510" s="129"/>
      <c r="G510" s="129"/>
      <c r="H510" s="129"/>
      <c r="I510" s="129"/>
      <c r="J510" s="129"/>
      <c r="K510" s="129"/>
      <c r="L510" s="129"/>
      <c r="M510" s="129"/>
      <c r="N510" s="129"/>
      <c r="O510" s="129"/>
      <c r="P510" s="129"/>
      <c r="Q510" s="129"/>
      <c r="R510" s="129"/>
      <c r="S510" s="129"/>
      <c r="T510" s="129"/>
      <c r="U510" s="129"/>
      <c r="V510" s="129"/>
      <c r="W510" s="129"/>
      <c r="X510" s="129"/>
      <c r="Y510" s="57"/>
      <c r="Z510" s="57"/>
      <c r="AA510" s="57"/>
      <c r="AB510" s="57"/>
      <c r="AC510" s="57"/>
      <c r="AD510" s="57"/>
      <c r="AE510" s="57"/>
      <c r="AF510" s="57"/>
      <c r="AG510" s="57"/>
      <c r="AH510" s="57"/>
      <c r="AI510" s="57"/>
      <c r="AJ510" s="57"/>
      <c r="AK510" s="57"/>
      <c r="AL510" s="57"/>
      <c r="AM510" s="57"/>
      <c r="AN510" s="57"/>
      <c r="AO510" s="57"/>
      <c r="AP510" s="57"/>
    </row>
    <row r="511" spans="1:42" s="128" customFormat="1">
      <c r="A511" s="123">
        <f>'Stu.Detail (1-20)'!A511</f>
        <v>505</v>
      </c>
      <c r="B511" s="124" t="str">
        <f>IF(OR('Stu.Detail (1-20)'!B511=0,'Stu.Detail (1-20)'!B511=""),"",'Stu.Detail (1-20)'!B511)</f>
        <v/>
      </c>
      <c r="C511" s="124" t="str">
        <f>IF(OR(B511=0,B511=""),"",CONCATENATE('Stu.Detail (1-20)'!D511," ","/",'Stu.Detail (1-20)'!G511))</f>
        <v/>
      </c>
      <c r="D511" s="129"/>
      <c r="E511" s="129"/>
      <c r="F511" s="129"/>
      <c r="G511" s="129"/>
      <c r="H511" s="129"/>
      <c r="I511" s="129"/>
      <c r="J511" s="129"/>
      <c r="K511" s="129"/>
      <c r="L511" s="129"/>
      <c r="M511" s="129"/>
      <c r="N511" s="129"/>
      <c r="O511" s="129"/>
      <c r="P511" s="129"/>
      <c r="Q511" s="129"/>
      <c r="R511" s="129"/>
      <c r="S511" s="129"/>
      <c r="T511" s="129"/>
      <c r="U511" s="129"/>
      <c r="V511" s="129"/>
      <c r="W511" s="129"/>
      <c r="X511" s="129"/>
      <c r="Y511" s="57"/>
      <c r="Z511" s="57"/>
      <c r="AA511" s="57"/>
      <c r="AB511" s="57"/>
      <c r="AC511" s="57"/>
      <c r="AD511" s="57"/>
      <c r="AE511" s="57"/>
      <c r="AF511" s="57"/>
      <c r="AG511" s="57"/>
      <c r="AH511" s="57"/>
      <c r="AI511" s="57"/>
      <c r="AJ511" s="57"/>
      <c r="AK511" s="57"/>
      <c r="AL511" s="57"/>
      <c r="AM511" s="57"/>
      <c r="AN511" s="57"/>
      <c r="AO511" s="57"/>
      <c r="AP511" s="57"/>
    </row>
    <row r="512" spans="1:42" s="128" customFormat="1">
      <c r="A512" s="123">
        <f>'Stu.Detail (1-20)'!A512</f>
        <v>506</v>
      </c>
      <c r="B512" s="124" t="str">
        <f>IF(OR('Stu.Detail (1-20)'!B512=0,'Stu.Detail (1-20)'!B512=""),"",'Stu.Detail (1-20)'!B512)</f>
        <v/>
      </c>
      <c r="C512" s="124" t="str">
        <f>IF(OR(B512=0,B512=""),"",CONCATENATE('Stu.Detail (1-20)'!D512," ","/",'Stu.Detail (1-20)'!G512))</f>
        <v/>
      </c>
      <c r="D512" s="129"/>
      <c r="E512" s="129"/>
      <c r="F512" s="129"/>
      <c r="G512" s="129"/>
      <c r="H512" s="129"/>
      <c r="I512" s="129"/>
      <c r="J512" s="129"/>
      <c r="K512" s="129"/>
      <c r="L512" s="129"/>
      <c r="M512" s="129"/>
      <c r="N512" s="129"/>
      <c r="O512" s="129"/>
      <c r="P512" s="129"/>
      <c r="Q512" s="129"/>
      <c r="R512" s="129"/>
      <c r="S512" s="129"/>
      <c r="T512" s="129"/>
      <c r="U512" s="129"/>
      <c r="V512" s="129"/>
      <c r="W512" s="129"/>
      <c r="X512" s="129"/>
      <c r="Y512" s="57"/>
      <c r="Z512" s="57"/>
      <c r="AA512" s="57"/>
      <c r="AB512" s="57"/>
      <c r="AC512" s="57"/>
      <c r="AD512" s="57"/>
      <c r="AE512" s="57"/>
      <c r="AF512" s="57"/>
      <c r="AG512" s="57"/>
      <c r="AH512" s="57"/>
      <c r="AI512" s="57"/>
      <c r="AJ512" s="57"/>
      <c r="AK512" s="57"/>
      <c r="AL512" s="57"/>
      <c r="AM512" s="57"/>
      <c r="AN512" s="57"/>
      <c r="AO512" s="57"/>
      <c r="AP512" s="57"/>
    </row>
    <row r="513" spans="1:42" s="128" customFormat="1">
      <c r="A513" s="123">
        <f>'Stu.Detail (1-20)'!A513</f>
        <v>507</v>
      </c>
      <c r="B513" s="124" t="str">
        <f>IF(OR('Stu.Detail (1-20)'!B513=0,'Stu.Detail (1-20)'!B513=""),"",'Stu.Detail (1-20)'!B513)</f>
        <v/>
      </c>
      <c r="C513" s="124" t="str">
        <f>IF(OR(B513=0,B513=""),"",CONCATENATE('Stu.Detail (1-20)'!D513," ","/",'Stu.Detail (1-20)'!G513))</f>
        <v/>
      </c>
      <c r="D513" s="129"/>
      <c r="E513" s="129"/>
      <c r="F513" s="129"/>
      <c r="G513" s="129"/>
      <c r="H513" s="129"/>
      <c r="I513" s="129"/>
      <c r="J513" s="129"/>
      <c r="K513" s="129"/>
      <c r="L513" s="129"/>
      <c r="M513" s="129"/>
      <c r="N513" s="129"/>
      <c r="O513" s="129"/>
      <c r="P513" s="129"/>
      <c r="Q513" s="129"/>
      <c r="R513" s="129"/>
      <c r="S513" s="129"/>
      <c r="T513" s="129"/>
      <c r="U513" s="129"/>
      <c r="V513" s="129"/>
      <c r="W513" s="129"/>
      <c r="X513" s="129"/>
      <c r="Y513" s="57"/>
      <c r="Z513" s="57"/>
      <c r="AA513" s="57"/>
      <c r="AB513" s="57"/>
      <c r="AC513" s="57"/>
      <c r="AD513" s="57"/>
      <c r="AE513" s="57"/>
      <c r="AF513" s="57"/>
      <c r="AG513" s="57"/>
      <c r="AH513" s="57"/>
      <c r="AI513" s="57"/>
      <c r="AJ513" s="57"/>
      <c r="AK513" s="57"/>
      <c r="AL513" s="57"/>
      <c r="AM513" s="57"/>
      <c r="AN513" s="57"/>
      <c r="AO513" s="57"/>
      <c r="AP513" s="57"/>
    </row>
    <row r="514" spans="1:42" s="128" customFormat="1">
      <c r="A514" s="123">
        <f>'Stu.Detail (1-20)'!A514</f>
        <v>508</v>
      </c>
      <c r="B514" s="124" t="str">
        <f>IF(OR('Stu.Detail (1-20)'!B514=0,'Stu.Detail (1-20)'!B514=""),"",'Stu.Detail (1-20)'!B514)</f>
        <v/>
      </c>
      <c r="C514" s="124" t="str">
        <f>IF(OR(B514=0,B514=""),"",CONCATENATE('Stu.Detail (1-20)'!D514," ","/",'Stu.Detail (1-20)'!G514))</f>
        <v/>
      </c>
      <c r="D514" s="129"/>
      <c r="E514" s="129"/>
      <c r="F514" s="129"/>
      <c r="G514" s="129"/>
      <c r="H514" s="129"/>
      <c r="I514" s="129"/>
      <c r="J514" s="129"/>
      <c r="K514" s="129"/>
      <c r="L514" s="129"/>
      <c r="M514" s="129"/>
      <c r="N514" s="129"/>
      <c r="O514" s="129"/>
      <c r="P514" s="129"/>
      <c r="Q514" s="129"/>
      <c r="R514" s="129"/>
      <c r="S514" s="129"/>
      <c r="T514" s="129"/>
      <c r="U514" s="129"/>
      <c r="V514" s="129"/>
      <c r="W514" s="129"/>
      <c r="X514" s="129"/>
      <c r="Y514" s="57"/>
      <c r="Z514" s="57"/>
      <c r="AA514" s="57"/>
      <c r="AB514" s="57"/>
      <c r="AC514" s="57"/>
      <c r="AD514" s="57"/>
      <c r="AE514" s="57"/>
      <c r="AF514" s="57"/>
      <c r="AG514" s="57"/>
      <c r="AH514" s="57"/>
      <c r="AI514" s="57"/>
      <c r="AJ514" s="57"/>
      <c r="AK514" s="57"/>
      <c r="AL514" s="57"/>
      <c r="AM514" s="57"/>
      <c r="AN514" s="57"/>
      <c r="AO514" s="57"/>
      <c r="AP514" s="57"/>
    </row>
    <row r="515" spans="1:42" s="128" customFormat="1">
      <c r="A515" s="123">
        <f>'Stu.Detail (1-20)'!A515</f>
        <v>509</v>
      </c>
      <c r="B515" s="124" t="str">
        <f>IF(OR('Stu.Detail (1-20)'!B515=0,'Stu.Detail (1-20)'!B515=""),"",'Stu.Detail (1-20)'!B515)</f>
        <v/>
      </c>
      <c r="C515" s="124" t="str">
        <f>IF(OR(B515=0,B515=""),"",CONCATENATE('Stu.Detail (1-20)'!D515," ","/",'Stu.Detail (1-20)'!G515))</f>
        <v/>
      </c>
      <c r="D515" s="129"/>
      <c r="E515" s="129"/>
      <c r="F515" s="129"/>
      <c r="G515" s="129"/>
      <c r="H515" s="129"/>
      <c r="I515" s="129"/>
      <c r="J515" s="129"/>
      <c r="K515" s="129"/>
      <c r="L515" s="129"/>
      <c r="M515" s="129"/>
      <c r="N515" s="129"/>
      <c r="O515" s="129"/>
      <c r="P515" s="129"/>
      <c r="Q515" s="129"/>
      <c r="R515" s="129"/>
      <c r="S515" s="129"/>
      <c r="T515" s="129"/>
      <c r="U515" s="129"/>
      <c r="V515" s="129"/>
      <c r="W515" s="129"/>
      <c r="X515" s="129"/>
      <c r="Y515" s="57"/>
      <c r="Z515" s="57"/>
      <c r="AA515" s="57"/>
      <c r="AB515" s="57"/>
      <c r="AC515" s="57"/>
      <c r="AD515" s="57"/>
      <c r="AE515" s="57"/>
      <c r="AF515" s="57"/>
      <c r="AG515" s="57"/>
      <c r="AH515" s="57"/>
      <c r="AI515" s="57"/>
      <c r="AJ515" s="57"/>
      <c r="AK515" s="57"/>
      <c r="AL515" s="57"/>
      <c r="AM515" s="57"/>
      <c r="AN515" s="57"/>
      <c r="AO515" s="57"/>
      <c r="AP515" s="57"/>
    </row>
    <row r="516" spans="1:42" s="128" customFormat="1">
      <c r="A516" s="123">
        <f>'Stu.Detail (1-20)'!A516</f>
        <v>510</v>
      </c>
      <c r="B516" s="124" t="str">
        <f>IF(OR('Stu.Detail (1-20)'!B516=0,'Stu.Detail (1-20)'!B516=""),"",'Stu.Detail (1-20)'!B516)</f>
        <v/>
      </c>
      <c r="C516" s="124" t="str">
        <f>IF(OR(B516=0,B516=""),"",CONCATENATE('Stu.Detail (1-20)'!D516," ","/",'Stu.Detail (1-20)'!G516))</f>
        <v/>
      </c>
      <c r="D516" s="129"/>
      <c r="E516" s="129"/>
      <c r="F516" s="129"/>
      <c r="G516" s="129"/>
      <c r="H516" s="129"/>
      <c r="I516" s="129"/>
      <c r="J516" s="129"/>
      <c r="K516" s="129"/>
      <c r="L516" s="129"/>
      <c r="M516" s="129"/>
      <c r="N516" s="129"/>
      <c r="O516" s="129"/>
      <c r="P516" s="129"/>
      <c r="Q516" s="129"/>
      <c r="R516" s="129"/>
      <c r="S516" s="129"/>
      <c r="T516" s="129"/>
      <c r="U516" s="129"/>
      <c r="V516" s="129"/>
      <c r="W516" s="129"/>
      <c r="X516" s="129"/>
      <c r="Y516" s="57"/>
      <c r="Z516" s="57"/>
      <c r="AA516" s="57"/>
      <c r="AB516" s="57"/>
      <c r="AC516" s="57"/>
      <c r="AD516" s="57"/>
      <c r="AE516" s="57"/>
      <c r="AF516" s="57"/>
      <c r="AG516" s="57"/>
      <c r="AH516" s="57"/>
      <c r="AI516" s="57"/>
      <c r="AJ516" s="57"/>
      <c r="AK516" s="57"/>
      <c r="AL516" s="57"/>
      <c r="AM516" s="57"/>
      <c r="AN516" s="57"/>
      <c r="AO516" s="57"/>
      <c r="AP516" s="57"/>
    </row>
    <row r="517" spans="1:42" s="128" customFormat="1">
      <c r="A517" s="123">
        <f>'Stu.Detail (1-20)'!A517</f>
        <v>511</v>
      </c>
      <c r="B517" s="124" t="str">
        <f>IF(OR('Stu.Detail (1-20)'!B517=0,'Stu.Detail (1-20)'!B517=""),"",'Stu.Detail (1-20)'!B517)</f>
        <v/>
      </c>
      <c r="C517" s="124" t="str">
        <f>IF(OR(B517=0,B517=""),"",CONCATENATE('Stu.Detail (1-20)'!D517," ","/",'Stu.Detail (1-20)'!G517))</f>
        <v/>
      </c>
      <c r="D517" s="129"/>
      <c r="E517" s="129"/>
      <c r="F517" s="129"/>
      <c r="G517" s="129"/>
      <c r="H517" s="129"/>
      <c r="I517" s="129"/>
      <c r="J517" s="129"/>
      <c r="K517" s="129"/>
      <c r="L517" s="129"/>
      <c r="M517" s="129"/>
      <c r="N517" s="129"/>
      <c r="O517" s="129"/>
      <c r="P517" s="129"/>
      <c r="Q517" s="129"/>
      <c r="R517" s="129"/>
      <c r="S517" s="129"/>
      <c r="T517" s="129"/>
      <c r="U517" s="129"/>
      <c r="V517" s="129"/>
      <c r="W517" s="129"/>
      <c r="X517" s="129"/>
      <c r="Y517" s="57"/>
      <c r="Z517" s="57"/>
      <c r="AA517" s="57"/>
      <c r="AB517" s="57"/>
      <c r="AC517" s="57"/>
      <c r="AD517" s="57"/>
      <c r="AE517" s="57"/>
      <c r="AF517" s="57"/>
      <c r="AG517" s="57"/>
      <c r="AH517" s="57"/>
      <c r="AI517" s="57"/>
      <c r="AJ517" s="57"/>
      <c r="AK517" s="57"/>
      <c r="AL517" s="57"/>
      <c r="AM517" s="57"/>
      <c r="AN517" s="57"/>
      <c r="AO517" s="57"/>
      <c r="AP517" s="57"/>
    </row>
    <row r="518" spans="1:42" s="128" customFormat="1">
      <c r="A518" s="123">
        <f>'Stu.Detail (1-20)'!A518</f>
        <v>512</v>
      </c>
      <c r="B518" s="124" t="str">
        <f>IF(OR('Stu.Detail (1-20)'!B518=0,'Stu.Detail (1-20)'!B518=""),"",'Stu.Detail (1-20)'!B518)</f>
        <v/>
      </c>
      <c r="C518" s="124" t="str">
        <f>IF(OR(B518=0,B518=""),"",CONCATENATE('Stu.Detail (1-20)'!D518," ","/",'Stu.Detail (1-20)'!G518))</f>
        <v/>
      </c>
      <c r="D518" s="129"/>
      <c r="E518" s="129"/>
      <c r="F518" s="129"/>
      <c r="G518" s="129"/>
      <c r="H518" s="129"/>
      <c r="I518" s="129"/>
      <c r="J518" s="129"/>
      <c r="K518" s="129"/>
      <c r="L518" s="129"/>
      <c r="M518" s="129"/>
      <c r="N518" s="129"/>
      <c r="O518" s="129"/>
      <c r="P518" s="129"/>
      <c r="Q518" s="129"/>
      <c r="R518" s="129"/>
      <c r="S518" s="129"/>
      <c r="T518" s="129"/>
      <c r="U518" s="129"/>
      <c r="V518" s="129"/>
      <c r="W518" s="129"/>
      <c r="X518" s="129"/>
      <c r="Y518" s="57"/>
      <c r="Z518" s="57"/>
      <c r="AA518" s="57"/>
      <c r="AB518" s="57"/>
      <c r="AC518" s="57"/>
      <c r="AD518" s="57"/>
      <c r="AE518" s="57"/>
      <c r="AF518" s="57"/>
      <c r="AG518" s="57"/>
      <c r="AH518" s="57"/>
      <c r="AI518" s="57"/>
      <c r="AJ518" s="57"/>
      <c r="AK518" s="57"/>
      <c r="AL518" s="57"/>
      <c r="AM518" s="57"/>
      <c r="AN518" s="57"/>
      <c r="AO518" s="57"/>
      <c r="AP518" s="57"/>
    </row>
    <row r="519" spans="1:42" s="128" customFormat="1">
      <c r="A519" s="123">
        <f>'Stu.Detail (1-20)'!A519</f>
        <v>513</v>
      </c>
      <c r="B519" s="124" t="str">
        <f>IF(OR('Stu.Detail (1-20)'!B519=0,'Stu.Detail (1-20)'!B519=""),"",'Stu.Detail (1-20)'!B519)</f>
        <v/>
      </c>
      <c r="C519" s="124" t="str">
        <f>IF(OR(B519=0,B519=""),"",CONCATENATE('Stu.Detail (1-20)'!D519," ","/",'Stu.Detail (1-20)'!G519))</f>
        <v/>
      </c>
      <c r="D519" s="129"/>
      <c r="E519" s="129"/>
      <c r="F519" s="129"/>
      <c r="G519" s="129"/>
      <c r="H519" s="129"/>
      <c r="I519" s="129"/>
      <c r="J519" s="129"/>
      <c r="K519" s="129"/>
      <c r="L519" s="129"/>
      <c r="M519" s="129"/>
      <c r="N519" s="129"/>
      <c r="O519" s="129"/>
      <c r="P519" s="129"/>
      <c r="Q519" s="129"/>
      <c r="R519" s="129"/>
      <c r="S519" s="129"/>
      <c r="T519" s="129"/>
      <c r="U519" s="129"/>
      <c r="V519" s="129"/>
      <c r="W519" s="129"/>
      <c r="X519" s="129"/>
      <c r="Y519" s="57"/>
      <c r="Z519" s="57"/>
      <c r="AA519" s="57"/>
      <c r="AB519" s="57"/>
      <c r="AC519" s="57"/>
      <c r="AD519" s="57"/>
      <c r="AE519" s="57"/>
      <c r="AF519" s="57"/>
      <c r="AG519" s="57"/>
      <c r="AH519" s="57"/>
      <c r="AI519" s="57"/>
      <c r="AJ519" s="57"/>
      <c r="AK519" s="57"/>
      <c r="AL519" s="57"/>
      <c r="AM519" s="57"/>
      <c r="AN519" s="57"/>
      <c r="AO519" s="57"/>
      <c r="AP519" s="57"/>
    </row>
    <row r="520" spans="1:42" s="128" customFormat="1">
      <c r="A520" s="123">
        <f>'Stu.Detail (1-20)'!A520</f>
        <v>514</v>
      </c>
      <c r="B520" s="124" t="str">
        <f>IF(OR('Stu.Detail (1-20)'!B520=0,'Stu.Detail (1-20)'!B520=""),"",'Stu.Detail (1-20)'!B520)</f>
        <v/>
      </c>
      <c r="C520" s="124" t="str">
        <f>IF(OR(B520=0,B520=""),"",CONCATENATE('Stu.Detail (1-20)'!D520," ","/",'Stu.Detail (1-20)'!G520))</f>
        <v/>
      </c>
      <c r="D520" s="129"/>
      <c r="E520" s="129"/>
      <c r="F520" s="129"/>
      <c r="G520" s="129"/>
      <c r="H520" s="129"/>
      <c r="I520" s="129"/>
      <c r="J520" s="129"/>
      <c r="K520" s="129"/>
      <c r="L520" s="129"/>
      <c r="M520" s="129"/>
      <c r="N520" s="129"/>
      <c r="O520" s="129"/>
      <c r="P520" s="129"/>
      <c r="Q520" s="129"/>
      <c r="R520" s="129"/>
      <c r="S520" s="129"/>
      <c r="T520" s="129"/>
      <c r="U520" s="129"/>
      <c r="V520" s="129"/>
      <c r="W520" s="129"/>
      <c r="X520" s="129"/>
      <c r="Y520" s="57"/>
      <c r="Z520" s="57"/>
      <c r="AA520" s="57"/>
      <c r="AB520" s="57"/>
      <c r="AC520" s="57"/>
      <c r="AD520" s="57"/>
      <c r="AE520" s="57"/>
      <c r="AF520" s="57"/>
      <c r="AG520" s="57"/>
      <c r="AH520" s="57"/>
      <c r="AI520" s="57"/>
      <c r="AJ520" s="57"/>
      <c r="AK520" s="57"/>
      <c r="AL520" s="57"/>
      <c r="AM520" s="57"/>
      <c r="AN520" s="57"/>
      <c r="AO520" s="57"/>
      <c r="AP520" s="57"/>
    </row>
    <row r="521" spans="1:42" s="128" customFormat="1">
      <c r="A521" s="123">
        <f>'Stu.Detail (1-20)'!A521</f>
        <v>515</v>
      </c>
      <c r="B521" s="124" t="str">
        <f>IF(OR('Stu.Detail (1-20)'!B521=0,'Stu.Detail (1-20)'!B521=""),"",'Stu.Detail (1-20)'!B521)</f>
        <v/>
      </c>
      <c r="C521" s="124" t="str">
        <f>IF(OR(B521=0,B521=""),"",CONCATENATE('Stu.Detail (1-20)'!D521," ","/",'Stu.Detail (1-20)'!G521))</f>
        <v/>
      </c>
      <c r="D521" s="129"/>
      <c r="E521" s="129"/>
      <c r="F521" s="129"/>
      <c r="G521" s="129"/>
      <c r="H521" s="129"/>
      <c r="I521" s="129"/>
      <c r="J521" s="129"/>
      <c r="K521" s="129"/>
      <c r="L521" s="129"/>
      <c r="M521" s="129"/>
      <c r="N521" s="129"/>
      <c r="O521" s="129"/>
      <c r="P521" s="129"/>
      <c r="Q521" s="129"/>
      <c r="R521" s="129"/>
      <c r="S521" s="129"/>
      <c r="T521" s="129"/>
      <c r="U521" s="129"/>
      <c r="V521" s="129"/>
      <c r="W521" s="129"/>
      <c r="X521" s="129"/>
      <c r="Y521" s="57"/>
      <c r="Z521" s="57"/>
      <c r="AA521" s="57"/>
      <c r="AB521" s="57"/>
      <c r="AC521" s="57"/>
      <c r="AD521" s="57"/>
      <c r="AE521" s="57"/>
      <c r="AF521" s="57"/>
      <c r="AG521" s="57"/>
      <c r="AH521" s="57"/>
      <c r="AI521" s="57"/>
      <c r="AJ521" s="57"/>
      <c r="AK521" s="57"/>
      <c r="AL521" s="57"/>
      <c r="AM521" s="57"/>
      <c r="AN521" s="57"/>
      <c r="AO521" s="57"/>
      <c r="AP521" s="57"/>
    </row>
    <row r="522" spans="1:42" s="128" customFormat="1">
      <c r="A522" s="123">
        <f>'Stu.Detail (1-20)'!A522</f>
        <v>516</v>
      </c>
      <c r="B522" s="124" t="str">
        <f>IF(OR('Stu.Detail (1-20)'!B522=0,'Stu.Detail (1-20)'!B522=""),"",'Stu.Detail (1-20)'!B522)</f>
        <v/>
      </c>
      <c r="C522" s="124" t="str">
        <f>IF(OR(B522=0,B522=""),"",CONCATENATE('Stu.Detail (1-20)'!D522," ","/",'Stu.Detail (1-20)'!G522))</f>
        <v/>
      </c>
      <c r="D522" s="129"/>
      <c r="E522" s="129"/>
      <c r="F522" s="129"/>
      <c r="G522" s="129"/>
      <c r="H522" s="129"/>
      <c r="I522" s="129"/>
      <c r="J522" s="129"/>
      <c r="K522" s="129"/>
      <c r="L522" s="129"/>
      <c r="M522" s="129"/>
      <c r="N522" s="129"/>
      <c r="O522" s="129"/>
      <c r="P522" s="129"/>
      <c r="Q522" s="129"/>
      <c r="R522" s="129"/>
      <c r="S522" s="129"/>
      <c r="T522" s="129"/>
      <c r="U522" s="129"/>
      <c r="V522" s="129"/>
      <c r="W522" s="129"/>
      <c r="X522" s="129"/>
      <c r="Y522" s="57"/>
      <c r="Z522" s="57"/>
      <c r="AA522" s="57"/>
      <c r="AB522" s="57"/>
      <c r="AC522" s="57"/>
      <c r="AD522" s="57"/>
      <c r="AE522" s="57"/>
      <c r="AF522" s="57"/>
      <c r="AG522" s="57"/>
      <c r="AH522" s="57"/>
      <c r="AI522" s="57"/>
      <c r="AJ522" s="57"/>
      <c r="AK522" s="57"/>
      <c r="AL522" s="57"/>
      <c r="AM522" s="57"/>
      <c r="AN522" s="57"/>
      <c r="AO522" s="57"/>
      <c r="AP522" s="57"/>
    </row>
    <row r="523" spans="1:42" s="128" customFormat="1">
      <c r="A523" s="123">
        <f>'Stu.Detail (1-20)'!A523</f>
        <v>517</v>
      </c>
      <c r="B523" s="124" t="str">
        <f>IF(OR('Stu.Detail (1-20)'!B523=0,'Stu.Detail (1-20)'!B523=""),"",'Stu.Detail (1-20)'!B523)</f>
        <v/>
      </c>
      <c r="C523" s="124" t="str">
        <f>IF(OR(B523=0,B523=""),"",CONCATENATE('Stu.Detail (1-20)'!D523," ","/",'Stu.Detail (1-20)'!G523))</f>
        <v/>
      </c>
      <c r="D523" s="129"/>
      <c r="E523" s="129"/>
      <c r="F523" s="129"/>
      <c r="G523" s="129"/>
      <c r="H523" s="129"/>
      <c r="I523" s="129"/>
      <c r="J523" s="129"/>
      <c r="K523" s="129"/>
      <c r="L523" s="129"/>
      <c r="M523" s="129"/>
      <c r="N523" s="129"/>
      <c r="O523" s="129"/>
      <c r="P523" s="129"/>
      <c r="Q523" s="129"/>
      <c r="R523" s="129"/>
      <c r="S523" s="129"/>
      <c r="T523" s="129"/>
      <c r="U523" s="129"/>
      <c r="V523" s="129"/>
      <c r="W523" s="129"/>
      <c r="X523" s="129"/>
      <c r="Y523" s="57"/>
      <c r="Z523" s="57"/>
      <c r="AA523" s="57"/>
      <c r="AB523" s="57"/>
      <c r="AC523" s="57"/>
      <c r="AD523" s="57"/>
      <c r="AE523" s="57"/>
      <c r="AF523" s="57"/>
      <c r="AG523" s="57"/>
      <c r="AH523" s="57"/>
      <c r="AI523" s="57"/>
      <c r="AJ523" s="57"/>
      <c r="AK523" s="57"/>
      <c r="AL523" s="57"/>
      <c r="AM523" s="57"/>
      <c r="AN523" s="57"/>
      <c r="AO523" s="57"/>
      <c r="AP523" s="57"/>
    </row>
    <row r="524" spans="1:42" s="128" customFormat="1">
      <c r="A524" s="123">
        <f>'Stu.Detail (1-20)'!A524</f>
        <v>518</v>
      </c>
      <c r="B524" s="124" t="str">
        <f>IF(OR('Stu.Detail (1-20)'!B524=0,'Stu.Detail (1-20)'!B524=""),"",'Stu.Detail (1-20)'!B524)</f>
        <v/>
      </c>
      <c r="C524" s="124" t="str">
        <f>IF(OR(B524=0,B524=""),"",CONCATENATE('Stu.Detail (1-20)'!D524," ","/",'Stu.Detail (1-20)'!G524))</f>
        <v/>
      </c>
      <c r="D524" s="129"/>
      <c r="E524" s="129"/>
      <c r="F524" s="129"/>
      <c r="G524" s="129"/>
      <c r="H524" s="129"/>
      <c r="I524" s="129"/>
      <c r="J524" s="129"/>
      <c r="K524" s="129"/>
      <c r="L524" s="129"/>
      <c r="M524" s="129"/>
      <c r="N524" s="129"/>
      <c r="O524" s="129"/>
      <c r="P524" s="129"/>
      <c r="Q524" s="129"/>
      <c r="R524" s="129"/>
      <c r="S524" s="129"/>
      <c r="T524" s="129"/>
      <c r="U524" s="129"/>
      <c r="V524" s="129"/>
      <c r="W524" s="129"/>
      <c r="X524" s="129"/>
      <c r="Y524" s="57"/>
      <c r="Z524" s="57"/>
      <c r="AA524" s="57"/>
      <c r="AB524" s="57"/>
      <c r="AC524" s="57"/>
      <c r="AD524" s="57"/>
      <c r="AE524" s="57"/>
      <c r="AF524" s="57"/>
      <c r="AG524" s="57"/>
      <c r="AH524" s="57"/>
      <c r="AI524" s="57"/>
      <c r="AJ524" s="57"/>
      <c r="AK524" s="57"/>
      <c r="AL524" s="57"/>
      <c r="AM524" s="57"/>
      <c r="AN524" s="57"/>
      <c r="AO524" s="57"/>
      <c r="AP524" s="57"/>
    </row>
    <row r="525" spans="1:42" s="128" customFormat="1">
      <c r="A525" s="123">
        <f>'Stu.Detail (1-20)'!A525</f>
        <v>519</v>
      </c>
      <c r="B525" s="124" t="str">
        <f>IF(OR('Stu.Detail (1-20)'!B525=0,'Stu.Detail (1-20)'!B525=""),"",'Stu.Detail (1-20)'!B525)</f>
        <v/>
      </c>
      <c r="C525" s="124" t="str">
        <f>IF(OR(B525=0,B525=""),"",CONCATENATE('Stu.Detail (1-20)'!D525," ","/",'Stu.Detail (1-20)'!G525))</f>
        <v/>
      </c>
      <c r="D525" s="129"/>
      <c r="E525" s="129"/>
      <c r="F525" s="129"/>
      <c r="G525" s="129"/>
      <c r="H525" s="129"/>
      <c r="I525" s="129"/>
      <c r="J525" s="129"/>
      <c r="K525" s="129"/>
      <c r="L525" s="129"/>
      <c r="M525" s="129"/>
      <c r="N525" s="129"/>
      <c r="O525" s="129"/>
      <c r="P525" s="129"/>
      <c r="Q525" s="129"/>
      <c r="R525" s="129"/>
      <c r="S525" s="129"/>
      <c r="T525" s="129"/>
      <c r="U525" s="129"/>
      <c r="V525" s="129"/>
      <c r="W525" s="129"/>
      <c r="X525" s="129"/>
      <c r="Y525" s="57"/>
      <c r="Z525" s="57"/>
      <c r="AA525" s="57"/>
      <c r="AB525" s="57"/>
      <c r="AC525" s="57"/>
      <c r="AD525" s="57"/>
      <c r="AE525" s="57"/>
      <c r="AF525" s="57"/>
      <c r="AG525" s="57"/>
      <c r="AH525" s="57"/>
      <c r="AI525" s="57"/>
      <c r="AJ525" s="57"/>
      <c r="AK525" s="57"/>
      <c r="AL525" s="57"/>
      <c r="AM525" s="57"/>
      <c r="AN525" s="57"/>
      <c r="AO525" s="57"/>
      <c r="AP525" s="57"/>
    </row>
    <row r="526" spans="1:42" s="128" customFormat="1">
      <c r="A526" s="123">
        <f>'Stu.Detail (1-20)'!A526</f>
        <v>520</v>
      </c>
      <c r="B526" s="124" t="str">
        <f>IF(OR('Stu.Detail (1-20)'!B526=0,'Stu.Detail (1-20)'!B526=""),"",'Stu.Detail (1-20)'!B526)</f>
        <v/>
      </c>
      <c r="C526" s="124" t="str">
        <f>IF(OR(B526=0,B526=""),"",CONCATENATE('Stu.Detail (1-20)'!D526," ","/",'Stu.Detail (1-20)'!G526))</f>
        <v/>
      </c>
      <c r="D526" s="129"/>
      <c r="E526" s="129"/>
      <c r="F526" s="129"/>
      <c r="G526" s="129"/>
      <c r="H526" s="129"/>
      <c r="I526" s="129"/>
      <c r="J526" s="129"/>
      <c r="K526" s="129"/>
      <c r="L526" s="129"/>
      <c r="M526" s="129"/>
      <c r="N526" s="129"/>
      <c r="O526" s="129"/>
      <c r="P526" s="129"/>
      <c r="Q526" s="129"/>
      <c r="R526" s="129"/>
      <c r="S526" s="129"/>
      <c r="T526" s="129"/>
      <c r="U526" s="129"/>
      <c r="V526" s="129"/>
      <c r="W526" s="129"/>
      <c r="X526" s="129"/>
      <c r="Y526" s="57"/>
      <c r="Z526" s="57"/>
      <c r="AA526" s="57"/>
      <c r="AB526" s="57"/>
      <c r="AC526" s="57"/>
      <c r="AD526" s="57"/>
      <c r="AE526" s="57"/>
      <c r="AF526" s="57"/>
      <c r="AG526" s="57"/>
      <c r="AH526" s="57"/>
      <c r="AI526" s="57"/>
      <c r="AJ526" s="57"/>
      <c r="AK526" s="57"/>
      <c r="AL526" s="57"/>
      <c r="AM526" s="57"/>
      <c r="AN526" s="57"/>
      <c r="AO526" s="57"/>
      <c r="AP526" s="57"/>
    </row>
    <row r="527" spans="1:42" s="128" customFormat="1">
      <c r="A527" s="123">
        <f>'Stu.Detail (1-20)'!A527</f>
        <v>521</v>
      </c>
      <c r="B527" s="124" t="str">
        <f>IF(OR('Stu.Detail (1-20)'!B527=0,'Stu.Detail (1-20)'!B527=""),"",'Stu.Detail (1-20)'!B527)</f>
        <v/>
      </c>
      <c r="C527" s="124" t="str">
        <f>IF(OR(B527=0,B527=""),"",CONCATENATE('Stu.Detail (1-20)'!D527," ","/",'Stu.Detail (1-20)'!G527))</f>
        <v/>
      </c>
      <c r="D527" s="129"/>
      <c r="E527" s="129"/>
      <c r="F527" s="129"/>
      <c r="G527" s="129"/>
      <c r="H527" s="129"/>
      <c r="I527" s="129"/>
      <c r="J527" s="129"/>
      <c r="K527" s="129"/>
      <c r="L527" s="129"/>
      <c r="M527" s="129"/>
      <c r="N527" s="129"/>
      <c r="O527" s="129"/>
      <c r="P527" s="129"/>
      <c r="Q527" s="129"/>
      <c r="R527" s="129"/>
      <c r="S527" s="129"/>
      <c r="T527" s="129"/>
      <c r="U527" s="129"/>
      <c r="V527" s="129"/>
      <c r="W527" s="129"/>
      <c r="X527" s="129"/>
      <c r="Y527" s="57"/>
      <c r="Z527" s="57"/>
      <c r="AA527" s="57"/>
      <c r="AB527" s="57"/>
      <c r="AC527" s="57"/>
      <c r="AD527" s="57"/>
      <c r="AE527" s="57"/>
      <c r="AF527" s="57"/>
      <c r="AG527" s="57"/>
      <c r="AH527" s="57"/>
      <c r="AI527" s="57"/>
      <c r="AJ527" s="57"/>
      <c r="AK527" s="57"/>
      <c r="AL527" s="57"/>
      <c r="AM527" s="57"/>
      <c r="AN527" s="57"/>
      <c r="AO527" s="57"/>
      <c r="AP527" s="57"/>
    </row>
    <row r="528" spans="1:42" s="128" customFormat="1">
      <c r="A528" s="123">
        <f>'Stu.Detail (1-20)'!A528</f>
        <v>522</v>
      </c>
      <c r="B528" s="124" t="str">
        <f>IF(OR('Stu.Detail (1-20)'!B528=0,'Stu.Detail (1-20)'!B528=""),"",'Stu.Detail (1-20)'!B528)</f>
        <v/>
      </c>
      <c r="C528" s="124" t="str">
        <f>IF(OR(B528=0,B528=""),"",CONCATENATE('Stu.Detail (1-20)'!D528," ","/",'Stu.Detail (1-20)'!G528))</f>
        <v/>
      </c>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57"/>
      <c r="Z528" s="57"/>
      <c r="AA528" s="57"/>
      <c r="AB528" s="57"/>
      <c r="AC528" s="57"/>
      <c r="AD528" s="57"/>
      <c r="AE528" s="57"/>
      <c r="AF528" s="57"/>
      <c r="AG528" s="57"/>
      <c r="AH528" s="57"/>
      <c r="AI528" s="57"/>
      <c r="AJ528" s="57"/>
      <c r="AK528" s="57"/>
      <c r="AL528" s="57"/>
      <c r="AM528" s="57"/>
      <c r="AN528" s="57"/>
      <c r="AO528" s="57"/>
      <c r="AP528" s="57"/>
    </row>
    <row r="529" spans="1:42" s="128" customFormat="1">
      <c r="A529" s="123">
        <f>'Stu.Detail (1-20)'!A529</f>
        <v>523</v>
      </c>
      <c r="B529" s="124" t="str">
        <f>IF(OR('Stu.Detail (1-20)'!B529=0,'Stu.Detail (1-20)'!B529=""),"",'Stu.Detail (1-20)'!B529)</f>
        <v/>
      </c>
      <c r="C529" s="124" t="str">
        <f>IF(OR(B529=0,B529=""),"",CONCATENATE('Stu.Detail (1-20)'!D529," ","/",'Stu.Detail (1-20)'!G529))</f>
        <v/>
      </c>
      <c r="D529" s="129"/>
      <c r="E529" s="129"/>
      <c r="F529" s="129"/>
      <c r="G529" s="129"/>
      <c r="H529" s="129"/>
      <c r="I529" s="129"/>
      <c r="J529" s="129"/>
      <c r="K529" s="129"/>
      <c r="L529" s="129"/>
      <c r="M529" s="129"/>
      <c r="N529" s="129"/>
      <c r="O529" s="129"/>
      <c r="P529" s="129"/>
      <c r="Q529" s="129"/>
      <c r="R529" s="129"/>
      <c r="S529" s="129"/>
      <c r="T529" s="129"/>
      <c r="U529" s="129"/>
      <c r="V529" s="129"/>
      <c r="W529" s="129"/>
      <c r="X529" s="129"/>
      <c r="Y529" s="57"/>
      <c r="Z529" s="57"/>
      <c r="AA529" s="57"/>
      <c r="AB529" s="57"/>
      <c r="AC529" s="57"/>
      <c r="AD529" s="57"/>
      <c r="AE529" s="57"/>
      <c r="AF529" s="57"/>
      <c r="AG529" s="57"/>
      <c r="AH529" s="57"/>
      <c r="AI529" s="57"/>
      <c r="AJ529" s="57"/>
      <c r="AK529" s="57"/>
      <c r="AL529" s="57"/>
      <c r="AM529" s="57"/>
      <c r="AN529" s="57"/>
      <c r="AO529" s="57"/>
      <c r="AP529" s="57"/>
    </row>
    <row r="530" spans="1:42" s="128" customFormat="1">
      <c r="A530" s="123">
        <f>'Stu.Detail (1-20)'!A530</f>
        <v>524</v>
      </c>
      <c r="B530" s="124" t="str">
        <f>IF(OR('Stu.Detail (1-20)'!B530=0,'Stu.Detail (1-20)'!B530=""),"",'Stu.Detail (1-20)'!B530)</f>
        <v/>
      </c>
      <c r="C530" s="124" t="str">
        <f>IF(OR(B530=0,B530=""),"",CONCATENATE('Stu.Detail (1-20)'!D530," ","/",'Stu.Detail (1-20)'!G530))</f>
        <v/>
      </c>
      <c r="D530" s="129"/>
      <c r="E530" s="129"/>
      <c r="F530" s="129"/>
      <c r="G530" s="129"/>
      <c r="H530" s="129"/>
      <c r="I530" s="129"/>
      <c r="J530" s="129"/>
      <c r="K530" s="129"/>
      <c r="L530" s="129"/>
      <c r="M530" s="129"/>
      <c r="N530" s="129"/>
      <c r="O530" s="129"/>
      <c r="P530" s="129"/>
      <c r="Q530" s="129"/>
      <c r="R530" s="129"/>
      <c r="S530" s="129"/>
      <c r="T530" s="129"/>
      <c r="U530" s="129"/>
      <c r="V530" s="129"/>
      <c r="W530" s="129"/>
      <c r="X530" s="129"/>
      <c r="Y530" s="57"/>
      <c r="Z530" s="57"/>
      <c r="AA530" s="57"/>
      <c r="AB530" s="57"/>
      <c r="AC530" s="57"/>
      <c r="AD530" s="57"/>
      <c r="AE530" s="57"/>
      <c r="AF530" s="57"/>
      <c r="AG530" s="57"/>
      <c r="AH530" s="57"/>
      <c r="AI530" s="57"/>
      <c r="AJ530" s="57"/>
      <c r="AK530" s="57"/>
      <c r="AL530" s="57"/>
      <c r="AM530" s="57"/>
      <c r="AN530" s="57"/>
      <c r="AO530" s="57"/>
      <c r="AP530" s="57"/>
    </row>
    <row r="531" spans="1:42" s="128" customFormat="1">
      <c r="A531" s="123">
        <f>'Stu.Detail (1-20)'!A531</f>
        <v>525</v>
      </c>
      <c r="B531" s="124" t="str">
        <f>IF(OR('Stu.Detail (1-20)'!B531=0,'Stu.Detail (1-20)'!B531=""),"",'Stu.Detail (1-20)'!B531)</f>
        <v/>
      </c>
      <c r="C531" s="124" t="str">
        <f>IF(OR(B531=0,B531=""),"",CONCATENATE('Stu.Detail (1-20)'!D531," ","/",'Stu.Detail (1-20)'!G531))</f>
        <v/>
      </c>
      <c r="D531" s="129"/>
      <c r="E531" s="129"/>
      <c r="F531" s="129"/>
      <c r="G531" s="129"/>
      <c r="H531" s="129"/>
      <c r="I531" s="129"/>
      <c r="J531" s="129"/>
      <c r="K531" s="129"/>
      <c r="L531" s="129"/>
      <c r="M531" s="129"/>
      <c r="N531" s="129"/>
      <c r="O531" s="129"/>
      <c r="P531" s="129"/>
      <c r="Q531" s="129"/>
      <c r="R531" s="129"/>
      <c r="S531" s="129"/>
      <c r="T531" s="129"/>
      <c r="U531" s="129"/>
      <c r="V531" s="129"/>
      <c r="W531" s="129"/>
      <c r="X531" s="129"/>
      <c r="Y531" s="57"/>
      <c r="Z531" s="57"/>
      <c r="AA531" s="57"/>
      <c r="AB531" s="57"/>
      <c r="AC531" s="57"/>
      <c r="AD531" s="57"/>
      <c r="AE531" s="57"/>
      <c r="AF531" s="57"/>
      <c r="AG531" s="57"/>
      <c r="AH531" s="57"/>
      <c r="AI531" s="57"/>
      <c r="AJ531" s="57"/>
      <c r="AK531" s="57"/>
      <c r="AL531" s="57"/>
      <c r="AM531" s="57"/>
      <c r="AN531" s="57"/>
      <c r="AO531" s="57"/>
      <c r="AP531" s="57"/>
    </row>
    <row r="532" spans="1:42" s="128" customFormat="1">
      <c r="A532" s="123">
        <f>'Stu.Detail (1-20)'!A532</f>
        <v>526</v>
      </c>
      <c r="B532" s="124" t="str">
        <f>IF(OR('Stu.Detail (1-20)'!B532=0,'Stu.Detail (1-20)'!B532=""),"",'Stu.Detail (1-20)'!B532)</f>
        <v/>
      </c>
      <c r="C532" s="124" t="str">
        <f>IF(OR(B532=0,B532=""),"",CONCATENATE('Stu.Detail (1-20)'!D532," ","/",'Stu.Detail (1-20)'!G532))</f>
        <v/>
      </c>
      <c r="D532" s="129"/>
      <c r="E532" s="129"/>
      <c r="F532" s="129"/>
      <c r="G532" s="129"/>
      <c r="H532" s="129"/>
      <c r="I532" s="129"/>
      <c r="J532" s="129"/>
      <c r="K532" s="129"/>
      <c r="L532" s="129"/>
      <c r="M532" s="129"/>
      <c r="N532" s="129"/>
      <c r="O532" s="129"/>
      <c r="P532" s="129"/>
      <c r="Q532" s="129"/>
      <c r="R532" s="129"/>
      <c r="S532" s="129"/>
      <c r="T532" s="129"/>
      <c r="U532" s="129"/>
      <c r="V532" s="129"/>
      <c r="W532" s="129"/>
      <c r="X532" s="129"/>
      <c r="Y532" s="57"/>
      <c r="Z532" s="57"/>
      <c r="AA532" s="57"/>
      <c r="AB532" s="57"/>
      <c r="AC532" s="57"/>
      <c r="AD532" s="57"/>
      <c r="AE532" s="57"/>
      <c r="AF532" s="57"/>
      <c r="AG532" s="57"/>
      <c r="AH532" s="57"/>
      <c r="AI532" s="57"/>
      <c r="AJ532" s="57"/>
      <c r="AK532" s="57"/>
      <c r="AL532" s="57"/>
      <c r="AM532" s="57"/>
      <c r="AN532" s="57"/>
      <c r="AO532" s="57"/>
      <c r="AP532" s="57"/>
    </row>
    <row r="533" spans="1:42" s="128" customFormat="1">
      <c r="A533" s="123">
        <f>'Stu.Detail (1-20)'!A533</f>
        <v>527</v>
      </c>
      <c r="B533" s="124" t="str">
        <f>IF(OR('Stu.Detail (1-20)'!B533=0,'Stu.Detail (1-20)'!B533=""),"",'Stu.Detail (1-20)'!B533)</f>
        <v/>
      </c>
      <c r="C533" s="124" t="str">
        <f>IF(OR(B533=0,B533=""),"",CONCATENATE('Stu.Detail (1-20)'!D533," ","/",'Stu.Detail (1-20)'!G533))</f>
        <v/>
      </c>
      <c r="D533" s="129"/>
      <c r="E533" s="129"/>
      <c r="F533" s="129"/>
      <c r="G533" s="129"/>
      <c r="H533" s="129"/>
      <c r="I533" s="129"/>
      <c r="J533" s="129"/>
      <c r="K533" s="129"/>
      <c r="L533" s="129"/>
      <c r="M533" s="129"/>
      <c r="N533" s="129"/>
      <c r="O533" s="129"/>
      <c r="P533" s="129"/>
      <c r="Q533" s="129"/>
      <c r="R533" s="129"/>
      <c r="S533" s="129"/>
      <c r="T533" s="129"/>
      <c r="U533" s="129"/>
      <c r="V533" s="129"/>
      <c r="W533" s="129"/>
      <c r="X533" s="129"/>
      <c r="Y533" s="57"/>
      <c r="Z533" s="57"/>
      <c r="AA533" s="57"/>
      <c r="AB533" s="57"/>
      <c r="AC533" s="57"/>
      <c r="AD533" s="57"/>
      <c r="AE533" s="57"/>
      <c r="AF533" s="57"/>
      <c r="AG533" s="57"/>
      <c r="AH533" s="57"/>
      <c r="AI533" s="57"/>
      <c r="AJ533" s="57"/>
      <c r="AK533" s="57"/>
      <c r="AL533" s="57"/>
      <c r="AM533" s="57"/>
      <c r="AN533" s="57"/>
      <c r="AO533" s="57"/>
      <c r="AP533" s="57"/>
    </row>
    <row r="534" spans="1:42" s="128" customFormat="1">
      <c r="A534" s="123">
        <f>'Stu.Detail (1-20)'!A534</f>
        <v>528</v>
      </c>
      <c r="B534" s="124" t="str">
        <f>IF(OR('Stu.Detail (1-20)'!B534=0,'Stu.Detail (1-20)'!B534=""),"",'Stu.Detail (1-20)'!B534)</f>
        <v/>
      </c>
      <c r="C534" s="124" t="str">
        <f>IF(OR(B534=0,B534=""),"",CONCATENATE('Stu.Detail (1-20)'!D534," ","/",'Stu.Detail (1-20)'!G534))</f>
        <v/>
      </c>
      <c r="D534" s="129"/>
      <c r="E534" s="129"/>
      <c r="F534" s="129"/>
      <c r="G534" s="129"/>
      <c r="H534" s="129"/>
      <c r="I534" s="129"/>
      <c r="J534" s="129"/>
      <c r="K534" s="129"/>
      <c r="L534" s="129"/>
      <c r="M534" s="129"/>
      <c r="N534" s="129"/>
      <c r="O534" s="129"/>
      <c r="P534" s="129"/>
      <c r="Q534" s="129"/>
      <c r="R534" s="129"/>
      <c r="S534" s="129"/>
      <c r="T534" s="129"/>
      <c r="U534" s="129"/>
      <c r="V534" s="129"/>
      <c r="W534" s="129"/>
      <c r="X534" s="129"/>
      <c r="Y534" s="57"/>
      <c r="Z534" s="57"/>
      <c r="AA534" s="57"/>
      <c r="AB534" s="57"/>
      <c r="AC534" s="57"/>
      <c r="AD534" s="57"/>
      <c r="AE534" s="57"/>
      <c r="AF534" s="57"/>
      <c r="AG534" s="57"/>
      <c r="AH534" s="57"/>
      <c r="AI534" s="57"/>
      <c r="AJ534" s="57"/>
      <c r="AK534" s="57"/>
      <c r="AL534" s="57"/>
      <c r="AM534" s="57"/>
      <c r="AN534" s="57"/>
      <c r="AO534" s="57"/>
      <c r="AP534" s="57"/>
    </row>
    <row r="535" spans="1:42" s="128" customFormat="1">
      <c r="A535" s="123">
        <f>'Stu.Detail (1-20)'!A535</f>
        <v>529</v>
      </c>
      <c r="B535" s="124" t="str">
        <f>IF(OR('Stu.Detail (1-20)'!B535=0,'Stu.Detail (1-20)'!B535=""),"",'Stu.Detail (1-20)'!B535)</f>
        <v/>
      </c>
      <c r="C535" s="124" t="str">
        <f>IF(OR(B535=0,B535=""),"",CONCATENATE('Stu.Detail (1-20)'!D535," ","/",'Stu.Detail (1-20)'!G535))</f>
        <v/>
      </c>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57"/>
      <c r="Z535" s="57"/>
      <c r="AA535" s="57"/>
      <c r="AB535" s="57"/>
      <c r="AC535" s="57"/>
      <c r="AD535" s="57"/>
      <c r="AE535" s="57"/>
      <c r="AF535" s="57"/>
      <c r="AG535" s="57"/>
      <c r="AH535" s="57"/>
      <c r="AI535" s="57"/>
      <c r="AJ535" s="57"/>
      <c r="AK535" s="57"/>
      <c r="AL535" s="57"/>
      <c r="AM535" s="57"/>
      <c r="AN535" s="57"/>
      <c r="AO535" s="57"/>
      <c r="AP535" s="57"/>
    </row>
    <row r="536" spans="1:42" s="128" customFormat="1">
      <c r="A536" s="123">
        <f>'Stu.Detail (1-20)'!A536</f>
        <v>530</v>
      </c>
      <c r="B536" s="124" t="str">
        <f>IF(OR('Stu.Detail (1-20)'!B536=0,'Stu.Detail (1-20)'!B536=""),"",'Stu.Detail (1-20)'!B536)</f>
        <v/>
      </c>
      <c r="C536" s="124" t="str">
        <f>IF(OR(B536=0,B536=""),"",CONCATENATE('Stu.Detail (1-20)'!D536," ","/",'Stu.Detail (1-20)'!G536))</f>
        <v/>
      </c>
      <c r="D536" s="129"/>
      <c r="E536" s="129"/>
      <c r="F536" s="129"/>
      <c r="G536" s="129"/>
      <c r="H536" s="129"/>
      <c r="I536" s="129"/>
      <c r="J536" s="129"/>
      <c r="K536" s="129"/>
      <c r="L536" s="129"/>
      <c r="M536" s="129"/>
      <c r="N536" s="129"/>
      <c r="O536" s="129"/>
      <c r="P536" s="129"/>
      <c r="Q536" s="129"/>
      <c r="R536" s="129"/>
      <c r="S536" s="129"/>
      <c r="T536" s="129"/>
      <c r="U536" s="129"/>
      <c r="V536" s="129"/>
      <c r="W536" s="129"/>
      <c r="X536" s="129"/>
      <c r="Y536" s="57"/>
      <c r="Z536" s="57"/>
      <c r="AA536" s="57"/>
      <c r="AB536" s="57"/>
      <c r="AC536" s="57"/>
      <c r="AD536" s="57"/>
      <c r="AE536" s="57"/>
      <c r="AF536" s="57"/>
      <c r="AG536" s="57"/>
      <c r="AH536" s="57"/>
      <c r="AI536" s="57"/>
      <c r="AJ536" s="57"/>
      <c r="AK536" s="57"/>
      <c r="AL536" s="57"/>
      <c r="AM536" s="57"/>
      <c r="AN536" s="57"/>
      <c r="AO536" s="57"/>
      <c r="AP536" s="57"/>
    </row>
    <row r="537" spans="1:42" s="128" customFormat="1">
      <c r="A537" s="123">
        <f>'Stu.Detail (1-20)'!A537</f>
        <v>531</v>
      </c>
      <c r="B537" s="124" t="str">
        <f>IF(OR('Stu.Detail (1-20)'!B537=0,'Stu.Detail (1-20)'!B537=""),"",'Stu.Detail (1-20)'!B537)</f>
        <v/>
      </c>
      <c r="C537" s="124" t="str">
        <f>IF(OR(B537=0,B537=""),"",CONCATENATE('Stu.Detail (1-20)'!D537," ","/",'Stu.Detail (1-20)'!G537))</f>
        <v/>
      </c>
      <c r="D537" s="129"/>
      <c r="E537" s="129"/>
      <c r="F537" s="129"/>
      <c r="G537" s="129"/>
      <c r="H537" s="129"/>
      <c r="I537" s="129"/>
      <c r="J537" s="129"/>
      <c r="K537" s="129"/>
      <c r="L537" s="129"/>
      <c r="M537" s="129"/>
      <c r="N537" s="129"/>
      <c r="O537" s="129"/>
      <c r="P537" s="129"/>
      <c r="Q537" s="129"/>
      <c r="R537" s="129"/>
      <c r="S537" s="129"/>
      <c r="T537" s="129"/>
      <c r="U537" s="129"/>
      <c r="V537" s="129"/>
      <c r="W537" s="129"/>
      <c r="X537" s="129"/>
      <c r="Y537" s="57"/>
      <c r="Z537" s="57"/>
      <c r="AA537" s="57"/>
      <c r="AB537" s="57"/>
      <c r="AC537" s="57"/>
      <c r="AD537" s="57"/>
      <c r="AE537" s="57"/>
      <c r="AF537" s="57"/>
      <c r="AG537" s="57"/>
      <c r="AH537" s="57"/>
      <c r="AI537" s="57"/>
      <c r="AJ537" s="57"/>
      <c r="AK537" s="57"/>
      <c r="AL537" s="57"/>
      <c r="AM537" s="57"/>
      <c r="AN537" s="57"/>
      <c r="AO537" s="57"/>
      <c r="AP537" s="57"/>
    </row>
    <row r="538" spans="1:42" s="128" customFormat="1">
      <c r="A538" s="123">
        <f>'Stu.Detail (1-20)'!A538</f>
        <v>532</v>
      </c>
      <c r="B538" s="124" t="str">
        <f>IF(OR('Stu.Detail (1-20)'!B538=0,'Stu.Detail (1-20)'!B538=""),"",'Stu.Detail (1-20)'!B538)</f>
        <v/>
      </c>
      <c r="C538" s="124" t="str">
        <f>IF(OR(B538=0,B538=""),"",CONCATENATE('Stu.Detail (1-20)'!D538," ","/",'Stu.Detail (1-20)'!G538))</f>
        <v/>
      </c>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57"/>
      <c r="Z538" s="57"/>
      <c r="AA538" s="57"/>
      <c r="AB538" s="57"/>
      <c r="AC538" s="57"/>
      <c r="AD538" s="57"/>
      <c r="AE538" s="57"/>
      <c r="AF538" s="57"/>
      <c r="AG538" s="57"/>
      <c r="AH538" s="57"/>
      <c r="AI538" s="57"/>
      <c r="AJ538" s="57"/>
      <c r="AK538" s="57"/>
      <c r="AL538" s="57"/>
      <c r="AM538" s="57"/>
      <c r="AN538" s="57"/>
      <c r="AO538" s="57"/>
      <c r="AP538" s="57"/>
    </row>
    <row r="539" spans="1:42" s="128" customFormat="1">
      <c r="A539" s="123">
        <f>'Stu.Detail (1-20)'!A539</f>
        <v>533</v>
      </c>
      <c r="B539" s="124" t="str">
        <f>IF(OR('Stu.Detail (1-20)'!B539=0,'Stu.Detail (1-20)'!B539=""),"",'Stu.Detail (1-20)'!B539)</f>
        <v/>
      </c>
      <c r="C539" s="124" t="str">
        <f>IF(OR(B539=0,B539=""),"",CONCATENATE('Stu.Detail (1-20)'!D539," ","/",'Stu.Detail (1-20)'!G539))</f>
        <v/>
      </c>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57"/>
      <c r="Z539" s="57"/>
      <c r="AA539" s="57"/>
      <c r="AB539" s="57"/>
      <c r="AC539" s="57"/>
      <c r="AD539" s="57"/>
      <c r="AE539" s="57"/>
      <c r="AF539" s="57"/>
      <c r="AG539" s="57"/>
      <c r="AH539" s="57"/>
      <c r="AI539" s="57"/>
      <c r="AJ539" s="57"/>
      <c r="AK539" s="57"/>
      <c r="AL539" s="57"/>
      <c r="AM539" s="57"/>
      <c r="AN539" s="57"/>
      <c r="AO539" s="57"/>
      <c r="AP539" s="57"/>
    </row>
    <row r="540" spans="1:42" s="128" customFormat="1">
      <c r="A540" s="123">
        <f>'Stu.Detail (1-20)'!A540</f>
        <v>534</v>
      </c>
      <c r="B540" s="124" t="str">
        <f>IF(OR('Stu.Detail (1-20)'!B540=0,'Stu.Detail (1-20)'!B540=""),"",'Stu.Detail (1-20)'!B540)</f>
        <v/>
      </c>
      <c r="C540" s="124" t="str">
        <f>IF(OR(B540=0,B540=""),"",CONCATENATE('Stu.Detail (1-20)'!D540," ","/",'Stu.Detail (1-20)'!G540))</f>
        <v/>
      </c>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57"/>
      <c r="Z540" s="57"/>
      <c r="AA540" s="57"/>
      <c r="AB540" s="57"/>
      <c r="AC540" s="57"/>
      <c r="AD540" s="57"/>
      <c r="AE540" s="57"/>
      <c r="AF540" s="57"/>
      <c r="AG540" s="57"/>
      <c r="AH540" s="57"/>
      <c r="AI540" s="57"/>
      <c r="AJ540" s="57"/>
      <c r="AK540" s="57"/>
      <c r="AL540" s="57"/>
      <c r="AM540" s="57"/>
      <c r="AN540" s="57"/>
      <c r="AO540" s="57"/>
      <c r="AP540" s="57"/>
    </row>
    <row r="541" spans="1:42" s="128" customFormat="1">
      <c r="A541" s="123">
        <f>'Stu.Detail (1-20)'!A541</f>
        <v>535</v>
      </c>
      <c r="B541" s="124" t="str">
        <f>IF(OR('Stu.Detail (1-20)'!B541=0,'Stu.Detail (1-20)'!B541=""),"",'Stu.Detail (1-20)'!B541)</f>
        <v/>
      </c>
      <c r="C541" s="124" t="str">
        <f>IF(OR(B541=0,B541=""),"",CONCATENATE('Stu.Detail (1-20)'!D541," ","/",'Stu.Detail (1-20)'!G541))</f>
        <v/>
      </c>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57"/>
      <c r="Z541" s="57"/>
      <c r="AA541" s="57"/>
      <c r="AB541" s="57"/>
      <c r="AC541" s="57"/>
      <c r="AD541" s="57"/>
      <c r="AE541" s="57"/>
      <c r="AF541" s="57"/>
      <c r="AG541" s="57"/>
      <c r="AH541" s="57"/>
      <c r="AI541" s="57"/>
      <c r="AJ541" s="57"/>
      <c r="AK541" s="57"/>
      <c r="AL541" s="57"/>
      <c r="AM541" s="57"/>
      <c r="AN541" s="57"/>
      <c r="AO541" s="57"/>
      <c r="AP541" s="57"/>
    </row>
    <row r="542" spans="1:42" s="128" customFormat="1">
      <c r="A542" s="123">
        <f>'Stu.Detail (1-20)'!A542</f>
        <v>536</v>
      </c>
      <c r="B542" s="124" t="str">
        <f>IF(OR('Stu.Detail (1-20)'!B542=0,'Stu.Detail (1-20)'!B542=""),"",'Stu.Detail (1-20)'!B542)</f>
        <v/>
      </c>
      <c r="C542" s="124" t="str">
        <f>IF(OR(B542=0,B542=""),"",CONCATENATE('Stu.Detail (1-20)'!D542," ","/",'Stu.Detail (1-20)'!G542))</f>
        <v/>
      </c>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57"/>
      <c r="Z542" s="57"/>
      <c r="AA542" s="57"/>
      <c r="AB542" s="57"/>
      <c r="AC542" s="57"/>
      <c r="AD542" s="57"/>
      <c r="AE542" s="57"/>
      <c r="AF542" s="57"/>
      <c r="AG542" s="57"/>
      <c r="AH542" s="57"/>
      <c r="AI542" s="57"/>
      <c r="AJ542" s="57"/>
      <c r="AK542" s="57"/>
      <c r="AL542" s="57"/>
      <c r="AM542" s="57"/>
      <c r="AN542" s="57"/>
      <c r="AO542" s="57"/>
      <c r="AP542" s="57"/>
    </row>
    <row r="543" spans="1:42" s="128" customFormat="1">
      <c r="A543" s="123">
        <f>'Stu.Detail (1-20)'!A543</f>
        <v>537</v>
      </c>
      <c r="B543" s="124" t="str">
        <f>IF(OR('Stu.Detail (1-20)'!B543=0,'Stu.Detail (1-20)'!B543=""),"",'Stu.Detail (1-20)'!B543)</f>
        <v/>
      </c>
      <c r="C543" s="124" t="str">
        <f>IF(OR(B543=0,B543=""),"",CONCATENATE('Stu.Detail (1-20)'!D543," ","/",'Stu.Detail (1-20)'!G543))</f>
        <v/>
      </c>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57"/>
      <c r="Z543" s="57"/>
      <c r="AA543" s="57"/>
      <c r="AB543" s="57"/>
      <c r="AC543" s="57"/>
      <c r="AD543" s="57"/>
      <c r="AE543" s="57"/>
      <c r="AF543" s="57"/>
      <c r="AG543" s="57"/>
      <c r="AH543" s="57"/>
      <c r="AI543" s="57"/>
      <c r="AJ543" s="57"/>
      <c r="AK543" s="57"/>
      <c r="AL543" s="57"/>
      <c r="AM543" s="57"/>
      <c r="AN543" s="57"/>
      <c r="AO543" s="57"/>
      <c r="AP543" s="57"/>
    </row>
    <row r="544" spans="1:42" s="128" customFormat="1">
      <c r="A544" s="123">
        <f>'Stu.Detail (1-20)'!A544</f>
        <v>538</v>
      </c>
      <c r="B544" s="124" t="str">
        <f>IF(OR('Stu.Detail (1-20)'!B544=0,'Stu.Detail (1-20)'!B544=""),"",'Stu.Detail (1-20)'!B544)</f>
        <v/>
      </c>
      <c r="C544" s="124" t="str">
        <f>IF(OR(B544=0,B544=""),"",CONCATENATE('Stu.Detail (1-20)'!D544," ","/",'Stu.Detail (1-20)'!G544))</f>
        <v/>
      </c>
      <c r="D544" s="129"/>
      <c r="E544" s="129"/>
      <c r="F544" s="129"/>
      <c r="G544" s="129"/>
      <c r="H544" s="129"/>
      <c r="I544" s="129"/>
      <c r="J544" s="129"/>
      <c r="K544" s="129"/>
      <c r="L544" s="129"/>
      <c r="M544" s="129"/>
      <c r="N544" s="129"/>
      <c r="O544" s="129"/>
      <c r="P544" s="129"/>
      <c r="Q544" s="129"/>
      <c r="R544" s="129"/>
      <c r="S544" s="129"/>
      <c r="T544" s="129"/>
      <c r="U544" s="129"/>
      <c r="V544" s="129"/>
      <c r="W544" s="129"/>
      <c r="X544" s="129"/>
      <c r="Y544" s="57"/>
      <c r="Z544" s="57"/>
      <c r="AA544" s="57"/>
      <c r="AB544" s="57"/>
      <c r="AC544" s="57"/>
      <c r="AD544" s="57"/>
      <c r="AE544" s="57"/>
      <c r="AF544" s="57"/>
      <c r="AG544" s="57"/>
      <c r="AH544" s="57"/>
      <c r="AI544" s="57"/>
      <c r="AJ544" s="57"/>
      <c r="AK544" s="57"/>
      <c r="AL544" s="57"/>
      <c r="AM544" s="57"/>
      <c r="AN544" s="57"/>
      <c r="AO544" s="57"/>
      <c r="AP544" s="57"/>
    </row>
    <row r="545" spans="1:42" s="128" customFormat="1">
      <c r="A545" s="123">
        <f>'Stu.Detail (1-20)'!A545</f>
        <v>539</v>
      </c>
      <c r="B545" s="124" t="str">
        <f>IF(OR('Stu.Detail (1-20)'!B545=0,'Stu.Detail (1-20)'!B545=""),"",'Stu.Detail (1-20)'!B545)</f>
        <v/>
      </c>
      <c r="C545" s="124" t="str">
        <f>IF(OR(B545=0,B545=""),"",CONCATENATE('Stu.Detail (1-20)'!D545," ","/",'Stu.Detail (1-20)'!G545))</f>
        <v/>
      </c>
      <c r="D545" s="129"/>
      <c r="E545" s="129"/>
      <c r="F545" s="129"/>
      <c r="G545" s="129"/>
      <c r="H545" s="129"/>
      <c r="I545" s="129"/>
      <c r="J545" s="129"/>
      <c r="K545" s="129"/>
      <c r="L545" s="129"/>
      <c r="M545" s="129"/>
      <c r="N545" s="129"/>
      <c r="O545" s="129"/>
      <c r="P545" s="129"/>
      <c r="Q545" s="129"/>
      <c r="R545" s="129"/>
      <c r="S545" s="129"/>
      <c r="T545" s="129"/>
      <c r="U545" s="129"/>
      <c r="V545" s="129"/>
      <c r="W545" s="129"/>
      <c r="X545" s="129"/>
      <c r="Y545" s="57"/>
      <c r="Z545" s="57"/>
      <c r="AA545" s="57"/>
      <c r="AB545" s="57"/>
      <c r="AC545" s="57"/>
      <c r="AD545" s="57"/>
      <c r="AE545" s="57"/>
      <c r="AF545" s="57"/>
      <c r="AG545" s="57"/>
      <c r="AH545" s="57"/>
      <c r="AI545" s="57"/>
      <c r="AJ545" s="57"/>
      <c r="AK545" s="57"/>
      <c r="AL545" s="57"/>
      <c r="AM545" s="57"/>
      <c r="AN545" s="57"/>
      <c r="AO545" s="57"/>
      <c r="AP545" s="57"/>
    </row>
    <row r="546" spans="1:42" s="128" customFormat="1">
      <c r="A546" s="123">
        <f>'Stu.Detail (1-20)'!A546</f>
        <v>540</v>
      </c>
      <c r="B546" s="124" t="str">
        <f>IF(OR('Stu.Detail (1-20)'!B546=0,'Stu.Detail (1-20)'!B546=""),"",'Stu.Detail (1-20)'!B546)</f>
        <v/>
      </c>
      <c r="C546" s="124" t="str">
        <f>IF(OR(B546=0,B546=""),"",CONCATENATE('Stu.Detail (1-20)'!D546," ","/",'Stu.Detail (1-20)'!G546))</f>
        <v/>
      </c>
      <c r="D546" s="129"/>
      <c r="E546" s="129"/>
      <c r="F546" s="129"/>
      <c r="G546" s="129"/>
      <c r="H546" s="129"/>
      <c r="I546" s="129"/>
      <c r="J546" s="129"/>
      <c r="K546" s="129"/>
      <c r="L546" s="129"/>
      <c r="M546" s="129"/>
      <c r="N546" s="129"/>
      <c r="O546" s="129"/>
      <c r="P546" s="129"/>
      <c r="Q546" s="129"/>
      <c r="R546" s="129"/>
      <c r="S546" s="129"/>
      <c r="T546" s="129"/>
      <c r="U546" s="129"/>
      <c r="V546" s="129"/>
      <c r="W546" s="129"/>
      <c r="X546" s="129"/>
      <c r="Y546" s="57"/>
      <c r="Z546" s="57"/>
      <c r="AA546" s="57"/>
      <c r="AB546" s="57"/>
      <c r="AC546" s="57"/>
      <c r="AD546" s="57"/>
      <c r="AE546" s="57"/>
      <c r="AF546" s="57"/>
      <c r="AG546" s="57"/>
      <c r="AH546" s="57"/>
      <c r="AI546" s="57"/>
      <c r="AJ546" s="57"/>
      <c r="AK546" s="57"/>
      <c r="AL546" s="57"/>
      <c r="AM546" s="57"/>
      <c r="AN546" s="57"/>
      <c r="AO546" s="57"/>
      <c r="AP546" s="57"/>
    </row>
    <row r="547" spans="1:42" s="128" customFormat="1">
      <c r="A547" s="123">
        <f>'Stu.Detail (1-20)'!A547</f>
        <v>541</v>
      </c>
      <c r="B547" s="124" t="str">
        <f>IF(OR('Stu.Detail (1-20)'!B547=0,'Stu.Detail (1-20)'!B547=""),"",'Stu.Detail (1-20)'!B547)</f>
        <v/>
      </c>
      <c r="C547" s="124" t="str">
        <f>IF(OR(B547=0,B547=""),"",CONCATENATE('Stu.Detail (1-20)'!D547," ","/",'Stu.Detail (1-20)'!G547))</f>
        <v/>
      </c>
      <c r="D547" s="129"/>
      <c r="E547" s="129"/>
      <c r="F547" s="129"/>
      <c r="G547" s="129"/>
      <c r="H547" s="129"/>
      <c r="I547" s="129"/>
      <c r="J547" s="129"/>
      <c r="K547" s="129"/>
      <c r="L547" s="129"/>
      <c r="M547" s="129"/>
      <c r="N547" s="129"/>
      <c r="O547" s="129"/>
      <c r="P547" s="129"/>
      <c r="Q547" s="129"/>
      <c r="R547" s="129"/>
      <c r="S547" s="129"/>
      <c r="T547" s="129"/>
      <c r="U547" s="129"/>
      <c r="V547" s="129"/>
      <c r="W547" s="129"/>
      <c r="X547" s="129"/>
      <c r="Y547" s="57"/>
      <c r="Z547" s="57"/>
      <c r="AA547" s="57"/>
      <c r="AB547" s="57"/>
      <c r="AC547" s="57"/>
      <c r="AD547" s="57"/>
      <c r="AE547" s="57"/>
      <c r="AF547" s="57"/>
      <c r="AG547" s="57"/>
      <c r="AH547" s="57"/>
      <c r="AI547" s="57"/>
      <c r="AJ547" s="57"/>
      <c r="AK547" s="57"/>
      <c r="AL547" s="57"/>
      <c r="AM547" s="57"/>
      <c r="AN547" s="57"/>
      <c r="AO547" s="57"/>
      <c r="AP547" s="57"/>
    </row>
    <row r="548" spans="1:42" s="128" customFormat="1">
      <c r="A548" s="123">
        <f>'Stu.Detail (1-20)'!A548</f>
        <v>542</v>
      </c>
      <c r="B548" s="124" t="str">
        <f>IF(OR('Stu.Detail (1-20)'!B548=0,'Stu.Detail (1-20)'!B548=""),"",'Stu.Detail (1-20)'!B548)</f>
        <v/>
      </c>
      <c r="C548" s="124" t="str">
        <f>IF(OR(B548=0,B548=""),"",CONCATENATE('Stu.Detail (1-20)'!D548," ","/",'Stu.Detail (1-20)'!G548))</f>
        <v/>
      </c>
      <c r="D548" s="129"/>
      <c r="E548" s="129"/>
      <c r="F548" s="129"/>
      <c r="G548" s="129"/>
      <c r="H548" s="129"/>
      <c r="I548" s="129"/>
      <c r="J548" s="129"/>
      <c r="K548" s="129"/>
      <c r="L548" s="129"/>
      <c r="M548" s="129"/>
      <c r="N548" s="129"/>
      <c r="O548" s="129"/>
      <c r="P548" s="129"/>
      <c r="Q548" s="129"/>
      <c r="R548" s="129"/>
      <c r="S548" s="129"/>
      <c r="T548" s="129"/>
      <c r="U548" s="129"/>
      <c r="V548" s="129"/>
      <c r="W548" s="129"/>
      <c r="X548" s="129"/>
      <c r="Y548" s="57"/>
      <c r="Z548" s="57"/>
      <c r="AA548" s="57"/>
      <c r="AB548" s="57"/>
      <c r="AC548" s="57"/>
      <c r="AD548" s="57"/>
      <c r="AE548" s="57"/>
      <c r="AF548" s="57"/>
      <c r="AG548" s="57"/>
      <c r="AH548" s="57"/>
      <c r="AI548" s="57"/>
      <c r="AJ548" s="57"/>
      <c r="AK548" s="57"/>
      <c r="AL548" s="57"/>
      <c r="AM548" s="57"/>
      <c r="AN548" s="57"/>
      <c r="AO548" s="57"/>
      <c r="AP548" s="57"/>
    </row>
    <row r="549" spans="1:42" s="128" customFormat="1">
      <c r="A549" s="123">
        <f>'Stu.Detail (1-20)'!A549</f>
        <v>543</v>
      </c>
      <c r="B549" s="124" t="str">
        <f>IF(OR('Stu.Detail (1-20)'!B549=0,'Stu.Detail (1-20)'!B549=""),"",'Stu.Detail (1-20)'!B549)</f>
        <v/>
      </c>
      <c r="C549" s="124" t="str">
        <f>IF(OR(B549=0,B549=""),"",CONCATENATE('Stu.Detail (1-20)'!D549," ","/",'Stu.Detail (1-20)'!G549))</f>
        <v/>
      </c>
      <c r="D549" s="129"/>
      <c r="E549" s="129"/>
      <c r="F549" s="129"/>
      <c r="G549" s="129"/>
      <c r="H549" s="129"/>
      <c r="I549" s="129"/>
      <c r="J549" s="129"/>
      <c r="K549" s="129"/>
      <c r="L549" s="129"/>
      <c r="M549" s="129"/>
      <c r="N549" s="129"/>
      <c r="O549" s="129"/>
      <c r="P549" s="129"/>
      <c r="Q549" s="129"/>
      <c r="R549" s="129"/>
      <c r="S549" s="129"/>
      <c r="T549" s="129"/>
      <c r="U549" s="129"/>
      <c r="V549" s="129"/>
      <c r="W549" s="129"/>
      <c r="X549" s="129"/>
      <c r="Y549" s="57"/>
      <c r="Z549" s="57"/>
      <c r="AA549" s="57"/>
      <c r="AB549" s="57"/>
      <c r="AC549" s="57"/>
      <c r="AD549" s="57"/>
      <c r="AE549" s="57"/>
      <c r="AF549" s="57"/>
      <c r="AG549" s="57"/>
      <c r="AH549" s="57"/>
      <c r="AI549" s="57"/>
      <c r="AJ549" s="57"/>
      <c r="AK549" s="57"/>
      <c r="AL549" s="57"/>
      <c r="AM549" s="57"/>
      <c r="AN549" s="57"/>
      <c r="AO549" s="57"/>
      <c r="AP549" s="57"/>
    </row>
    <row r="550" spans="1:42" s="128" customFormat="1">
      <c r="A550" s="123">
        <f>'Stu.Detail (1-20)'!A550</f>
        <v>544</v>
      </c>
      <c r="B550" s="124" t="str">
        <f>IF(OR('Stu.Detail (1-20)'!B550=0,'Stu.Detail (1-20)'!B550=""),"",'Stu.Detail (1-20)'!B550)</f>
        <v/>
      </c>
      <c r="C550" s="124" t="str">
        <f>IF(OR(B550=0,B550=""),"",CONCATENATE('Stu.Detail (1-20)'!D550," ","/",'Stu.Detail (1-20)'!G550))</f>
        <v/>
      </c>
      <c r="D550" s="129"/>
      <c r="E550" s="129"/>
      <c r="F550" s="129"/>
      <c r="G550" s="129"/>
      <c r="H550" s="129"/>
      <c r="I550" s="129"/>
      <c r="J550" s="129"/>
      <c r="K550" s="129"/>
      <c r="L550" s="129"/>
      <c r="M550" s="129"/>
      <c r="N550" s="129"/>
      <c r="O550" s="129"/>
      <c r="P550" s="129"/>
      <c r="Q550" s="129"/>
      <c r="R550" s="129"/>
      <c r="S550" s="129"/>
      <c r="T550" s="129"/>
      <c r="U550" s="129"/>
      <c r="V550" s="129"/>
      <c r="W550" s="129"/>
      <c r="X550" s="129"/>
      <c r="Y550" s="57"/>
      <c r="Z550" s="57"/>
      <c r="AA550" s="57"/>
      <c r="AB550" s="57"/>
      <c r="AC550" s="57"/>
      <c r="AD550" s="57"/>
      <c r="AE550" s="57"/>
      <c r="AF550" s="57"/>
      <c r="AG550" s="57"/>
      <c r="AH550" s="57"/>
      <c r="AI550" s="57"/>
      <c r="AJ550" s="57"/>
      <c r="AK550" s="57"/>
      <c r="AL550" s="57"/>
      <c r="AM550" s="57"/>
      <c r="AN550" s="57"/>
      <c r="AO550" s="57"/>
      <c r="AP550" s="57"/>
    </row>
    <row r="551" spans="1:42" s="128" customFormat="1">
      <c r="A551" s="123">
        <f>'Stu.Detail (1-20)'!A551</f>
        <v>545</v>
      </c>
      <c r="B551" s="124" t="str">
        <f>IF(OR('Stu.Detail (1-20)'!B551=0,'Stu.Detail (1-20)'!B551=""),"",'Stu.Detail (1-20)'!B551)</f>
        <v/>
      </c>
      <c r="C551" s="124" t="str">
        <f>IF(OR(B551=0,B551=""),"",CONCATENATE('Stu.Detail (1-20)'!D551," ","/",'Stu.Detail (1-20)'!G551))</f>
        <v/>
      </c>
      <c r="D551" s="129"/>
      <c r="E551" s="129"/>
      <c r="F551" s="129"/>
      <c r="G551" s="129"/>
      <c r="H551" s="129"/>
      <c r="I551" s="129"/>
      <c r="J551" s="129"/>
      <c r="K551" s="129"/>
      <c r="L551" s="129"/>
      <c r="M551" s="129"/>
      <c r="N551" s="129"/>
      <c r="O551" s="129"/>
      <c r="P551" s="129"/>
      <c r="Q551" s="129"/>
      <c r="R551" s="129"/>
      <c r="S551" s="129"/>
      <c r="T551" s="129"/>
      <c r="U551" s="129"/>
      <c r="V551" s="129"/>
      <c r="W551" s="129"/>
      <c r="X551" s="129"/>
      <c r="Y551" s="57"/>
      <c r="Z551" s="57"/>
      <c r="AA551" s="57"/>
      <c r="AB551" s="57"/>
      <c r="AC551" s="57"/>
      <c r="AD551" s="57"/>
      <c r="AE551" s="57"/>
      <c r="AF551" s="57"/>
      <c r="AG551" s="57"/>
      <c r="AH551" s="57"/>
      <c r="AI551" s="57"/>
      <c r="AJ551" s="57"/>
      <c r="AK551" s="57"/>
      <c r="AL551" s="57"/>
      <c r="AM551" s="57"/>
      <c r="AN551" s="57"/>
      <c r="AO551" s="57"/>
      <c r="AP551" s="57"/>
    </row>
    <row r="552" spans="1:42" s="128" customFormat="1">
      <c r="A552" s="123">
        <f>'Stu.Detail (1-20)'!A552</f>
        <v>546</v>
      </c>
      <c r="B552" s="124" t="str">
        <f>IF(OR('Stu.Detail (1-20)'!B552=0,'Stu.Detail (1-20)'!B552=""),"",'Stu.Detail (1-20)'!B552)</f>
        <v/>
      </c>
      <c r="C552" s="124" t="str">
        <f>IF(OR(B552=0,B552=""),"",CONCATENATE('Stu.Detail (1-20)'!D552," ","/",'Stu.Detail (1-20)'!G552))</f>
        <v/>
      </c>
      <c r="D552" s="129"/>
      <c r="E552" s="129"/>
      <c r="F552" s="129"/>
      <c r="G552" s="129"/>
      <c r="H552" s="129"/>
      <c r="I552" s="129"/>
      <c r="J552" s="129"/>
      <c r="K552" s="129"/>
      <c r="L552" s="129"/>
      <c r="M552" s="129"/>
      <c r="N552" s="129"/>
      <c r="O552" s="129"/>
      <c r="P552" s="129"/>
      <c r="Q552" s="129"/>
      <c r="R552" s="129"/>
      <c r="S552" s="129"/>
      <c r="T552" s="129"/>
      <c r="U552" s="129"/>
      <c r="V552" s="129"/>
      <c r="W552" s="129"/>
      <c r="X552" s="129"/>
      <c r="Y552" s="57"/>
      <c r="Z552" s="57"/>
      <c r="AA552" s="57"/>
      <c r="AB552" s="57"/>
      <c r="AC552" s="57"/>
      <c r="AD552" s="57"/>
      <c r="AE552" s="57"/>
      <c r="AF552" s="57"/>
      <c r="AG552" s="57"/>
      <c r="AH552" s="57"/>
      <c r="AI552" s="57"/>
      <c r="AJ552" s="57"/>
      <c r="AK552" s="57"/>
      <c r="AL552" s="57"/>
      <c r="AM552" s="57"/>
      <c r="AN552" s="57"/>
      <c r="AO552" s="57"/>
      <c r="AP552" s="57"/>
    </row>
    <row r="553" spans="1:42" s="128" customFormat="1">
      <c r="A553" s="123">
        <f>'Stu.Detail (1-20)'!A553</f>
        <v>547</v>
      </c>
      <c r="B553" s="124" t="str">
        <f>IF(OR('Stu.Detail (1-20)'!B553=0,'Stu.Detail (1-20)'!B553=""),"",'Stu.Detail (1-20)'!B553)</f>
        <v/>
      </c>
      <c r="C553" s="124" t="str">
        <f>IF(OR(B553=0,B553=""),"",CONCATENATE('Stu.Detail (1-20)'!D553," ","/",'Stu.Detail (1-20)'!G553))</f>
        <v/>
      </c>
      <c r="D553" s="129"/>
      <c r="E553" s="129"/>
      <c r="F553" s="129"/>
      <c r="G553" s="129"/>
      <c r="H553" s="129"/>
      <c r="I553" s="129"/>
      <c r="J553" s="129"/>
      <c r="K553" s="129"/>
      <c r="L553" s="129"/>
      <c r="M553" s="129"/>
      <c r="N553" s="129"/>
      <c r="O553" s="129"/>
      <c r="P553" s="129"/>
      <c r="Q553" s="129"/>
      <c r="R553" s="129"/>
      <c r="S553" s="129"/>
      <c r="T553" s="129"/>
      <c r="U553" s="129"/>
      <c r="V553" s="129"/>
      <c r="W553" s="129"/>
      <c r="X553" s="129"/>
      <c r="Y553" s="57"/>
      <c r="Z553" s="57"/>
      <c r="AA553" s="57"/>
      <c r="AB553" s="57"/>
      <c r="AC553" s="57"/>
      <c r="AD553" s="57"/>
      <c r="AE553" s="57"/>
      <c r="AF553" s="57"/>
      <c r="AG553" s="57"/>
      <c r="AH553" s="57"/>
      <c r="AI553" s="57"/>
      <c r="AJ553" s="57"/>
      <c r="AK553" s="57"/>
      <c r="AL553" s="57"/>
      <c r="AM553" s="57"/>
      <c r="AN553" s="57"/>
      <c r="AO553" s="57"/>
      <c r="AP553" s="57"/>
    </row>
    <row r="554" spans="1:42" s="128" customFormat="1">
      <c r="A554" s="123">
        <f>'Stu.Detail (1-20)'!A554</f>
        <v>548</v>
      </c>
      <c r="B554" s="124" t="str">
        <f>IF(OR('Stu.Detail (1-20)'!B554=0,'Stu.Detail (1-20)'!B554=""),"",'Stu.Detail (1-20)'!B554)</f>
        <v/>
      </c>
      <c r="C554" s="124" t="str">
        <f>IF(OR(B554=0,B554=""),"",CONCATENATE('Stu.Detail (1-20)'!D554," ","/",'Stu.Detail (1-20)'!G554))</f>
        <v/>
      </c>
      <c r="D554" s="129"/>
      <c r="E554" s="129"/>
      <c r="F554" s="129"/>
      <c r="G554" s="129"/>
      <c r="H554" s="129"/>
      <c r="I554" s="129"/>
      <c r="J554" s="129"/>
      <c r="K554" s="129"/>
      <c r="L554" s="129"/>
      <c r="M554" s="129"/>
      <c r="N554" s="129"/>
      <c r="O554" s="129"/>
      <c r="P554" s="129"/>
      <c r="Q554" s="129"/>
      <c r="R554" s="129"/>
      <c r="S554" s="129"/>
      <c r="T554" s="129"/>
      <c r="U554" s="129"/>
      <c r="V554" s="129"/>
      <c r="W554" s="129"/>
      <c r="X554" s="129"/>
      <c r="Y554" s="57"/>
      <c r="Z554" s="57"/>
      <c r="AA554" s="57"/>
      <c r="AB554" s="57"/>
      <c r="AC554" s="57"/>
      <c r="AD554" s="57"/>
      <c r="AE554" s="57"/>
      <c r="AF554" s="57"/>
      <c r="AG554" s="57"/>
      <c r="AH554" s="57"/>
      <c r="AI554" s="57"/>
      <c r="AJ554" s="57"/>
      <c r="AK554" s="57"/>
      <c r="AL554" s="57"/>
      <c r="AM554" s="57"/>
      <c r="AN554" s="57"/>
      <c r="AO554" s="57"/>
      <c r="AP554" s="57"/>
    </row>
    <row r="555" spans="1:42" s="128" customFormat="1">
      <c r="A555" s="123">
        <f>'Stu.Detail (1-20)'!A555</f>
        <v>549</v>
      </c>
      <c r="B555" s="124" t="str">
        <f>IF(OR('Stu.Detail (1-20)'!B555=0,'Stu.Detail (1-20)'!B555=""),"",'Stu.Detail (1-20)'!B555)</f>
        <v/>
      </c>
      <c r="C555" s="124" t="str">
        <f>IF(OR(B555=0,B555=""),"",CONCATENATE('Stu.Detail (1-20)'!D555," ","/",'Stu.Detail (1-20)'!G555))</f>
        <v/>
      </c>
      <c r="D555" s="129"/>
      <c r="E555" s="129"/>
      <c r="F555" s="129"/>
      <c r="G555" s="129"/>
      <c r="H555" s="129"/>
      <c r="I555" s="129"/>
      <c r="J555" s="129"/>
      <c r="K555" s="129"/>
      <c r="L555" s="129"/>
      <c r="M555" s="129"/>
      <c r="N555" s="129"/>
      <c r="O555" s="129"/>
      <c r="P555" s="129"/>
      <c r="Q555" s="129"/>
      <c r="R555" s="129"/>
      <c r="S555" s="129"/>
      <c r="T555" s="129"/>
      <c r="U555" s="129"/>
      <c r="V555" s="129"/>
      <c r="W555" s="129"/>
      <c r="X555" s="129"/>
      <c r="Y555" s="57"/>
      <c r="Z555" s="57"/>
      <c r="AA555" s="57"/>
      <c r="AB555" s="57"/>
      <c r="AC555" s="57"/>
      <c r="AD555" s="57"/>
      <c r="AE555" s="57"/>
      <c r="AF555" s="57"/>
      <c r="AG555" s="57"/>
      <c r="AH555" s="57"/>
      <c r="AI555" s="57"/>
      <c r="AJ555" s="57"/>
      <c r="AK555" s="57"/>
      <c r="AL555" s="57"/>
      <c r="AM555" s="57"/>
      <c r="AN555" s="57"/>
      <c r="AO555" s="57"/>
      <c r="AP555" s="57"/>
    </row>
    <row r="556" spans="1:42" s="128" customFormat="1">
      <c r="A556" s="123">
        <f>'Stu.Detail (1-20)'!A556</f>
        <v>550</v>
      </c>
      <c r="B556" s="124" t="str">
        <f>IF(OR('Stu.Detail (1-20)'!B556=0,'Stu.Detail (1-20)'!B556=""),"",'Stu.Detail (1-20)'!B556)</f>
        <v/>
      </c>
      <c r="C556" s="124" t="str">
        <f>IF(OR(B556=0,B556=""),"",CONCATENATE('Stu.Detail (1-20)'!D556," ","/",'Stu.Detail (1-20)'!G556))</f>
        <v/>
      </c>
      <c r="D556" s="129"/>
      <c r="E556" s="129"/>
      <c r="F556" s="129"/>
      <c r="G556" s="129"/>
      <c r="H556" s="129"/>
      <c r="I556" s="129"/>
      <c r="J556" s="129"/>
      <c r="K556" s="129"/>
      <c r="L556" s="129"/>
      <c r="M556" s="129"/>
      <c r="N556" s="129"/>
      <c r="O556" s="129"/>
      <c r="P556" s="129"/>
      <c r="Q556" s="129"/>
      <c r="R556" s="129"/>
      <c r="S556" s="129"/>
      <c r="T556" s="129"/>
      <c r="U556" s="129"/>
      <c r="V556" s="129"/>
      <c r="W556" s="129"/>
      <c r="X556" s="129"/>
      <c r="Y556" s="57"/>
      <c r="Z556" s="57"/>
      <c r="AA556" s="57"/>
      <c r="AB556" s="57"/>
      <c r="AC556" s="57"/>
      <c r="AD556" s="57"/>
      <c r="AE556" s="57"/>
      <c r="AF556" s="57"/>
      <c r="AG556" s="57"/>
      <c r="AH556" s="57"/>
      <c r="AI556" s="57"/>
      <c r="AJ556" s="57"/>
      <c r="AK556" s="57"/>
      <c r="AL556" s="57"/>
      <c r="AM556" s="57"/>
      <c r="AN556" s="57"/>
      <c r="AO556" s="57"/>
      <c r="AP556" s="57"/>
    </row>
    <row r="557" spans="1:42" s="128" customFormat="1">
      <c r="A557" s="123">
        <f>'Stu.Detail (1-20)'!A557</f>
        <v>551</v>
      </c>
      <c r="B557" s="124" t="str">
        <f>IF(OR('Stu.Detail (1-20)'!B557=0,'Stu.Detail (1-20)'!B557=""),"",'Stu.Detail (1-20)'!B557)</f>
        <v/>
      </c>
      <c r="C557" s="124" t="str">
        <f>IF(OR(B557=0,B557=""),"",CONCATENATE('Stu.Detail (1-20)'!D557," ","/",'Stu.Detail (1-20)'!G557))</f>
        <v/>
      </c>
      <c r="D557" s="129"/>
      <c r="E557" s="129"/>
      <c r="F557" s="129"/>
      <c r="G557" s="129"/>
      <c r="H557" s="129"/>
      <c r="I557" s="129"/>
      <c r="J557" s="129"/>
      <c r="K557" s="129"/>
      <c r="L557" s="129"/>
      <c r="M557" s="129"/>
      <c r="N557" s="129"/>
      <c r="O557" s="129"/>
      <c r="P557" s="129"/>
      <c r="Q557" s="129"/>
      <c r="R557" s="129"/>
      <c r="S557" s="129"/>
      <c r="T557" s="129"/>
      <c r="U557" s="129"/>
      <c r="V557" s="129"/>
      <c r="W557" s="129"/>
      <c r="X557" s="129"/>
      <c r="Y557" s="57"/>
      <c r="Z557" s="57"/>
      <c r="AA557" s="57"/>
      <c r="AB557" s="57"/>
      <c r="AC557" s="57"/>
      <c r="AD557" s="57"/>
      <c r="AE557" s="57"/>
      <c r="AF557" s="57"/>
      <c r="AG557" s="57"/>
      <c r="AH557" s="57"/>
      <c r="AI557" s="57"/>
      <c r="AJ557" s="57"/>
      <c r="AK557" s="57"/>
      <c r="AL557" s="57"/>
      <c r="AM557" s="57"/>
      <c r="AN557" s="57"/>
      <c r="AO557" s="57"/>
      <c r="AP557" s="57"/>
    </row>
    <row r="558" spans="1:42" s="128" customFormat="1">
      <c r="A558" s="123">
        <f>'Stu.Detail (1-20)'!A558</f>
        <v>552</v>
      </c>
      <c r="B558" s="124" t="str">
        <f>IF(OR('Stu.Detail (1-20)'!B558=0,'Stu.Detail (1-20)'!B558=""),"",'Stu.Detail (1-20)'!B558)</f>
        <v/>
      </c>
      <c r="C558" s="124" t="str">
        <f>IF(OR(B558=0,B558=""),"",CONCATENATE('Stu.Detail (1-20)'!D558," ","/",'Stu.Detail (1-20)'!G558))</f>
        <v/>
      </c>
      <c r="D558" s="129"/>
      <c r="E558" s="129"/>
      <c r="F558" s="129"/>
      <c r="G558" s="129"/>
      <c r="H558" s="129"/>
      <c r="I558" s="129"/>
      <c r="J558" s="129"/>
      <c r="K558" s="129"/>
      <c r="L558" s="129"/>
      <c r="M558" s="129"/>
      <c r="N558" s="129"/>
      <c r="O558" s="129"/>
      <c r="P558" s="129"/>
      <c r="Q558" s="129"/>
      <c r="R558" s="129"/>
      <c r="S558" s="129"/>
      <c r="T558" s="129"/>
      <c r="U558" s="129"/>
      <c r="V558" s="129"/>
      <c r="W558" s="129"/>
      <c r="X558" s="129"/>
      <c r="Y558" s="57"/>
      <c r="Z558" s="57"/>
      <c r="AA558" s="57"/>
      <c r="AB558" s="57"/>
      <c r="AC558" s="57"/>
      <c r="AD558" s="57"/>
      <c r="AE558" s="57"/>
      <c r="AF558" s="57"/>
      <c r="AG558" s="57"/>
      <c r="AH558" s="57"/>
      <c r="AI558" s="57"/>
      <c r="AJ558" s="57"/>
      <c r="AK558" s="57"/>
      <c r="AL558" s="57"/>
      <c r="AM558" s="57"/>
      <c r="AN558" s="57"/>
      <c r="AO558" s="57"/>
      <c r="AP558" s="57"/>
    </row>
    <row r="559" spans="1:42" s="128" customFormat="1">
      <c r="A559" s="123">
        <f>'Stu.Detail (1-20)'!A559</f>
        <v>553</v>
      </c>
      <c r="B559" s="124" t="str">
        <f>IF(OR('Stu.Detail (1-20)'!B559=0,'Stu.Detail (1-20)'!B559=""),"",'Stu.Detail (1-20)'!B559)</f>
        <v/>
      </c>
      <c r="C559" s="124" t="str">
        <f>IF(OR(B559=0,B559=""),"",CONCATENATE('Stu.Detail (1-20)'!D559," ","/",'Stu.Detail (1-20)'!G559))</f>
        <v/>
      </c>
      <c r="D559" s="129"/>
      <c r="E559" s="129"/>
      <c r="F559" s="129"/>
      <c r="G559" s="129"/>
      <c r="H559" s="129"/>
      <c r="I559" s="129"/>
      <c r="J559" s="129"/>
      <c r="K559" s="129"/>
      <c r="L559" s="129"/>
      <c r="M559" s="129"/>
      <c r="N559" s="129"/>
      <c r="O559" s="129"/>
      <c r="P559" s="129"/>
      <c r="Q559" s="129"/>
      <c r="R559" s="129"/>
      <c r="S559" s="129"/>
      <c r="T559" s="129"/>
      <c r="U559" s="129"/>
      <c r="V559" s="129"/>
      <c r="W559" s="129"/>
      <c r="X559" s="129"/>
      <c r="Y559" s="57"/>
      <c r="Z559" s="57"/>
      <c r="AA559" s="57"/>
      <c r="AB559" s="57"/>
      <c r="AC559" s="57"/>
      <c r="AD559" s="57"/>
      <c r="AE559" s="57"/>
      <c r="AF559" s="57"/>
      <c r="AG559" s="57"/>
      <c r="AH559" s="57"/>
      <c r="AI559" s="57"/>
      <c r="AJ559" s="57"/>
      <c r="AK559" s="57"/>
      <c r="AL559" s="57"/>
      <c r="AM559" s="57"/>
      <c r="AN559" s="57"/>
      <c r="AO559" s="57"/>
      <c r="AP559" s="57"/>
    </row>
    <row r="560" spans="1:42" s="128" customFormat="1">
      <c r="A560" s="123">
        <f>'Stu.Detail (1-20)'!A560</f>
        <v>554</v>
      </c>
      <c r="B560" s="124" t="str">
        <f>IF(OR('Stu.Detail (1-20)'!B560=0,'Stu.Detail (1-20)'!B560=""),"",'Stu.Detail (1-20)'!B560)</f>
        <v/>
      </c>
      <c r="C560" s="124" t="str">
        <f>IF(OR(B560=0,B560=""),"",CONCATENATE('Stu.Detail (1-20)'!D560," ","/",'Stu.Detail (1-20)'!G560))</f>
        <v/>
      </c>
      <c r="D560" s="129"/>
      <c r="E560" s="129"/>
      <c r="F560" s="129"/>
      <c r="G560" s="129"/>
      <c r="H560" s="129"/>
      <c r="I560" s="129"/>
      <c r="J560" s="129"/>
      <c r="K560" s="129"/>
      <c r="L560" s="129"/>
      <c r="M560" s="129"/>
      <c r="N560" s="129"/>
      <c r="O560" s="129"/>
      <c r="P560" s="129"/>
      <c r="Q560" s="129"/>
      <c r="R560" s="129"/>
      <c r="S560" s="129"/>
      <c r="T560" s="129"/>
      <c r="U560" s="129"/>
      <c r="V560" s="129"/>
      <c r="W560" s="129"/>
      <c r="X560" s="129"/>
      <c r="Y560" s="57"/>
      <c r="Z560" s="57"/>
      <c r="AA560" s="57"/>
      <c r="AB560" s="57"/>
      <c r="AC560" s="57"/>
      <c r="AD560" s="57"/>
      <c r="AE560" s="57"/>
      <c r="AF560" s="57"/>
      <c r="AG560" s="57"/>
      <c r="AH560" s="57"/>
      <c r="AI560" s="57"/>
      <c r="AJ560" s="57"/>
      <c r="AK560" s="57"/>
      <c r="AL560" s="57"/>
      <c r="AM560" s="57"/>
      <c r="AN560" s="57"/>
      <c r="AO560" s="57"/>
      <c r="AP560" s="57"/>
    </row>
    <row r="561" spans="1:42" s="128" customFormat="1">
      <c r="A561" s="123">
        <f>'Stu.Detail (1-20)'!A561</f>
        <v>555</v>
      </c>
      <c r="B561" s="124" t="str">
        <f>IF(OR('Stu.Detail (1-20)'!B561=0,'Stu.Detail (1-20)'!B561=""),"",'Stu.Detail (1-20)'!B561)</f>
        <v/>
      </c>
      <c r="C561" s="124" t="str">
        <f>IF(OR(B561=0,B561=""),"",CONCATENATE('Stu.Detail (1-20)'!D561," ","/",'Stu.Detail (1-20)'!G561))</f>
        <v/>
      </c>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57"/>
      <c r="Z561" s="57"/>
      <c r="AA561" s="57"/>
      <c r="AB561" s="57"/>
      <c r="AC561" s="57"/>
      <c r="AD561" s="57"/>
      <c r="AE561" s="57"/>
      <c r="AF561" s="57"/>
      <c r="AG561" s="57"/>
      <c r="AH561" s="57"/>
      <c r="AI561" s="57"/>
      <c r="AJ561" s="57"/>
      <c r="AK561" s="57"/>
      <c r="AL561" s="57"/>
      <c r="AM561" s="57"/>
      <c r="AN561" s="57"/>
      <c r="AO561" s="57"/>
      <c r="AP561" s="57"/>
    </row>
    <row r="562" spans="1:42" s="128" customFormat="1">
      <c r="A562" s="123">
        <f>'Stu.Detail (1-20)'!A562</f>
        <v>556</v>
      </c>
      <c r="B562" s="124" t="str">
        <f>IF(OR('Stu.Detail (1-20)'!B562=0,'Stu.Detail (1-20)'!B562=""),"",'Stu.Detail (1-20)'!B562)</f>
        <v/>
      </c>
      <c r="C562" s="124" t="str">
        <f>IF(OR(B562=0,B562=""),"",CONCATENATE('Stu.Detail (1-20)'!D562," ","/",'Stu.Detail (1-20)'!G562))</f>
        <v/>
      </c>
      <c r="D562" s="129"/>
      <c r="E562" s="129"/>
      <c r="F562" s="129"/>
      <c r="G562" s="129"/>
      <c r="H562" s="129"/>
      <c r="I562" s="129"/>
      <c r="J562" s="129"/>
      <c r="K562" s="129"/>
      <c r="L562" s="129"/>
      <c r="M562" s="129"/>
      <c r="N562" s="129"/>
      <c r="O562" s="129"/>
      <c r="P562" s="129"/>
      <c r="Q562" s="129"/>
      <c r="R562" s="129"/>
      <c r="S562" s="129"/>
      <c r="T562" s="129"/>
      <c r="U562" s="129"/>
      <c r="V562" s="129"/>
      <c r="W562" s="129"/>
      <c r="X562" s="129"/>
      <c r="Y562" s="57"/>
      <c r="Z562" s="57"/>
      <c r="AA562" s="57"/>
      <c r="AB562" s="57"/>
      <c r="AC562" s="57"/>
      <c r="AD562" s="57"/>
      <c r="AE562" s="57"/>
      <c r="AF562" s="57"/>
      <c r="AG562" s="57"/>
      <c r="AH562" s="57"/>
      <c r="AI562" s="57"/>
      <c r="AJ562" s="57"/>
      <c r="AK562" s="57"/>
      <c r="AL562" s="57"/>
      <c r="AM562" s="57"/>
      <c r="AN562" s="57"/>
      <c r="AO562" s="57"/>
      <c r="AP562" s="57"/>
    </row>
    <row r="563" spans="1:42" s="128" customFormat="1">
      <c r="A563" s="123">
        <f>'Stu.Detail (1-20)'!A563</f>
        <v>557</v>
      </c>
      <c r="B563" s="124" t="str">
        <f>IF(OR('Stu.Detail (1-20)'!B563=0,'Stu.Detail (1-20)'!B563=""),"",'Stu.Detail (1-20)'!B563)</f>
        <v/>
      </c>
      <c r="C563" s="124" t="str">
        <f>IF(OR(B563=0,B563=""),"",CONCATENATE('Stu.Detail (1-20)'!D563," ","/",'Stu.Detail (1-20)'!G563))</f>
        <v/>
      </c>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57"/>
      <c r="Z563" s="57"/>
      <c r="AA563" s="57"/>
      <c r="AB563" s="57"/>
      <c r="AC563" s="57"/>
      <c r="AD563" s="57"/>
      <c r="AE563" s="57"/>
      <c r="AF563" s="57"/>
      <c r="AG563" s="57"/>
      <c r="AH563" s="57"/>
      <c r="AI563" s="57"/>
      <c r="AJ563" s="57"/>
      <c r="AK563" s="57"/>
      <c r="AL563" s="57"/>
      <c r="AM563" s="57"/>
      <c r="AN563" s="57"/>
      <c r="AO563" s="57"/>
      <c r="AP563" s="57"/>
    </row>
    <row r="564" spans="1:42" s="128" customFormat="1">
      <c r="A564" s="123">
        <f>'Stu.Detail (1-20)'!A564</f>
        <v>558</v>
      </c>
      <c r="B564" s="124" t="str">
        <f>IF(OR('Stu.Detail (1-20)'!B564=0,'Stu.Detail (1-20)'!B564=""),"",'Stu.Detail (1-20)'!B564)</f>
        <v/>
      </c>
      <c r="C564" s="124" t="str">
        <f>IF(OR(B564=0,B564=""),"",CONCATENATE('Stu.Detail (1-20)'!D564," ","/",'Stu.Detail (1-20)'!G564))</f>
        <v/>
      </c>
      <c r="D564" s="129"/>
      <c r="E564" s="129"/>
      <c r="F564" s="129"/>
      <c r="G564" s="129"/>
      <c r="H564" s="129"/>
      <c r="I564" s="129"/>
      <c r="J564" s="129"/>
      <c r="K564" s="129"/>
      <c r="L564" s="129"/>
      <c r="M564" s="129"/>
      <c r="N564" s="129"/>
      <c r="O564" s="129"/>
      <c r="P564" s="129"/>
      <c r="Q564" s="129"/>
      <c r="R564" s="129"/>
      <c r="S564" s="129"/>
      <c r="T564" s="129"/>
      <c r="U564" s="129"/>
      <c r="V564" s="129"/>
      <c r="W564" s="129"/>
      <c r="X564" s="129"/>
      <c r="Y564" s="57"/>
      <c r="Z564" s="57"/>
      <c r="AA564" s="57"/>
      <c r="AB564" s="57"/>
      <c r="AC564" s="57"/>
      <c r="AD564" s="57"/>
      <c r="AE564" s="57"/>
      <c r="AF564" s="57"/>
      <c r="AG564" s="57"/>
      <c r="AH564" s="57"/>
      <c r="AI564" s="57"/>
      <c r="AJ564" s="57"/>
      <c r="AK564" s="57"/>
      <c r="AL564" s="57"/>
      <c r="AM564" s="57"/>
      <c r="AN564" s="57"/>
      <c r="AO564" s="57"/>
      <c r="AP564" s="57"/>
    </row>
    <row r="565" spans="1:42" s="128" customFormat="1">
      <c r="A565" s="123">
        <f>'Stu.Detail (1-20)'!A565</f>
        <v>559</v>
      </c>
      <c r="B565" s="124" t="str">
        <f>IF(OR('Stu.Detail (1-20)'!B565=0,'Stu.Detail (1-20)'!B565=""),"",'Stu.Detail (1-20)'!B565)</f>
        <v/>
      </c>
      <c r="C565" s="124" t="str">
        <f>IF(OR(B565=0,B565=""),"",CONCATENATE('Stu.Detail (1-20)'!D565," ","/",'Stu.Detail (1-20)'!G565))</f>
        <v/>
      </c>
      <c r="D565" s="129"/>
      <c r="E565" s="129"/>
      <c r="F565" s="129"/>
      <c r="G565" s="129"/>
      <c r="H565" s="129"/>
      <c r="I565" s="129"/>
      <c r="J565" s="129"/>
      <c r="K565" s="129"/>
      <c r="L565" s="129"/>
      <c r="M565" s="129"/>
      <c r="N565" s="129"/>
      <c r="O565" s="129"/>
      <c r="P565" s="129"/>
      <c r="Q565" s="129"/>
      <c r="R565" s="129"/>
      <c r="S565" s="129"/>
      <c r="T565" s="129"/>
      <c r="U565" s="129"/>
      <c r="V565" s="129"/>
      <c r="W565" s="129"/>
      <c r="X565" s="129"/>
      <c r="Y565" s="57"/>
      <c r="Z565" s="57"/>
      <c r="AA565" s="57"/>
      <c r="AB565" s="57"/>
      <c r="AC565" s="57"/>
      <c r="AD565" s="57"/>
      <c r="AE565" s="57"/>
      <c r="AF565" s="57"/>
      <c r="AG565" s="57"/>
      <c r="AH565" s="57"/>
      <c r="AI565" s="57"/>
      <c r="AJ565" s="57"/>
      <c r="AK565" s="57"/>
      <c r="AL565" s="57"/>
      <c r="AM565" s="57"/>
      <c r="AN565" s="57"/>
      <c r="AO565" s="57"/>
      <c r="AP565" s="57"/>
    </row>
    <row r="566" spans="1:42" s="128" customFormat="1">
      <c r="A566" s="123">
        <f>'Stu.Detail (1-20)'!A566</f>
        <v>560</v>
      </c>
      <c r="B566" s="124" t="str">
        <f>IF(OR('Stu.Detail (1-20)'!B566=0,'Stu.Detail (1-20)'!B566=""),"",'Stu.Detail (1-20)'!B566)</f>
        <v/>
      </c>
      <c r="C566" s="124" t="str">
        <f>IF(OR(B566=0,B566=""),"",CONCATENATE('Stu.Detail (1-20)'!D566," ","/",'Stu.Detail (1-20)'!G566))</f>
        <v/>
      </c>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57"/>
      <c r="Z566" s="57"/>
      <c r="AA566" s="57"/>
      <c r="AB566" s="57"/>
      <c r="AC566" s="57"/>
      <c r="AD566" s="57"/>
      <c r="AE566" s="57"/>
      <c r="AF566" s="57"/>
      <c r="AG566" s="57"/>
      <c r="AH566" s="57"/>
      <c r="AI566" s="57"/>
      <c r="AJ566" s="57"/>
      <c r="AK566" s="57"/>
      <c r="AL566" s="57"/>
      <c r="AM566" s="57"/>
      <c r="AN566" s="57"/>
      <c r="AO566" s="57"/>
      <c r="AP566" s="57"/>
    </row>
    <row r="567" spans="1:42" s="128" customFormat="1">
      <c r="A567" s="123">
        <f>'Stu.Detail (1-20)'!A567</f>
        <v>561</v>
      </c>
      <c r="B567" s="124" t="str">
        <f>IF(OR('Stu.Detail (1-20)'!B567=0,'Stu.Detail (1-20)'!B567=""),"",'Stu.Detail (1-20)'!B567)</f>
        <v/>
      </c>
      <c r="C567" s="124" t="str">
        <f>IF(OR(B567=0,B567=""),"",CONCATENATE('Stu.Detail (1-20)'!D567," ","/",'Stu.Detail (1-20)'!G567))</f>
        <v/>
      </c>
      <c r="D567" s="129"/>
      <c r="E567" s="129"/>
      <c r="F567" s="129"/>
      <c r="G567" s="129"/>
      <c r="H567" s="129"/>
      <c r="I567" s="129"/>
      <c r="J567" s="129"/>
      <c r="K567" s="129"/>
      <c r="L567" s="129"/>
      <c r="M567" s="129"/>
      <c r="N567" s="129"/>
      <c r="O567" s="129"/>
      <c r="P567" s="129"/>
      <c r="Q567" s="129"/>
      <c r="R567" s="129"/>
      <c r="S567" s="129"/>
      <c r="T567" s="129"/>
      <c r="U567" s="129"/>
      <c r="V567" s="129"/>
      <c r="W567" s="129"/>
      <c r="X567" s="129"/>
      <c r="Y567" s="57"/>
      <c r="Z567" s="57"/>
      <c r="AA567" s="57"/>
      <c r="AB567" s="57"/>
      <c r="AC567" s="57"/>
      <c r="AD567" s="57"/>
      <c r="AE567" s="57"/>
      <c r="AF567" s="57"/>
      <c r="AG567" s="57"/>
      <c r="AH567" s="57"/>
      <c r="AI567" s="57"/>
      <c r="AJ567" s="57"/>
      <c r="AK567" s="57"/>
      <c r="AL567" s="57"/>
      <c r="AM567" s="57"/>
      <c r="AN567" s="57"/>
      <c r="AO567" s="57"/>
      <c r="AP567" s="57"/>
    </row>
    <row r="568" spans="1:42" s="128" customFormat="1">
      <c r="A568" s="123">
        <f>'Stu.Detail (1-20)'!A568</f>
        <v>562</v>
      </c>
      <c r="B568" s="124" t="str">
        <f>IF(OR('Stu.Detail (1-20)'!B568=0,'Stu.Detail (1-20)'!B568=""),"",'Stu.Detail (1-20)'!B568)</f>
        <v/>
      </c>
      <c r="C568" s="124" t="str">
        <f>IF(OR(B568=0,B568=""),"",CONCATENATE('Stu.Detail (1-20)'!D568," ","/",'Stu.Detail (1-20)'!G568))</f>
        <v/>
      </c>
      <c r="D568" s="129"/>
      <c r="E568" s="129"/>
      <c r="F568" s="129"/>
      <c r="G568" s="129"/>
      <c r="H568" s="129"/>
      <c r="I568" s="129"/>
      <c r="J568" s="129"/>
      <c r="K568" s="129"/>
      <c r="L568" s="129"/>
      <c r="M568" s="129"/>
      <c r="N568" s="129"/>
      <c r="O568" s="129"/>
      <c r="P568" s="129"/>
      <c r="Q568" s="129"/>
      <c r="R568" s="129"/>
      <c r="S568" s="129"/>
      <c r="T568" s="129"/>
      <c r="U568" s="129"/>
      <c r="V568" s="129"/>
      <c r="W568" s="129"/>
      <c r="X568" s="129"/>
      <c r="Y568" s="57"/>
      <c r="Z568" s="57"/>
      <c r="AA568" s="57"/>
      <c r="AB568" s="57"/>
      <c r="AC568" s="57"/>
      <c r="AD568" s="57"/>
      <c r="AE568" s="57"/>
      <c r="AF568" s="57"/>
      <c r="AG568" s="57"/>
      <c r="AH568" s="57"/>
      <c r="AI568" s="57"/>
      <c r="AJ568" s="57"/>
      <c r="AK568" s="57"/>
      <c r="AL568" s="57"/>
      <c r="AM568" s="57"/>
      <c r="AN568" s="57"/>
      <c r="AO568" s="57"/>
      <c r="AP568" s="57"/>
    </row>
    <row r="569" spans="1:42" s="128" customFormat="1">
      <c r="A569" s="123">
        <f>'Stu.Detail (1-20)'!A569</f>
        <v>563</v>
      </c>
      <c r="B569" s="124" t="str">
        <f>IF(OR('Stu.Detail (1-20)'!B569=0,'Stu.Detail (1-20)'!B569=""),"",'Stu.Detail (1-20)'!B569)</f>
        <v/>
      </c>
      <c r="C569" s="124" t="str">
        <f>IF(OR(B569=0,B569=""),"",CONCATENATE('Stu.Detail (1-20)'!D569," ","/",'Stu.Detail (1-20)'!G569))</f>
        <v/>
      </c>
      <c r="D569" s="129"/>
      <c r="E569" s="129"/>
      <c r="F569" s="129"/>
      <c r="G569" s="129"/>
      <c r="H569" s="129"/>
      <c r="I569" s="129"/>
      <c r="J569" s="129"/>
      <c r="K569" s="129"/>
      <c r="L569" s="129"/>
      <c r="M569" s="129"/>
      <c r="N569" s="129"/>
      <c r="O569" s="129"/>
      <c r="P569" s="129"/>
      <c r="Q569" s="129"/>
      <c r="R569" s="129"/>
      <c r="S569" s="129"/>
      <c r="T569" s="129"/>
      <c r="U569" s="129"/>
      <c r="V569" s="129"/>
      <c r="W569" s="129"/>
      <c r="X569" s="129"/>
      <c r="Y569" s="57"/>
      <c r="Z569" s="57"/>
      <c r="AA569" s="57"/>
      <c r="AB569" s="57"/>
      <c r="AC569" s="57"/>
      <c r="AD569" s="57"/>
      <c r="AE569" s="57"/>
      <c r="AF569" s="57"/>
      <c r="AG569" s="57"/>
      <c r="AH569" s="57"/>
      <c r="AI569" s="57"/>
      <c r="AJ569" s="57"/>
      <c r="AK569" s="57"/>
      <c r="AL569" s="57"/>
      <c r="AM569" s="57"/>
      <c r="AN569" s="57"/>
      <c r="AO569" s="57"/>
      <c r="AP569" s="57"/>
    </row>
    <row r="570" spans="1:42" s="128" customFormat="1">
      <c r="A570" s="123">
        <f>'Stu.Detail (1-20)'!A570</f>
        <v>564</v>
      </c>
      <c r="B570" s="124" t="str">
        <f>IF(OR('Stu.Detail (1-20)'!B570=0,'Stu.Detail (1-20)'!B570=""),"",'Stu.Detail (1-20)'!B570)</f>
        <v/>
      </c>
      <c r="C570" s="124" t="str">
        <f>IF(OR(B570=0,B570=""),"",CONCATENATE('Stu.Detail (1-20)'!D570," ","/",'Stu.Detail (1-20)'!G570))</f>
        <v/>
      </c>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57"/>
      <c r="Z570" s="57"/>
      <c r="AA570" s="57"/>
      <c r="AB570" s="57"/>
      <c r="AC570" s="57"/>
      <c r="AD570" s="57"/>
      <c r="AE570" s="57"/>
      <c r="AF570" s="57"/>
      <c r="AG570" s="57"/>
      <c r="AH570" s="57"/>
      <c r="AI570" s="57"/>
      <c r="AJ570" s="57"/>
      <c r="AK570" s="57"/>
      <c r="AL570" s="57"/>
      <c r="AM570" s="57"/>
      <c r="AN570" s="57"/>
      <c r="AO570" s="57"/>
      <c r="AP570" s="57"/>
    </row>
    <row r="571" spans="1:42" s="128" customFormat="1">
      <c r="A571" s="123">
        <f>'Stu.Detail (1-20)'!A571</f>
        <v>565</v>
      </c>
      <c r="B571" s="124" t="str">
        <f>IF(OR('Stu.Detail (1-20)'!B571=0,'Stu.Detail (1-20)'!B571=""),"",'Stu.Detail (1-20)'!B571)</f>
        <v/>
      </c>
      <c r="C571" s="124" t="str">
        <f>IF(OR(B571=0,B571=""),"",CONCATENATE('Stu.Detail (1-20)'!D571," ","/",'Stu.Detail (1-20)'!G571))</f>
        <v/>
      </c>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57"/>
      <c r="Z571" s="57"/>
      <c r="AA571" s="57"/>
      <c r="AB571" s="57"/>
      <c r="AC571" s="57"/>
      <c r="AD571" s="57"/>
      <c r="AE571" s="57"/>
      <c r="AF571" s="57"/>
      <c r="AG571" s="57"/>
      <c r="AH571" s="57"/>
      <c r="AI571" s="57"/>
      <c r="AJ571" s="57"/>
      <c r="AK571" s="57"/>
      <c r="AL571" s="57"/>
      <c r="AM571" s="57"/>
      <c r="AN571" s="57"/>
      <c r="AO571" s="57"/>
      <c r="AP571" s="57"/>
    </row>
    <row r="572" spans="1:42" s="128" customFormat="1">
      <c r="A572" s="123">
        <f>'Stu.Detail (1-20)'!A572</f>
        <v>566</v>
      </c>
      <c r="B572" s="124" t="str">
        <f>IF(OR('Stu.Detail (1-20)'!B572=0,'Stu.Detail (1-20)'!B572=""),"",'Stu.Detail (1-20)'!B572)</f>
        <v/>
      </c>
      <c r="C572" s="124" t="str">
        <f>IF(OR(B572=0,B572=""),"",CONCATENATE('Stu.Detail (1-20)'!D572," ","/",'Stu.Detail (1-20)'!G572))</f>
        <v/>
      </c>
      <c r="D572" s="129"/>
      <c r="E572" s="129"/>
      <c r="F572" s="129"/>
      <c r="G572" s="129"/>
      <c r="H572" s="129"/>
      <c r="I572" s="129"/>
      <c r="J572" s="129"/>
      <c r="K572" s="129"/>
      <c r="L572" s="129"/>
      <c r="M572" s="129"/>
      <c r="N572" s="129"/>
      <c r="O572" s="129"/>
      <c r="P572" s="129"/>
      <c r="Q572" s="129"/>
      <c r="R572" s="129"/>
      <c r="S572" s="129"/>
      <c r="T572" s="129"/>
      <c r="U572" s="129"/>
      <c r="V572" s="129"/>
      <c r="W572" s="129"/>
      <c r="X572" s="129"/>
      <c r="Y572" s="57"/>
      <c r="Z572" s="57"/>
      <c r="AA572" s="57"/>
      <c r="AB572" s="57"/>
      <c r="AC572" s="57"/>
      <c r="AD572" s="57"/>
      <c r="AE572" s="57"/>
      <c r="AF572" s="57"/>
      <c r="AG572" s="57"/>
      <c r="AH572" s="57"/>
      <c r="AI572" s="57"/>
      <c r="AJ572" s="57"/>
      <c r="AK572" s="57"/>
      <c r="AL572" s="57"/>
      <c r="AM572" s="57"/>
      <c r="AN572" s="57"/>
      <c r="AO572" s="57"/>
      <c r="AP572" s="57"/>
    </row>
    <row r="573" spans="1:42" s="128" customFormat="1">
      <c r="A573" s="123">
        <f>'Stu.Detail (1-20)'!A573</f>
        <v>567</v>
      </c>
      <c r="B573" s="124" t="str">
        <f>IF(OR('Stu.Detail (1-20)'!B573=0,'Stu.Detail (1-20)'!B573=""),"",'Stu.Detail (1-20)'!B573)</f>
        <v/>
      </c>
      <c r="C573" s="124" t="str">
        <f>IF(OR(B573=0,B573=""),"",CONCATENATE('Stu.Detail (1-20)'!D573," ","/",'Stu.Detail (1-20)'!G573))</f>
        <v/>
      </c>
      <c r="D573" s="129"/>
      <c r="E573" s="129"/>
      <c r="F573" s="129"/>
      <c r="G573" s="129"/>
      <c r="H573" s="129"/>
      <c r="I573" s="129"/>
      <c r="J573" s="129"/>
      <c r="K573" s="129"/>
      <c r="L573" s="129"/>
      <c r="M573" s="129"/>
      <c r="N573" s="129"/>
      <c r="O573" s="129"/>
      <c r="P573" s="129"/>
      <c r="Q573" s="129"/>
      <c r="R573" s="129"/>
      <c r="S573" s="129"/>
      <c r="T573" s="129"/>
      <c r="U573" s="129"/>
      <c r="V573" s="129"/>
      <c r="W573" s="129"/>
      <c r="X573" s="129"/>
      <c r="Y573" s="57"/>
      <c r="Z573" s="57"/>
      <c r="AA573" s="57"/>
      <c r="AB573" s="57"/>
      <c r="AC573" s="57"/>
      <c r="AD573" s="57"/>
      <c r="AE573" s="57"/>
      <c r="AF573" s="57"/>
      <c r="AG573" s="57"/>
      <c r="AH573" s="57"/>
      <c r="AI573" s="57"/>
      <c r="AJ573" s="57"/>
      <c r="AK573" s="57"/>
      <c r="AL573" s="57"/>
      <c r="AM573" s="57"/>
      <c r="AN573" s="57"/>
      <c r="AO573" s="57"/>
      <c r="AP573" s="57"/>
    </row>
    <row r="574" spans="1:42" s="128" customFormat="1">
      <c r="A574" s="123">
        <f>'Stu.Detail (1-20)'!A574</f>
        <v>568</v>
      </c>
      <c r="B574" s="124" t="str">
        <f>IF(OR('Stu.Detail (1-20)'!B574=0,'Stu.Detail (1-20)'!B574=""),"",'Stu.Detail (1-20)'!B574)</f>
        <v/>
      </c>
      <c r="C574" s="124" t="str">
        <f>IF(OR(B574=0,B574=""),"",CONCATENATE('Stu.Detail (1-20)'!D574," ","/",'Stu.Detail (1-20)'!G574))</f>
        <v/>
      </c>
      <c r="D574" s="129"/>
      <c r="E574" s="129"/>
      <c r="F574" s="129"/>
      <c r="G574" s="129"/>
      <c r="H574" s="129"/>
      <c r="I574" s="129"/>
      <c r="J574" s="129"/>
      <c r="K574" s="129"/>
      <c r="L574" s="129"/>
      <c r="M574" s="129"/>
      <c r="N574" s="129"/>
      <c r="O574" s="129"/>
      <c r="P574" s="129"/>
      <c r="Q574" s="129"/>
      <c r="R574" s="129"/>
      <c r="S574" s="129"/>
      <c r="T574" s="129"/>
      <c r="U574" s="129"/>
      <c r="V574" s="129"/>
      <c r="W574" s="129"/>
      <c r="X574" s="129"/>
      <c r="Y574" s="57"/>
      <c r="Z574" s="57"/>
      <c r="AA574" s="57"/>
      <c r="AB574" s="57"/>
      <c r="AC574" s="57"/>
      <c r="AD574" s="57"/>
      <c r="AE574" s="57"/>
      <c r="AF574" s="57"/>
      <c r="AG574" s="57"/>
      <c r="AH574" s="57"/>
      <c r="AI574" s="57"/>
      <c r="AJ574" s="57"/>
      <c r="AK574" s="57"/>
      <c r="AL574" s="57"/>
      <c r="AM574" s="57"/>
      <c r="AN574" s="57"/>
      <c r="AO574" s="57"/>
      <c r="AP574" s="57"/>
    </row>
    <row r="575" spans="1:42" s="128" customFormat="1">
      <c r="A575" s="123">
        <f>'Stu.Detail (1-20)'!A575</f>
        <v>569</v>
      </c>
      <c r="B575" s="124" t="str">
        <f>IF(OR('Stu.Detail (1-20)'!B575=0,'Stu.Detail (1-20)'!B575=""),"",'Stu.Detail (1-20)'!B575)</f>
        <v/>
      </c>
      <c r="C575" s="124" t="str">
        <f>IF(OR(B575=0,B575=""),"",CONCATENATE('Stu.Detail (1-20)'!D575," ","/",'Stu.Detail (1-20)'!G575))</f>
        <v/>
      </c>
      <c r="D575" s="129"/>
      <c r="E575" s="129"/>
      <c r="F575" s="129"/>
      <c r="G575" s="129"/>
      <c r="H575" s="129"/>
      <c r="I575" s="129"/>
      <c r="J575" s="129"/>
      <c r="K575" s="129"/>
      <c r="L575" s="129"/>
      <c r="M575" s="129"/>
      <c r="N575" s="129"/>
      <c r="O575" s="129"/>
      <c r="P575" s="129"/>
      <c r="Q575" s="129"/>
      <c r="R575" s="129"/>
      <c r="S575" s="129"/>
      <c r="T575" s="129"/>
      <c r="U575" s="129"/>
      <c r="V575" s="129"/>
      <c r="W575" s="129"/>
      <c r="X575" s="129"/>
      <c r="Y575" s="57"/>
      <c r="Z575" s="57"/>
      <c r="AA575" s="57"/>
      <c r="AB575" s="57"/>
      <c r="AC575" s="57"/>
      <c r="AD575" s="57"/>
      <c r="AE575" s="57"/>
      <c r="AF575" s="57"/>
      <c r="AG575" s="57"/>
      <c r="AH575" s="57"/>
      <c r="AI575" s="57"/>
      <c r="AJ575" s="57"/>
      <c r="AK575" s="57"/>
      <c r="AL575" s="57"/>
      <c r="AM575" s="57"/>
      <c r="AN575" s="57"/>
      <c r="AO575" s="57"/>
      <c r="AP575" s="57"/>
    </row>
    <row r="576" spans="1:42" s="128" customFormat="1">
      <c r="A576" s="123">
        <f>'Stu.Detail (1-20)'!A576</f>
        <v>570</v>
      </c>
      <c r="B576" s="124" t="str">
        <f>IF(OR('Stu.Detail (1-20)'!B576=0,'Stu.Detail (1-20)'!B576=""),"",'Stu.Detail (1-20)'!B576)</f>
        <v/>
      </c>
      <c r="C576" s="124" t="str">
        <f>IF(OR(B576=0,B576=""),"",CONCATENATE('Stu.Detail (1-20)'!D576," ","/",'Stu.Detail (1-20)'!G576))</f>
        <v/>
      </c>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57"/>
      <c r="Z576" s="57"/>
      <c r="AA576" s="57"/>
      <c r="AB576" s="57"/>
      <c r="AC576" s="57"/>
      <c r="AD576" s="57"/>
      <c r="AE576" s="57"/>
      <c r="AF576" s="57"/>
      <c r="AG576" s="57"/>
      <c r="AH576" s="57"/>
      <c r="AI576" s="57"/>
      <c r="AJ576" s="57"/>
      <c r="AK576" s="57"/>
      <c r="AL576" s="57"/>
      <c r="AM576" s="57"/>
      <c r="AN576" s="57"/>
      <c r="AO576" s="57"/>
      <c r="AP576" s="57"/>
    </row>
    <row r="577" spans="1:42" s="128" customFormat="1">
      <c r="A577" s="123">
        <f>'Stu.Detail (1-20)'!A577</f>
        <v>571</v>
      </c>
      <c r="B577" s="124" t="str">
        <f>IF(OR('Stu.Detail (1-20)'!B577=0,'Stu.Detail (1-20)'!B577=""),"",'Stu.Detail (1-20)'!B577)</f>
        <v/>
      </c>
      <c r="C577" s="124" t="str">
        <f>IF(OR(B577=0,B577=""),"",CONCATENATE('Stu.Detail (1-20)'!D577," ","/",'Stu.Detail (1-20)'!G577))</f>
        <v/>
      </c>
      <c r="D577" s="129"/>
      <c r="E577" s="129"/>
      <c r="F577" s="129"/>
      <c r="G577" s="129"/>
      <c r="H577" s="129"/>
      <c r="I577" s="129"/>
      <c r="J577" s="129"/>
      <c r="K577" s="129"/>
      <c r="L577" s="129"/>
      <c r="M577" s="129"/>
      <c r="N577" s="129"/>
      <c r="O577" s="129"/>
      <c r="P577" s="129"/>
      <c r="Q577" s="129"/>
      <c r="R577" s="129"/>
      <c r="S577" s="129"/>
      <c r="T577" s="129"/>
      <c r="U577" s="129"/>
      <c r="V577" s="129"/>
      <c r="W577" s="129"/>
      <c r="X577" s="129"/>
      <c r="Y577" s="57"/>
      <c r="Z577" s="57"/>
      <c r="AA577" s="57"/>
      <c r="AB577" s="57"/>
      <c r="AC577" s="57"/>
      <c r="AD577" s="57"/>
      <c r="AE577" s="57"/>
      <c r="AF577" s="57"/>
      <c r="AG577" s="57"/>
      <c r="AH577" s="57"/>
      <c r="AI577" s="57"/>
      <c r="AJ577" s="57"/>
      <c r="AK577" s="57"/>
      <c r="AL577" s="57"/>
      <c r="AM577" s="57"/>
      <c r="AN577" s="57"/>
      <c r="AO577" s="57"/>
      <c r="AP577" s="57"/>
    </row>
    <row r="578" spans="1:42" s="128" customFormat="1">
      <c r="A578" s="123">
        <f>'Stu.Detail (1-20)'!A578</f>
        <v>572</v>
      </c>
      <c r="B578" s="124" t="str">
        <f>IF(OR('Stu.Detail (1-20)'!B578=0,'Stu.Detail (1-20)'!B578=""),"",'Stu.Detail (1-20)'!B578)</f>
        <v/>
      </c>
      <c r="C578" s="124" t="str">
        <f>IF(OR(B578=0,B578=""),"",CONCATENATE('Stu.Detail (1-20)'!D578," ","/",'Stu.Detail (1-20)'!G578))</f>
        <v/>
      </c>
      <c r="D578" s="129"/>
      <c r="E578" s="129"/>
      <c r="F578" s="129"/>
      <c r="G578" s="129"/>
      <c r="H578" s="129"/>
      <c r="I578" s="129"/>
      <c r="J578" s="129"/>
      <c r="K578" s="129"/>
      <c r="L578" s="129"/>
      <c r="M578" s="129"/>
      <c r="N578" s="129"/>
      <c r="O578" s="129"/>
      <c r="P578" s="129"/>
      <c r="Q578" s="129"/>
      <c r="R578" s="129"/>
      <c r="S578" s="129"/>
      <c r="T578" s="129"/>
      <c r="U578" s="129"/>
      <c r="V578" s="129"/>
      <c r="W578" s="129"/>
      <c r="X578" s="129"/>
      <c r="Y578" s="57"/>
      <c r="Z578" s="57"/>
      <c r="AA578" s="57"/>
      <c r="AB578" s="57"/>
      <c r="AC578" s="57"/>
      <c r="AD578" s="57"/>
      <c r="AE578" s="57"/>
      <c r="AF578" s="57"/>
      <c r="AG578" s="57"/>
      <c r="AH578" s="57"/>
      <c r="AI578" s="57"/>
      <c r="AJ578" s="57"/>
      <c r="AK578" s="57"/>
      <c r="AL578" s="57"/>
      <c r="AM578" s="57"/>
      <c r="AN578" s="57"/>
      <c r="AO578" s="57"/>
      <c r="AP578" s="57"/>
    </row>
    <row r="579" spans="1:42" s="128" customFormat="1">
      <c r="A579" s="123">
        <f>'Stu.Detail (1-20)'!A579</f>
        <v>573</v>
      </c>
      <c r="B579" s="124" t="str">
        <f>IF(OR('Stu.Detail (1-20)'!B579=0,'Stu.Detail (1-20)'!B579=""),"",'Stu.Detail (1-20)'!B579)</f>
        <v/>
      </c>
      <c r="C579" s="124" t="str">
        <f>IF(OR(B579=0,B579=""),"",CONCATENATE('Stu.Detail (1-20)'!D579," ","/",'Stu.Detail (1-20)'!G579))</f>
        <v/>
      </c>
      <c r="D579" s="129"/>
      <c r="E579" s="129"/>
      <c r="F579" s="129"/>
      <c r="G579" s="129"/>
      <c r="H579" s="129"/>
      <c r="I579" s="129"/>
      <c r="J579" s="129"/>
      <c r="K579" s="129"/>
      <c r="L579" s="129"/>
      <c r="M579" s="129"/>
      <c r="N579" s="129"/>
      <c r="O579" s="129"/>
      <c r="P579" s="129"/>
      <c r="Q579" s="129"/>
      <c r="R579" s="129"/>
      <c r="S579" s="129"/>
      <c r="T579" s="129"/>
      <c r="U579" s="129"/>
      <c r="V579" s="129"/>
      <c r="W579" s="129"/>
      <c r="X579" s="129"/>
      <c r="Y579" s="57"/>
      <c r="Z579" s="57"/>
      <c r="AA579" s="57"/>
      <c r="AB579" s="57"/>
      <c r="AC579" s="57"/>
      <c r="AD579" s="57"/>
      <c r="AE579" s="57"/>
      <c r="AF579" s="57"/>
      <c r="AG579" s="57"/>
      <c r="AH579" s="57"/>
      <c r="AI579" s="57"/>
      <c r="AJ579" s="57"/>
      <c r="AK579" s="57"/>
      <c r="AL579" s="57"/>
      <c r="AM579" s="57"/>
      <c r="AN579" s="57"/>
      <c r="AO579" s="57"/>
      <c r="AP579" s="57"/>
    </row>
    <row r="580" spans="1:42" s="128" customFormat="1">
      <c r="A580" s="123">
        <f>'Stu.Detail (1-20)'!A580</f>
        <v>574</v>
      </c>
      <c r="B580" s="124" t="str">
        <f>IF(OR('Stu.Detail (1-20)'!B580=0,'Stu.Detail (1-20)'!B580=""),"",'Stu.Detail (1-20)'!B580)</f>
        <v/>
      </c>
      <c r="C580" s="124" t="str">
        <f>IF(OR(B580=0,B580=""),"",CONCATENATE('Stu.Detail (1-20)'!D580," ","/",'Stu.Detail (1-20)'!G580))</f>
        <v/>
      </c>
      <c r="D580" s="129"/>
      <c r="E580" s="129"/>
      <c r="F580" s="129"/>
      <c r="G580" s="129"/>
      <c r="H580" s="129"/>
      <c r="I580" s="129"/>
      <c r="J580" s="129"/>
      <c r="K580" s="129"/>
      <c r="L580" s="129"/>
      <c r="M580" s="129"/>
      <c r="N580" s="129"/>
      <c r="O580" s="129"/>
      <c r="P580" s="129"/>
      <c r="Q580" s="129"/>
      <c r="R580" s="129"/>
      <c r="S580" s="129"/>
      <c r="T580" s="129"/>
      <c r="U580" s="129"/>
      <c r="V580" s="129"/>
      <c r="W580" s="129"/>
      <c r="X580" s="129"/>
      <c r="Y580" s="57"/>
      <c r="Z580" s="57"/>
      <c r="AA580" s="57"/>
      <c r="AB580" s="57"/>
      <c r="AC580" s="57"/>
      <c r="AD580" s="57"/>
      <c r="AE580" s="57"/>
      <c r="AF580" s="57"/>
      <c r="AG580" s="57"/>
      <c r="AH580" s="57"/>
      <c r="AI580" s="57"/>
      <c r="AJ580" s="57"/>
      <c r="AK580" s="57"/>
      <c r="AL580" s="57"/>
      <c r="AM580" s="57"/>
      <c r="AN580" s="57"/>
      <c r="AO580" s="57"/>
      <c r="AP580" s="57"/>
    </row>
    <row r="581" spans="1:42" s="128" customFormat="1">
      <c r="A581" s="123">
        <f>'Stu.Detail (1-20)'!A581</f>
        <v>575</v>
      </c>
      <c r="B581" s="124" t="str">
        <f>IF(OR('Stu.Detail (1-20)'!B581=0,'Stu.Detail (1-20)'!B581=""),"",'Stu.Detail (1-20)'!B581)</f>
        <v/>
      </c>
      <c r="C581" s="124" t="str">
        <f>IF(OR(B581=0,B581=""),"",CONCATENATE('Stu.Detail (1-20)'!D581," ","/",'Stu.Detail (1-20)'!G581))</f>
        <v/>
      </c>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57"/>
      <c r="Z581" s="57"/>
      <c r="AA581" s="57"/>
      <c r="AB581" s="57"/>
      <c r="AC581" s="57"/>
      <c r="AD581" s="57"/>
      <c r="AE581" s="57"/>
      <c r="AF581" s="57"/>
      <c r="AG581" s="57"/>
      <c r="AH581" s="57"/>
      <c r="AI581" s="57"/>
      <c r="AJ581" s="57"/>
      <c r="AK581" s="57"/>
      <c r="AL581" s="57"/>
      <c r="AM581" s="57"/>
      <c r="AN581" s="57"/>
      <c r="AO581" s="57"/>
      <c r="AP581" s="57"/>
    </row>
    <row r="582" spans="1:42" s="128" customFormat="1">
      <c r="A582" s="123">
        <f>'Stu.Detail (1-20)'!A582</f>
        <v>576</v>
      </c>
      <c r="B582" s="124" t="str">
        <f>IF(OR('Stu.Detail (1-20)'!B582=0,'Stu.Detail (1-20)'!B582=""),"",'Stu.Detail (1-20)'!B582)</f>
        <v/>
      </c>
      <c r="C582" s="124" t="str">
        <f>IF(OR(B582=0,B582=""),"",CONCATENATE('Stu.Detail (1-20)'!D582," ","/",'Stu.Detail (1-20)'!G582))</f>
        <v/>
      </c>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57"/>
      <c r="Z582" s="57"/>
      <c r="AA582" s="57"/>
      <c r="AB582" s="57"/>
      <c r="AC582" s="57"/>
      <c r="AD582" s="57"/>
      <c r="AE582" s="57"/>
      <c r="AF582" s="57"/>
      <c r="AG582" s="57"/>
      <c r="AH582" s="57"/>
      <c r="AI582" s="57"/>
      <c r="AJ582" s="57"/>
      <c r="AK582" s="57"/>
      <c r="AL582" s="57"/>
      <c r="AM582" s="57"/>
      <c r="AN582" s="57"/>
      <c r="AO582" s="57"/>
      <c r="AP582" s="57"/>
    </row>
    <row r="583" spans="1:42" s="128" customFormat="1">
      <c r="A583" s="123">
        <f>'Stu.Detail (1-20)'!A583</f>
        <v>577</v>
      </c>
      <c r="B583" s="124" t="str">
        <f>IF(OR('Stu.Detail (1-20)'!B583=0,'Stu.Detail (1-20)'!B583=""),"",'Stu.Detail (1-20)'!B583)</f>
        <v/>
      </c>
      <c r="C583" s="124" t="str">
        <f>IF(OR(B583=0,B583=""),"",CONCATENATE('Stu.Detail (1-20)'!D583," ","/",'Stu.Detail (1-20)'!G583))</f>
        <v/>
      </c>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57"/>
      <c r="Z583" s="57"/>
      <c r="AA583" s="57"/>
      <c r="AB583" s="57"/>
      <c r="AC583" s="57"/>
      <c r="AD583" s="57"/>
      <c r="AE583" s="57"/>
      <c r="AF583" s="57"/>
      <c r="AG583" s="57"/>
      <c r="AH583" s="57"/>
      <c r="AI583" s="57"/>
      <c r="AJ583" s="57"/>
      <c r="AK583" s="57"/>
      <c r="AL583" s="57"/>
      <c r="AM583" s="57"/>
      <c r="AN583" s="57"/>
      <c r="AO583" s="57"/>
      <c r="AP583" s="57"/>
    </row>
    <row r="584" spans="1:42" s="128" customFormat="1">
      <c r="A584" s="123">
        <f>'Stu.Detail (1-20)'!A584</f>
        <v>578</v>
      </c>
      <c r="B584" s="124" t="str">
        <f>IF(OR('Stu.Detail (1-20)'!B584=0,'Stu.Detail (1-20)'!B584=""),"",'Stu.Detail (1-20)'!B584)</f>
        <v/>
      </c>
      <c r="C584" s="124" t="str">
        <f>IF(OR(B584=0,B584=""),"",CONCATENATE('Stu.Detail (1-20)'!D584," ","/",'Stu.Detail (1-20)'!G584))</f>
        <v/>
      </c>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57"/>
      <c r="Z584" s="57"/>
      <c r="AA584" s="57"/>
      <c r="AB584" s="57"/>
      <c r="AC584" s="57"/>
      <c r="AD584" s="57"/>
      <c r="AE584" s="57"/>
      <c r="AF584" s="57"/>
      <c r="AG584" s="57"/>
      <c r="AH584" s="57"/>
      <c r="AI584" s="57"/>
      <c r="AJ584" s="57"/>
      <c r="AK584" s="57"/>
      <c r="AL584" s="57"/>
      <c r="AM584" s="57"/>
      <c r="AN584" s="57"/>
      <c r="AO584" s="57"/>
      <c r="AP584" s="57"/>
    </row>
    <row r="585" spans="1:42" s="128" customFormat="1">
      <c r="A585" s="123">
        <f>'Stu.Detail (1-20)'!A585</f>
        <v>579</v>
      </c>
      <c r="B585" s="124" t="str">
        <f>IF(OR('Stu.Detail (1-20)'!B585=0,'Stu.Detail (1-20)'!B585=""),"",'Stu.Detail (1-20)'!B585)</f>
        <v/>
      </c>
      <c r="C585" s="124" t="str">
        <f>IF(OR(B585=0,B585=""),"",CONCATENATE('Stu.Detail (1-20)'!D585," ","/",'Stu.Detail (1-20)'!G585))</f>
        <v/>
      </c>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57"/>
      <c r="Z585" s="57"/>
      <c r="AA585" s="57"/>
      <c r="AB585" s="57"/>
      <c r="AC585" s="57"/>
      <c r="AD585" s="57"/>
      <c r="AE585" s="57"/>
      <c r="AF585" s="57"/>
      <c r="AG585" s="57"/>
      <c r="AH585" s="57"/>
      <c r="AI585" s="57"/>
      <c r="AJ585" s="57"/>
      <c r="AK585" s="57"/>
      <c r="AL585" s="57"/>
      <c r="AM585" s="57"/>
      <c r="AN585" s="57"/>
      <c r="AO585" s="57"/>
      <c r="AP585" s="57"/>
    </row>
    <row r="586" spans="1:42" s="128" customFormat="1">
      <c r="A586" s="123">
        <f>'Stu.Detail (1-20)'!A586</f>
        <v>580</v>
      </c>
      <c r="B586" s="124" t="str">
        <f>IF(OR('Stu.Detail (1-20)'!B586=0,'Stu.Detail (1-20)'!B586=""),"",'Stu.Detail (1-20)'!B586)</f>
        <v/>
      </c>
      <c r="C586" s="124" t="str">
        <f>IF(OR(B586=0,B586=""),"",CONCATENATE('Stu.Detail (1-20)'!D586," ","/",'Stu.Detail (1-20)'!G586))</f>
        <v/>
      </c>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57"/>
      <c r="Z586" s="57"/>
      <c r="AA586" s="57"/>
      <c r="AB586" s="57"/>
      <c r="AC586" s="57"/>
      <c r="AD586" s="57"/>
      <c r="AE586" s="57"/>
      <c r="AF586" s="57"/>
      <c r="AG586" s="57"/>
      <c r="AH586" s="57"/>
      <c r="AI586" s="57"/>
      <c r="AJ586" s="57"/>
      <c r="AK586" s="57"/>
      <c r="AL586" s="57"/>
      <c r="AM586" s="57"/>
      <c r="AN586" s="57"/>
      <c r="AO586" s="57"/>
      <c r="AP586" s="57"/>
    </row>
    <row r="587" spans="1:42" s="128" customFormat="1">
      <c r="A587" s="123">
        <f>'Stu.Detail (1-20)'!A587</f>
        <v>581</v>
      </c>
      <c r="B587" s="124" t="str">
        <f>IF(OR('Stu.Detail (1-20)'!B587=0,'Stu.Detail (1-20)'!B587=""),"",'Stu.Detail (1-20)'!B587)</f>
        <v/>
      </c>
      <c r="C587" s="124" t="str">
        <f>IF(OR(B587=0,B587=""),"",CONCATENATE('Stu.Detail (1-20)'!D587," ","/",'Stu.Detail (1-20)'!G587))</f>
        <v/>
      </c>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57"/>
      <c r="Z587" s="57"/>
      <c r="AA587" s="57"/>
      <c r="AB587" s="57"/>
      <c r="AC587" s="57"/>
      <c r="AD587" s="57"/>
      <c r="AE587" s="57"/>
      <c r="AF587" s="57"/>
      <c r="AG587" s="57"/>
      <c r="AH587" s="57"/>
      <c r="AI587" s="57"/>
      <c r="AJ587" s="57"/>
      <c r="AK587" s="57"/>
      <c r="AL587" s="57"/>
      <c r="AM587" s="57"/>
      <c r="AN587" s="57"/>
      <c r="AO587" s="57"/>
      <c r="AP587" s="57"/>
    </row>
    <row r="588" spans="1:42" s="128" customFormat="1">
      <c r="A588" s="123">
        <f>'Stu.Detail (1-20)'!A588</f>
        <v>582</v>
      </c>
      <c r="B588" s="124" t="str">
        <f>IF(OR('Stu.Detail (1-20)'!B588=0,'Stu.Detail (1-20)'!B588=""),"",'Stu.Detail (1-20)'!B588)</f>
        <v/>
      </c>
      <c r="C588" s="124" t="str">
        <f>IF(OR(B588=0,B588=""),"",CONCATENATE('Stu.Detail (1-20)'!D588," ","/",'Stu.Detail (1-20)'!G588))</f>
        <v/>
      </c>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57"/>
      <c r="Z588" s="57"/>
      <c r="AA588" s="57"/>
      <c r="AB588" s="57"/>
      <c r="AC588" s="57"/>
      <c r="AD588" s="57"/>
      <c r="AE588" s="57"/>
      <c r="AF588" s="57"/>
      <c r="AG588" s="57"/>
      <c r="AH588" s="57"/>
      <c r="AI588" s="57"/>
      <c r="AJ588" s="57"/>
      <c r="AK588" s="57"/>
      <c r="AL588" s="57"/>
      <c r="AM588" s="57"/>
      <c r="AN588" s="57"/>
      <c r="AO588" s="57"/>
      <c r="AP588" s="57"/>
    </row>
    <row r="589" spans="1:42" s="128" customFormat="1">
      <c r="A589" s="123">
        <f>'Stu.Detail (1-20)'!A589</f>
        <v>583</v>
      </c>
      <c r="B589" s="124" t="str">
        <f>IF(OR('Stu.Detail (1-20)'!B589=0,'Stu.Detail (1-20)'!B589=""),"",'Stu.Detail (1-20)'!B589)</f>
        <v/>
      </c>
      <c r="C589" s="124" t="str">
        <f>IF(OR(B589=0,B589=""),"",CONCATENATE('Stu.Detail (1-20)'!D589," ","/",'Stu.Detail (1-20)'!G589))</f>
        <v/>
      </c>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57"/>
      <c r="Z589" s="57"/>
      <c r="AA589" s="57"/>
      <c r="AB589" s="57"/>
      <c r="AC589" s="57"/>
      <c r="AD589" s="57"/>
      <c r="AE589" s="57"/>
      <c r="AF589" s="57"/>
      <c r="AG589" s="57"/>
      <c r="AH589" s="57"/>
      <c r="AI589" s="57"/>
      <c r="AJ589" s="57"/>
      <c r="AK589" s="57"/>
      <c r="AL589" s="57"/>
      <c r="AM589" s="57"/>
      <c r="AN589" s="57"/>
      <c r="AO589" s="57"/>
      <c r="AP589" s="57"/>
    </row>
    <row r="590" spans="1:42" s="128" customFormat="1">
      <c r="A590" s="123">
        <f>'Stu.Detail (1-20)'!A590</f>
        <v>584</v>
      </c>
      <c r="B590" s="124" t="str">
        <f>IF(OR('Stu.Detail (1-20)'!B590=0,'Stu.Detail (1-20)'!B590=""),"",'Stu.Detail (1-20)'!B590)</f>
        <v/>
      </c>
      <c r="C590" s="124" t="str">
        <f>IF(OR(B590=0,B590=""),"",CONCATENATE('Stu.Detail (1-20)'!D590," ","/",'Stu.Detail (1-20)'!G590))</f>
        <v/>
      </c>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57"/>
      <c r="Z590" s="57"/>
      <c r="AA590" s="57"/>
      <c r="AB590" s="57"/>
      <c r="AC590" s="57"/>
      <c r="AD590" s="57"/>
      <c r="AE590" s="57"/>
      <c r="AF590" s="57"/>
      <c r="AG590" s="57"/>
      <c r="AH590" s="57"/>
      <c r="AI590" s="57"/>
      <c r="AJ590" s="57"/>
      <c r="AK590" s="57"/>
      <c r="AL590" s="57"/>
      <c r="AM590" s="57"/>
      <c r="AN590" s="57"/>
      <c r="AO590" s="57"/>
      <c r="AP590" s="57"/>
    </row>
    <row r="591" spans="1:42" s="128" customFormat="1">
      <c r="A591" s="123">
        <f>'Stu.Detail (1-20)'!A591</f>
        <v>585</v>
      </c>
      <c r="B591" s="124" t="str">
        <f>IF(OR('Stu.Detail (1-20)'!B591=0,'Stu.Detail (1-20)'!B591=""),"",'Stu.Detail (1-20)'!B591)</f>
        <v/>
      </c>
      <c r="C591" s="124" t="str">
        <f>IF(OR(B591=0,B591=""),"",CONCATENATE('Stu.Detail (1-20)'!D591," ","/",'Stu.Detail (1-20)'!G591))</f>
        <v/>
      </c>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57"/>
      <c r="Z591" s="57"/>
      <c r="AA591" s="57"/>
      <c r="AB591" s="57"/>
      <c r="AC591" s="57"/>
      <c r="AD591" s="57"/>
      <c r="AE591" s="57"/>
      <c r="AF591" s="57"/>
      <c r="AG591" s="57"/>
      <c r="AH591" s="57"/>
      <c r="AI591" s="57"/>
      <c r="AJ591" s="57"/>
      <c r="AK591" s="57"/>
      <c r="AL591" s="57"/>
      <c r="AM591" s="57"/>
      <c r="AN591" s="57"/>
      <c r="AO591" s="57"/>
      <c r="AP591" s="57"/>
    </row>
    <row r="592" spans="1:42" s="128" customFormat="1">
      <c r="A592" s="123">
        <f>'Stu.Detail (1-20)'!A592</f>
        <v>586</v>
      </c>
      <c r="B592" s="124" t="str">
        <f>IF(OR('Stu.Detail (1-20)'!B592=0,'Stu.Detail (1-20)'!B592=""),"",'Stu.Detail (1-20)'!B592)</f>
        <v/>
      </c>
      <c r="C592" s="124" t="str">
        <f>IF(OR(B592=0,B592=""),"",CONCATENATE('Stu.Detail (1-20)'!D592," ","/",'Stu.Detail (1-20)'!G592))</f>
        <v/>
      </c>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57"/>
      <c r="Z592" s="57"/>
      <c r="AA592" s="57"/>
      <c r="AB592" s="57"/>
      <c r="AC592" s="57"/>
      <c r="AD592" s="57"/>
      <c r="AE592" s="57"/>
      <c r="AF592" s="57"/>
      <c r="AG592" s="57"/>
      <c r="AH592" s="57"/>
      <c r="AI592" s="57"/>
      <c r="AJ592" s="57"/>
      <c r="AK592" s="57"/>
      <c r="AL592" s="57"/>
      <c r="AM592" s="57"/>
      <c r="AN592" s="57"/>
      <c r="AO592" s="57"/>
      <c r="AP592" s="57"/>
    </row>
    <row r="593" spans="1:42" s="128" customFormat="1">
      <c r="A593" s="123">
        <f>'Stu.Detail (1-20)'!A593</f>
        <v>587</v>
      </c>
      <c r="B593" s="124" t="str">
        <f>IF(OR('Stu.Detail (1-20)'!B593=0,'Stu.Detail (1-20)'!B593=""),"",'Stu.Detail (1-20)'!B593)</f>
        <v/>
      </c>
      <c r="C593" s="124" t="str">
        <f>IF(OR(B593=0,B593=""),"",CONCATENATE('Stu.Detail (1-20)'!D593," ","/",'Stu.Detail (1-20)'!G593))</f>
        <v/>
      </c>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57"/>
      <c r="Z593" s="57"/>
      <c r="AA593" s="57"/>
      <c r="AB593" s="57"/>
      <c r="AC593" s="57"/>
      <c r="AD593" s="57"/>
      <c r="AE593" s="57"/>
      <c r="AF593" s="57"/>
      <c r="AG593" s="57"/>
      <c r="AH593" s="57"/>
      <c r="AI593" s="57"/>
      <c r="AJ593" s="57"/>
      <c r="AK593" s="57"/>
      <c r="AL593" s="57"/>
      <c r="AM593" s="57"/>
      <c r="AN593" s="57"/>
      <c r="AO593" s="57"/>
      <c r="AP593" s="57"/>
    </row>
    <row r="594" spans="1:42" s="128" customFormat="1">
      <c r="A594" s="123">
        <f>'Stu.Detail (1-20)'!A594</f>
        <v>588</v>
      </c>
      <c r="B594" s="124" t="str">
        <f>IF(OR('Stu.Detail (1-20)'!B594=0,'Stu.Detail (1-20)'!B594=""),"",'Stu.Detail (1-20)'!B594)</f>
        <v/>
      </c>
      <c r="C594" s="124" t="str">
        <f>IF(OR(B594=0,B594=""),"",CONCATENATE('Stu.Detail (1-20)'!D594," ","/",'Stu.Detail (1-20)'!G594))</f>
        <v/>
      </c>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57"/>
      <c r="Z594" s="57"/>
      <c r="AA594" s="57"/>
      <c r="AB594" s="57"/>
      <c r="AC594" s="57"/>
      <c r="AD594" s="57"/>
      <c r="AE594" s="57"/>
      <c r="AF594" s="57"/>
      <c r="AG594" s="57"/>
      <c r="AH594" s="57"/>
      <c r="AI594" s="57"/>
      <c r="AJ594" s="57"/>
      <c r="AK594" s="57"/>
      <c r="AL594" s="57"/>
      <c r="AM594" s="57"/>
      <c r="AN594" s="57"/>
      <c r="AO594" s="57"/>
      <c r="AP594" s="57"/>
    </row>
    <row r="595" spans="1:42" s="128" customFormat="1">
      <c r="A595" s="123">
        <f>'Stu.Detail (1-20)'!A595</f>
        <v>589</v>
      </c>
      <c r="B595" s="124" t="str">
        <f>IF(OR('Stu.Detail (1-20)'!B595=0,'Stu.Detail (1-20)'!B595=""),"",'Stu.Detail (1-20)'!B595)</f>
        <v/>
      </c>
      <c r="C595" s="124" t="str">
        <f>IF(OR(B595=0,B595=""),"",CONCATENATE('Stu.Detail (1-20)'!D595," ","/",'Stu.Detail (1-20)'!G595))</f>
        <v/>
      </c>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57"/>
      <c r="Z595" s="57"/>
      <c r="AA595" s="57"/>
      <c r="AB595" s="57"/>
      <c r="AC595" s="57"/>
      <c r="AD595" s="57"/>
      <c r="AE595" s="57"/>
      <c r="AF595" s="57"/>
      <c r="AG595" s="57"/>
      <c r="AH595" s="57"/>
      <c r="AI595" s="57"/>
      <c r="AJ595" s="57"/>
      <c r="AK595" s="57"/>
      <c r="AL595" s="57"/>
      <c r="AM595" s="57"/>
      <c r="AN595" s="57"/>
      <c r="AO595" s="57"/>
      <c r="AP595" s="57"/>
    </row>
    <row r="596" spans="1:42" s="128" customFormat="1">
      <c r="A596" s="123">
        <f>'Stu.Detail (1-20)'!A596</f>
        <v>590</v>
      </c>
      <c r="B596" s="124" t="str">
        <f>IF(OR('Stu.Detail (1-20)'!B596=0,'Stu.Detail (1-20)'!B596=""),"",'Stu.Detail (1-20)'!B596)</f>
        <v/>
      </c>
      <c r="C596" s="124" t="str">
        <f>IF(OR(B596=0,B596=""),"",CONCATENATE('Stu.Detail (1-20)'!D596," ","/",'Stu.Detail (1-20)'!G596))</f>
        <v/>
      </c>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57"/>
      <c r="Z596" s="57"/>
      <c r="AA596" s="57"/>
      <c r="AB596" s="57"/>
      <c r="AC596" s="57"/>
      <c r="AD596" s="57"/>
      <c r="AE596" s="57"/>
      <c r="AF596" s="57"/>
      <c r="AG596" s="57"/>
      <c r="AH596" s="57"/>
      <c r="AI596" s="57"/>
      <c r="AJ596" s="57"/>
      <c r="AK596" s="57"/>
      <c r="AL596" s="57"/>
      <c r="AM596" s="57"/>
      <c r="AN596" s="57"/>
      <c r="AO596" s="57"/>
      <c r="AP596" s="57"/>
    </row>
    <row r="597" spans="1:42" s="128" customFormat="1">
      <c r="A597" s="123">
        <f>'Stu.Detail (1-20)'!A597</f>
        <v>591</v>
      </c>
      <c r="B597" s="124" t="str">
        <f>IF(OR('Stu.Detail (1-20)'!B597=0,'Stu.Detail (1-20)'!B597=""),"",'Stu.Detail (1-20)'!B597)</f>
        <v/>
      </c>
      <c r="C597" s="124" t="str">
        <f>IF(OR(B597=0,B597=""),"",CONCATENATE('Stu.Detail (1-20)'!D597," ","/",'Stu.Detail (1-20)'!G597))</f>
        <v/>
      </c>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57"/>
      <c r="Z597" s="57"/>
      <c r="AA597" s="57"/>
      <c r="AB597" s="57"/>
      <c r="AC597" s="57"/>
      <c r="AD597" s="57"/>
      <c r="AE597" s="57"/>
      <c r="AF597" s="57"/>
      <c r="AG597" s="57"/>
      <c r="AH597" s="57"/>
      <c r="AI597" s="57"/>
      <c r="AJ597" s="57"/>
      <c r="AK597" s="57"/>
      <c r="AL597" s="57"/>
      <c r="AM597" s="57"/>
      <c r="AN597" s="57"/>
      <c r="AO597" s="57"/>
      <c r="AP597" s="57"/>
    </row>
    <row r="598" spans="1:42" s="128" customFormat="1">
      <c r="A598" s="123">
        <f>'Stu.Detail (1-20)'!A598</f>
        <v>592</v>
      </c>
      <c r="B598" s="124" t="str">
        <f>IF(OR('Stu.Detail (1-20)'!B598=0,'Stu.Detail (1-20)'!B598=""),"",'Stu.Detail (1-20)'!B598)</f>
        <v/>
      </c>
      <c r="C598" s="124" t="str">
        <f>IF(OR(B598=0,B598=""),"",CONCATENATE('Stu.Detail (1-20)'!D598," ","/",'Stu.Detail (1-20)'!G598))</f>
        <v/>
      </c>
      <c r="D598" s="129"/>
      <c r="E598" s="129"/>
      <c r="F598" s="129"/>
      <c r="G598" s="129"/>
      <c r="H598" s="129"/>
      <c r="I598" s="129"/>
      <c r="J598" s="129"/>
      <c r="K598" s="129"/>
      <c r="L598" s="129"/>
      <c r="M598" s="129"/>
      <c r="N598" s="129"/>
      <c r="O598" s="129"/>
      <c r="P598" s="129"/>
      <c r="Q598" s="129"/>
      <c r="R598" s="129"/>
      <c r="S598" s="129"/>
      <c r="T598" s="129"/>
      <c r="U598" s="129"/>
      <c r="V598" s="129"/>
      <c r="W598" s="129"/>
      <c r="X598" s="129"/>
      <c r="Y598" s="57"/>
      <c r="Z598" s="57"/>
      <c r="AA598" s="57"/>
      <c r="AB598" s="57"/>
      <c r="AC598" s="57"/>
      <c r="AD598" s="57"/>
      <c r="AE598" s="57"/>
      <c r="AF598" s="57"/>
      <c r="AG598" s="57"/>
      <c r="AH598" s="57"/>
      <c r="AI598" s="57"/>
      <c r="AJ598" s="57"/>
      <c r="AK598" s="57"/>
      <c r="AL598" s="57"/>
      <c r="AM598" s="57"/>
      <c r="AN598" s="57"/>
      <c r="AO598" s="57"/>
      <c r="AP598" s="57"/>
    </row>
    <row r="599" spans="1:42" s="128" customFormat="1">
      <c r="A599" s="123">
        <f>'Stu.Detail (1-20)'!A599</f>
        <v>593</v>
      </c>
      <c r="B599" s="124" t="str">
        <f>IF(OR('Stu.Detail (1-20)'!B599=0,'Stu.Detail (1-20)'!B599=""),"",'Stu.Detail (1-20)'!B599)</f>
        <v/>
      </c>
      <c r="C599" s="124" t="str">
        <f>IF(OR(B599=0,B599=""),"",CONCATENATE('Stu.Detail (1-20)'!D599," ","/",'Stu.Detail (1-20)'!G599))</f>
        <v/>
      </c>
      <c r="D599" s="129"/>
      <c r="E599" s="129"/>
      <c r="F599" s="129"/>
      <c r="G599" s="129"/>
      <c r="H599" s="129"/>
      <c r="I599" s="129"/>
      <c r="J599" s="129"/>
      <c r="K599" s="129"/>
      <c r="L599" s="129"/>
      <c r="M599" s="129"/>
      <c r="N599" s="129"/>
      <c r="O599" s="129"/>
      <c r="P599" s="129"/>
      <c r="Q599" s="129"/>
      <c r="R599" s="129"/>
      <c r="S599" s="129"/>
      <c r="T599" s="129"/>
      <c r="U599" s="129"/>
      <c r="V599" s="129"/>
      <c r="W599" s="129"/>
      <c r="X599" s="129"/>
      <c r="Y599" s="57"/>
      <c r="Z599" s="57"/>
      <c r="AA599" s="57"/>
      <c r="AB599" s="57"/>
      <c r="AC599" s="57"/>
      <c r="AD599" s="57"/>
      <c r="AE599" s="57"/>
      <c r="AF599" s="57"/>
      <c r="AG599" s="57"/>
      <c r="AH599" s="57"/>
      <c r="AI599" s="57"/>
      <c r="AJ599" s="57"/>
      <c r="AK599" s="57"/>
      <c r="AL599" s="57"/>
      <c r="AM599" s="57"/>
      <c r="AN599" s="57"/>
      <c r="AO599" s="57"/>
      <c r="AP599" s="57"/>
    </row>
    <row r="600" spans="1:42" s="128" customFormat="1">
      <c r="A600" s="123">
        <f>'Stu.Detail (1-20)'!A600</f>
        <v>594</v>
      </c>
      <c r="B600" s="124" t="str">
        <f>IF(OR('Stu.Detail (1-20)'!B600=0,'Stu.Detail (1-20)'!B600=""),"",'Stu.Detail (1-20)'!B600)</f>
        <v/>
      </c>
      <c r="C600" s="124" t="str">
        <f>IF(OR(B600=0,B600=""),"",CONCATENATE('Stu.Detail (1-20)'!D600," ","/",'Stu.Detail (1-20)'!G600))</f>
        <v/>
      </c>
      <c r="D600" s="129"/>
      <c r="E600" s="129"/>
      <c r="F600" s="129"/>
      <c r="G600" s="129"/>
      <c r="H600" s="129"/>
      <c r="I600" s="129"/>
      <c r="J600" s="129"/>
      <c r="K600" s="129"/>
      <c r="L600" s="129"/>
      <c r="M600" s="129"/>
      <c r="N600" s="129"/>
      <c r="O600" s="129"/>
      <c r="P600" s="129"/>
      <c r="Q600" s="129"/>
      <c r="R600" s="129"/>
      <c r="S600" s="129"/>
      <c r="T600" s="129"/>
      <c r="U600" s="129"/>
      <c r="V600" s="129"/>
      <c r="W600" s="129"/>
      <c r="X600" s="129"/>
      <c r="Y600" s="57"/>
      <c r="Z600" s="57"/>
      <c r="AA600" s="57"/>
      <c r="AB600" s="57"/>
      <c r="AC600" s="57"/>
      <c r="AD600" s="57"/>
      <c r="AE600" s="57"/>
      <c r="AF600" s="57"/>
      <c r="AG600" s="57"/>
      <c r="AH600" s="57"/>
      <c r="AI600" s="57"/>
      <c r="AJ600" s="57"/>
      <c r="AK600" s="57"/>
      <c r="AL600" s="57"/>
      <c r="AM600" s="57"/>
      <c r="AN600" s="57"/>
      <c r="AO600" s="57"/>
      <c r="AP600" s="57"/>
    </row>
    <row r="601" spans="1:42" s="128" customFormat="1">
      <c r="A601" s="123">
        <f>'Stu.Detail (1-20)'!A601</f>
        <v>595</v>
      </c>
      <c r="B601" s="124" t="str">
        <f>IF(OR('Stu.Detail (1-20)'!B601=0,'Stu.Detail (1-20)'!B601=""),"",'Stu.Detail (1-20)'!B601)</f>
        <v/>
      </c>
      <c r="C601" s="124" t="str">
        <f>IF(OR(B601=0,B601=""),"",CONCATENATE('Stu.Detail (1-20)'!D601," ","/",'Stu.Detail (1-20)'!G601))</f>
        <v/>
      </c>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57"/>
      <c r="Z601" s="57"/>
      <c r="AA601" s="57"/>
      <c r="AB601" s="57"/>
      <c r="AC601" s="57"/>
      <c r="AD601" s="57"/>
      <c r="AE601" s="57"/>
      <c r="AF601" s="57"/>
      <c r="AG601" s="57"/>
      <c r="AH601" s="57"/>
      <c r="AI601" s="57"/>
      <c r="AJ601" s="57"/>
      <c r="AK601" s="57"/>
      <c r="AL601" s="57"/>
      <c r="AM601" s="57"/>
      <c r="AN601" s="57"/>
      <c r="AO601" s="57"/>
      <c r="AP601" s="57"/>
    </row>
    <row r="602" spans="1:42" s="128" customFormat="1">
      <c r="A602" s="123">
        <f>'Stu.Detail (1-20)'!A602</f>
        <v>596</v>
      </c>
      <c r="B602" s="124" t="str">
        <f>IF(OR('Stu.Detail (1-20)'!B602=0,'Stu.Detail (1-20)'!B602=""),"",'Stu.Detail (1-20)'!B602)</f>
        <v/>
      </c>
      <c r="C602" s="124" t="str">
        <f>IF(OR(B602=0,B602=""),"",CONCATENATE('Stu.Detail (1-20)'!D602," ","/",'Stu.Detail (1-20)'!G602))</f>
        <v/>
      </c>
      <c r="D602" s="129"/>
      <c r="E602" s="129"/>
      <c r="F602" s="129"/>
      <c r="G602" s="129"/>
      <c r="H602" s="129"/>
      <c r="I602" s="129"/>
      <c r="J602" s="129"/>
      <c r="K602" s="129"/>
      <c r="L602" s="129"/>
      <c r="M602" s="129"/>
      <c r="N602" s="129"/>
      <c r="O602" s="129"/>
      <c r="P602" s="129"/>
      <c r="Q602" s="129"/>
      <c r="R602" s="129"/>
      <c r="S602" s="129"/>
      <c r="T602" s="129"/>
      <c r="U602" s="129"/>
      <c r="V602" s="129"/>
      <c r="W602" s="129"/>
      <c r="X602" s="129"/>
      <c r="Y602" s="57"/>
      <c r="Z602" s="57"/>
      <c r="AA602" s="57"/>
      <c r="AB602" s="57"/>
      <c r="AC602" s="57"/>
      <c r="AD602" s="57"/>
      <c r="AE602" s="57"/>
      <c r="AF602" s="57"/>
      <c r="AG602" s="57"/>
      <c r="AH602" s="57"/>
      <c r="AI602" s="57"/>
      <c r="AJ602" s="57"/>
      <c r="AK602" s="57"/>
      <c r="AL602" s="57"/>
      <c r="AM602" s="57"/>
      <c r="AN602" s="57"/>
      <c r="AO602" s="57"/>
      <c r="AP602" s="57"/>
    </row>
    <row r="603" spans="1:42" s="128" customFormat="1">
      <c r="A603" s="123">
        <f>'Stu.Detail (1-20)'!A603</f>
        <v>597</v>
      </c>
      <c r="B603" s="124" t="str">
        <f>IF(OR('Stu.Detail (1-20)'!B603=0,'Stu.Detail (1-20)'!B603=""),"",'Stu.Detail (1-20)'!B603)</f>
        <v/>
      </c>
      <c r="C603" s="124" t="str">
        <f>IF(OR(B603=0,B603=""),"",CONCATENATE('Stu.Detail (1-20)'!D603," ","/",'Stu.Detail (1-20)'!G603))</f>
        <v/>
      </c>
      <c r="D603" s="129"/>
      <c r="E603" s="129"/>
      <c r="F603" s="129"/>
      <c r="G603" s="129"/>
      <c r="H603" s="129"/>
      <c r="I603" s="129"/>
      <c r="J603" s="129"/>
      <c r="K603" s="129"/>
      <c r="L603" s="129"/>
      <c r="M603" s="129"/>
      <c r="N603" s="129"/>
      <c r="O603" s="129"/>
      <c r="P603" s="129"/>
      <c r="Q603" s="129"/>
      <c r="R603" s="129"/>
      <c r="S603" s="129"/>
      <c r="T603" s="129"/>
      <c r="U603" s="129"/>
      <c r="V603" s="129"/>
      <c r="W603" s="129"/>
      <c r="X603" s="129"/>
      <c r="Y603" s="57"/>
      <c r="Z603" s="57"/>
      <c r="AA603" s="57"/>
      <c r="AB603" s="57"/>
      <c r="AC603" s="57"/>
      <c r="AD603" s="57"/>
      <c r="AE603" s="57"/>
      <c r="AF603" s="57"/>
      <c r="AG603" s="57"/>
      <c r="AH603" s="57"/>
      <c r="AI603" s="57"/>
      <c r="AJ603" s="57"/>
      <c r="AK603" s="57"/>
      <c r="AL603" s="57"/>
      <c r="AM603" s="57"/>
      <c r="AN603" s="57"/>
      <c r="AO603" s="57"/>
      <c r="AP603" s="57"/>
    </row>
    <row r="604" spans="1:42" s="128" customFormat="1">
      <c r="A604" s="123">
        <f>'Stu.Detail (1-20)'!A604</f>
        <v>598</v>
      </c>
      <c r="B604" s="124" t="str">
        <f>IF(OR('Stu.Detail (1-20)'!B604=0,'Stu.Detail (1-20)'!B604=""),"",'Stu.Detail (1-20)'!B604)</f>
        <v/>
      </c>
      <c r="C604" s="124" t="str">
        <f>IF(OR(B604=0,B604=""),"",CONCATENATE('Stu.Detail (1-20)'!D604," ","/",'Stu.Detail (1-20)'!G604))</f>
        <v/>
      </c>
      <c r="D604" s="129"/>
      <c r="E604" s="129"/>
      <c r="F604" s="129"/>
      <c r="G604" s="129"/>
      <c r="H604" s="129"/>
      <c r="I604" s="129"/>
      <c r="J604" s="129"/>
      <c r="K604" s="129"/>
      <c r="L604" s="129"/>
      <c r="M604" s="129"/>
      <c r="N604" s="129"/>
      <c r="O604" s="129"/>
      <c r="P604" s="129"/>
      <c r="Q604" s="129"/>
      <c r="R604" s="129"/>
      <c r="S604" s="129"/>
      <c r="T604" s="129"/>
      <c r="U604" s="129"/>
      <c r="V604" s="129"/>
      <c r="W604" s="129"/>
      <c r="X604" s="129"/>
      <c r="Y604" s="57"/>
      <c r="Z604" s="57"/>
      <c r="AA604" s="57"/>
      <c r="AB604" s="57"/>
      <c r="AC604" s="57"/>
      <c r="AD604" s="57"/>
      <c r="AE604" s="57"/>
      <c r="AF604" s="57"/>
      <c r="AG604" s="57"/>
      <c r="AH604" s="57"/>
      <c r="AI604" s="57"/>
      <c r="AJ604" s="57"/>
      <c r="AK604" s="57"/>
      <c r="AL604" s="57"/>
      <c r="AM604" s="57"/>
      <c r="AN604" s="57"/>
      <c r="AO604" s="57"/>
      <c r="AP604" s="57"/>
    </row>
    <row r="605" spans="1:42" s="128" customFormat="1">
      <c r="A605" s="123">
        <f>'Stu.Detail (1-20)'!A605</f>
        <v>599</v>
      </c>
      <c r="B605" s="124" t="str">
        <f>IF(OR('Stu.Detail (1-20)'!B605=0,'Stu.Detail (1-20)'!B605=""),"",'Stu.Detail (1-20)'!B605)</f>
        <v/>
      </c>
      <c r="C605" s="124" t="str">
        <f>IF(OR(B605=0,B605=""),"",CONCATENATE('Stu.Detail (1-20)'!D605," ","/",'Stu.Detail (1-20)'!G605))</f>
        <v/>
      </c>
      <c r="D605" s="129"/>
      <c r="E605" s="129"/>
      <c r="F605" s="129"/>
      <c r="G605" s="129"/>
      <c r="H605" s="129"/>
      <c r="I605" s="129"/>
      <c r="J605" s="129"/>
      <c r="K605" s="129"/>
      <c r="L605" s="129"/>
      <c r="M605" s="129"/>
      <c r="N605" s="129"/>
      <c r="O605" s="129"/>
      <c r="P605" s="129"/>
      <c r="Q605" s="129"/>
      <c r="R605" s="129"/>
      <c r="S605" s="129"/>
      <c r="T605" s="129"/>
      <c r="U605" s="129"/>
      <c r="V605" s="129"/>
      <c r="W605" s="129"/>
      <c r="X605" s="129"/>
      <c r="Y605" s="57"/>
      <c r="Z605" s="57"/>
      <c r="AA605" s="57"/>
      <c r="AB605" s="57"/>
      <c r="AC605" s="57"/>
      <c r="AD605" s="57"/>
      <c r="AE605" s="57"/>
      <c r="AF605" s="57"/>
      <c r="AG605" s="57"/>
      <c r="AH605" s="57"/>
      <c r="AI605" s="57"/>
      <c r="AJ605" s="57"/>
      <c r="AK605" s="57"/>
      <c r="AL605" s="57"/>
      <c r="AM605" s="57"/>
      <c r="AN605" s="57"/>
      <c r="AO605" s="57"/>
      <c r="AP605" s="57"/>
    </row>
    <row r="606" spans="1:42" s="128" customFormat="1">
      <c r="A606" s="123">
        <f>'Stu.Detail (1-20)'!A606</f>
        <v>600</v>
      </c>
      <c r="B606" s="124" t="str">
        <f>IF(OR('Stu.Detail (1-20)'!B606=0,'Stu.Detail (1-20)'!B606=""),"",'Stu.Detail (1-20)'!B606)</f>
        <v/>
      </c>
      <c r="C606" s="124" t="str">
        <f>IF(OR(B606=0,B606=""),"",CONCATENATE('Stu.Detail (1-20)'!D606," ","/",'Stu.Detail (1-20)'!G606))</f>
        <v/>
      </c>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57"/>
      <c r="Z606" s="57"/>
      <c r="AA606" s="57"/>
      <c r="AB606" s="57"/>
      <c r="AC606" s="57"/>
      <c r="AD606" s="57"/>
      <c r="AE606" s="57"/>
      <c r="AF606" s="57"/>
      <c r="AG606" s="57"/>
      <c r="AH606" s="57"/>
      <c r="AI606" s="57"/>
      <c r="AJ606" s="57"/>
      <c r="AK606" s="57"/>
      <c r="AL606" s="57"/>
      <c r="AM606" s="57"/>
      <c r="AN606" s="57"/>
      <c r="AO606" s="57"/>
      <c r="AP606" s="57"/>
    </row>
    <row r="607" spans="1:42" hidden="1">
      <c r="B607" s="128">
        <v>1</v>
      </c>
      <c r="C607" s="128">
        <v>2</v>
      </c>
      <c r="D607" s="128">
        <v>3</v>
      </c>
      <c r="E607" s="128">
        <v>4</v>
      </c>
      <c r="F607" s="128">
        <v>5</v>
      </c>
      <c r="G607" s="128">
        <v>6</v>
      </c>
      <c r="H607" s="128">
        <v>7</v>
      </c>
      <c r="I607" s="128">
        <v>8</v>
      </c>
      <c r="J607" s="128">
        <v>9</v>
      </c>
      <c r="K607" s="128">
        <v>10</v>
      </c>
      <c r="L607" s="128">
        <v>11</v>
      </c>
      <c r="M607" s="128">
        <v>12</v>
      </c>
      <c r="N607" s="128">
        <v>13</v>
      </c>
      <c r="O607" s="128">
        <v>14</v>
      </c>
      <c r="P607" s="128">
        <v>15</v>
      </c>
      <c r="Q607" s="128">
        <v>16</v>
      </c>
      <c r="R607" s="128">
        <v>17</v>
      </c>
      <c r="S607" s="128">
        <v>18</v>
      </c>
      <c r="T607" s="128">
        <v>19</v>
      </c>
      <c r="U607" s="128">
        <v>20</v>
      </c>
      <c r="V607" s="128">
        <v>21</v>
      </c>
      <c r="W607" s="128">
        <v>22</v>
      </c>
      <c r="X607" s="128">
        <v>23</v>
      </c>
    </row>
  </sheetData>
  <sheetProtection password="E8FA" sheet="1" objects="1" scenarios="1" formatColumns="0" formatRows="0" selectLockedCells="1"/>
  <mergeCells count="14">
    <mergeCell ref="A1:X1"/>
    <mergeCell ref="A2:X2"/>
    <mergeCell ref="A3:A5"/>
    <mergeCell ref="B3:B5"/>
    <mergeCell ref="C3:C5"/>
    <mergeCell ref="E3:E5"/>
    <mergeCell ref="A6:C6"/>
    <mergeCell ref="G6:X6"/>
    <mergeCell ref="G4:L4"/>
    <mergeCell ref="M4:R4"/>
    <mergeCell ref="S4:X4"/>
    <mergeCell ref="F3:F5"/>
    <mergeCell ref="G3:X3"/>
    <mergeCell ref="D3:D5"/>
  </mergeCells>
  <conditionalFormatting sqref="A7:A606">
    <cfRule type="cellIs" dxfId="15" priority="5" operator="equal">
      <formula>0</formula>
    </cfRule>
  </conditionalFormatting>
  <conditionalFormatting sqref="A7:A606">
    <cfRule type="cellIs" dxfId="14" priority="4" operator="equal">
      <formula>0</formula>
    </cfRule>
  </conditionalFormatting>
  <conditionalFormatting sqref="B7:B606">
    <cfRule type="cellIs" dxfId="13" priority="3" operator="equal">
      <formula>0</formula>
    </cfRule>
  </conditionalFormatting>
  <conditionalFormatting sqref="B7:B605">
    <cfRule type="cellIs" dxfId="12" priority="2" operator="equal">
      <formula>0</formula>
    </cfRule>
  </conditionalFormatting>
  <conditionalFormatting sqref="B7:B606">
    <cfRule type="cellIs" dxfId="11" priority="1" operat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7030A0"/>
  </sheetPr>
  <dimension ref="A1:AW607"/>
  <sheetViews>
    <sheetView workbookViewId="0">
      <pane xSplit="2" ySplit="6" topLeftCell="C7" activePane="bottomRight" state="frozen"/>
      <selection pane="topRight" activeCell="C1" sqref="C1"/>
      <selection pane="bottomLeft" activeCell="A7" sqref="A7"/>
      <selection pane="bottomRight" activeCell="D8" sqref="D8"/>
    </sheetView>
  </sheetViews>
  <sheetFormatPr defaultColWidth="0" defaultRowHeight="15" zeroHeight="1"/>
  <cols>
    <col min="1" max="1" width="5.140625" style="128" customWidth="1"/>
    <col min="2" max="2" width="13.140625" style="128" customWidth="1"/>
    <col min="3" max="3" width="25" style="128" customWidth="1"/>
    <col min="4" max="4" width="9.140625" style="128" customWidth="1"/>
    <col min="5" max="5" width="12.140625" style="128" customWidth="1"/>
    <col min="6" max="6" width="9.140625" style="128" customWidth="1"/>
    <col min="7" max="7" width="21.140625" style="128" customWidth="1"/>
    <col min="8" max="8" width="14.42578125" style="128" customWidth="1"/>
    <col min="9" max="9" width="7.42578125" style="128" customWidth="1"/>
    <col min="10" max="10" width="12.42578125" style="128" customWidth="1"/>
    <col min="11" max="11" width="9.140625" style="128" customWidth="1"/>
    <col min="12" max="12" width="16.28515625" style="128" customWidth="1"/>
    <col min="13" max="13" width="14.42578125" style="128" customWidth="1"/>
    <col min="14" max="14" width="7.42578125" style="128" customWidth="1"/>
    <col min="15" max="16" width="9.140625" style="128" customWidth="1"/>
    <col min="17" max="17" width="16.7109375" style="128" customWidth="1"/>
    <col min="18" max="18" width="14.42578125" style="128" customWidth="1"/>
    <col min="19" max="19" width="7.42578125" style="128" customWidth="1"/>
    <col min="20" max="20" width="12.140625" style="128" customWidth="1"/>
    <col min="21" max="21" width="9.140625" style="128" customWidth="1"/>
    <col min="22" max="22" width="18.28515625" style="128" customWidth="1"/>
    <col min="23" max="23" width="14.42578125" style="128" customWidth="1"/>
    <col min="24" max="24" width="7.42578125" style="128" customWidth="1"/>
    <col min="25" max="25" width="11.140625" style="128" customWidth="1"/>
    <col min="26" max="26" width="9.85546875" style="128" customWidth="1"/>
    <col min="27" max="31" width="17" style="128" customWidth="1"/>
    <col min="32" max="49" width="0" style="57" hidden="1" customWidth="1"/>
    <col min="50" max="16384" width="9.140625" style="57" hidden="1"/>
  </cols>
  <sheetData>
    <row r="1" spans="1:31" ht="25.5" customHeight="1">
      <c r="A1" s="189" t="str">
        <f>CONCATENATE(Master!B4,"  ",Master!C4)</f>
        <v>विद्यालय का नाम :-  Govt. Sr. Sec. School Raimalwada, Bapini (Jodhpur)</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1"/>
    </row>
    <row r="2" spans="1:31" ht="15" customHeight="1">
      <c r="A2" s="192" t="str">
        <f>CONCATENATE(Master!B5,"  ",Master!C5,"  में नव प्रवेशित विद्यार्थियों की सूचना             ")</f>
        <v xml:space="preserve">सत्र :  2023-24  में नव प्रवेशित विद्यार्थियों की सूचना             </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93"/>
    </row>
    <row r="3" spans="1:31" ht="25.5" customHeight="1">
      <c r="A3" s="162" t="s">
        <v>109</v>
      </c>
      <c r="B3" s="157" t="s">
        <v>261</v>
      </c>
      <c r="C3" s="157" t="s">
        <v>253</v>
      </c>
      <c r="D3" s="157" t="s">
        <v>242</v>
      </c>
      <c r="E3" s="186" t="s">
        <v>260</v>
      </c>
      <c r="F3" s="187"/>
      <c r="G3" s="187"/>
      <c r="H3" s="187"/>
      <c r="I3" s="187"/>
      <c r="J3" s="187"/>
      <c r="K3" s="187"/>
      <c r="L3" s="187"/>
      <c r="M3" s="187"/>
      <c r="N3" s="187"/>
      <c r="O3" s="187"/>
      <c r="P3" s="187"/>
      <c r="Q3" s="187"/>
      <c r="R3" s="187"/>
      <c r="S3" s="187"/>
      <c r="T3" s="187"/>
      <c r="U3" s="187"/>
      <c r="V3" s="187"/>
      <c r="W3" s="187"/>
      <c r="X3" s="188"/>
      <c r="Y3" s="157" t="s">
        <v>255</v>
      </c>
      <c r="Z3" s="157" t="s">
        <v>246</v>
      </c>
      <c r="AA3" s="188" t="s">
        <v>269</v>
      </c>
      <c r="AB3" s="157"/>
      <c r="AC3" s="186"/>
      <c r="AD3" s="186"/>
      <c r="AE3" s="174"/>
    </row>
    <row r="4" spans="1:31" ht="15" customHeight="1">
      <c r="A4" s="162"/>
      <c r="B4" s="157"/>
      <c r="C4" s="157"/>
      <c r="D4" s="157"/>
      <c r="E4" s="157" t="s">
        <v>243</v>
      </c>
      <c r="F4" s="157"/>
      <c r="G4" s="157"/>
      <c r="H4" s="157"/>
      <c r="I4" s="157"/>
      <c r="J4" s="157" t="s">
        <v>256</v>
      </c>
      <c r="K4" s="157"/>
      <c r="L4" s="157"/>
      <c r="M4" s="157"/>
      <c r="N4" s="157"/>
      <c r="O4" s="157" t="s">
        <v>257</v>
      </c>
      <c r="P4" s="157"/>
      <c r="Q4" s="157"/>
      <c r="R4" s="157"/>
      <c r="S4" s="157"/>
      <c r="T4" s="157" t="s">
        <v>258</v>
      </c>
      <c r="U4" s="157"/>
      <c r="V4" s="157"/>
      <c r="W4" s="157"/>
      <c r="X4" s="157"/>
      <c r="Y4" s="157"/>
      <c r="Z4" s="157"/>
      <c r="AA4" s="188" t="s">
        <v>270</v>
      </c>
      <c r="AB4" s="157" t="s">
        <v>271</v>
      </c>
      <c r="AC4" s="157" t="s">
        <v>272</v>
      </c>
      <c r="AD4" s="157" t="s">
        <v>273</v>
      </c>
      <c r="AE4" s="174" t="s">
        <v>274</v>
      </c>
    </row>
    <row r="5" spans="1:31" ht="28.5" customHeight="1">
      <c r="A5" s="162"/>
      <c r="B5" s="157"/>
      <c r="C5" s="157"/>
      <c r="D5" s="157"/>
      <c r="E5" s="123" t="s">
        <v>259</v>
      </c>
      <c r="F5" s="123" t="s">
        <v>123</v>
      </c>
      <c r="G5" s="123" t="s">
        <v>124</v>
      </c>
      <c r="H5" s="124" t="s">
        <v>244</v>
      </c>
      <c r="I5" s="124" t="s">
        <v>245</v>
      </c>
      <c r="J5" s="123" t="s">
        <v>259</v>
      </c>
      <c r="K5" s="123" t="s">
        <v>123</v>
      </c>
      <c r="L5" s="123" t="s">
        <v>124</v>
      </c>
      <c r="M5" s="124" t="s">
        <v>244</v>
      </c>
      <c r="N5" s="124" t="s">
        <v>245</v>
      </c>
      <c r="O5" s="123" t="s">
        <v>259</v>
      </c>
      <c r="P5" s="123" t="s">
        <v>123</v>
      </c>
      <c r="Q5" s="123" t="s">
        <v>124</v>
      </c>
      <c r="R5" s="124" t="s">
        <v>244</v>
      </c>
      <c r="S5" s="124" t="s">
        <v>245</v>
      </c>
      <c r="T5" s="123" t="s">
        <v>259</v>
      </c>
      <c r="U5" s="123" t="s">
        <v>123</v>
      </c>
      <c r="V5" s="123" t="s">
        <v>124</v>
      </c>
      <c r="W5" s="124" t="s">
        <v>244</v>
      </c>
      <c r="X5" s="124" t="s">
        <v>245</v>
      </c>
      <c r="Y5" s="157"/>
      <c r="Z5" s="157"/>
      <c r="AA5" s="188"/>
      <c r="AB5" s="157"/>
      <c r="AC5" s="157"/>
      <c r="AD5" s="157"/>
      <c r="AE5" s="174"/>
    </row>
    <row r="6" spans="1:31" ht="15.75" thickBot="1">
      <c r="A6" s="154"/>
      <c r="B6" s="155"/>
      <c r="C6" s="155"/>
      <c r="D6" s="125">
        <v>40</v>
      </c>
      <c r="E6" s="169">
        <v>41</v>
      </c>
      <c r="F6" s="170"/>
      <c r="G6" s="170"/>
      <c r="H6" s="170"/>
      <c r="I6" s="170"/>
      <c r="J6" s="170"/>
      <c r="K6" s="170"/>
      <c r="L6" s="170"/>
      <c r="M6" s="170"/>
      <c r="N6" s="170"/>
      <c r="O6" s="170"/>
      <c r="P6" s="170"/>
      <c r="Q6" s="170"/>
      <c r="R6" s="170"/>
      <c r="S6" s="170"/>
      <c r="T6" s="170"/>
      <c r="U6" s="170"/>
      <c r="V6" s="170"/>
      <c r="W6" s="170"/>
      <c r="X6" s="171"/>
      <c r="Y6" s="184"/>
      <c r="Z6" s="185"/>
      <c r="AA6" s="194"/>
      <c r="AB6" s="194"/>
      <c r="AC6" s="194"/>
      <c r="AD6" s="194"/>
      <c r="AE6" s="195"/>
    </row>
    <row r="7" spans="1:31">
      <c r="A7" s="126">
        <f>'Stu.Detail (1-20)'!A7</f>
        <v>1</v>
      </c>
      <c r="B7" s="127">
        <f>IF(OR('Stu.Detail (1-20)'!B7=0,'Stu.Detail (1-20)'!B7=""),"",'Stu.Detail (1-20)'!B7)</f>
        <v>51</v>
      </c>
      <c r="C7" s="127" t="str">
        <f>IF(OR(B7=0,B7=""),"",CONCATENATE('Stu.Detail (1-20)'!D7," ","/",'Stu.Detail (1-20)'!G7))</f>
        <v>RAM /SHYAM</v>
      </c>
      <c r="D7" s="129"/>
      <c r="E7" s="129"/>
      <c r="F7" s="129"/>
      <c r="G7" s="129"/>
      <c r="H7" s="129"/>
      <c r="I7" s="129"/>
      <c r="J7" s="129"/>
      <c r="K7" s="129"/>
      <c r="L7" s="129"/>
      <c r="M7" s="129"/>
      <c r="N7" s="129"/>
      <c r="O7" s="129"/>
      <c r="P7" s="129"/>
      <c r="Q7" s="129"/>
      <c r="R7" s="129"/>
      <c r="S7" s="129"/>
      <c r="T7" s="129"/>
      <c r="U7" s="129"/>
      <c r="V7" s="129"/>
      <c r="W7" s="129"/>
      <c r="X7" s="129"/>
      <c r="Y7" s="129"/>
      <c r="Z7" s="129"/>
      <c r="AA7" s="130"/>
      <c r="AB7" s="130"/>
      <c r="AC7" s="130"/>
      <c r="AD7" s="130"/>
      <c r="AE7" s="130"/>
    </row>
    <row r="8" spans="1:31">
      <c r="A8" s="123">
        <f>'Stu.Detail (1-20)'!A8</f>
        <v>2</v>
      </c>
      <c r="B8" s="124" t="str">
        <f>IF(OR('Stu.Detail (1-20)'!B8=0,'Stu.Detail (1-20)'!B8=""),"",'Stu.Detail (1-20)'!B8)</f>
        <v/>
      </c>
      <c r="C8" s="124" t="str">
        <f>IF(OR(B8=0,B8=""),"",CONCATENATE('Stu.Detail (1-20)'!D8," ","/",'Stu.Detail (1-20)'!G8))</f>
        <v/>
      </c>
      <c r="D8" s="129"/>
      <c r="E8" s="129"/>
      <c r="F8" s="129"/>
      <c r="G8" s="129"/>
      <c r="H8" s="129"/>
      <c r="I8" s="129"/>
      <c r="J8" s="129"/>
      <c r="K8" s="129"/>
      <c r="L8" s="129"/>
      <c r="M8" s="129"/>
      <c r="N8" s="129"/>
      <c r="O8" s="129"/>
      <c r="P8" s="129"/>
      <c r="Q8" s="129"/>
      <c r="R8" s="129"/>
      <c r="S8" s="129"/>
      <c r="T8" s="129"/>
      <c r="U8" s="129"/>
      <c r="V8" s="129"/>
      <c r="W8" s="129"/>
      <c r="X8" s="129"/>
      <c r="Y8" s="129"/>
      <c r="Z8" s="129"/>
      <c r="AA8" s="130"/>
      <c r="AB8" s="130"/>
      <c r="AC8" s="130"/>
      <c r="AD8" s="130"/>
      <c r="AE8" s="130"/>
    </row>
    <row r="9" spans="1:31">
      <c r="A9" s="123">
        <f>'Stu.Detail (1-20)'!A9</f>
        <v>3</v>
      </c>
      <c r="B9" s="124" t="str">
        <f>IF(OR('Stu.Detail (1-20)'!B9=0,'Stu.Detail (1-20)'!B9=""),"",'Stu.Detail (1-20)'!B9)</f>
        <v/>
      </c>
      <c r="C9" s="124" t="str">
        <f>IF(OR(B9=0,B9=""),"",CONCATENATE('Stu.Detail (1-20)'!D9," ","/",'Stu.Detail (1-20)'!G9))</f>
        <v/>
      </c>
      <c r="D9" s="129"/>
      <c r="E9" s="129"/>
      <c r="F9" s="129"/>
      <c r="G9" s="129"/>
      <c r="H9" s="129"/>
      <c r="I9" s="129"/>
      <c r="J9" s="129"/>
      <c r="K9" s="129"/>
      <c r="L9" s="129"/>
      <c r="M9" s="129"/>
      <c r="N9" s="129"/>
      <c r="O9" s="129"/>
      <c r="P9" s="129"/>
      <c r="Q9" s="129"/>
      <c r="R9" s="129"/>
      <c r="S9" s="129"/>
      <c r="T9" s="129"/>
      <c r="U9" s="129"/>
      <c r="V9" s="129"/>
      <c r="W9" s="129"/>
      <c r="X9" s="129"/>
      <c r="Y9" s="129"/>
      <c r="Z9" s="129"/>
      <c r="AA9" s="130"/>
      <c r="AB9" s="130"/>
      <c r="AC9" s="130"/>
      <c r="AD9" s="130"/>
      <c r="AE9" s="130"/>
    </row>
    <row r="10" spans="1:31">
      <c r="A10" s="123">
        <f>'Stu.Detail (1-20)'!A10</f>
        <v>4</v>
      </c>
      <c r="B10" s="124" t="str">
        <f>IF(OR('Stu.Detail (1-20)'!B10=0,'Stu.Detail (1-20)'!B10=""),"",'Stu.Detail (1-20)'!B10)</f>
        <v/>
      </c>
      <c r="C10" s="124" t="str">
        <f>IF(OR(B10=0,B10=""),"",CONCATENATE('Stu.Detail (1-20)'!D10," ","/",'Stu.Detail (1-20)'!G10))</f>
        <v/>
      </c>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30"/>
      <c r="AB10" s="130"/>
      <c r="AC10" s="130"/>
      <c r="AD10" s="130"/>
      <c r="AE10" s="130"/>
    </row>
    <row r="11" spans="1:31">
      <c r="A11" s="123">
        <f>'Stu.Detail (1-20)'!A11</f>
        <v>5</v>
      </c>
      <c r="B11" s="124" t="str">
        <f>IF(OR('Stu.Detail (1-20)'!B11=0,'Stu.Detail (1-20)'!B11=""),"",'Stu.Detail (1-20)'!B11)</f>
        <v/>
      </c>
      <c r="C11" s="124" t="str">
        <f>IF(OR(B11=0,B11=""),"",CONCATENATE('Stu.Detail (1-20)'!D11," ","/",'Stu.Detail (1-20)'!G11))</f>
        <v/>
      </c>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30"/>
      <c r="AB11" s="130"/>
      <c r="AC11" s="130"/>
      <c r="AD11" s="130"/>
      <c r="AE11" s="130"/>
    </row>
    <row r="12" spans="1:31">
      <c r="A12" s="123">
        <f>'Stu.Detail (1-20)'!A12</f>
        <v>6</v>
      </c>
      <c r="B12" s="124" t="str">
        <f>IF(OR('Stu.Detail (1-20)'!B12=0,'Stu.Detail (1-20)'!B12=""),"",'Stu.Detail (1-20)'!B12)</f>
        <v/>
      </c>
      <c r="C12" s="124" t="str">
        <f>IF(OR(B12=0,B12=""),"",CONCATENATE('Stu.Detail (1-20)'!D12," ","/",'Stu.Detail (1-20)'!G12))</f>
        <v/>
      </c>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30"/>
      <c r="AB12" s="130"/>
      <c r="AC12" s="130"/>
      <c r="AD12" s="130"/>
      <c r="AE12" s="130"/>
    </row>
    <row r="13" spans="1:31">
      <c r="A13" s="123">
        <f>'Stu.Detail (1-20)'!A13</f>
        <v>7</v>
      </c>
      <c r="B13" s="124" t="str">
        <f>IF(OR('Stu.Detail (1-20)'!B13=0,'Stu.Detail (1-20)'!B13=""),"",'Stu.Detail (1-20)'!B13)</f>
        <v/>
      </c>
      <c r="C13" s="124" t="str">
        <f>IF(OR(B13=0,B13=""),"",CONCATENATE('Stu.Detail (1-20)'!D13," ","/",'Stu.Detail (1-20)'!G13))</f>
        <v/>
      </c>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30"/>
      <c r="AB13" s="130"/>
      <c r="AC13" s="130"/>
      <c r="AD13" s="130"/>
      <c r="AE13" s="130"/>
    </row>
    <row r="14" spans="1:31">
      <c r="A14" s="123">
        <f>'Stu.Detail (1-20)'!A14</f>
        <v>8</v>
      </c>
      <c r="B14" s="124" t="str">
        <f>IF(OR('Stu.Detail (1-20)'!B14=0,'Stu.Detail (1-20)'!B14=""),"",'Stu.Detail (1-20)'!B14)</f>
        <v/>
      </c>
      <c r="C14" s="124" t="str">
        <f>IF(OR(B14=0,B14=""),"",CONCATENATE('Stu.Detail (1-20)'!D14," ","/",'Stu.Detail (1-20)'!G14))</f>
        <v/>
      </c>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30"/>
      <c r="AB14" s="130"/>
      <c r="AC14" s="130"/>
      <c r="AD14" s="130"/>
      <c r="AE14" s="130"/>
    </row>
    <row r="15" spans="1:31">
      <c r="A15" s="123">
        <f>'Stu.Detail (1-20)'!A15</f>
        <v>9</v>
      </c>
      <c r="B15" s="124" t="str">
        <f>IF(OR('Stu.Detail (1-20)'!B15=0,'Stu.Detail (1-20)'!B15=""),"",'Stu.Detail (1-20)'!B15)</f>
        <v/>
      </c>
      <c r="C15" s="124" t="str">
        <f>IF(OR(B15=0,B15=""),"",CONCATENATE('Stu.Detail (1-20)'!D15," ","/",'Stu.Detail (1-20)'!G15))</f>
        <v/>
      </c>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30"/>
      <c r="AB15" s="130"/>
      <c r="AC15" s="130"/>
      <c r="AD15" s="130"/>
      <c r="AE15" s="130"/>
    </row>
    <row r="16" spans="1:31">
      <c r="A16" s="123">
        <f>'Stu.Detail (1-20)'!A16</f>
        <v>10</v>
      </c>
      <c r="B16" s="124" t="str">
        <f>IF(OR('Stu.Detail (1-20)'!B16=0,'Stu.Detail (1-20)'!B16=""),"",'Stu.Detail (1-20)'!B16)</f>
        <v/>
      </c>
      <c r="C16" s="124" t="str">
        <f>IF(OR(B16=0,B16=""),"",CONCATENATE('Stu.Detail (1-20)'!D16," ","/",'Stu.Detail (1-20)'!G16))</f>
        <v/>
      </c>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30"/>
      <c r="AB16" s="130"/>
      <c r="AC16" s="130"/>
      <c r="AD16" s="130"/>
      <c r="AE16" s="130"/>
    </row>
    <row r="17" spans="1:49" s="128" customFormat="1">
      <c r="A17" s="123">
        <f>'Stu.Detail (1-20)'!A17</f>
        <v>11</v>
      </c>
      <c r="B17" s="124" t="str">
        <f>IF(OR('Stu.Detail (1-20)'!B17=0,'Stu.Detail (1-20)'!B17=""),"",'Stu.Detail (1-20)'!B17)</f>
        <v/>
      </c>
      <c r="C17" s="124" t="str">
        <f>IF(OR(B17=0,B17=""),"",CONCATENATE('Stu.Detail (1-20)'!D17," ","/",'Stu.Detail (1-20)'!G17))</f>
        <v/>
      </c>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30"/>
      <c r="AB17" s="130"/>
      <c r="AC17" s="130"/>
      <c r="AD17" s="130"/>
      <c r="AE17" s="130"/>
      <c r="AF17" s="57"/>
      <c r="AG17" s="57"/>
      <c r="AH17" s="57"/>
      <c r="AI17" s="57"/>
      <c r="AJ17" s="57"/>
      <c r="AK17" s="57"/>
      <c r="AL17" s="57"/>
      <c r="AM17" s="57"/>
      <c r="AN17" s="57"/>
      <c r="AO17" s="57"/>
      <c r="AP17" s="57"/>
      <c r="AQ17" s="57"/>
      <c r="AR17" s="57"/>
      <c r="AS17" s="57"/>
      <c r="AT17" s="57"/>
      <c r="AU17" s="57"/>
      <c r="AV17" s="57"/>
      <c r="AW17" s="57"/>
    </row>
    <row r="18" spans="1:49" s="128" customFormat="1">
      <c r="A18" s="123">
        <f>'Stu.Detail (1-20)'!A18</f>
        <v>12</v>
      </c>
      <c r="B18" s="124" t="str">
        <f>IF(OR('Stu.Detail (1-20)'!B18=0,'Stu.Detail (1-20)'!B18=""),"",'Stu.Detail (1-20)'!B18)</f>
        <v/>
      </c>
      <c r="C18" s="124" t="str">
        <f>IF(OR(B18=0,B18=""),"",CONCATENATE('Stu.Detail (1-20)'!D18," ","/",'Stu.Detail (1-20)'!G18))</f>
        <v/>
      </c>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30"/>
      <c r="AB18" s="130"/>
      <c r="AC18" s="130"/>
      <c r="AD18" s="130"/>
      <c r="AE18" s="130"/>
      <c r="AF18" s="57"/>
      <c r="AG18" s="57"/>
      <c r="AH18" s="57"/>
      <c r="AI18" s="57"/>
      <c r="AJ18" s="57"/>
      <c r="AK18" s="57"/>
      <c r="AL18" s="57"/>
      <c r="AM18" s="57"/>
      <c r="AN18" s="57"/>
      <c r="AO18" s="57"/>
      <c r="AP18" s="57"/>
      <c r="AQ18" s="57"/>
      <c r="AR18" s="57"/>
      <c r="AS18" s="57"/>
      <c r="AT18" s="57"/>
      <c r="AU18" s="57"/>
      <c r="AV18" s="57"/>
      <c r="AW18" s="57"/>
    </row>
    <row r="19" spans="1:49" s="128" customFormat="1">
      <c r="A19" s="123">
        <f>'Stu.Detail (1-20)'!A19</f>
        <v>13</v>
      </c>
      <c r="B19" s="124" t="str">
        <f>IF(OR('Stu.Detail (1-20)'!B19=0,'Stu.Detail (1-20)'!B19=""),"",'Stu.Detail (1-20)'!B19)</f>
        <v/>
      </c>
      <c r="C19" s="124" t="str">
        <f>IF(OR(B19=0,B19=""),"",CONCATENATE('Stu.Detail (1-20)'!D19," ","/",'Stu.Detail (1-20)'!G19))</f>
        <v/>
      </c>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30"/>
      <c r="AB19" s="130"/>
      <c r="AC19" s="130"/>
      <c r="AD19" s="130"/>
      <c r="AE19" s="130"/>
      <c r="AF19" s="57"/>
      <c r="AG19" s="57"/>
      <c r="AH19" s="57"/>
      <c r="AI19" s="57"/>
      <c r="AJ19" s="57"/>
      <c r="AK19" s="57"/>
      <c r="AL19" s="57"/>
      <c r="AM19" s="57"/>
      <c r="AN19" s="57"/>
      <c r="AO19" s="57"/>
      <c r="AP19" s="57"/>
      <c r="AQ19" s="57"/>
      <c r="AR19" s="57"/>
      <c r="AS19" s="57"/>
      <c r="AT19" s="57"/>
      <c r="AU19" s="57"/>
      <c r="AV19" s="57"/>
      <c r="AW19" s="57"/>
    </row>
    <row r="20" spans="1:49" s="128" customFormat="1">
      <c r="A20" s="123">
        <f>'Stu.Detail (1-20)'!A20</f>
        <v>14</v>
      </c>
      <c r="B20" s="124" t="str">
        <f>IF(OR('Stu.Detail (1-20)'!B20=0,'Stu.Detail (1-20)'!B20=""),"",'Stu.Detail (1-20)'!B20)</f>
        <v/>
      </c>
      <c r="C20" s="124" t="str">
        <f>IF(OR(B20=0,B20=""),"",CONCATENATE('Stu.Detail (1-20)'!D20," ","/",'Stu.Detail (1-20)'!G20))</f>
        <v/>
      </c>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30"/>
      <c r="AB20" s="130"/>
      <c r="AC20" s="130"/>
      <c r="AD20" s="130"/>
      <c r="AE20" s="130"/>
      <c r="AF20" s="57"/>
      <c r="AG20" s="57"/>
      <c r="AH20" s="57"/>
      <c r="AI20" s="57"/>
      <c r="AJ20" s="57"/>
      <c r="AK20" s="57"/>
      <c r="AL20" s="57"/>
      <c r="AM20" s="57"/>
      <c r="AN20" s="57"/>
      <c r="AO20" s="57"/>
      <c r="AP20" s="57"/>
      <c r="AQ20" s="57"/>
      <c r="AR20" s="57"/>
      <c r="AS20" s="57"/>
      <c r="AT20" s="57"/>
      <c r="AU20" s="57"/>
      <c r="AV20" s="57"/>
      <c r="AW20" s="57"/>
    </row>
    <row r="21" spans="1:49" s="128" customFormat="1">
      <c r="A21" s="123">
        <f>'Stu.Detail (1-20)'!A21</f>
        <v>15</v>
      </c>
      <c r="B21" s="124" t="str">
        <f>IF(OR('Stu.Detail (1-20)'!B21=0,'Stu.Detail (1-20)'!B21=""),"",'Stu.Detail (1-20)'!B21)</f>
        <v/>
      </c>
      <c r="C21" s="124" t="str">
        <f>IF(OR(B21=0,B21=""),"",CONCATENATE('Stu.Detail (1-20)'!D21," ","/",'Stu.Detail (1-20)'!G21))</f>
        <v/>
      </c>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30"/>
      <c r="AB21" s="130"/>
      <c r="AC21" s="130"/>
      <c r="AD21" s="130"/>
      <c r="AE21" s="130"/>
      <c r="AF21" s="57"/>
      <c r="AG21" s="57"/>
      <c r="AH21" s="57"/>
      <c r="AI21" s="57"/>
      <c r="AJ21" s="57"/>
      <c r="AK21" s="57"/>
      <c r="AL21" s="57"/>
      <c r="AM21" s="57"/>
      <c r="AN21" s="57"/>
      <c r="AO21" s="57"/>
      <c r="AP21" s="57"/>
      <c r="AQ21" s="57"/>
      <c r="AR21" s="57"/>
      <c r="AS21" s="57"/>
      <c r="AT21" s="57"/>
      <c r="AU21" s="57"/>
      <c r="AV21" s="57"/>
      <c r="AW21" s="57"/>
    </row>
    <row r="22" spans="1:49" s="128" customFormat="1">
      <c r="A22" s="123">
        <f>'Stu.Detail (1-20)'!A22</f>
        <v>16</v>
      </c>
      <c r="B22" s="124" t="str">
        <f>IF(OR('Stu.Detail (1-20)'!B22=0,'Stu.Detail (1-20)'!B22=""),"",'Stu.Detail (1-20)'!B22)</f>
        <v/>
      </c>
      <c r="C22" s="124" t="str">
        <f>IF(OR(B22=0,B22=""),"",CONCATENATE('Stu.Detail (1-20)'!D22," ","/",'Stu.Detail (1-20)'!G22))</f>
        <v/>
      </c>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30"/>
      <c r="AB22" s="130"/>
      <c r="AC22" s="130"/>
      <c r="AD22" s="130"/>
      <c r="AE22" s="130"/>
      <c r="AF22" s="57"/>
      <c r="AG22" s="57"/>
      <c r="AH22" s="57"/>
      <c r="AI22" s="57"/>
      <c r="AJ22" s="57"/>
      <c r="AK22" s="57"/>
      <c r="AL22" s="57"/>
      <c r="AM22" s="57"/>
      <c r="AN22" s="57"/>
      <c r="AO22" s="57"/>
      <c r="AP22" s="57"/>
      <c r="AQ22" s="57"/>
      <c r="AR22" s="57"/>
      <c r="AS22" s="57"/>
      <c r="AT22" s="57"/>
      <c r="AU22" s="57"/>
      <c r="AV22" s="57"/>
      <c r="AW22" s="57"/>
    </row>
    <row r="23" spans="1:49" s="128" customFormat="1">
      <c r="A23" s="123">
        <f>'Stu.Detail (1-20)'!A23</f>
        <v>17</v>
      </c>
      <c r="B23" s="124" t="str">
        <f>IF(OR('Stu.Detail (1-20)'!B23=0,'Stu.Detail (1-20)'!B23=""),"",'Stu.Detail (1-20)'!B23)</f>
        <v/>
      </c>
      <c r="C23" s="124" t="str">
        <f>IF(OR(B23=0,B23=""),"",CONCATENATE('Stu.Detail (1-20)'!D23," ","/",'Stu.Detail (1-20)'!G23))</f>
        <v/>
      </c>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30"/>
      <c r="AB23" s="130"/>
      <c r="AC23" s="130"/>
      <c r="AD23" s="130"/>
      <c r="AE23" s="130"/>
      <c r="AF23" s="57"/>
      <c r="AG23" s="57"/>
      <c r="AH23" s="57"/>
      <c r="AI23" s="57"/>
      <c r="AJ23" s="57"/>
      <c r="AK23" s="57"/>
      <c r="AL23" s="57"/>
      <c r="AM23" s="57"/>
      <c r="AN23" s="57"/>
      <c r="AO23" s="57"/>
      <c r="AP23" s="57"/>
      <c r="AQ23" s="57"/>
      <c r="AR23" s="57"/>
      <c r="AS23" s="57"/>
      <c r="AT23" s="57"/>
      <c r="AU23" s="57"/>
      <c r="AV23" s="57"/>
      <c r="AW23" s="57"/>
    </row>
    <row r="24" spans="1:49" s="128" customFormat="1">
      <c r="A24" s="123">
        <f>'Stu.Detail (1-20)'!A24</f>
        <v>18</v>
      </c>
      <c r="B24" s="124" t="str">
        <f>IF(OR('Stu.Detail (1-20)'!B24=0,'Stu.Detail (1-20)'!B24=""),"",'Stu.Detail (1-20)'!B24)</f>
        <v/>
      </c>
      <c r="C24" s="124" t="str">
        <f>IF(OR(B24=0,B24=""),"",CONCATENATE('Stu.Detail (1-20)'!D24," ","/",'Stu.Detail (1-20)'!G24))</f>
        <v/>
      </c>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30"/>
      <c r="AB24" s="130"/>
      <c r="AC24" s="130"/>
      <c r="AD24" s="130"/>
      <c r="AE24" s="130"/>
      <c r="AF24" s="57"/>
      <c r="AG24" s="57"/>
      <c r="AH24" s="57"/>
      <c r="AI24" s="57"/>
      <c r="AJ24" s="57"/>
      <c r="AK24" s="57"/>
      <c r="AL24" s="57"/>
      <c r="AM24" s="57"/>
      <c r="AN24" s="57"/>
      <c r="AO24" s="57"/>
      <c r="AP24" s="57"/>
      <c r="AQ24" s="57"/>
      <c r="AR24" s="57"/>
      <c r="AS24" s="57"/>
      <c r="AT24" s="57"/>
      <c r="AU24" s="57"/>
      <c r="AV24" s="57"/>
      <c r="AW24" s="57"/>
    </row>
    <row r="25" spans="1:49" s="128" customFormat="1">
      <c r="A25" s="123">
        <f>'Stu.Detail (1-20)'!A25</f>
        <v>19</v>
      </c>
      <c r="B25" s="124" t="str">
        <f>IF(OR('Stu.Detail (1-20)'!B25=0,'Stu.Detail (1-20)'!B25=""),"",'Stu.Detail (1-20)'!B25)</f>
        <v/>
      </c>
      <c r="C25" s="124" t="str">
        <f>IF(OR(B25=0,B25=""),"",CONCATENATE('Stu.Detail (1-20)'!D25," ","/",'Stu.Detail (1-20)'!G25))</f>
        <v/>
      </c>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30"/>
      <c r="AB25" s="130"/>
      <c r="AC25" s="130"/>
      <c r="AD25" s="130"/>
      <c r="AE25" s="130"/>
      <c r="AF25" s="57"/>
      <c r="AG25" s="57"/>
      <c r="AH25" s="57"/>
      <c r="AI25" s="57"/>
      <c r="AJ25" s="57"/>
      <c r="AK25" s="57"/>
      <c r="AL25" s="57"/>
      <c r="AM25" s="57"/>
      <c r="AN25" s="57"/>
      <c r="AO25" s="57"/>
      <c r="AP25" s="57"/>
      <c r="AQ25" s="57"/>
      <c r="AR25" s="57"/>
      <c r="AS25" s="57"/>
      <c r="AT25" s="57"/>
      <c r="AU25" s="57"/>
      <c r="AV25" s="57"/>
      <c r="AW25" s="57"/>
    </row>
    <row r="26" spans="1:49" s="128" customFormat="1">
      <c r="A26" s="123">
        <f>'Stu.Detail (1-20)'!A26</f>
        <v>20</v>
      </c>
      <c r="B26" s="124" t="str">
        <f>IF(OR('Stu.Detail (1-20)'!B26=0,'Stu.Detail (1-20)'!B26=""),"",'Stu.Detail (1-20)'!B26)</f>
        <v/>
      </c>
      <c r="C26" s="124" t="str">
        <f>IF(OR(B26=0,B26=""),"",CONCATENATE('Stu.Detail (1-20)'!D26," ","/",'Stu.Detail (1-20)'!G26))</f>
        <v/>
      </c>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30"/>
      <c r="AB26" s="130"/>
      <c r="AC26" s="130"/>
      <c r="AD26" s="130"/>
      <c r="AE26" s="130"/>
      <c r="AF26" s="57"/>
      <c r="AG26" s="57"/>
      <c r="AH26" s="57"/>
      <c r="AI26" s="57"/>
      <c r="AJ26" s="57"/>
      <c r="AK26" s="57"/>
      <c r="AL26" s="57"/>
      <c r="AM26" s="57"/>
      <c r="AN26" s="57"/>
      <c r="AO26" s="57"/>
      <c r="AP26" s="57"/>
      <c r="AQ26" s="57"/>
      <c r="AR26" s="57"/>
      <c r="AS26" s="57"/>
      <c r="AT26" s="57"/>
      <c r="AU26" s="57"/>
      <c r="AV26" s="57"/>
      <c r="AW26" s="57"/>
    </row>
    <row r="27" spans="1:49" s="128" customFormat="1">
      <c r="A27" s="123">
        <f>'Stu.Detail (1-20)'!A27</f>
        <v>21</v>
      </c>
      <c r="B27" s="124" t="str">
        <f>IF(OR('Stu.Detail (1-20)'!B27=0,'Stu.Detail (1-20)'!B27=""),"",'Stu.Detail (1-20)'!B27)</f>
        <v/>
      </c>
      <c r="C27" s="124" t="str">
        <f>IF(OR(B27=0,B27=""),"",CONCATENATE('Stu.Detail (1-20)'!D27," ","/",'Stu.Detail (1-20)'!G27))</f>
        <v/>
      </c>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30"/>
      <c r="AB27" s="130"/>
      <c r="AC27" s="130"/>
      <c r="AD27" s="130"/>
      <c r="AE27" s="130"/>
      <c r="AF27" s="57"/>
      <c r="AG27" s="57"/>
      <c r="AH27" s="57"/>
      <c r="AI27" s="57"/>
      <c r="AJ27" s="57"/>
      <c r="AK27" s="57"/>
      <c r="AL27" s="57"/>
      <c r="AM27" s="57"/>
      <c r="AN27" s="57"/>
      <c r="AO27" s="57"/>
      <c r="AP27" s="57"/>
      <c r="AQ27" s="57"/>
      <c r="AR27" s="57"/>
      <c r="AS27" s="57"/>
      <c r="AT27" s="57"/>
      <c r="AU27" s="57"/>
      <c r="AV27" s="57"/>
      <c r="AW27" s="57"/>
    </row>
    <row r="28" spans="1:49" s="128" customFormat="1">
      <c r="A28" s="123">
        <f>'Stu.Detail (1-20)'!A28</f>
        <v>22</v>
      </c>
      <c r="B28" s="124" t="str">
        <f>IF(OR('Stu.Detail (1-20)'!B28=0,'Stu.Detail (1-20)'!B28=""),"",'Stu.Detail (1-20)'!B28)</f>
        <v/>
      </c>
      <c r="C28" s="124" t="str">
        <f>IF(OR(B28=0,B28=""),"",CONCATENATE('Stu.Detail (1-20)'!D28," ","/",'Stu.Detail (1-20)'!G28))</f>
        <v/>
      </c>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30"/>
      <c r="AB28" s="130"/>
      <c r="AC28" s="130"/>
      <c r="AD28" s="130"/>
      <c r="AE28" s="130"/>
      <c r="AF28" s="57"/>
      <c r="AG28" s="57"/>
      <c r="AH28" s="57"/>
      <c r="AI28" s="57"/>
      <c r="AJ28" s="57"/>
      <c r="AK28" s="57"/>
      <c r="AL28" s="57"/>
      <c r="AM28" s="57"/>
      <c r="AN28" s="57"/>
      <c r="AO28" s="57"/>
      <c r="AP28" s="57"/>
      <c r="AQ28" s="57"/>
      <c r="AR28" s="57"/>
      <c r="AS28" s="57"/>
      <c r="AT28" s="57"/>
      <c r="AU28" s="57"/>
      <c r="AV28" s="57"/>
      <c r="AW28" s="57"/>
    </row>
    <row r="29" spans="1:49" s="128" customFormat="1">
      <c r="A29" s="123">
        <f>'Stu.Detail (1-20)'!A29</f>
        <v>23</v>
      </c>
      <c r="B29" s="124" t="str">
        <f>IF(OR('Stu.Detail (1-20)'!B29=0,'Stu.Detail (1-20)'!B29=""),"",'Stu.Detail (1-20)'!B29)</f>
        <v/>
      </c>
      <c r="C29" s="124" t="str">
        <f>IF(OR(B29=0,B29=""),"",CONCATENATE('Stu.Detail (1-20)'!D29," ","/",'Stu.Detail (1-20)'!G29))</f>
        <v/>
      </c>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30"/>
      <c r="AB29" s="130"/>
      <c r="AC29" s="130"/>
      <c r="AD29" s="130"/>
      <c r="AE29" s="130"/>
      <c r="AF29" s="57"/>
      <c r="AG29" s="57"/>
      <c r="AH29" s="57"/>
      <c r="AI29" s="57"/>
      <c r="AJ29" s="57"/>
      <c r="AK29" s="57"/>
      <c r="AL29" s="57"/>
      <c r="AM29" s="57"/>
      <c r="AN29" s="57"/>
      <c r="AO29" s="57"/>
      <c r="AP29" s="57"/>
      <c r="AQ29" s="57"/>
      <c r="AR29" s="57"/>
      <c r="AS29" s="57"/>
      <c r="AT29" s="57"/>
      <c r="AU29" s="57"/>
      <c r="AV29" s="57"/>
      <c r="AW29" s="57"/>
    </row>
    <row r="30" spans="1:49" s="128" customFormat="1">
      <c r="A30" s="123">
        <f>'Stu.Detail (1-20)'!A30</f>
        <v>24</v>
      </c>
      <c r="B30" s="124" t="str">
        <f>IF(OR('Stu.Detail (1-20)'!B30=0,'Stu.Detail (1-20)'!B30=""),"",'Stu.Detail (1-20)'!B30)</f>
        <v/>
      </c>
      <c r="C30" s="124" t="str">
        <f>IF(OR(B30=0,B30=""),"",CONCATENATE('Stu.Detail (1-20)'!D30," ","/",'Stu.Detail (1-20)'!G30))</f>
        <v/>
      </c>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30"/>
      <c r="AB30" s="130"/>
      <c r="AC30" s="130"/>
      <c r="AD30" s="130"/>
      <c r="AE30" s="130"/>
      <c r="AF30" s="57"/>
      <c r="AG30" s="57"/>
      <c r="AH30" s="57"/>
      <c r="AI30" s="57"/>
      <c r="AJ30" s="57"/>
      <c r="AK30" s="57"/>
      <c r="AL30" s="57"/>
      <c r="AM30" s="57"/>
      <c r="AN30" s="57"/>
      <c r="AO30" s="57"/>
      <c r="AP30" s="57"/>
      <c r="AQ30" s="57"/>
      <c r="AR30" s="57"/>
      <c r="AS30" s="57"/>
      <c r="AT30" s="57"/>
      <c r="AU30" s="57"/>
      <c r="AV30" s="57"/>
      <c r="AW30" s="57"/>
    </row>
    <row r="31" spans="1:49" s="128" customFormat="1">
      <c r="A31" s="123">
        <f>'Stu.Detail (1-20)'!A31</f>
        <v>25</v>
      </c>
      <c r="B31" s="124" t="str">
        <f>IF(OR('Stu.Detail (1-20)'!B31=0,'Stu.Detail (1-20)'!B31=""),"",'Stu.Detail (1-20)'!B31)</f>
        <v/>
      </c>
      <c r="C31" s="124" t="str">
        <f>IF(OR(B31=0,B31=""),"",CONCATENATE('Stu.Detail (1-20)'!D31," ","/",'Stu.Detail (1-20)'!G31))</f>
        <v/>
      </c>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30"/>
      <c r="AB31" s="130"/>
      <c r="AC31" s="130"/>
      <c r="AD31" s="130"/>
      <c r="AE31" s="130"/>
      <c r="AF31" s="57"/>
      <c r="AG31" s="57"/>
      <c r="AH31" s="57"/>
      <c r="AI31" s="57"/>
      <c r="AJ31" s="57"/>
      <c r="AK31" s="57"/>
      <c r="AL31" s="57"/>
      <c r="AM31" s="57"/>
      <c r="AN31" s="57"/>
      <c r="AO31" s="57"/>
      <c r="AP31" s="57"/>
      <c r="AQ31" s="57"/>
      <c r="AR31" s="57"/>
      <c r="AS31" s="57"/>
      <c r="AT31" s="57"/>
      <c r="AU31" s="57"/>
      <c r="AV31" s="57"/>
      <c r="AW31" s="57"/>
    </row>
    <row r="32" spans="1:49" s="128" customFormat="1">
      <c r="A32" s="123">
        <f>'Stu.Detail (1-20)'!A32</f>
        <v>26</v>
      </c>
      <c r="B32" s="124" t="str">
        <f>IF(OR('Stu.Detail (1-20)'!B32=0,'Stu.Detail (1-20)'!B32=""),"",'Stu.Detail (1-20)'!B32)</f>
        <v/>
      </c>
      <c r="C32" s="124" t="str">
        <f>IF(OR(B32=0,B32=""),"",CONCATENATE('Stu.Detail (1-20)'!D32," ","/",'Stu.Detail (1-20)'!G32))</f>
        <v/>
      </c>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30"/>
      <c r="AB32" s="130"/>
      <c r="AC32" s="130"/>
      <c r="AD32" s="130"/>
      <c r="AE32" s="130"/>
      <c r="AF32" s="57"/>
      <c r="AG32" s="57"/>
      <c r="AH32" s="57"/>
      <c r="AI32" s="57"/>
      <c r="AJ32" s="57"/>
      <c r="AK32" s="57"/>
      <c r="AL32" s="57"/>
      <c r="AM32" s="57"/>
      <c r="AN32" s="57"/>
      <c r="AO32" s="57"/>
      <c r="AP32" s="57"/>
      <c r="AQ32" s="57"/>
      <c r="AR32" s="57"/>
      <c r="AS32" s="57"/>
      <c r="AT32" s="57"/>
      <c r="AU32" s="57"/>
      <c r="AV32" s="57"/>
      <c r="AW32" s="57"/>
    </row>
    <row r="33" spans="1:49" s="128" customFormat="1">
      <c r="A33" s="123">
        <f>'Stu.Detail (1-20)'!A33</f>
        <v>27</v>
      </c>
      <c r="B33" s="124" t="str">
        <f>IF(OR('Stu.Detail (1-20)'!B33=0,'Stu.Detail (1-20)'!B33=""),"",'Stu.Detail (1-20)'!B33)</f>
        <v/>
      </c>
      <c r="C33" s="124" t="str">
        <f>IF(OR(B33=0,B33=""),"",CONCATENATE('Stu.Detail (1-20)'!D33," ","/",'Stu.Detail (1-20)'!G33))</f>
        <v/>
      </c>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30"/>
      <c r="AB33" s="130"/>
      <c r="AC33" s="130"/>
      <c r="AD33" s="130"/>
      <c r="AE33" s="130"/>
      <c r="AF33" s="57"/>
      <c r="AG33" s="57"/>
      <c r="AH33" s="57"/>
      <c r="AI33" s="57"/>
      <c r="AJ33" s="57"/>
      <c r="AK33" s="57"/>
      <c r="AL33" s="57"/>
      <c r="AM33" s="57"/>
      <c r="AN33" s="57"/>
      <c r="AO33" s="57"/>
      <c r="AP33" s="57"/>
      <c r="AQ33" s="57"/>
      <c r="AR33" s="57"/>
      <c r="AS33" s="57"/>
      <c r="AT33" s="57"/>
      <c r="AU33" s="57"/>
      <c r="AV33" s="57"/>
      <c r="AW33" s="57"/>
    </row>
    <row r="34" spans="1:49" s="128" customFormat="1">
      <c r="A34" s="123">
        <f>'Stu.Detail (1-20)'!A34</f>
        <v>28</v>
      </c>
      <c r="B34" s="124" t="str">
        <f>IF(OR('Stu.Detail (1-20)'!B34=0,'Stu.Detail (1-20)'!B34=""),"",'Stu.Detail (1-20)'!B34)</f>
        <v/>
      </c>
      <c r="C34" s="124" t="str">
        <f>IF(OR(B34=0,B34=""),"",CONCATENATE('Stu.Detail (1-20)'!D34," ","/",'Stu.Detail (1-20)'!G34))</f>
        <v/>
      </c>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30"/>
      <c r="AB34" s="130"/>
      <c r="AC34" s="130"/>
      <c r="AD34" s="130"/>
      <c r="AE34" s="130"/>
      <c r="AF34" s="57"/>
      <c r="AG34" s="57"/>
      <c r="AH34" s="57"/>
      <c r="AI34" s="57"/>
      <c r="AJ34" s="57"/>
      <c r="AK34" s="57"/>
      <c r="AL34" s="57"/>
      <c r="AM34" s="57"/>
      <c r="AN34" s="57"/>
      <c r="AO34" s="57"/>
      <c r="AP34" s="57"/>
      <c r="AQ34" s="57"/>
      <c r="AR34" s="57"/>
      <c r="AS34" s="57"/>
      <c r="AT34" s="57"/>
      <c r="AU34" s="57"/>
      <c r="AV34" s="57"/>
      <c r="AW34" s="57"/>
    </row>
    <row r="35" spans="1:49" s="128" customFormat="1">
      <c r="A35" s="123">
        <f>'Stu.Detail (1-20)'!A35</f>
        <v>29</v>
      </c>
      <c r="B35" s="124" t="str">
        <f>IF(OR('Stu.Detail (1-20)'!B35=0,'Stu.Detail (1-20)'!B35=""),"",'Stu.Detail (1-20)'!B35)</f>
        <v/>
      </c>
      <c r="C35" s="124" t="str">
        <f>IF(OR(B35=0,B35=""),"",CONCATENATE('Stu.Detail (1-20)'!D35," ","/",'Stu.Detail (1-20)'!G35))</f>
        <v/>
      </c>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30"/>
      <c r="AB35" s="130"/>
      <c r="AC35" s="130"/>
      <c r="AD35" s="130"/>
      <c r="AE35" s="130"/>
      <c r="AF35" s="57"/>
      <c r="AG35" s="57"/>
      <c r="AH35" s="57"/>
      <c r="AI35" s="57"/>
      <c r="AJ35" s="57"/>
      <c r="AK35" s="57"/>
      <c r="AL35" s="57"/>
      <c r="AM35" s="57"/>
      <c r="AN35" s="57"/>
      <c r="AO35" s="57"/>
      <c r="AP35" s="57"/>
      <c r="AQ35" s="57"/>
      <c r="AR35" s="57"/>
      <c r="AS35" s="57"/>
      <c r="AT35" s="57"/>
      <c r="AU35" s="57"/>
      <c r="AV35" s="57"/>
      <c r="AW35" s="57"/>
    </row>
    <row r="36" spans="1:49" s="128" customFormat="1">
      <c r="A36" s="123">
        <f>'Stu.Detail (1-20)'!A36</f>
        <v>30</v>
      </c>
      <c r="B36" s="124" t="str">
        <f>IF(OR('Stu.Detail (1-20)'!B36=0,'Stu.Detail (1-20)'!B36=""),"",'Stu.Detail (1-20)'!B36)</f>
        <v/>
      </c>
      <c r="C36" s="124" t="str">
        <f>IF(OR(B36=0,B36=""),"",CONCATENATE('Stu.Detail (1-20)'!D36," ","/",'Stu.Detail (1-20)'!G36))</f>
        <v/>
      </c>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30"/>
      <c r="AB36" s="130"/>
      <c r="AC36" s="130"/>
      <c r="AD36" s="130"/>
      <c r="AE36" s="130"/>
      <c r="AF36" s="57"/>
      <c r="AG36" s="57"/>
      <c r="AH36" s="57"/>
      <c r="AI36" s="57"/>
      <c r="AJ36" s="57"/>
      <c r="AK36" s="57"/>
      <c r="AL36" s="57"/>
      <c r="AM36" s="57"/>
      <c r="AN36" s="57"/>
      <c r="AO36" s="57"/>
      <c r="AP36" s="57"/>
      <c r="AQ36" s="57"/>
      <c r="AR36" s="57"/>
      <c r="AS36" s="57"/>
      <c r="AT36" s="57"/>
      <c r="AU36" s="57"/>
      <c r="AV36" s="57"/>
      <c r="AW36" s="57"/>
    </row>
    <row r="37" spans="1:49" s="128" customFormat="1">
      <c r="A37" s="123">
        <f>'Stu.Detail (1-20)'!A37</f>
        <v>31</v>
      </c>
      <c r="B37" s="124" t="str">
        <f>IF(OR('Stu.Detail (1-20)'!B37=0,'Stu.Detail (1-20)'!B37=""),"",'Stu.Detail (1-20)'!B37)</f>
        <v/>
      </c>
      <c r="C37" s="124" t="str">
        <f>IF(OR(B37=0,B37=""),"",CONCATENATE('Stu.Detail (1-20)'!D37," ","/",'Stu.Detail (1-20)'!G37))</f>
        <v/>
      </c>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30"/>
      <c r="AB37" s="130"/>
      <c r="AC37" s="130"/>
      <c r="AD37" s="130"/>
      <c r="AE37" s="130"/>
      <c r="AF37" s="57"/>
      <c r="AG37" s="57"/>
      <c r="AH37" s="57"/>
      <c r="AI37" s="57"/>
      <c r="AJ37" s="57"/>
      <c r="AK37" s="57"/>
      <c r="AL37" s="57"/>
      <c r="AM37" s="57"/>
      <c r="AN37" s="57"/>
      <c r="AO37" s="57"/>
      <c r="AP37" s="57"/>
      <c r="AQ37" s="57"/>
      <c r="AR37" s="57"/>
      <c r="AS37" s="57"/>
      <c r="AT37" s="57"/>
      <c r="AU37" s="57"/>
      <c r="AV37" s="57"/>
      <c r="AW37" s="57"/>
    </row>
    <row r="38" spans="1:49" s="128" customFormat="1">
      <c r="A38" s="123">
        <f>'Stu.Detail (1-20)'!A38</f>
        <v>32</v>
      </c>
      <c r="B38" s="124" t="str">
        <f>IF(OR('Stu.Detail (1-20)'!B38=0,'Stu.Detail (1-20)'!B38=""),"",'Stu.Detail (1-20)'!B38)</f>
        <v/>
      </c>
      <c r="C38" s="124" t="str">
        <f>IF(OR(B38=0,B38=""),"",CONCATENATE('Stu.Detail (1-20)'!D38," ","/",'Stu.Detail (1-20)'!G38))</f>
        <v/>
      </c>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30"/>
      <c r="AB38" s="130"/>
      <c r="AC38" s="130"/>
      <c r="AD38" s="130"/>
      <c r="AE38" s="130"/>
      <c r="AF38" s="57"/>
      <c r="AG38" s="57"/>
      <c r="AH38" s="57"/>
      <c r="AI38" s="57"/>
      <c r="AJ38" s="57"/>
      <c r="AK38" s="57"/>
      <c r="AL38" s="57"/>
      <c r="AM38" s="57"/>
      <c r="AN38" s="57"/>
      <c r="AO38" s="57"/>
      <c r="AP38" s="57"/>
      <c r="AQ38" s="57"/>
      <c r="AR38" s="57"/>
      <c r="AS38" s="57"/>
      <c r="AT38" s="57"/>
      <c r="AU38" s="57"/>
      <c r="AV38" s="57"/>
      <c r="AW38" s="57"/>
    </row>
    <row r="39" spans="1:49" s="128" customFormat="1">
      <c r="A39" s="123">
        <f>'Stu.Detail (1-20)'!A39</f>
        <v>33</v>
      </c>
      <c r="B39" s="124" t="str">
        <f>IF(OR('Stu.Detail (1-20)'!B39=0,'Stu.Detail (1-20)'!B39=""),"",'Stu.Detail (1-20)'!B39)</f>
        <v/>
      </c>
      <c r="C39" s="124" t="str">
        <f>IF(OR(B39=0,B39=""),"",CONCATENATE('Stu.Detail (1-20)'!D39," ","/",'Stu.Detail (1-20)'!G39))</f>
        <v/>
      </c>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30"/>
      <c r="AB39" s="130"/>
      <c r="AC39" s="130"/>
      <c r="AD39" s="130"/>
      <c r="AE39" s="130"/>
      <c r="AF39" s="57"/>
      <c r="AG39" s="57"/>
      <c r="AH39" s="57"/>
      <c r="AI39" s="57"/>
      <c r="AJ39" s="57"/>
      <c r="AK39" s="57"/>
      <c r="AL39" s="57"/>
      <c r="AM39" s="57"/>
      <c r="AN39" s="57"/>
      <c r="AO39" s="57"/>
      <c r="AP39" s="57"/>
      <c r="AQ39" s="57"/>
      <c r="AR39" s="57"/>
      <c r="AS39" s="57"/>
      <c r="AT39" s="57"/>
      <c r="AU39" s="57"/>
      <c r="AV39" s="57"/>
      <c r="AW39" s="57"/>
    </row>
    <row r="40" spans="1:49" s="128" customFormat="1">
      <c r="A40" s="123">
        <f>'Stu.Detail (1-20)'!A40</f>
        <v>34</v>
      </c>
      <c r="B40" s="124" t="str">
        <f>IF(OR('Stu.Detail (1-20)'!B40=0,'Stu.Detail (1-20)'!B40=""),"",'Stu.Detail (1-20)'!B40)</f>
        <v/>
      </c>
      <c r="C40" s="124" t="str">
        <f>IF(OR(B40=0,B40=""),"",CONCATENATE('Stu.Detail (1-20)'!D40," ","/",'Stu.Detail (1-20)'!G40))</f>
        <v/>
      </c>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30"/>
      <c r="AB40" s="130"/>
      <c r="AC40" s="130"/>
      <c r="AD40" s="130"/>
      <c r="AE40" s="130"/>
      <c r="AF40" s="57"/>
      <c r="AG40" s="57"/>
      <c r="AH40" s="57"/>
      <c r="AI40" s="57"/>
      <c r="AJ40" s="57"/>
      <c r="AK40" s="57"/>
      <c r="AL40" s="57"/>
      <c r="AM40" s="57"/>
      <c r="AN40" s="57"/>
      <c r="AO40" s="57"/>
      <c r="AP40" s="57"/>
      <c r="AQ40" s="57"/>
      <c r="AR40" s="57"/>
      <c r="AS40" s="57"/>
      <c r="AT40" s="57"/>
      <c r="AU40" s="57"/>
      <c r="AV40" s="57"/>
      <c r="AW40" s="57"/>
    </row>
    <row r="41" spans="1:49" s="128" customFormat="1">
      <c r="A41" s="123">
        <f>'Stu.Detail (1-20)'!A41</f>
        <v>35</v>
      </c>
      <c r="B41" s="124" t="str">
        <f>IF(OR('Stu.Detail (1-20)'!B41=0,'Stu.Detail (1-20)'!B41=""),"",'Stu.Detail (1-20)'!B41)</f>
        <v/>
      </c>
      <c r="C41" s="124" t="str">
        <f>IF(OR(B41=0,B41=""),"",CONCATENATE('Stu.Detail (1-20)'!D41," ","/",'Stu.Detail (1-20)'!G41))</f>
        <v/>
      </c>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30"/>
      <c r="AB41" s="130"/>
      <c r="AC41" s="130"/>
      <c r="AD41" s="130"/>
      <c r="AE41" s="130"/>
      <c r="AF41" s="57"/>
      <c r="AG41" s="57"/>
      <c r="AH41" s="57"/>
      <c r="AI41" s="57"/>
      <c r="AJ41" s="57"/>
      <c r="AK41" s="57"/>
      <c r="AL41" s="57"/>
      <c r="AM41" s="57"/>
      <c r="AN41" s="57"/>
      <c r="AO41" s="57"/>
      <c r="AP41" s="57"/>
      <c r="AQ41" s="57"/>
      <c r="AR41" s="57"/>
      <c r="AS41" s="57"/>
      <c r="AT41" s="57"/>
      <c r="AU41" s="57"/>
      <c r="AV41" s="57"/>
      <c r="AW41" s="57"/>
    </row>
    <row r="42" spans="1:49" s="128" customFormat="1">
      <c r="A42" s="123">
        <f>'Stu.Detail (1-20)'!A42</f>
        <v>36</v>
      </c>
      <c r="B42" s="124" t="str">
        <f>IF(OR('Stu.Detail (1-20)'!B42=0,'Stu.Detail (1-20)'!B42=""),"",'Stu.Detail (1-20)'!B42)</f>
        <v/>
      </c>
      <c r="C42" s="124" t="str">
        <f>IF(OR(B42=0,B42=""),"",CONCATENATE('Stu.Detail (1-20)'!D42," ","/",'Stu.Detail (1-20)'!G42))</f>
        <v/>
      </c>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30"/>
      <c r="AB42" s="130"/>
      <c r="AC42" s="130"/>
      <c r="AD42" s="130"/>
      <c r="AE42" s="130"/>
      <c r="AF42" s="57"/>
      <c r="AG42" s="57"/>
      <c r="AH42" s="57"/>
      <c r="AI42" s="57"/>
      <c r="AJ42" s="57"/>
      <c r="AK42" s="57"/>
      <c r="AL42" s="57"/>
      <c r="AM42" s="57"/>
      <c r="AN42" s="57"/>
      <c r="AO42" s="57"/>
      <c r="AP42" s="57"/>
      <c r="AQ42" s="57"/>
      <c r="AR42" s="57"/>
      <c r="AS42" s="57"/>
      <c r="AT42" s="57"/>
      <c r="AU42" s="57"/>
      <c r="AV42" s="57"/>
      <c r="AW42" s="57"/>
    </row>
    <row r="43" spans="1:49" s="128" customFormat="1">
      <c r="A43" s="123">
        <f>'Stu.Detail (1-20)'!A43</f>
        <v>37</v>
      </c>
      <c r="B43" s="124" t="str">
        <f>IF(OR('Stu.Detail (1-20)'!B43=0,'Stu.Detail (1-20)'!B43=""),"",'Stu.Detail (1-20)'!B43)</f>
        <v/>
      </c>
      <c r="C43" s="124" t="str">
        <f>IF(OR(B43=0,B43=""),"",CONCATENATE('Stu.Detail (1-20)'!D43," ","/",'Stu.Detail (1-20)'!G43))</f>
        <v/>
      </c>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30"/>
      <c r="AB43" s="130"/>
      <c r="AC43" s="130"/>
      <c r="AD43" s="130"/>
      <c r="AE43" s="130"/>
      <c r="AF43" s="57"/>
      <c r="AG43" s="57"/>
      <c r="AH43" s="57"/>
      <c r="AI43" s="57"/>
      <c r="AJ43" s="57"/>
      <c r="AK43" s="57"/>
      <c r="AL43" s="57"/>
      <c r="AM43" s="57"/>
      <c r="AN43" s="57"/>
      <c r="AO43" s="57"/>
      <c r="AP43" s="57"/>
      <c r="AQ43" s="57"/>
      <c r="AR43" s="57"/>
      <c r="AS43" s="57"/>
      <c r="AT43" s="57"/>
      <c r="AU43" s="57"/>
      <c r="AV43" s="57"/>
      <c r="AW43" s="57"/>
    </row>
    <row r="44" spans="1:49" s="128" customFormat="1">
      <c r="A44" s="123">
        <f>'Stu.Detail (1-20)'!A44</f>
        <v>38</v>
      </c>
      <c r="B44" s="124" t="str">
        <f>IF(OR('Stu.Detail (1-20)'!B44=0,'Stu.Detail (1-20)'!B44=""),"",'Stu.Detail (1-20)'!B44)</f>
        <v/>
      </c>
      <c r="C44" s="124" t="str">
        <f>IF(OR(B44=0,B44=""),"",CONCATENATE('Stu.Detail (1-20)'!D44," ","/",'Stu.Detail (1-20)'!G44))</f>
        <v/>
      </c>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30"/>
      <c r="AB44" s="130"/>
      <c r="AC44" s="130"/>
      <c r="AD44" s="130"/>
      <c r="AE44" s="130"/>
      <c r="AF44" s="57"/>
      <c r="AG44" s="57"/>
      <c r="AH44" s="57"/>
      <c r="AI44" s="57"/>
      <c r="AJ44" s="57"/>
      <c r="AK44" s="57"/>
      <c r="AL44" s="57"/>
      <c r="AM44" s="57"/>
      <c r="AN44" s="57"/>
      <c r="AO44" s="57"/>
      <c r="AP44" s="57"/>
      <c r="AQ44" s="57"/>
      <c r="AR44" s="57"/>
      <c r="AS44" s="57"/>
      <c r="AT44" s="57"/>
      <c r="AU44" s="57"/>
      <c r="AV44" s="57"/>
      <c r="AW44" s="57"/>
    </row>
    <row r="45" spans="1:49" s="128" customFormat="1">
      <c r="A45" s="123">
        <f>'Stu.Detail (1-20)'!A45</f>
        <v>39</v>
      </c>
      <c r="B45" s="124" t="str">
        <f>IF(OR('Stu.Detail (1-20)'!B45=0,'Stu.Detail (1-20)'!B45=""),"",'Stu.Detail (1-20)'!B45)</f>
        <v/>
      </c>
      <c r="C45" s="124" t="str">
        <f>IF(OR(B45=0,B45=""),"",CONCATENATE('Stu.Detail (1-20)'!D45," ","/",'Stu.Detail (1-20)'!G45))</f>
        <v/>
      </c>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30"/>
      <c r="AB45" s="130"/>
      <c r="AC45" s="130"/>
      <c r="AD45" s="130"/>
      <c r="AE45" s="130"/>
      <c r="AF45" s="57"/>
      <c r="AG45" s="57"/>
      <c r="AH45" s="57"/>
      <c r="AI45" s="57"/>
      <c r="AJ45" s="57"/>
      <c r="AK45" s="57"/>
      <c r="AL45" s="57"/>
      <c r="AM45" s="57"/>
      <c r="AN45" s="57"/>
      <c r="AO45" s="57"/>
      <c r="AP45" s="57"/>
      <c r="AQ45" s="57"/>
      <c r="AR45" s="57"/>
      <c r="AS45" s="57"/>
      <c r="AT45" s="57"/>
      <c r="AU45" s="57"/>
      <c r="AV45" s="57"/>
      <c r="AW45" s="57"/>
    </row>
    <row r="46" spans="1:49" s="128" customFormat="1">
      <c r="A46" s="123">
        <f>'Stu.Detail (1-20)'!A46</f>
        <v>40</v>
      </c>
      <c r="B46" s="124" t="str">
        <f>IF(OR('Stu.Detail (1-20)'!B46=0,'Stu.Detail (1-20)'!B46=""),"",'Stu.Detail (1-20)'!B46)</f>
        <v/>
      </c>
      <c r="C46" s="124" t="str">
        <f>IF(OR(B46=0,B46=""),"",CONCATENATE('Stu.Detail (1-20)'!D46," ","/",'Stu.Detail (1-20)'!G46))</f>
        <v/>
      </c>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30"/>
      <c r="AB46" s="130"/>
      <c r="AC46" s="130"/>
      <c r="AD46" s="130"/>
      <c r="AE46" s="130"/>
      <c r="AF46" s="57"/>
      <c r="AG46" s="57"/>
      <c r="AH46" s="57"/>
      <c r="AI46" s="57"/>
      <c r="AJ46" s="57"/>
      <c r="AK46" s="57"/>
      <c r="AL46" s="57"/>
      <c r="AM46" s="57"/>
      <c r="AN46" s="57"/>
      <c r="AO46" s="57"/>
      <c r="AP46" s="57"/>
      <c r="AQ46" s="57"/>
      <c r="AR46" s="57"/>
      <c r="AS46" s="57"/>
      <c r="AT46" s="57"/>
      <c r="AU46" s="57"/>
      <c r="AV46" s="57"/>
      <c r="AW46" s="57"/>
    </row>
    <row r="47" spans="1:49" s="128" customFormat="1">
      <c r="A47" s="123">
        <f>'Stu.Detail (1-20)'!A47</f>
        <v>41</v>
      </c>
      <c r="B47" s="124" t="str">
        <f>IF(OR('Stu.Detail (1-20)'!B47=0,'Stu.Detail (1-20)'!B47=""),"",'Stu.Detail (1-20)'!B47)</f>
        <v/>
      </c>
      <c r="C47" s="124" t="str">
        <f>IF(OR(B47=0,B47=""),"",CONCATENATE('Stu.Detail (1-20)'!D47," ","/",'Stu.Detail (1-20)'!G47))</f>
        <v/>
      </c>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30"/>
      <c r="AB47" s="130"/>
      <c r="AC47" s="130"/>
      <c r="AD47" s="130"/>
      <c r="AE47" s="130"/>
      <c r="AF47" s="57"/>
      <c r="AG47" s="57"/>
      <c r="AH47" s="57"/>
      <c r="AI47" s="57"/>
      <c r="AJ47" s="57"/>
      <c r="AK47" s="57"/>
      <c r="AL47" s="57"/>
      <c r="AM47" s="57"/>
      <c r="AN47" s="57"/>
      <c r="AO47" s="57"/>
      <c r="AP47" s="57"/>
      <c r="AQ47" s="57"/>
      <c r="AR47" s="57"/>
      <c r="AS47" s="57"/>
      <c r="AT47" s="57"/>
      <c r="AU47" s="57"/>
      <c r="AV47" s="57"/>
      <c r="AW47" s="57"/>
    </row>
    <row r="48" spans="1:49" s="128" customFormat="1">
      <c r="A48" s="123">
        <f>'Stu.Detail (1-20)'!A48</f>
        <v>42</v>
      </c>
      <c r="B48" s="124" t="str">
        <f>IF(OR('Stu.Detail (1-20)'!B48=0,'Stu.Detail (1-20)'!B48=""),"",'Stu.Detail (1-20)'!B48)</f>
        <v/>
      </c>
      <c r="C48" s="124" t="str">
        <f>IF(OR(B48=0,B48=""),"",CONCATENATE('Stu.Detail (1-20)'!D48," ","/",'Stu.Detail (1-20)'!G48))</f>
        <v/>
      </c>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30"/>
      <c r="AB48" s="130"/>
      <c r="AC48" s="130"/>
      <c r="AD48" s="130"/>
      <c r="AE48" s="130"/>
      <c r="AF48" s="57"/>
      <c r="AG48" s="57"/>
      <c r="AH48" s="57"/>
      <c r="AI48" s="57"/>
      <c r="AJ48" s="57"/>
      <c r="AK48" s="57"/>
      <c r="AL48" s="57"/>
      <c r="AM48" s="57"/>
      <c r="AN48" s="57"/>
      <c r="AO48" s="57"/>
      <c r="AP48" s="57"/>
      <c r="AQ48" s="57"/>
      <c r="AR48" s="57"/>
      <c r="AS48" s="57"/>
      <c r="AT48" s="57"/>
      <c r="AU48" s="57"/>
      <c r="AV48" s="57"/>
      <c r="AW48" s="57"/>
    </row>
    <row r="49" spans="1:49" s="128" customFormat="1">
      <c r="A49" s="123">
        <f>'Stu.Detail (1-20)'!A49</f>
        <v>43</v>
      </c>
      <c r="B49" s="124" t="str">
        <f>IF(OR('Stu.Detail (1-20)'!B49=0,'Stu.Detail (1-20)'!B49=""),"",'Stu.Detail (1-20)'!B49)</f>
        <v/>
      </c>
      <c r="C49" s="124" t="str">
        <f>IF(OR(B49=0,B49=""),"",CONCATENATE('Stu.Detail (1-20)'!D49," ","/",'Stu.Detail (1-20)'!G49))</f>
        <v/>
      </c>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30"/>
      <c r="AB49" s="130"/>
      <c r="AC49" s="130"/>
      <c r="AD49" s="130"/>
      <c r="AE49" s="130"/>
      <c r="AF49" s="57"/>
      <c r="AG49" s="57"/>
      <c r="AH49" s="57"/>
      <c r="AI49" s="57"/>
      <c r="AJ49" s="57"/>
      <c r="AK49" s="57"/>
      <c r="AL49" s="57"/>
      <c r="AM49" s="57"/>
      <c r="AN49" s="57"/>
      <c r="AO49" s="57"/>
      <c r="AP49" s="57"/>
      <c r="AQ49" s="57"/>
      <c r="AR49" s="57"/>
      <c r="AS49" s="57"/>
      <c r="AT49" s="57"/>
      <c r="AU49" s="57"/>
      <c r="AV49" s="57"/>
      <c r="AW49" s="57"/>
    </row>
    <row r="50" spans="1:49" s="128" customFormat="1">
      <c r="A50" s="123">
        <f>'Stu.Detail (1-20)'!A50</f>
        <v>44</v>
      </c>
      <c r="B50" s="124" t="str">
        <f>IF(OR('Stu.Detail (1-20)'!B50=0,'Stu.Detail (1-20)'!B50=""),"",'Stu.Detail (1-20)'!B50)</f>
        <v/>
      </c>
      <c r="C50" s="124" t="str">
        <f>IF(OR(B50=0,B50=""),"",CONCATENATE('Stu.Detail (1-20)'!D50," ","/",'Stu.Detail (1-20)'!G50))</f>
        <v/>
      </c>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30"/>
      <c r="AB50" s="130"/>
      <c r="AC50" s="130"/>
      <c r="AD50" s="130"/>
      <c r="AE50" s="130"/>
      <c r="AF50" s="57"/>
      <c r="AG50" s="57"/>
      <c r="AH50" s="57"/>
      <c r="AI50" s="57"/>
      <c r="AJ50" s="57"/>
      <c r="AK50" s="57"/>
      <c r="AL50" s="57"/>
      <c r="AM50" s="57"/>
      <c r="AN50" s="57"/>
      <c r="AO50" s="57"/>
      <c r="AP50" s="57"/>
      <c r="AQ50" s="57"/>
      <c r="AR50" s="57"/>
      <c r="AS50" s="57"/>
      <c r="AT50" s="57"/>
      <c r="AU50" s="57"/>
      <c r="AV50" s="57"/>
      <c r="AW50" s="57"/>
    </row>
    <row r="51" spans="1:49" s="128" customFormat="1">
      <c r="A51" s="123">
        <f>'Stu.Detail (1-20)'!A51</f>
        <v>45</v>
      </c>
      <c r="B51" s="124" t="str">
        <f>IF(OR('Stu.Detail (1-20)'!B51=0,'Stu.Detail (1-20)'!B51=""),"",'Stu.Detail (1-20)'!B51)</f>
        <v/>
      </c>
      <c r="C51" s="124" t="str">
        <f>IF(OR(B51=0,B51=""),"",CONCATENATE('Stu.Detail (1-20)'!D51," ","/",'Stu.Detail (1-20)'!G51))</f>
        <v/>
      </c>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30"/>
      <c r="AB51" s="130"/>
      <c r="AC51" s="130"/>
      <c r="AD51" s="130"/>
      <c r="AE51" s="130"/>
      <c r="AF51" s="57"/>
      <c r="AG51" s="57"/>
      <c r="AH51" s="57"/>
      <c r="AI51" s="57"/>
      <c r="AJ51" s="57"/>
      <c r="AK51" s="57"/>
      <c r="AL51" s="57"/>
      <c r="AM51" s="57"/>
      <c r="AN51" s="57"/>
      <c r="AO51" s="57"/>
      <c r="AP51" s="57"/>
      <c r="AQ51" s="57"/>
      <c r="AR51" s="57"/>
      <c r="AS51" s="57"/>
      <c r="AT51" s="57"/>
      <c r="AU51" s="57"/>
      <c r="AV51" s="57"/>
      <c r="AW51" s="57"/>
    </row>
    <row r="52" spans="1:49" s="128" customFormat="1">
      <c r="A52" s="123">
        <f>'Stu.Detail (1-20)'!A52</f>
        <v>46</v>
      </c>
      <c r="B52" s="124" t="str">
        <f>IF(OR('Stu.Detail (1-20)'!B52=0,'Stu.Detail (1-20)'!B52=""),"",'Stu.Detail (1-20)'!B52)</f>
        <v/>
      </c>
      <c r="C52" s="124" t="str">
        <f>IF(OR(B52=0,B52=""),"",CONCATENATE('Stu.Detail (1-20)'!D52," ","/",'Stu.Detail (1-20)'!G52))</f>
        <v/>
      </c>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30"/>
      <c r="AB52" s="130"/>
      <c r="AC52" s="130"/>
      <c r="AD52" s="130"/>
      <c r="AE52" s="130"/>
      <c r="AF52" s="57"/>
      <c r="AG52" s="57"/>
      <c r="AH52" s="57"/>
      <c r="AI52" s="57"/>
      <c r="AJ52" s="57"/>
      <c r="AK52" s="57"/>
      <c r="AL52" s="57"/>
      <c r="AM52" s="57"/>
      <c r="AN52" s="57"/>
      <c r="AO52" s="57"/>
      <c r="AP52" s="57"/>
      <c r="AQ52" s="57"/>
      <c r="AR52" s="57"/>
      <c r="AS52" s="57"/>
      <c r="AT52" s="57"/>
      <c r="AU52" s="57"/>
      <c r="AV52" s="57"/>
      <c r="AW52" s="57"/>
    </row>
    <row r="53" spans="1:49" s="128" customFormat="1">
      <c r="A53" s="123">
        <f>'Stu.Detail (1-20)'!A53</f>
        <v>47</v>
      </c>
      <c r="B53" s="124" t="str">
        <f>IF(OR('Stu.Detail (1-20)'!B53=0,'Stu.Detail (1-20)'!B53=""),"",'Stu.Detail (1-20)'!B53)</f>
        <v/>
      </c>
      <c r="C53" s="124" t="str">
        <f>IF(OR(B53=0,B53=""),"",CONCATENATE('Stu.Detail (1-20)'!D53," ","/",'Stu.Detail (1-20)'!G53))</f>
        <v/>
      </c>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30"/>
      <c r="AB53" s="130"/>
      <c r="AC53" s="130"/>
      <c r="AD53" s="130"/>
      <c r="AE53" s="130"/>
      <c r="AF53" s="57"/>
      <c r="AG53" s="57"/>
      <c r="AH53" s="57"/>
      <c r="AI53" s="57"/>
      <c r="AJ53" s="57"/>
      <c r="AK53" s="57"/>
      <c r="AL53" s="57"/>
      <c r="AM53" s="57"/>
      <c r="AN53" s="57"/>
      <c r="AO53" s="57"/>
      <c r="AP53" s="57"/>
      <c r="AQ53" s="57"/>
      <c r="AR53" s="57"/>
      <c r="AS53" s="57"/>
      <c r="AT53" s="57"/>
      <c r="AU53" s="57"/>
      <c r="AV53" s="57"/>
      <c r="AW53" s="57"/>
    </row>
    <row r="54" spans="1:49" s="128" customFormat="1">
      <c r="A54" s="123">
        <f>'Stu.Detail (1-20)'!A54</f>
        <v>48</v>
      </c>
      <c r="B54" s="124" t="str">
        <f>IF(OR('Stu.Detail (1-20)'!B54=0,'Stu.Detail (1-20)'!B54=""),"",'Stu.Detail (1-20)'!B54)</f>
        <v/>
      </c>
      <c r="C54" s="124" t="str">
        <f>IF(OR(B54=0,B54=""),"",CONCATENATE('Stu.Detail (1-20)'!D54," ","/",'Stu.Detail (1-20)'!G54))</f>
        <v/>
      </c>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30"/>
      <c r="AB54" s="130"/>
      <c r="AC54" s="130"/>
      <c r="AD54" s="130"/>
      <c r="AE54" s="130"/>
      <c r="AF54" s="57"/>
      <c r="AG54" s="57"/>
      <c r="AH54" s="57"/>
      <c r="AI54" s="57"/>
      <c r="AJ54" s="57"/>
      <c r="AK54" s="57"/>
      <c r="AL54" s="57"/>
      <c r="AM54" s="57"/>
      <c r="AN54" s="57"/>
      <c r="AO54" s="57"/>
      <c r="AP54" s="57"/>
      <c r="AQ54" s="57"/>
      <c r="AR54" s="57"/>
      <c r="AS54" s="57"/>
      <c r="AT54" s="57"/>
      <c r="AU54" s="57"/>
      <c r="AV54" s="57"/>
      <c r="AW54" s="57"/>
    </row>
    <row r="55" spans="1:49" s="128" customFormat="1">
      <c r="A55" s="123">
        <f>'Stu.Detail (1-20)'!A55</f>
        <v>49</v>
      </c>
      <c r="B55" s="124" t="str">
        <f>IF(OR('Stu.Detail (1-20)'!B55=0,'Stu.Detail (1-20)'!B55=""),"",'Stu.Detail (1-20)'!B55)</f>
        <v/>
      </c>
      <c r="C55" s="124" t="str">
        <f>IF(OR(B55=0,B55=""),"",CONCATENATE('Stu.Detail (1-20)'!D55," ","/",'Stu.Detail (1-20)'!G55))</f>
        <v/>
      </c>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30"/>
      <c r="AB55" s="130"/>
      <c r="AC55" s="130"/>
      <c r="AD55" s="130"/>
      <c r="AE55" s="130"/>
      <c r="AF55" s="57"/>
      <c r="AG55" s="57"/>
      <c r="AH55" s="57"/>
      <c r="AI55" s="57"/>
      <c r="AJ55" s="57"/>
      <c r="AK55" s="57"/>
      <c r="AL55" s="57"/>
      <c r="AM55" s="57"/>
      <c r="AN55" s="57"/>
      <c r="AO55" s="57"/>
      <c r="AP55" s="57"/>
      <c r="AQ55" s="57"/>
      <c r="AR55" s="57"/>
      <c r="AS55" s="57"/>
      <c r="AT55" s="57"/>
      <c r="AU55" s="57"/>
      <c r="AV55" s="57"/>
      <c r="AW55" s="57"/>
    </row>
    <row r="56" spans="1:49" s="128" customFormat="1">
      <c r="A56" s="123">
        <f>'Stu.Detail (1-20)'!A56</f>
        <v>50</v>
      </c>
      <c r="B56" s="124" t="str">
        <f>IF(OR('Stu.Detail (1-20)'!B56=0,'Stu.Detail (1-20)'!B56=""),"",'Stu.Detail (1-20)'!B56)</f>
        <v/>
      </c>
      <c r="C56" s="124" t="str">
        <f>IF(OR(B56=0,B56=""),"",CONCATENATE('Stu.Detail (1-20)'!D56," ","/",'Stu.Detail (1-20)'!G56))</f>
        <v/>
      </c>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30"/>
      <c r="AB56" s="130"/>
      <c r="AC56" s="130"/>
      <c r="AD56" s="130"/>
      <c r="AE56" s="130"/>
      <c r="AF56" s="57"/>
      <c r="AG56" s="57"/>
      <c r="AH56" s="57"/>
      <c r="AI56" s="57"/>
      <c r="AJ56" s="57"/>
      <c r="AK56" s="57"/>
      <c r="AL56" s="57"/>
      <c r="AM56" s="57"/>
      <c r="AN56" s="57"/>
      <c r="AO56" s="57"/>
      <c r="AP56" s="57"/>
      <c r="AQ56" s="57"/>
      <c r="AR56" s="57"/>
      <c r="AS56" s="57"/>
      <c r="AT56" s="57"/>
      <c r="AU56" s="57"/>
      <c r="AV56" s="57"/>
      <c r="AW56" s="57"/>
    </row>
    <row r="57" spans="1:49" s="128" customFormat="1">
      <c r="A57" s="123">
        <f>'Stu.Detail (1-20)'!A57</f>
        <v>51</v>
      </c>
      <c r="B57" s="124" t="str">
        <f>IF(OR('Stu.Detail (1-20)'!B57=0,'Stu.Detail (1-20)'!B57=""),"",'Stu.Detail (1-20)'!B57)</f>
        <v/>
      </c>
      <c r="C57" s="124" t="str">
        <f>IF(OR(B57=0,B57=""),"",CONCATENATE('Stu.Detail (1-20)'!D57," ","/",'Stu.Detail (1-20)'!G57))</f>
        <v/>
      </c>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30"/>
      <c r="AB57" s="130"/>
      <c r="AC57" s="130"/>
      <c r="AD57" s="130"/>
      <c r="AE57" s="130"/>
      <c r="AF57" s="57"/>
      <c r="AG57" s="57"/>
      <c r="AH57" s="57"/>
      <c r="AI57" s="57"/>
      <c r="AJ57" s="57"/>
      <c r="AK57" s="57"/>
      <c r="AL57" s="57"/>
      <c r="AM57" s="57"/>
      <c r="AN57" s="57"/>
      <c r="AO57" s="57"/>
      <c r="AP57" s="57"/>
      <c r="AQ57" s="57"/>
      <c r="AR57" s="57"/>
      <c r="AS57" s="57"/>
      <c r="AT57" s="57"/>
      <c r="AU57" s="57"/>
      <c r="AV57" s="57"/>
      <c r="AW57" s="57"/>
    </row>
    <row r="58" spans="1:49" s="128" customFormat="1">
      <c r="A58" s="123">
        <f>'Stu.Detail (1-20)'!A58</f>
        <v>52</v>
      </c>
      <c r="B58" s="124" t="str">
        <f>IF(OR('Stu.Detail (1-20)'!B58=0,'Stu.Detail (1-20)'!B58=""),"",'Stu.Detail (1-20)'!B58)</f>
        <v/>
      </c>
      <c r="C58" s="124" t="str">
        <f>IF(OR(B58=0,B58=""),"",CONCATENATE('Stu.Detail (1-20)'!D58," ","/",'Stu.Detail (1-20)'!G58))</f>
        <v/>
      </c>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30"/>
      <c r="AB58" s="130"/>
      <c r="AC58" s="130"/>
      <c r="AD58" s="130"/>
      <c r="AE58" s="130"/>
      <c r="AF58" s="57"/>
      <c r="AG58" s="57"/>
      <c r="AH58" s="57"/>
      <c r="AI58" s="57"/>
      <c r="AJ58" s="57"/>
      <c r="AK58" s="57"/>
      <c r="AL58" s="57"/>
      <c r="AM58" s="57"/>
      <c r="AN58" s="57"/>
      <c r="AO58" s="57"/>
      <c r="AP58" s="57"/>
      <c r="AQ58" s="57"/>
      <c r="AR58" s="57"/>
      <c r="AS58" s="57"/>
      <c r="AT58" s="57"/>
      <c r="AU58" s="57"/>
      <c r="AV58" s="57"/>
      <c r="AW58" s="57"/>
    </row>
    <row r="59" spans="1:49" s="128" customFormat="1">
      <c r="A59" s="123">
        <f>'Stu.Detail (1-20)'!A59</f>
        <v>53</v>
      </c>
      <c r="B59" s="124" t="str">
        <f>IF(OR('Stu.Detail (1-20)'!B59=0,'Stu.Detail (1-20)'!B59=""),"",'Stu.Detail (1-20)'!B59)</f>
        <v/>
      </c>
      <c r="C59" s="124" t="str">
        <f>IF(OR(B59=0,B59=""),"",CONCATENATE('Stu.Detail (1-20)'!D59," ","/",'Stu.Detail (1-20)'!G59))</f>
        <v/>
      </c>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30"/>
      <c r="AB59" s="130"/>
      <c r="AC59" s="130"/>
      <c r="AD59" s="130"/>
      <c r="AE59" s="130"/>
      <c r="AF59" s="57"/>
      <c r="AG59" s="57"/>
      <c r="AH59" s="57"/>
      <c r="AI59" s="57"/>
      <c r="AJ59" s="57"/>
      <c r="AK59" s="57"/>
      <c r="AL59" s="57"/>
      <c r="AM59" s="57"/>
      <c r="AN59" s="57"/>
      <c r="AO59" s="57"/>
      <c r="AP59" s="57"/>
      <c r="AQ59" s="57"/>
      <c r="AR59" s="57"/>
      <c r="AS59" s="57"/>
      <c r="AT59" s="57"/>
      <c r="AU59" s="57"/>
      <c r="AV59" s="57"/>
      <c r="AW59" s="57"/>
    </row>
    <row r="60" spans="1:49" s="128" customFormat="1">
      <c r="A60" s="123">
        <f>'Stu.Detail (1-20)'!A60</f>
        <v>54</v>
      </c>
      <c r="B60" s="124" t="str">
        <f>IF(OR('Stu.Detail (1-20)'!B60=0,'Stu.Detail (1-20)'!B60=""),"",'Stu.Detail (1-20)'!B60)</f>
        <v/>
      </c>
      <c r="C60" s="124" t="str">
        <f>IF(OR(B60=0,B60=""),"",CONCATENATE('Stu.Detail (1-20)'!D60," ","/",'Stu.Detail (1-20)'!G60))</f>
        <v/>
      </c>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30"/>
      <c r="AB60" s="130"/>
      <c r="AC60" s="130"/>
      <c r="AD60" s="130"/>
      <c r="AE60" s="130"/>
      <c r="AF60" s="57"/>
      <c r="AG60" s="57"/>
      <c r="AH60" s="57"/>
      <c r="AI60" s="57"/>
      <c r="AJ60" s="57"/>
      <c r="AK60" s="57"/>
      <c r="AL60" s="57"/>
      <c r="AM60" s="57"/>
      <c r="AN60" s="57"/>
      <c r="AO60" s="57"/>
      <c r="AP60" s="57"/>
      <c r="AQ60" s="57"/>
      <c r="AR60" s="57"/>
      <c r="AS60" s="57"/>
      <c r="AT60" s="57"/>
      <c r="AU60" s="57"/>
      <c r="AV60" s="57"/>
      <c r="AW60" s="57"/>
    </row>
    <row r="61" spans="1:49" s="128" customFormat="1">
      <c r="A61" s="123">
        <f>'Stu.Detail (1-20)'!A61</f>
        <v>55</v>
      </c>
      <c r="B61" s="124" t="str">
        <f>IF(OR('Stu.Detail (1-20)'!B61=0,'Stu.Detail (1-20)'!B61=""),"",'Stu.Detail (1-20)'!B61)</f>
        <v/>
      </c>
      <c r="C61" s="124" t="str">
        <f>IF(OR(B61=0,B61=""),"",CONCATENATE('Stu.Detail (1-20)'!D61," ","/",'Stu.Detail (1-20)'!G61))</f>
        <v/>
      </c>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30"/>
      <c r="AB61" s="130"/>
      <c r="AC61" s="130"/>
      <c r="AD61" s="130"/>
      <c r="AE61" s="130"/>
      <c r="AF61" s="57"/>
      <c r="AG61" s="57"/>
      <c r="AH61" s="57"/>
      <c r="AI61" s="57"/>
      <c r="AJ61" s="57"/>
      <c r="AK61" s="57"/>
      <c r="AL61" s="57"/>
      <c r="AM61" s="57"/>
      <c r="AN61" s="57"/>
      <c r="AO61" s="57"/>
      <c r="AP61" s="57"/>
      <c r="AQ61" s="57"/>
      <c r="AR61" s="57"/>
      <c r="AS61" s="57"/>
      <c r="AT61" s="57"/>
      <c r="AU61" s="57"/>
      <c r="AV61" s="57"/>
      <c r="AW61" s="57"/>
    </row>
    <row r="62" spans="1:49" s="128" customFormat="1">
      <c r="A62" s="123">
        <f>'Stu.Detail (1-20)'!A62</f>
        <v>56</v>
      </c>
      <c r="B62" s="124" t="str">
        <f>IF(OR('Stu.Detail (1-20)'!B62=0,'Stu.Detail (1-20)'!B62=""),"",'Stu.Detail (1-20)'!B62)</f>
        <v/>
      </c>
      <c r="C62" s="124" t="str">
        <f>IF(OR(B62=0,B62=""),"",CONCATENATE('Stu.Detail (1-20)'!D62," ","/",'Stu.Detail (1-20)'!G62))</f>
        <v/>
      </c>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30"/>
      <c r="AB62" s="130"/>
      <c r="AC62" s="130"/>
      <c r="AD62" s="130"/>
      <c r="AE62" s="130"/>
      <c r="AF62" s="57"/>
      <c r="AG62" s="57"/>
      <c r="AH62" s="57"/>
      <c r="AI62" s="57"/>
      <c r="AJ62" s="57"/>
      <c r="AK62" s="57"/>
      <c r="AL62" s="57"/>
      <c r="AM62" s="57"/>
      <c r="AN62" s="57"/>
      <c r="AO62" s="57"/>
      <c r="AP62" s="57"/>
      <c r="AQ62" s="57"/>
      <c r="AR62" s="57"/>
      <c r="AS62" s="57"/>
      <c r="AT62" s="57"/>
      <c r="AU62" s="57"/>
      <c r="AV62" s="57"/>
      <c r="AW62" s="57"/>
    </row>
    <row r="63" spans="1:49" s="128" customFormat="1">
      <c r="A63" s="123">
        <f>'Stu.Detail (1-20)'!A63</f>
        <v>57</v>
      </c>
      <c r="B63" s="124" t="str">
        <f>IF(OR('Stu.Detail (1-20)'!B63=0,'Stu.Detail (1-20)'!B63=""),"",'Stu.Detail (1-20)'!B63)</f>
        <v/>
      </c>
      <c r="C63" s="124" t="str">
        <f>IF(OR(B63=0,B63=""),"",CONCATENATE('Stu.Detail (1-20)'!D63," ","/",'Stu.Detail (1-20)'!G63))</f>
        <v/>
      </c>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30"/>
      <c r="AB63" s="130"/>
      <c r="AC63" s="130"/>
      <c r="AD63" s="130"/>
      <c r="AE63" s="130"/>
      <c r="AF63" s="57"/>
      <c r="AG63" s="57"/>
      <c r="AH63" s="57"/>
      <c r="AI63" s="57"/>
      <c r="AJ63" s="57"/>
      <c r="AK63" s="57"/>
      <c r="AL63" s="57"/>
      <c r="AM63" s="57"/>
      <c r="AN63" s="57"/>
      <c r="AO63" s="57"/>
      <c r="AP63" s="57"/>
      <c r="AQ63" s="57"/>
      <c r="AR63" s="57"/>
      <c r="AS63" s="57"/>
      <c r="AT63" s="57"/>
      <c r="AU63" s="57"/>
      <c r="AV63" s="57"/>
      <c r="AW63" s="57"/>
    </row>
    <row r="64" spans="1:49" s="128" customFormat="1">
      <c r="A64" s="123">
        <f>'Stu.Detail (1-20)'!A64</f>
        <v>58</v>
      </c>
      <c r="B64" s="124" t="str">
        <f>IF(OR('Stu.Detail (1-20)'!B64=0,'Stu.Detail (1-20)'!B64=""),"",'Stu.Detail (1-20)'!B64)</f>
        <v/>
      </c>
      <c r="C64" s="124" t="str">
        <f>IF(OR(B64=0,B64=""),"",CONCATENATE('Stu.Detail (1-20)'!D64," ","/",'Stu.Detail (1-20)'!G64))</f>
        <v/>
      </c>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30"/>
      <c r="AB64" s="130"/>
      <c r="AC64" s="130"/>
      <c r="AD64" s="130"/>
      <c r="AE64" s="130"/>
      <c r="AF64" s="57"/>
      <c r="AG64" s="57"/>
      <c r="AH64" s="57"/>
      <c r="AI64" s="57"/>
      <c r="AJ64" s="57"/>
      <c r="AK64" s="57"/>
      <c r="AL64" s="57"/>
      <c r="AM64" s="57"/>
      <c r="AN64" s="57"/>
      <c r="AO64" s="57"/>
      <c r="AP64" s="57"/>
      <c r="AQ64" s="57"/>
      <c r="AR64" s="57"/>
      <c r="AS64" s="57"/>
      <c r="AT64" s="57"/>
      <c r="AU64" s="57"/>
      <c r="AV64" s="57"/>
      <c r="AW64" s="57"/>
    </row>
    <row r="65" spans="1:49" s="128" customFormat="1">
      <c r="A65" s="123">
        <f>'Stu.Detail (1-20)'!A65</f>
        <v>59</v>
      </c>
      <c r="B65" s="124" t="str">
        <f>IF(OR('Stu.Detail (1-20)'!B65=0,'Stu.Detail (1-20)'!B65=""),"",'Stu.Detail (1-20)'!B65)</f>
        <v/>
      </c>
      <c r="C65" s="124" t="str">
        <f>IF(OR(B65=0,B65=""),"",CONCATENATE('Stu.Detail (1-20)'!D65," ","/",'Stu.Detail (1-20)'!G65))</f>
        <v/>
      </c>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30"/>
      <c r="AB65" s="130"/>
      <c r="AC65" s="130"/>
      <c r="AD65" s="130"/>
      <c r="AE65" s="130"/>
      <c r="AF65" s="57"/>
      <c r="AG65" s="57"/>
      <c r="AH65" s="57"/>
      <c r="AI65" s="57"/>
      <c r="AJ65" s="57"/>
      <c r="AK65" s="57"/>
      <c r="AL65" s="57"/>
      <c r="AM65" s="57"/>
      <c r="AN65" s="57"/>
      <c r="AO65" s="57"/>
      <c r="AP65" s="57"/>
      <c r="AQ65" s="57"/>
      <c r="AR65" s="57"/>
      <c r="AS65" s="57"/>
      <c r="AT65" s="57"/>
      <c r="AU65" s="57"/>
      <c r="AV65" s="57"/>
      <c r="AW65" s="57"/>
    </row>
    <row r="66" spans="1:49" s="128" customFormat="1">
      <c r="A66" s="123">
        <f>'Stu.Detail (1-20)'!A66</f>
        <v>60</v>
      </c>
      <c r="B66" s="124" t="str">
        <f>IF(OR('Stu.Detail (1-20)'!B66=0,'Stu.Detail (1-20)'!B66=""),"",'Stu.Detail (1-20)'!B66)</f>
        <v/>
      </c>
      <c r="C66" s="124" t="str">
        <f>IF(OR(B66=0,B66=""),"",CONCATENATE('Stu.Detail (1-20)'!D66," ","/",'Stu.Detail (1-20)'!G66))</f>
        <v/>
      </c>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30"/>
      <c r="AB66" s="130"/>
      <c r="AC66" s="130"/>
      <c r="AD66" s="130"/>
      <c r="AE66" s="130"/>
      <c r="AF66" s="57"/>
      <c r="AG66" s="57"/>
      <c r="AH66" s="57"/>
      <c r="AI66" s="57"/>
      <c r="AJ66" s="57"/>
      <c r="AK66" s="57"/>
      <c r="AL66" s="57"/>
      <c r="AM66" s="57"/>
      <c r="AN66" s="57"/>
      <c r="AO66" s="57"/>
      <c r="AP66" s="57"/>
      <c r="AQ66" s="57"/>
      <c r="AR66" s="57"/>
      <c r="AS66" s="57"/>
      <c r="AT66" s="57"/>
      <c r="AU66" s="57"/>
      <c r="AV66" s="57"/>
      <c r="AW66" s="57"/>
    </row>
    <row r="67" spans="1:49" s="128" customFormat="1">
      <c r="A67" s="123">
        <f>'Stu.Detail (1-20)'!A67</f>
        <v>61</v>
      </c>
      <c r="B67" s="124" t="str">
        <f>IF(OR('Stu.Detail (1-20)'!B67=0,'Stu.Detail (1-20)'!B67=""),"",'Stu.Detail (1-20)'!B67)</f>
        <v/>
      </c>
      <c r="C67" s="124" t="str">
        <f>IF(OR(B67=0,B67=""),"",CONCATENATE('Stu.Detail (1-20)'!D67," ","/",'Stu.Detail (1-20)'!G67))</f>
        <v/>
      </c>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30"/>
      <c r="AB67" s="130"/>
      <c r="AC67" s="130"/>
      <c r="AD67" s="130"/>
      <c r="AE67" s="130"/>
      <c r="AF67" s="57"/>
      <c r="AG67" s="57"/>
      <c r="AH67" s="57"/>
      <c r="AI67" s="57"/>
      <c r="AJ67" s="57"/>
      <c r="AK67" s="57"/>
      <c r="AL67" s="57"/>
      <c r="AM67" s="57"/>
      <c r="AN67" s="57"/>
      <c r="AO67" s="57"/>
      <c r="AP67" s="57"/>
      <c r="AQ67" s="57"/>
      <c r="AR67" s="57"/>
      <c r="AS67" s="57"/>
      <c r="AT67" s="57"/>
      <c r="AU67" s="57"/>
      <c r="AV67" s="57"/>
      <c r="AW67" s="57"/>
    </row>
    <row r="68" spans="1:49" s="128" customFormat="1">
      <c r="A68" s="123">
        <f>'Stu.Detail (1-20)'!A68</f>
        <v>62</v>
      </c>
      <c r="B68" s="124" t="str">
        <f>IF(OR('Stu.Detail (1-20)'!B68=0,'Stu.Detail (1-20)'!B68=""),"",'Stu.Detail (1-20)'!B68)</f>
        <v/>
      </c>
      <c r="C68" s="124" t="str">
        <f>IF(OR(B68=0,B68=""),"",CONCATENATE('Stu.Detail (1-20)'!D68," ","/",'Stu.Detail (1-20)'!G68))</f>
        <v/>
      </c>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30"/>
      <c r="AB68" s="130"/>
      <c r="AC68" s="130"/>
      <c r="AD68" s="130"/>
      <c r="AE68" s="130"/>
      <c r="AF68" s="57"/>
      <c r="AG68" s="57"/>
      <c r="AH68" s="57"/>
      <c r="AI68" s="57"/>
      <c r="AJ68" s="57"/>
      <c r="AK68" s="57"/>
      <c r="AL68" s="57"/>
      <c r="AM68" s="57"/>
      <c r="AN68" s="57"/>
      <c r="AO68" s="57"/>
      <c r="AP68" s="57"/>
      <c r="AQ68" s="57"/>
      <c r="AR68" s="57"/>
      <c r="AS68" s="57"/>
      <c r="AT68" s="57"/>
      <c r="AU68" s="57"/>
      <c r="AV68" s="57"/>
      <c r="AW68" s="57"/>
    </row>
    <row r="69" spans="1:49" s="128" customFormat="1">
      <c r="A69" s="123">
        <f>'Stu.Detail (1-20)'!A69</f>
        <v>63</v>
      </c>
      <c r="B69" s="124" t="str">
        <f>IF(OR('Stu.Detail (1-20)'!B69=0,'Stu.Detail (1-20)'!B69=""),"",'Stu.Detail (1-20)'!B69)</f>
        <v/>
      </c>
      <c r="C69" s="124" t="str">
        <f>IF(OR(B69=0,B69=""),"",CONCATENATE('Stu.Detail (1-20)'!D69," ","/",'Stu.Detail (1-20)'!G69))</f>
        <v/>
      </c>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30"/>
      <c r="AB69" s="130"/>
      <c r="AC69" s="130"/>
      <c r="AD69" s="130"/>
      <c r="AE69" s="130"/>
      <c r="AF69" s="57"/>
      <c r="AG69" s="57"/>
      <c r="AH69" s="57"/>
      <c r="AI69" s="57"/>
      <c r="AJ69" s="57"/>
      <c r="AK69" s="57"/>
      <c r="AL69" s="57"/>
      <c r="AM69" s="57"/>
      <c r="AN69" s="57"/>
      <c r="AO69" s="57"/>
      <c r="AP69" s="57"/>
      <c r="AQ69" s="57"/>
      <c r="AR69" s="57"/>
      <c r="AS69" s="57"/>
      <c r="AT69" s="57"/>
      <c r="AU69" s="57"/>
      <c r="AV69" s="57"/>
      <c r="AW69" s="57"/>
    </row>
    <row r="70" spans="1:49" s="128" customFormat="1">
      <c r="A70" s="123">
        <f>'Stu.Detail (1-20)'!A70</f>
        <v>64</v>
      </c>
      <c r="B70" s="124" t="str">
        <f>IF(OR('Stu.Detail (1-20)'!B70=0,'Stu.Detail (1-20)'!B70=""),"",'Stu.Detail (1-20)'!B70)</f>
        <v/>
      </c>
      <c r="C70" s="124" t="str">
        <f>IF(OR(B70=0,B70=""),"",CONCATENATE('Stu.Detail (1-20)'!D70," ","/",'Stu.Detail (1-20)'!G70))</f>
        <v/>
      </c>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30"/>
      <c r="AB70" s="130"/>
      <c r="AC70" s="130"/>
      <c r="AD70" s="130"/>
      <c r="AE70" s="130"/>
      <c r="AF70" s="57"/>
      <c r="AG70" s="57"/>
      <c r="AH70" s="57"/>
      <c r="AI70" s="57"/>
      <c r="AJ70" s="57"/>
      <c r="AK70" s="57"/>
      <c r="AL70" s="57"/>
      <c r="AM70" s="57"/>
      <c r="AN70" s="57"/>
      <c r="AO70" s="57"/>
      <c r="AP70" s="57"/>
      <c r="AQ70" s="57"/>
      <c r="AR70" s="57"/>
      <c r="AS70" s="57"/>
      <c r="AT70" s="57"/>
      <c r="AU70" s="57"/>
      <c r="AV70" s="57"/>
      <c r="AW70" s="57"/>
    </row>
    <row r="71" spans="1:49" s="128" customFormat="1">
      <c r="A71" s="123">
        <f>'Stu.Detail (1-20)'!A71</f>
        <v>65</v>
      </c>
      <c r="B71" s="124" t="str">
        <f>IF(OR('Stu.Detail (1-20)'!B71=0,'Stu.Detail (1-20)'!B71=""),"",'Stu.Detail (1-20)'!B71)</f>
        <v/>
      </c>
      <c r="C71" s="124" t="str">
        <f>IF(OR(B71=0,B71=""),"",CONCATENATE('Stu.Detail (1-20)'!D71," ","/",'Stu.Detail (1-20)'!G71))</f>
        <v/>
      </c>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30"/>
      <c r="AB71" s="130"/>
      <c r="AC71" s="130"/>
      <c r="AD71" s="130"/>
      <c r="AE71" s="130"/>
      <c r="AF71" s="57"/>
      <c r="AG71" s="57"/>
      <c r="AH71" s="57"/>
      <c r="AI71" s="57"/>
      <c r="AJ71" s="57"/>
      <c r="AK71" s="57"/>
      <c r="AL71" s="57"/>
      <c r="AM71" s="57"/>
      <c r="AN71" s="57"/>
      <c r="AO71" s="57"/>
      <c r="AP71" s="57"/>
      <c r="AQ71" s="57"/>
      <c r="AR71" s="57"/>
      <c r="AS71" s="57"/>
      <c r="AT71" s="57"/>
      <c r="AU71" s="57"/>
      <c r="AV71" s="57"/>
      <c r="AW71" s="57"/>
    </row>
    <row r="72" spans="1:49" s="128" customFormat="1">
      <c r="A72" s="123">
        <f>'Stu.Detail (1-20)'!A72</f>
        <v>66</v>
      </c>
      <c r="B72" s="124" t="str">
        <f>IF(OR('Stu.Detail (1-20)'!B72=0,'Stu.Detail (1-20)'!B72=""),"",'Stu.Detail (1-20)'!B72)</f>
        <v/>
      </c>
      <c r="C72" s="124" t="str">
        <f>IF(OR(B72=0,B72=""),"",CONCATENATE('Stu.Detail (1-20)'!D72," ","/",'Stu.Detail (1-20)'!G72))</f>
        <v/>
      </c>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30"/>
      <c r="AB72" s="130"/>
      <c r="AC72" s="130"/>
      <c r="AD72" s="130"/>
      <c r="AE72" s="130"/>
      <c r="AF72" s="57"/>
      <c r="AG72" s="57"/>
      <c r="AH72" s="57"/>
      <c r="AI72" s="57"/>
      <c r="AJ72" s="57"/>
      <c r="AK72" s="57"/>
      <c r="AL72" s="57"/>
      <c r="AM72" s="57"/>
      <c r="AN72" s="57"/>
      <c r="AO72" s="57"/>
      <c r="AP72" s="57"/>
      <c r="AQ72" s="57"/>
      <c r="AR72" s="57"/>
      <c r="AS72" s="57"/>
      <c r="AT72" s="57"/>
      <c r="AU72" s="57"/>
      <c r="AV72" s="57"/>
      <c r="AW72" s="57"/>
    </row>
    <row r="73" spans="1:49" s="128" customFormat="1">
      <c r="A73" s="123">
        <f>'Stu.Detail (1-20)'!A73</f>
        <v>67</v>
      </c>
      <c r="B73" s="124" t="str">
        <f>IF(OR('Stu.Detail (1-20)'!B73=0,'Stu.Detail (1-20)'!B73=""),"",'Stu.Detail (1-20)'!B73)</f>
        <v/>
      </c>
      <c r="C73" s="124" t="str">
        <f>IF(OR(B73=0,B73=""),"",CONCATENATE('Stu.Detail (1-20)'!D73," ","/",'Stu.Detail (1-20)'!G73))</f>
        <v/>
      </c>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30"/>
      <c r="AB73" s="130"/>
      <c r="AC73" s="130"/>
      <c r="AD73" s="130"/>
      <c r="AE73" s="130"/>
      <c r="AF73" s="57"/>
      <c r="AG73" s="57"/>
      <c r="AH73" s="57"/>
      <c r="AI73" s="57"/>
      <c r="AJ73" s="57"/>
      <c r="AK73" s="57"/>
      <c r="AL73" s="57"/>
      <c r="AM73" s="57"/>
      <c r="AN73" s="57"/>
      <c r="AO73" s="57"/>
      <c r="AP73" s="57"/>
      <c r="AQ73" s="57"/>
      <c r="AR73" s="57"/>
      <c r="AS73" s="57"/>
      <c r="AT73" s="57"/>
      <c r="AU73" s="57"/>
      <c r="AV73" s="57"/>
      <c r="AW73" s="57"/>
    </row>
    <row r="74" spans="1:49" s="128" customFormat="1">
      <c r="A74" s="123">
        <f>'Stu.Detail (1-20)'!A74</f>
        <v>68</v>
      </c>
      <c r="B74" s="124" t="str">
        <f>IF(OR('Stu.Detail (1-20)'!B74=0,'Stu.Detail (1-20)'!B74=""),"",'Stu.Detail (1-20)'!B74)</f>
        <v/>
      </c>
      <c r="C74" s="124" t="str">
        <f>IF(OR(B74=0,B74=""),"",CONCATENATE('Stu.Detail (1-20)'!D74," ","/",'Stu.Detail (1-20)'!G74))</f>
        <v/>
      </c>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30"/>
      <c r="AB74" s="130"/>
      <c r="AC74" s="130"/>
      <c r="AD74" s="130"/>
      <c r="AE74" s="130"/>
      <c r="AF74" s="57"/>
      <c r="AG74" s="57"/>
      <c r="AH74" s="57"/>
      <c r="AI74" s="57"/>
      <c r="AJ74" s="57"/>
      <c r="AK74" s="57"/>
      <c r="AL74" s="57"/>
      <c r="AM74" s="57"/>
      <c r="AN74" s="57"/>
      <c r="AO74" s="57"/>
      <c r="AP74" s="57"/>
      <c r="AQ74" s="57"/>
      <c r="AR74" s="57"/>
      <c r="AS74" s="57"/>
      <c r="AT74" s="57"/>
      <c r="AU74" s="57"/>
      <c r="AV74" s="57"/>
      <c r="AW74" s="57"/>
    </row>
    <row r="75" spans="1:49" s="128" customFormat="1">
      <c r="A75" s="123">
        <f>'Stu.Detail (1-20)'!A75</f>
        <v>69</v>
      </c>
      <c r="B75" s="124" t="str">
        <f>IF(OR('Stu.Detail (1-20)'!B75=0,'Stu.Detail (1-20)'!B75=""),"",'Stu.Detail (1-20)'!B75)</f>
        <v/>
      </c>
      <c r="C75" s="124" t="str">
        <f>IF(OR(B75=0,B75=""),"",CONCATENATE('Stu.Detail (1-20)'!D75," ","/",'Stu.Detail (1-20)'!G75))</f>
        <v/>
      </c>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30"/>
      <c r="AB75" s="130"/>
      <c r="AC75" s="130"/>
      <c r="AD75" s="130"/>
      <c r="AE75" s="130"/>
      <c r="AF75" s="57"/>
      <c r="AG75" s="57"/>
      <c r="AH75" s="57"/>
      <c r="AI75" s="57"/>
      <c r="AJ75" s="57"/>
      <c r="AK75" s="57"/>
      <c r="AL75" s="57"/>
      <c r="AM75" s="57"/>
      <c r="AN75" s="57"/>
      <c r="AO75" s="57"/>
      <c r="AP75" s="57"/>
      <c r="AQ75" s="57"/>
      <c r="AR75" s="57"/>
      <c r="AS75" s="57"/>
      <c r="AT75" s="57"/>
      <c r="AU75" s="57"/>
      <c r="AV75" s="57"/>
      <c r="AW75" s="57"/>
    </row>
    <row r="76" spans="1:49" s="128" customFormat="1">
      <c r="A76" s="123">
        <f>'Stu.Detail (1-20)'!A76</f>
        <v>70</v>
      </c>
      <c r="B76" s="124" t="str">
        <f>IF(OR('Stu.Detail (1-20)'!B76=0,'Stu.Detail (1-20)'!B76=""),"",'Stu.Detail (1-20)'!B76)</f>
        <v/>
      </c>
      <c r="C76" s="124" t="str">
        <f>IF(OR(B76=0,B76=""),"",CONCATENATE('Stu.Detail (1-20)'!D76," ","/",'Stu.Detail (1-20)'!G76))</f>
        <v/>
      </c>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30"/>
      <c r="AB76" s="130"/>
      <c r="AC76" s="130"/>
      <c r="AD76" s="130"/>
      <c r="AE76" s="130"/>
      <c r="AF76" s="57"/>
      <c r="AG76" s="57"/>
      <c r="AH76" s="57"/>
      <c r="AI76" s="57"/>
      <c r="AJ76" s="57"/>
      <c r="AK76" s="57"/>
      <c r="AL76" s="57"/>
      <c r="AM76" s="57"/>
      <c r="AN76" s="57"/>
      <c r="AO76" s="57"/>
      <c r="AP76" s="57"/>
      <c r="AQ76" s="57"/>
      <c r="AR76" s="57"/>
      <c r="AS76" s="57"/>
      <c r="AT76" s="57"/>
      <c r="AU76" s="57"/>
      <c r="AV76" s="57"/>
      <c r="AW76" s="57"/>
    </row>
    <row r="77" spans="1:49" s="128" customFormat="1">
      <c r="A77" s="123">
        <f>'Stu.Detail (1-20)'!A77</f>
        <v>71</v>
      </c>
      <c r="B77" s="124" t="str">
        <f>IF(OR('Stu.Detail (1-20)'!B77=0,'Stu.Detail (1-20)'!B77=""),"",'Stu.Detail (1-20)'!B77)</f>
        <v/>
      </c>
      <c r="C77" s="124" t="str">
        <f>IF(OR(B77=0,B77=""),"",CONCATENATE('Stu.Detail (1-20)'!D77," ","/",'Stu.Detail (1-20)'!G77))</f>
        <v/>
      </c>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30"/>
      <c r="AB77" s="130"/>
      <c r="AC77" s="130"/>
      <c r="AD77" s="130"/>
      <c r="AE77" s="130"/>
      <c r="AF77" s="57"/>
      <c r="AG77" s="57"/>
      <c r="AH77" s="57"/>
      <c r="AI77" s="57"/>
      <c r="AJ77" s="57"/>
      <c r="AK77" s="57"/>
      <c r="AL77" s="57"/>
      <c r="AM77" s="57"/>
      <c r="AN77" s="57"/>
      <c r="AO77" s="57"/>
      <c r="AP77" s="57"/>
      <c r="AQ77" s="57"/>
      <c r="AR77" s="57"/>
      <c r="AS77" s="57"/>
      <c r="AT77" s="57"/>
      <c r="AU77" s="57"/>
      <c r="AV77" s="57"/>
      <c r="AW77" s="57"/>
    </row>
    <row r="78" spans="1:49" s="128" customFormat="1">
      <c r="A78" s="123">
        <f>'Stu.Detail (1-20)'!A78</f>
        <v>72</v>
      </c>
      <c r="B78" s="124" t="str">
        <f>IF(OR('Stu.Detail (1-20)'!B78=0,'Stu.Detail (1-20)'!B78=""),"",'Stu.Detail (1-20)'!B78)</f>
        <v/>
      </c>
      <c r="C78" s="124" t="str">
        <f>IF(OR(B78=0,B78=""),"",CONCATENATE('Stu.Detail (1-20)'!D78," ","/",'Stu.Detail (1-20)'!G78))</f>
        <v/>
      </c>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30"/>
      <c r="AB78" s="130"/>
      <c r="AC78" s="130"/>
      <c r="AD78" s="130"/>
      <c r="AE78" s="130"/>
      <c r="AF78" s="57"/>
      <c r="AG78" s="57"/>
      <c r="AH78" s="57"/>
      <c r="AI78" s="57"/>
      <c r="AJ78" s="57"/>
      <c r="AK78" s="57"/>
      <c r="AL78" s="57"/>
      <c r="AM78" s="57"/>
      <c r="AN78" s="57"/>
      <c r="AO78" s="57"/>
      <c r="AP78" s="57"/>
      <c r="AQ78" s="57"/>
      <c r="AR78" s="57"/>
      <c r="AS78" s="57"/>
      <c r="AT78" s="57"/>
      <c r="AU78" s="57"/>
      <c r="AV78" s="57"/>
      <c r="AW78" s="57"/>
    </row>
    <row r="79" spans="1:49" s="128" customFormat="1">
      <c r="A79" s="123">
        <f>'Stu.Detail (1-20)'!A79</f>
        <v>73</v>
      </c>
      <c r="B79" s="124" t="str">
        <f>IF(OR('Stu.Detail (1-20)'!B79=0,'Stu.Detail (1-20)'!B79=""),"",'Stu.Detail (1-20)'!B79)</f>
        <v/>
      </c>
      <c r="C79" s="124" t="str">
        <f>IF(OR(B79=0,B79=""),"",CONCATENATE('Stu.Detail (1-20)'!D79," ","/",'Stu.Detail (1-20)'!G79))</f>
        <v/>
      </c>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30"/>
      <c r="AB79" s="130"/>
      <c r="AC79" s="130"/>
      <c r="AD79" s="130"/>
      <c r="AE79" s="130"/>
      <c r="AF79" s="57"/>
      <c r="AG79" s="57"/>
      <c r="AH79" s="57"/>
      <c r="AI79" s="57"/>
      <c r="AJ79" s="57"/>
      <c r="AK79" s="57"/>
      <c r="AL79" s="57"/>
      <c r="AM79" s="57"/>
      <c r="AN79" s="57"/>
      <c r="AO79" s="57"/>
      <c r="AP79" s="57"/>
      <c r="AQ79" s="57"/>
      <c r="AR79" s="57"/>
      <c r="AS79" s="57"/>
      <c r="AT79" s="57"/>
      <c r="AU79" s="57"/>
      <c r="AV79" s="57"/>
      <c r="AW79" s="57"/>
    </row>
    <row r="80" spans="1:49" s="128" customFormat="1">
      <c r="A80" s="123">
        <f>'Stu.Detail (1-20)'!A80</f>
        <v>74</v>
      </c>
      <c r="B80" s="124" t="str">
        <f>IF(OR('Stu.Detail (1-20)'!B80=0,'Stu.Detail (1-20)'!B80=""),"",'Stu.Detail (1-20)'!B80)</f>
        <v/>
      </c>
      <c r="C80" s="124" t="str">
        <f>IF(OR(B80=0,B80=""),"",CONCATENATE('Stu.Detail (1-20)'!D80," ","/",'Stu.Detail (1-20)'!G80))</f>
        <v/>
      </c>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30"/>
      <c r="AB80" s="130"/>
      <c r="AC80" s="130"/>
      <c r="AD80" s="130"/>
      <c r="AE80" s="130"/>
      <c r="AF80" s="57"/>
      <c r="AG80" s="57"/>
      <c r="AH80" s="57"/>
      <c r="AI80" s="57"/>
      <c r="AJ80" s="57"/>
      <c r="AK80" s="57"/>
      <c r="AL80" s="57"/>
      <c r="AM80" s="57"/>
      <c r="AN80" s="57"/>
      <c r="AO80" s="57"/>
      <c r="AP80" s="57"/>
      <c r="AQ80" s="57"/>
      <c r="AR80" s="57"/>
      <c r="AS80" s="57"/>
      <c r="AT80" s="57"/>
      <c r="AU80" s="57"/>
      <c r="AV80" s="57"/>
      <c r="AW80" s="57"/>
    </row>
    <row r="81" spans="1:49" s="128" customFormat="1">
      <c r="A81" s="123">
        <f>'Stu.Detail (1-20)'!A81</f>
        <v>75</v>
      </c>
      <c r="B81" s="124" t="str">
        <f>IF(OR('Stu.Detail (1-20)'!B81=0,'Stu.Detail (1-20)'!B81=""),"",'Stu.Detail (1-20)'!B81)</f>
        <v/>
      </c>
      <c r="C81" s="124" t="str">
        <f>IF(OR(B81=0,B81=""),"",CONCATENATE('Stu.Detail (1-20)'!D81," ","/",'Stu.Detail (1-20)'!G81))</f>
        <v/>
      </c>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30"/>
      <c r="AB81" s="130"/>
      <c r="AC81" s="130"/>
      <c r="AD81" s="130"/>
      <c r="AE81" s="130"/>
      <c r="AF81" s="57"/>
      <c r="AG81" s="57"/>
      <c r="AH81" s="57"/>
      <c r="AI81" s="57"/>
      <c r="AJ81" s="57"/>
      <c r="AK81" s="57"/>
      <c r="AL81" s="57"/>
      <c r="AM81" s="57"/>
      <c r="AN81" s="57"/>
      <c r="AO81" s="57"/>
      <c r="AP81" s="57"/>
      <c r="AQ81" s="57"/>
      <c r="AR81" s="57"/>
      <c r="AS81" s="57"/>
      <c r="AT81" s="57"/>
      <c r="AU81" s="57"/>
      <c r="AV81" s="57"/>
      <c r="AW81" s="57"/>
    </row>
    <row r="82" spans="1:49" s="128" customFormat="1">
      <c r="A82" s="123">
        <f>'Stu.Detail (1-20)'!A82</f>
        <v>76</v>
      </c>
      <c r="B82" s="124" t="str">
        <f>IF(OR('Stu.Detail (1-20)'!B82=0,'Stu.Detail (1-20)'!B82=""),"",'Stu.Detail (1-20)'!B82)</f>
        <v/>
      </c>
      <c r="C82" s="124" t="str">
        <f>IF(OR(B82=0,B82=""),"",CONCATENATE('Stu.Detail (1-20)'!D82," ","/",'Stu.Detail (1-20)'!G82))</f>
        <v/>
      </c>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30"/>
      <c r="AB82" s="130"/>
      <c r="AC82" s="130"/>
      <c r="AD82" s="130"/>
      <c r="AE82" s="130"/>
      <c r="AF82" s="57"/>
      <c r="AG82" s="57"/>
      <c r="AH82" s="57"/>
      <c r="AI82" s="57"/>
      <c r="AJ82" s="57"/>
      <c r="AK82" s="57"/>
      <c r="AL82" s="57"/>
      <c r="AM82" s="57"/>
      <c r="AN82" s="57"/>
      <c r="AO82" s="57"/>
      <c r="AP82" s="57"/>
      <c r="AQ82" s="57"/>
      <c r="AR82" s="57"/>
      <c r="AS82" s="57"/>
      <c r="AT82" s="57"/>
      <c r="AU82" s="57"/>
      <c r="AV82" s="57"/>
      <c r="AW82" s="57"/>
    </row>
    <row r="83" spans="1:49" s="128" customFormat="1">
      <c r="A83" s="123">
        <f>'Stu.Detail (1-20)'!A83</f>
        <v>77</v>
      </c>
      <c r="B83" s="124" t="str">
        <f>IF(OR('Stu.Detail (1-20)'!B83=0,'Stu.Detail (1-20)'!B83=""),"",'Stu.Detail (1-20)'!B83)</f>
        <v/>
      </c>
      <c r="C83" s="124" t="str">
        <f>IF(OR(B83=0,B83=""),"",CONCATENATE('Stu.Detail (1-20)'!D83," ","/",'Stu.Detail (1-20)'!G83))</f>
        <v/>
      </c>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30"/>
      <c r="AB83" s="130"/>
      <c r="AC83" s="130"/>
      <c r="AD83" s="130"/>
      <c r="AE83" s="130"/>
      <c r="AF83" s="57"/>
      <c r="AG83" s="57"/>
      <c r="AH83" s="57"/>
      <c r="AI83" s="57"/>
      <c r="AJ83" s="57"/>
      <c r="AK83" s="57"/>
      <c r="AL83" s="57"/>
      <c r="AM83" s="57"/>
      <c r="AN83" s="57"/>
      <c r="AO83" s="57"/>
      <c r="AP83" s="57"/>
      <c r="AQ83" s="57"/>
      <c r="AR83" s="57"/>
      <c r="AS83" s="57"/>
      <c r="AT83" s="57"/>
      <c r="AU83" s="57"/>
      <c r="AV83" s="57"/>
      <c r="AW83" s="57"/>
    </row>
    <row r="84" spans="1:49" s="128" customFormat="1">
      <c r="A84" s="123">
        <f>'Stu.Detail (1-20)'!A84</f>
        <v>78</v>
      </c>
      <c r="B84" s="124" t="str">
        <f>IF(OR('Stu.Detail (1-20)'!B84=0,'Stu.Detail (1-20)'!B84=""),"",'Stu.Detail (1-20)'!B84)</f>
        <v/>
      </c>
      <c r="C84" s="124" t="str">
        <f>IF(OR(B84=0,B84=""),"",CONCATENATE('Stu.Detail (1-20)'!D84," ","/",'Stu.Detail (1-20)'!G84))</f>
        <v/>
      </c>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30"/>
      <c r="AB84" s="130"/>
      <c r="AC84" s="130"/>
      <c r="AD84" s="130"/>
      <c r="AE84" s="130"/>
      <c r="AF84" s="57"/>
      <c r="AG84" s="57"/>
      <c r="AH84" s="57"/>
      <c r="AI84" s="57"/>
      <c r="AJ84" s="57"/>
      <c r="AK84" s="57"/>
      <c r="AL84" s="57"/>
      <c r="AM84" s="57"/>
      <c r="AN84" s="57"/>
      <c r="AO84" s="57"/>
      <c r="AP84" s="57"/>
      <c r="AQ84" s="57"/>
      <c r="AR84" s="57"/>
      <c r="AS84" s="57"/>
      <c r="AT84" s="57"/>
      <c r="AU84" s="57"/>
      <c r="AV84" s="57"/>
      <c r="AW84" s="57"/>
    </row>
    <row r="85" spans="1:49" s="128" customFormat="1">
      <c r="A85" s="123">
        <f>'Stu.Detail (1-20)'!A85</f>
        <v>79</v>
      </c>
      <c r="B85" s="124" t="str">
        <f>IF(OR('Stu.Detail (1-20)'!B85=0,'Stu.Detail (1-20)'!B85=""),"",'Stu.Detail (1-20)'!B85)</f>
        <v/>
      </c>
      <c r="C85" s="124" t="str">
        <f>IF(OR(B85=0,B85=""),"",CONCATENATE('Stu.Detail (1-20)'!D85," ","/",'Stu.Detail (1-20)'!G85))</f>
        <v/>
      </c>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30"/>
      <c r="AB85" s="130"/>
      <c r="AC85" s="130"/>
      <c r="AD85" s="130"/>
      <c r="AE85" s="130"/>
      <c r="AF85" s="57"/>
      <c r="AG85" s="57"/>
      <c r="AH85" s="57"/>
      <c r="AI85" s="57"/>
      <c r="AJ85" s="57"/>
      <c r="AK85" s="57"/>
      <c r="AL85" s="57"/>
      <c r="AM85" s="57"/>
      <c r="AN85" s="57"/>
      <c r="AO85" s="57"/>
      <c r="AP85" s="57"/>
      <c r="AQ85" s="57"/>
      <c r="AR85" s="57"/>
      <c r="AS85" s="57"/>
      <c r="AT85" s="57"/>
      <c r="AU85" s="57"/>
      <c r="AV85" s="57"/>
      <c r="AW85" s="57"/>
    </row>
    <row r="86" spans="1:49" s="128" customFormat="1">
      <c r="A86" s="123">
        <f>'Stu.Detail (1-20)'!A86</f>
        <v>80</v>
      </c>
      <c r="B86" s="124" t="str">
        <f>IF(OR('Stu.Detail (1-20)'!B86=0,'Stu.Detail (1-20)'!B86=""),"",'Stu.Detail (1-20)'!B86)</f>
        <v/>
      </c>
      <c r="C86" s="124" t="str">
        <f>IF(OR(B86=0,B86=""),"",CONCATENATE('Stu.Detail (1-20)'!D86," ","/",'Stu.Detail (1-20)'!G86))</f>
        <v/>
      </c>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30"/>
      <c r="AB86" s="130"/>
      <c r="AC86" s="130"/>
      <c r="AD86" s="130"/>
      <c r="AE86" s="130"/>
      <c r="AF86" s="57"/>
      <c r="AG86" s="57"/>
      <c r="AH86" s="57"/>
      <c r="AI86" s="57"/>
      <c r="AJ86" s="57"/>
      <c r="AK86" s="57"/>
      <c r="AL86" s="57"/>
      <c r="AM86" s="57"/>
      <c r="AN86" s="57"/>
      <c r="AO86" s="57"/>
      <c r="AP86" s="57"/>
      <c r="AQ86" s="57"/>
      <c r="AR86" s="57"/>
      <c r="AS86" s="57"/>
      <c r="AT86" s="57"/>
      <c r="AU86" s="57"/>
      <c r="AV86" s="57"/>
      <c r="AW86" s="57"/>
    </row>
    <row r="87" spans="1:49" s="128" customFormat="1">
      <c r="A87" s="123">
        <f>'Stu.Detail (1-20)'!A87</f>
        <v>81</v>
      </c>
      <c r="B87" s="124" t="str">
        <f>IF(OR('Stu.Detail (1-20)'!B87=0,'Stu.Detail (1-20)'!B87=""),"",'Stu.Detail (1-20)'!B87)</f>
        <v/>
      </c>
      <c r="C87" s="124" t="str">
        <f>IF(OR(B87=0,B87=""),"",CONCATENATE('Stu.Detail (1-20)'!D87," ","/",'Stu.Detail (1-20)'!G87))</f>
        <v/>
      </c>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30"/>
      <c r="AB87" s="130"/>
      <c r="AC87" s="130"/>
      <c r="AD87" s="130"/>
      <c r="AE87" s="130"/>
      <c r="AF87" s="57"/>
      <c r="AG87" s="57"/>
      <c r="AH87" s="57"/>
      <c r="AI87" s="57"/>
      <c r="AJ87" s="57"/>
      <c r="AK87" s="57"/>
      <c r="AL87" s="57"/>
      <c r="AM87" s="57"/>
      <c r="AN87" s="57"/>
      <c r="AO87" s="57"/>
      <c r="AP87" s="57"/>
      <c r="AQ87" s="57"/>
      <c r="AR87" s="57"/>
      <c r="AS87" s="57"/>
      <c r="AT87" s="57"/>
      <c r="AU87" s="57"/>
      <c r="AV87" s="57"/>
      <c r="AW87" s="57"/>
    </row>
    <row r="88" spans="1:49" s="128" customFormat="1">
      <c r="A88" s="123">
        <f>'Stu.Detail (1-20)'!A88</f>
        <v>82</v>
      </c>
      <c r="B88" s="124" t="str">
        <f>IF(OR('Stu.Detail (1-20)'!B88=0,'Stu.Detail (1-20)'!B88=""),"",'Stu.Detail (1-20)'!B88)</f>
        <v/>
      </c>
      <c r="C88" s="124" t="str">
        <f>IF(OR(B88=0,B88=""),"",CONCATENATE('Stu.Detail (1-20)'!D88," ","/",'Stu.Detail (1-20)'!G88))</f>
        <v/>
      </c>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30"/>
      <c r="AB88" s="130"/>
      <c r="AC88" s="130"/>
      <c r="AD88" s="130"/>
      <c r="AE88" s="130"/>
      <c r="AF88" s="57"/>
      <c r="AG88" s="57"/>
      <c r="AH88" s="57"/>
      <c r="AI88" s="57"/>
      <c r="AJ88" s="57"/>
      <c r="AK88" s="57"/>
      <c r="AL88" s="57"/>
      <c r="AM88" s="57"/>
      <c r="AN88" s="57"/>
      <c r="AO88" s="57"/>
      <c r="AP88" s="57"/>
      <c r="AQ88" s="57"/>
      <c r="AR88" s="57"/>
      <c r="AS88" s="57"/>
      <c r="AT88" s="57"/>
      <c r="AU88" s="57"/>
      <c r="AV88" s="57"/>
      <c r="AW88" s="57"/>
    </row>
    <row r="89" spans="1:49" s="128" customFormat="1">
      <c r="A89" s="123">
        <f>'Stu.Detail (1-20)'!A89</f>
        <v>83</v>
      </c>
      <c r="B89" s="124" t="str">
        <f>IF(OR('Stu.Detail (1-20)'!B89=0,'Stu.Detail (1-20)'!B89=""),"",'Stu.Detail (1-20)'!B89)</f>
        <v/>
      </c>
      <c r="C89" s="124" t="str">
        <f>IF(OR(B89=0,B89=""),"",CONCATENATE('Stu.Detail (1-20)'!D89," ","/",'Stu.Detail (1-20)'!G89))</f>
        <v/>
      </c>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30"/>
      <c r="AB89" s="130"/>
      <c r="AC89" s="130"/>
      <c r="AD89" s="130"/>
      <c r="AE89" s="130"/>
      <c r="AF89" s="57"/>
      <c r="AG89" s="57"/>
      <c r="AH89" s="57"/>
      <c r="AI89" s="57"/>
      <c r="AJ89" s="57"/>
      <c r="AK89" s="57"/>
      <c r="AL89" s="57"/>
      <c r="AM89" s="57"/>
      <c r="AN89" s="57"/>
      <c r="AO89" s="57"/>
      <c r="AP89" s="57"/>
      <c r="AQ89" s="57"/>
      <c r="AR89" s="57"/>
      <c r="AS89" s="57"/>
      <c r="AT89" s="57"/>
      <c r="AU89" s="57"/>
      <c r="AV89" s="57"/>
      <c r="AW89" s="57"/>
    </row>
    <row r="90" spans="1:49" s="128" customFormat="1">
      <c r="A90" s="123">
        <f>'Stu.Detail (1-20)'!A90</f>
        <v>84</v>
      </c>
      <c r="B90" s="124" t="str">
        <f>IF(OR('Stu.Detail (1-20)'!B90=0,'Stu.Detail (1-20)'!B90=""),"",'Stu.Detail (1-20)'!B90)</f>
        <v/>
      </c>
      <c r="C90" s="124" t="str">
        <f>IF(OR(B90=0,B90=""),"",CONCATENATE('Stu.Detail (1-20)'!D90," ","/",'Stu.Detail (1-20)'!G90))</f>
        <v/>
      </c>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30"/>
      <c r="AB90" s="130"/>
      <c r="AC90" s="130"/>
      <c r="AD90" s="130"/>
      <c r="AE90" s="130"/>
      <c r="AF90" s="57"/>
      <c r="AG90" s="57"/>
      <c r="AH90" s="57"/>
      <c r="AI90" s="57"/>
      <c r="AJ90" s="57"/>
      <c r="AK90" s="57"/>
      <c r="AL90" s="57"/>
      <c r="AM90" s="57"/>
      <c r="AN90" s="57"/>
      <c r="AO90" s="57"/>
      <c r="AP90" s="57"/>
      <c r="AQ90" s="57"/>
      <c r="AR90" s="57"/>
      <c r="AS90" s="57"/>
      <c r="AT90" s="57"/>
      <c r="AU90" s="57"/>
      <c r="AV90" s="57"/>
      <c r="AW90" s="57"/>
    </row>
    <row r="91" spans="1:49" s="128" customFormat="1">
      <c r="A91" s="123">
        <f>'Stu.Detail (1-20)'!A91</f>
        <v>85</v>
      </c>
      <c r="B91" s="124" t="str">
        <f>IF(OR('Stu.Detail (1-20)'!B91=0,'Stu.Detail (1-20)'!B91=""),"",'Stu.Detail (1-20)'!B91)</f>
        <v/>
      </c>
      <c r="C91" s="124" t="str">
        <f>IF(OR(B91=0,B91=""),"",CONCATENATE('Stu.Detail (1-20)'!D91," ","/",'Stu.Detail (1-20)'!G91))</f>
        <v/>
      </c>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30"/>
      <c r="AB91" s="130"/>
      <c r="AC91" s="130"/>
      <c r="AD91" s="130"/>
      <c r="AE91" s="130"/>
      <c r="AF91" s="57"/>
      <c r="AG91" s="57"/>
      <c r="AH91" s="57"/>
      <c r="AI91" s="57"/>
      <c r="AJ91" s="57"/>
      <c r="AK91" s="57"/>
      <c r="AL91" s="57"/>
      <c r="AM91" s="57"/>
      <c r="AN91" s="57"/>
      <c r="AO91" s="57"/>
      <c r="AP91" s="57"/>
      <c r="AQ91" s="57"/>
      <c r="AR91" s="57"/>
      <c r="AS91" s="57"/>
      <c r="AT91" s="57"/>
      <c r="AU91" s="57"/>
      <c r="AV91" s="57"/>
      <c r="AW91" s="57"/>
    </row>
    <row r="92" spans="1:49" s="128" customFormat="1">
      <c r="A92" s="123">
        <f>'Stu.Detail (1-20)'!A92</f>
        <v>86</v>
      </c>
      <c r="B92" s="124" t="str">
        <f>IF(OR('Stu.Detail (1-20)'!B92=0,'Stu.Detail (1-20)'!B92=""),"",'Stu.Detail (1-20)'!B92)</f>
        <v/>
      </c>
      <c r="C92" s="124" t="str">
        <f>IF(OR(B92=0,B92=""),"",CONCATENATE('Stu.Detail (1-20)'!D92," ","/",'Stu.Detail (1-20)'!G92))</f>
        <v/>
      </c>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30"/>
      <c r="AB92" s="130"/>
      <c r="AC92" s="130"/>
      <c r="AD92" s="130"/>
      <c r="AE92" s="130"/>
      <c r="AF92" s="57"/>
      <c r="AG92" s="57"/>
      <c r="AH92" s="57"/>
      <c r="AI92" s="57"/>
      <c r="AJ92" s="57"/>
      <c r="AK92" s="57"/>
      <c r="AL92" s="57"/>
      <c r="AM92" s="57"/>
      <c r="AN92" s="57"/>
      <c r="AO92" s="57"/>
      <c r="AP92" s="57"/>
      <c r="AQ92" s="57"/>
      <c r="AR92" s="57"/>
      <c r="AS92" s="57"/>
      <c r="AT92" s="57"/>
      <c r="AU92" s="57"/>
      <c r="AV92" s="57"/>
      <c r="AW92" s="57"/>
    </row>
    <row r="93" spans="1:49" s="128" customFormat="1">
      <c r="A93" s="123">
        <f>'Stu.Detail (1-20)'!A93</f>
        <v>87</v>
      </c>
      <c r="B93" s="124" t="str">
        <f>IF(OR('Stu.Detail (1-20)'!B93=0,'Stu.Detail (1-20)'!B93=""),"",'Stu.Detail (1-20)'!B93)</f>
        <v/>
      </c>
      <c r="C93" s="124" t="str">
        <f>IF(OR(B93=0,B93=""),"",CONCATENATE('Stu.Detail (1-20)'!D93," ","/",'Stu.Detail (1-20)'!G93))</f>
        <v/>
      </c>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30"/>
      <c r="AB93" s="130"/>
      <c r="AC93" s="130"/>
      <c r="AD93" s="130"/>
      <c r="AE93" s="130"/>
      <c r="AF93" s="57"/>
      <c r="AG93" s="57"/>
      <c r="AH93" s="57"/>
      <c r="AI93" s="57"/>
      <c r="AJ93" s="57"/>
      <c r="AK93" s="57"/>
      <c r="AL93" s="57"/>
      <c r="AM93" s="57"/>
      <c r="AN93" s="57"/>
      <c r="AO93" s="57"/>
      <c r="AP93" s="57"/>
      <c r="AQ93" s="57"/>
      <c r="AR93" s="57"/>
      <c r="AS93" s="57"/>
      <c r="AT93" s="57"/>
      <c r="AU93" s="57"/>
      <c r="AV93" s="57"/>
      <c r="AW93" s="57"/>
    </row>
    <row r="94" spans="1:49" s="128" customFormat="1">
      <c r="A94" s="123">
        <f>'Stu.Detail (1-20)'!A94</f>
        <v>88</v>
      </c>
      <c r="B94" s="124" t="str">
        <f>IF(OR('Stu.Detail (1-20)'!B94=0,'Stu.Detail (1-20)'!B94=""),"",'Stu.Detail (1-20)'!B94)</f>
        <v/>
      </c>
      <c r="C94" s="124" t="str">
        <f>IF(OR(B94=0,B94=""),"",CONCATENATE('Stu.Detail (1-20)'!D94," ","/",'Stu.Detail (1-20)'!G94))</f>
        <v/>
      </c>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30"/>
      <c r="AB94" s="130"/>
      <c r="AC94" s="130"/>
      <c r="AD94" s="130"/>
      <c r="AE94" s="130"/>
      <c r="AF94" s="57"/>
      <c r="AG94" s="57"/>
      <c r="AH94" s="57"/>
      <c r="AI94" s="57"/>
      <c r="AJ94" s="57"/>
      <c r="AK94" s="57"/>
      <c r="AL94" s="57"/>
      <c r="AM94" s="57"/>
      <c r="AN94" s="57"/>
      <c r="AO94" s="57"/>
      <c r="AP94" s="57"/>
      <c r="AQ94" s="57"/>
      <c r="AR94" s="57"/>
      <c r="AS94" s="57"/>
      <c r="AT94" s="57"/>
      <c r="AU94" s="57"/>
      <c r="AV94" s="57"/>
      <c r="AW94" s="57"/>
    </row>
    <row r="95" spans="1:49" s="128" customFormat="1">
      <c r="A95" s="123">
        <f>'Stu.Detail (1-20)'!A95</f>
        <v>89</v>
      </c>
      <c r="B95" s="124" t="str">
        <f>IF(OR('Stu.Detail (1-20)'!B95=0,'Stu.Detail (1-20)'!B95=""),"",'Stu.Detail (1-20)'!B95)</f>
        <v/>
      </c>
      <c r="C95" s="124" t="str">
        <f>IF(OR(B95=0,B95=""),"",CONCATENATE('Stu.Detail (1-20)'!D95," ","/",'Stu.Detail (1-20)'!G95))</f>
        <v/>
      </c>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30"/>
      <c r="AB95" s="130"/>
      <c r="AC95" s="130"/>
      <c r="AD95" s="130"/>
      <c r="AE95" s="130"/>
      <c r="AF95" s="57"/>
      <c r="AG95" s="57"/>
      <c r="AH95" s="57"/>
      <c r="AI95" s="57"/>
      <c r="AJ95" s="57"/>
      <c r="AK95" s="57"/>
      <c r="AL95" s="57"/>
      <c r="AM95" s="57"/>
      <c r="AN95" s="57"/>
      <c r="AO95" s="57"/>
      <c r="AP95" s="57"/>
      <c r="AQ95" s="57"/>
      <c r="AR95" s="57"/>
      <c r="AS95" s="57"/>
      <c r="AT95" s="57"/>
      <c r="AU95" s="57"/>
      <c r="AV95" s="57"/>
      <c r="AW95" s="57"/>
    </row>
    <row r="96" spans="1:49" s="128" customFormat="1">
      <c r="A96" s="123">
        <f>'Stu.Detail (1-20)'!A96</f>
        <v>90</v>
      </c>
      <c r="B96" s="124" t="str">
        <f>IF(OR('Stu.Detail (1-20)'!B96=0,'Stu.Detail (1-20)'!B96=""),"",'Stu.Detail (1-20)'!B96)</f>
        <v/>
      </c>
      <c r="C96" s="124" t="str">
        <f>IF(OR(B96=0,B96=""),"",CONCATENATE('Stu.Detail (1-20)'!D96," ","/",'Stu.Detail (1-20)'!G96))</f>
        <v/>
      </c>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30"/>
      <c r="AB96" s="130"/>
      <c r="AC96" s="130"/>
      <c r="AD96" s="130"/>
      <c r="AE96" s="130"/>
      <c r="AF96" s="57"/>
      <c r="AG96" s="57"/>
      <c r="AH96" s="57"/>
      <c r="AI96" s="57"/>
      <c r="AJ96" s="57"/>
      <c r="AK96" s="57"/>
      <c r="AL96" s="57"/>
      <c r="AM96" s="57"/>
      <c r="AN96" s="57"/>
      <c r="AO96" s="57"/>
      <c r="AP96" s="57"/>
      <c r="AQ96" s="57"/>
      <c r="AR96" s="57"/>
      <c r="AS96" s="57"/>
      <c r="AT96" s="57"/>
      <c r="AU96" s="57"/>
      <c r="AV96" s="57"/>
      <c r="AW96" s="57"/>
    </row>
    <row r="97" spans="1:49" s="128" customFormat="1">
      <c r="A97" s="123">
        <f>'Stu.Detail (1-20)'!A97</f>
        <v>91</v>
      </c>
      <c r="B97" s="124" t="str">
        <f>IF(OR('Stu.Detail (1-20)'!B97=0,'Stu.Detail (1-20)'!B97=""),"",'Stu.Detail (1-20)'!B97)</f>
        <v/>
      </c>
      <c r="C97" s="124" t="str">
        <f>IF(OR(B97=0,B97=""),"",CONCATENATE('Stu.Detail (1-20)'!D97," ","/",'Stu.Detail (1-20)'!G97))</f>
        <v/>
      </c>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30"/>
      <c r="AB97" s="130"/>
      <c r="AC97" s="130"/>
      <c r="AD97" s="130"/>
      <c r="AE97" s="130"/>
      <c r="AF97" s="57"/>
      <c r="AG97" s="57"/>
      <c r="AH97" s="57"/>
      <c r="AI97" s="57"/>
      <c r="AJ97" s="57"/>
      <c r="AK97" s="57"/>
      <c r="AL97" s="57"/>
      <c r="AM97" s="57"/>
      <c r="AN97" s="57"/>
      <c r="AO97" s="57"/>
      <c r="AP97" s="57"/>
      <c r="AQ97" s="57"/>
      <c r="AR97" s="57"/>
      <c r="AS97" s="57"/>
      <c r="AT97" s="57"/>
      <c r="AU97" s="57"/>
      <c r="AV97" s="57"/>
      <c r="AW97" s="57"/>
    </row>
    <row r="98" spans="1:49" s="128" customFormat="1">
      <c r="A98" s="123">
        <f>'Stu.Detail (1-20)'!A98</f>
        <v>92</v>
      </c>
      <c r="B98" s="124" t="str">
        <f>IF(OR('Stu.Detail (1-20)'!B98=0,'Stu.Detail (1-20)'!B98=""),"",'Stu.Detail (1-20)'!B98)</f>
        <v/>
      </c>
      <c r="C98" s="124" t="str">
        <f>IF(OR(B98=0,B98=""),"",CONCATENATE('Stu.Detail (1-20)'!D98," ","/",'Stu.Detail (1-20)'!G98))</f>
        <v/>
      </c>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30"/>
      <c r="AB98" s="130"/>
      <c r="AC98" s="130"/>
      <c r="AD98" s="130"/>
      <c r="AE98" s="130"/>
      <c r="AF98" s="57"/>
      <c r="AG98" s="57"/>
      <c r="AH98" s="57"/>
      <c r="AI98" s="57"/>
      <c r="AJ98" s="57"/>
      <c r="AK98" s="57"/>
      <c r="AL98" s="57"/>
      <c r="AM98" s="57"/>
      <c r="AN98" s="57"/>
      <c r="AO98" s="57"/>
      <c r="AP98" s="57"/>
      <c r="AQ98" s="57"/>
      <c r="AR98" s="57"/>
      <c r="AS98" s="57"/>
      <c r="AT98" s="57"/>
      <c r="AU98" s="57"/>
      <c r="AV98" s="57"/>
      <c r="AW98" s="57"/>
    </row>
    <row r="99" spans="1:49" s="128" customFormat="1">
      <c r="A99" s="123">
        <f>'Stu.Detail (1-20)'!A99</f>
        <v>93</v>
      </c>
      <c r="B99" s="124" t="str">
        <f>IF(OR('Stu.Detail (1-20)'!B99=0,'Stu.Detail (1-20)'!B99=""),"",'Stu.Detail (1-20)'!B99)</f>
        <v/>
      </c>
      <c r="C99" s="124" t="str">
        <f>IF(OR(B99=0,B99=""),"",CONCATENATE('Stu.Detail (1-20)'!D99," ","/",'Stu.Detail (1-20)'!G99))</f>
        <v/>
      </c>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30"/>
      <c r="AB99" s="130"/>
      <c r="AC99" s="130"/>
      <c r="AD99" s="130"/>
      <c r="AE99" s="130"/>
      <c r="AF99" s="57"/>
      <c r="AG99" s="57"/>
      <c r="AH99" s="57"/>
      <c r="AI99" s="57"/>
      <c r="AJ99" s="57"/>
      <c r="AK99" s="57"/>
      <c r="AL99" s="57"/>
      <c r="AM99" s="57"/>
      <c r="AN99" s="57"/>
      <c r="AO99" s="57"/>
      <c r="AP99" s="57"/>
      <c r="AQ99" s="57"/>
      <c r="AR99" s="57"/>
      <c r="AS99" s="57"/>
      <c r="AT99" s="57"/>
      <c r="AU99" s="57"/>
      <c r="AV99" s="57"/>
      <c r="AW99" s="57"/>
    </row>
    <row r="100" spans="1:49" s="128" customFormat="1">
      <c r="A100" s="123">
        <f>'Stu.Detail (1-20)'!A100</f>
        <v>94</v>
      </c>
      <c r="B100" s="124" t="str">
        <f>IF(OR('Stu.Detail (1-20)'!B100=0,'Stu.Detail (1-20)'!B100=""),"",'Stu.Detail (1-20)'!B100)</f>
        <v/>
      </c>
      <c r="C100" s="124" t="str">
        <f>IF(OR(B100=0,B100=""),"",CONCATENATE('Stu.Detail (1-20)'!D100," ","/",'Stu.Detail (1-20)'!G100))</f>
        <v/>
      </c>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30"/>
      <c r="AB100" s="130"/>
      <c r="AC100" s="130"/>
      <c r="AD100" s="130"/>
      <c r="AE100" s="130"/>
      <c r="AF100" s="57"/>
      <c r="AG100" s="57"/>
      <c r="AH100" s="57"/>
      <c r="AI100" s="57"/>
      <c r="AJ100" s="57"/>
      <c r="AK100" s="57"/>
      <c r="AL100" s="57"/>
      <c r="AM100" s="57"/>
      <c r="AN100" s="57"/>
      <c r="AO100" s="57"/>
      <c r="AP100" s="57"/>
      <c r="AQ100" s="57"/>
      <c r="AR100" s="57"/>
      <c r="AS100" s="57"/>
      <c r="AT100" s="57"/>
      <c r="AU100" s="57"/>
      <c r="AV100" s="57"/>
      <c r="AW100" s="57"/>
    </row>
    <row r="101" spans="1:49" s="128" customFormat="1">
      <c r="A101" s="123">
        <f>'Stu.Detail (1-20)'!A101</f>
        <v>95</v>
      </c>
      <c r="B101" s="124" t="str">
        <f>IF(OR('Stu.Detail (1-20)'!B101=0,'Stu.Detail (1-20)'!B101=""),"",'Stu.Detail (1-20)'!B101)</f>
        <v/>
      </c>
      <c r="C101" s="124" t="str">
        <f>IF(OR(B101=0,B101=""),"",CONCATENATE('Stu.Detail (1-20)'!D101," ","/",'Stu.Detail (1-20)'!G101))</f>
        <v/>
      </c>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30"/>
      <c r="AB101" s="130"/>
      <c r="AC101" s="130"/>
      <c r="AD101" s="130"/>
      <c r="AE101" s="130"/>
      <c r="AF101" s="57"/>
      <c r="AG101" s="57"/>
      <c r="AH101" s="57"/>
      <c r="AI101" s="57"/>
      <c r="AJ101" s="57"/>
      <c r="AK101" s="57"/>
      <c r="AL101" s="57"/>
      <c r="AM101" s="57"/>
      <c r="AN101" s="57"/>
      <c r="AO101" s="57"/>
      <c r="AP101" s="57"/>
      <c r="AQ101" s="57"/>
      <c r="AR101" s="57"/>
      <c r="AS101" s="57"/>
      <c r="AT101" s="57"/>
      <c r="AU101" s="57"/>
      <c r="AV101" s="57"/>
      <c r="AW101" s="57"/>
    </row>
    <row r="102" spans="1:49" s="128" customFormat="1">
      <c r="A102" s="123">
        <f>'Stu.Detail (1-20)'!A102</f>
        <v>96</v>
      </c>
      <c r="B102" s="124" t="str">
        <f>IF(OR('Stu.Detail (1-20)'!B102=0,'Stu.Detail (1-20)'!B102=""),"",'Stu.Detail (1-20)'!B102)</f>
        <v/>
      </c>
      <c r="C102" s="124" t="str">
        <f>IF(OR(B102=0,B102=""),"",CONCATENATE('Stu.Detail (1-20)'!D102," ","/",'Stu.Detail (1-20)'!G102))</f>
        <v/>
      </c>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30"/>
      <c r="AB102" s="130"/>
      <c r="AC102" s="130"/>
      <c r="AD102" s="130"/>
      <c r="AE102" s="130"/>
      <c r="AF102" s="57"/>
      <c r="AG102" s="57"/>
      <c r="AH102" s="57"/>
      <c r="AI102" s="57"/>
      <c r="AJ102" s="57"/>
      <c r="AK102" s="57"/>
      <c r="AL102" s="57"/>
      <c r="AM102" s="57"/>
      <c r="AN102" s="57"/>
      <c r="AO102" s="57"/>
      <c r="AP102" s="57"/>
      <c r="AQ102" s="57"/>
      <c r="AR102" s="57"/>
      <c r="AS102" s="57"/>
      <c r="AT102" s="57"/>
      <c r="AU102" s="57"/>
      <c r="AV102" s="57"/>
      <c r="AW102" s="57"/>
    </row>
    <row r="103" spans="1:49" s="128" customFormat="1">
      <c r="A103" s="123">
        <f>'Stu.Detail (1-20)'!A103</f>
        <v>97</v>
      </c>
      <c r="B103" s="124" t="str">
        <f>IF(OR('Stu.Detail (1-20)'!B103=0,'Stu.Detail (1-20)'!B103=""),"",'Stu.Detail (1-20)'!B103)</f>
        <v/>
      </c>
      <c r="C103" s="124" t="str">
        <f>IF(OR(B103=0,B103=""),"",CONCATENATE('Stu.Detail (1-20)'!D103," ","/",'Stu.Detail (1-20)'!G103))</f>
        <v/>
      </c>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30"/>
      <c r="AB103" s="130"/>
      <c r="AC103" s="130"/>
      <c r="AD103" s="130"/>
      <c r="AE103" s="130"/>
      <c r="AF103" s="57"/>
      <c r="AG103" s="57"/>
      <c r="AH103" s="57"/>
      <c r="AI103" s="57"/>
      <c r="AJ103" s="57"/>
      <c r="AK103" s="57"/>
      <c r="AL103" s="57"/>
      <c r="AM103" s="57"/>
      <c r="AN103" s="57"/>
      <c r="AO103" s="57"/>
      <c r="AP103" s="57"/>
      <c r="AQ103" s="57"/>
      <c r="AR103" s="57"/>
      <c r="AS103" s="57"/>
      <c r="AT103" s="57"/>
      <c r="AU103" s="57"/>
      <c r="AV103" s="57"/>
      <c r="AW103" s="57"/>
    </row>
    <row r="104" spans="1:49" s="128" customFormat="1">
      <c r="A104" s="123">
        <f>'Stu.Detail (1-20)'!A104</f>
        <v>98</v>
      </c>
      <c r="B104" s="124" t="str">
        <f>IF(OR('Stu.Detail (1-20)'!B104=0,'Stu.Detail (1-20)'!B104=""),"",'Stu.Detail (1-20)'!B104)</f>
        <v/>
      </c>
      <c r="C104" s="124" t="str">
        <f>IF(OR(B104=0,B104=""),"",CONCATENATE('Stu.Detail (1-20)'!D104," ","/",'Stu.Detail (1-20)'!G104))</f>
        <v/>
      </c>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30"/>
      <c r="AB104" s="130"/>
      <c r="AC104" s="130"/>
      <c r="AD104" s="130"/>
      <c r="AE104" s="130"/>
      <c r="AF104" s="57"/>
      <c r="AG104" s="57"/>
      <c r="AH104" s="57"/>
      <c r="AI104" s="57"/>
      <c r="AJ104" s="57"/>
      <c r="AK104" s="57"/>
      <c r="AL104" s="57"/>
      <c r="AM104" s="57"/>
      <c r="AN104" s="57"/>
      <c r="AO104" s="57"/>
      <c r="AP104" s="57"/>
      <c r="AQ104" s="57"/>
      <c r="AR104" s="57"/>
      <c r="AS104" s="57"/>
      <c r="AT104" s="57"/>
      <c r="AU104" s="57"/>
      <c r="AV104" s="57"/>
      <c r="AW104" s="57"/>
    </row>
    <row r="105" spans="1:49" s="128" customFormat="1">
      <c r="A105" s="123">
        <f>'Stu.Detail (1-20)'!A105</f>
        <v>99</v>
      </c>
      <c r="B105" s="124" t="str">
        <f>IF(OR('Stu.Detail (1-20)'!B105=0,'Stu.Detail (1-20)'!B105=""),"",'Stu.Detail (1-20)'!B105)</f>
        <v/>
      </c>
      <c r="C105" s="124" t="str">
        <f>IF(OR(B105=0,B105=""),"",CONCATENATE('Stu.Detail (1-20)'!D105," ","/",'Stu.Detail (1-20)'!G105))</f>
        <v/>
      </c>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30"/>
      <c r="AB105" s="130"/>
      <c r="AC105" s="130"/>
      <c r="AD105" s="130"/>
      <c r="AE105" s="130"/>
      <c r="AF105" s="57"/>
      <c r="AG105" s="57"/>
      <c r="AH105" s="57"/>
      <c r="AI105" s="57"/>
      <c r="AJ105" s="57"/>
      <c r="AK105" s="57"/>
      <c r="AL105" s="57"/>
      <c r="AM105" s="57"/>
      <c r="AN105" s="57"/>
      <c r="AO105" s="57"/>
      <c r="AP105" s="57"/>
      <c r="AQ105" s="57"/>
      <c r="AR105" s="57"/>
      <c r="AS105" s="57"/>
      <c r="AT105" s="57"/>
      <c r="AU105" s="57"/>
      <c r="AV105" s="57"/>
      <c r="AW105" s="57"/>
    </row>
    <row r="106" spans="1:49" s="128" customFormat="1">
      <c r="A106" s="123">
        <f>'Stu.Detail (1-20)'!A106</f>
        <v>100</v>
      </c>
      <c r="B106" s="124" t="str">
        <f>IF(OR('Stu.Detail (1-20)'!B106=0,'Stu.Detail (1-20)'!B106=""),"",'Stu.Detail (1-20)'!B106)</f>
        <v/>
      </c>
      <c r="C106" s="124" t="str">
        <f>IF(OR(B106=0,B106=""),"",CONCATENATE('Stu.Detail (1-20)'!D106," ","/",'Stu.Detail (1-20)'!G106))</f>
        <v/>
      </c>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30"/>
      <c r="AB106" s="130"/>
      <c r="AC106" s="130"/>
      <c r="AD106" s="130"/>
      <c r="AE106" s="130"/>
      <c r="AF106" s="57"/>
      <c r="AG106" s="57"/>
      <c r="AH106" s="57"/>
      <c r="AI106" s="57"/>
      <c r="AJ106" s="57"/>
      <c r="AK106" s="57"/>
      <c r="AL106" s="57"/>
      <c r="AM106" s="57"/>
      <c r="AN106" s="57"/>
      <c r="AO106" s="57"/>
      <c r="AP106" s="57"/>
      <c r="AQ106" s="57"/>
      <c r="AR106" s="57"/>
      <c r="AS106" s="57"/>
      <c r="AT106" s="57"/>
      <c r="AU106" s="57"/>
      <c r="AV106" s="57"/>
      <c r="AW106" s="57"/>
    </row>
    <row r="107" spans="1:49" s="128" customFormat="1">
      <c r="A107" s="123">
        <f>'Stu.Detail (1-20)'!A107</f>
        <v>101</v>
      </c>
      <c r="B107" s="124" t="str">
        <f>IF(OR('Stu.Detail (1-20)'!B107=0,'Stu.Detail (1-20)'!B107=""),"",'Stu.Detail (1-20)'!B107)</f>
        <v/>
      </c>
      <c r="C107" s="124" t="str">
        <f>IF(OR(B107=0,B107=""),"",CONCATENATE('Stu.Detail (1-20)'!D107," ","/",'Stu.Detail (1-20)'!G107))</f>
        <v/>
      </c>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30"/>
      <c r="AB107" s="130"/>
      <c r="AC107" s="130"/>
      <c r="AD107" s="130"/>
      <c r="AE107" s="130"/>
      <c r="AF107" s="57"/>
      <c r="AG107" s="57"/>
      <c r="AH107" s="57"/>
      <c r="AI107" s="57"/>
      <c r="AJ107" s="57"/>
      <c r="AK107" s="57"/>
      <c r="AL107" s="57"/>
      <c r="AM107" s="57"/>
      <c r="AN107" s="57"/>
      <c r="AO107" s="57"/>
      <c r="AP107" s="57"/>
      <c r="AQ107" s="57"/>
      <c r="AR107" s="57"/>
      <c r="AS107" s="57"/>
      <c r="AT107" s="57"/>
      <c r="AU107" s="57"/>
      <c r="AV107" s="57"/>
      <c r="AW107" s="57"/>
    </row>
    <row r="108" spans="1:49" s="128" customFormat="1">
      <c r="A108" s="123">
        <f>'Stu.Detail (1-20)'!A108</f>
        <v>102</v>
      </c>
      <c r="B108" s="124" t="str">
        <f>IF(OR('Stu.Detail (1-20)'!B108=0,'Stu.Detail (1-20)'!B108=""),"",'Stu.Detail (1-20)'!B108)</f>
        <v/>
      </c>
      <c r="C108" s="124" t="str">
        <f>IF(OR(B108=0,B108=""),"",CONCATENATE('Stu.Detail (1-20)'!D108," ","/",'Stu.Detail (1-20)'!G108))</f>
        <v/>
      </c>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30"/>
      <c r="AB108" s="130"/>
      <c r="AC108" s="130"/>
      <c r="AD108" s="130"/>
      <c r="AE108" s="130"/>
      <c r="AF108" s="57"/>
      <c r="AG108" s="57"/>
      <c r="AH108" s="57"/>
      <c r="AI108" s="57"/>
      <c r="AJ108" s="57"/>
      <c r="AK108" s="57"/>
      <c r="AL108" s="57"/>
      <c r="AM108" s="57"/>
      <c r="AN108" s="57"/>
      <c r="AO108" s="57"/>
      <c r="AP108" s="57"/>
      <c r="AQ108" s="57"/>
      <c r="AR108" s="57"/>
      <c r="AS108" s="57"/>
      <c r="AT108" s="57"/>
      <c r="AU108" s="57"/>
      <c r="AV108" s="57"/>
      <c r="AW108" s="57"/>
    </row>
    <row r="109" spans="1:49" s="128" customFormat="1">
      <c r="A109" s="123">
        <f>'Stu.Detail (1-20)'!A109</f>
        <v>103</v>
      </c>
      <c r="B109" s="124" t="str">
        <f>IF(OR('Stu.Detail (1-20)'!B109=0,'Stu.Detail (1-20)'!B109=""),"",'Stu.Detail (1-20)'!B109)</f>
        <v/>
      </c>
      <c r="C109" s="124" t="str">
        <f>IF(OR(B109=0,B109=""),"",CONCATENATE('Stu.Detail (1-20)'!D109," ","/",'Stu.Detail (1-20)'!G109))</f>
        <v/>
      </c>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30"/>
      <c r="AB109" s="130"/>
      <c r="AC109" s="130"/>
      <c r="AD109" s="130"/>
      <c r="AE109" s="130"/>
      <c r="AF109" s="57"/>
      <c r="AG109" s="57"/>
      <c r="AH109" s="57"/>
      <c r="AI109" s="57"/>
      <c r="AJ109" s="57"/>
      <c r="AK109" s="57"/>
      <c r="AL109" s="57"/>
      <c r="AM109" s="57"/>
      <c r="AN109" s="57"/>
      <c r="AO109" s="57"/>
      <c r="AP109" s="57"/>
      <c r="AQ109" s="57"/>
      <c r="AR109" s="57"/>
      <c r="AS109" s="57"/>
      <c r="AT109" s="57"/>
      <c r="AU109" s="57"/>
      <c r="AV109" s="57"/>
      <c r="AW109" s="57"/>
    </row>
    <row r="110" spans="1:49" s="128" customFormat="1">
      <c r="A110" s="123">
        <f>'Stu.Detail (1-20)'!A110</f>
        <v>104</v>
      </c>
      <c r="B110" s="124" t="str">
        <f>IF(OR('Stu.Detail (1-20)'!B110=0,'Stu.Detail (1-20)'!B110=""),"",'Stu.Detail (1-20)'!B110)</f>
        <v/>
      </c>
      <c r="C110" s="124" t="str">
        <f>IF(OR(B110=0,B110=""),"",CONCATENATE('Stu.Detail (1-20)'!D110," ","/",'Stu.Detail (1-20)'!G110))</f>
        <v/>
      </c>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30"/>
      <c r="AB110" s="130"/>
      <c r="AC110" s="130"/>
      <c r="AD110" s="130"/>
      <c r="AE110" s="130"/>
      <c r="AF110" s="57"/>
      <c r="AG110" s="57"/>
      <c r="AH110" s="57"/>
      <c r="AI110" s="57"/>
      <c r="AJ110" s="57"/>
      <c r="AK110" s="57"/>
      <c r="AL110" s="57"/>
      <c r="AM110" s="57"/>
      <c r="AN110" s="57"/>
      <c r="AO110" s="57"/>
      <c r="AP110" s="57"/>
      <c r="AQ110" s="57"/>
      <c r="AR110" s="57"/>
      <c r="AS110" s="57"/>
      <c r="AT110" s="57"/>
      <c r="AU110" s="57"/>
      <c r="AV110" s="57"/>
      <c r="AW110" s="57"/>
    </row>
    <row r="111" spans="1:49" s="128" customFormat="1">
      <c r="A111" s="123">
        <f>'Stu.Detail (1-20)'!A111</f>
        <v>105</v>
      </c>
      <c r="B111" s="124" t="str">
        <f>IF(OR('Stu.Detail (1-20)'!B111=0,'Stu.Detail (1-20)'!B111=""),"",'Stu.Detail (1-20)'!B111)</f>
        <v/>
      </c>
      <c r="C111" s="124" t="str">
        <f>IF(OR(B111=0,B111=""),"",CONCATENATE('Stu.Detail (1-20)'!D111," ","/",'Stu.Detail (1-20)'!G111))</f>
        <v/>
      </c>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30"/>
      <c r="AB111" s="130"/>
      <c r="AC111" s="130"/>
      <c r="AD111" s="130"/>
      <c r="AE111" s="130"/>
      <c r="AF111" s="57"/>
      <c r="AG111" s="57"/>
      <c r="AH111" s="57"/>
      <c r="AI111" s="57"/>
      <c r="AJ111" s="57"/>
      <c r="AK111" s="57"/>
      <c r="AL111" s="57"/>
      <c r="AM111" s="57"/>
      <c r="AN111" s="57"/>
      <c r="AO111" s="57"/>
      <c r="AP111" s="57"/>
      <c r="AQ111" s="57"/>
      <c r="AR111" s="57"/>
      <c r="AS111" s="57"/>
      <c r="AT111" s="57"/>
      <c r="AU111" s="57"/>
      <c r="AV111" s="57"/>
      <c r="AW111" s="57"/>
    </row>
    <row r="112" spans="1:49" s="128" customFormat="1">
      <c r="A112" s="123">
        <f>'Stu.Detail (1-20)'!A112</f>
        <v>106</v>
      </c>
      <c r="B112" s="124" t="str">
        <f>IF(OR('Stu.Detail (1-20)'!B112=0,'Stu.Detail (1-20)'!B112=""),"",'Stu.Detail (1-20)'!B112)</f>
        <v/>
      </c>
      <c r="C112" s="124" t="str">
        <f>IF(OR(B112=0,B112=""),"",CONCATENATE('Stu.Detail (1-20)'!D112," ","/",'Stu.Detail (1-20)'!G112))</f>
        <v/>
      </c>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30"/>
      <c r="AB112" s="130"/>
      <c r="AC112" s="130"/>
      <c r="AD112" s="130"/>
      <c r="AE112" s="130"/>
      <c r="AF112" s="57"/>
      <c r="AG112" s="57"/>
      <c r="AH112" s="57"/>
      <c r="AI112" s="57"/>
      <c r="AJ112" s="57"/>
      <c r="AK112" s="57"/>
      <c r="AL112" s="57"/>
      <c r="AM112" s="57"/>
      <c r="AN112" s="57"/>
      <c r="AO112" s="57"/>
      <c r="AP112" s="57"/>
      <c r="AQ112" s="57"/>
      <c r="AR112" s="57"/>
      <c r="AS112" s="57"/>
      <c r="AT112" s="57"/>
      <c r="AU112" s="57"/>
      <c r="AV112" s="57"/>
      <c r="AW112" s="57"/>
    </row>
    <row r="113" spans="1:49" s="128" customFormat="1">
      <c r="A113" s="123">
        <f>'Stu.Detail (1-20)'!A113</f>
        <v>107</v>
      </c>
      <c r="B113" s="124" t="str">
        <f>IF(OR('Stu.Detail (1-20)'!B113=0,'Stu.Detail (1-20)'!B113=""),"",'Stu.Detail (1-20)'!B113)</f>
        <v/>
      </c>
      <c r="C113" s="124" t="str">
        <f>IF(OR(B113=0,B113=""),"",CONCATENATE('Stu.Detail (1-20)'!D113," ","/",'Stu.Detail (1-20)'!G113))</f>
        <v/>
      </c>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30"/>
      <c r="AB113" s="130"/>
      <c r="AC113" s="130"/>
      <c r="AD113" s="130"/>
      <c r="AE113" s="130"/>
      <c r="AF113" s="57"/>
      <c r="AG113" s="57"/>
      <c r="AH113" s="57"/>
      <c r="AI113" s="57"/>
      <c r="AJ113" s="57"/>
      <c r="AK113" s="57"/>
      <c r="AL113" s="57"/>
      <c r="AM113" s="57"/>
      <c r="AN113" s="57"/>
      <c r="AO113" s="57"/>
      <c r="AP113" s="57"/>
      <c r="AQ113" s="57"/>
      <c r="AR113" s="57"/>
      <c r="AS113" s="57"/>
      <c r="AT113" s="57"/>
      <c r="AU113" s="57"/>
      <c r="AV113" s="57"/>
      <c r="AW113" s="57"/>
    </row>
    <row r="114" spans="1:49" s="128" customFormat="1">
      <c r="A114" s="123">
        <f>'Stu.Detail (1-20)'!A114</f>
        <v>108</v>
      </c>
      <c r="B114" s="124" t="str">
        <f>IF(OR('Stu.Detail (1-20)'!B114=0,'Stu.Detail (1-20)'!B114=""),"",'Stu.Detail (1-20)'!B114)</f>
        <v/>
      </c>
      <c r="C114" s="124" t="str">
        <f>IF(OR(B114=0,B114=""),"",CONCATENATE('Stu.Detail (1-20)'!D114," ","/",'Stu.Detail (1-20)'!G114))</f>
        <v/>
      </c>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30"/>
      <c r="AB114" s="130"/>
      <c r="AC114" s="130"/>
      <c r="AD114" s="130"/>
      <c r="AE114" s="130"/>
      <c r="AF114" s="57"/>
      <c r="AG114" s="57"/>
      <c r="AH114" s="57"/>
      <c r="AI114" s="57"/>
      <c r="AJ114" s="57"/>
      <c r="AK114" s="57"/>
      <c r="AL114" s="57"/>
      <c r="AM114" s="57"/>
      <c r="AN114" s="57"/>
      <c r="AO114" s="57"/>
      <c r="AP114" s="57"/>
      <c r="AQ114" s="57"/>
      <c r="AR114" s="57"/>
      <c r="AS114" s="57"/>
      <c r="AT114" s="57"/>
      <c r="AU114" s="57"/>
      <c r="AV114" s="57"/>
      <c r="AW114" s="57"/>
    </row>
    <row r="115" spans="1:49" s="128" customFormat="1">
      <c r="A115" s="123">
        <f>'Stu.Detail (1-20)'!A115</f>
        <v>109</v>
      </c>
      <c r="B115" s="124" t="str">
        <f>IF(OR('Stu.Detail (1-20)'!B115=0,'Stu.Detail (1-20)'!B115=""),"",'Stu.Detail (1-20)'!B115)</f>
        <v/>
      </c>
      <c r="C115" s="124" t="str">
        <f>IF(OR(B115=0,B115=""),"",CONCATENATE('Stu.Detail (1-20)'!D115," ","/",'Stu.Detail (1-20)'!G115))</f>
        <v/>
      </c>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30"/>
      <c r="AB115" s="130"/>
      <c r="AC115" s="130"/>
      <c r="AD115" s="130"/>
      <c r="AE115" s="130"/>
      <c r="AF115" s="57"/>
      <c r="AG115" s="57"/>
      <c r="AH115" s="57"/>
      <c r="AI115" s="57"/>
      <c r="AJ115" s="57"/>
      <c r="AK115" s="57"/>
      <c r="AL115" s="57"/>
      <c r="AM115" s="57"/>
      <c r="AN115" s="57"/>
      <c r="AO115" s="57"/>
      <c r="AP115" s="57"/>
      <c r="AQ115" s="57"/>
      <c r="AR115" s="57"/>
      <c r="AS115" s="57"/>
      <c r="AT115" s="57"/>
      <c r="AU115" s="57"/>
      <c r="AV115" s="57"/>
      <c r="AW115" s="57"/>
    </row>
    <row r="116" spans="1:49" s="128" customFormat="1">
      <c r="A116" s="123">
        <f>'Stu.Detail (1-20)'!A116</f>
        <v>110</v>
      </c>
      <c r="B116" s="124" t="str">
        <f>IF(OR('Stu.Detail (1-20)'!B116=0,'Stu.Detail (1-20)'!B116=""),"",'Stu.Detail (1-20)'!B116)</f>
        <v/>
      </c>
      <c r="C116" s="124" t="str">
        <f>IF(OR(B116=0,B116=""),"",CONCATENATE('Stu.Detail (1-20)'!D116," ","/",'Stu.Detail (1-20)'!G116))</f>
        <v/>
      </c>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30"/>
      <c r="AB116" s="130"/>
      <c r="AC116" s="130"/>
      <c r="AD116" s="130"/>
      <c r="AE116" s="130"/>
      <c r="AF116" s="57"/>
      <c r="AG116" s="57"/>
      <c r="AH116" s="57"/>
      <c r="AI116" s="57"/>
      <c r="AJ116" s="57"/>
      <c r="AK116" s="57"/>
      <c r="AL116" s="57"/>
      <c r="AM116" s="57"/>
      <c r="AN116" s="57"/>
      <c r="AO116" s="57"/>
      <c r="AP116" s="57"/>
      <c r="AQ116" s="57"/>
      <c r="AR116" s="57"/>
      <c r="AS116" s="57"/>
      <c r="AT116" s="57"/>
      <c r="AU116" s="57"/>
      <c r="AV116" s="57"/>
      <c r="AW116" s="57"/>
    </row>
    <row r="117" spans="1:49" s="128" customFormat="1">
      <c r="A117" s="123">
        <f>'Stu.Detail (1-20)'!A117</f>
        <v>111</v>
      </c>
      <c r="B117" s="124" t="str">
        <f>IF(OR('Stu.Detail (1-20)'!B117=0,'Stu.Detail (1-20)'!B117=""),"",'Stu.Detail (1-20)'!B117)</f>
        <v/>
      </c>
      <c r="C117" s="124" t="str">
        <f>IF(OR(B117=0,B117=""),"",CONCATENATE('Stu.Detail (1-20)'!D117," ","/",'Stu.Detail (1-20)'!G117))</f>
        <v/>
      </c>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30"/>
      <c r="AB117" s="130"/>
      <c r="AC117" s="130"/>
      <c r="AD117" s="130"/>
      <c r="AE117" s="130"/>
      <c r="AF117" s="57"/>
      <c r="AG117" s="57"/>
      <c r="AH117" s="57"/>
      <c r="AI117" s="57"/>
      <c r="AJ117" s="57"/>
      <c r="AK117" s="57"/>
      <c r="AL117" s="57"/>
      <c r="AM117" s="57"/>
      <c r="AN117" s="57"/>
      <c r="AO117" s="57"/>
      <c r="AP117" s="57"/>
      <c r="AQ117" s="57"/>
      <c r="AR117" s="57"/>
      <c r="AS117" s="57"/>
      <c r="AT117" s="57"/>
      <c r="AU117" s="57"/>
      <c r="AV117" s="57"/>
      <c r="AW117" s="57"/>
    </row>
    <row r="118" spans="1:49" s="128" customFormat="1">
      <c r="A118" s="123">
        <f>'Stu.Detail (1-20)'!A118</f>
        <v>112</v>
      </c>
      <c r="B118" s="124" t="str">
        <f>IF(OR('Stu.Detail (1-20)'!B118=0,'Stu.Detail (1-20)'!B118=""),"",'Stu.Detail (1-20)'!B118)</f>
        <v/>
      </c>
      <c r="C118" s="124" t="str">
        <f>IF(OR(B118=0,B118=""),"",CONCATENATE('Stu.Detail (1-20)'!D118," ","/",'Stu.Detail (1-20)'!G118))</f>
        <v/>
      </c>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30"/>
      <c r="AB118" s="130"/>
      <c r="AC118" s="130"/>
      <c r="AD118" s="130"/>
      <c r="AE118" s="130"/>
      <c r="AF118" s="57"/>
      <c r="AG118" s="57"/>
      <c r="AH118" s="57"/>
      <c r="AI118" s="57"/>
      <c r="AJ118" s="57"/>
      <c r="AK118" s="57"/>
      <c r="AL118" s="57"/>
      <c r="AM118" s="57"/>
      <c r="AN118" s="57"/>
      <c r="AO118" s="57"/>
      <c r="AP118" s="57"/>
      <c r="AQ118" s="57"/>
      <c r="AR118" s="57"/>
      <c r="AS118" s="57"/>
      <c r="AT118" s="57"/>
      <c r="AU118" s="57"/>
      <c r="AV118" s="57"/>
      <c r="AW118" s="57"/>
    </row>
    <row r="119" spans="1:49" s="128" customFormat="1">
      <c r="A119" s="123">
        <f>'Stu.Detail (1-20)'!A119</f>
        <v>113</v>
      </c>
      <c r="B119" s="124" t="str">
        <f>IF(OR('Stu.Detail (1-20)'!B119=0,'Stu.Detail (1-20)'!B119=""),"",'Stu.Detail (1-20)'!B119)</f>
        <v/>
      </c>
      <c r="C119" s="124" t="str">
        <f>IF(OR(B119=0,B119=""),"",CONCATENATE('Stu.Detail (1-20)'!D119," ","/",'Stu.Detail (1-20)'!G119))</f>
        <v/>
      </c>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30"/>
      <c r="AB119" s="130"/>
      <c r="AC119" s="130"/>
      <c r="AD119" s="130"/>
      <c r="AE119" s="130"/>
      <c r="AF119" s="57"/>
      <c r="AG119" s="57"/>
      <c r="AH119" s="57"/>
      <c r="AI119" s="57"/>
      <c r="AJ119" s="57"/>
      <c r="AK119" s="57"/>
      <c r="AL119" s="57"/>
      <c r="AM119" s="57"/>
      <c r="AN119" s="57"/>
      <c r="AO119" s="57"/>
      <c r="AP119" s="57"/>
      <c r="AQ119" s="57"/>
      <c r="AR119" s="57"/>
      <c r="AS119" s="57"/>
      <c r="AT119" s="57"/>
      <c r="AU119" s="57"/>
      <c r="AV119" s="57"/>
      <c r="AW119" s="57"/>
    </row>
    <row r="120" spans="1:49" s="128" customFormat="1">
      <c r="A120" s="123">
        <f>'Stu.Detail (1-20)'!A120</f>
        <v>114</v>
      </c>
      <c r="B120" s="124" t="str">
        <f>IF(OR('Stu.Detail (1-20)'!B120=0,'Stu.Detail (1-20)'!B120=""),"",'Stu.Detail (1-20)'!B120)</f>
        <v/>
      </c>
      <c r="C120" s="124" t="str">
        <f>IF(OR(B120=0,B120=""),"",CONCATENATE('Stu.Detail (1-20)'!D120," ","/",'Stu.Detail (1-20)'!G120))</f>
        <v/>
      </c>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30"/>
      <c r="AB120" s="130"/>
      <c r="AC120" s="130"/>
      <c r="AD120" s="130"/>
      <c r="AE120" s="130"/>
      <c r="AF120" s="57"/>
      <c r="AG120" s="57"/>
      <c r="AH120" s="57"/>
      <c r="AI120" s="57"/>
      <c r="AJ120" s="57"/>
      <c r="AK120" s="57"/>
      <c r="AL120" s="57"/>
      <c r="AM120" s="57"/>
      <c r="AN120" s="57"/>
      <c r="AO120" s="57"/>
      <c r="AP120" s="57"/>
      <c r="AQ120" s="57"/>
      <c r="AR120" s="57"/>
      <c r="AS120" s="57"/>
      <c r="AT120" s="57"/>
      <c r="AU120" s="57"/>
      <c r="AV120" s="57"/>
      <c r="AW120" s="57"/>
    </row>
    <row r="121" spans="1:49" s="128" customFormat="1">
      <c r="A121" s="123">
        <f>'Stu.Detail (1-20)'!A121</f>
        <v>115</v>
      </c>
      <c r="B121" s="124" t="str">
        <f>IF(OR('Stu.Detail (1-20)'!B121=0,'Stu.Detail (1-20)'!B121=""),"",'Stu.Detail (1-20)'!B121)</f>
        <v/>
      </c>
      <c r="C121" s="124" t="str">
        <f>IF(OR(B121=0,B121=""),"",CONCATENATE('Stu.Detail (1-20)'!D121," ","/",'Stu.Detail (1-20)'!G121))</f>
        <v/>
      </c>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30"/>
      <c r="AB121" s="130"/>
      <c r="AC121" s="130"/>
      <c r="AD121" s="130"/>
      <c r="AE121" s="130"/>
      <c r="AF121" s="57"/>
      <c r="AG121" s="57"/>
      <c r="AH121" s="57"/>
      <c r="AI121" s="57"/>
      <c r="AJ121" s="57"/>
      <c r="AK121" s="57"/>
      <c r="AL121" s="57"/>
      <c r="AM121" s="57"/>
      <c r="AN121" s="57"/>
      <c r="AO121" s="57"/>
      <c r="AP121" s="57"/>
      <c r="AQ121" s="57"/>
      <c r="AR121" s="57"/>
      <c r="AS121" s="57"/>
      <c r="AT121" s="57"/>
      <c r="AU121" s="57"/>
      <c r="AV121" s="57"/>
      <c r="AW121" s="57"/>
    </row>
    <row r="122" spans="1:49" s="128" customFormat="1">
      <c r="A122" s="123">
        <f>'Stu.Detail (1-20)'!A122</f>
        <v>116</v>
      </c>
      <c r="B122" s="124" t="str">
        <f>IF(OR('Stu.Detail (1-20)'!B122=0,'Stu.Detail (1-20)'!B122=""),"",'Stu.Detail (1-20)'!B122)</f>
        <v/>
      </c>
      <c r="C122" s="124" t="str">
        <f>IF(OR(B122=0,B122=""),"",CONCATENATE('Stu.Detail (1-20)'!D122," ","/",'Stu.Detail (1-20)'!G122))</f>
        <v/>
      </c>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30"/>
      <c r="AB122" s="130"/>
      <c r="AC122" s="130"/>
      <c r="AD122" s="130"/>
      <c r="AE122" s="130"/>
      <c r="AF122" s="57"/>
      <c r="AG122" s="57"/>
      <c r="AH122" s="57"/>
      <c r="AI122" s="57"/>
      <c r="AJ122" s="57"/>
      <c r="AK122" s="57"/>
      <c r="AL122" s="57"/>
      <c r="AM122" s="57"/>
      <c r="AN122" s="57"/>
      <c r="AO122" s="57"/>
      <c r="AP122" s="57"/>
      <c r="AQ122" s="57"/>
      <c r="AR122" s="57"/>
      <c r="AS122" s="57"/>
      <c r="AT122" s="57"/>
      <c r="AU122" s="57"/>
      <c r="AV122" s="57"/>
      <c r="AW122" s="57"/>
    </row>
    <row r="123" spans="1:49" s="128" customFormat="1">
      <c r="A123" s="123">
        <f>'Stu.Detail (1-20)'!A123</f>
        <v>117</v>
      </c>
      <c r="B123" s="124" t="str">
        <f>IF(OR('Stu.Detail (1-20)'!B123=0,'Stu.Detail (1-20)'!B123=""),"",'Stu.Detail (1-20)'!B123)</f>
        <v/>
      </c>
      <c r="C123" s="124" t="str">
        <f>IF(OR(B123=0,B123=""),"",CONCATENATE('Stu.Detail (1-20)'!D123," ","/",'Stu.Detail (1-20)'!G123))</f>
        <v/>
      </c>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30"/>
      <c r="AB123" s="130"/>
      <c r="AC123" s="130"/>
      <c r="AD123" s="130"/>
      <c r="AE123" s="130"/>
      <c r="AF123" s="57"/>
      <c r="AG123" s="57"/>
      <c r="AH123" s="57"/>
      <c r="AI123" s="57"/>
      <c r="AJ123" s="57"/>
      <c r="AK123" s="57"/>
      <c r="AL123" s="57"/>
      <c r="AM123" s="57"/>
      <c r="AN123" s="57"/>
      <c r="AO123" s="57"/>
      <c r="AP123" s="57"/>
      <c r="AQ123" s="57"/>
      <c r="AR123" s="57"/>
      <c r="AS123" s="57"/>
      <c r="AT123" s="57"/>
      <c r="AU123" s="57"/>
      <c r="AV123" s="57"/>
      <c r="AW123" s="57"/>
    </row>
    <row r="124" spans="1:49" s="128" customFormat="1">
      <c r="A124" s="123">
        <f>'Stu.Detail (1-20)'!A124</f>
        <v>118</v>
      </c>
      <c r="B124" s="124" t="str">
        <f>IF(OR('Stu.Detail (1-20)'!B124=0,'Stu.Detail (1-20)'!B124=""),"",'Stu.Detail (1-20)'!B124)</f>
        <v/>
      </c>
      <c r="C124" s="124" t="str">
        <f>IF(OR(B124=0,B124=""),"",CONCATENATE('Stu.Detail (1-20)'!D124," ","/",'Stu.Detail (1-20)'!G124))</f>
        <v/>
      </c>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30"/>
      <c r="AB124" s="130"/>
      <c r="AC124" s="130"/>
      <c r="AD124" s="130"/>
      <c r="AE124" s="130"/>
      <c r="AF124" s="57"/>
      <c r="AG124" s="57"/>
      <c r="AH124" s="57"/>
      <c r="AI124" s="57"/>
      <c r="AJ124" s="57"/>
      <c r="AK124" s="57"/>
      <c r="AL124" s="57"/>
      <c r="AM124" s="57"/>
      <c r="AN124" s="57"/>
      <c r="AO124" s="57"/>
      <c r="AP124" s="57"/>
      <c r="AQ124" s="57"/>
      <c r="AR124" s="57"/>
      <c r="AS124" s="57"/>
      <c r="AT124" s="57"/>
      <c r="AU124" s="57"/>
      <c r="AV124" s="57"/>
      <c r="AW124" s="57"/>
    </row>
    <row r="125" spans="1:49" s="128" customFormat="1">
      <c r="A125" s="123">
        <f>'Stu.Detail (1-20)'!A125</f>
        <v>119</v>
      </c>
      <c r="B125" s="124" t="str">
        <f>IF(OR('Stu.Detail (1-20)'!B125=0,'Stu.Detail (1-20)'!B125=""),"",'Stu.Detail (1-20)'!B125)</f>
        <v/>
      </c>
      <c r="C125" s="124" t="str">
        <f>IF(OR(B125=0,B125=""),"",CONCATENATE('Stu.Detail (1-20)'!D125," ","/",'Stu.Detail (1-20)'!G125))</f>
        <v/>
      </c>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30"/>
      <c r="AB125" s="130"/>
      <c r="AC125" s="130"/>
      <c r="AD125" s="130"/>
      <c r="AE125" s="130"/>
      <c r="AF125" s="57"/>
      <c r="AG125" s="57"/>
      <c r="AH125" s="57"/>
      <c r="AI125" s="57"/>
      <c r="AJ125" s="57"/>
      <c r="AK125" s="57"/>
      <c r="AL125" s="57"/>
      <c r="AM125" s="57"/>
      <c r="AN125" s="57"/>
      <c r="AO125" s="57"/>
      <c r="AP125" s="57"/>
      <c r="AQ125" s="57"/>
      <c r="AR125" s="57"/>
      <c r="AS125" s="57"/>
      <c r="AT125" s="57"/>
      <c r="AU125" s="57"/>
      <c r="AV125" s="57"/>
      <c r="AW125" s="57"/>
    </row>
    <row r="126" spans="1:49" s="128" customFormat="1">
      <c r="A126" s="123">
        <f>'Stu.Detail (1-20)'!A126</f>
        <v>120</v>
      </c>
      <c r="B126" s="124" t="str">
        <f>IF(OR('Stu.Detail (1-20)'!B126=0,'Stu.Detail (1-20)'!B126=""),"",'Stu.Detail (1-20)'!B126)</f>
        <v/>
      </c>
      <c r="C126" s="124" t="str">
        <f>IF(OR(B126=0,B126=""),"",CONCATENATE('Stu.Detail (1-20)'!D126," ","/",'Stu.Detail (1-20)'!G126))</f>
        <v/>
      </c>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30"/>
      <c r="AB126" s="130"/>
      <c r="AC126" s="130"/>
      <c r="AD126" s="130"/>
      <c r="AE126" s="130"/>
      <c r="AF126" s="57"/>
      <c r="AG126" s="57"/>
      <c r="AH126" s="57"/>
      <c r="AI126" s="57"/>
      <c r="AJ126" s="57"/>
      <c r="AK126" s="57"/>
      <c r="AL126" s="57"/>
      <c r="AM126" s="57"/>
      <c r="AN126" s="57"/>
      <c r="AO126" s="57"/>
      <c r="AP126" s="57"/>
      <c r="AQ126" s="57"/>
      <c r="AR126" s="57"/>
      <c r="AS126" s="57"/>
      <c r="AT126" s="57"/>
      <c r="AU126" s="57"/>
      <c r="AV126" s="57"/>
      <c r="AW126" s="57"/>
    </row>
    <row r="127" spans="1:49" s="128" customFormat="1">
      <c r="A127" s="123">
        <f>'Stu.Detail (1-20)'!A127</f>
        <v>121</v>
      </c>
      <c r="B127" s="124" t="str">
        <f>IF(OR('Stu.Detail (1-20)'!B127=0,'Stu.Detail (1-20)'!B127=""),"",'Stu.Detail (1-20)'!B127)</f>
        <v/>
      </c>
      <c r="C127" s="124" t="str">
        <f>IF(OR(B127=0,B127=""),"",CONCATENATE('Stu.Detail (1-20)'!D127," ","/",'Stu.Detail (1-20)'!G127))</f>
        <v/>
      </c>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30"/>
      <c r="AB127" s="130"/>
      <c r="AC127" s="130"/>
      <c r="AD127" s="130"/>
      <c r="AE127" s="130"/>
      <c r="AF127" s="57"/>
      <c r="AG127" s="57"/>
      <c r="AH127" s="57"/>
      <c r="AI127" s="57"/>
      <c r="AJ127" s="57"/>
      <c r="AK127" s="57"/>
      <c r="AL127" s="57"/>
      <c r="AM127" s="57"/>
      <c r="AN127" s="57"/>
      <c r="AO127" s="57"/>
      <c r="AP127" s="57"/>
      <c r="AQ127" s="57"/>
      <c r="AR127" s="57"/>
      <c r="AS127" s="57"/>
      <c r="AT127" s="57"/>
      <c r="AU127" s="57"/>
      <c r="AV127" s="57"/>
      <c r="AW127" s="57"/>
    </row>
    <row r="128" spans="1:49" s="128" customFormat="1">
      <c r="A128" s="123">
        <f>'Stu.Detail (1-20)'!A128</f>
        <v>122</v>
      </c>
      <c r="B128" s="124" t="str">
        <f>IF(OR('Stu.Detail (1-20)'!B128=0,'Stu.Detail (1-20)'!B128=""),"",'Stu.Detail (1-20)'!B128)</f>
        <v/>
      </c>
      <c r="C128" s="124" t="str">
        <f>IF(OR(B128=0,B128=""),"",CONCATENATE('Stu.Detail (1-20)'!D128," ","/",'Stu.Detail (1-20)'!G128))</f>
        <v/>
      </c>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30"/>
      <c r="AB128" s="130"/>
      <c r="AC128" s="130"/>
      <c r="AD128" s="130"/>
      <c r="AE128" s="130"/>
      <c r="AF128" s="57"/>
      <c r="AG128" s="57"/>
      <c r="AH128" s="57"/>
      <c r="AI128" s="57"/>
      <c r="AJ128" s="57"/>
      <c r="AK128" s="57"/>
      <c r="AL128" s="57"/>
      <c r="AM128" s="57"/>
      <c r="AN128" s="57"/>
      <c r="AO128" s="57"/>
      <c r="AP128" s="57"/>
      <c r="AQ128" s="57"/>
      <c r="AR128" s="57"/>
      <c r="AS128" s="57"/>
      <c r="AT128" s="57"/>
      <c r="AU128" s="57"/>
      <c r="AV128" s="57"/>
      <c r="AW128" s="57"/>
    </row>
    <row r="129" spans="1:49" s="128" customFormat="1">
      <c r="A129" s="123">
        <f>'Stu.Detail (1-20)'!A129</f>
        <v>123</v>
      </c>
      <c r="B129" s="124" t="str">
        <f>IF(OR('Stu.Detail (1-20)'!B129=0,'Stu.Detail (1-20)'!B129=""),"",'Stu.Detail (1-20)'!B129)</f>
        <v/>
      </c>
      <c r="C129" s="124" t="str">
        <f>IF(OR(B129=0,B129=""),"",CONCATENATE('Stu.Detail (1-20)'!D129," ","/",'Stu.Detail (1-20)'!G129))</f>
        <v/>
      </c>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30"/>
      <c r="AB129" s="130"/>
      <c r="AC129" s="130"/>
      <c r="AD129" s="130"/>
      <c r="AE129" s="130"/>
      <c r="AF129" s="57"/>
      <c r="AG129" s="57"/>
      <c r="AH129" s="57"/>
      <c r="AI129" s="57"/>
      <c r="AJ129" s="57"/>
      <c r="AK129" s="57"/>
      <c r="AL129" s="57"/>
      <c r="AM129" s="57"/>
      <c r="AN129" s="57"/>
      <c r="AO129" s="57"/>
      <c r="AP129" s="57"/>
      <c r="AQ129" s="57"/>
      <c r="AR129" s="57"/>
      <c r="AS129" s="57"/>
      <c r="AT129" s="57"/>
      <c r="AU129" s="57"/>
      <c r="AV129" s="57"/>
      <c r="AW129" s="57"/>
    </row>
    <row r="130" spans="1:49" s="128" customFormat="1">
      <c r="A130" s="123">
        <f>'Stu.Detail (1-20)'!A130</f>
        <v>124</v>
      </c>
      <c r="B130" s="124" t="str">
        <f>IF(OR('Stu.Detail (1-20)'!B130=0,'Stu.Detail (1-20)'!B130=""),"",'Stu.Detail (1-20)'!B130)</f>
        <v/>
      </c>
      <c r="C130" s="124" t="str">
        <f>IF(OR(B130=0,B130=""),"",CONCATENATE('Stu.Detail (1-20)'!D130," ","/",'Stu.Detail (1-20)'!G130))</f>
        <v/>
      </c>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30"/>
      <c r="AB130" s="130"/>
      <c r="AC130" s="130"/>
      <c r="AD130" s="130"/>
      <c r="AE130" s="130"/>
      <c r="AF130" s="57"/>
      <c r="AG130" s="57"/>
      <c r="AH130" s="57"/>
      <c r="AI130" s="57"/>
      <c r="AJ130" s="57"/>
      <c r="AK130" s="57"/>
      <c r="AL130" s="57"/>
      <c r="AM130" s="57"/>
      <c r="AN130" s="57"/>
      <c r="AO130" s="57"/>
      <c r="AP130" s="57"/>
      <c r="AQ130" s="57"/>
      <c r="AR130" s="57"/>
      <c r="AS130" s="57"/>
      <c r="AT130" s="57"/>
      <c r="AU130" s="57"/>
      <c r="AV130" s="57"/>
      <c r="AW130" s="57"/>
    </row>
    <row r="131" spans="1:49" s="128" customFormat="1">
      <c r="A131" s="123">
        <f>'Stu.Detail (1-20)'!A131</f>
        <v>125</v>
      </c>
      <c r="B131" s="124" t="str">
        <f>IF(OR('Stu.Detail (1-20)'!B131=0,'Stu.Detail (1-20)'!B131=""),"",'Stu.Detail (1-20)'!B131)</f>
        <v/>
      </c>
      <c r="C131" s="124" t="str">
        <f>IF(OR(B131=0,B131=""),"",CONCATENATE('Stu.Detail (1-20)'!D131," ","/",'Stu.Detail (1-20)'!G131))</f>
        <v/>
      </c>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30"/>
      <c r="AB131" s="130"/>
      <c r="AC131" s="130"/>
      <c r="AD131" s="130"/>
      <c r="AE131" s="130"/>
      <c r="AF131" s="57"/>
      <c r="AG131" s="57"/>
      <c r="AH131" s="57"/>
      <c r="AI131" s="57"/>
      <c r="AJ131" s="57"/>
      <c r="AK131" s="57"/>
      <c r="AL131" s="57"/>
      <c r="AM131" s="57"/>
      <c r="AN131" s="57"/>
      <c r="AO131" s="57"/>
      <c r="AP131" s="57"/>
      <c r="AQ131" s="57"/>
      <c r="AR131" s="57"/>
      <c r="AS131" s="57"/>
      <c r="AT131" s="57"/>
      <c r="AU131" s="57"/>
      <c r="AV131" s="57"/>
      <c r="AW131" s="57"/>
    </row>
    <row r="132" spans="1:49" s="128" customFormat="1">
      <c r="A132" s="123">
        <f>'Stu.Detail (1-20)'!A132</f>
        <v>126</v>
      </c>
      <c r="B132" s="124" t="str">
        <f>IF(OR('Stu.Detail (1-20)'!B132=0,'Stu.Detail (1-20)'!B132=""),"",'Stu.Detail (1-20)'!B132)</f>
        <v/>
      </c>
      <c r="C132" s="124" t="str">
        <f>IF(OR(B132=0,B132=""),"",CONCATENATE('Stu.Detail (1-20)'!D132," ","/",'Stu.Detail (1-20)'!G132))</f>
        <v/>
      </c>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30"/>
      <c r="AB132" s="130"/>
      <c r="AC132" s="130"/>
      <c r="AD132" s="130"/>
      <c r="AE132" s="130"/>
      <c r="AF132" s="57"/>
      <c r="AG132" s="57"/>
      <c r="AH132" s="57"/>
      <c r="AI132" s="57"/>
      <c r="AJ132" s="57"/>
      <c r="AK132" s="57"/>
      <c r="AL132" s="57"/>
      <c r="AM132" s="57"/>
      <c r="AN132" s="57"/>
      <c r="AO132" s="57"/>
      <c r="AP132" s="57"/>
      <c r="AQ132" s="57"/>
      <c r="AR132" s="57"/>
      <c r="AS132" s="57"/>
      <c r="AT132" s="57"/>
      <c r="AU132" s="57"/>
      <c r="AV132" s="57"/>
      <c r="AW132" s="57"/>
    </row>
    <row r="133" spans="1:49" s="128" customFormat="1">
      <c r="A133" s="123">
        <f>'Stu.Detail (1-20)'!A133</f>
        <v>127</v>
      </c>
      <c r="B133" s="124" t="str">
        <f>IF(OR('Stu.Detail (1-20)'!B133=0,'Stu.Detail (1-20)'!B133=""),"",'Stu.Detail (1-20)'!B133)</f>
        <v/>
      </c>
      <c r="C133" s="124" t="str">
        <f>IF(OR(B133=0,B133=""),"",CONCATENATE('Stu.Detail (1-20)'!D133," ","/",'Stu.Detail (1-20)'!G133))</f>
        <v/>
      </c>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30"/>
      <c r="AB133" s="130"/>
      <c r="AC133" s="130"/>
      <c r="AD133" s="130"/>
      <c r="AE133" s="130"/>
      <c r="AF133" s="57"/>
      <c r="AG133" s="57"/>
      <c r="AH133" s="57"/>
      <c r="AI133" s="57"/>
      <c r="AJ133" s="57"/>
      <c r="AK133" s="57"/>
      <c r="AL133" s="57"/>
      <c r="AM133" s="57"/>
      <c r="AN133" s="57"/>
      <c r="AO133" s="57"/>
      <c r="AP133" s="57"/>
      <c r="AQ133" s="57"/>
      <c r="AR133" s="57"/>
      <c r="AS133" s="57"/>
      <c r="AT133" s="57"/>
      <c r="AU133" s="57"/>
      <c r="AV133" s="57"/>
      <c r="AW133" s="57"/>
    </row>
    <row r="134" spans="1:49" s="128" customFormat="1">
      <c r="A134" s="123">
        <f>'Stu.Detail (1-20)'!A134</f>
        <v>128</v>
      </c>
      <c r="B134" s="124" t="str">
        <f>IF(OR('Stu.Detail (1-20)'!B134=0,'Stu.Detail (1-20)'!B134=""),"",'Stu.Detail (1-20)'!B134)</f>
        <v/>
      </c>
      <c r="C134" s="124" t="str">
        <f>IF(OR(B134=0,B134=""),"",CONCATENATE('Stu.Detail (1-20)'!D134," ","/",'Stu.Detail (1-20)'!G134))</f>
        <v/>
      </c>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30"/>
      <c r="AB134" s="130"/>
      <c r="AC134" s="130"/>
      <c r="AD134" s="130"/>
      <c r="AE134" s="130"/>
      <c r="AF134" s="57"/>
      <c r="AG134" s="57"/>
      <c r="AH134" s="57"/>
      <c r="AI134" s="57"/>
      <c r="AJ134" s="57"/>
      <c r="AK134" s="57"/>
      <c r="AL134" s="57"/>
      <c r="AM134" s="57"/>
      <c r="AN134" s="57"/>
      <c r="AO134" s="57"/>
      <c r="AP134" s="57"/>
      <c r="AQ134" s="57"/>
      <c r="AR134" s="57"/>
      <c r="AS134" s="57"/>
      <c r="AT134" s="57"/>
      <c r="AU134" s="57"/>
      <c r="AV134" s="57"/>
      <c r="AW134" s="57"/>
    </row>
    <row r="135" spans="1:49" s="128" customFormat="1">
      <c r="A135" s="123">
        <f>'Stu.Detail (1-20)'!A135</f>
        <v>129</v>
      </c>
      <c r="B135" s="124" t="str">
        <f>IF(OR('Stu.Detail (1-20)'!B135=0,'Stu.Detail (1-20)'!B135=""),"",'Stu.Detail (1-20)'!B135)</f>
        <v/>
      </c>
      <c r="C135" s="124" t="str">
        <f>IF(OR(B135=0,B135=""),"",CONCATENATE('Stu.Detail (1-20)'!D135," ","/",'Stu.Detail (1-20)'!G135))</f>
        <v/>
      </c>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30"/>
      <c r="AB135" s="130"/>
      <c r="AC135" s="130"/>
      <c r="AD135" s="130"/>
      <c r="AE135" s="130"/>
      <c r="AF135" s="57"/>
      <c r="AG135" s="57"/>
      <c r="AH135" s="57"/>
      <c r="AI135" s="57"/>
      <c r="AJ135" s="57"/>
      <c r="AK135" s="57"/>
      <c r="AL135" s="57"/>
      <c r="AM135" s="57"/>
      <c r="AN135" s="57"/>
      <c r="AO135" s="57"/>
      <c r="AP135" s="57"/>
      <c r="AQ135" s="57"/>
      <c r="AR135" s="57"/>
      <c r="AS135" s="57"/>
      <c r="AT135" s="57"/>
      <c r="AU135" s="57"/>
      <c r="AV135" s="57"/>
      <c r="AW135" s="57"/>
    </row>
    <row r="136" spans="1:49" s="128" customFormat="1">
      <c r="A136" s="123">
        <f>'Stu.Detail (1-20)'!A136</f>
        <v>130</v>
      </c>
      <c r="B136" s="124" t="str">
        <f>IF(OR('Stu.Detail (1-20)'!B136=0,'Stu.Detail (1-20)'!B136=""),"",'Stu.Detail (1-20)'!B136)</f>
        <v/>
      </c>
      <c r="C136" s="124" t="str">
        <f>IF(OR(B136=0,B136=""),"",CONCATENATE('Stu.Detail (1-20)'!D136," ","/",'Stu.Detail (1-20)'!G136))</f>
        <v/>
      </c>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30"/>
      <c r="AB136" s="130"/>
      <c r="AC136" s="130"/>
      <c r="AD136" s="130"/>
      <c r="AE136" s="130"/>
      <c r="AF136" s="57"/>
      <c r="AG136" s="57"/>
      <c r="AH136" s="57"/>
      <c r="AI136" s="57"/>
      <c r="AJ136" s="57"/>
      <c r="AK136" s="57"/>
      <c r="AL136" s="57"/>
      <c r="AM136" s="57"/>
      <c r="AN136" s="57"/>
      <c r="AO136" s="57"/>
      <c r="AP136" s="57"/>
      <c r="AQ136" s="57"/>
      <c r="AR136" s="57"/>
      <c r="AS136" s="57"/>
      <c r="AT136" s="57"/>
      <c r="AU136" s="57"/>
      <c r="AV136" s="57"/>
      <c r="AW136" s="57"/>
    </row>
    <row r="137" spans="1:49" s="128" customFormat="1">
      <c r="A137" s="123">
        <f>'Stu.Detail (1-20)'!A137</f>
        <v>131</v>
      </c>
      <c r="B137" s="124" t="str">
        <f>IF(OR('Stu.Detail (1-20)'!B137=0,'Stu.Detail (1-20)'!B137=""),"",'Stu.Detail (1-20)'!B137)</f>
        <v/>
      </c>
      <c r="C137" s="124" t="str">
        <f>IF(OR(B137=0,B137=""),"",CONCATENATE('Stu.Detail (1-20)'!D137," ","/",'Stu.Detail (1-20)'!G137))</f>
        <v/>
      </c>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30"/>
      <c r="AB137" s="130"/>
      <c r="AC137" s="130"/>
      <c r="AD137" s="130"/>
      <c r="AE137" s="130"/>
      <c r="AF137" s="57"/>
      <c r="AG137" s="57"/>
      <c r="AH137" s="57"/>
      <c r="AI137" s="57"/>
      <c r="AJ137" s="57"/>
      <c r="AK137" s="57"/>
      <c r="AL137" s="57"/>
      <c r="AM137" s="57"/>
      <c r="AN137" s="57"/>
      <c r="AO137" s="57"/>
      <c r="AP137" s="57"/>
      <c r="AQ137" s="57"/>
      <c r="AR137" s="57"/>
      <c r="AS137" s="57"/>
      <c r="AT137" s="57"/>
      <c r="AU137" s="57"/>
      <c r="AV137" s="57"/>
      <c r="AW137" s="57"/>
    </row>
    <row r="138" spans="1:49" s="128" customFormat="1">
      <c r="A138" s="123">
        <f>'Stu.Detail (1-20)'!A138</f>
        <v>132</v>
      </c>
      <c r="B138" s="124" t="str">
        <f>IF(OR('Stu.Detail (1-20)'!B138=0,'Stu.Detail (1-20)'!B138=""),"",'Stu.Detail (1-20)'!B138)</f>
        <v/>
      </c>
      <c r="C138" s="124" t="str">
        <f>IF(OR(B138=0,B138=""),"",CONCATENATE('Stu.Detail (1-20)'!D138," ","/",'Stu.Detail (1-20)'!G138))</f>
        <v/>
      </c>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30"/>
      <c r="AB138" s="130"/>
      <c r="AC138" s="130"/>
      <c r="AD138" s="130"/>
      <c r="AE138" s="130"/>
      <c r="AF138" s="57"/>
      <c r="AG138" s="57"/>
      <c r="AH138" s="57"/>
      <c r="AI138" s="57"/>
      <c r="AJ138" s="57"/>
      <c r="AK138" s="57"/>
      <c r="AL138" s="57"/>
      <c r="AM138" s="57"/>
      <c r="AN138" s="57"/>
      <c r="AO138" s="57"/>
      <c r="AP138" s="57"/>
      <c r="AQ138" s="57"/>
      <c r="AR138" s="57"/>
      <c r="AS138" s="57"/>
      <c r="AT138" s="57"/>
      <c r="AU138" s="57"/>
      <c r="AV138" s="57"/>
      <c r="AW138" s="57"/>
    </row>
    <row r="139" spans="1:49" s="128" customFormat="1">
      <c r="A139" s="123">
        <f>'Stu.Detail (1-20)'!A139</f>
        <v>133</v>
      </c>
      <c r="B139" s="124" t="str">
        <f>IF(OR('Stu.Detail (1-20)'!B139=0,'Stu.Detail (1-20)'!B139=""),"",'Stu.Detail (1-20)'!B139)</f>
        <v/>
      </c>
      <c r="C139" s="124" t="str">
        <f>IF(OR(B139=0,B139=""),"",CONCATENATE('Stu.Detail (1-20)'!D139," ","/",'Stu.Detail (1-20)'!G139))</f>
        <v/>
      </c>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30"/>
      <c r="AB139" s="130"/>
      <c r="AC139" s="130"/>
      <c r="AD139" s="130"/>
      <c r="AE139" s="130"/>
      <c r="AF139" s="57"/>
      <c r="AG139" s="57"/>
      <c r="AH139" s="57"/>
      <c r="AI139" s="57"/>
      <c r="AJ139" s="57"/>
      <c r="AK139" s="57"/>
      <c r="AL139" s="57"/>
      <c r="AM139" s="57"/>
      <c r="AN139" s="57"/>
      <c r="AO139" s="57"/>
      <c r="AP139" s="57"/>
      <c r="AQ139" s="57"/>
      <c r="AR139" s="57"/>
      <c r="AS139" s="57"/>
      <c r="AT139" s="57"/>
      <c r="AU139" s="57"/>
      <c r="AV139" s="57"/>
      <c r="AW139" s="57"/>
    </row>
    <row r="140" spans="1:49" s="128" customFormat="1">
      <c r="A140" s="123">
        <f>'Stu.Detail (1-20)'!A140</f>
        <v>134</v>
      </c>
      <c r="B140" s="124" t="str">
        <f>IF(OR('Stu.Detail (1-20)'!B140=0,'Stu.Detail (1-20)'!B140=""),"",'Stu.Detail (1-20)'!B140)</f>
        <v/>
      </c>
      <c r="C140" s="124" t="str">
        <f>IF(OR(B140=0,B140=""),"",CONCATENATE('Stu.Detail (1-20)'!D140," ","/",'Stu.Detail (1-20)'!G140))</f>
        <v/>
      </c>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30"/>
      <c r="AB140" s="130"/>
      <c r="AC140" s="130"/>
      <c r="AD140" s="130"/>
      <c r="AE140" s="130"/>
      <c r="AF140" s="57"/>
      <c r="AG140" s="57"/>
      <c r="AH140" s="57"/>
      <c r="AI140" s="57"/>
      <c r="AJ140" s="57"/>
      <c r="AK140" s="57"/>
      <c r="AL140" s="57"/>
      <c r="AM140" s="57"/>
      <c r="AN140" s="57"/>
      <c r="AO140" s="57"/>
      <c r="AP140" s="57"/>
      <c r="AQ140" s="57"/>
      <c r="AR140" s="57"/>
      <c r="AS140" s="57"/>
      <c r="AT140" s="57"/>
      <c r="AU140" s="57"/>
      <c r="AV140" s="57"/>
      <c r="AW140" s="57"/>
    </row>
    <row r="141" spans="1:49" s="128" customFormat="1">
      <c r="A141" s="123">
        <f>'Stu.Detail (1-20)'!A141</f>
        <v>135</v>
      </c>
      <c r="B141" s="124" t="str">
        <f>IF(OR('Stu.Detail (1-20)'!B141=0,'Stu.Detail (1-20)'!B141=""),"",'Stu.Detail (1-20)'!B141)</f>
        <v/>
      </c>
      <c r="C141" s="124" t="str">
        <f>IF(OR(B141=0,B141=""),"",CONCATENATE('Stu.Detail (1-20)'!D141," ","/",'Stu.Detail (1-20)'!G141))</f>
        <v/>
      </c>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30"/>
      <c r="AB141" s="130"/>
      <c r="AC141" s="130"/>
      <c r="AD141" s="130"/>
      <c r="AE141" s="130"/>
      <c r="AF141" s="57"/>
      <c r="AG141" s="57"/>
      <c r="AH141" s="57"/>
      <c r="AI141" s="57"/>
      <c r="AJ141" s="57"/>
      <c r="AK141" s="57"/>
      <c r="AL141" s="57"/>
      <c r="AM141" s="57"/>
      <c r="AN141" s="57"/>
      <c r="AO141" s="57"/>
      <c r="AP141" s="57"/>
      <c r="AQ141" s="57"/>
      <c r="AR141" s="57"/>
      <c r="AS141" s="57"/>
      <c r="AT141" s="57"/>
      <c r="AU141" s="57"/>
      <c r="AV141" s="57"/>
      <c r="AW141" s="57"/>
    </row>
    <row r="142" spans="1:49" s="128" customFormat="1">
      <c r="A142" s="123">
        <f>'Stu.Detail (1-20)'!A142</f>
        <v>136</v>
      </c>
      <c r="B142" s="124" t="str">
        <f>IF(OR('Stu.Detail (1-20)'!B142=0,'Stu.Detail (1-20)'!B142=""),"",'Stu.Detail (1-20)'!B142)</f>
        <v/>
      </c>
      <c r="C142" s="124" t="str">
        <f>IF(OR(B142=0,B142=""),"",CONCATENATE('Stu.Detail (1-20)'!D142," ","/",'Stu.Detail (1-20)'!G142))</f>
        <v/>
      </c>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30"/>
      <c r="AB142" s="130"/>
      <c r="AC142" s="130"/>
      <c r="AD142" s="130"/>
      <c r="AE142" s="130"/>
      <c r="AF142" s="57"/>
      <c r="AG142" s="57"/>
      <c r="AH142" s="57"/>
      <c r="AI142" s="57"/>
      <c r="AJ142" s="57"/>
      <c r="AK142" s="57"/>
      <c r="AL142" s="57"/>
      <c r="AM142" s="57"/>
      <c r="AN142" s="57"/>
      <c r="AO142" s="57"/>
      <c r="AP142" s="57"/>
      <c r="AQ142" s="57"/>
      <c r="AR142" s="57"/>
      <c r="AS142" s="57"/>
      <c r="AT142" s="57"/>
      <c r="AU142" s="57"/>
      <c r="AV142" s="57"/>
      <c r="AW142" s="57"/>
    </row>
    <row r="143" spans="1:49" s="128" customFormat="1">
      <c r="A143" s="123">
        <f>'Stu.Detail (1-20)'!A143</f>
        <v>137</v>
      </c>
      <c r="B143" s="124" t="str">
        <f>IF(OR('Stu.Detail (1-20)'!B143=0,'Stu.Detail (1-20)'!B143=""),"",'Stu.Detail (1-20)'!B143)</f>
        <v/>
      </c>
      <c r="C143" s="124" t="str">
        <f>IF(OR(B143=0,B143=""),"",CONCATENATE('Stu.Detail (1-20)'!D143," ","/",'Stu.Detail (1-20)'!G143))</f>
        <v/>
      </c>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c r="AA143" s="130"/>
      <c r="AB143" s="130"/>
      <c r="AC143" s="130"/>
      <c r="AD143" s="130"/>
      <c r="AE143" s="130"/>
      <c r="AF143" s="57"/>
      <c r="AG143" s="57"/>
      <c r="AH143" s="57"/>
      <c r="AI143" s="57"/>
      <c r="AJ143" s="57"/>
      <c r="AK143" s="57"/>
      <c r="AL143" s="57"/>
      <c r="AM143" s="57"/>
      <c r="AN143" s="57"/>
      <c r="AO143" s="57"/>
      <c r="AP143" s="57"/>
      <c r="AQ143" s="57"/>
      <c r="AR143" s="57"/>
      <c r="AS143" s="57"/>
      <c r="AT143" s="57"/>
      <c r="AU143" s="57"/>
      <c r="AV143" s="57"/>
      <c r="AW143" s="57"/>
    </row>
    <row r="144" spans="1:49" s="128" customFormat="1">
      <c r="A144" s="123">
        <f>'Stu.Detail (1-20)'!A144</f>
        <v>138</v>
      </c>
      <c r="B144" s="124" t="str">
        <f>IF(OR('Stu.Detail (1-20)'!B144=0,'Stu.Detail (1-20)'!B144=""),"",'Stu.Detail (1-20)'!B144)</f>
        <v/>
      </c>
      <c r="C144" s="124" t="str">
        <f>IF(OR(B144=0,B144=""),"",CONCATENATE('Stu.Detail (1-20)'!D144," ","/",'Stu.Detail (1-20)'!G144))</f>
        <v/>
      </c>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c r="AA144" s="130"/>
      <c r="AB144" s="130"/>
      <c r="AC144" s="130"/>
      <c r="AD144" s="130"/>
      <c r="AE144" s="130"/>
      <c r="AF144" s="57"/>
      <c r="AG144" s="57"/>
      <c r="AH144" s="57"/>
      <c r="AI144" s="57"/>
      <c r="AJ144" s="57"/>
      <c r="AK144" s="57"/>
      <c r="AL144" s="57"/>
      <c r="AM144" s="57"/>
      <c r="AN144" s="57"/>
      <c r="AO144" s="57"/>
      <c r="AP144" s="57"/>
      <c r="AQ144" s="57"/>
      <c r="AR144" s="57"/>
      <c r="AS144" s="57"/>
      <c r="AT144" s="57"/>
      <c r="AU144" s="57"/>
      <c r="AV144" s="57"/>
      <c r="AW144" s="57"/>
    </row>
    <row r="145" spans="1:49" s="128" customFormat="1">
      <c r="A145" s="123">
        <f>'Stu.Detail (1-20)'!A145</f>
        <v>139</v>
      </c>
      <c r="B145" s="124" t="str">
        <f>IF(OR('Stu.Detail (1-20)'!B145=0,'Stu.Detail (1-20)'!B145=""),"",'Stu.Detail (1-20)'!B145)</f>
        <v/>
      </c>
      <c r="C145" s="124" t="str">
        <f>IF(OR(B145=0,B145=""),"",CONCATENATE('Stu.Detail (1-20)'!D145," ","/",'Stu.Detail (1-20)'!G145))</f>
        <v/>
      </c>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c r="AA145" s="130"/>
      <c r="AB145" s="130"/>
      <c r="AC145" s="130"/>
      <c r="AD145" s="130"/>
      <c r="AE145" s="130"/>
      <c r="AF145" s="57"/>
      <c r="AG145" s="57"/>
      <c r="AH145" s="57"/>
      <c r="AI145" s="57"/>
      <c r="AJ145" s="57"/>
      <c r="AK145" s="57"/>
      <c r="AL145" s="57"/>
      <c r="AM145" s="57"/>
      <c r="AN145" s="57"/>
      <c r="AO145" s="57"/>
      <c r="AP145" s="57"/>
      <c r="AQ145" s="57"/>
      <c r="AR145" s="57"/>
      <c r="AS145" s="57"/>
      <c r="AT145" s="57"/>
      <c r="AU145" s="57"/>
      <c r="AV145" s="57"/>
      <c r="AW145" s="57"/>
    </row>
    <row r="146" spans="1:49" s="128" customFormat="1">
      <c r="A146" s="123">
        <f>'Stu.Detail (1-20)'!A146</f>
        <v>140</v>
      </c>
      <c r="B146" s="124" t="str">
        <f>IF(OR('Stu.Detail (1-20)'!B146=0,'Stu.Detail (1-20)'!B146=""),"",'Stu.Detail (1-20)'!B146)</f>
        <v/>
      </c>
      <c r="C146" s="124" t="str">
        <f>IF(OR(B146=0,B146=""),"",CONCATENATE('Stu.Detail (1-20)'!D146," ","/",'Stu.Detail (1-20)'!G146))</f>
        <v/>
      </c>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30"/>
      <c r="AB146" s="130"/>
      <c r="AC146" s="130"/>
      <c r="AD146" s="130"/>
      <c r="AE146" s="130"/>
      <c r="AF146" s="57"/>
      <c r="AG146" s="57"/>
      <c r="AH146" s="57"/>
      <c r="AI146" s="57"/>
      <c r="AJ146" s="57"/>
      <c r="AK146" s="57"/>
      <c r="AL146" s="57"/>
      <c r="AM146" s="57"/>
      <c r="AN146" s="57"/>
      <c r="AO146" s="57"/>
      <c r="AP146" s="57"/>
      <c r="AQ146" s="57"/>
      <c r="AR146" s="57"/>
      <c r="AS146" s="57"/>
      <c r="AT146" s="57"/>
      <c r="AU146" s="57"/>
      <c r="AV146" s="57"/>
      <c r="AW146" s="57"/>
    </row>
    <row r="147" spans="1:49" s="128" customFormat="1">
      <c r="A147" s="123">
        <f>'Stu.Detail (1-20)'!A147</f>
        <v>141</v>
      </c>
      <c r="B147" s="124" t="str">
        <f>IF(OR('Stu.Detail (1-20)'!B147=0,'Stu.Detail (1-20)'!B147=""),"",'Stu.Detail (1-20)'!B147)</f>
        <v/>
      </c>
      <c r="C147" s="124" t="str">
        <f>IF(OR(B147=0,B147=""),"",CONCATENATE('Stu.Detail (1-20)'!D147," ","/",'Stu.Detail (1-20)'!G147))</f>
        <v/>
      </c>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c r="AA147" s="130"/>
      <c r="AB147" s="130"/>
      <c r="AC147" s="130"/>
      <c r="AD147" s="130"/>
      <c r="AE147" s="130"/>
      <c r="AF147" s="57"/>
      <c r="AG147" s="57"/>
      <c r="AH147" s="57"/>
      <c r="AI147" s="57"/>
      <c r="AJ147" s="57"/>
      <c r="AK147" s="57"/>
      <c r="AL147" s="57"/>
      <c r="AM147" s="57"/>
      <c r="AN147" s="57"/>
      <c r="AO147" s="57"/>
      <c r="AP147" s="57"/>
      <c r="AQ147" s="57"/>
      <c r="AR147" s="57"/>
      <c r="AS147" s="57"/>
      <c r="AT147" s="57"/>
      <c r="AU147" s="57"/>
      <c r="AV147" s="57"/>
      <c r="AW147" s="57"/>
    </row>
    <row r="148" spans="1:49" s="128" customFormat="1">
      <c r="A148" s="123">
        <f>'Stu.Detail (1-20)'!A148</f>
        <v>142</v>
      </c>
      <c r="B148" s="124" t="str">
        <f>IF(OR('Stu.Detail (1-20)'!B148=0,'Stu.Detail (1-20)'!B148=""),"",'Stu.Detail (1-20)'!B148)</f>
        <v/>
      </c>
      <c r="C148" s="124" t="str">
        <f>IF(OR(B148=0,B148=""),"",CONCATENATE('Stu.Detail (1-20)'!D148," ","/",'Stu.Detail (1-20)'!G148))</f>
        <v/>
      </c>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c r="AA148" s="130"/>
      <c r="AB148" s="130"/>
      <c r="AC148" s="130"/>
      <c r="AD148" s="130"/>
      <c r="AE148" s="130"/>
      <c r="AF148" s="57"/>
      <c r="AG148" s="57"/>
      <c r="AH148" s="57"/>
      <c r="AI148" s="57"/>
      <c r="AJ148" s="57"/>
      <c r="AK148" s="57"/>
      <c r="AL148" s="57"/>
      <c r="AM148" s="57"/>
      <c r="AN148" s="57"/>
      <c r="AO148" s="57"/>
      <c r="AP148" s="57"/>
      <c r="AQ148" s="57"/>
      <c r="AR148" s="57"/>
      <c r="AS148" s="57"/>
      <c r="AT148" s="57"/>
      <c r="AU148" s="57"/>
      <c r="AV148" s="57"/>
      <c r="AW148" s="57"/>
    </row>
    <row r="149" spans="1:49" s="128" customFormat="1">
      <c r="A149" s="123">
        <f>'Stu.Detail (1-20)'!A149</f>
        <v>143</v>
      </c>
      <c r="B149" s="124" t="str">
        <f>IF(OR('Stu.Detail (1-20)'!B149=0,'Stu.Detail (1-20)'!B149=""),"",'Stu.Detail (1-20)'!B149)</f>
        <v/>
      </c>
      <c r="C149" s="124" t="str">
        <f>IF(OR(B149=0,B149=""),"",CONCATENATE('Stu.Detail (1-20)'!D149," ","/",'Stu.Detail (1-20)'!G149))</f>
        <v/>
      </c>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c r="AA149" s="130"/>
      <c r="AB149" s="130"/>
      <c r="AC149" s="130"/>
      <c r="AD149" s="130"/>
      <c r="AE149" s="130"/>
      <c r="AF149" s="57"/>
      <c r="AG149" s="57"/>
      <c r="AH149" s="57"/>
      <c r="AI149" s="57"/>
      <c r="AJ149" s="57"/>
      <c r="AK149" s="57"/>
      <c r="AL149" s="57"/>
      <c r="AM149" s="57"/>
      <c r="AN149" s="57"/>
      <c r="AO149" s="57"/>
      <c r="AP149" s="57"/>
      <c r="AQ149" s="57"/>
      <c r="AR149" s="57"/>
      <c r="AS149" s="57"/>
      <c r="AT149" s="57"/>
      <c r="AU149" s="57"/>
      <c r="AV149" s="57"/>
      <c r="AW149" s="57"/>
    </row>
    <row r="150" spans="1:49" s="128" customFormat="1">
      <c r="A150" s="123">
        <f>'Stu.Detail (1-20)'!A150</f>
        <v>144</v>
      </c>
      <c r="B150" s="124" t="str">
        <f>IF(OR('Stu.Detail (1-20)'!B150=0,'Stu.Detail (1-20)'!B150=""),"",'Stu.Detail (1-20)'!B150)</f>
        <v/>
      </c>
      <c r="C150" s="124" t="str">
        <f>IF(OR(B150=0,B150=""),"",CONCATENATE('Stu.Detail (1-20)'!D150," ","/",'Stu.Detail (1-20)'!G150))</f>
        <v/>
      </c>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c r="AA150" s="130"/>
      <c r="AB150" s="130"/>
      <c r="AC150" s="130"/>
      <c r="AD150" s="130"/>
      <c r="AE150" s="130"/>
      <c r="AF150" s="57"/>
      <c r="AG150" s="57"/>
      <c r="AH150" s="57"/>
      <c r="AI150" s="57"/>
      <c r="AJ150" s="57"/>
      <c r="AK150" s="57"/>
      <c r="AL150" s="57"/>
      <c r="AM150" s="57"/>
      <c r="AN150" s="57"/>
      <c r="AO150" s="57"/>
      <c r="AP150" s="57"/>
      <c r="AQ150" s="57"/>
      <c r="AR150" s="57"/>
      <c r="AS150" s="57"/>
      <c r="AT150" s="57"/>
      <c r="AU150" s="57"/>
      <c r="AV150" s="57"/>
      <c r="AW150" s="57"/>
    </row>
    <row r="151" spans="1:49" s="128" customFormat="1">
      <c r="A151" s="123">
        <f>'Stu.Detail (1-20)'!A151</f>
        <v>145</v>
      </c>
      <c r="B151" s="124" t="str">
        <f>IF(OR('Stu.Detail (1-20)'!B151=0,'Stu.Detail (1-20)'!B151=""),"",'Stu.Detail (1-20)'!B151)</f>
        <v/>
      </c>
      <c r="C151" s="124" t="str">
        <f>IF(OR(B151=0,B151=""),"",CONCATENATE('Stu.Detail (1-20)'!D151," ","/",'Stu.Detail (1-20)'!G151))</f>
        <v/>
      </c>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c r="AA151" s="130"/>
      <c r="AB151" s="130"/>
      <c r="AC151" s="130"/>
      <c r="AD151" s="130"/>
      <c r="AE151" s="130"/>
      <c r="AF151" s="57"/>
      <c r="AG151" s="57"/>
      <c r="AH151" s="57"/>
      <c r="AI151" s="57"/>
      <c r="AJ151" s="57"/>
      <c r="AK151" s="57"/>
      <c r="AL151" s="57"/>
      <c r="AM151" s="57"/>
      <c r="AN151" s="57"/>
      <c r="AO151" s="57"/>
      <c r="AP151" s="57"/>
      <c r="AQ151" s="57"/>
      <c r="AR151" s="57"/>
      <c r="AS151" s="57"/>
      <c r="AT151" s="57"/>
      <c r="AU151" s="57"/>
      <c r="AV151" s="57"/>
      <c r="AW151" s="57"/>
    </row>
    <row r="152" spans="1:49" s="128" customFormat="1">
      <c r="A152" s="123">
        <f>'Stu.Detail (1-20)'!A152</f>
        <v>146</v>
      </c>
      <c r="B152" s="124" t="str">
        <f>IF(OR('Stu.Detail (1-20)'!B152=0,'Stu.Detail (1-20)'!B152=""),"",'Stu.Detail (1-20)'!B152)</f>
        <v/>
      </c>
      <c r="C152" s="124" t="str">
        <f>IF(OR(B152=0,B152=""),"",CONCATENATE('Stu.Detail (1-20)'!D152," ","/",'Stu.Detail (1-20)'!G152))</f>
        <v/>
      </c>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c r="AA152" s="130"/>
      <c r="AB152" s="130"/>
      <c r="AC152" s="130"/>
      <c r="AD152" s="130"/>
      <c r="AE152" s="130"/>
      <c r="AF152" s="57"/>
      <c r="AG152" s="57"/>
      <c r="AH152" s="57"/>
      <c r="AI152" s="57"/>
      <c r="AJ152" s="57"/>
      <c r="AK152" s="57"/>
      <c r="AL152" s="57"/>
      <c r="AM152" s="57"/>
      <c r="AN152" s="57"/>
      <c r="AO152" s="57"/>
      <c r="AP152" s="57"/>
      <c r="AQ152" s="57"/>
      <c r="AR152" s="57"/>
      <c r="AS152" s="57"/>
      <c r="AT152" s="57"/>
      <c r="AU152" s="57"/>
      <c r="AV152" s="57"/>
      <c r="AW152" s="57"/>
    </row>
    <row r="153" spans="1:49" s="128" customFormat="1">
      <c r="A153" s="123">
        <f>'Stu.Detail (1-20)'!A153</f>
        <v>147</v>
      </c>
      <c r="B153" s="124" t="str">
        <f>IF(OR('Stu.Detail (1-20)'!B153=0,'Stu.Detail (1-20)'!B153=""),"",'Stu.Detail (1-20)'!B153)</f>
        <v/>
      </c>
      <c r="C153" s="124" t="str">
        <f>IF(OR(B153=0,B153=""),"",CONCATENATE('Stu.Detail (1-20)'!D153," ","/",'Stu.Detail (1-20)'!G153))</f>
        <v/>
      </c>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c r="AA153" s="130"/>
      <c r="AB153" s="130"/>
      <c r="AC153" s="130"/>
      <c r="AD153" s="130"/>
      <c r="AE153" s="130"/>
      <c r="AF153" s="57"/>
      <c r="AG153" s="57"/>
      <c r="AH153" s="57"/>
      <c r="AI153" s="57"/>
      <c r="AJ153" s="57"/>
      <c r="AK153" s="57"/>
      <c r="AL153" s="57"/>
      <c r="AM153" s="57"/>
      <c r="AN153" s="57"/>
      <c r="AO153" s="57"/>
      <c r="AP153" s="57"/>
      <c r="AQ153" s="57"/>
      <c r="AR153" s="57"/>
      <c r="AS153" s="57"/>
      <c r="AT153" s="57"/>
      <c r="AU153" s="57"/>
      <c r="AV153" s="57"/>
      <c r="AW153" s="57"/>
    </row>
    <row r="154" spans="1:49" s="128" customFormat="1">
      <c r="A154" s="123">
        <f>'Stu.Detail (1-20)'!A154</f>
        <v>148</v>
      </c>
      <c r="B154" s="124" t="str">
        <f>IF(OR('Stu.Detail (1-20)'!B154=0,'Stu.Detail (1-20)'!B154=""),"",'Stu.Detail (1-20)'!B154)</f>
        <v/>
      </c>
      <c r="C154" s="124" t="str">
        <f>IF(OR(B154=0,B154=""),"",CONCATENATE('Stu.Detail (1-20)'!D154," ","/",'Stu.Detail (1-20)'!G154))</f>
        <v/>
      </c>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c r="AA154" s="130"/>
      <c r="AB154" s="130"/>
      <c r="AC154" s="130"/>
      <c r="AD154" s="130"/>
      <c r="AE154" s="130"/>
      <c r="AF154" s="57"/>
      <c r="AG154" s="57"/>
      <c r="AH154" s="57"/>
      <c r="AI154" s="57"/>
      <c r="AJ154" s="57"/>
      <c r="AK154" s="57"/>
      <c r="AL154" s="57"/>
      <c r="AM154" s="57"/>
      <c r="AN154" s="57"/>
      <c r="AO154" s="57"/>
      <c r="AP154" s="57"/>
      <c r="AQ154" s="57"/>
      <c r="AR154" s="57"/>
      <c r="AS154" s="57"/>
      <c r="AT154" s="57"/>
      <c r="AU154" s="57"/>
      <c r="AV154" s="57"/>
      <c r="AW154" s="57"/>
    </row>
    <row r="155" spans="1:49" s="128" customFormat="1">
      <c r="A155" s="123">
        <f>'Stu.Detail (1-20)'!A155</f>
        <v>149</v>
      </c>
      <c r="B155" s="124" t="str">
        <f>IF(OR('Stu.Detail (1-20)'!B155=0,'Stu.Detail (1-20)'!B155=""),"",'Stu.Detail (1-20)'!B155)</f>
        <v/>
      </c>
      <c r="C155" s="124" t="str">
        <f>IF(OR(B155=0,B155=""),"",CONCATENATE('Stu.Detail (1-20)'!D155," ","/",'Stu.Detail (1-20)'!G155))</f>
        <v/>
      </c>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c r="AA155" s="130"/>
      <c r="AB155" s="130"/>
      <c r="AC155" s="130"/>
      <c r="AD155" s="130"/>
      <c r="AE155" s="130"/>
      <c r="AF155" s="57"/>
      <c r="AG155" s="57"/>
      <c r="AH155" s="57"/>
      <c r="AI155" s="57"/>
      <c r="AJ155" s="57"/>
      <c r="AK155" s="57"/>
      <c r="AL155" s="57"/>
      <c r="AM155" s="57"/>
      <c r="AN155" s="57"/>
      <c r="AO155" s="57"/>
      <c r="AP155" s="57"/>
      <c r="AQ155" s="57"/>
      <c r="AR155" s="57"/>
      <c r="AS155" s="57"/>
      <c r="AT155" s="57"/>
      <c r="AU155" s="57"/>
      <c r="AV155" s="57"/>
      <c r="AW155" s="57"/>
    </row>
    <row r="156" spans="1:49" s="128" customFormat="1">
      <c r="A156" s="123">
        <f>'Stu.Detail (1-20)'!A156</f>
        <v>150</v>
      </c>
      <c r="B156" s="124" t="str">
        <f>IF(OR('Stu.Detail (1-20)'!B156=0,'Stu.Detail (1-20)'!B156=""),"",'Stu.Detail (1-20)'!B156)</f>
        <v/>
      </c>
      <c r="C156" s="124" t="str">
        <f>IF(OR(B156=0,B156=""),"",CONCATENATE('Stu.Detail (1-20)'!D156," ","/",'Stu.Detail (1-20)'!G156))</f>
        <v/>
      </c>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c r="AA156" s="130"/>
      <c r="AB156" s="130"/>
      <c r="AC156" s="130"/>
      <c r="AD156" s="130"/>
      <c r="AE156" s="130"/>
      <c r="AF156" s="57"/>
      <c r="AG156" s="57"/>
      <c r="AH156" s="57"/>
      <c r="AI156" s="57"/>
      <c r="AJ156" s="57"/>
      <c r="AK156" s="57"/>
      <c r="AL156" s="57"/>
      <c r="AM156" s="57"/>
      <c r="AN156" s="57"/>
      <c r="AO156" s="57"/>
      <c r="AP156" s="57"/>
      <c r="AQ156" s="57"/>
      <c r="AR156" s="57"/>
      <c r="AS156" s="57"/>
      <c r="AT156" s="57"/>
      <c r="AU156" s="57"/>
      <c r="AV156" s="57"/>
      <c r="AW156" s="57"/>
    </row>
    <row r="157" spans="1:49" s="128" customFormat="1">
      <c r="A157" s="123">
        <f>'Stu.Detail (1-20)'!A157</f>
        <v>151</v>
      </c>
      <c r="B157" s="124" t="str">
        <f>IF(OR('Stu.Detail (1-20)'!B157=0,'Stu.Detail (1-20)'!B157=""),"",'Stu.Detail (1-20)'!B157)</f>
        <v/>
      </c>
      <c r="C157" s="124" t="str">
        <f>IF(OR(B157=0,B157=""),"",CONCATENATE('Stu.Detail (1-20)'!D157," ","/",'Stu.Detail (1-20)'!G157))</f>
        <v/>
      </c>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c r="AA157" s="130"/>
      <c r="AB157" s="130"/>
      <c r="AC157" s="130"/>
      <c r="AD157" s="130"/>
      <c r="AE157" s="130"/>
      <c r="AF157" s="57"/>
      <c r="AG157" s="57"/>
      <c r="AH157" s="57"/>
      <c r="AI157" s="57"/>
      <c r="AJ157" s="57"/>
      <c r="AK157" s="57"/>
      <c r="AL157" s="57"/>
      <c r="AM157" s="57"/>
      <c r="AN157" s="57"/>
      <c r="AO157" s="57"/>
      <c r="AP157" s="57"/>
      <c r="AQ157" s="57"/>
      <c r="AR157" s="57"/>
      <c r="AS157" s="57"/>
      <c r="AT157" s="57"/>
      <c r="AU157" s="57"/>
      <c r="AV157" s="57"/>
      <c r="AW157" s="57"/>
    </row>
    <row r="158" spans="1:49" s="128" customFormat="1">
      <c r="A158" s="123">
        <f>'Stu.Detail (1-20)'!A158</f>
        <v>152</v>
      </c>
      <c r="B158" s="124" t="str">
        <f>IF(OR('Stu.Detail (1-20)'!B158=0,'Stu.Detail (1-20)'!B158=""),"",'Stu.Detail (1-20)'!B158)</f>
        <v/>
      </c>
      <c r="C158" s="124" t="str">
        <f>IF(OR(B158=0,B158=""),"",CONCATENATE('Stu.Detail (1-20)'!D158," ","/",'Stu.Detail (1-20)'!G158))</f>
        <v/>
      </c>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c r="AA158" s="130"/>
      <c r="AB158" s="130"/>
      <c r="AC158" s="130"/>
      <c r="AD158" s="130"/>
      <c r="AE158" s="130"/>
      <c r="AF158" s="57"/>
      <c r="AG158" s="57"/>
      <c r="AH158" s="57"/>
      <c r="AI158" s="57"/>
      <c r="AJ158" s="57"/>
      <c r="AK158" s="57"/>
      <c r="AL158" s="57"/>
      <c r="AM158" s="57"/>
      <c r="AN158" s="57"/>
      <c r="AO158" s="57"/>
      <c r="AP158" s="57"/>
      <c r="AQ158" s="57"/>
      <c r="AR158" s="57"/>
      <c r="AS158" s="57"/>
      <c r="AT158" s="57"/>
      <c r="AU158" s="57"/>
      <c r="AV158" s="57"/>
      <c r="AW158" s="57"/>
    </row>
    <row r="159" spans="1:49" s="128" customFormat="1">
      <c r="A159" s="123">
        <f>'Stu.Detail (1-20)'!A159</f>
        <v>153</v>
      </c>
      <c r="B159" s="124" t="str">
        <f>IF(OR('Stu.Detail (1-20)'!B159=0,'Stu.Detail (1-20)'!B159=""),"",'Stu.Detail (1-20)'!B159)</f>
        <v/>
      </c>
      <c r="C159" s="124" t="str">
        <f>IF(OR(B159=0,B159=""),"",CONCATENATE('Stu.Detail (1-20)'!D159," ","/",'Stu.Detail (1-20)'!G159))</f>
        <v/>
      </c>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c r="AA159" s="130"/>
      <c r="AB159" s="130"/>
      <c r="AC159" s="130"/>
      <c r="AD159" s="130"/>
      <c r="AE159" s="130"/>
      <c r="AF159" s="57"/>
      <c r="AG159" s="57"/>
      <c r="AH159" s="57"/>
      <c r="AI159" s="57"/>
      <c r="AJ159" s="57"/>
      <c r="AK159" s="57"/>
      <c r="AL159" s="57"/>
      <c r="AM159" s="57"/>
      <c r="AN159" s="57"/>
      <c r="AO159" s="57"/>
      <c r="AP159" s="57"/>
      <c r="AQ159" s="57"/>
      <c r="AR159" s="57"/>
      <c r="AS159" s="57"/>
      <c r="AT159" s="57"/>
      <c r="AU159" s="57"/>
      <c r="AV159" s="57"/>
      <c r="AW159" s="57"/>
    </row>
    <row r="160" spans="1:49" s="128" customFormat="1">
      <c r="A160" s="123">
        <f>'Stu.Detail (1-20)'!A160</f>
        <v>154</v>
      </c>
      <c r="B160" s="124" t="str">
        <f>IF(OR('Stu.Detail (1-20)'!B160=0,'Stu.Detail (1-20)'!B160=""),"",'Stu.Detail (1-20)'!B160)</f>
        <v/>
      </c>
      <c r="C160" s="124" t="str">
        <f>IF(OR(B160=0,B160=""),"",CONCATENATE('Stu.Detail (1-20)'!D160," ","/",'Stu.Detail (1-20)'!G160))</f>
        <v/>
      </c>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c r="AA160" s="130"/>
      <c r="AB160" s="130"/>
      <c r="AC160" s="130"/>
      <c r="AD160" s="130"/>
      <c r="AE160" s="130"/>
      <c r="AF160" s="57"/>
      <c r="AG160" s="57"/>
      <c r="AH160" s="57"/>
      <c r="AI160" s="57"/>
      <c r="AJ160" s="57"/>
      <c r="AK160" s="57"/>
      <c r="AL160" s="57"/>
      <c r="AM160" s="57"/>
      <c r="AN160" s="57"/>
      <c r="AO160" s="57"/>
      <c r="AP160" s="57"/>
      <c r="AQ160" s="57"/>
      <c r="AR160" s="57"/>
      <c r="AS160" s="57"/>
      <c r="AT160" s="57"/>
      <c r="AU160" s="57"/>
      <c r="AV160" s="57"/>
      <c r="AW160" s="57"/>
    </row>
    <row r="161" spans="1:49" s="128" customFormat="1">
      <c r="A161" s="123">
        <f>'Stu.Detail (1-20)'!A161</f>
        <v>155</v>
      </c>
      <c r="B161" s="124" t="str">
        <f>IF(OR('Stu.Detail (1-20)'!B161=0,'Stu.Detail (1-20)'!B161=""),"",'Stu.Detail (1-20)'!B161)</f>
        <v/>
      </c>
      <c r="C161" s="124" t="str">
        <f>IF(OR(B161=0,B161=""),"",CONCATENATE('Stu.Detail (1-20)'!D161," ","/",'Stu.Detail (1-20)'!G161))</f>
        <v/>
      </c>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c r="AA161" s="130"/>
      <c r="AB161" s="130"/>
      <c r="AC161" s="130"/>
      <c r="AD161" s="130"/>
      <c r="AE161" s="130"/>
      <c r="AF161" s="57"/>
      <c r="AG161" s="57"/>
      <c r="AH161" s="57"/>
      <c r="AI161" s="57"/>
      <c r="AJ161" s="57"/>
      <c r="AK161" s="57"/>
      <c r="AL161" s="57"/>
      <c r="AM161" s="57"/>
      <c r="AN161" s="57"/>
      <c r="AO161" s="57"/>
      <c r="AP161" s="57"/>
      <c r="AQ161" s="57"/>
      <c r="AR161" s="57"/>
      <c r="AS161" s="57"/>
      <c r="AT161" s="57"/>
      <c r="AU161" s="57"/>
      <c r="AV161" s="57"/>
      <c r="AW161" s="57"/>
    </row>
    <row r="162" spans="1:49" s="128" customFormat="1">
      <c r="A162" s="123">
        <f>'Stu.Detail (1-20)'!A162</f>
        <v>156</v>
      </c>
      <c r="B162" s="124" t="str">
        <f>IF(OR('Stu.Detail (1-20)'!B162=0,'Stu.Detail (1-20)'!B162=""),"",'Stu.Detail (1-20)'!B162)</f>
        <v/>
      </c>
      <c r="C162" s="124" t="str">
        <f>IF(OR(B162=0,B162=""),"",CONCATENATE('Stu.Detail (1-20)'!D162," ","/",'Stu.Detail (1-20)'!G162))</f>
        <v/>
      </c>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c r="AA162" s="130"/>
      <c r="AB162" s="130"/>
      <c r="AC162" s="130"/>
      <c r="AD162" s="130"/>
      <c r="AE162" s="130"/>
      <c r="AF162" s="57"/>
      <c r="AG162" s="57"/>
      <c r="AH162" s="57"/>
      <c r="AI162" s="57"/>
      <c r="AJ162" s="57"/>
      <c r="AK162" s="57"/>
      <c r="AL162" s="57"/>
      <c r="AM162" s="57"/>
      <c r="AN162" s="57"/>
      <c r="AO162" s="57"/>
      <c r="AP162" s="57"/>
      <c r="AQ162" s="57"/>
      <c r="AR162" s="57"/>
      <c r="AS162" s="57"/>
      <c r="AT162" s="57"/>
      <c r="AU162" s="57"/>
      <c r="AV162" s="57"/>
      <c r="AW162" s="57"/>
    </row>
    <row r="163" spans="1:49" s="128" customFormat="1">
      <c r="A163" s="123">
        <f>'Stu.Detail (1-20)'!A163</f>
        <v>157</v>
      </c>
      <c r="B163" s="124" t="str">
        <f>IF(OR('Stu.Detail (1-20)'!B163=0,'Stu.Detail (1-20)'!B163=""),"",'Stu.Detail (1-20)'!B163)</f>
        <v/>
      </c>
      <c r="C163" s="124" t="str">
        <f>IF(OR(B163=0,B163=""),"",CONCATENATE('Stu.Detail (1-20)'!D163," ","/",'Stu.Detail (1-20)'!G163))</f>
        <v/>
      </c>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c r="AA163" s="130"/>
      <c r="AB163" s="130"/>
      <c r="AC163" s="130"/>
      <c r="AD163" s="130"/>
      <c r="AE163" s="130"/>
      <c r="AF163" s="57"/>
      <c r="AG163" s="57"/>
      <c r="AH163" s="57"/>
      <c r="AI163" s="57"/>
      <c r="AJ163" s="57"/>
      <c r="AK163" s="57"/>
      <c r="AL163" s="57"/>
      <c r="AM163" s="57"/>
      <c r="AN163" s="57"/>
      <c r="AO163" s="57"/>
      <c r="AP163" s="57"/>
      <c r="AQ163" s="57"/>
      <c r="AR163" s="57"/>
      <c r="AS163" s="57"/>
      <c r="AT163" s="57"/>
      <c r="AU163" s="57"/>
      <c r="AV163" s="57"/>
      <c r="AW163" s="57"/>
    </row>
    <row r="164" spans="1:49" s="128" customFormat="1">
      <c r="A164" s="123">
        <f>'Stu.Detail (1-20)'!A164</f>
        <v>158</v>
      </c>
      <c r="B164" s="124" t="str">
        <f>IF(OR('Stu.Detail (1-20)'!B164=0,'Stu.Detail (1-20)'!B164=""),"",'Stu.Detail (1-20)'!B164)</f>
        <v/>
      </c>
      <c r="C164" s="124" t="str">
        <f>IF(OR(B164=0,B164=""),"",CONCATENATE('Stu.Detail (1-20)'!D164," ","/",'Stu.Detail (1-20)'!G164))</f>
        <v/>
      </c>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c r="AA164" s="130"/>
      <c r="AB164" s="130"/>
      <c r="AC164" s="130"/>
      <c r="AD164" s="130"/>
      <c r="AE164" s="130"/>
      <c r="AF164" s="57"/>
      <c r="AG164" s="57"/>
      <c r="AH164" s="57"/>
      <c r="AI164" s="57"/>
      <c r="AJ164" s="57"/>
      <c r="AK164" s="57"/>
      <c r="AL164" s="57"/>
      <c r="AM164" s="57"/>
      <c r="AN164" s="57"/>
      <c r="AO164" s="57"/>
      <c r="AP164" s="57"/>
      <c r="AQ164" s="57"/>
      <c r="AR164" s="57"/>
      <c r="AS164" s="57"/>
      <c r="AT164" s="57"/>
      <c r="AU164" s="57"/>
      <c r="AV164" s="57"/>
      <c r="AW164" s="57"/>
    </row>
    <row r="165" spans="1:49" s="128" customFormat="1">
      <c r="A165" s="123">
        <f>'Stu.Detail (1-20)'!A165</f>
        <v>159</v>
      </c>
      <c r="B165" s="124" t="str">
        <f>IF(OR('Stu.Detail (1-20)'!B165=0,'Stu.Detail (1-20)'!B165=""),"",'Stu.Detail (1-20)'!B165)</f>
        <v/>
      </c>
      <c r="C165" s="124" t="str">
        <f>IF(OR(B165=0,B165=""),"",CONCATENATE('Stu.Detail (1-20)'!D165," ","/",'Stu.Detail (1-20)'!G165))</f>
        <v/>
      </c>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c r="AA165" s="130"/>
      <c r="AB165" s="130"/>
      <c r="AC165" s="130"/>
      <c r="AD165" s="130"/>
      <c r="AE165" s="130"/>
      <c r="AF165" s="57"/>
      <c r="AG165" s="57"/>
      <c r="AH165" s="57"/>
      <c r="AI165" s="57"/>
      <c r="AJ165" s="57"/>
      <c r="AK165" s="57"/>
      <c r="AL165" s="57"/>
      <c r="AM165" s="57"/>
      <c r="AN165" s="57"/>
      <c r="AO165" s="57"/>
      <c r="AP165" s="57"/>
      <c r="AQ165" s="57"/>
      <c r="AR165" s="57"/>
      <c r="AS165" s="57"/>
      <c r="AT165" s="57"/>
      <c r="AU165" s="57"/>
      <c r="AV165" s="57"/>
      <c r="AW165" s="57"/>
    </row>
    <row r="166" spans="1:49" s="128" customFormat="1">
      <c r="A166" s="123">
        <f>'Stu.Detail (1-20)'!A166</f>
        <v>160</v>
      </c>
      <c r="B166" s="124" t="str">
        <f>IF(OR('Stu.Detail (1-20)'!B166=0,'Stu.Detail (1-20)'!B166=""),"",'Stu.Detail (1-20)'!B166)</f>
        <v/>
      </c>
      <c r="C166" s="124" t="str">
        <f>IF(OR(B166=0,B166=""),"",CONCATENATE('Stu.Detail (1-20)'!D166," ","/",'Stu.Detail (1-20)'!G166))</f>
        <v/>
      </c>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c r="AA166" s="130"/>
      <c r="AB166" s="130"/>
      <c r="AC166" s="130"/>
      <c r="AD166" s="130"/>
      <c r="AE166" s="130"/>
      <c r="AF166" s="57"/>
      <c r="AG166" s="57"/>
      <c r="AH166" s="57"/>
      <c r="AI166" s="57"/>
      <c r="AJ166" s="57"/>
      <c r="AK166" s="57"/>
      <c r="AL166" s="57"/>
      <c r="AM166" s="57"/>
      <c r="AN166" s="57"/>
      <c r="AO166" s="57"/>
      <c r="AP166" s="57"/>
      <c r="AQ166" s="57"/>
      <c r="AR166" s="57"/>
      <c r="AS166" s="57"/>
      <c r="AT166" s="57"/>
      <c r="AU166" s="57"/>
      <c r="AV166" s="57"/>
      <c r="AW166" s="57"/>
    </row>
    <row r="167" spans="1:49" s="128" customFormat="1">
      <c r="A167" s="123">
        <f>'Stu.Detail (1-20)'!A167</f>
        <v>161</v>
      </c>
      <c r="B167" s="124" t="str">
        <f>IF(OR('Stu.Detail (1-20)'!B167=0,'Stu.Detail (1-20)'!B167=""),"",'Stu.Detail (1-20)'!B167)</f>
        <v/>
      </c>
      <c r="C167" s="124" t="str">
        <f>IF(OR(B167=0,B167=""),"",CONCATENATE('Stu.Detail (1-20)'!D167," ","/",'Stu.Detail (1-20)'!G167))</f>
        <v/>
      </c>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c r="AA167" s="130"/>
      <c r="AB167" s="130"/>
      <c r="AC167" s="130"/>
      <c r="AD167" s="130"/>
      <c r="AE167" s="130"/>
      <c r="AF167" s="57"/>
      <c r="AG167" s="57"/>
      <c r="AH167" s="57"/>
      <c r="AI167" s="57"/>
      <c r="AJ167" s="57"/>
      <c r="AK167" s="57"/>
      <c r="AL167" s="57"/>
      <c r="AM167" s="57"/>
      <c r="AN167" s="57"/>
      <c r="AO167" s="57"/>
      <c r="AP167" s="57"/>
      <c r="AQ167" s="57"/>
      <c r="AR167" s="57"/>
      <c r="AS167" s="57"/>
      <c r="AT167" s="57"/>
      <c r="AU167" s="57"/>
      <c r="AV167" s="57"/>
      <c r="AW167" s="57"/>
    </row>
    <row r="168" spans="1:49" s="128" customFormat="1">
      <c r="A168" s="123">
        <f>'Stu.Detail (1-20)'!A168</f>
        <v>162</v>
      </c>
      <c r="B168" s="124" t="str">
        <f>IF(OR('Stu.Detail (1-20)'!B168=0,'Stu.Detail (1-20)'!B168=""),"",'Stu.Detail (1-20)'!B168)</f>
        <v/>
      </c>
      <c r="C168" s="124" t="str">
        <f>IF(OR(B168=0,B168=""),"",CONCATENATE('Stu.Detail (1-20)'!D168," ","/",'Stu.Detail (1-20)'!G168))</f>
        <v/>
      </c>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c r="AA168" s="130"/>
      <c r="AB168" s="130"/>
      <c r="AC168" s="130"/>
      <c r="AD168" s="130"/>
      <c r="AE168" s="130"/>
      <c r="AF168" s="57"/>
      <c r="AG168" s="57"/>
      <c r="AH168" s="57"/>
      <c r="AI168" s="57"/>
      <c r="AJ168" s="57"/>
      <c r="AK168" s="57"/>
      <c r="AL168" s="57"/>
      <c r="AM168" s="57"/>
      <c r="AN168" s="57"/>
      <c r="AO168" s="57"/>
      <c r="AP168" s="57"/>
      <c r="AQ168" s="57"/>
      <c r="AR168" s="57"/>
      <c r="AS168" s="57"/>
      <c r="AT168" s="57"/>
      <c r="AU168" s="57"/>
      <c r="AV168" s="57"/>
      <c r="AW168" s="57"/>
    </row>
    <row r="169" spans="1:49" s="128" customFormat="1">
      <c r="A169" s="123">
        <f>'Stu.Detail (1-20)'!A169</f>
        <v>163</v>
      </c>
      <c r="B169" s="124" t="str">
        <f>IF(OR('Stu.Detail (1-20)'!B169=0,'Stu.Detail (1-20)'!B169=""),"",'Stu.Detail (1-20)'!B169)</f>
        <v/>
      </c>
      <c r="C169" s="124" t="str">
        <f>IF(OR(B169=0,B169=""),"",CONCATENATE('Stu.Detail (1-20)'!D169," ","/",'Stu.Detail (1-20)'!G169))</f>
        <v/>
      </c>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c r="AA169" s="130"/>
      <c r="AB169" s="130"/>
      <c r="AC169" s="130"/>
      <c r="AD169" s="130"/>
      <c r="AE169" s="130"/>
      <c r="AF169" s="57"/>
      <c r="AG169" s="57"/>
      <c r="AH169" s="57"/>
      <c r="AI169" s="57"/>
      <c r="AJ169" s="57"/>
      <c r="AK169" s="57"/>
      <c r="AL169" s="57"/>
      <c r="AM169" s="57"/>
      <c r="AN169" s="57"/>
      <c r="AO169" s="57"/>
      <c r="AP169" s="57"/>
      <c r="AQ169" s="57"/>
      <c r="AR169" s="57"/>
      <c r="AS169" s="57"/>
      <c r="AT169" s="57"/>
      <c r="AU169" s="57"/>
      <c r="AV169" s="57"/>
      <c r="AW169" s="57"/>
    </row>
    <row r="170" spans="1:49" s="128" customFormat="1">
      <c r="A170" s="123">
        <f>'Stu.Detail (1-20)'!A170</f>
        <v>164</v>
      </c>
      <c r="B170" s="124" t="str">
        <f>IF(OR('Stu.Detail (1-20)'!B170=0,'Stu.Detail (1-20)'!B170=""),"",'Stu.Detail (1-20)'!B170)</f>
        <v/>
      </c>
      <c r="C170" s="124" t="str">
        <f>IF(OR(B170=0,B170=""),"",CONCATENATE('Stu.Detail (1-20)'!D170," ","/",'Stu.Detail (1-20)'!G170))</f>
        <v/>
      </c>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c r="AA170" s="130"/>
      <c r="AB170" s="130"/>
      <c r="AC170" s="130"/>
      <c r="AD170" s="130"/>
      <c r="AE170" s="130"/>
      <c r="AF170" s="57"/>
      <c r="AG170" s="57"/>
      <c r="AH170" s="57"/>
      <c r="AI170" s="57"/>
      <c r="AJ170" s="57"/>
      <c r="AK170" s="57"/>
      <c r="AL170" s="57"/>
      <c r="AM170" s="57"/>
      <c r="AN170" s="57"/>
      <c r="AO170" s="57"/>
      <c r="AP170" s="57"/>
      <c r="AQ170" s="57"/>
      <c r="AR170" s="57"/>
      <c r="AS170" s="57"/>
      <c r="AT170" s="57"/>
      <c r="AU170" s="57"/>
      <c r="AV170" s="57"/>
      <c r="AW170" s="57"/>
    </row>
    <row r="171" spans="1:49" s="128" customFormat="1">
      <c r="A171" s="123">
        <f>'Stu.Detail (1-20)'!A171</f>
        <v>165</v>
      </c>
      <c r="B171" s="124" t="str">
        <f>IF(OR('Stu.Detail (1-20)'!B171=0,'Stu.Detail (1-20)'!B171=""),"",'Stu.Detail (1-20)'!B171)</f>
        <v/>
      </c>
      <c r="C171" s="124" t="str">
        <f>IF(OR(B171=0,B171=""),"",CONCATENATE('Stu.Detail (1-20)'!D171," ","/",'Stu.Detail (1-20)'!G171))</f>
        <v/>
      </c>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c r="AA171" s="130"/>
      <c r="AB171" s="130"/>
      <c r="AC171" s="130"/>
      <c r="AD171" s="130"/>
      <c r="AE171" s="130"/>
      <c r="AF171" s="57"/>
      <c r="AG171" s="57"/>
      <c r="AH171" s="57"/>
      <c r="AI171" s="57"/>
      <c r="AJ171" s="57"/>
      <c r="AK171" s="57"/>
      <c r="AL171" s="57"/>
      <c r="AM171" s="57"/>
      <c r="AN171" s="57"/>
      <c r="AO171" s="57"/>
      <c r="AP171" s="57"/>
      <c r="AQ171" s="57"/>
      <c r="AR171" s="57"/>
      <c r="AS171" s="57"/>
      <c r="AT171" s="57"/>
      <c r="AU171" s="57"/>
      <c r="AV171" s="57"/>
      <c r="AW171" s="57"/>
    </row>
    <row r="172" spans="1:49" s="128" customFormat="1">
      <c r="A172" s="123">
        <f>'Stu.Detail (1-20)'!A172</f>
        <v>166</v>
      </c>
      <c r="B172" s="124" t="str">
        <f>IF(OR('Stu.Detail (1-20)'!B172=0,'Stu.Detail (1-20)'!B172=""),"",'Stu.Detail (1-20)'!B172)</f>
        <v/>
      </c>
      <c r="C172" s="124" t="str">
        <f>IF(OR(B172=0,B172=""),"",CONCATENATE('Stu.Detail (1-20)'!D172," ","/",'Stu.Detail (1-20)'!G172))</f>
        <v/>
      </c>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c r="AA172" s="130"/>
      <c r="AB172" s="130"/>
      <c r="AC172" s="130"/>
      <c r="AD172" s="130"/>
      <c r="AE172" s="130"/>
      <c r="AF172" s="57"/>
      <c r="AG172" s="57"/>
      <c r="AH172" s="57"/>
      <c r="AI172" s="57"/>
      <c r="AJ172" s="57"/>
      <c r="AK172" s="57"/>
      <c r="AL172" s="57"/>
      <c r="AM172" s="57"/>
      <c r="AN172" s="57"/>
      <c r="AO172" s="57"/>
      <c r="AP172" s="57"/>
      <c r="AQ172" s="57"/>
      <c r="AR172" s="57"/>
      <c r="AS172" s="57"/>
      <c r="AT172" s="57"/>
      <c r="AU172" s="57"/>
      <c r="AV172" s="57"/>
      <c r="AW172" s="57"/>
    </row>
    <row r="173" spans="1:49" s="128" customFormat="1">
      <c r="A173" s="123">
        <f>'Stu.Detail (1-20)'!A173</f>
        <v>167</v>
      </c>
      <c r="B173" s="124" t="str">
        <f>IF(OR('Stu.Detail (1-20)'!B173=0,'Stu.Detail (1-20)'!B173=""),"",'Stu.Detail (1-20)'!B173)</f>
        <v/>
      </c>
      <c r="C173" s="124" t="str">
        <f>IF(OR(B173=0,B173=""),"",CONCATENATE('Stu.Detail (1-20)'!D173," ","/",'Stu.Detail (1-20)'!G173))</f>
        <v/>
      </c>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c r="AA173" s="130"/>
      <c r="AB173" s="130"/>
      <c r="AC173" s="130"/>
      <c r="AD173" s="130"/>
      <c r="AE173" s="130"/>
      <c r="AF173" s="57"/>
      <c r="AG173" s="57"/>
      <c r="AH173" s="57"/>
      <c r="AI173" s="57"/>
      <c r="AJ173" s="57"/>
      <c r="AK173" s="57"/>
      <c r="AL173" s="57"/>
      <c r="AM173" s="57"/>
      <c r="AN173" s="57"/>
      <c r="AO173" s="57"/>
      <c r="AP173" s="57"/>
      <c r="AQ173" s="57"/>
      <c r="AR173" s="57"/>
      <c r="AS173" s="57"/>
      <c r="AT173" s="57"/>
      <c r="AU173" s="57"/>
      <c r="AV173" s="57"/>
      <c r="AW173" s="57"/>
    </row>
    <row r="174" spans="1:49" s="128" customFormat="1">
      <c r="A174" s="123">
        <f>'Stu.Detail (1-20)'!A174</f>
        <v>168</v>
      </c>
      <c r="B174" s="124" t="str">
        <f>IF(OR('Stu.Detail (1-20)'!B174=0,'Stu.Detail (1-20)'!B174=""),"",'Stu.Detail (1-20)'!B174)</f>
        <v/>
      </c>
      <c r="C174" s="124" t="str">
        <f>IF(OR(B174=0,B174=""),"",CONCATENATE('Stu.Detail (1-20)'!D174," ","/",'Stu.Detail (1-20)'!G174))</f>
        <v/>
      </c>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c r="AA174" s="130"/>
      <c r="AB174" s="130"/>
      <c r="AC174" s="130"/>
      <c r="AD174" s="130"/>
      <c r="AE174" s="130"/>
      <c r="AF174" s="57"/>
      <c r="AG174" s="57"/>
      <c r="AH174" s="57"/>
      <c r="AI174" s="57"/>
      <c r="AJ174" s="57"/>
      <c r="AK174" s="57"/>
      <c r="AL174" s="57"/>
      <c r="AM174" s="57"/>
      <c r="AN174" s="57"/>
      <c r="AO174" s="57"/>
      <c r="AP174" s="57"/>
      <c r="AQ174" s="57"/>
      <c r="AR174" s="57"/>
      <c r="AS174" s="57"/>
      <c r="AT174" s="57"/>
      <c r="AU174" s="57"/>
      <c r="AV174" s="57"/>
      <c r="AW174" s="57"/>
    </row>
    <row r="175" spans="1:49" s="128" customFormat="1">
      <c r="A175" s="123">
        <f>'Stu.Detail (1-20)'!A175</f>
        <v>169</v>
      </c>
      <c r="B175" s="124" t="str">
        <f>IF(OR('Stu.Detail (1-20)'!B175=0,'Stu.Detail (1-20)'!B175=""),"",'Stu.Detail (1-20)'!B175)</f>
        <v/>
      </c>
      <c r="C175" s="124" t="str">
        <f>IF(OR(B175=0,B175=""),"",CONCATENATE('Stu.Detail (1-20)'!D175," ","/",'Stu.Detail (1-20)'!G175))</f>
        <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30"/>
      <c r="AB175" s="130"/>
      <c r="AC175" s="130"/>
      <c r="AD175" s="130"/>
      <c r="AE175" s="130"/>
      <c r="AF175" s="57"/>
      <c r="AG175" s="57"/>
      <c r="AH175" s="57"/>
      <c r="AI175" s="57"/>
      <c r="AJ175" s="57"/>
      <c r="AK175" s="57"/>
      <c r="AL175" s="57"/>
      <c r="AM175" s="57"/>
      <c r="AN175" s="57"/>
      <c r="AO175" s="57"/>
      <c r="AP175" s="57"/>
      <c r="AQ175" s="57"/>
      <c r="AR175" s="57"/>
      <c r="AS175" s="57"/>
      <c r="AT175" s="57"/>
      <c r="AU175" s="57"/>
      <c r="AV175" s="57"/>
      <c r="AW175" s="57"/>
    </row>
    <row r="176" spans="1:49" s="128" customFormat="1">
      <c r="A176" s="123">
        <f>'Stu.Detail (1-20)'!A176</f>
        <v>170</v>
      </c>
      <c r="B176" s="124" t="str">
        <f>IF(OR('Stu.Detail (1-20)'!B176=0,'Stu.Detail (1-20)'!B176=""),"",'Stu.Detail (1-20)'!B176)</f>
        <v/>
      </c>
      <c r="C176" s="124" t="str">
        <f>IF(OR(B176=0,B176=""),"",CONCATENATE('Stu.Detail (1-20)'!D176," ","/",'Stu.Detail (1-20)'!G176))</f>
        <v/>
      </c>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c r="AA176" s="130"/>
      <c r="AB176" s="130"/>
      <c r="AC176" s="130"/>
      <c r="AD176" s="130"/>
      <c r="AE176" s="130"/>
      <c r="AF176" s="57"/>
      <c r="AG176" s="57"/>
      <c r="AH176" s="57"/>
      <c r="AI176" s="57"/>
      <c r="AJ176" s="57"/>
      <c r="AK176" s="57"/>
      <c r="AL176" s="57"/>
      <c r="AM176" s="57"/>
      <c r="AN176" s="57"/>
      <c r="AO176" s="57"/>
      <c r="AP176" s="57"/>
      <c r="AQ176" s="57"/>
      <c r="AR176" s="57"/>
      <c r="AS176" s="57"/>
      <c r="AT176" s="57"/>
      <c r="AU176" s="57"/>
      <c r="AV176" s="57"/>
      <c r="AW176" s="57"/>
    </row>
    <row r="177" spans="1:49" s="128" customFormat="1">
      <c r="A177" s="123">
        <f>'Stu.Detail (1-20)'!A177</f>
        <v>171</v>
      </c>
      <c r="B177" s="124" t="str">
        <f>IF(OR('Stu.Detail (1-20)'!B177=0,'Stu.Detail (1-20)'!B177=""),"",'Stu.Detail (1-20)'!B177)</f>
        <v/>
      </c>
      <c r="C177" s="124" t="str">
        <f>IF(OR(B177=0,B177=""),"",CONCATENATE('Stu.Detail (1-20)'!D177," ","/",'Stu.Detail (1-20)'!G177))</f>
        <v/>
      </c>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30"/>
      <c r="AB177" s="130"/>
      <c r="AC177" s="130"/>
      <c r="AD177" s="130"/>
      <c r="AE177" s="130"/>
      <c r="AF177" s="57"/>
      <c r="AG177" s="57"/>
      <c r="AH177" s="57"/>
      <c r="AI177" s="57"/>
      <c r="AJ177" s="57"/>
      <c r="AK177" s="57"/>
      <c r="AL177" s="57"/>
      <c r="AM177" s="57"/>
      <c r="AN177" s="57"/>
      <c r="AO177" s="57"/>
      <c r="AP177" s="57"/>
      <c r="AQ177" s="57"/>
      <c r="AR177" s="57"/>
      <c r="AS177" s="57"/>
      <c r="AT177" s="57"/>
      <c r="AU177" s="57"/>
      <c r="AV177" s="57"/>
      <c r="AW177" s="57"/>
    </row>
    <row r="178" spans="1:49" s="128" customFormat="1">
      <c r="A178" s="123">
        <f>'Stu.Detail (1-20)'!A178</f>
        <v>172</v>
      </c>
      <c r="B178" s="124" t="str">
        <f>IF(OR('Stu.Detail (1-20)'!B178=0,'Stu.Detail (1-20)'!B178=""),"",'Stu.Detail (1-20)'!B178)</f>
        <v/>
      </c>
      <c r="C178" s="124" t="str">
        <f>IF(OR(B178=0,B178=""),"",CONCATENATE('Stu.Detail (1-20)'!D178," ","/",'Stu.Detail (1-20)'!G178))</f>
        <v/>
      </c>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c r="AA178" s="130"/>
      <c r="AB178" s="130"/>
      <c r="AC178" s="130"/>
      <c r="AD178" s="130"/>
      <c r="AE178" s="130"/>
      <c r="AF178" s="57"/>
      <c r="AG178" s="57"/>
      <c r="AH178" s="57"/>
      <c r="AI178" s="57"/>
      <c r="AJ178" s="57"/>
      <c r="AK178" s="57"/>
      <c r="AL178" s="57"/>
      <c r="AM178" s="57"/>
      <c r="AN178" s="57"/>
      <c r="AO178" s="57"/>
      <c r="AP178" s="57"/>
      <c r="AQ178" s="57"/>
      <c r="AR178" s="57"/>
      <c r="AS178" s="57"/>
      <c r="AT178" s="57"/>
      <c r="AU178" s="57"/>
      <c r="AV178" s="57"/>
      <c r="AW178" s="57"/>
    </row>
    <row r="179" spans="1:49" s="128" customFormat="1">
      <c r="A179" s="123">
        <f>'Stu.Detail (1-20)'!A179</f>
        <v>173</v>
      </c>
      <c r="B179" s="124" t="str">
        <f>IF(OR('Stu.Detail (1-20)'!B179=0,'Stu.Detail (1-20)'!B179=""),"",'Stu.Detail (1-20)'!B179)</f>
        <v/>
      </c>
      <c r="C179" s="124" t="str">
        <f>IF(OR(B179=0,B179=""),"",CONCATENATE('Stu.Detail (1-20)'!D179," ","/",'Stu.Detail (1-20)'!G179))</f>
        <v/>
      </c>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c r="AA179" s="130"/>
      <c r="AB179" s="130"/>
      <c r="AC179" s="130"/>
      <c r="AD179" s="130"/>
      <c r="AE179" s="130"/>
      <c r="AF179" s="57"/>
      <c r="AG179" s="57"/>
      <c r="AH179" s="57"/>
      <c r="AI179" s="57"/>
      <c r="AJ179" s="57"/>
      <c r="AK179" s="57"/>
      <c r="AL179" s="57"/>
      <c r="AM179" s="57"/>
      <c r="AN179" s="57"/>
      <c r="AO179" s="57"/>
      <c r="AP179" s="57"/>
      <c r="AQ179" s="57"/>
      <c r="AR179" s="57"/>
      <c r="AS179" s="57"/>
      <c r="AT179" s="57"/>
      <c r="AU179" s="57"/>
      <c r="AV179" s="57"/>
      <c r="AW179" s="57"/>
    </row>
    <row r="180" spans="1:49" s="128" customFormat="1">
      <c r="A180" s="123">
        <f>'Stu.Detail (1-20)'!A180</f>
        <v>174</v>
      </c>
      <c r="B180" s="124" t="str">
        <f>IF(OR('Stu.Detail (1-20)'!B180=0,'Stu.Detail (1-20)'!B180=""),"",'Stu.Detail (1-20)'!B180)</f>
        <v/>
      </c>
      <c r="C180" s="124" t="str">
        <f>IF(OR(B180=0,B180=""),"",CONCATENATE('Stu.Detail (1-20)'!D180," ","/",'Stu.Detail (1-20)'!G180))</f>
        <v/>
      </c>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c r="AA180" s="130"/>
      <c r="AB180" s="130"/>
      <c r="AC180" s="130"/>
      <c r="AD180" s="130"/>
      <c r="AE180" s="130"/>
      <c r="AF180" s="57"/>
      <c r="AG180" s="57"/>
      <c r="AH180" s="57"/>
      <c r="AI180" s="57"/>
      <c r="AJ180" s="57"/>
      <c r="AK180" s="57"/>
      <c r="AL180" s="57"/>
      <c r="AM180" s="57"/>
      <c r="AN180" s="57"/>
      <c r="AO180" s="57"/>
      <c r="AP180" s="57"/>
      <c r="AQ180" s="57"/>
      <c r="AR180" s="57"/>
      <c r="AS180" s="57"/>
      <c r="AT180" s="57"/>
      <c r="AU180" s="57"/>
      <c r="AV180" s="57"/>
      <c r="AW180" s="57"/>
    </row>
    <row r="181" spans="1:49" s="128" customFormat="1">
      <c r="A181" s="123">
        <f>'Stu.Detail (1-20)'!A181</f>
        <v>175</v>
      </c>
      <c r="B181" s="124" t="str">
        <f>IF(OR('Stu.Detail (1-20)'!B181=0,'Stu.Detail (1-20)'!B181=""),"",'Stu.Detail (1-20)'!B181)</f>
        <v/>
      </c>
      <c r="C181" s="124" t="str">
        <f>IF(OR(B181=0,B181=""),"",CONCATENATE('Stu.Detail (1-20)'!D181," ","/",'Stu.Detail (1-20)'!G181))</f>
        <v/>
      </c>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c r="AA181" s="130"/>
      <c r="AB181" s="130"/>
      <c r="AC181" s="130"/>
      <c r="AD181" s="130"/>
      <c r="AE181" s="130"/>
      <c r="AF181" s="57"/>
      <c r="AG181" s="57"/>
      <c r="AH181" s="57"/>
      <c r="AI181" s="57"/>
      <c r="AJ181" s="57"/>
      <c r="AK181" s="57"/>
      <c r="AL181" s="57"/>
      <c r="AM181" s="57"/>
      <c r="AN181" s="57"/>
      <c r="AO181" s="57"/>
      <c r="AP181" s="57"/>
      <c r="AQ181" s="57"/>
      <c r="AR181" s="57"/>
      <c r="AS181" s="57"/>
      <c r="AT181" s="57"/>
      <c r="AU181" s="57"/>
      <c r="AV181" s="57"/>
      <c r="AW181" s="57"/>
    </row>
    <row r="182" spans="1:49" s="128" customFormat="1">
      <c r="A182" s="123">
        <f>'Stu.Detail (1-20)'!A182</f>
        <v>176</v>
      </c>
      <c r="B182" s="124" t="str">
        <f>IF(OR('Stu.Detail (1-20)'!B182=0,'Stu.Detail (1-20)'!B182=""),"",'Stu.Detail (1-20)'!B182)</f>
        <v/>
      </c>
      <c r="C182" s="124" t="str">
        <f>IF(OR(B182=0,B182=""),"",CONCATENATE('Stu.Detail (1-20)'!D182," ","/",'Stu.Detail (1-20)'!G182))</f>
        <v/>
      </c>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30"/>
      <c r="AB182" s="130"/>
      <c r="AC182" s="130"/>
      <c r="AD182" s="130"/>
      <c r="AE182" s="130"/>
      <c r="AF182" s="57"/>
      <c r="AG182" s="57"/>
      <c r="AH182" s="57"/>
      <c r="AI182" s="57"/>
      <c r="AJ182" s="57"/>
      <c r="AK182" s="57"/>
      <c r="AL182" s="57"/>
      <c r="AM182" s="57"/>
      <c r="AN182" s="57"/>
      <c r="AO182" s="57"/>
      <c r="AP182" s="57"/>
      <c r="AQ182" s="57"/>
      <c r="AR182" s="57"/>
      <c r="AS182" s="57"/>
      <c r="AT182" s="57"/>
      <c r="AU182" s="57"/>
      <c r="AV182" s="57"/>
      <c r="AW182" s="57"/>
    </row>
    <row r="183" spans="1:49" s="128" customFormat="1">
      <c r="A183" s="123">
        <f>'Stu.Detail (1-20)'!A183</f>
        <v>177</v>
      </c>
      <c r="B183" s="124" t="str">
        <f>IF(OR('Stu.Detail (1-20)'!B183=0,'Stu.Detail (1-20)'!B183=""),"",'Stu.Detail (1-20)'!B183)</f>
        <v/>
      </c>
      <c r="C183" s="124" t="str">
        <f>IF(OR(B183=0,B183=""),"",CONCATENATE('Stu.Detail (1-20)'!D183," ","/",'Stu.Detail (1-20)'!G183))</f>
        <v/>
      </c>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c r="AA183" s="130"/>
      <c r="AB183" s="130"/>
      <c r="AC183" s="130"/>
      <c r="AD183" s="130"/>
      <c r="AE183" s="130"/>
      <c r="AF183" s="57"/>
      <c r="AG183" s="57"/>
      <c r="AH183" s="57"/>
      <c r="AI183" s="57"/>
      <c r="AJ183" s="57"/>
      <c r="AK183" s="57"/>
      <c r="AL183" s="57"/>
      <c r="AM183" s="57"/>
      <c r="AN183" s="57"/>
      <c r="AO183" s="57"/>
      <c r="AP183" s="57"/>
      <c r="AQ183" s="57"/>
      <c r="AR183" s="57"/>
      <c r="AS183" s="57"/>
      <c r="AT183" s="57"/>
      <c r="AU183" s="57"/>
      <c r="AV183" s="57"/>
      <c r="AW183" s="57"/>
    </row>
    <row r="184" spans="1:49" s="128" customFormat="1">
      <c r="A184" s="123">
        <f>'Stu.Detail (1-20)'!A184</f>
        <v>178</v>
      </c>
      <c r="B184" s="124" t="str">
        <f>IF(OR('Stu.Detail (1-20)'!B184=0,'Stu.Detail (1-20)'!B184=""),"",'Stu.Detail (1-20)'!B184)</f>
        <v/>
      </c>
      <c r="C184" s="124" t="str">
        <f>IF(OR(B184=0,B184=""),"",CONCATENATE('Stu.Detail (1-20)'!D184," ","/",'Stu.Detail (1-20)'!G184))</f>
        <v/>
      </c>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c r="AA184" s="130"/>
      <c r="AB184" s="130"/>
      <c r="AC184" s="130"/>
      <c r="AD184" s="130"/>
      <c r="AE184" s="130"/>
      <c r="AF184" s="57"/>
      <c r="AG184" s="57"/>
      <c r="AH184" s="57"/>
      <c r="AI184" s="57"/>
      <c r="AJ184" s="57"/>
      <c r="AK184" s="57"/>
      <c r="AL184" s="57"/>
      <c r="AM184" s="57"/>
      <c r="AN184" s="57"/>
      <c r="AO184" s="57"/>
      <c r="AP184" s="57"/>
      <c r="AQ184" s="57"/>
      <c r="AR184" s="57"/>
      <c r="AS184" s="57"/>
      <c r="AT184" s="57"/>
      <c r="AU184" s="57"/>
      <c r="AV184" s="57"/>
      <c r="AW184" s="57"/>
    </row>
    <row r="185" spans="1:49" s="128" customFormat="1">
      <c r="A185" s="123">
        <f>'Stu.Detail (1-20)'!A185</f>
        <v>179</v>
      </c>
      <c r="B185" s="124" t="str">
        <f>IF(OR('Stu.Detail (1-20)'!B185=0,'Stu.Detail (1-20)'!B185=""),"",'Stu.Detail (1-20)'!B185)</f>
        <v/>
      </c>
      <c r="C185" s="124" t="str">
        <f>IF(OR(B185=0,B185=""),"",CONCATENATE('Stu.Detail (1-20)'!D185," ","/",'Stu.Detail (1-20)'!G185))</f>
        <v/>
      </c>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c r="AA185" s="130"/>
      <c r="AB185" s="130"/>
      <c r="AC185" s="130"/>
      <c r="AD185" s="130"/>
      <c r="AE185" s="130"/>
      <c r="AF185" s="57"/>
      <c r="AG185" s="57"/>
      <c r="AH185" s="57"/>
      <c r="AI185" s="57"/>
      <c r="AJ185" s="57"/>
      <c r="AK185" s="57"/>
      <c r="AL185" s="57"/>
      <c r="AM185" s="57"/>
      <c r="AN185" s="57"/>
      <c r="AO185" s="57"/>
      <c r="AP185" s="57"/>
      <c r="AQ185" s="57"/>
      <c r="AR185" s="57"/>
      <c r="AS185" s="57"/>
      <c r="AT185" s="57"/>
      <c r="AU185" s="57"/>
      <c r="AV185" s="57"/>
      <c r="AW185" s="57"/>
    </row>
    <row r="186" spans="1:49" s="128" customFormat="1">
      <c r="A186" s="123">
        <f>'Stu.Detail (1-20)'!A186</f>
        <v>180</v>
      </c>
      <c r="B186" s="124" t="str">
        <f>IF(OR('Stu.Detail (1-20)'!B186=0,'Stu.Detail (1-20)'!B186=""),"",'Stu.Detail (1-20)'!B186)</f>
        <v/>
      </c>
      <c r="C186" s="124" t="str">
        <f>IF(OR(B186=0,B186=""),"",CONCATENATE('Stu.Detail (1-20)'!D186," ","/",'Stu.Detail (1-20)'!G186))</f>
        <v/>
      </c>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c r="AA186" s="130"/>
      <c r="AB186" s="130"/>
      <c r="AC186" s="130"/>
      <c r="AD186" s="130"/>
      <c r="AE186" s="130"/>
      <c r="AF186" s="57"/>
      <c r="AG186" s="57"/>
      <c r="AH186" s="57"/>
      <c r="AI186" s="57"/>
      <c r="AJ186" s="57"/>
      <c r="AK186" s="57"/>
      <c r="AL186" s="57"/>
      <c r="AM186" s="57"/>
      <c r="AN186" s="57"/>
      <c r="AO186" s="57"/>
      <c r="AP186" s="57"/>
      <c r="AQ186" s="57"/>
      <c r="AR186" s="57"/>
      <c r="AS186" s="57"/>
      <c r="AT186" s="57"/>
      <c r="AU186" s="57"/>
      <c r="AV186" s="57"/>
      <c r="AW186" s="57"/>
    </row>
    <row r="187" spans="1:49" s="128" customFormat="1">
      <c r="A187" s="123">
        <f>'Stu.Detail (1-20)'!A187</f>
        <v>181</v>
      </c>
      <c r="B187" s="124" t="str">
        <f>IF(OR('Stu.Detail (1-20)'!B187=0,'Stu.Detail (1-20)'!B187=""),"",'Stu.Detail (1-20)'!B187)</f>
        <v/>
      </c>
      <c r="C187" s="124" t="str">
        <f>IF(OR(B187=0,B187=""),"",CONCATENATE('Stu.Detail (1-20)'!D187," ","/",'Stu.Detail (1-20)'!G187))</f>
        <v/>
      </c>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c r="AA187" s="130"/>
      <c r="AB187" s="130"/>
      <c r="AC187" s="130"/>
      <c r="AD187" s="130"/>
      <c r="AE187" s="130"/>
      <c r="AF187" s="57"/>
      <c r="AG187" s="57"/>
      <c r="AH187" s="57"/>
      <c r="AI187" s="57"/>
      <c r="AJ187" s="57"/>
      <c r="AK187" s="57"/>
      <c r="AL187" s="57"/>
      <c r="AM187" s="57"/>
      <c r="AN187" s="57"/>
      <c r="AO187" s="57"/>
      <c r="AP187" s="57"/>
      <c r="AQ187" s="57"/>
      <c r="AR187" s="57"/>
      <c r="AS187" s="57"/>
      <c r="AT187" s="57"/>
      <c r="AU187" s="57"/>
      <c r="AV187" s="57"/>
      <c r="AW187" s="57"/>
    </row>
    <row r="188" spans="1:49" s="128" customFormat="1">
      <c r="A188" s="123">
        <f>'Stu.Detail (1-20)'!A188</f>
        <v>182</v>
      </c>
      <c r="B188" s="124" t="str">
        <f>IF(OR('Stu.Detail (1-20)'!B188=0,'Stu.Detail (1-20)'!B188=""),"",'Stu.Detail (1-20)'!B188)</f>
        <v/>
      </c>
      <c r="C188" s="124" t="str">
        <f>IF(OR(B188=0,B188=""),"",CONCATENATE('Stu.Detail (1-20)'!D188," ","/",'Stu.Detail (1-20)'!G188))</f>
        <v/>
      </c>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c r="AA188" s="130"/>
      <c r="AB188" s="130"/>
      <c r="AC188" s="130"/>
      <c r="AD188" s="130"/>
      <c r="AE188" s="130"/>
      <c r="AF188" s="57"/>
      <c r="AG188" s="57"/>
      <c r="AH188" s="57"/>
      <c r="AI188" s="57"/>
      <c r="AJ188" s="57"/>
      <c r="AK188" s="57"/>
      <c r="AL188" s="57"/>
      <c r="AM188" s="57"/>
      <c r="AN188" s="57"/>
      <c r="AO188" s="57"/>
      <c r="AP188" s="57"/>
      <c r="AQ188" s="57"/>
      <c r="AR188" s="57"/>
      <c r="AS188" s="57"/>
      <c r="AT188" s="57"/>
      <c r="AU188" s="57"/>
      <c r="AV188" s="57"/>
      <c r="AW188" s="57"/>
    </row>
    <row r="189" spans="1:49" s="128" customFormat="1">
      <c r="A189" s="123">
        <f>'Stu.Detail (1-20)'!A189</f>
        <v>183</v>
      </c>
      <c r="B189" s="124" t="str">
        <f>IF(OR('Stu.Detail (1-20)'!B189=0,'Stu.Detail (1-20)'!B189=""),"",'Stu.Detail (1-20)'!B189)</f>
        <v/>
      </c>
      <c r="C189" s="124" t="str">
        <f>IF(OR(B189=0,B189=""),"",CONCATENATE('Stu.Detail (1-20)'!D189," ","/",'Stu.Detail (1-20)'!G189))</f>
        <v/>
      </c>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c r="AA189" s="130"/>
      <c r="AB189" s="130"/>
      <c r="AC189" s="130"/>
      <c r="AD189" s="130"/>
      <c r="AE189" s="130"/>
      <c r="AF189" s="57"/>
      <c r="AG189" s="57"/>
      <c r="AH189" s="57"/>
      <c r="AI189" s="57"/>
      <c r="AJ189" s="57"/>
      <c r="AK189" s="57"/>
      <c r="AL189" s="57"/>
      <c r="AM189" s="57"/>
      <c r="AN189" s="57"/>
      <c r="AO189" s="57"/>
      <c r="AP189" s="57"/>
      <c r="AQ189" s="57"/>
      <c r="AR189" s="57"/>
      <c r="AS189" s="57"/>
      <c r="AT189" s="57"/>
      <c r="AU189" s="57"/>
      <c r="AV189" s="57"/>
      <c r="AW189" s="57"/>
    </row>
    <row r="190" spans="1:49" s="128" customFormat="1">
      <c r="A190" s="123">
        <f>'Stu.Detail (1-20)'!A190</f>
        <v>184</v>
      </c>
      <c r="B190" s="124" t="str">
        <f>IF(OR('Stu.Detail (1-20)'!B190=0,'Stu.Detail (1-20)'!B190=""),"",'Stu.Detail (1-20)'!B190)</f>
        <v/>
      </c>
      <c r="C190" s="124" t="str">
        <f>IF(OR(B190=0,B190=""),"",CONCATENATE('Stu.Detail (1-20)'!D190," ","/",'Stu.Detail (1-20)'!G190))</f>
        <v/>
      </c>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c r="AA190" s="130"/>
      <c r="AB190" s="130"/>
      <c r="AC190" s="130"/>
      <c r="AD190" s="130"/>
      <c r="AE190" s="130"/>
      <c r="AF190" s="57"/>
      <c r="AG190" s="57"/>
      <c r="AH190" s="57"/>
      <c r="AI190" s="57"/>
      <c r="AJ190" s="57"/>
      <c r="AK190" s="57"/>
      <c r="AL190" s="57"/>
      <c r="AM190" s="57"/>
      <c r="AN190" s="57"/>
      <c r="AO190" s="57"/>
      <c r="AP190" s="57"/>
      <c r="AQ190" s="57"/>
      <c r="AR190" s="57"/>
      <c r="AS190" s="57"/>
      <c r="AT190" s="57"/>
      <c r="AU190" s="57"/>
      <c r="AV190" s="57"/>
      <c r="AW190" s="57"/>
    </row>
    <row r="191" spans="1:49" s="128" customFormat="1">
      <c r="A191" s="123">
        <f>'Stu.Detail (1-20)'!A191</f>
        <v>185</v>
      </c>
      <c r="B191" s="124" t="str">
        <f>IF(OR('Stu.Detail (1-20)'!B191=0,'Stu.Detail (1-20)'!B191=""),"",'Stu.Detail (1-20)'!B191)</f>
        <v/>
      </c>
      <c r="C191" s="124" t="str">
        <f>IF(OR(B191=0,B191=""),"",CONCATENATE('Stu.Detail (1-20)'!D191," ","/",'Stu.Detail (1-20)'!G191))</f>
        <v/>
      </c>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c r="AA191" s="130"/>
      <c r="AB191" s="130"/>
      <c r="AC191" s="130"/>
      <c r="AD191" s="130"/>
      <c r="AE191" s="130"/>
      <c r="AF191" s="57"/>
      <c r="AG191" s="57"/>
      <c r="AH191" s="57"/>
      <c r="AI191" s="57"/>
      <c r="AJ191" s="57"/>
      <c r="AK191" s="57"/>
      <c r="AL191" s="57"/>
      <c r="AM191" s="57"/>
      <c r="AN191" s="57"/>
      <c r="AO191" s="57"/>
      <c r="AP191" s="57"/>
      <c r="AQ191" s="57"/>
      <c r="AR191" s="57"/>
      <c r="AS191" s="57"/>
      <c r="AT191" s="57"/>
      <c r="AU191" s="57"/>
      <c r="AV191" s="57"/>
      <c r="AW191" s="57"/>
    </row>
    <row r="192" spans="1:49" s="128" customFormat="1">
      <c r="A192" s="123">
        <f>'Stu.Detail (1-20)'!A192</f>
        <v>186</v>
      </c>
      <c r="B192" s="124" t="str">
        <f>IF(OR('Stu.Detail (1-20)'!B192=0,'Stu.Detail (1-20)'!B192=""),"",'Stu.Detail (1-20)'!B192)</f>
        <v/>
      </c>
      <c r="C192" s="124" t="str">
        <f>IF(OR(B192=0,B192=""),"",CONCATENATE('Stu.Detail (1-20)'!D192," ","/",'Stu.Detail (1-20)'!G192))</f>
        <v/>
      </c>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c r="AA192" s="130"/>
      <c r="AB192" s="130"/>
      <c r="AC192" s="130"/>
      <c r="AD192" s="130"/>
      <c r="AE192" s="130"/>
      <c r="AF192" s="57"/>
      <c r="AG192" s="57"/>
      <c r="AH192" s="57"/>
      <c r="AI192" s="57"/>
      <c r="AJ192" s="57"/>
      <c r="AK192" s="57"/>
      <c r="AL192" s="57"/>
      <c r="AM192" s="57"/>
      <c r="AN192" s="57"/>
      <c r="AO192" s="57"/>
      <c r="AP192" s="57"/>
      <c r="AQ192" s="57"/>
      <c r="AR192" s="57"/>
      <c r="AS192" s="57"/>
      <c r="AT192" s="57"/>
      <c r="AU192" s="57"/>
      <c r="AV192" s="57"/>
      <c r="AW192" s="57"/>
    </row>
    <row r="193" spans="1:49" s="128" customFormat="1">
      <c r="A193" s="123">
        <f>'Stu.Detail (1-20)'!A193</f>
        <v>187</v>
      </c>
      <c r="B193" s="124" t="str">
        <f>IF(OR('Stu.Detail (1-20)'!B193=0,'Stu.Detail (1-20)'!B193=""),"",'Stu.Detail (1-20)'!B193)</f>
        <v/>
      </c>
      <c r="C193" s="124" t="str">
        <f>IF(OR(B193=0,B193=""),"",CONCATENATE('Stu.Detail (1-20)'!D193," ","/",'Stu.Detail (1-20)'!G193))</f>
        <v/>
      </c>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c r="AA193" s="130"/>
      <c r="AB193" s="130"/>
      <c r="AC193" s="130"/>
      <c r="AD193" s="130"/>
      <c r="AE193" s="130"/>
      <c r="AF193" s="57"/>
      <c r="AG193" s="57"/>
      <c r="AH193" s="57"/>
      <c r="AI193" s="57"/>
      <c r="AJ193" s="57"/>
      <c r="AK193" s="57"/>
      <c r="AL193" s="57"/>
      <c r="AM193" s="57"/>
      <c r="AN193" s="57"/>
      <c r="AO193" s="57"/>
      <c r="AP193" s="57"/>
      <c r="AQ193" s="57"/>
      <c r="AR193" s="57"/>
      <c r="AS193" s="57"/>
      <c r="AT193" s="57"/>
      <c r="AU193" s="57"/>
      <c r="AV193" s="57"/>
      <c r="AW193" s="57"/>
    </row>
    <row r="194" spans="1:49" s="128" customFormat="1">
      <c r="A194" s="123">
        <f>'Stu.Detail (1-20)'!A194</f>
        <v>188</v>
      </c>
      <c r="B194" s="124" t="str">
        <f>IF(OR('Stu.Detail (1-20)'!B194=0,'Stu.Detail (1-20)'!B194=""),"",'Stu.Detail (1-20)'!B194)</f>
        <v/>
      </c>
      <c r="C194" s="124" t="str">
        <f>IF(OR(B194=0,B194=""),"",CONCATENATE('Stu.Detail (1-20)'!D194," ","/",'Stu.Detail (1-20)'!G194))</f>
        <v/>
      </c>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c r="AA194" s="130"/>
      <c r="AB194" s="130"/>
      <c r="AC194" s="130"/>
      <c r="AD194" s="130"/>
      <c r="AE194" s="130"/>
      <c r="AF194" s="57"/>
      <c r="AG194" s="57"/>
      <c r="AH194" s="57"/>
      <c r="AI194" s="57"/>
      <c r="AJ194" s="57"/>
      <c r="AK194" s="57"/>
      <c r="AL194" s="57"/>
      <c r="AM194" s="57"/>
      <c r="AN194" s="57"/>
      <c r="AO194" s="57"/>
      <c r="AP194" s="57"/>
      <c r="AQ194" s="57"/>
      <c r="AR194" s="57"/>
      <c r="AS194" s="57"/>
      <c r="AT194" s="57"/>
      <c r="AU194" s="57"/>
      <c r="AV194" s="57"/>
      <c r="AW194" s="57"/>
    </row>
    <row r="195" spans="1:49" s="128" customFormat="1">
      <c r="A195" s="123">
        <f>'Stu.Detail (1-20)'!A195</f>
        <v>189</v>
      </c>
      <c r="B195" s="124" t="str">
        <f>IF(OR('Stu.Detail (1-20)'!B195=0,'Stu.Detail (1-20)'!B195=""),"",'Stu.Detail (1-20)'!B195)</f>
        <v/>
      </c>
      <c r="C195" s="124" t="str">
        <f>IF(OR(B195=0,B195=""),"",CONCATENATE('Stu.Detail (1-20)'!D195," ","/",'Stu.Detail (1-20)'!G195))</f>
        <v/>
      </c>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c r="AA195" s="130"/>
      <c r="AB195" s="130"/>
      <c r="AC195" s="130"/>
      <c r="AD195" s="130"/>
      <c r="AE195" s="130"/>
      <c r="AF195" s="57"/>
      <c r="AG195" s="57"/>
      <c r="AH195" s="57"/>
      <c r="AI195" s="57"/>
      <c r="AJ195" s="57"/>
      <c r="AK195" s="57"/>
      <c r="AL195" s="57"/>
      <c r="AM195" s="57"/>
      <c r="AN195" s="57"/>
      <c r="AO195" s="57"/>
      <c r="AP195" s="57"/>
      <c r="AQ195" s="57"/>
      <c r="AR195" s="57"/>
      <c r="AS195" s="57"/>
      <c r="AT195" s="57"/>
      <c r="AU195" s="57"/>
      <c r="AV195" s="57"/>
      <c r="AW195" s="57"/>
    </row>
    <row r="196" spans="1:49" s="128" customFormat="1">
      <c r="A196" s="123">
        <f>'Stu.Detail (1-20)'!A196</f>
        <v>190</v>
      </c>
      <c r="B196" s="124" t="str">
        <f>IF(OR('Stu.Detail (1-20)'!B196=0,'Stu.Detail (1-20)'!B196=""),"",'Stu.Detail (1-20)'!B196)</f>
        <v/>
      </c>
      <c r="C196" s="124" t="str">
        <f>IF(OR(B196=0,B196=""),"",CONCATENATE('Stu.Detail (1-20)'!D196," ","/",'Stu.Detail (1-20)'!G196))</f>
        <v/>
      </c>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c r="AA196" s="130"/>
      <c r="AB196" s="130"/>
      <c r="AC196" s="130"/>
      <c r="AD196" s="130"/>
      <c r="AE196" s="130"/>
      <c r="AF196" s="57"/>
      <c r="AG196" s="57"/>
      <c r="AH196" s="57"/>
      <c r="AI196" s="57"/>
      <c r="AJ196" s="57"/>
      <c r="AK196" s="57"/>
      <c r="AL196" s="57"/>
      <c r="AM196" s="57"/>
      <c r="AN196" s="57"/>
      <c r="AO196" s="57"/>
      <c r="AP196" s="57"/>
      <c r="AQ196" s="57"/>
      <c r="AR196" s="57"/>
      <c r="AS196" s="57"/>
      <c r="AT196" s="57"/>
      <c r="AU196" s="57"/>
      <c r="AV196" s="57"/>
      <c r="AW196" s="57"/>
    </row>
    <row r="197" spans="1:49" s="128" customFormat="1">
      <c r="A197" s="123">
        <f>'Stu.Detail (1-20)'!A197</f>
        <v>191</v>
      </c>
      <c r="B197" s="124" t="str">
        <f>IF(OR('Stu.Detail (1-20)'!B197=0,'Stu.Detail (1-20)'!B197=""),"",'Stu.Detail (1-20)'!B197)</f>
        <v/>
      </c>
      <c r="C197" s="124" t="str">
        <f>IF(OR(B197=0,B197=""),"",CONCATENATE('Stu.Detail (1-20)'!D197," ","/",'Stu.Detail (1-20)'!G197))</f>
        <v/>
      </c>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c r="AA197" s="130"/>
      <c r="AB197" s="130"/>
      <c r="AC197" s="130"/>
      <c r="AD197" s="130"/>
      <c r="AE197" s="130"/>
      <c r="AF197" s="57"/>
      <c r="AG197" s="57"/>
      <c r="AH197" s="57"/>
      <c r="AI197" s="57"/>
      <c r="AJ197" s="57"/>
      <c r="AK197" s="57"/>
      <c r="AL197" s="57"/>
      <c r="AM197" s="57"/>
      <c r="AN197" s="57"/>
      <c r="AO197" s="57"/>
      <c r="AP197" s="57"/>
      <c r="AQ197" s="57"/>
      <c r="AR197" s="57"/>
      <c r="AS197" s="57"/>
      <c r="AT197" s="57"/>
      <c r="AU197" s="57"/>
      <c r="AV197" s="57"/>
      <c r="AW197" s="57"/>
    </row>
    <row r="198" spans="1:49" s="128" customFormat="1">
      <c r="A198" s="123">
        <f>'Stu.Detail (1-20)'!A198</f>
        <v>192</v>
      </c>
      <c r="B198" s="124" t="str">
        <f>IF(OR('Stu.Detail (1-20)'!B198=0,'Stu.Detail (1-20)'!B198=""),"",'Stu.Detail (1-20)'!B198)</f>
        <v/>
      </c>
      <c r="C198" s="124" t="str">
        <f>IF(OR(B198=0,B198=""),"",CONCATENATE('Stu.Detail (1-20)'!D198," ","/",'Stu.Detail (1-20)'!G198))</f>
        <v/>
      </c>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c r="AA198" s="130"/>
      <c r="AB198" s="130"/>
      <c r="AC198" s="130"/>
      <c r="AD198" s="130"/>
      <c r="AE198" s="130"/>
      <c r="AF198" s="57"/>
      <c r="AG198" s="57"/>
      <c r="AH198" s="57"/>
      <c r="AI198" s="57"/>
      <c r="AJ198" s="57"/>
      <c r="AK198" s="57"/>
      <c r="AL198" s="57"/>
      <c r="AM198" s="57"/>
      <c r="AN198" s="57"/>
      <c r="AO198" s="57"/>
      <c r="AP198" s="57"/>
      <c r="AQ198" s="57"/>
      <c r="AR198" s="57"/>
      <c r="AS198" s="57"/>
      <c r="AT198" s="57"/>
      <c r="AU198" s="57"/>
      <c r="AV198" s="57"/>
      <c r="AW198" s="57"/>
    </row>
    <row r="199" spans="1:49" s="128" customFormat="1">
      <c r="A199" s="123">
        <f>'Stu.Detail (1-20)'!A199</f>
        <v>193</v>
      </c>
      <c r="B199" s="124" t="str">
        <f>IF(OR('Stu.Detail (1-20)'!B199=0,'Stu.Detail (1-20)'!B199=""),"",'Stu.Detail (1-20)'!B199)</f>
        <v/>
      </c>
      <c r="C199" s="124" t="str">
        <f>IF(OR(B199=0,B199=""),"",CONCATENATE('Stu.Detail (1-20)'!D199," ","/",'Stu.Detail (1-20)'!G199))</f>
        <v/>
      </c>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c r="AA199" s="130"/>
      <c r="AB199" s="130"/>
      <c r="AC199" s="130"/>
      <c r="AD199" s="130"/>
      <c r="AE199" s="130"/>
      <c r="AF199" s="57"/>
      <c r="AG199" s="57"/>
      <c r="AH199" s="57"/>
      <c r="AI199" s="57"/>
      <c r="AJ199" s="57"/>
      <c r="AK199" s="57"/>
      <c r="AL199" s="57"/>
      <c r="AM199" s="57"/>
      <c r="AN199" s="57"/>
      <c r="AO199" s="57"/>
      <c r="AP199" s="57"/>
      <c r="AQ199" s="57"/>
      <c r="AR199" s="57"/>
      <c r="AS199" s="57"/>
      <c r="AT199" s="57"/>
      <c r="AU199" s="57"/>
      <c r="AV199" s="57"/>
      <c r="AW199" s="57"/>
    </row>
    <row r="200" spans="1:49" s="128" customFormat="1">
      <c r="A200" s="123">
        <f>'Stu.Detail (1-20)'!A200</f>
        <v>194</v>
      </c>
      <c r="B200" s="124" t="str">
        <f>IF(OR('Stu.Detail (1-20)'!B200=0,'Stu.Detail (1-20)'!B200=""),"",'Stu.Detail (1-20)'!B200)</f>
        <v/>
      </c>
      <c r="C200" s="124" t="str">
        <f>IF(OR(B200=0,B200=""),"",CONCATENATE('Stu.Detail (1-20)'!D200," ","/",'Stu.Detail (1-20)'!G200))</f>
        <v/>
      </c>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c r="AA200" s="130"/>
      <c r="AB200" s="130"/>
      <c r="AC200" s="130"/>
      <c r="AD200" s="130"/>
      <c r="AE200" s="130"/>
      <c r="AF200" s="57"/>
      <c r="AG200" s="57"/>
      <c r="AH200" s="57"/>
      <c r="AI200" s="57"/>
      <c r="AJ200" s="57"/>
      <c r="AK200" s="57"/>
      <c r="AL200" s="57"/>
      <c r="AM200" s="57"/>
      <c r="AN200" s="57"/>
      <c r="AO200" s="57"/>
      <c r="AP200" s="57"/>
      <c r="AQ200" s="57"/>
      <c r="AR200" s="57"/>
      <c r="AS200" s="57"/>
      <c r="AT200" s="57"/>
      <c r="AU200" s="57"/>
      <c r="AV200" s="57"/>
      <c r="AW200" s="57"/>
    </row>
    <row r="201" spans="1:49" s="128" customFormat="1">
      <c r="A201" s="123">
        <f>'Stu.Detail (1-20)'!A201</f>
        <v>195</v>
      </c>
      <c r="B201" s="124" t="str">
        <f>IF(OR('Stu.Detail (1-20)'!B201=0,'Stu.Detail (1-20)'!B201=""),"",'Stu.Detail (1-20)'!B201)</f>
        <v/>
      </c>
      <c r="C201" s="124" t="str">
        <f>IF(OR(B201=0,B201=""),"",CONCATENATE('Stu.Detail (1-20)'!D201," ","/",'Stu.Detail (1-20)'!G201))</f>
        <v/>
      </c>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c r="AA201" s="130"/>
      <c r="AB201" s="130"/>
      <c r="AC201" s="130"/>
      <c r="AD201" s="130"/>
      <c r="AE201" s="130"/>
      <c r="AF201" s="57"/>
      <c r="AG201" s="57"/>
      <c r="AH201" s="57"/>
      <c r="AI201" s="57"/>
      <c r="AJ201" s="57"/>
      <c r="AK201" s="57"/>
      <c r="AL201" s="57"/>
      <c r="AM201" s="57"/>
      <c r="AN201" s="57"/>
      <c r="AO201" s="57"/>
      <c r="AP201" s="57"/>
      <c r="AQ201" s="57"/>
      <c r="AR201" s="57"/>
      <c r="AS201" s="57"/>
      <c r="AT201" s="57"/>
      <c r="AU201" s="57"/>
      <c r="AV201" s="57"/>
      <c r="AW201" s="57"/>
    </row>
    <row r="202" spans="1:49" s="128" customFormat="1">
      <c r="A202" s="123">
        <f>'Stu.Detail (1-20)'!A202</f>
        <v>196</v>
      </c>
      <c r="B202" s="124" t="str">
        <f>IF(OR('Stu.Detail (1-20)'!B202=0,'Stu.Detail (1-20)'!B202=""),"",'Stu.Detail (1-20)'!B202)</f>
        <v/>
      </c>
      <c r="C202" s="124" t="str">
        <f>IF(OR(B202=0,B202=""),"",CONCATENATE('Stu.Detail (1-20)'!D202," ","/",'Stu.Detail (1-20)'!G202))</f>
        <v/>
      </c>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c r="AA202" s="130"/>
      <c r="AB202" s="130"/>
      <c r="AC202" s="130"/>
      <c r="AD202" s="130"/>
      <c r="AE202" s="130"/>
      <c r="AF202" s="57"/>
      <c r="AG202" s="57"/>
      <c r="AH202" s="57"/>
      <c r="AI202" s="57"/>
      <c r="AJ202" s="57"/>
      <c r="AK202" s="57"/>
      <c r="AL202" s="57"/>
      <c r="AM202" s="57"/>
      <c r="AN202" s="57"/>
      <c r="AO202" s="57"/>
      <c r="AP202" s="57"/>
      <c r="AQ202" s="57"/>
      <c r="AR202" s="57"/>
      <c r="AS202" s="57"/>
      <c r="AT202" s="57"/>
      <c r="AU202" s="57"/>
      <c r="AV202" s="57"/>
      <c r="AW202" s="57"/>
    </row>
    <row r="203" spans="1:49" s="128" customFormat="1">
      <c r="A203" s="123">
        <f>'Stu.Detail (1-20)'!A203</f>
        <v>197</v>
      </c>
      <c r="B203" s="124" t="str">
        <f>IF(OR('Stu.Detail (1-20)'!B203=0,'Stu.Detail (1-20)'!B203=""),"",'Stu.Detail (1-20)'!B203)</f>
        <v/>
      </c>
      <c r="C203" s="124" t="str">
        <f>IF(OR(B203=0,B203=""),"",CONCATENATE('Stu.Detail (1-20)'!D203," ","/",'Stu.Detail (1-20)'!G203))</f>
        <v/>
      </c>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c r="AA203" s="130"/>
      <c r="AB203" s="130"/>
      <c r="AC203" s="130"/>
      <c r="AD203" s="130"/>
      <c r="AE203" s="130"/>
      <c r="AF203" s="57"/>
      <c r="AG203" s="57"/>
      <c r="AH203" s="57"/>
      <c r="AI203" s="57"/>
      <c r="AJ203" s="57"/>
      <c r="AK203" s="57"/>
      <c r="AL203" s="57"/>
      <c r="AM203" s="57"/>
      <c r="AN203" s="57"/>
      <c r="AO203" s="57"/>
      <c r="AP203" s="57"/>
      <c r="AQ203" s="57"/>
      <c r="AR203" s="57"/>
      <c r="AS203" s="57"/>
      <c r="AT203" s="57"/>
      <c r="AU203" s="57"/>
      <c r="AV203" s="57"/>
      <c r="AW203" s="57"/>
    </row>
    <row r="204" spans="1:49" s="128" customFormat="1">
      <c r="A204" s="123">
        <f>'Stu.Detail (1-20)'!A204</f>
        <v>198</v>
      </c>
      <c r="B204" s="124" t="str">
        <f>IF(OR('Stu.Detail (1-20)'!B204=0,'Stu.Detail (1-20)'!B204=""),"",'Stu.Detail (1-20)'!B204)</f>
        <v/>
      </c>
      <c r="C204" s="124" t="str">
        <f>IF(OR(B204=0,B204=""),"",CONCATENATE('Stu.Detail (1-20)'!D204," ","/",'Stu.Detail (1-20)'!G204))</f>
        <v/>
      </c>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c r="AA204" s="130"/>
      <c r="AB204" s="130"/>
      <c r="AC204" s="130"/>
      <c r="AD204" s="130"/>
      <c r="AE204" s="130"/>
      <c r="AF204" s="57"/>
      <c r="AG204" s="57"/>
      <c r="AH204" s="57"/>
      <c r="AI204" s="57"/>
      <c r="AJ204" s="57"/>
      <c r="AK204" s="57"/>
      <c r="AL204" s="57"/>
      <c r="AM204" s="57"/>
      <c r="AN204" s="57"/>
      <c r="AO204" s="57"/>
      <c r="AP204" s="57"/>
      <c r="AQ204" s="57"/>
      <c r="AR204" s="57"/>
      <c r="AS204" s="57"/>
      <c r="AT204" s="57"/>
      <c r="AU204" s="57"/>
      <c r="AV204" s="57"/>
      <c r="AW204" s="57"/>
    </row>
    <row r="205" spans="1:49" s="128" customFormat="1">
      <c r="A205" s="123">
        <f>'Stu.Detail (1-20)'!A205</f>
        <v>199</v>
      </c>
      <c r="B205" s="124" t="str">
        <f>IF(OR('Stu.Detail (1-20)'!B205=0,'Stu.Detail (1-20)'!B205=""),"",'Stu.Detail (1-20)'!B205)</f>
        <v/>
      </c>
      <c r="C205" s="124" t="str">
        <f>IF(OR(B205=0,B205=""),"",CONCATENATE('Stu.Detail (1-20)'!D205," ","/",'Stu.Detail (1-20)'!G205))</f>
        <v/>
      </c>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c r="AA205" s="130"/>
      <c r="AB205" s="130"/>
      <c r="AC205" s="130"/>
      <c r="AD205" s="130"/>
      <c r="AE205" s="130"/>
      <c r="AF205" s="57"/>
      <c r="AG205" s="57"/>
      <c r="AH205" s="57"/>
      <c r="AI205" s="57"/>
      <c r="AJ205" s="57"/>
      <c r="AK205" s="57"/>
      <c r="AL205" s="57"/>
      <c r="AM205" s="57"/>
      <c r="AN205" s="57"/>
      <c r="AO205" s="57"/>
      <c r="AP205" s="57"/>
      <c r="AQ205" s="57"/>
      <c r="AR205" s="57"/>
      <c r="AS205" s="57"/>
      <c r="AT205" s="57"/>
      <c r="AU205" s="57"/>
      <c r="AV205" s="57"/>
      <c r="AW205" s="57"/>
    </row>
    <row r="206" spans="1:49" s="128" customFormat="1">
      <c r="A206" s="123">
        <f>'Stu.Detail (1-20)'!A206</f>
        <v>200</v>
      </c>
      <c r="B206" s="124" t="str">
        <f>IF(OR('Stu.Detail (1-20)'!B206=0,'Stu.Detail (1-20)'!B206=""),"",'Stu.Detail (1-20)'!B206)</f>
        <v/>
      </c>
      <c r="C206" s="124" t="str">
        <f>IF(OR(B206=0,B206=""),"",CONCATENATE('Stu.Detail (1-20)'!D206," ","/",'Stu.Detail (1-20)'!G206))</f>
        <v/>
      </c>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c r="AA206" s="130"/>
      <c r="AB206" s="130"/>
      <c r="AC206" s="130"/>
      <c r="AD206" s="130"/>
      <c r="AE206" s="130"/>
      <c r="AF206" s="57"/>
      <c r="AG206" s="57"/>
      <c r="AH206" s="57"/>
      <c r="AI206" s="57"/>
      <c r="AJ206" s="57"/>
      <c r="AK206" s="57"/>
      <c r="AL206" s="57"/>
      <c r="AM206" s="57"/>
      <c r="AN206" s="57"/>
      <c r="AO206" s="57"/>
      <c r="AP206" s="57"/>
      <c r="AQ206" s="57"/>
      <c r="AR206" s="57"/>
      <c r="AS206" s="57"/>
      <c r="AT206" s="57"/>
      <c r="AU206" s="57"/>
      <c r="AV206" s="57"/>
      <c r="AW206" s="57"/>
    </row>
    <row r="207" spans="1:49" s="128" customFormat="1">
      <c r="A207" s="123">
        <f>'Stu.Detail (1-20)'!A207</f>
        <v>201</v>
      </c>
      <c r="B207" s="124" t="str">
        <f>IF(OR('Stu.Detail (1-20)'!B207=0,'Stu.Detail (1-20)'!B207=""),"",'Stu.Detail (1-20)'!B207)</f>
        <v/>
      </c>
      <c r="C207" s="124" t="str">
        <f>IF(OR(B207=0,B207=""),"",CONCATENATE('Stu.Detail (1-20)'!D207," ","/",'Stu.Detail (1-20)'!G207))</f>
        <v/>
      </c>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c r="AA207" s="130"/>
      <c r="AB207" s="130"/>
      <c r="AC207" s="130"/>
      <c r="AD207" s="130"/>
      <c r="AE207" s="130"/>
      <c r="AF207" s="57"/>
      <c r="AG207" s="57"/>
      <c r="AH207" s="57"/>
      <c r="AI207" s="57"/>
      <c r="AJ207" s="57"/>
      <c r="AK207" s="57"/>
      <c r="AL207" s="57"/>
      <c r="AM207" s="57"/>
      <c r="AN207" s="57"/>
      <c r="AO207" s="57"/>
      <c r="AP207" s="57"/>
      <c r="AQ207" s="57"/>
      <c r="AR207" s="57"/>
      <c r="AS207" s="57"/>
      <c r="AT207" s="57"/>
      <c r="AU207" s="57"/>
      <c r="AV207" s="57"/>
      <c r="AW207" s="57"/>
    </row>
    <row r="208" spans="1:49" s="128" customFormat="1">
      <c r="A208" s="123">
        <f>'Stu.Detail (1-20)'!A208</f>
        <v>202</v>
      </c>
      <c r="B208" s="124" t="str">
        <f>IF(OR('Stu.Detail (1-20)'!B208=0,'Stu.Detail (1-20)'!B208=""),"",'Stu.Detail (1-20)'!B208)</f>
        <v/>
      </c>
      <c r="C208" s="124" t="str">
        <f>IF(OR(B208=0,B208=""),"",CONCATENATE('Stu.Detail (1-20)'!D208," ","/",'Stu.Detail (1-20)'!G208))</f>
        <v/>
      </c>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c r="AA208" s="130"/>
      <c r="AB208" s="130"/>
      <c r="AC208" s="130"/>
      <c r="AD208" s="130"/>
      <c r="AE208" s="130"/>
      <c r="AF208" s="57"/>
      <c r="AG208" s="57"/>
      <c r="AH208" s="57"/>
      <c r="AI208" s="57"/>
      <c r="AJ208" s="57"/>
      <c r="AK208" s="57"/>
      <c r="AL208" s="57"/>
      <c r="AM208" s="57"/>
      <c r="AN208" s="57"/>
      <c r="AO208" s="57"/>
      <c r="AP208" s="57"/>
      <c r="AQ208" s="57"/>
      <c r="AR208" s="57"/>
      <c r="AS208" s="57"/>
      <c r="AT208" s="57"/>
      <c r="AU208" s="57"/>
      <c r="AV208" s="57"/>
      <c r="AW208" s="57"/>
    </row>
    <row r="209" spans="1:49" s="128" customFormat="1">
      <c r="A209" s="123">
        <f>'Stu.Detail (1-20)'!A209</f>
        <v>203</v>
      </c>
      <c r="B209" s="124" t="str">
        <f>IF(OR('Stu.Detail (1-20)'!B209=0,'Stu.Detail (1-20)'!B209=""),"",'Stu.Detail (1-20)'!B209)</f>
        <v/>
      </c>
      <c r="C209" s="124" t="str">
        <f>IF(OR(B209=0,B209=""),"",CONCATENATE('Stu.Detail (1-20)'!D209," ","/",'Stu.Detail (1-20)'!G209))</f>
        <v/>
      </c>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c r="AA209" s="130"/>
      <c r="AB209" s="130"/>
      <c r="AC209" s="130"/>
      <c r="AD209" s="130"/>
      <c r="AE209" s="130"/>
      <c r="AF209" s="57"/>
      <c r="AG209" s="57"/>
      <c r="AH209" s="57"/>
      <c r="AI209" s="57"/>
      <c r="AJ209" s="57"/>
      <c r="AK209" s="57"/>
      <c r="AL209" s="57"/>
      <c r="AM209" s="57"/>
      <c r="AN209" s="57"/>
      <c r="AO209" s="57"/>
      <c r="AP209" s="57"/>
      <c r="AQ209" s="57"/>
      <c r="AR209" s="57"/>
      <c r="AS209" s="57"/>
      <c r="AT209" s="57"/>
      <c r="AU209" s="57"/>
      <c r="AV209" s="57"/>
      <c r="AW209" s="57"/>
    </row>
    <row r="210" spans="1:49" s="128" customFormat="1">
      <c r="A210" s="123">
        <f>'Stu.Detail (1-20)'!A210</f>
        <v>204</v>
      </c>
      <c r="B210" s="124" t="str">
        <f>IF(OR('Stu.Detail (1-20)'!B210=0,'Stu.Detail (1-20)'!B210=""),"",'Stu.Detail (1-20)'!B210)</f>
        <v/>
      </c>
      <c r="C210" s="124" t="str">
        <f>IF(OR(B210=0,B210=""),"",CONCATENATE('Stu.Detail (1-20)'!D210," ","/",'Stu.Detail (1-20)'!G210))</f>
        <v/>
      </c>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c r="AA210" s="130"/>
      <c r="AB210" s="130"/>
      <c r="AC210" s="130"/>
      <c r="AD210" s="130"/>
      <c r="AE210" s="130"/>
      <c r="AF210" s="57"/>
      <c r="AG210" s="57"/>
      <c r="AH210" s="57"/>
      <c r="AI210" s="57"/>
      <c r="AJ210" s="57"/>
      <c r="AK210" s="57"/>
      <c r="AL210" s="57"/>
      <c r="AM210" s="57"/>
      <c r="AN210" s="57"/>
      <c r="AO210" s="57"/>
      <c r="AP210" s="57"/>
      <c r="AQ210" s="57"/>
      <c r="AR210" s="57"/>
      <c r="AS210" s="57"/>
      <c r="AT210" s="57"/>
      <c r="AU210" s="57"/>
      <c r="AV210" s="57"/>
      <c r="AW210" s="57"/>
    </row>
    <row r="211" spans="1:49" s="128" customFormat="1">
      <c r="A211" s="123">
        <f>'Stu.Detail (1-20)'!A211</f>
        <v>205</v>
      </c>
      <c r="B211" s="124" t="str">
        <f>IF(OR('Stu.Detail (1-20)'!B211=0,'Stu.Detail (1-20)'!B211=""),"",'Stu.Detail (1-20)'!B211)</f>
        <v/>
      </c>
      <c r="C211" s="124" t="str">
        <f>IF(OR(B211=0,B211=""),"",CONCATENATE('Stu.Detail (1-20)'!D211," ","/",'Stu.Detail (1-20)'!G211))</f>
        <v/>
      </c>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c r="AA211" s="130"/>
      <c r="AB211" s="130"/>
      <c r="AC211" s="130"/>
      <c r="AD211" s="130"/>
      <c r="AE211" s="130"/>
      <c r="AF211" s="57"/>
      <c r="AG211" s="57"/>
      <c r="AH211" s="57"/>
      <c r="AI211" s="57"/>
      <c r="AJ211" s="57"/>
      <c r="AK211" s="57"/>
      <c r="AL211" s="57"/>
      <c r="AM211" s="57"/>
      <c r="AN211" s="57"/>
      <c r="AO211" s="57"/>
      <c r="AP211" s="57"/>
      <c r="AQ211" s="57"/>
      <c r="AR211" s="57"/>
      <c r="AS211" s="57"/>
      <c r="AT211" s="57"/>
      <c r="AU211" s="57"/>
      <c r="AV211" s="57"/>
      <c r="AW211" s="57"/>
    </row>
    <row r="212" spans="1:49" s="128" customFormat="1">
      <c r="A212" s="123">
        <f>'Stu.Detail (1-20)'!A212</f>
        <v>206</v>
      </c>
      <c r="B212" s="124" t="str">
        <f>IF(OR('Stu.Detail (1-20)'!B212=0,'Stu.Detail (1-20)'!B212=""),"",'Stu.Detail (1-20)'!B212)</f>
        <v/>
      </c>
      <c r="C212" s="124" t="str">
        <f>IF(OR(B212=0,B212=""),"",CONCATENATE('Stu.Detail (1-20)'!D212," ","/",'Stu.Detail (1-20)'!G212))</f>
        <v/>
      </c>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c r="AA212" s="130"/>
      <c r="AB212" s="130"/>
      <c r="AC212" s="130"/>
      <c r="AD212" s="130"/>
      <c r="AE212" s="130"/>
      <c r="AF212" s="57"/>
      <c r="AG212" s="57"/>
      <c r="AH212" s="57"/>
      <c r="AI212" s="57"/>
      <c r="AJ212" s="57"/>
      <c r="AK212" s="57"/>
      <c r="AL212" s="57"/>
      <c r="AM212" s="57"/>
      <c r="AN212" s="57"/>
      <c r="AO212" s="57"/>
      <c r="AP212" s="57"/>
      <c r="AQ212" s="57"/>
      <c r="AR212" s="57"/>
      <c r="AS212" s="57"/>
      <c r="AT212" s="57"/>
      <c r="AU212" s="57"/>
      <c r="AV212" s="57"/>
      <c r="AW212" s="57"/>
    </row>
    <row r="213" spans="1:49" s="128" customFormat="1">
      <c r="A213" s="123">
        <f>'Stu.Detail (1-20)'!A213</f>
        <v>207</v>
      </c>
      <c r="B213" s="124" t="str">
        <f>IF(OR('Stu.Detail (1-20)'!B213=0,'Stu.Detail (1-20)'!B213=""),"",'Stu.Detail (1-20)'!B213)</f>
        <v/>
      </c>
      <c r="C213" s="124" t="str">
        <f>IF(OR(B213=0,B213=""),"",CONCATENATE('Stu.Detail (1-20)'!D213," ","/",'Stu.Detail (1-20)'!G213))</f>
        <v/>
      </c>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c r="AA213" s="130"/>
      <c r="AB213" s="130"/>
      <c r="AC213" s="130"/>
      <c r="AD213" s="130"/>
      <c r="AE213" s="130"/>
      <c r="AF213" s="57"/>
      <c r="AG213" s="57"/>
      <c r="AH213" s="57"/>
      <c r="AI213" s="57"/>
      <c r="AJ213" s="57"/>
      <c r="AK213" s="57"/>
      <c r="AL213" s="57"/>
      <c r="AM213" s="57"/>
      <c r="AN213" s="57"/>
      <c r="AO213" s="57"/>
      <c r="AP213" s="57"/>
      <c r="AQ213" s="57"/>
      <c r="AR213" s="57"/>
      <c r="AS213" s="57"/>
      <c r="AT213" s="57"/>
      <c r="AU213" s="57"/>
      <c r="AV213" s="57"/>
      <c r="AW213" s="57"/>
    </row>
    <row r="214" spans="1:49" s="128" customFormat="1">
      <c r="A214" s="123">
        <f>'Stu.Detail (1-20)'!A214</f>
        <v>208</v>
      </c>
      <c r="B214" s="124" t="str">
        <f>IF(OR('Stu.Detail (1-20)'!B214=0,'Stu.Detail (1-20)'!B214=""),"",'Stu.Detail (1-20)'!B214)</f>
        <v/>
      </c>
      <c r="C214" s="124" t="str">
        <f>IF(OR(B214=0,B214=""),"",CONCATENATE('Stu.Detail (1-20)'!D214," ","/",'Stu.Detail (1-20)'!G214))</f>
        <v/>
      </c>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c r="AA214" s="130"/>
      <c r="AB214" s="130"/>
      <c r="AC214" s="130"/>
      <c r="AD214" s="130"/>
      <c r="AE214" s="130"/>
      <c r="AF214" s="57"/>
      <c r="AG214" s="57"/>
      <c r="AH214" s="57"/>
      <c r="AI214" s="57"/>
      <c r="AJ214" s="57"/>
      <c r="AK214" s="57"/>
      <c r="AL214" s="57"/>
      <c r="AM214" s="57"/>
      <c r="AN214" s="57"/>
      <c r="AO214" s="57"/>
      <c r="AP214" s="57"/>
      <c r="AQ214" s="57"/>
      <c r="AR214" s="57"/>
      <c r="AS214" s="57"/>
      <c r="AT214" s="57"/>
      <c r="AU214" s="57"/>
      <c r="AV214" s="57"/>
      <c r="AW214" s="57"/>
    </row>
    <row r="215" spans="1:49" s="128" customFormat="1">
      <c r="A215" s="123">
        <f>'Stu.Detail (1-20)'!A215</f>
        <v>209</v>
      </c>
      <c r="B215" s="124" t="str">
        <f>IF(OR('Stu.Detail (1-20)'!B215=0,'Stu.Detail (1-20)'!B215=""),"",'Stu.Detail (1-20)'!B215)</f>
        <v/>
      </c>
      <c r="C215" s="124" t="str">
        <f>IF(OR(B215=0,B215=""),"",CONCATENATE('Stu.Detail (1-20)'!D215," ","/",'Stu.Detail (1-20)'!G215))</f>
        <v/>
      </c>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c r="AA215" s="130"/>
      <c r="AB215" s="130"/>
      <c r="AC215" s="130"/>
      <c r="AD215" s="130"/>
      <c r="AE215" s="130"/>
      <c r="AF215" s="57"/>
      <c r="AG215" s="57"/>
      <c r="AH215" s="57"/>
      <c r="AI215" s="57"/>
      <c r="AJ215" s="57"/>
      <c r="AK215" s="57"/>
      <c r="AL215" s="57"/>
      <c r="AM215" s="57"/>
      <c r="AN215" s="57"/>
      <c r="AO215" s="57"/>
      <c r="AP215" s="57"/>
      <c r="AQ215" s="57"/>
      <c r="AR215" s="57"/>
      <c r="AS215" s="57"/>
      <c r="AT215" s="57"/>
      <c r="AU215" s="57"/>
      <c r="AV215" s="57"/>
      <c r="AW215" s="57"/>
    </row>
    <row r="216" spans="1:49" s="128" customFormat="1">
      <c r="A216" s="123">
        <f>'Stu.Detail (1-20)'!A216</f>
        <v>210</v>
      </c>
      <c r="B216" s="124" t="str">
        <f>IF(OR('Stu.Detail (1-20)'!B216=0,'Stu.Detail (1-20)'!B216=""),"",'Stu.Detail (1-20)'!B216)</f>
        <v/>
      </c>
      <c r="C216" s="124" t="str">
        <f>IF(OR(B216=0,B216=""),"",CONCATENATE('Stu.Detail (1-20)'!D216," ","/",'Stu.Detail (1-20)'!G216))</f>
        <v/>
      </c>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c r="AA216" s="130"/>
      <c r="AB216" s="130"/>
      <c r="AC216" s="130"/>
      <c r="AD216" s="130"/>
      <c r="AE216" s="130"/>
      <c r="AF216" s="57"/>
      <c r="AG216" s="57"/>
      <c r="AH216" s="57"/>
      <c r="AI216" s="57"/>
      <c r="AJ216" s="57"/>
      <c r="AK216" s="57"/>
      <c r="AL216" s="57"/>
      <c r="AM216" s="57"/>
      <c r="AN216" s="57"/>
      <c r="AO216" s="57"/>
      <c r="AP216" s="57"/>
      <c r="AQ216" s="57"/>
      <c r="AR216" s="57"/>
      <c r="AS216" s="57"/>
      <c r="AT216" s="57"/>
      <c r="AU216" s="57"/>
      <c r="AV216" s="57"/>
      <c r="AW216" s="57"/>
    </row>
    <row r="217" spans="1:49" s="128" customFormat="1">
      <c r="A217" s="123">
        <f>'Stu.Detail (1-20)'!A217</f>
        <v>211</v>
      </c>
      <c r="B217" s="124" t="str">
        <f>IF(OR('Stu.Detail (1-20)'!B217=0,'Stu.Detail (1-20)'!B217=""),"",'Stu.Detail (1-20)'!B217)</f>
        <v/>
      </c>
      <c r="C217" s="124" t="str">
        <f>IF(OR(B217=0,B217=""),"",CONCATENATE('Stu.Detail (1-20)'!D217," ","/",'Stu.Detail (1-20)'!G217))</f>
        <v/>
      </c>
      <c r="D217" s="129"/>
      <c r="E217" s="129"/>
      <c r="F217" s="129"/>
      <c r="G217" s="129"/>
      <c r="H217" s="129"/>
      <c r="I217" s="129"/>
      <c r="J217" s="129"/>
      <c r="K217" s="129"/>
      <c r="L217" s="129"/>
      <c r="M217" s="129"/>
      <c r="N217" s="129"/>
      <c r="O217" s="129"/>
      <c r="P217" s="129"/>
      <c r="Q217" s="129"/>
      <c r="R217" s="129"/>
      <c r="S217" s="129"/>
      <c r="T217" s="129"/>
      <c r="U217" s="129"/>
      <c r="V217" s="129"/>
      <c r="W217" s="129"/>
      <c r="X217" s="129"/>
      <c r="Y217" s="129"/>
      <c r="Z217" s="129"/>
      <c r="AA217" s="130"/>
      <c r="AB217" s="130"/>
      <c r="AC217" s="130"/>
      <c r="AD217" s="130"/>
      <c r="AE217" s="130"/>
      <c r="AF217" s="57"/>
      <c r="AG217" s="57"/>
      <c r="AH217" s="57"/>
      <c r="AI217" s="57"/>
      <c r="AJ217" s="57"/>
      <c r="AK217" s="57"/>
      <c r="AL217" s="57"/>
      <c r="AM217" s="57"/>
      <c r="AN217" s="57"/>
      <c r="AO217" s="57"/>
      <c r="AP217" s="57"/>
      <c r="AQ217" s="57"/>
      <c r="AR217" s="57"/>
      <c r="AS217" s="57"/>
      <c r="AT217" s="57"/>
      <c r="AU217" s="57"/>
      <c r="AV217" s="57"/>
      <c r="AW217" s="57"/>
    </row>
    <row r="218" spans="1:49" s="128" customFormat="1">
      <c r="A218" s="123">
        <f>'Stu.Detail (1-20)'!A218</f>
        <v>212</v>
      </c>
      <c r="B218" s="124" t="str">
        <f>IF(OR('Stu.Detail (1-20)'!B218=0,'Stu.Detail (1-20)'!B218=""),"",'Stu.Detail (1-20)'!B218)</f>
        <v/>
      </c>
      <c r="C218" s="124" t="str">
        <f>IF(OR(B218=0,B218=""),"",CONCATENATE('Stu.Detail (1-20)'!D218," ","/",'Stu.Detail (1-20)'!G218))</f>
        <v/>
      </c>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c r="AA218" s="130"/>
      <c r="AB218" s="130"/>
      <c r="AC218" s="130"/>
      <c r="AD218" s="130"/>
      <c r="AE218" s="130"/>
      <c r="AF218" s="57"/>
      <c r="AG218" s="57"/>
      <c r="AH218" s="57"/>
      <c r="AI218" s="57"/>
      <c r="AJ218" s="57"/>
      <c r="AK218" s="57"/>
      <c r="AL218" s="57"/>
      <c r="AM218" s="57"/>
      <c r="AN218" s="57"/>
      <c r="AO218" s="57"/>
      <c r="AP218" s="57"/>
      <c r="AQ218" s="57"/>
      <c r="AR218" s="57"/>
      <c r="AS218" s="57"/>
      <c r="AT218" s="57"/>
      <c r="AU218" s="57"/>
      <c r="AV218" s="57"/>
      <c r="AW218" s="57"/>
    </row>
    <row r="219" spans="1:49" s="128" customFormat="1">
      <c r="A219" s="123">
        <f>'Stu.Detail (1-20)'!A219</f>
        <v>213</v>
      </c>
      <c r="B219" s="124" t="str">
        <f>IF(OR('Stu.Detail (1-20)'!B219=0,'Stu.Detail (1-20)'!B219=""),"",'Stu.Detail (1-20)'!B219)</f>
        <v/>
      </c>
      <c r="C219" s="124" t="str">
        <f>IF(OR(B219=0,B219=""),"",CONCATENATE('Stu.Detail (1-20)'!D219," ","/",'Stu.Detail (1-20)'!G219))</f>
        <v/>
      </c>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c r="AA219" s="130"/>
      <c r="AB219" s="130"/>
      <c r="AC219" s="130"/>
      <c r="AD219" s="130"/>
      <c r="AE219" s="130"/>
      <c r="AF219" s="57"/>
      <c r="AG219" s="57"/>
      <c r="AH219" s="57"/>
      <c r="AI219" s="57"/>
      <c r="AJ219" s="57"/>
      <c r="AK219" s="57"/>
      <c r="AL219" s="57"/>
      <c r="AM219" s="57"/>
      <c r="AN219" s="57"/>
      <c r="AO219" s="57"/>
      <c r="AP219" s="57"/>
      <c r="AQ219" s="57"/>
      <c r="AR219" s="57"/>
      <c r="AS219" s="57"/>
      <c r="AT219" s="57"/>
      <c r="AU219" s="57"/>
      <c r="AV219" s="57"/>
      <c r="AW219" s="57"/>
    </row>
    <row r="220" spans="1:49" s="128" customFormat="1">
      <c r="A220" s="123">
        <f>'Stu.Detail (1-20)'!A220</f>
        <v>214</v>
      </c>
      <c r="B220" s="124" t="str">
        <f>IF(OR('Stu.Detail (1-20)'!B220=0,'Stu.Detail (1-20)'!B220=""),"",'Stu.Detail (1-20)'!B220)</f>
        <v/>
      </c>
      <c r="C220" s="124" t="str">
        <f>IF(OR(B220=0,B220=""),"",CONCATENATE('Stu.Detail (1-20)'!D220," ","/",'Stu.Detail (1-20)'!G220))</f>
        <v/>
      </c>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c r="AA220" s="130"/>
      <c r="AB220" s="130"/>
      <c r="AC220" s="130"/>
      <c r="AD220" s="130"/>
      <c r="AE220" s="130"/>
      <c r="AF220" s="57"/>
      <c r="AG220" s="57"/>
      <c r="AH220" s="57"/>
      <c r="AI220" s="57"/>
      <c r="AJ220" s="57"/>
      <c r="AK220" s="57"/>
      <c r="AL220" s="57"/>
      <c r="AM220" s="57"/>
      <c r="AN220" s="57"/>
      <c r="AO220" s="57"/>
      <c r="AP220" s="57"/>
      <c r="AQ220" s="57"/>
      <c r="AR220" s="57"/>
      <c r="AS220" s="57"/>
      <c r="AT220" s="57"/>
      <c r="AU220" s="57"/>
      <c r="AV220" s="57"/>
      <c r="AW220" s="57"/>
    </row>
    <row r="221" spans="1:49" s="128" customFormat="1">
      <c r="A221" s="123">
        <f>'Stu.Detail (1-20)'!A221</f>
        <v>215</v>
      </c>
      <c r="B221" s="124" t="str">
        <f>IF(OR('Stu.Detail (1-20)'!B221=0,'Stu.Detail (1-20)'!B221=""),"",'Stu.Detail (1-20)'!B221)</f>
        <v/>
      </c>
      <c r="C221" s="124" t="str">
        <f>IF(OR(B221=0,B221=""),"",CONCATENATE('Stu.Detail (1-20)'!D221," ","/",'Stu.Detail (1-20)'!G221))</f>
        <v/>
      </c>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c r="AA221" s="130"/>
      <c r="AB221" s="130"/>
      <c r="AC221" s="130"/>
      <c r="AD221" s="130"/>
      <c r="AE221" s="130"/>
      <c r="AF221" s="57"/>
      <c r="AG221" s="57"/>
      <c r="AH221" s="57"/>
      <c r="AI221" s="57"/>
      <c r="AJ221" s="57"/>
      <c r="AK221" s="57"/>
      <c r="AL221" s="57"/>
      <c r="AM221" s="57"/>
      <c r="AN221" s="57"/>
      <c r="AO221" s="57"/>
      <c r="AP221" s="57"/>
      <c r="AQ221" s="57"/>
      <c r="AR221" s="57"/>
      <c r="AS221" s="57"/>
      <c r="AT221" s="57"/>
      <c r="AU221" s="57"/>
      <c r="AV221" s="57"/>
      <c r="AW221" s="57"/>
    </row>
    <row r="222" spans="1:49" s="128" customFormat="1">
      <c r="A222" s="123">
        <f>'Stu.Detail (1-20)'!A222</f>
        <v>216</v>
      </c>
      <c r="B222" s="124" t="str">
        <f>IF(OR('Stu.Detail (1-20)'!B222=0,'Stu.Detail (1-20)'!B222=""),"",'Stu.Detail (1-20)'!B222)</f>
        <v/>
      </c>
      <c r="C222" s="124" t="str">
        <f>IF(OR(B222=0,B222=""),"",CONCATENATE('Stu.Detail (1-20)'!D222," ","/",'Stu.Detail (1-20)'!G222))</f>
        <v/>
      </c>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c r="AA222" s="130"/>
      <c r="AB222" s="130"/>
      <c r="AC222" s="130"/>
      <c r="AD222" s="130"/>
      <c r="AE222" s="130"/>
      <c r="AF222" s="57"/>
      <c r="AG222" s="57"/>
      <c r="AH222" s="57"/>
      <c r="AI222" s="57"/>
      <c r="AJ222" s="57"/>
      <c r="AK222" s="57"/>
      <c r="AL222" s="57"/>
      <c r="AM222" s="57"/>
      <c r="AN222" s="57"/>
      <c r="AO222" s="57"/>
      <c r="AP222" s="57"/>
      <c r="AQ222" s="57"/>
      <c r="AR222" s="57"/>
      <c r="AS222" s="57"/>
      <c r="AT222" s="57"/>
      <c r="AU222" s="57"/>
      <c r="AV222" s="57"/>
      <c r="AW222" s="57"/>
    </row>
    <row r="223" spans="1:49" s="128" customFormat="1">
      <c r="A223" s="123">
        <f>'Stu.Detail (1-20)'!A223</f>
        <v>217</v>
      </c>
      <c r="B223" s="124" t="str">
        <f>IF(OR('Stu.Detail (1-20)'!B223=0,'Stu.Detail (1-20)'!B223=""),"",'Stu.Detail (1-20)'!B223)</f>
        <v/>
      </c>
      <c r="C223" s="124" t="str">
        <f>IF(OR(B223=0,B223=""),"",CONCATENATE('Stu.Detail (1-20)'!D223," ","/",'Stu.Detail (1-20)'!G223))</f>
        <v/>
      </c>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c r="AA223" s="130"/>
      <c r="AB223" s="130"/>
      <c r="AC223" s="130"/>
      <c r="AD223" s="130"/>
      <c r="AE223" s="130"/>
      <c r="AF223" s="57"/>
      <c r="AG223" s="57"/>
      <c r="AH223" s="57"/>
      <c r="AI223" s="57"/>
      <c r="AJ223" s="57"/>
      <c r="AK223" s="57"/>
      <c r="AL223" s="57"/>
      <c r="AM223" s="57"/>
      <c r="AN223" s="57"/>
      <c r="AO223" s="57"/>
      <c r="AP223" s="57"/>
      <c r="AQ223" s="57"/>
      <c r="AR223" s="57"/>
      <c r="AS223" s="57"/>
      <c r="AT223" s="57"/>
      <c r="AU223" s="57"/>
      <c r="AV223" s="57"/>
      <c r="AW223" s="57"/>
    </row>
    <row r="224" spans="1:49" s="128" customFormat="1">
      <c r="A224" s="123">
        <f>'Stu.Detail (1-20)'!A224</f>
        <v>218</v>
      </c>
      <c r="B224" s="124" t="str">
        <f>IF(OR('Stu.Detail (1-20)'!B224=0,'Stu.Detail (1-20)'!B224=""),"",'Stu.Detail (1-20)'!B224)</f>
        <v/>
      </c>
      <c r="C224" s="124" t="str">
        <f>IF(OR(B224=0,B224=""),"",CONCATENATE('Stu.Detail (1-20)'!D224," ","/",'Stu.Detail (1-20)'!G224))</f>
        <v/>
      </c>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c r="AA224" s="130"/>
      <c r="AB224" s="130"/>
      <c r="AC224" s="130"/>
      <c r="AD224" s="130"/>
      <c r="AE224" s="130"/>
      <c r="AF224" s="57"/>
      <c r="AG224" s="57"/>
      <c r="AH224" s="57"/>
      <c r="AI224" s="57"/>
      <c r="AJ224" s="57"/>
      <c r="AK224" s="57"/>
      <c r="AL224" s="57"/>
      <c r="AM224" s="57"/>
      <c r="AN224" s="57"/>
      <c r="AO224" s="57"/>
      <c r="AP224" s="57"/>
      <c r="AQ224" s="57"/>
      <c r="AR224" s="57"/>
      <c r="AS224" s="57"/>
      <c r="AT224" s="57"/>
      <c r="AU224" s="57"/>
      <c r="AV224" s="57"/>
      <c r="AW224" s="57"/>
    </row>
    <row r="225" spans="1:49" s="128" customFormat="1">
      <c r="A225" s="123">
        <f>'Stu.Detail (1-20)'!A225</f>
        <v>219</v>
      </c>
      <c r="B225" s="124" t="str">
        <f>IF(OR('Stu.Detail (1-20)'!B225=0,'Stu.Detail (1-20)'!B225=""),"",'Stu.Detail (1-20)'!B225)</f>
        <v/>
      </c>
      <c r="C225" s="124" t="str">
        <f>IF(OR(B225=0,B225=""),"",CONCATENATE('Stu.Detail (1-20)'!D225," ","/",'Stu.Detail (1-20)'!G225))</f>
        <v/>
      </c>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c r="AA225" s="130"/>
      <c r="AB225" s="130"/>
      <c r="AC225" s="130"/>
      <c r="AD225" s="130"/>
      <c r="AE225" s="130"/>
      <c r="AF225" s="57"/>
      <c r="AG225" s="57"/>
      <c r="AH225" s="57"/>
      <c r="AI225" s="57"/>
      <c r="AJ225" s="57"/>
      <c r="AK225" s="57"/>
      <c r="AL225" s="57"/>
      <c r="AM225" s="57"/>
      <c r="AN225" s="57"/>
      <c r="AO225" s="57"/>
      <c r="AP225" s="57"/>
      <c r="AQ225" s="57"/>
      <c r="AR225" s="57"/>
      <c r="AS225" s="57"/>
      <c r="AT225" s="57"/>
      <c r="AU225" s="57"/>
      <c r="AV225" s="57"/>
      <c r="AW225" s="57"/>
    </row>
    <row r="226" spans="1:49" s="128" customFormat="1">
      <c r="A226" s="123">
        <f>'Stu.Detail (1-20)'!A226</f>
        <v>220</v>
      </c>
      <c r="B226" s="124" t="str">
        <f>IF(OR('Stu.Detail (1-20)'!B226=0,'Stu.Detail (1-20)'!B226=""),"",'Stu.Detail (1-20)'!B226)</f>
        <v/>
      </c>
      <c r="C226" s="124" t="str">
        <f>IF(OR(B226=0,B226=""),"",CONCATENATE('Stu.Detail (1-20)'!D226," ","/",'Stu.Detail (1-20)'!G226))</f>
        <v/>
      </c>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c r="AA226" s="130"/>
      <c r="AB226" s="130"/>
      <c r="AC226" s="130"/>
      <c r="AD226" s="130"/>
      <c r="AE226" s="130"/>
      <c r="AF226" s="57"/>
      <c r="AG226" s="57"/>
      <c r="AH226" s="57"/>
      <c r="AI226" s="57"/>
      <c r="AJ226" s="57"/>
      <c r="AK226" s="57"/>
      <c r="AL226" s="57"/>
      <c r="AM226" s="57"/>
      <c r="AN226" s="57"/>
      <c r="AO226" s="57"/>
      <c r="AP226" s="57"/>
      <c r="AQ226" s="57"/>
      <c r="AR226" s="57"/>
      <c r="AS226" s="57"/>
      <c r="AT226" s="57"/>
      <c r="AU226" s="57"/>
      <c r="AV226" s="57"/>
      <c r="AW226" s="57"/>
    </row>
    <row r="227" spans="1:49" s="128" customFormat="1">
      <c r="A227" s="123">
        <f>'Stu.Detail (1-20)'!A227</f>
        <v>221</v>
      </c>
      <c r="B227" s="124" t="str">
        <f>IF(OR('Stu.Detail (1-20)'!B227=0,'Stu.Detail (1-20)'!B227=""),"",'Stu.Detail (1-20)'!B227)</f>
        <v/>
      </c>
      <c r="C227" s="124" t="str">
        <f>IF(OR(B227=0,B227=""),"",CONCATENATE('Stu.Detail (1-20)'!D227," ","/",'Stu.Detail (1-20)'!G227))</f>
        <v/>
      </c>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c r="AA227" s="130"/>
      <c r="AB227" s="130"/>
      <c r="AC227" s="130"/>
      <c r="AD227" s="130"/>
      <c r="AE227" s="130"/>
      <c r="AF227" s="57"/>
      <c r="AG227" s="57"/>
      <c r="AH227" s="57"/>
      <c r="AI227" s="57"/>
      <c r="AJ227" s="57"/>
      <c r="AK227" s="57"/>
      <c r="AL227" s="57"/>
      <c r="AM227" s="57"/>
      <c r="AN227" s="57"/>
      <c r="AO227" s="57"/>
      <c r="AP227" s="57"/>
      <c r="AQ227" s="57"/>
      <c r="AR227" s="57"/>
      <c r="AS227" s="57"/>
      <c r="AT227" s="57"/>
      <c r="AU227" s="57"/>
      <c r="AV227" s="57"/>
      <c r="AW227" s="57"/>
    </row>
    <row r="228" spans="1:49" s="128" customFormat="1">
      <c r="A228" s="123">
        <f>'Stu.Detail (1-20)'!A228</f>
        <v>222</v>
      </c>
      <c r="B228" s="124" t="str">
        <f>IF(OR('Stu.Detail (1-20)'!B228=0,'Stu.Detail (1-20)'!B228=""),"",'Stu.Detail (1-20)'!B228)</f>
        <v/>
      </c>
      <c r="C228" s="124" t="str">
        <f>IF(OR(B228=0,B228=""),"",CONCATENATE('Stu.Detail (1-20)'!D228," ","/",'Stu.Detail (1-20)'!G228))</f>
        <v/>
      </c>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c r="AA228" s="130"/>
      <c r="AB228" s="130"/>
      <c r="AC228" s="130"/>
      <c r="AD228" s="130"/>
      <c r="AE228" s="130"/>
      <c r="AF228" s="57"/>
      <c r="AG228" s="57"/>
      <c r="AH228" s="57"/>
      <c r="AI228" s="57"/>
      <c r="AJ228" s="57"/>
      <c r="AK228" s="57"/>
      <c r="AL228" s="57"/>
      <c r="AM228" s="57"/>
      <c r="AN228" s="57"/>
      <c r="AO228" s="57"/>
      <c r="AP228" s="57"/>
      <c r="AQ228" s="57"/>
      <c r="AR228" s="57"/>
      <c r="AS228" s="57"/>
      <c r="AT228" s="57"/>
      <c r="AU228" s="57"/>
      <c r="AV228" s="57"/>
      <c r="AW228" s="57"/>
    </row>
    <row r="229" spans="1:49" s="128" customFormat="1">
      <c r="A229" s="123">
        <f>'Stu.Detail (1-20)'!A229</f>
        <v>223</v>
      </c>
      <c r="B229" s="124" t="str">
        <f>IF(OR('Stu.Detail (1-20)'!B229=0,'Stu.Detail (1-20)'!B229=""),"",'Stu.Detail (1-20)'!B229)</f>
        <v/>
      </c>
      <c r="C229" s="124" t="str">
        <f>IF(OR(B229=0,B229=""),"",CONCATENATE('Stu.Detail (1-20)'!D229," ","/",'Stu.Detail (1-20)'!G229))</f>
        <v/>
      </c>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c r="AA229" s="130"/>
      <c r="AB229" s="130"/>
      <c r="AC229" s="130"/>
      <c r="AD229" s="130"/>
      <c r="AE229" s="130"/>
      <c r="AF229" s="57"/>
      <c r="AG229" s="57"/>
      <c r="AH229" s="57"/>
      <c r="AI229" s="57"/>
      <c r="AJ229" s="57"/>
      <c r="AK229" s="57"/>
      <c r="AL229" s="57"/>
      <c r="AM229" s="57"/>
      <c r="AN229" s="57"/>
      <c r="AO229" s="57"/>
      <c r="AP229" s="57"/>
      <c r="AQ229" s="57"/>
      <c r="AR229" s="57"/>
      <c r="AS229" s="57"/>
      <c r="AT229" s="57"/>
      <c r="AU229" s="57"/>
      <c r="AV229" s="57"/>
      <c r="AW229" s="57"/>
    </row>
    <row r="230" spans="1:49" s="128" customFormat="1">
      <c r="A230" s="123">
        <f>'Stu.Detail (1-20)'!A230</f>
        <v>224</v>
      </c>
      <c r="B230" s="124" t="str">
        <f>IF(OR('Stu.Detail (1-20)'!B230=0,'Stu.Detail (1-20)'!B230=""),"",'Stu.Detail (1-20)'!B230)</f>
        <v/>
      </c>
      <c r="C230" s="124" t="str">
        <f>IF(OR(B230=0,B230=""),"",CONCATENATE('Stu.Detail (1-20)'!D230," ","/",'Stu.Detail (1-20)'!G230))</f>
        <v/>
      </c>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129"/>
      <c r="Z230" s="129"/>
      <c r="AA230" s="130"/>
      <c r="AB230" s="130"/>
      <c r="AC230" s="130"/>
      <c r="AD230" s="130"/>
      <c r="AE230" s="130"/>
      <c r="AF230" s="57"/>
      <c r="AG230" s="57"/>
      <c r="AH230" s="57"/>
      <c r="AI230" s="57"/>
      <c r="AJ230" s="57"/>
      <c r="AK230" s="57"/>
      <c r="AL230" s="57"/>
      <c r="AM230" s="57"/>
      <c r="AN230" s="57"/>
      <c r="AO230" s="57"/>
      <c r="AP230" s="57"/>
      <c r="AQ230" s="57"/>
      <c r="AR230" s="57"/>
      <c r="AS230" s="57"/>
      <c r="AT230" s="57"/>
      <c r="AU230" s="57"/>
      <c r="AV230" s="57"/>
      <c r="AW230" s="57"/>
    </row>
    <row r="231" spans="1:49" s="128" customFormat="1">
      <c r="A231" s="123">
        <f>'Stu.Detail (1-20)'!A231</f>
        <v>225</v>
      </c>
      <c r="B231" s="124" t="str">
        <f>IF(OR('Stu.Detail (1-20)'!B231=0,'Stu.Detail (1-20)'!B231=""),"",'Stu.Detail (1-20)'!B231)</f>
        <v/>
      </c>
      <c r="C231" s="124" t="str">
        <f>IF(OR(B231=0,B231=""),"",CONCATENATE('Stu.Detail (1-20)'!D231," ","/",'Stu.Detail (1-20)'!G231))</f>
        <v/>
      </c>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c r="AA231" s="130"/>
      <c r="AB231" s="130"/>
      <c r="AC231" s="130"/>
      <c r="AD231" s="130"/>
      <c r="AE231" s="130"/>
      <c r="AF231" s="57"/>
      <c r="AG231" s="57"/>
      <c r="AH231" s="57"/>
      <c r="AI231" s="57"/>
      <c r="AJ231" s="57"/>
      <c r="AK231" s="57"/>
      <c r="AL231" s="57"/>
      <c r="AM231" s="57"/>
      <c r="AN231" s="57"/>
      <c r="AO231" s="57"/>
      <c r="AP231" s="57"/>
      <c r="AQ231" s="57"/>
      <c r="AR231" s="57"/>
      <c r="AS231" s="57"/>
      <c r="AT231" s="57"/>
      <c r="AU231" s="57"/>
      <c r="AV231" s="57"/>
      <c r="AW231" s="57"/>
    </row>
    <row r="232" spans="1:49" s="128" customFormat="1">
      <c r="A232" s="123">
        <f>'Stu.Detail (1-20)'!A232</f>
        <v>226</v>
      </c>
      <c r="B232" s="124" t="str">
        <f>IF(OR('Stu.Detail (1-20)'!B232=0,'Stu.Detail (1-20)'!B232=""),"",'Stu.Detail (1-20)'!B232)</f>
        <v/>
      </c>
      <c r="C232" s="124" t="str">
        <f>IF(OR(B232=0,B232=""),"",CONCATENATE('Stu.Detail (1-20)'!D232," ","/",'Stu.Detail (1-20)'!G232))</f>
        <v/>
      </c>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c r="AA232" s="130"/>
      <c r="AB232" s="130"/>
      <c r="AC232" s="130"/>
      <c r="AD232" s="130"/>
      <c r="AE232" s="130"/>
      <c r="AF232" s="57"/>
      <c r="AG232" s="57"/>
      <c r="AH232" s="57"/>
      <c r="AI232" s="57"/>
      <c r="AJ232" s="57"/>
      <c r="AK232" s="57"/>
      <c r="AL232" s="57"/>
      <c r="AM232" s="57"/>
      <c r="AN232" s="57"/>
      <c r="AO232" s="57"/>
      <c r="AP232" s="57"/>
      <c r="AQ232" s="57"/>
      <c r="AR232" s="57"/>
      <c r="AS232" s="57"/>
      <c r="AT232" s="57"/>
      <c r="AU232" s="57"/>
      <c r="AV232" s="57"/>
      <c r="AW232" s="57"/>
    </row>
    <row r="233" spans="1:49" s="128" customFormat="1">
      <c r="A233" s="123">
        <f>'Stu.Detail (1-20)'!A233</f>
        <v>227</v>
      </c>
      <c r="B233" s="124" t="str">
        <f>IF(OR('Stu.Detail (1-20)'!B233=0,'Stu.Detail (1-20)'!B233=""),"",'Stu.Detail (1-20)'!B233)</f>
        <v/>
      </c>
      <c r="C233" s="124" t="str">
        <f>IF(OR(B233=0,B233=""),"",CONCATENATE('Stu.Detail (1-20)'!D233," ","/",'Stu.Detail (1-20)'!G233))</f>
        <v/>
      </c>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c r="AA233" s="130"/>
      <c r="AB233" s="130"/>
      <c r="AC233" s="130"/>
      <c r="AD233" s="130"/>
      <c r="AE233" s="130"/>
      <c r="AF233" s="57"/>
      <c r="AG233" s="57"/>
      <c r="AH233" s="57"/>
      <c r="AI233" s="57"/>
      <c r="AJ233" s="57"/>
      <c r="AK233" s="57"/>
      <c r="AL233" s="57"/>
      <c r="AM233" s="57"/>
      <c r="AN233" s="57"/>
      <c r="AO233" s="57"/>
      <c r="AP233" s="57"/>
      <c r="AQ233" s="57"/>
      <c r="AR233" s="57"/>
      <c r="AS233" s="57"/>
      <c r="AT233" s="57"/>
      <c r="AU233" s="57"/>
      <c r="AV233" s="57"/>
      <c r="AW233" s="57"/>
    </row>
    <row r="234" spans="1:49" s="128" customFormat="1">
      <c r="A234" s="123">
        <f>'Stu.Detail (1-20)'!A234</f>
        <v>228</v>
      </c>
      <c r="B234" s="124" t="str">
        <f>IF(OR('Stu.Detail (1-20)'!B234=0,'Stu.Detail (1-20)'!B234=""),"",'Stu.Detail (1-20)'!B234)</f>
        <v/>
      </c>
      <c r="C234" s="124" t="str">
        <f>IF(OR(B234=0,B234=""),"",CONCATENATE('Stu.Detail (1-20)'!D234," ","/",'Stu.Detail (1-20)'!G234))</f>
        <v/>
      </c>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c r="AA234" s="130"/>
      <c r="AB234" s="130"/>
      <c r="AC234" s="130"/>
      <c r="AD234" s="130"/>
      <c r="AE234" s="130"/>
      <c r="AF234" s="57"/>
      <c r="AG234" s="57"/>
      <c r="AH234" s="57"/>
      <c r="AI234" s="57"/>
      <c r="AJ234" s="57"/>
      <c r="AK234" s="57"/>
      <c r="AL234" s="57"/>
      <c r="AM234" s="57"/>
      <c r="AN234" s="57"/>
      <c r="AO234" s="57"/>
      <c r="AP234" s="57"/>
      <c r="AQ234" s="57"/>
      <c r="AR234" s="57"/>
      <c r="AS234" s="57"/>
      <c r="AT234" s="57"/>
      <c r="AU234" s="57"/>
      <c r="AV234" s="57"/>
      <c r="AW234" s="57"/>
    </row>
    <row r="235" spans="1:49" s="128" customFormat="1">
      <c r="A235" s="123">
        <f>'Stu.Detail (1-20)'!A235</f>
        <v>229</v>
      </c>
      <c r="B235" s="124" t="str">
        <f>IF(OR('Stu.Detail (1-20)'!B235=0,'Stu.Detail (1-20)'!B235=""),"",'Stu.Detail (1-20)'!B235)</f>
        <v/>
      </c>
      <c r="C235" s="124" t="str">
        <f>IF(OR(B235=0,B235=""),"",CONCATENATE('Stu.Detail (1-20)'!D235," ","/",'Stu.Detail (1-20)'!G235))</f>
        <v/>
      </c>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c r="AA235" s="130"/>
      <c r="AB235" s="130"/>
      <c r="AC235" s="130"/>
      <c r="AD235" s="130"/>
      <c r="AE235" s="130"/>
      <c r="AF235" s="57"/>
      <c r="AG235" s="57"/>
      <c r="AH235" s="57"/>
      <c r="AI235" s="57"/>
      <c r="AJ235" s="57"/>
      <c r="AK235" s="57"/>
      <c r="AL235" s="57"/>
      <c r="AM235" s="57"/>
      <c r="AN235" s="57"/>
      <c r="AO235" s="57"/>
      <c r="AP235" s="57"/>
      <c r="AQ235" s="57"/>
      <c r="AR235" s="57"/>
      <c r="AS235" s="57"/>
      <c r="AT235" s="57"/>
      <c r="AU235" s="57"/>
      <c r="AV235" s="57"/>
      <c r="AW235" s="57"/>
    </row>
    <row r="236" spans="1:49" s="128" customFormat="1">
      <c r="A236" s="123">
        <f>'Stu.Detail (1-20)'!A236</f>
        <v>230</v>
      </c>
      <c r="B236" s="124" t="str">
        <f>IF(OR('Stu.Detail (1-20)'!B236=0,'Stu.Detail (1-20)'!B236=""),"",'Stu.Detail (1-20)'!B236)</f>
        <v/>
      </c>
      <c r="C236" s="124" t="str">
        <f>IF(OR(B236=0,B236=""),"",CONCATENATE('Stu.Detail (1-20)'!D236," ","/",'Stu.Detail (1-20)'!G236))</f>
        <v/>
      </c>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c r="AA236" s="130"/>
      <c r="AB236" s="130"/>
      <c r="AC236" s="130"/>
      <c r="AD236" s="130"/>
      <c r="AE236" s="130"/>
      <c r="AF236" s="57"/>
      <c r="AG236" s="57"/>
      <c r="AH236" s="57"/>
      <c r="AI236" s="57"/>
      <c r="AJ236" s="57"/>
      <c r="AK236" s="57"/>
      <c r="AL236" s="57"/>
      <c r="AM236" s="57"/>
      <c r="AN236" s="57"/>
      <c r="AO236" s="57"/>
      <c r="AP236" s="57"/>
      <c r="AQ236" s="57"/>
      <c r="AR236" s="57"/>
      <c r="AS236" s="57"/>
      <c r="AT236" s="57"/>
      <c r="AU236" s="57"/>
      <c r="AV236" s="57"/>
      <c r="AW236" s="57"/>
    </row>
    <row r="237" spans="1:49" s="128" customFormat="1">
      <c r="A237" s="123">
        <f>'Stu.Detail (1-20)'!A237</f>
        <v>231</v>
      </c>
      <c r="B237" s="124" t="str">
        <f>IF(OR('Stu.Detail (1-20)'!B237=0,'Stu.Detail (1-20)'!B237=""),"",'Stu.Detail (1-20)'!B237)</f>
        <v/>
      </c>
      <c r="C237" s="124" t="str">
        <f>IF(OR(B237=0,B237=""),"",CONCATENATE('Stu.Detail (1-20)'!D237," ","/",'Stu.Detail (1-20)'!G237))</f>
        <v/>
      </c>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c r="AA237" s="130"/>
      <c r="AB237" s="130"/>
      <c r="AC237" s="130"/>
      <c r="AD237" s="130"/>
      <c r="AE237" s="130"/>
      <c r="AF237" s="57"/>
      <c r="AG237" s="57"/>
      <c r="AH237" s="57"/>
      <c r="AI237" s="57"/>
      <c r="AJ237" s="57"/>
      <c r="AK237" s="57"/>
      <c r="AL237" s="57"/>
      <c r="AM237" s="57"/>
      <c r="AN237" s="57"/>
      <c r="AO237" s="57"/>
      <c r="AP237" s="57"/>
      <c r="AQ237" s="57"/>
      <c r="AR237" s="57"/>
      <c r="AS237" s="57"/>
      <c r="AT237" s="57"/>
      <c r="AU237" s="57"/>
      <c r="AV237" s="57"/>
      <c r="AW237" s="57"/>
    </row>
    <row r="238" spans="1:49" s="128" customFormat="1">
      <c r="A238" s="123">
        <f>'Stu.Detail (1-20)'!A238</f>
        <v>232</v>
      </c>
      <c r="B238" s="124" t="str">
        <f>IF(OR('Stu.Detail (1-20)'!B238=0,'Stu.Detail (1-20)'!B238=""),"",'Stu.Detail (1-20)'!B238)</f>
        <v/>
      </c>
      <c r="C238" s="124" t="str">
        <f>IF(OR(B238=0,B238=""),"",CONCATENATE('Stu.Detail (1-20)'!D238," ","/",'Stu.Detail (1-20)'!G238))</f>
        <v/>
      </c>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c r="AA238" s="130"/>
      <c r="AB238" s="130"/>
      <c r="AC238" s="130"/>
      <c r="AD238" s="130"/>
      <c r="AE238" s="130"/>
      <c r="AF238" s="57"/>
      <c r="AG238" s="57"/>
      <c r="AH238" s="57"/>
      <c r="AI238" s="57"/>
      <c r="AJ238" s="57"/>
      <c r="AK238" s="57"/>
      <c r="AL238" s="57"/>
      <c r="AM238" s="57"/>
      <c r="AN238" s="57"/>
      <c r="AO238" s="57"/>
      <c r="AP238" s="57"/>
      <c r="AQ238" s="57"/>
      <c r="AR238" s="57"/>
      <c r="AS238" s="57"/>
      <c r="AT238" s="57"/>
      <c r="AU238" s="57"/>
      <c r="AV238" s="57"/>
      <c r="AW238" s="57"/>
    </row>
    <row r="239" spans="1:49" s="128" customFormat="1">
      <c r="A239" s="123">
        <f>'Stu.Detail (1-20)'!A239</f>
        <v>233</v>
      </c>
      <c r="B239" s="124" t="str">
        <f>IF(OR('Stu.Detail (1-20)'!B239=0,'Stu.Detail (1-20)'!B239=""),"",'Stu.Detail (1-20)'!B239)</f>
        <v/>
      </c>
      <c r="C239" s="124" t="str">
        <f>IF(OR(B239=0,B239=""),"",CONCATENATE('Stu.Detail (1-20)'!D239," ","/",'Stu.Detail (1-20)'!G239))</f>
        <v/>
      </c>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c r="AA239" s="130"/>
      <c r="AB239" s="130"/>
      <c r="AC239" s="130"/>
      <c r="AD239" s="130"/>
      <c r="AE239" s="130"/>
      <c r="AF239" s="57"/>
      <c r="AG239" s="57"/>
      <c r="AH239" s="57"/>
      <c r="AI239" s="57"/>
      <c r="AJ239" s="57"/>
      <c r="AK239" s="57"/>
      <c r="AL239" s="57"/>
      <c r="AM239" s="57"/>
      <c r="AN239" s="57"/>
      <c r="AO239" s="57"/>
      <c r="AP239" s="57"/>
      <c r="AQ239" s="57"/>
      <c r="AR239" s="57"/>
      <c r="AS239" s="57"/>
      <c r="AT239" s="57"/>
      <c r="AU239" s="57"/>
      <c r="AV239" s="57"/>
      <c r="AW239" s="57"/>
    </row>
    <row r="240" spans="1:49" s="128" customFormat="1">
      <c r="A240" s="123">
        <f>'Stu.Detail (1-20)'!A240</f>
        <v>234</v>
      </c>
      <c r="B240" s="124" t="str">
        <f>IF(OR('Stu.Detail (1-20)'!B240=0,'Stu.Detail (1-20)'!B240=""),"",'Stu.Detail (1-20)'!B240)</f>
        <v/>
      </c>
      <c r="C240" s="124" t="str">
        <f>IF(OR(B240=0,B240=""),"",CONCATENATE('Stu.Detail (1-20)'!D240," ","/",'Stu.Detail (1-20)'!G240))</f>
        <v/>
      </c>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c r="AA240" s="130"/>
      <c r="AB240" s="130"/>
      <c r="AC240" s="130"/>
      <c r="AD240" s="130"/>
      <c r="AE240" s="130"/>
      <c r="AF240" s="57"/>
      <c r="AG240" s="57"/>
      <c r="AH240" s="57"/>
      <c r="AI240" s="57"/>
      <c r="AJ240" s="57"/>
      <c r="AK240" s="57"/>
      <c r="AL240" s="57"/>
      <c r="AM240" s="57"/>
      <c r="AN240" s="57"/>
      <c r="AO240" s="57"/>
      <c r="AP240" s="57"/>
      <c r="AQ240" s="57"/>
      <c r="AR240" s="57"/>
      <c r="AS240" s="57"/>
      <c r="AT240" s="57"/>
      <c r="AU240" s="57"/>
      <c r="AV240" s="57"/>
      <c r="AW240" s="57"/>
    </row>
    <row r="241" spans="1:49" s="128" customFormat="1">
      <c r="A241" s="123">
        <f>'Stu.Detail (1-20)'!A241</f>
        <v>235</v>
      </c>
      <c r="B241" s="124" t="str">
        <f>IF(OR('Stu.Detail (1-20)'!B241=0,'Stu.Detail (1-20)'!B241=""),"",'Stu.Detail (1-20)'!B241)</f>
        <v/>
      </c>
      <c r="C241" s="124" t="str">
        <f>IF(OR(B241=0,B241=""),"",CONCATENATE('Stu.Detail (1-20)'!D241," ","/",'Stu.Detail (1-20)'!G241))</f>
        <v/>
      </c>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c r="AA241" s="130"/>
      <c r="AB241" s="130"/>
      <c r="AC241" s="130"/>
      <c r="AD241" s="130"/>
      <c r="AE241" s="130"/>
      <c r="AF241" s="57"/>
      <c r="AG241" s="57"/>
      <c r="AH241" s="57"/>
      <c r="AI241" s="57"/>
      <c r="AJ241" s="57"/>
      <c r="AK241" s="57"/>
      <c r="AL241" s="57"/>
      <c r="AM241" s="57"/>
      <c r="AN241" s="57"/>
      <c r="AO241" s="57"/>
      <c r="AP241" s="57"/>
      <c r="AQ241" s="57"/>
      <c r="AR241" s="57"/>
      <c r="AS241" s="57"/>
      <c r="AT241" s="57"/>
      <c r="AU241" s="57"/>
      <c r="AV241" s="57"/>
      <c r="AW241" s="57"/>
    </row>
    <row r="242" spans="1:49" s="128" customFormat="1">
      <c r="A242" s="123">
        <f>'Stu.Detail (1-20)'!A242</f>
        <v>236</v>
      </c>
      <c r="B242" s="124" t="str">
        <f>IF(OR('Stu.Detail (1-20)'!B242=0,'Stu.Detail (1-20)'!B242=""),"",'Stu.Detail (1-20)'!B242)</f>
        <v/>
      </c>
      <c r="C242" s="124" t="str">
        <f>IF(OR(B242=0,B242=""),"",CONCATENATE('Stu.Detail (1-20)'!D242," ","/",'Stu.Detail (1-20)'!G242))</f>
        <v/>
      </c>
      <c r="D242" s="129"/>
      <c r="E242" s="129"/>
      <c r="F242" s="129"/>
      <c r="G242" s="129"/>
      <c r="H242" s="129"/>
      <c r="I242" s="129"/>
      <c r="J242" s="129"/>
      <c r="K242" s="129"/>
      <c r="L242" s="129"/>
      <c r="M242" s="129"/>
      <c r="N242" s="129"/>
      <c r="O242" s="129"/>
      <c r="P242" s="129"/>
      <c r="Q242" s="129"/>
      <c r="R242" s="129"/>
      <c r="S242" s="129"/>
      <c r="T242" s="129"/>
      <c r="U242" s="129"/>
      <c r="V242" s="129"/>
      <c r="W242" s="129"/>
      <c r="X242" s="129"/>
      <c r="Y242" s="129"/>
      <c r="Z242" s="129"/>
      <c r="AA242" s="130"/>
      <c r="AB242" s="130"/>
      <c r="AC242" s="130"/>
      <c r="AD242" s="130"/>
      <c r="AE242" s="130"/>
      <c r="AF242" s="57"/>
      <c r="AG242" s="57"/>
      <c r="AH242" s="57"/>
      <c r="AI242" s="57"/>
      <c r="AJ242" s="57"/>
      <c r="AK242" s="57"/>
      <c r="AL242" s="57"/>
      <c r="AM242" s="57"/>
      <c r="AN242" s="57"/>
      <c r="AO242" s="57"/>
      <c r="AP242" s="57"/>
      <c r="AQ242" s="57"/>
      <c r="AR242" s="57"/>
      <c r="AS242" s="57"/>
      <c r="AT242" s="57"/>
      <c r="AU242" s="57"/>
      <c r="AV242" s="57"/>
      <c r="AW242" s="57"/>
    </row>
    <row r="243" spans="1:49" s="128" customFormat="1">
      <c r="A243" s="123">
        <f>'Stu.Detail (1-20)'!A243</f>
        <v>237</v>
      </c>
      <c r="B243" s="124" t="str">
        <f>IF(OR('Stu.Detail (1-20)'!B243=0,'Stu.Detail (1-20)'!B243=""),"",'Stu.Detail (1-20)'!B243)</f>
        <v/>
      </c>
      <c r="C243" s="124" t="str">
        <f>IF(OR(B243=0,B243=""),"",CONCATENATE('Stu.Detail (1-20)'!D243," ","/",'Stu.Detail (1-20)'!G243))</f>
        <v/>
      </c>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c r="AA243" s="130"/>
      <c r="AB243" s="130"/>
      <c r="AC243" s="130"/>
      <c r="AD243" s="130"/>
      <c r="AE243" s="130"/>
      <c r="AF243" s="57"/>
      <c r="AG243" s="57"/>
      <c r="AH243" s="57"/>
      <c r="AI243" s="57"/>
      <c r="AJ243" s="57"/>
      <c r="AK243" s="57"/>
      <c r="AL243" s="57"/>
      <c r="AM243" s="57"/>
      <c r="AN243" s="57"/>
      <c r="AO243" s="57"/>
      <c r="AP243" s="57"/>
      <c r="AQ243" s="57"/>
      <c r="AR243" s="57"/>
      <c r="AS243" s="57"/>
      <c r="AT243" s="57"/>
      <c r="AU243" s="57"/>
      <c r="AV243" s="57"/>
      <c r="AW243" s="57"/>
    </row>
    <row r="244" spans="1:49" s="128" customFormat="1">
      <c r="A244" s="123">
        <f>'Stu.Detail (1-20)'!A244</f>
        <v>238</v>
      </c>
      <c r="B244" s="124" t="str">
        <f>IF(OR('Stu.Detail (1-20)'!B244=0,'Stu.Detail (1-20)'!B244=""),"",'Stu.Detail (1-20)'!B244)</f>
        <v/>
      </c>
      <c r="C244" s="124" t="str">
        <f>IF(OR(B244=0,B244=""),"",CONCATENATE('Stu.Detail (1-20)'!D244," ","/",'Stu.Detail (1-20)'!G244))</f>
        <v/>
      </c>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c r="AA244" s="130"/>
      <c r="AB244" s="130"/>
      <c r="AC244" s="130"/>
      <c r="AD244" s="130"/>
      <c r="AE244" s="130"/>
      <c r="AF244" s="57"/>
      <c r="AG244" s="57"/>
      <c r="AH244" s="57"/>
      <c r="AI244" s="57"/>
      <c r="AJ244" s="57"/>
      <c r="AK244" s="57"/>
      <c r="AL244" s="57"/>
      <c r="AM244" s="57"/>
      <c r="AN244" s="57"/>
      <c r="AO244" s="57"/>
      <c r="AP244" s="57"/>
      <c r="AQ244" s="57"/>
      <c r="AR244" s="57"/>
      <c r="AS244" s="57"/>
      <c r="AT244" s="57"/>
      <c r="AU244" s="57"/>
      <c r="AV244" s="57"/>
      <c r="AW244" s="57"/>
    </row>
    <row r="245" spans="1:49" s="128" customFormat="1">
      <c r="A245" s="123">
        <f>'Stu.Detail (1-20)'!A245</f>
        <v>239</v>
      </c>
      <c r="B245" s="124" t="str">
        <f>IF(OR('Stu.Detail (1-20)'!B245=0,'Stu.Detail (1-20)'!B245=""),"",'Stu.Detail (1-20)'!B245)</f>
        <v/>
      </c>
      <c r="C245" s="124" t="str">
        <f>IF(OR(B245=0,B245=""),"",CONCATENATE('Stu.Detail (1-20)'!D245," ","/",'Stu.Detail (1-20)'!G245))</f>
        <v/>
      </c>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c r="AA245" s="130"/>
      <c r="AB245" s="130"/>
      <c r="AC245" s="130"/>
      <c r="AD245" s="130"/>
      <c r="AE245" s="130"/>
      <c r="AF245" s="57"/>
      <c r="AG245" s="57"/>
      <c r="AH245" s="57"/>
      <c r="AI245" s="57"/>
      <c r="AJ245" s="57"/>
      <c r="AK245" s="57"/>
      <c r="AL245" s="57"/>
      <c r="AM245" s="57"/>
      <c r="AN245" s="57"/>
      <c r="AO245" s="57"/>
      <c r="AP245" s="57"/>
      <c r="AQ245" s="57"/>
      <c r="AR245" s="57"/>
      <c r="AS245" s="57"/>
      <c r="AT245" s="57"/>
      <c r="AU245" s="57"/>
      <c r="AV245" s="57"/>
      <c r="AW245" s="57"/>
    </row>
    <row r="246" spans="1:49" s="128" customFormat="1">
      <c r="A246" s="123">
        <f>'Stu.Detail (1-20)'!A246</f>
        <v>240</v>
      </c>
      <c r="B246" s="124" t="str">
        <f>IF(OR('Stu.Detail (1-20)'!B246=0,'Stu.Detail (1-20)'!B246=""),"",'Stu.Detail (1-20)'!B246)</f>
        <v/>
      </c>
      <c r="C246" s="124" t="str">
        <f>IF(OR(B246=0,B246=""),"",CONCATENATE('Stu.Detail (1-20)'!D246," ","/",'Stu.Detail (1-20)'!G246))</f>
        <v/>
      </c>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c r="AA246" s="130"/>
      <c r="AB246" s="130"/>
      <c r="AC246" s="130"/>
      <c r="AD246" s="130"/>
      <c r="AE246" s="130"/>
      <c r="AF246" s="57"/>
      <c r="AG246" s="57"/>
      <c r="AH246" s="57"/>
      <c r="AI246" s="57"/>
      <c r="AJ246" s="57"/>
      <c r="AK246" s="57"/>
      <c r="AL246" s="57"/>
      <c r="AM246" s="57"/>
      <c r="AN246" s="57"/>
      <c r="AO246" s="57"/>
      <c r="AP246" s="57"/>
      <c r="AQ246" s="57"/>
      <c r="AR246" s="57"/>
      <c r="AS246" s="57"/>
      <c r="AT246" s="57"/>
      <c r="AU246" s="57"/>
      <c r="AV246" s="57"/>
      <c r="AW246" s="57"/>
    </row>
    <row r="247" spans="1:49" s="128" customFormat="1">
      <c r="A247" s="123">
        <f>'Stu.Detail (1-20)'!A247</f>
        <v>241</v>
      </c>
      <c r="B247" s="124" t="str">
        <f>IF(OR('Stu.Detail (1-20)'!B247=0,'Stu.Detail (1-20)'!B247=""),"",'Stu.Detail (1-20)'!B247)</f>
        <v/>
      </c>
      <c r="C247" s="124" t="str">
        <f>IF(OR(B247=0,B247=""),"",CONCATENATE('Stu.Detail (1-20)'!D247," ","/",'Stu.Detail (1-20)'!G247))</f>
        <v/>
      </c>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c r="AA247" s="130"/>
      <c r="AB247" s="130"/>
      <c r="AC247" s="130"/>
      <c r="AD247" s="130"/>
      <c r="AE247" s="130"/>
      <c r="AF247" s="57"/>
      <c r="AG247" s="57"/>
      <c r="AH247" s="57"/>
      <c r="AI247" s="57"/>
      <c r="AJ247" s="57"/>
      <c r="AK247" s="57"/>
      <c r="AL247" s="57"/>
      <c r="AM247" s="57"/>
      <c r="AN247" s="57"/>
      <c r="AO247" s="57"/>
      <c r="AP247" s="57"/>
      <c r="AQ247" s="57"/>
      <c r="AR247" s="57"/>
      <c r="AS247" s="57"/>
      <c r="AT247" s="57"/>
      <c r="AU247" s="57"/>
      <c r="AV247" s="57"/>
      <c r="AW247" s="57"/>
    </row>
    <row r="248" spans="1:49" s="128" customFormat="1">
      <c r="A248" s="123">
        <f>'Stu.Detail (1-20)'!A248</f>
        <v>242</v>
      </c>
      <c r="B248" s="124" t="str">
        <f>IF(OR('Stu.Detail (1-20)'!B248=0,'Stu.Detail (1-20)'!B248=""),"",'Stu.Detail (1-20)'!B248)</f>
        <v/>
      </c>
      <c r="C248" s="124" t="str">
        <f>IF(OR(B248=0,B248=""),"",CONCATENATE('Stu.Detail (1-20)'!D248," ","/",'Stu.Detail (1-20)'!G248))</f>
        <v/>
      </c>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c r="AA248" s="130"/>
      <c r="AB248" s="130"/>
      <c r="AC248" s="130"/>
      <c r="AD248" s="130"/>
      <c r="AE248" s="130"/>
      <c r="AF248" s="57"/>
      <c r="AG248" s="57"/>
      <c r="AH248" s="57"/>
      <c r="AI248" s="57"/>
      <c r="AJ248" s="57"/>
      <c r="AK248" s="57"/>
      <c r="AL248" s="57"/>
      <c r="AM248" s="57"/>
      <c r="AN248" s="57"/>
      <c r="AO248" s="57"/>
      <c r="AP248" s="57"/>
      <c r="AQ248" s="57"/>
      <c r="AR248" s="57"/>
      <c r="AS248" s="57"/>
      <c r="AT248" s="57"/>
      <c r="AU248" s="57"/>
      <c r="AV248" s="57"/>
      <c r="AW248" s="57"/>
    </row>
    <row r="249" spans="1:49" s="128" customFormat="1">
      <c r="A249" s="123">
        <f>'Stu.Detail (1-20)'!A249</f>
        <v>243</v>
      </c>
      <c r="B249" s="124" t="str">
        <f>IF(OR('Stu.Detail (1-20)'!B249=0,'Stu.Detail (1-20)'!B249=""),"",'Stu.Detail (1-20)'!B249)</f>
        <v/>
      </c>
      <c r="C249" s="124" t="str">
        <f>IF(OR(B249=0,B249=""),"",CONCATENATE('Stu.Detail (1-20)'!D249," ","/",'Stu.Detail (1-20)'!G249))</f>
        <v/>
      </c>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c r="AA249" s="130"/>
      <c r="AB249" s="130"/>
      <c r="AC249" s="130"/>
      <c r="AD249" s="130"/>
      <c r="AE249" s="130"/>
      <c r="AF249" s="57"/>
      <c r="AG249" s="57"/>
      <c r="AH249" s="57"/>
      <c r="AI249" s="57"/>
      <c r="AJ249" s="57"/>
      <c r="AK249" s="57"/>
      <c r="AL249" s="57"/>
      <c r="AM249" s="57"/>
      <c r="AN249" s="57"/>
      <c r="AO249" s="57"/>
      <c r="AP249" s="57"/>
      <c r="AQ249" s="57"/>
      <c r="AR249" s="57"/>
      <c r="AS249" s="57"/>
      <c r="AT249" s="57"/>
      <c r="AU249" s="57"/>
      <c r="AV249" s="57"/>
      <c r="AW249" s="57"/>
    </row>
    <row r="250" spans="1:49" s="128" customFormat="1">
      <c r="A250" s="123">
        <f>'Stu.Detail (1-20)'!A250</f>
        <v>244</v>
      </c>
      <c r="B250" s="124" t="str">
        <f>IF(OR('Stu.Detail (1-20)'!B250=0,'Stu.Detail (1-20)'!B250=""),"",'Stu.Detail (1-20)'!B250)</f>
        <v/>
      </c>
      <c r="C250" s="124" t="str">
        <f>IF(OR(B250=0,B250=""),"",CONCATENATE('Stu.Detail (1-20)'!D250," ","/",'Stu.Detail (1-20)'!G250))</f>
        <v/>
      </c>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c r="AA250" s="130"/>
      <c r="AB250" s="130"/>
      <c r="AC250" s="130"/>
      <c r="AD250" s="130"/>
      <c r="AE250" s="130"/>
      <c r="AF250" s="57"/>
      <c r="AG250" s="57"/>
      <c r="AH250" s="57"/>
      <c r="AI250" s="57"/>
      <c r="AJ250" s="57"/>
      <c r="AK250" s="57"/>
      <c r="AL250" s="57"/>
      <c r="AM250" s="57"/>
      <c r="AN250" s="57"/>
      <c r="AO250" s="57"/>
      <c r="AP250" s="57"/>
      <c r="AQ250" s="57"/>
      <c r="AR250" s="57"/>
      <c r="AS250" s="57"/>
      <c r="AT250" s="57"/>
      <c r="AU250" s="57"/>
      <c r="AV250" s="57"/>
      <c r="AW250" s="57"/>
    </row>
    <row r="251" spans="1:49" s="128" customFormat="1">
      <c r="A251" s="123">
        <f>'Stu.Detail (1-20)'!A251</f>
        <v>245</v>
      </c>
      <c r="B251" s="124" t="str">
        <f>IF(OR('Stu.Detail (1-20)'!B251=0,'Stu.Detail (1-20)'!B251=""),"",'Stu.Detail (1-20)'!B251)</f>
        <v/>
      </c>
      <c r="C251" s="124" t="str">
        <f>IF(OR(B251=0,B251=""),"",CONCATENATE('Stu.Detail (1-20)'!D251," ","/",'Stu.Detail (1-20)'!G251))</f>
        <v/>
      </c>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c r="AA251" s="130"/>
      <c r="AB251" s="130"/>
      <c r="AC251" s="130"/>
      <c r="AD251" s="130"/>
      <c r="AE251" s="130"/>
      <c r="AF251" s="57"/>
      <c r="AG251" s="57"/>
      <c r="AH251" s="57"/>
      <c r="AI251" s="57"/>
      <c r="AJ251" s="57"/>
      <c r="AK251" s="57"/>
      <c r="AL251" s="57"/>
      <c r="AM251" s="57"/>
      <c r="AN251" s="57"/>
      <c r="AO251" s="57"/>
      <c r="AP251" s="57"/>
      <c r="AQ251" s="57"/>
      <c r="AR251" s="57"/>
      <c r="AS251" s="57"/>
      <c r="AT251" s="57"/>
      <c r="AU251" s="57"/>
      <c r="AV251" s="57"/>
      <c r="AW251" s="57"/>
    </row>
    <row r="252" spans="1:49" s="128" customFormat="1">
      <c r="A252" s="123">
        <f>'Stu.Detail (1-20)'!A252</f>
        <v>246</v>
      </c>
      <c r="B252" s="124" t="str">
        <f>IF(OR('Stu.Detail (1-20)'!B252=0,'Stu.Detail (1-20)'!B252=""),"",'Stu.Detail (1-20)'!B252)</f>
        <v/>
      </c>
      <c r="C252" s="124" t="str">
        <f>IF(OR(B252=0,B252=""),"",CONCATENATE('Stu.Detail (1-20)'!D252," ","/",'Stu.Detail (1-20)'!G252))</f>
        <v/>
      </c>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c r="AA252" s="130"/>
      <c r="AB252" s="130"/>
      <c r="AC252" s="130"/>
      <c r="AD252" s="130"/>
      <c r="AE252" s="130"/>
      <c r="AF252" s="57"/>
      <c r="AG252" s="57"/>
      <c r="AH252" s="57"/>
      <c r="AI252" s="57"/>
      <c r="AJ252" s="57"/>
      <c r="AK252" s="57"/>
      <c r="AL252" s="57"/>
      <c r="AM252" s="57"/>
      <c r="AN252" s="57"/>
      <c r="AO252" s="57"/>
      <c r="AP252" s="57"/>
      <c r="AQ252" s="57"/>
      <c r="AR252" s="57"/>
      <c r="AS252" s="57"/>
      <c r="AT252" s="57"/>
      <c r="AU252" s="57"/>
      <c r="AV252" s="57"/>
      <c r="AW252" s="57"/>
    </row>
    <row r="253" spans="1:49" s="128" customFormat="1">
      <c r="A253" s="123">
        <f>'Stu.Detail (1-20)'!A253</f>
        <v>247</v>
      </c>
      <c r="B253" s="124" t="str">
        <f>IF(OR('Stu.Detail (1-20)'!B253=0,'Stu.Detail (1-20)'!B253=""),"",'Stu.Detail (1-20)'!B253)</f>
        <v/>
      </c>
      <c r="C253" s="124" t="str">
        <f>IF(OR(B253=0,B253=""),"",CONCATENATE('Stu.Detail (1-20)'!D253," ","/",'Stu.Detail (1-20)'!G253))</f>
        <v/>
      </c>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c r="AA253" s="130"/>
      <c r="AB253" s="130"/>
      <c r="AC253" s="130"/>
      <c r="AD253" s="130"/>
      <c r="AE253" s="130"/>
      <c r="AF253" s="57"/>
      <c r="AG253" s="57"/>
      <c r="AH253" s="57"/>
      <c r="AI253" s="57"/>
      <c r="AJ253" s="57"/>
      <c r="AK253" s="57"/>
      <c r="AL253" s="57"/>
      <c r="AM253" s="57"/>
      <c r="AN253" s="57"/>
      <c r="AO253" s="57"/>
      <c r="AP253" s="57"/>
      <c r="AQ253" s="57"/>
      <c r="AR253" s="57"/>
      <c r="AS253" s="57"/>
      <c r="AT253" s="57"/>
      <c r="AU253" s="57"/>
      <c r="AV253" s="57"/>
      <c r="AW253" s="57"/>
    </row>
    <row r="254" spans="1:49" s="128" customFormat="1">
      <c r="A254" s="123">
        <f>'Stu.Detail (1-20)'!A254</f>
        <v>248</v>
      </c>
      <c r="B254" s="124" t="str">
        <f>IF(OR('Stu.Detail (1-20)'!B254=0,'Stu.Detail (1-20)'!B254=""),"",'Stu.Detail (1-20)'!B254)</f>
        <v/>
      </c>
      <c r="C254" s="124" t="str">
        <f>IF(OR(B254=0,B254=""),"",CONCATENATE('Stu.Detail (1-20)'!D254," ","/",'Stu.Detail (1-20)'!G254))</f>
        <v/>
      </c>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c r="AA254" s="130"/>
      <c r="AB254" s="130"/>
      <c r="AC254" s="130"/>
      <c r="AD254" s="130"/>
      <c r="AE254" s="130"/>
      <c r="AF254" s="57"/>
      <c r="AG254" s="57"/>
      <c r="AH254" s="57"/>
      <c r="AI254" s="57"/>
      <c r="AJ254" s="57"/>
      <c r="AK254" s="57"/>
      <c r="AL254" s="57"/>
      <c r="AM254" s="57"/>
      <c r="AN254" s="57"/>
      <c r="AO254" s="57"/>
      <c r="AP254" s="57"/>
      <c r="AQ254" s="57"/>
      <c r="AR254" s="57"/>
      <c r="AS254" s="57"/>
      <c r="AT254" s="57"/>
      <c r="AU254" s="57"/>
      <c r="AV254" s="57"/>
      <c r="AW254" s="57"/>
    </row>
    <row r="255" spans="1:49" s="128" customFormat="1">
      <c r="A255" s="123">
        <f>'Stu.Detail (1-20)'!A255</f>
        <v>249</v>
      </c>
      <c r="B255" s="124" t="str">
        <f>IF(OR('Stu.Detail (1-20)'!B255=0,'Stu.Detail (1-20)'!B255=""),"",'Stu.Detail (1-20)'!B255)</f>
        <v/>
      </c>
      <c r="C255" s="124" t="str">
        <f>IF(OR(B255=0,B255=""),"",CONCATENATE('Stu.Detail (1-20)'!D255," ","/",'Stu.Detail (1-20)'!G255))</f>
        <v/>
      </c>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c r="AA255" s="130"/>
      <c r="AB255" s="130"/>
      <c r="AC255" s="130"/>
      <c r="AD255" s="130"/>
      <c r="AE255" s="130"/>
      <c r="AF255" s="57"/>
      <c r="AG255" s="57"/>
      <c r="AH255" s="57"/>
      <c r="AI255" s="57"/>
      <c r="AJ255" s="57"/>
      <c r="AK255" s="57"/>
      <c r="AL255" s="57"/>
      <c r="AM255" s="57"/>
      <c r="AN255" s="57"/>
      <c r="AO255" s="57"/>
      <c r="AP255" s="57"/>
      <c r="AQ255" s="57"/>
      <c r="AR255" s="57"/>
      <c r="AS255" s="57"/>
      <c r="AT255" s="57"/>
      <c r="AU255" s="57"/>
      <c r="AV255" s="57"/>
      <c r="AW255" s="57"/>
    </row>
    <row r="256" spans="1:49" s="128" customFormat="1">
      <c r="A256" s="123">
        <f>'Stu.Detail (1-20)'!A256</f>
        <v>250</v>
      </c>
      <c r="B256" s="124" t="str">
        <f>IF(OR('Stu.Detail (1-20)'!B256=0,'Stu.Detail (1-20)'!B256=""),"",'Stu.Detail (1-20)'!B256)</f>
        <v/>
      </c>
      <c r="C256" s="124" t="str">
        <f>IF(OR(B256=0,B256=""),"",CONCATENATE('Stu.Detail (1-20)'!D256," ","/",'Stu.Detail (1-20)'!G256))</f>
        <v/>
      </c>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c r="AA256" s="130"/>
      <c r="AB256" s="130"/>
      <c r="AC256" s="130"/>
      <c r="AD256" s="130"/>
      <c r="AE256" s="130"/>
      <c r="AF256" s="57"/>
      <c r="AG256" s="57"/>
      <c r="AH256" s="57"/>
      <c r="AI256" s="57"/>
      <c r="AJ256" s="57"/>
      <c r="AK256" s="57"/>
      <c r="AL256" s="57"/>
      <c r="AM256" s="57"/>
      <c r="AN256" s="57"/>
      <c r="AO256" s="57"/>
      <c r="AP256" s="57"/>
      <c r="AQ256" s="57"/>
      <c r="AR256" s="57"/>
      <c r="AS256" s="57"/>
      <c r="AT256" s="57"/>
      <c r="AU256" s="57"/>
      <c r="AV256" s="57"/>
      <c r="AW256" s="57"/>
    </row>
    <row r="257" spans="1:49" s="128" customFormat="1">
      <c r="A257" s="123">
        <f>'Stu.Detail (1-20)'!A257</f>
        <v>251</v>
      </c>
      <c r="B257" s="124" t="str">
        <f>IF(OR('Stu.Detail (1-20)'!B257=0,'Stu.Detail (1-20)'!B257=""),"",'Stu.Detail (1-20)'!B257)</f>
        <v/>
      </c>
      <c r="C257" s="124" t="str">
        <f>IF(OR(B257=0,B257=""),"",CONCATENATE('Stu.Detail (1-20)'!D257," ","/",'Stu.Detail (1-20)'!G257))</f>
        <v/>
      </c>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c r="AA257" s="130"/>
      <c r="AB257" s="130"/>
      <c r="AC257" s="130"/>
      <c r="AD257" s="130"/>
      <c r="AE257" s="130"/>
      <c r="AF257" s="57"/>
      <c r="AG257" s="57"/>
      <c r="AH257" s="57"/>
      <c r="AI257" s="57"/>
      <c r="AJ257" s="57"/>
      <c r="AK257" s="57"/>
      <c r="AL257" s="57"/>
      <c r="AM257" s="57"/>
      <c r="AN257" s="57"/>
      <c r="AO257" s="57"/>
      <c r="AP257" s="57"/>
      <c r="AQ257" s="57"/>
      <c r="AR257" s="57"/>
      <c r="AS257" s="57"/>
      <c r="AT257" s="57"/>
      <c r="AU257" s="57"/>
      <c r="AV257" s="57"/>
      <c r="AW257" s="57"/>
    </row>
    <row r="258" spans="1:49" s="128" customFormat="1">
      <c r="A258" s="123">
        <f>'Stu.Detail (1-20)'!A258</f>
        <v>252</v>
      </c>
      <c r="B258" s="124" t="str">
        <f>IF(OR('Stu.Detail (1-20)'!B258=0,'Stu.Detail (1-20)'!B258=""),"",'Stu.Detail (1-20)'!B258)</f>
        <v/>
      </c>
      <c r="C258" s="124" t="str">
        <f>IF(OR(B258=0,B258=""),"",CONCATENATE('Stu.Detail (1-20)'!D258," ","/",'Stu.Detail (1-20)'!G258))</f>
        <v/>
      </c>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c r="AA258" s="130"/>
      <c r="AB258" s="130"/>
      <c r="AC258" s="130"/>
      <c r="AD258" s="130"/>
      <c r="AE258" s="130"/>
      <c r="AF258" s="57"/>
      <c r="AG258" s="57"/>
      <c r="AH258" s="57"/>
      <c r="AI258" s="57"/>
      <c r="AJ258" s="57"/>
      <c r="AK258" s="57"/>
      <c r="AL258" s="57"/>
      <c r="AM258" s="57"/>
      <c r="AN258" s="57"/>
      <c r="AO258" s="57"/>
      <c r="AP258" s="57"/>
      <c r="AQ258" s="57"/>
      <c r="AR258" s="57"/>
      <c r="AS258" s="57"/>
      <c r="AT258" s="57"/>
      <c r="AU258" s="57"/>
      <c r="AV258" s="57"/>
      <c r="AW258" s="57"/>
    </row>
    <row r="259" spans="1:49" s="128" customFormat="1">
      <c r="A259" s="123">
        <f>'Stu.Detail (1-20)'!A259</f>
        <v>253</v>
      </c>
      <c r="B259" s="124" t="str">
        <f>IF(OR('Stu.Detail (1-20)'!B259=0,'Stu.Detail (1-20)'!B259=""),"",'Stu.Detail (1-20)'!B259)</f>
        <v/>
      </c>
      <c r="C259" s="124" t="str">
        <f>IF(OR(B259=0,B259=""),"",CONCATENATE('Stu.Detail (1-20)'!D259," ","/",'Stu.Detail (1-20)'!G259))</f>
        <v/>
      </c>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c r="AA259" s="130"/>
      <c r="AB259" s="130"/>
      <c r="AC259" s="130"/>
      <c r="AD259" s="130"/>
      <c r="AE259" s="130"/>
      <c r="AF259" s="57"/>
      <c r="AG259" s="57"/>
      <c r="AH259" s="57"/>
      <c r="AI259" s="57"/>
      <c r="AJ259" s="57"/>
      <c r="AK259" s="57"/>
      <c r="AL259" s="57"/>
      <c r="AM259" s="57"/>
      <c r="AN259" s="57"/>
      <c r="AO259" s="57"/>
      <c r="AP259" s="57"/>
      <c r="AQ259" s="57"/>
      <c r="AR259" s="57"/>
      <c r="AS259" s="57"/>
      <c r="AT259" s="57"/>
      <c r="AU259" s="57"/>
      <c r="AV259" s="57"/>
      <c r="AW259" s="57"/>
    </row>
    <row r="260" spans="1:49" s="128" customFormat="1">
      <c r="A260" s="123">
        <f>'Stu.Detail (1-20)'!A260</f>
        <v>254</v>
      </c>
      <c r="B260" s="124" t="str">
        <f>IF(OR('Stu.Detail (1-20)'!B260=0,'Stu.Detail (1-20)'!B260=""),"",'Stu.Detail (1-20)'!B260)</f>
        <v/>
      </c>
      <c r="C260" s="124" t="str">
        <f>IF(OR(B260=0,B260=""),"",CONCATENATE('Stu.Detail (1-20)'!D260," ","/",'Stu.Detail (1-20)'!G260))</f>
        <v/>
      </c>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c r="AA260" s="130"/>
      <c r="AB260" s="130"/>
      <c r="AC260" s="130"/>
      <c r="AD260" s="130"/>
      <c r="AE260" s="130"/>
      <c r="AF260" s="57"/>
      <c r="AG260" s="57"/>
      <c r="AH260" s="57"/>
      <c r="AI260" s="57"/>
      <c r="AJ260" s="57"/>
      <c r="AK260" s="57"/>
      <c r="AL260" s="57"/>
      <c r="AM260" s="57"/>
      <c r="AN260" s="57"/>
      <c r="AO260" s="57"/>
      <c r="AP260" s="57"/>
      <c r="AQ260" s="57"/>
      <c r="AR260" s="57"/>
      <c r="AS260" s="57"/>
      <c r="AT260" s="57"/>
      <c r="AU260" s="57"/>
      <c r="AV260" s="57"/>
      <c r="AW260" s="57"/>
    </row>
    <row r="261" spans="1:49" s="128" customFormat="1">
      <c r="A261" s="123">
        <f>'Stu.Detail (1-20)'!A261</f>
        <v>255</v>
      </c>
      <c r="B261" s="124" t="str">
        <f>IF(OR('Stu.Detail (1-20)'!B261=0,'Stu.Detail (1-20)'!B261=""),"",'Stu.Detail (1-20)'!B261)</f>
        <v/>
      </c>
      <c r="C261" s="124" t="str">
        <f>IF(OR(B261=0,B261=""),"",CONCATENATE('Stu.Detail (1-20)'!D261," ","/",'Stu.Detail (1-20)'!G261))</f>
        <v/>
      </c>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c r="AA261" s="130"/>
      <c r="AB261" s="130"/>
      <c r="AC261" s="130"/>
      <c r="AD261" s="130"/>
      <c r="AE261" s="130"/>
      <c r="AF261" s="57"/>
      <c r="AG261" s="57"/>
      <c r="AH261" s="57"/>
      <c r="AI261" s="57"/>
      <c r="AJ261" s="57"/>
      <c r="AK261" s="57"/>
      <c r="AL261" s="57"/>
      <c r="AM261" s="57"/>
      <c r="AN261" s="57"/>
      <c r="AO261" s="57"/>
      <c r="AP261" s="57"/>
      <c r="AQ261" s="57"/>
      <c r="AR261" s="57"/>
      <c r="AS261" s="57"/>
      <c r="AT261" s="57"/>
      <c r="AU261" s="57"/>
      <c r="AV261" s="57"/>
      <c r="AW261" s="57"/>
    </row>
    <row r="262" spans="1:49" s="128" customFormat="1">
      <c r="A262" s="123">
        <f>'Stu.Detail (1-20)'!A262</f>
        <v>256</v>
      </c>
      <c r="B262" s="124" t="str">
        <f>IF(OR('Stu.Detail (1-20)'!B262=0,'Stu.Detail (1-20)'!B262=""),"",'Stu.Detail (1-20)'!B262)</f>
        <v/>
      </c>
      <c r="C262" s="124" t="str">
        <f>IF(OR(B262=0,B262=""),"",CONCATENATE('Stu.Detail (1-20)'!D262," ","/",'Stu.Detail (1-20)'!G262))</f>
        <v/>
      </c>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c r="AA262" s="130"/>
      <c r="AB262" s="130"/>
      <c r="AC262" s="130"/>
      <c r="AD262" s="130"/>
      <c r="AE262" s="130"/>
      <c r="AF262" s="57"/>
      <c r="AG262" s="57"/>
      <c r="AH262" s="57"/>
      <c r="AI262" s="57"/>
      <c r="AJ262" s="57"/>
      <c r="AK262" s="57"/>
      <c r="AL262" s="57"/>
      <c r="AM262" s="57"/>
      <c r="AN262" s="57"/>
      <c r="AO262" s="57"/>
      <c r="AP262" s="57"/>
      <c r="AQ262" s="57"/>
      <c r="AR262" s="57"/>
      <c r="AS262" s="57"/>
      <c r="AT262" s="57"/>
      <c r="AU262" s="57"/>
      <c r="AV262" s="57"/>
      <c r="AW262" s="57"/>
    </row>
    <row r="263" spans="1:49" s="128" customFormat="1">
      <c r="A263" s="123">
        <f>'Stu.Detail (1-20)'!A263</f>
        <v>257</v>
      </c>
      <c r="B263" s="124" t="str">
        <f>IF(OR('Stu.Detail (1-20)'!B263=0,'Stu.Detail (1-20)'!B263=""),"",'Stu.Detail (1-20)'!B263)</f>
        <v/>
      </c>
      <c r="C263" s="124" t="str">
        <f>IF(OR(B263=0,B263=""),"",CONCATENATE('Stu.Detail (1-20)'!D263," ","/",'Stu.Detail (1-20)'!G263))</f>
        <v/>
      </c>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c r="AA263" s="130"/>
      <c r="AB263" s="130"/>
      <c r="AC263" s="130"/>
      <c r="AD263" s="130"/>
      <c r="AE263" s="130"/>
      <c r="AF263" s="57"/>
      <c r="AG263" s="57"/>
      <c r="AH263" s="57"/>
      <c r="AI263" s="57"/>
      <c r="AJ263" s="57"/>
      <c r="AK263" s="57"/>
      <c r="AL263" s="57"/>
      <c r="AM263" s="57"/>
      <c r="AN263" s="57"/>
      <c r="AO263" s="57"/>
      <c r="AP263" s="57"/>
      <c r="AQ263" s="57"/>
      <c r="AR263" s="57"/>
      <c r="AS263" s="57"/>
      <c r="AT263" s="57"/>
      <c r="AU263" s="57"/>
      <c r="AV263" s="57"/>
      <c r="AW263" s="57"/>
    </row>
    <row r="264" spans="1:49" s="128" customFormat="1">
      <c r="A264" s="123">
        <f>'Stu.Detail (1-20)'!A264</f>
        <v>258</v>
      </c>
      <c r="B264" s="124" t="str">
        <f>IF(OR('Stu.Detail (1-20)'!B264=0,'Stu.Detail (1-20)'!B264=""),"",'Stu.Detail (1-20)'!B264)</f>
        <v/>
      </c>
      <c r="C264" s="124" t="str">
        <f>IF(OR(B264=0,B264=""),"",CONCATENATE('Stu.Detail (1-20)'!D264," ","/",'Stu.Detail (1-20)'!G264))</f>
        <v/>
      </c>
      <c r="D264" s="129"/>
      <c r="E264" s="129"/>
      <c r="F264" s="129"/>
      <c r="G264" s="129"/>
      <c r="H264" s="129"/>
      <c r="I264" s="129"/>
      <c r="J264" s="129"/>
      <c r="K264" s="129"/>
      <c r="L264" s="129"/>
      <c r="M264" s="129"/>
      <c r="N264" s="129"/>
      <c r="O264" s="129"/>
      <c r="P264" s="129"/>
      <c r="Q264" s="129"/>
      <c r="R264" s="129"/>
      <c r="S264" s="129"/>
      <c r="T264" s="129"/>
      <c r="U264" s="129"/>
      <c r="V264" s="129"/>
      <c r="W264" s="129"/>
      <c r="X264" s="129"/>
      <c r="Y264" s="129"/>
      <c r="Z264" s="129"/>
      <c r="AA264" s="130"/>
      <c r="AB264" s="130"/>
      <c r="AC264" s="130"/>
      <c r="AD264" s="130"/>
      <c r="AE264" s="130"/>
      <c r="AF264" s="57"/>
      <c r="AG264" s="57"/>
      <c r="AH264" s="57"/>
      <c r="AI264" s="57"/>
      <c r="AJ264" s="57"/>
      <c r="AK264" s="57"/>
      <c r="AL264" s="57"/>
      <c r="AM264" s="57"/>
      <c r="AN264" s="57"/>
      <c r="AO264" s="57"/>
      <c r="AP264" s="57"/>
      <c r="AQ264" s="57"/>
      <c r="AR264" s="57"/>
      <c r="AS264" s="57"/>
      <c r="AT264" s="57"/>
      <c r="AU264" s="57"/>
      <c r="AV264" s="57"/>
      <c r="AW264" s="57"/>
    </row>
    <row r="265" spans="1:49" s="128" customFormat="1">
      <c r="A265" s="123">
        <f>'Stu.Detail (1-20)'!A265</f>
        <v>259</v>
      </c>
      <c r="B265" s="124" t="str">
        <f>IF(OR('Stu.Detail (1-20)'!B265=0,'Stu.Detail (1-20)'!B265=""),"",'Stu.Detail (1-20)'!B265)</f>
        <v/>
      </c>
      <c r="C265" s="124" t="str">
        <f>IF(OR(B265=0,B265=""),"",CONCATENATE('Stu.Detail (1-20)'!D265," ","/",'Stu.Detail (1-20)'!G265))</f>
        <v/>
      </c>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c r="AA265" s="130"/>
      <c r="AB265" s="130"/>
      <c r="AC265" s="130"/>
      <c r="AD265" s="130"/>
      <c r="AE265" s="130"/>
      <c r="AF265" s="57"/>
      <c r="AG265" s="57"/>
      <c r="AH265" s="57"/>
      <c r="AI265" s="57"/>
      <c r="AJ265" s="57"/>
      <c r="AK265" s="57"/>
      <c r="AL265" s="57"/>
      <c r="AM265" s="57"/>
      <c r="AN265" s="57"/>
      <c r="AO265" s="57"/>
      <c r="AP265" s="57"/>
      <c r="AQ265" s="57"/>
      <c r="AR265" s="57"/>
      <c r="AS265" s="57"/>
      <c r="AT265" s="57"/>
      <c r="AU265" s="57"/>
      <c r="AV265" s="57"/>
      <c r="AW265" s="57"/>
    </row>
    <row r="266" spans="1:49" s="128" customFormat="1">
      <c r="A266" s="123">
        <f>'Stu.Detail (1-20)'!A266</f>
        <v>260</v>
      </c>
      <c r="B266" s="124" t="str">
        <f>IF(OR('Stu.Detail (1-20)'!B266=0,'Stu.Detail (1-20)'!B266=""),"",'Stu.Detail (1-20)'!B266)</f>
        <v/>
      </c>
      <c r="C266" s="124" t="str">
        <f>IF(OR(B266=0,B266=""),"",CONCATENATE('Stu.Detail (1-20)'!D266," ","/",'Stu.Detail (1-20)'!G266))</f>
        <v/>
      </c>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c r="AA266" s="130"/>
      <c r="AB266" s="130"/>
      <c r="AC266" s="130"/>
      <c r="AD266" s="130"/>
      <c r="AE266" s="130"/>
      <c r="AF266" s="57"/>
      <c r="AG266" s="57"/>
      <c r="AH266" s="57"/>
      <c r="AI266" s="57"/>
      <c r="AJ266" s="57"/>
      <c r="AK266" s="57"/>
      <c r="AL266" s="57"/>
      <c r="AM266" s="57"/>
      <c r="AN266" s="57"/>
      <c r="AO266" s="57"/>
      <c r="AP266" s="57"/>
      <c r="AQ266" s="57"/>
      <c r="AR266" s="57"/>
      <c r="AS266" s="57"/>
      <c r="AT266" s="57"/>
      <c r="AU266" s="57"/>
      <c r="AV266" s="57"/>
      <c r="AW266" s="57"/>
    </row>
    <row r="267" spans="1:49" s="128" customFormat="1">
      <c r="A267" s="123">
        <f>'Stu.Detail (1-20)'!A267</f>
        <v>261</v>
      </c>
      <c r="B267" s="124" t="str">
        <f>IF(OR('Stu.Detail (1-20)'!B267=0,'Stu.Detail (1-20)'!B267=""),"",'Stu.Detail (1-20)'!B267)</f>
        <v/>
      </c>
      <c r="C267" s="124" t="str">
        <f>IF(OR(B267=0,B267=""),"",CONCATENATE('Stu.Detail (1-20)'!D267," ","/",'Stu.Detail (1-20)'!G267))</f>
        <v/>
      </c>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c r="AA267" s="130"/>
      <c r="AB267" s="130"/>
      <c r="AC267" s="130"/>
      <c r="AD267" s="130"/>
      <c r="AE267" s="130"/>
      <c r="AF267" s="57"/>
      <c r="AG267" s="57"/>
      <c r="AH267" s="57"/>
      <c r="AI267" s="57"/>
      <c r="AJ267" s="57"/>
      <c r="AK267" s="57"/>
      <c r="AL267" s="57"/>
      <c r="AM267" s="57"/>
      <c r="AN267" s="57"/>
      <c r="AO267" s="57"/>
      <c r="AP267" s="57"/>
      <c r="AQ267" s="57"/>
      <c r="AR267" s="57"/>
      <c r="AS267" s="57"/>
      <c r="AT267" s="57"/>
      <c r="AU267" s="57"/>
      <c r="AV267" s="57"/>
      <c r="AW267" s="57"/>
    </row>
    <row r="268" spans="1:49" s="128" customFormat="1">
      <c r="A268" s="123">
        <f>'Stu.Detail (1-20)'!A268</f>
        <v>262</v>
      </c>
      <c r="B268" s="124" t="str">
        <f>IF(OR('Stu.Detail (1-20)'!B268=0,'Stu.Detail (1-20)'!B268=""),"",'Stu.Detail (1-20)'!B268)</f>
        <v/>
      </c>
      <c r="C268" s="124" t="str">
        <f>IF(OR(B268=0,B268=""),"",CONCATENATE('Stu.Detail (1-20)'!D268," ","/",'Stu.Detail (1-20)'!G268))</f>
        <v/>
      </c>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c r="AA268" s="130"/>
      <c r="AB268" s="130"/>
      <c r="AC268" s="130"/>
      <c r="AD268" s="130"/>
      <c r="AE268" s="130"/>
      <c r="AF268" s="57"/>
      <c r="AG268" s="57"/>
      <c r="AH268" s="57"/>
      <c r="AI268" s="57"/>
      <c r="AJ268" s="57"/>
      <c r="AK268" s="57"/>
      <c r="AL268" s="57"/>
      <c r="AM268" s="57"/>
      <c r="AN268" s="57"/>
      <c r="AO268" s="57"/>
      <c r="AP268" s="57"/>
      <c r="AQ268" s="57"/>
      <c r="AR268" s="57"/>
      <c r="AS268" s="57"/>
      <c r="AT268" s="57"/>
      <c r="AU268" s="57"/>
      <c r="AV268" s="57"/>
      <c r="AW268" s="57"/>
    </row>
    <row r="269" spans="1:49" s="128" customFormat="1">
      <c r="A269" s="123">
        <f>'Stu.Detail (1-20)'!A269</f>
        <v>263</v>
      </c>
      <c r="B269" s="124" t="str">
        <f>IF(OR('Stu.Detail (1-20)'!B269=0,'Stu.Detail (1-20)'!B269=""),"",'Stu.Detail (1-20)'!B269)</f>
        <v/>
      </c>
      <c r="C269" s="124" t="str">
        <f>IF(OR(B269=0,B269=""),"",CONCATENATE('Stu.Detail (1-20)'!D269," ","/",'Stu.Detail (1-20)'!G269))</f>
        <v/>
      </c>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c r="AA269" s="130"/>
      <c r="AB269" s="130"/>
      <c r="AC269" s="130"/>
      <c r="AD269" s="130"/>
      <c r="AE269" s="130"/>
      <c r="AF269" s="57"/>
      <c r="AG269" s="57"/>
      <c r="AH269" s="57"/>
      <c r="AI269" s="57"/>
      <c r="AJ269" s="57"/>
      <c r="AK269" s="57"/>
      <c r="AL269" s="57"/>
      <c r="AM269" s="57"/>
      <c r="AN269" s="57"/>
      <c r="AO269" s="57"/>
      <c r="AP269" s="57"/>
      <c r="AQ269" s="57"/>
      <c r="AR269" s="57"/>
      <c r="AS269" s="57"/>
      <c r="AT269" s="57"/>
      <c r="AU269" s="57"/>
      <c r="AV269" s="57"/>
      <c r="AW269" s="57"/>
    </row>
    <row r="270" spans="1:49" s="128" customFormat="1">
      <c r="A270" s="123">
        <f>'Stu.Detail (1-20)'!A270</f>
        <v>264</v>
      </c>
      <c r="B270" s="124" t="str">
        <f>IF(OR('Stu.Detail (1-20)'!B270=0,'Stu.Detail (1-20)'!B270=""),"",'Stu.Detail (1-20)'!B270)</f>
        <v/>
      </c>
      <c r="C270" s="124" t="str">
        <f>IF(OR(B270=0,B270=""),"",CONCATENATE('Stu.Detail (1-20)'!D270," ","/",'Stu.Detail (1-20)'!G270))</f>
        <v/>
      </c>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c r="AA270" s="130"/>
      <c r="AB270" s="130"/>
      <c r="AC270" s="130"/>
      <c r="AD270" s="130"/>
      <c r="AE270" s="130"/>
      <c r="AF270" s="57"/>
      <c r="AG270" s="57"/>
      <c r="AH270" s="57"/>
      <c r="AI270" s="57"/>
      <c r="AJ270" s="57"/>
      <c r="AK270" s="57"/>
      <c r="AL270" s="57"/>
      <c r="AM270" s="57"/>
      <c r="AN270" s="57"/>
      <c r="AO270" s="57"/>
      <c r="AP270" s="57"/>
      <c r="AQ270" s="57"/>
      <c r="AR270" s="57"/>
      <c r="AS270" s="57"/>
      <c r="AT270" s="57"/>
      <c r="AU270" s="57"/>
      <c r="AV270" s="57"/>
      <c r="AW270" s="57"/>
    </row>
    <row r="271" spans="1:49" s="128" customFormat="1">
      <c r="A271" s="123">
        <f>'Stu.Detail (1-20)'!A271</f>
        <v>265</v>
      </c>
      <c r="B271" s="124" t="str">
        <f>IF(OR('Stu.Detail (1-20)'!B271=0,'Stu.Detail (1-20)'!B271=""),"",'Stu.Detail (1-20)'!B271)</f>
        <v/>
      </c>
      <c r="C271" s="124" t="str">
        <f>IF(OR(B271=0,B271=""),"",CONCATENATE('Stu.Detail (1-20)'!D271," ","/",'Stu.Detail (1-20)'!G271))</f>
        <v/>
      </c>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c r="AA271" s="130"/>
      <c r="AB271" s="130"/>
      <c r="AC271" s="130"/>
      <c r="AD271" s="130"/>
      <c r="AE271" s="130"/>
      <c r="AF271" s="57"/>
      <c r="AG271" s="57"/>
      <c r="AH271" s="57"/>
      <c r="AI271" s="57"/>
      <c r="AJ271" s="57"/>
      <c r="AK271" s="57"/>
      <c r="AL271" s="57"/>
      <c r="AM271" s="57"/>
      <c r="AN271" s="57"/>
      <c r="AO271" s="57"/>
      <c r="AP271" s="57"/>
      <c r="AQ271" s="57"/>
      <c r="AR271" s="57"/>
      <c r="AS271" s="57"/>
      <c r="AT271" s="57"/>
      <c r="AU271" s="57"/>
      <c r="AV271" s="57"/>
      <c r="AW271" s="57"/>
    </row>
    <row r="272" spans="1:49" s="128" customFormat="1">
      <c r="A272" s="123">
        <f>'Stu.Detail (1-20)'!A272</f>
        <v>266</v>
      </c>
      <c r="B272" s="124" t="str">
        <f>IF(OR('Stu.Detail (1-20)'!B272=0,'Stu.Detail (1-20)'!B272=""),"",'Stu.Detail (1-20)'!B272)</f>
        <v/>
      </c>
      <c r="C272" s="124" t="str">
        <f>IF(OR(B272=0,B272=""),"",CONCATENATE('Stu.Detail (1-20)'!D272," ","/",'Stu.Detail (1-20)'!G272))</f>
        <v/>
      </c>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c r="AA272" s="130"/>
      <c r="AB272" s="130"/>
      <c r="AC272" s="130"/>
      <c r="AD272" s="130"/>
      <c r="AE272" s="130"/>
      <c r="AF272" s="57"/>
      <c r="AG272" s="57"/>
      <c r="AH272" s="57"/>
      <c r="AI272" s="57"/>
      <c r="AJ272" s="57"/>
      <c r="AK272" s="57"/>
      <c r="AL272" s="57"/>
      <c r="AM272" s="57"/>
      <c r="AN272" s="57"/>
      <c r="AO272" s="57"/>
      <c r="AP272" s="57"/>
      <c r="AQ272" s="57"/>
      <c r="AR272" s="57"/>
      <c r="AS272" s="57"/>
      <c r="AT272" s="57"/>
      <c r="AU272" s="57"/>
      <c r="AV272" s="57"/>
      <c r="AW272" s="57"/>
    </row>
    <row r="273" spans="1:49" s="128" customFormat="1">
      <c r="A273" s="123">
        <f>'Stu.Detail (1-20)'!A273</f>
        <v>267</v>
      </c>
      <c r="B273" s="124" t="str">
        <f>IF(OR('Stu.Detail (1-20)'!B273=0,'Stu.Detail (1-20)'!B273=""),"",'Stu.Detail (1-20)'!B273)</f>
        <v/>
      </c>
      <c r="C273" s="124" t="str">
        <f>IF(OR(B273=0,B273=""),"",CONCATENATE('Stu.Detail (1-20)'!D273," ","/",'Stu.Detail (1-20)'!G273))</f>
        <v/>
      </c>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c r="AA273" s="130"/>
      <c r="AB273" s="130"/>
      <c r="AC273" s="130"/>
      <c r="AD273" s="130"/>
      <c r="AE273" s="130"/>
      <c r="AF273" s="57"/>
      <c r="AG273" s="57"/>
      <c r="AH273" s="57"/>
      <c r="AI273" s="57"/>
      <c r="AJ273" s="57"/>
      <c r="AK273" s="57"/>
      <c r="AL273" s="57"/>
      <c r="AM273" s="57"/>
      <c r="AN273" s="57"/>
      <c r="AO273" s="57"/>
      <c r="AP273" s="57"/>
      <c r="AQ273" s="57"/>
      <c r="AR273" s="57"/>
      <c r="AS273" s="57"/>
      <c r="AT273" s="57"/>
      <c r="AU273" s="57"/>
      <c r="AV273" s="57"/>
      <c r="AW273" s="57"/>
    </row>
    <row r="274" spans="1:49" s="128" customFormat="1">
      <c r="A274" s="123">
        <f>'Stu.Detail (1-20)'!A274</f>
        <v>268</v>
      </c>
      <c r="B274" s="124" t="str">
        <f>IF(OR('Stu.Detail (1-20)'!B274=0,'Stu.Detail (1-20)'!B274=""),"",'Stu.Detail (1-20)'!B274)</f>
        <v/>
      </c>
      <c r="C274" s="124" t="str">
        <f>IF(OR(B274=0,B274=""),"",CONCATENATE('Stu.Detail (1-20)'!D274," ","/",'Stu.Detail (1-20)'!G274))</f>
        <v/>
      </c>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c r="AA274" s="130"/>
      <c r="AB274" s="130"/>
      <c r="AC274" s="130"/>
      <c r="AD274" s="130"/>
      <c r="AE274" s="130"/>
      <c r="AF274" s="57"/>
      <c r="AG274" s="57"/>
      <c r="AH274" s="57"/>
      <c r="AI274" s="57"/>
      <c r="AJ274" s="57"/>
      <c r="AK274" s="57"/>
      <c r="AL274" s="57"/>
      <c r="AM274" s="57"/>
      <c r="AN274" s="57"/>
      <c r="AO274" s="57"/>
      <c r="AP274" s="57"/>
      <c r="AQ274" s="57"/>
      <c r="AR274" s="57"/>
      <c r="AS274" s="57"/>
      <c r="AT274" s="57"/>
      <c r="AU274" s="57"/>
      <c r="AV274" s="57"/>
      <c r="AW274" s="57"/>
    </row>
    <row r="275" spans="1:49" s="128" customFormat="1">
      <c r="A275" s="123">
        <f>'Stu.Detail (1-20)'!A275</f>
        <v>269</v>
      </c>
      <c r="B275" s="124" t="str">
        <f>IF(OR('Stu.Detail (1-20)'!B275=0,'Stu.Detail (1-20)'!B275=""),"",'Stu.Detail (1-20)'!B275)</f>
        <v/>
      </c>
      <c r="C275" s="124" t="str">
        <f>IF(OR(B275=0,B275=""),"",CONCATENATE('Stu.Detail (1-20)'!D275," ","/",'Stu.Detail (1-20)'!G275))</f>
        <v/>
      </c>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c r="AA275" s="130"/>
      <c r="AB275" s="130"/>
      <c r="AC275" s="130"/>
      <c r="AD275" s="130"/>
      <c r="AE275" s="130"/>
      <c r="AF275" s="57"/>
      <c r="AG275" s="57"/>
      <c r="AH275" s="57"/>
      <c r="AI275" s="57"/>
      <c r="AJ275" s="57"/>
      <c r="AK275" s="57"/>
      <c r="AL275" s="57"/>
      <c r="AM275" s="57"/>
      <c r="AN275" s="57"/>
      <c r="AO275" s="57"/>
      <c r="AP275" s="57"/>
      <c r="AQ275" s="57"/>
      <c r="AR275" s="57"/>
      <c r="AS275" s="57"/>
      <c r="AT275" s="57"/>
      <c r="AU275" s="57"/>
      <c r="AV275" s="57"/>
      <c r="AW275" s="57"/>
    </row>
    <row r="276" spans="1:49" s="128" customFormat="1">
      <c r="A276" s="123">
        <f>'Stu.Detail (1-20)'!A276</f>
        <v>270</v>
      </c>
      <c r="B276" s="124" t="str">
        <f>IF(OR('Stu.Detail (1-20)'!B276=0,'Stu.Detail (1-20)'!B276=""),"",'Stu.Detail (1-20)'!B276)</f>
        <v/>
      </c>
      <c r="C276" s="124" t="str">
        <f>IF(OR(B276=0,B276=""),"",CONCATENATE('Stu.Detail (1-20)'!D276," ","/",'Stu.Detail (1-20)'!G276))</f>
        <v/>
      </c>
      <c r="D276" s="129"/>
      <c r="E276" s="129"/>
      <c r="F276" s="129"/>
      <c r="G276" s="129"/>
      <c r="H276" s="129"/>
      <c r="I276" s="129"/>
      <c r="J276" s="129"/>
      <c r="K276" s="129"/>
      <c r="L276" s="129"/>
      <c r="M276" s="129"/>
      <c r="N276" s="129"/>
      <c r="O276" s="129"/>
      <c r="P276" s="129"/>
      <c r="Q276" s="129"/>
      <c r="R276" s="129"/>
      <c r="S276" s="129"/>
      <c r="T276" s="129"/>
      <c r="U276" s="129"/>
      <c r="V276" s="129"/>
      <c r="W276" s="129"/>
      <c r="X276" s="129"/>
      <c r="Y276" s="129"/>
      <c r="Z276" s="129"/>
      <c r="AA276" s="130"/>
      <c r="AB276" s="130"/>
      <c r="AC276" s="130"/>
      <c r="AD276" s="130"/>
      <c r="AE276" s="130"/>
      <c r="AF276" s="57"/>
      <c r="AG276" s="57"/>
      <c r="AH276" s="57"/>
      <c r="AI276" s="57"/>
      <c r="AJ276" s="57"/>
      <c r="AK276" s="57"/>
      <c r="AL276" s="57"/>
      <c r="AM276" s="57"/>
      <c r="AN276" s="57"/>
      <c r="AO276" s="57"/>
      <c r="AP276" s="57"/>
      <c r="AQ276" s="57"/>
      <c r="AR276" s="57"/>
      <c r="AS276" s="57"/>
      <c r="AT276" s="57"/>
      <c r="AU276" s="57"/>
      <c r="AV276" s="57"/>
      <c r="AW276" s="57"/>
    </row>
    <row r="277" spans="1:49" s="128" customFormat="1">
      <c r="A277" s="123">
        <f>'Stu.Detail (1-20)'!A277</f>
        <v>271</v>
      </c>
      <c r="B277" s="124" t="str">
        <f>IF(OR('Stu.Detail (1-20)'!B277=0,'Stu.Detail (1-20)'!B277=""),"",'Stu.Detail (1-20)'!B277)</f>
        <v/>
      </c>
      <c r="C277" s="124" t="str">
        <f>IF(OR(B277=0,B277=""),"",CONCATENATE('Stu.Detail (1-20)'!D277," ","/",'Stu.Detail (1-20)'!G277))</f>
        <v/>
      </c>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c r="AA277" s="130"/>
      <c r="AB277" s="130"/>
      <c r="AC277" s="130"/>
      <c r="AD277" s="130"/>
      <c r="AE277" s="130"/>
      <c r="AF277" s="57"/>
      <c r="AG277" s="57"/>
      <c r="AH277" s="57"/>
      <c r="AI277" s="57"/>
      <c r="AJ277" s="57"/>
      <c r="AK277" s="57"/>
      <c r="AL277" s="57"/>
      <c r="AM277" s="57"/>
      <c r="AN277" s="57"/>
      <c r="AO277" s="57"/>
      <c r="AP277" s="57"/>
      <c r="AQ277" s="57"/>
      <c r="AR277" s="57"/>
      <c r="AS277" s="57"/>
      <c r="AT277" s="57"/>
      <c r="AU277" s="57"/>
      <c r="AV277" s="57"/>
      <c r="AW277" s="57"/>
    </row>
    <row r="278" spans="1:49" s="128" customFormat="1">
      <c r="A278" s="123">
        <f>'Stu.Detail (1-20)'!A278</f>
        <v>272</v>
      </c>
      <c r="B278" s="124" t="str">
        <f>IF(OR('Stu.Detail (1-20)'!B278=0,'Stu.Detail (1-20)'!B278=""),"",'Stu.Detail (1-20)'!B278)</f>
        <v/>
      </c>
      <c r="C278" s="124" t="str">
        <f>IF(OR(B278=0,B278=""),"",CONCATENATE('Stu.Detail (1-20)'!D278," ","/",'Stu.Detail (1-20)'!G278))</f>
        <v/>
      </c>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c r="AA278" s="130"/>
      <c r="AB278" s="130"/>
      <c r="AC278" s="130"/>
      <c r="AD278" s="130"/>
      <c r="AE278" s="130"/>
      <c r="AF278" s="57"/>
      <c r="AG278" s="57"/>
      <c r="AH278" s="57"/>
      <c r="AI278" s="57"/>
      <c r="AJ278" s="57"/>
      <c r="AK278" s="57"/>
      <c r="AL278" s="57"/>
      <c r="AM278" s="57"/>
      <c r="AN278" s="57"/>
      <c r="AO278" s="57"/>
      <c r="AP278" s="57"/>
      <c r="AQ278" s="57"/>
      <c r="AR278" s="57"/>
      <c r="AS278" s="57"/>
      <c r="AT278" s="57"/>
      <c r="AU278" s="57"/>
      <c r="AV278" s="57"/>
      <c r="AW278" s="57"/>
    </row>
    <row r="279" spans="1:49" s="128" customFormat="1">
      <c r="A279" s="123">
        <f>'Stu.Detail (1-20)'!A279</f>
        <v>273</v>
      </c>
      <c r="B279" s="124" t="str">
        <f>IF(OR('Stu.Detail (1-20)'!B279=0,'Stu.Detail (1-20)'!B279=""),"",'Stu.Detail (1-20)'!B279)</f>
        <v/>
      </c>
      <c r="C279" s="124" t="str">
        <f>IF(OR(B279=0,B279=""),"",CONCATENATE('Stu.Detail (1-20)'!D279," ","/",'Stu.Detail (1-20)'!G279))</f>
        <v/>
      </c>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c r="AA279" s="130"/>
      <c r="AB279" s="130"/>
      <c r="AC279" s="130"/>
      <c r="AD279" s="130"/>
      <c r="AE279" s="130"/>
      <c r="AF279" s="57"/>
      <c r="AG279" s="57"/>
      <c r="AH279" s="57"/>
      <c r="AI279" s="57"/>
      <c r="AJ279" s="57"/>
      <c r="AK279" s="57"/>
      <c r="AL279" s="57"/>
      <c r="AM279" s="57"/>
      <c r="AN279" s="57"/>
      <c r="AO279" s="57"/>
      <c r="AP279" s="57"/>
      <c r="AQ279" s="57"/>
      <c r="AR279" s="57"/>
      <c r="AS279" s="57"/>
      <c r="AT279" s="57"/>
      <c r="AU279" s="57"/>
      <c r="AV279" s="57"/>
      <c r="AW279" s="57"/>
    </row>
    <row r="280" spans="1:49" s="128" customFormat="1">
      <c r="A280" s="123">
        <f>'Stu.Detail (1-20)'!A280</f>
        <v>274</v>
      </c>
      <c r="B280" s="124" t="str">
        <f>IF(OR('Stu.Detail (1-20)'!B280=0,'Stu.Detail (1-20)'!B280=""),"",'Stu.Detail (1-20)'!B280)</f>
        <v/>
      </c>
      <c r="C280" s="124" t="str">
        <f>IF(OR(B280=0,B280=""),"",CONCATENATE('Stu.Detail (1-20)'!D280," ","/",'Stu.Detail (1-20)'!G280))</f>
        <v/>
      </c>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c r="AA280" s="130"/>
      <c r="AB280" s="130"/>
      <c r="AC280" s="130"/>
      <c r="AD280" s="130"/>
      <c r="AE280" s="130"/>
      <c r="AF280" s="57"/>
      <c r="AG280" s="57"/>
      <c r="AH280" s="57"/>
      <c r="AI280" s="57"/>
      <c r="AJ280" s="57"/>
      <c r="AK280" s="57"/>
      <c r="AL280" s="57"/>
      <c r="AM280" s="57"/>
      <c r="AN280" s="57"/>
      <c r="AO280" s="57"/>
      <c r="AP280" s="57"/>
      <c r="AQ280" s="57"/>
      <c r="AR280" s="57"/>
      <c r="AS280" s="57"/>
      <c r="AT280" s="57"/>
      <c r="AU280" s="57"/>
      <c r="AV280" s="57"/>
      <c r="AW280" s="57"/>
    </row>
    <row r="281" spans="1:49" s="128" customFormat="1">
      <c r="A281" s="123">
        <f>'Stu.Detail (1-20)'!A281</f>
        <v>275</v>
      </c>
      <c r="B281" s="124" t="str">
        <f>IF(OR('Stu.Detail (1-20)'!B281=0,'Stu.Detail (1-20)'!B281=""),"",'Stu.Detail (1-20)'!B281)</f>
        <v/>
      </c>
      <c r="C281" s="124" t="str">
        <f>IF(OR(B281=0,B281=""),"",CONCATENATE('Stu.Detail (1-20)'!D281," ","/",'Stu.Detail (1-20)'!G281))</f>
        <v/>
      </c>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c r="AA281" s="130"/>
      <c r="AB281" s="130"/>
      <c r="AC281" s="130"/>
      <c r="AD281" s="130"/>
      <c r="AE281" s="130"/>
      <c r="AF281" s="57"/>
      <c r="AG281" s="57"/>
      <c r="AH281" s="57"/>
      <c r="AI281" s="57"/>
      <c r="AJ281" s="57"/>
      <c r="AK281" s="57"/>
      <c r="AL281" s="57"/>
      <c r="AM281" s="57"/>
      <c r="AN281" s="57"/>
      <c r="AO281" s="57"/>
      <c r="AP281" s="57"/>
      <c r="AQ281" s="57"/>
      <c r="AR281" s="57"/>
      <c r="AS281" s="57"/>
      <c r="AT281" s="57"/>
      <c r="AU281" s="57"/>
      <c r="AV281" s="57"/>
      <c r="AW281" s="57"/>
    </row>
    <row r="282" spans="1:49" s="128" customFormat="1">
      <c r="A282" s="123">
        <f>'Stu.Detail (1-20)'!A282</f>
        <v>276</v>
      </c>
      <c r="B282" s="124" t="str">
        <f>IF(OR('Stu.Detail (1-20)'!B282=0,'Stu.Detail (1-20)'!B282=""),"",'Stu.Detail (1-20)'!B282)</f>
        <v/>
      </c>
      <c r="C282" s="124" t="str">
        <f>IF(OR(B282=0,B282=""),"",CONCATENATE('Stu.Detail (1-20)'!D282," ","/",'Stu.Detail (1-20)'!G282))</f>
        <v/>
      </c>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c r="AA282" s="130"/>
      <c r="AB282" s="130"/>
      <c r="AC282" s="130"/>
      <c r="AD282" s="130"/>
      <c r="AE282" s="130"/>
      <c r="AF282" s="57"/>
      <c r="AG282" s="57"/>
      <c r="AH282" s="57"/>
      <c r="AI282" s="57"/>
      <c r="AJ282" s="57"/>
      <c r="AK282" s="57"/>
      <c r="AL282" s="57"/>
      <c r="AM282" s="57"/>
      <c r="AN282" s="57"/>
      <c r="AO282" s="57"/>
      <c r="AP282" s="57"/>
      <c r="AQ282" s="57"/>
      <c r="AR282" s="57"/>
      <c r="AS282" s="57"/>
      <c r="AT282" s="57"/>
      <c r="AU282" s="57"/>
      <c r="AV282" s="57"/>
      <c r="AW282" s="57"/>
    </row>
    <row r="283" spans="1:49" s="128" customFormat="1">
      <c r="A283" s="123">
        <f>'Stu.Detail (1-20)'!A283</f>
        <v>277</v>
      </c>
      <c r="B283" s="124" t="str">
        <f>IF(OR('Stu.Detail (1-20)'!B283=0,'Stu.Detail (1-20)'!B283=""),"",'Stu.Detail (1-20)'!B283)</f>
        <v/>
      </c>
      <c r="C283" s="124" t="str">
        <f>IF(OR(B283=0,B283=""),"",CONCATENATE('Stu.Detail (1-20)'!D283," ","/",'Stu.Detail (1-20)'!G283))</f>
        <v/>
      </c>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c r="AA283" s="130"/>
      <c r="AB283" s="130"/>
      <c r="AC283" s="130"/>
      <c r="AD283" s="130"/>
      <c r="AE283" s="130"/>
      <c r="AF283" s="57"/>
      <c r="AG283" s="57"/>
      <c r="AH283" s="57"/>
      <c r="AI283" s="57"/>
      <c r="AJ283" s="57"/>
      <c r="AK283" s="57"/>
      <c r="AL283" s="57"/>
      <c r="AM283" s="57"/>
      <c r="AN283" s="57"/>
      <c r="AO283" s="57"/>
      <c r="AP283" s="57"/>
      <c r="AQ283" s="57"/>
      <c r="AR283" s="57"/>
      <c r="AS283" s="57"/>
      <c r="AT283" s="57"/>
      <c r="AU283" s="57"/>
      <c r="AV283" s="57"/>
      <c r="AW283" s="57"/>
    </row>
    <row r="284" spans="1:49" s="128" customFormat="1">
      <c r="A284" s="123">
        <f>'Stu.Detail (1-20)'!A284</f>
        <v>278</v>
      </c>
      <c r="B284" s="124" t="str">
        <f>IF(OR('Stu.Detail (1-20)'!B284=0,'Stu.Detail (1-20)'!B284=""),"",'Stu.Detail (1-20)'!B284)</f>
        <v/>
      </c>
      <c r="C284" s="124" t="str">
        <f>IF(OR(B284=0,B284=""),"",CONCATENATE('Stu.Detail (1-20)'!D284," ","/",'Stu.Detail (1-20)'!G284))</f>
        <v/>
      </c>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c r="AA284" s="130"/>
      <c r="AB284" s="130"/>
      <c r="AC284" s="130"/>
      <c r="AD284" s="130"/>
      <c r="AE284" s="130"/>
      <c r="AF284" s="57"/>
      <c r="AG284" s="57"/>
      <c r="AH284" s="57"/>
      <c r="AI284" s="57"/>
      <c r="AJ284" s="57"/>
      <c r="AK284" s="57"/>
      <c r="AL284" s="57"/>
      <c r="AM284" s="57"/>
      <c r="AN284" s="57"/>
      <c r="AO284" s="57"/>
      <c r="AP284" s="57"/>
      <c r="AQ284" s="57"/>
      <c r="AR284" s="57"/>
      <c r="AS284" s="57"/>
      <c r="AT284" s="57"/>
      <c r="AU284" s="57"/>
      <c r="AV284" s="57"/>
      <c r="AW284" s="57"/>
    </row>
    <row r="285" spans="1:49" s="128" customFormat="1">
      <c r="A285" s="123">
        <f>'Stu.Detail (1-20)'!A285</f>
        <v>279</v>
      </c>
      <c r="B285" s="124" t="str">
        <f>IF(OR('Stu.Detail (1-20)'!B285=0,'Stu.Detail (1-20)'!B285=""),"",'Stu.Detail (1-20)'!B285)</f>
        <v/>
      </c>
      <c r="C285" s="124" t="str">
        <f>IF(OR(B285=0,B285=""),"",CONCATENATE('Stu.Detail (1-20)'!D285," ","/",'Stu.Detail (1-20)'!G285))</f>
        <v/>
      </c>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c r="AA285" s="130"/>
      <c r="AB285" s="130"/>
      <c r="AC285" s="130"/>
      <c r="AD285" s="130"/>
      <c r="AE285" s="130"/>
      <c r="AF285" s="57"/>
      <c r="AG285" s="57"/>
      <c r="AH285" s="57"/>
      <c r="AI285" s="57"/>
      <c r="AJ285" s="57"/>
      <c r="AK285" s="57"/>
      <c r="AL285" s="57"/>
      <c r="AM285" s="57"/>
      <c r="AN285" s="57"/>
      <c r="AO285" s="57"/>
      <c r="AP285" s="57"/>
      <c r="AQ285" s="57"/>
      <c r="AR285" s="57"/>
      <c r="AS285" s="57"/>
      <c r="AT285" s="57"/>
      <c r="AU285" s="57"/>
      <c r="AV285" s="57"/>
      <c r="AW285" s="57"/>
    </row>
    <row r="286" spans="1:49" s="128" customFormat="1">
      <c r="A286" s="123">
        <f>'Stu.Detail (1-20)'!A286</f>
        <v>280</v>
      </c>
      <c r="B286" s="124" t="str">
        <f>IF(OR('Stu.Detail (1-20)'!B286=0,'Stu.Detail (1-20)'!B286=""),"",'Stu.Detail (1-20)'!B286)</f>
        <v/>
      </c>
      <c r="C286" s="124" t="str">
        <f>IF(OR(B286=0,B286=""),"",CONCATENATE('Stu.Detail (1-20)'!D286," ","/",'Stu.Detail (1-20)'!G286))</f>
        <v/>
      </c>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c r="AA286" s="130"/>
      <c r="AB286" s="130"/>
      <c r="AC286" s="130"/>
      <c r="AD286" s="130"/>
      <c r="AE286" s="130"/>
      <c r="AF286" s="57"/>
      <c r="AG286" s="57"/>
      <c r="AH286" s="57"/>
      <c r="AI286" s="57"/>
      <c r="AJ286" s="57"/>
      <c r="AK286" s="57"/>
      <c r="AL286" s="57"/>
      <c r="AM286" s="57"/>
      <c r="AN286" s="57"/>
      <c r="AO286" s="57"/>
      <c r="AP286" s="57"/>
      <c r="AQ286" s="57"/>
      <c r="AR286" s="57"/>
      <c r="AS286" s="57"/>
      <c r="AT286" s="57"/>
      <c r="AU286" s="57"/>
      <c r="AV286" s="57"/>
      <c r="AW286" s="57"/>
    </row>
    <row r="287" spans="1:49" s="128" customFormat="1">
      <c r="A287" s="123">
        <f>'Stu.Detail (1-20)'!A287</f>
        <v>281</v>
      </c>
      <c r="B287" s="124" t="str">
        <f>IF(OR('Stu.Detail (1-20)'!B287=0,'Stu.Detail (1-20)'!B287=""),"",'Stu.Detail (1-20)'!B287)</f>
        <v/>
      </c>
      <c r="C287" s="124" t="str">
        <f>IF(OR(B287=0,B287=""),"",CONCATENATE('Stu.Detail (1-20)'!D287," ","/",'Stu.Detail (1-20)'!G287))</f>
        <v/>
      </c>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c r="AA287" s="130"/>
      <c r="AB287" s="130"/>
      <c r="AC287" s="130"/>
      <c r="AD287" s="130"/>
      <c r="AE287" s="130"/>
      <c r="AF287" s="57"/>
      <c r="AG287" s="57"/>
      <c r="AH287" s="57"/>
      <c r="AI287" s="57"/>
      <c r="AJ287" s="57"/>
      <c r="AK287" s="57"/>
      <c r="AL287" s="57"/>
      <c r="AM287" s="57"/>
      <c r="AN287" s="57"/>
      <c r="AO287" s="57"/>
      <c r="AP287" s="57"/>
      <c r="AQ287" s="57"/>
      <c r="AR287" s="57"/>
      <c r="AS287" s="57"/>
      <c r="AT287" s="57"/>
      <c r="AU287" s="57"/>
      <c r="AV287" s="57"/>
      <c r="AW287" s="57"/>
    </row>
    <row r="288" spans="1:49" s="128" customFormat="1">
      <c r="A288" s="123">
        <f>'Stu.Detail (1-20)'!A288</f>
        <v>282</v>
      </c>
      <c r="B288" s="124" t="str">
        <f>IF(OR('Stu.Detail (1-20)'!B288=0,'Stu.Detail (1-20)'!B288=""),"",'Stu.Detail (1-20)'!B288)</f>
        <v/>
      </c>
      <c r="C288" s="124" t="str">
        <f>IF(OR(B288=0,B288=""),"",CONCATENATE('Stu.Detail (1-20)'!D288," ","/",'Stu.Detail (1-20)'!G288))</f>
        <v/>
      </c>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c r="AA288" s="130"/>
      <c r="AB288" s="130"/>
      <c r="AC288" s="130"/>
      <c r="AD288" s="130"/>
      <c r="AE288" s="130"/>
      <c r="AF288" s="57"/>
      <c r="AG288" s="57"/>
      <c r="AH288" s="57"/>
      <c r="AI288" s="57"/>
      <c r="AJ288" s="57"/>
      <c r="AK288" s="57"/>
      <c r="AL288" s="57"/>
      <c r="AM288" s="57"/>
      <c r="AN288" s="57"/>
      <c r="AO288" s="57"/>
      <c r="AP288" s="57"/>
      <c r="AQ288" s="57"/>
      <c r="AR288" s="57"/>
      <c r="AS288" s="57"/>
      <c r="AT288" s="57"/>
      <c r="AU288" s="57"/>
      <c r="AV288" s="57"/>
      <c r="AW288" s="57"/>
    </row>
    <row r="289" spans="1:49" s="128" customFormat="1">
      <c r="A289" s="123">
        <f>'Stu.Detail (1-20)'!A289</f>
        <v>283</v>
      </c>
      <c r="B289" s="124" t="str">
        <f>IF(OR('Stu.Detail (1-20)'!B289=0,'Stu.Detail (1-20)'!B289=""),"",'Stu.Detail (1-20)'!B289)</f>
        <v/>
      </c>
      <c r="C289" s="124" t="str">
        <f>IF(OR(B289=0,B289=""),"",CONCATENATE('Stu.Detail (1-20)'!D289," ","/",'Stu.Detail (1-20)'!G289))</f>
        <v/>
      </c>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c r="AA289" s="130"/>
      <c r="AB289" s="130"/>
      <c r="AC289" s="130"/>
      <c r="AD289" s="130"/>
      <c r="AE289" s="130"/>
      <c r="AF289" s="57"/>
      <c r="AG289" s="57"/>
      <c r="AH289" s="57"/>
      <c r="AI289" s="57"/>
      <c r="AJ289" s="57"/>
      <c r="AK289" s="57"/>
      <c r="AL289" s="57"/>
      <c r="AM289" s="57"/>
      <c r="AN289" s="57"/>
      <c r="AO289" s="57"/>
      <c r="AP289" s="57"/>
      <c r="AQ289" s="57"/>
      <c r="AR289" s="57"/>
      <c r="AS289" s="57"/>
      <c r="AT289" s="57"/>
      <c r="AU289" s="57"/>
      <c r="AV289" s="57"/>
      <c r="AW289" s="57"/>
    </row>
    <row r="290" spans="1:49" s="128" customFormat="1">
      <c r="A290" s="123">
        <f>'Stu.Detail (1-20)'!A290</f>
        <v>284</v>
      </c>
      <c r="B290" s="124" t="str">
        <f>IF(OR('Stu.Detail (1-20)'!B290=0,'Stu.Detail (1-20)'!B290=""),"",'Stu.Detail (1-20)'!B290)</f>
        <v/>
      </c>
      <c r="C290" s="124" t="str">
        <f>IF(OR(B290=0,B290=""),"",CONCATENATE('Stu.Detail (1-20)'!D290," ","/",'Stu.Detail (1-20)'!G290))</f>
        <v/>
      </c>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c r="AA290" s="130"/>
      <c r="AB290" s="130"/>
      <c r="AC290" s="130"/>
      <c r="AD290" s="130"/>
      <c r="AE290" s="130"/>
      <c r="AF290" s="57"/>
      <c r="AG290" s="57"/>
      <c r="AH290" s="57"/>
      <c r="AI290" s="57"/>
      <c r="AJ290" s="57"/>
      <c r="AK290" s="57"/>
      <c r="AL290" s="57"/>
      <c r="AM290" s="57"/>
      <c r="AN290" s="57"/>
      <c r="AO290" s="57"/>
      <c r="AP290" s="57"/>
      <c r="AQ290" s="57"/>
      <c r="AR290" s="57"/>
      <c r="AS290" s="57"/>
      <c r="AT290" s="57"/>
      <c r="AU290" s="57"/>
      <c r="AV290" s="57"/>
      <c r="AW290" s="57"/>
    </row>
    <row r="291" spans="1:49" s="128" customFormat="1">
      <c r="A291" s="123">
        <f>'Stu.Detail (1-20)'!A291</f>
        <v>285</v>
      </c>
      <c r="B291" s="124" t="str">
        <f>IF(OR('Stu.Detail (1-20)'!B291=0,'Stu.Detail (1-20)'!B291=""),"",'Stu.Detail (1-20)'!B291)</f>
        <v/>
      </c>
      <c r="C291" s="124" t="str">
        <f>IF(OR(B291=0,B291=""),"",CONCATENATE('Stu.Detail (1-20)'!D291," ","/",'Stu.Detail (1-20)'!G291))</f>
        <v/>
      </c>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c r="AA291" s="130"/>
      <c r="AB291" s="130"/>
      <c r="AC291" s="130"/>
      <c r="AD291" s="130"/>
      <c r="AE291" s="130"/>
      <c r="AF291" s="57"/>
      <c r="AG291" s="57"/>
      <c r="AH291" s="57"/>
      <c r="AI291" s="57"/>
      <c r="AJ291" s="57"/>
      <c r="AK291" s="57"/>
      <c r="AL291" s="57"/>
      <c r="AM291" s="57"/>
      <c r="AN291" s="57"/>
      <c r="AO291" s="57"/>
      <c r="AP291" s="57"/>
      <c r="AQ291" s="57"/>
      <c r="AR291" s="57"/>
      <c r="AS291" s="57"/>
      <c r="AT291" s="57"/>
      <c r="AU291" s="57"/>
      <c r="AV291" s="57"/>
      <c r="AW291" s="57"/>
    </row>
    <row r="292" spans="1:49" s="128" customFormat="1">
      <c r="A292" s="123">
        <f>'Stu.Detail (1-20)'!A292</f>
        <v>286</v>
      </c>
      <c r="B292" s="124" t="str">
        <f>IF(OR('Stu.Detail (1-20)'!B292=0,'Stu.Detail (1-20)'!B292=""),"",'Stu.Detail (1-20)'!B292)</f>
        <v/>
      </c>
      <c r="C292" s="124" t="str">
        <f>IF(OR(B292=0,B292=""),"",CONCATENATE('Stu.Detail (1-20)'!D292," ","/",'Stu.Detail (1-20)'!G292))</f>
        <v/>
      </c>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c r="AA292" s="130"/>
      <c r="AB292" s="130"/>
      <c r="AC292" s="130"/>
      <c r="AD292" s="130"/>
      <c r="AE292" s="130"/>
      <c r="AF292" s="57"/>
      <c r="AG292" s="57"/>
      <c r="AH292" s="57"/>
      <c r="AI292" s="57"/>
      <c r="AJ292" s="57"/>
      <c r="AK292" s="57"/>
      <c r="AL292" s="57"/>
      <c r="AM292" s="57"/>
      <c r="AN292" s="57"/>
      <c r="AO292" s="57"/>
      <c r="AP292" s="57"/>
      <c r="AQ292" s="57"/>
      <c r="AR292" s="57"/>
      <c r="AS292" s="57"/>
      <c r="AT292" s="57"/>
      <c r="AU292" s="57"/>
      <c r="AV292" s="57"/>
      <c r="AW292" s="57"/>
    </row>
    <row r="293" spans="1:49" s="128" customFormat="1">
      <c r="A293" s="123">
        <f>'Stu.Detail (1-20)'!A293</f>
        <v>287</v>
      </c>
      <c r="B293" s="124" t="str">
        <f>IF(OR('Stu.Detail (1-20)'!B293=0,'Stu.Detail (1-20)'!B293=""),"",'Stu.Detail (1-20)'!B293)</f>
        <v/>
      </c>
      <c r="C293" s="124" t="str">
        <f>IF(OR(B293=0,B293=""),"",CONCATENATE('Stu.Detail (1-20)'!D293," ","/",'Stu.Detail (1-20)'!G293))</f>
        <v/>
      </c>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c r="AA293" s="130"/>
      <c r="AB293" s="130"/>
      <c r="AC293" s="130"/>
      <c r="AD293" s="130"/>
      <c r="AE293" s="130"/>
      <c r="AF293" s="57"/>
      <c r="AG293" s="57"/>
      <c r="AH293" s="57"/>
      <c r="AI293" s="57"/>
      <c r="AJ293" s="57"/>
      <c r="AK293" s="57"/>
      <c r="AL293" s="57"/>
      <c r="AM293" s="57"/>
      <c r="AN293" s="57"/>
      <c r="AO293" s="57"/>
      <c r="AP293" s="57"/>
      <c r="AQ293" s="57"/>
      <c r="AR293" s="57"/>
      <c r="AS293" s="57"/>
      <c r="AT293" s="57"/>
      <c r="AU293" s="57"/>
      <c r="AV293" s="57"/>
      <c r="AW293" s="57"/>
    </row>
    <row r="294" spans="1:49" s="128" customFormat="1">
      <c r="A294" s="123">
        <f>'Stu.Detail (1-20)'!A294</f>
        <v>288</v>
      </c>
      <c r="B294" s="124" t="str">
        <f>IF(OR('Stu.Detail (1-20)'!B294=0,'Stu.Detail (1-20)'!B294=""),"",'Stu.Detail (1-20)'!B294)</f>
        <v/>
      </c>
      <c r="C294" s="124" t="str">
        <f>IF(OR(B294=0,B294=""),"",CONCATENATE('Stu.Detail (1-20)'!D294," ","/",'Stu.Detail (1-20)'!G294))</f>
        <v/>
      </c>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c r="AA294" s="130"/>
      <c r="AB294" s="130"/>
      <c r="AC294" s="130"/>
      <c r="AD294" s="130"/>
      <c r="AE294" s="130"/>
      <c r="AF294" s="57"/>
      <c r="AG294" s="57"/>
      <c r="AH294" s="57"/>
      <c r="AI294" s="57"/>
      <c r="AJ294" s="57"/>
      <c r="AK294" s="57"/>
      <c r="AL294" s="57"/>
      <c r="AM294" s="57"/>
      <c r="AN294" s="57"/>
      <c r="AO294" s="57"/>
      <c r="AP294" s="57"/>
      <c r="AQ294" s="57"/>
      <c r="AR294" s="57"/>
      <c r="AS294" s="57"/>
      <c r="AT294" s="57"/>
      <c r="AU294" s="57"/>
      <c r="AV294" s="57"/>
      <c r="AW294" s="57"/>
    </row>
    <row r="295" spans="1:49" s="128" customFormat="1">
      <c r="A295" s="123">
        <f>'Stu.Detail (1-20)'!A295</f>
        <v>289</v>
      </c>
      <c r="B295" s="124" t="str">
        <f>IF(OR('Stu.Detail (1-20)'!B295=0,'Stu.Detail (1-20)'!B295=""),"",'Stu.Detail (1-20)'!B295)</f>
        <v/>
      </c>
      <c r="C295" s="124" t="str">
        <f>IF(OR(B295=0,B295=""),"",CONCATENATE('Stu.Detail (1-20)'!D295," ","/",'Stu.Detail (1-20)'!G295))</f>
        <v/>
      </c>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c r="AA295" s="130"/>
      <c r="AB295" s="130"/>
      <c r="AC295" s="130"/>
      <c r="AD295" s="130"/>
      <c r="AE295" s="130"/>
      <c r="AF295" s="57"/>
      <c r="AG295" s="57"/>
      <c r="AH295" s="57"/>
      <c r="AI295" s="57"/>
      <c r="AJ295" s="57"/>
      <c r="AK295" s="57"/>
      <c r="AL295" s="57"/>
      <c r="AM295" s="57"/>
      <c r="AN295" s="57"/>
      <c r="AO295" s="57"/>
      <c r="AP295" s="57"/>
      <c r="AQ295" s="57"/>
      <c r="AR295" s="57"/>
      <c r="AS295" s="57"/>
      <c r="AT295" s="57"/>
      <c r="AU295" s="57"/>
      <c r="AV295" s="57"/>
      <c r="AW295" s="57"/>
    </row>
    <row r="296" spans="1:49" s="128" customFormat="1">
      <c r="A296" s="123">
        <f>'Stu.Detail (1-20)'!A296</f>
        <v>290</v>
      </c>
      <c r="B296" s="124" t="str">
        <f>IF(OR('Stu.Detail (1-20)'!B296=0,'Stu.Detail (1-20)'!B296=""),"",'Stu.Detail (1-20)'!B296)</f>
        <v/>
      </c>
      <c r="C296" s="124" t="str">
        <f>IF(OR(B296=0,B296=""),"",CONCATENATE('Stu.Detail (1-20)'!D296," ","/",'Stu.Detail (1-20)'!G296))</f>
        <v/>
      </c>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c r="AA296" s="130"/>
      <c r="AB296" s="130"/>
      <c r="AC296" s="130"/>
      <c r="AD296" s="130"/>
      <c r="AE296" s="130"/>
      <c r="AF296" s="57"/>
      <c r="AG296" s="57"/>
      <c r="AH296" s="57"/>
      <c r="AI296" s="57"/>
      <c r="AJ296" s="57"/>
      <c r="AK296" s="57"/>
      <c r="AL296" s="57"/>
      <c r="AM296" s="57"/>
      <c r="AN296" s="57"/>
      <c r="AO296" s="57"/>
      <c r="AP296" s="57"/>
      <c r="AQ296" s="57"/>
      <c r="AR296" s="57"/>
      <c r="AS296" s="57"/>
      <c r="AT296" s="57"/>
      <c r="AU296" s="57"/>
      <c r="AV296" s="57"/>
      <c r="AW296" s="57"/>
    </row>
    <row r="297" spans="1:49" s="128" customFormat="1">
      <c r="A297" s="123">
        <f>'Stu.Detail (1-20)'!A297</f>
        <v>291</v>
      </c>
      <c r="B297" s="124" t="str">
        <f>IF(OR('Stu.Detail (1-20)'!B297=0,'Stu.Detail (1-20)'!B297=""),"",'Stu.Detail (1-20)'!B297)</f>
        <v/>
      </c>
      <c r="C297" s="124" t="str">
        <f>IF(OR(B297=0,B297=""),"",CONCATENATE('Stu.Detail (1-20)'!D297," ","/",'Stu.Detail (1-20)'!G297))</f>
        <v/>
      </c>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c r="AA297" s="130"/>
      <c r="AB297" s="130"/>
      <c r="AC297" s="130"/>
      <c r="AD297" s="130"/>
      <c r="AE297" s="130"/>
      <c r="AF297" s="57"/>
      <c r="AG297" s="57"/>
      <c r="AH297" s="57"/>
      <c r="AI297" s="57"/>
      <c r="AJ297" s="57"/>
      <c r="AK297" s="57"/>
      <c r="AL297" s="57"/>
      <c r="AM297" s="57"/>
      <c r="AN297" s="57"/>
      <c r="AO297" s="57"/>
      <c r="AP297" s="57"/>
      <c r="AQ297" s="57"/>
      <c r="AR297" s="57"/>
      <c r="AS297" s="57"/>
      <c r="AT297" s="57"/>
      <c r="AU297" s="57"/>
      <c r="AV297" s="57"/>
      <c r="AW297" s="57"/>
    </row>
    <row r="298" spans="1:49" s="128" customFormat="1">
      <c r="A298" s="123">
        <f>'Stu.Detail (1-20)'!A298</f>
        <v>292</v>
      </c>
      <c r="B298" s="124" t="str">
        <f>IF(OR('Stu.Detail (1-20)'!B298=0,'Stu.Detail (1-20)'!B298=""),"",'Stu.Detail (1-20)'!B298)</f>
        <v/>
      </c>
      <c r="C298" s="124" t="str">
        <f>IF(OR(B298=0,B298=""),"",CONCATENATE('Stu.Detail (1-20)'!D298," ","/",'Stu.Detail (1-20)'!G298))</f>
        <v/>
      </c>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c r="AA298" s="130"/>
      <c r="AB298" s="130"/>
      <c r="AC298" s="130"/>
      <c r="AD298" s="130"/>
      <c r="AE298" s="130"/>
      <c r="AF298" s="57"/>
      <c r="AG298" s="57"/>
      <c r="AH298" s="57"/>
      <c r="AI298" s="57"/>
      <c r="AJ298" s="57"/>
      <c r="AK298" s="57"/>
      <c r="AL298" s="57"/>
      <c r="AM298" s="57"/>
      <c r="AN298" s="57"/>
      <c r="AO298" s="57"/>
      <c r="AP298" s="57"/>
      <c r="AQ298" s="57"/>
      <c r="AR298" s="57"/>
      <c r="AS298" s="57"/>
      <c r="AT298" s="57"/>
      <c r="AU298" s="57"/>
      <c r="AV298" s="57"/>
      <c r="AW298" s="57"/>
    </row>
    <row r="299" spans="1:49" s="128" customFormat="1">
      <c r="A299" s="123">
        <f>'Stu.Detail (1-20)'!A299</f>
        <v>293</v>
      </c>
      <c r="B299" s="124" t="str">
        <f>IF(OR('Stu.Detail (1-20)'!B299=0,'Stu.Detail (1-20)'!B299=""),"",'Stu.Detail (1-20)'!B299)</f>
        <v/>
      </c>
      <c r="C299" s="124" t="str">
        <f>IF(OR(B299=0,B299=""),"",CONCATENATE('Stu.Detail (1-20)'!D299," ","/",'Stu.Detail (1-20)'!G299))</f>
        <v/>
      </c>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c r="AA299" s="130"/>
      <c r="AB299" s="130"/>
      <c r="AC299" s="130"/>
      <c r="AD299" s="130"/>
      <c r="AE299" s="130"/>
      <c r="AF299" s="57"/>
      <c r="AG299" s="57"/>
      <c r="AH299" s="57"/>
      <c r="AI299" s="57"/>
      <c r="AJ299" s="57"/>
      <c r="AK299" s="57"/>
      <c r="AL299" s="57"/>
      <c r="AM299" s="57"/>
      <c r="AN299" s="57"/>
      <c r="AO299" s="57"/>
      <c r="AP299" s="57"/>
      <c r="AQ299" s="57"/>
      <c r="AR299" s="57"/>
      <c r="AS299" s="57"/>
      <c r="AT299" s="57"/>
      <c r="AU299" s="57"/>
      <c r="AV299" s="57"/>
      <c r="AW299" s="57"/>
    </row>
    <row r="300" spans="1:49" s="128" customFormat="1">
      <c r="A300" s="123">
        <f>'Stu.Detail (1-20)'!A300</f>
        <v>294</v>
      </c>
      <c r="B300" s="124" t="str">
        <f>IF(OR('Stu.Detail (1-20)'!B300=0,'Stu.Detail (1-20)'!B300=""),"",'Stu.Detail (1-20)'!B300)</f>
        <v/>
      </c>
      <c r="C300" s="124" t="str">
        <f>IF(OR(B300=0,B300=""),"",CONCATENATE('Stu.Detail (1-20)'!D300," ","/",'Stu.Detail (1-20)'!G300))</f>
        <v/>
      </c>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c r="AA300" s="130"/>
      <c r="AB300" s="130"/>
      <c r="AC300" s="130"/>
      <c r="AD300" s="130"/>
      <c r="AE300" s="130"/>
      <c r="AF300" s="57"/>
      <c r="AG300" s="57"/>
      <c r="AH300" s="57"/>
      <c r="AI300" s="57"/>
      <c r="AJ300" s="57"/>
      <c r="AK300" s="57"/>
      <c r="AL300" s="57"/>
      <c r="AM300" s="57"/>
      <c r="AN300" s="57"/>
      <c r="AO300" s="57"/>
      <c r="AP300" s="57"/>
      <c r="AQ300" s="57"/>
      <c r="AR300" s="57"/>
      <c r="AS300" s="57"/>
      <c r="AT300" s="57"/>
      <c r="AU300" s="57"/>
      <c r="AV300" s="57"/>
      <c r="AW300" s="57"/>
    </row>
    <row r="301" spans="1:49" s="128" customFormat="1">
      <c r="A301" s="123">
        <f>'Stu.Detail (1-20)'!A301</f>
        <v>295</v>
      </c>
      <c r="B301" s="124" t="str">
        <f>IF(OR('Stu.Detail (1-20)'!B301=0,'Stu.Detail (1-20)'!B301=""),"",'Stu.Detail (1-20)'!B301)</f>
        <v/>
      </c>
      <c r="C301" s="124" t="str">
        <f>IF(OR(B301=0,B301=""),"",CONCATENATE('Stu.Detail (1-20)'!D301," ","/",'Stu.Detail (1-20)'!G301))</f>
        <v/>
      </c>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c r="AA301" s="130"/>
      <c r="AB301" s="130"/>
      <c r="AC301" s="130"/>
      <c r="AD301" s="130"/>
      <c r="AE301" s="130"/>
      <c r="AF301" s="57"/>
      <c r="AG301" s="57"/>
      <c r="AH301" s="57"/>
      <c r="AI301" s="57"/>
      <c r="AJ301" s="57"/>
      <c r="AK301" s="57"/>
      <c r="AL301" s="57"/>
      <c r="AM301" s="57"/>
      <c r="AN301" s="57"/>
      <c r="AO301" s="57"/>
      <c r="AP301" s="57"/>
      <c r="AQ301" s="57"/>
      <c r="AR301" s="57"/>
      <c r="AS301" s="57"/>
      <c r="AT301" s="57"/>
      <c r="AU301" s="57"/>
      <c r="AV301" s="57"/>
      <c r="AW301" s="57"/>
    </row>
    <row r="302" spans="1:49" s="128" customFormat="1">
      <c r="A302" s="123">
        <f>'Stu.Detail (1-20)'!A302</f>
        <v>296</v>
      </c>
      <c r="B302" s="124" t="str">
        <f>IF(OR('Stu.Detail (1-20)'!B302=0,'Stu.Detail (1-20)'!B302=""),"",'Stu.Detail (1-20)'!B302)</f>
        <v/>
      </c>
      <c r="C302" s="124" t="str">
        <f>IF(OR(B302=0,B302=""),"",CONCATENATE('Stu.Detail (1-20)'!D302," ","/",'Stu.Detail (1-20)'!G302))</f>
        <v/>
      </c>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c r="AA302" s="130"/>
      <c r="AB302" s="130"/>
      <c r="AC302" s="130"/>
      <c r="AD302" s="130"/>
      <c r="AE302" s="130"/>
      <c r="AF302" s="57"/>
      <c r="AG302" s="57"/>
      <c r="AH302" s="57"/>
      <c r="AI302" s="57"/>
      <c r="AJ302" s="57"/>
      <c r="AK302" s="57"/>
      <c r="AL302" s="57"/>
      <c r="AM302" s="57"/>
      <c r="AN302" s="57"/>
      <c r="AO302" s="57"/>
      <c r="AP302" s="57"/>
      <c r="AQ302" s="57"/>
      <c r="AR302" s="57"/>
      <c r="AS302" s="57"/>
      <c r="AT302" s="57"/>
      <c r="AU302" s="57"/>
      <c r="AV302" s="57"/>
      <c r="AW302" s="57"/>
    </row>
    <row r="303" spans="1:49" s="128" customFormat="1">
      <c r="A303" s="123">
        <f>'Stu.Detail (1-20)'!A303</f>
        <v>297</v>
      </c>
      <c r="B303" s="124" t="str">
        <f>IF(OR('Stu.Detail (1-20)'!B303=0,'Stu.Detail (1-20)'!B303=""),"",'Stu.Detail (1-20)'!B303)</f>
        <v/>
      </c>
      <c r="C303" s="124" t="str">
        <f>IF(OR(B303=0,B303=""),"",CONCATENATE('Stu.Detail (1-20)'!D303," ","/",'Stu.Detail (1-20)'!G303))</f>
        <v/>
      </c>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c r="AA303" s="130"/>
      <c r="AB303" s="130"/>
      <c r="AC303" s="130"/>
      <c r="AD303" s="130"/>
      <c r="AE303" s="130"/>
      <c r="AF303" s="57"/>
      <c r="AG303" s="57"/>
      <c r="AH303" s="57"/>
      <c r="AI303" s="57"/>
      <c r="AJ303" s="57"/>
      <c r="AK303" s="57"/>
      <c r="AL303" s="57"/>
      <c r="AM303" s="57"/>
      <c r="AN303" s="57"/>
      <c r="AO303" s="57"/>
      <c r="AP303" s="57"/>
      <c r="AQ303" s="57"/>
      <c r="AR303" s="57"/>
      <c r="AS303" s="57"/>
      <c r="AT303" s="57"/>
      <c r="AU303" s="57"/>
      <c r="AV303" s="57"/>
      <c r="AW303" s="57"/>
    </row>
    <row r="304" spans="1:49" s="128" customFormat="1">
      <c r="A304" s="123">
        <f>'Stu.Detail (1-20)'!A304</f>
        <v>298</v>
      </c>
      <c r="B304" s="124" t="str">
        <f>IF(OR('Stu.Detail (1-20)'!B304=0,'Stu.Detail (1-20)'!B304=""),"",'Stu.Detail (1-20)'!B304)</f>
        <v/>
      </c>
      <c r="C304" s="124" t="str">
        <f>IF(OR(B304=0,B304=""),"",CONCATENATE('Stu.Detail (1-20)'!D304," ","/",'Stu.Detail (1-20)'!G304))</f>
        <v/>
      </c>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c r="AA304" s="130"/>
      <c r="AB304" s="130"/>
      <c r="AC304" s="130"/>
      <c r="AD304" s="130"/>
      <c r="AE304" s="130"/>
      <c r="AF304" s="57"/>
      <c r="AG304" s="57"/>
      <c r="AH304" s="57"/>
      <c r="AI304" s="57"/>
      <c r="AJ304" s="57"/>
      <c r="AK304" s="57"/>
      <c r="AL304" s="57"/>
      <c r="AM304" s="57"/>
      <c r="AN304" s="57"/>
      <c r="AO304" s="57"/>
      <c r="AP304" s="57"/>
      <c r="AQ304" s="57"/>
      <c r="AR304" s="57"/>
      <c r="AS304" s="57"/>
      <c r="AT304" s="57"/>
      <c r="AU304" s="57"/>
      <c r="AV304" s="57"/>
      <c r="AW304" s="57"/>
    </row>
    <row r="305" spans="1:49" s="128" customFormat="1">
      <c r="A305" s="123">
        <f>'Stu.Detail (1-20)'!A305</f>
        <v>299</v>
      </c>
      <c r="B305" s="124" t="str">
        <f>IF(OR('Stu.Detail (1-20)'!B305=0,'Stu.Detail (1-20)'!B305=""),"",'Stu.Detail (1-20)'!B305)</f>
        <v/>
      </c>
      <c r="C305" s="124" t="str">
        <f>IF(OR(B305=0,B305=""),"",CONCATENATE('Stu.Detail (1-20)'!D305," ","/",'Stu.Detail (1-20)'!G305))</f>
        <v/>
      </c>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c r="AA305" s="130"/>
      <c r="AB305" s="130"/>
      <c r="AC305" s="130"/>
      <c r="AD305" s="130"/>
      <c r="AE305" s="130"/>
      <c r="AF305" s="57"/>
      <c r="AG305" s="57"/>
      <c r="AH305" s="57"/>
      <c r="AI305" s="57"/>
      <c r="AJ305" s="57"/>
      <c r="AK305" s="57"/>
      <c r="AL305" s="57"/>
      <c r="AM305" s="57"/>
      <c r="AN305" s="57"/>
      <c r="AO305" s="57"/>
      <c r="AP305" s="57"/>
      <c r="AQ305" s="57"/>
      <c r="AR305" s="57"/>
      <c r="AS305" s="57"/>
      <c r="AT305" s="57"/>
      <c r="AU305" s="57"/>
      <c r="AV305" s="57"/>
      <c r="AW305" s="57"/>
    </row>
    <row r="306" spans="1:49" s="128" customFormat="1">
      <c r="A306" s="123">
        <f>'Stu.Detail (1-20)'!A306</f>
        <v>300</v>
      </c>
      <c r="B306" s="124" t="str">
        <f>IF(OR('Stu.Detail (1-20)'!B306=0,'Stu.Detail (1-20)'!B306=""),"",'Stu.Detail (1-20)'!B306)</f>
        <v/>
      </c>
      <c r="C306" s="124" t="str">
        <f>IF(OR(B306=0,B306=""),"",CONCATENATE('Stu.Detail (1-20)'!D306," ","/",'Stu.Detail (1-20)'!G306))</f>
        <v/>
      </c>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c r="AA306" s="130"/>
      <c r="AB306" s="130"/>
      <c r="AC306" s="130"/>
      <c r="AD306" s="130"/>
      <c r="AE306" s="130"/>
      <c r="AF306" s="57"/>
      <c r="AG306" s="57"/>
      <c r="AH306" s="57"/>
      <c r="AI306" s="57"/>
      <c r="AJ306" s="57"/>
      <c r="AK306" s="57"/>
      <c r="AL306" s="57"/>
      <c r="AM306" s="57"/>
      <c r="AN306" s="57"/>
      <c r="AO306" s="57"/>
      <c r="AP306" s="57"/>
      <c r="AQ306" s="57"/>
      <c r="AR306" s="57"/>
      <c r="AS306" s="57"/>
      <c r="AT306" s="57"/>
      <c r="AU306" s="57"/>
      <c r="AV306" s="57"/>
      <c r="AW306" s="57"/>
    </row>
    <row r="307" spans="1:49" s="128" customFormat="1">
      <c r="A307" s="123">
        <f>'Stu.Detail (1-20)'!A307</f>
        <v>301</v>
      </c>
      <c r="B307" s="124" t="str">
        <f>IF(OR('Stu.Detail (1-20)'!B307=0,'Stu.Detail (1-20)'!B307=""),"",'Stu.Detail (1-20)'!B307)</f>
        <v/>
      </c>
      <c r="C307" s="124" t="str">
        <f>IF(OR(B307=0,B307=""),"",CONCATENATE('Stu.Detail (1-20)'!D307," ","/",'Stu.Detail (1-20)'!G307))</f>
        <v/>
      </c>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c r="AA307" s="130"/>
      <c r="AB307" s="130"/>
      <c r="AC307" s="130"/>
      <c r="AD307" s="130"/>
      <c r="AE307" s="130"/>
      <c r="AF307" s="57"/>
      <c r="AG307" s="57"/>
      <c r="AH307" s="57"/>
      <c r="AI307" s="57"/>
      <c r="AJ307" s="57"/>
      <c r="AK307" s="57"/>
      <c r="AL307" s="57"/>
      <c r="AM307" s="57"/>
      <c r="AN307" s="57"/>
      <c r="AO307" s="57"/>
      <c r="AP307" s="57"/>
      <c r="AQ307" s="57"/>
      <c r="AR307" s="57"/>
      <c r="AS307" s="57"/>
      <c r="AT307" s="57"/>
      <c r="AU307" s="57"/>
      <c r="AV307" s="57"/>
      <c r="AW307" s="57"/>
    </row>
    <row r="308" spans="1:49" s="128" customFormat="1">
      <c r="A308" s="123">
        <f>'Stu.Detail (1-20)'!A308</f>
        <v>302</v>
      </c>
      <c r="B308" s="124" t="str">
        <f>IF(OR('Stu.Detail (1-20)'!B308=0,'Stu.Detail (1-20)'!B308=""),"",'Stu.Detail (1-20)'!B308)</f>
        <v/>
      </c>
      <c r="C308" s="124" t="str">
        <f>IF(OR(B308=0,B308=""),"",CONCATENATE('Stu.Detail (1-20)'!D308," ","/",'Stu.Detail (1-20)'!G308))</f>
        <v/>
      </c>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c r="AA308" s="130"/>
      <c r="AB308" s="130"/>
      <c r="AC308" s="130"/>
      <c r="AD308" s="130"/>
      <c r="AE308" s="130"/>
      <c r="AF308" s="57"/>
      <c r="AG308" s="57"/>
      <c r="AH308" s="57"/>
      <c r="AI308" s="57"/>
      <c r="AJ308" s="57"/>
      <c r="AK308" s="57"/>
      <c r="AL308" s="57"/>
      <c r="AM308" s="57"/>
      <c r="AN308" s="57"/>
      <c r="AO308" s="57"/>
      <c r="AP308" s="57"/>
      <c r="AQ308" s="57"/>
      <c r="AR308" s="57"/>
      <c r="AS308" s="57"/>
      <c r="AT308" s="57"/>
      <c r="AU308" s="57"/>
      <c r="AV308" s="57"/>
      <c r="AW308" s="57"/>
    </row>
    <row r="309" spans="1:49" s="128" customFormat="1">
      <c r="A309" s="123">
        <f>'Stu.Detail (1-20)'!A309</f>
        <v>303</v>
      </c>
      <c r="B309" s="124" t="str">
        <f>IF(OR('Stu.Detail (1-20)'!B309=0,'Stu.Detail (1-20)'!B309=""),"",'Stu.Detail (1-20)'!B309)</f>
        <v/>
      </c>
      <c r="C309" s="124" t="str">
        <f>IF(OR(B309=0,B309=""),"",CONCATENATE('Stu.Detail (1-20)'!D309," ","/",'Stu.Detail (1-20)'!G309))</f>
        <v/>
      </c>
      <c r="D309" s="129"/>
      <c r="E309" s="129"/>
      <c r="F309" s="129"/>
      <c r="G309" s="129"/>
      <c r="H309" s="129"/>
      <c r="I309" s="129"/>
      <c r="J309" s="129"/>
      <c r="K309" s="129"/>
      <c r="L309" s="129"/>
      <c r="M309" s="129"/>
      <c r="N309" s="129"/>
      <c r="O309" s="129"/>
      <c r="P309" s="129"/>
      <c r="Q309" s="129"/>
      <c r="R309" s="129"/>
      <c r="S309" s="129"/>
      <c r="T309" s="129"/>
      <c r="U309" s="129"/>
      <c r="V309" s="129"/>
      <c r="W309" s="129"/>
      <c r="X309" s="129"/>
      <c r="Y309" s="129"/>
      <c r="Z309" s="129"/>
      <c r="AA309" s="130"/>
      <c r="AB309" s="130"/>
      <c r="AC309" s="130"/>
      <c r="AD309" s="130"/>
      <c r="AE309" s="130"/>
      <c r="AF309" s="57"/>
      <c r="AG309" s="57"/>
      <c r="AH309" s="57"/>
      <c r="AI309" s="57"/>
      <c r="AJ309" s="57"/>
      <c r="AK309" s="57"/>
      <c r="AL309" s="57"/>
      <c r="AM309" s="57"/>
      <c r="AN309" s="57"/>
      <c r="AO309" s="57"/>
      <c r="AP309" s="57"/>
      <c r="AQ309" s="57"/>
      <c r="AR309" s="57"/>
      <c r="AS309" s="57"/>
      <c r="AT309" s="57"/>
      <c r="AU309" s="57"/>
      <c r="AV309" s="57"/>
      <c r="AW309" s="57"/>
    </row>
    <row r="310" spans="1:49" s="128" customFormat="1">
      <c r="A310" s="123">
        <f>'Stu.Detail (1-20)'!A310</f>
        <v>304</v>
      </c>
      <c r="B310" s="124" t="str">
        <f>IF(OR('Stu.Detail (1-20)'!B310=0,'Stu.Detail (1-20)'!B310=""),"",'Stu.Detail (1-20)'!B310)</f>
        <v/>
      </c>
      <c r="C310" s="124" t="str">
        <f>IF(OR(B310=0,B310=""),"",CONCATENATE('Stu.Detail (1-20)'!D310," ","/",'Stu.Detail (1-20)'!G310))</f>
        <v/>
      </c>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c r="AA310" s="130"/>
      <c r="AB310" s="130"/>
      <c r="AC310" s="130"/>
      <c r="AD310" s="130"/>
      <c r="AE310" s="130"/>
      <c r="AF310" s="57"/>
      <c r="AG310" s="57"/>
      <c r="AH310" s="57"/>
      <c r="AI310" s="57"/>
      <c r="AJ310" s="57"/>
      <c r="AK310" s="57"/>
      <c r="AL310" s="57"/>
      <c r="AM310" s="57"/>
      <c r="AN310" s="57"/>
      <c r="AO310" s="57"/>
      <c r="AP310" s="57"/>
      <c r="AQ310" s="57"/>
      <c r="AR310" s="57"/>
      <c r="AS310" s="57"/>
      <c r="AT310" s="57"/>
      <c r="AU310" s="57"/>
      <c r="AV310" s="57"/>
      <c r="AW310" s="57"/>
    </row>
    <row r="311" spans="1:49" s="128" customFormat="1">
      <c r="A311" s="123">
        <f>'Stu.Detail (1-20)'!A311</f>
        <v>305</v>
      </c>
      <c r="B311" s="124" t="str">
        <f>IF(OR('Stu.Detail (1-20)'!B311=0,'Stu.Detail (1-20)'!B311=""),"",'Stu.Detail (1-20)'!B311)</f>
        <v/>
      </c>
      <c r="C311" s="124" t="str">
        <f>IF(OR(B311=0,B311=""),"",CONCATENATE('Stu.Detail (1-20)'!D311," ","/",'Stu.Detail (1-20)'!G311))</f>
        <v/>
      </c>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c r="AA311" s="130"/>
      <c r="AB311" s="130"/>
      <c r="AC311" s="130"/>
      <c r="AD311" s="130"/>
      <c r="AE311" s="130"/>
      <c r="AF311" s="57"/>
      <c r="AG311" s="57"/>
      <c r="AH311" s="57"/>
      <c r="AI311" s="57"/>
      <c r="AJ311" s="57"/>
      <c r="AK311" s="57"/>
      <c r="AL311" s="57"/>
      <c r="AM311" s="57"/>
      <c r="AN311" s="57"/>
      <c r="AO311" s="57"/>
      <c r="AP311" s="57"/>
      <c r="AQ311" s="57"/>
      <c r="AR311" s="57"/>
      <c r="AS311" s="57"/>
      <c r="AT311" s="57"/>
      <c r="AU311" s="57"/>
      <c r="AV311" s="57"/>
      <c r="AW311" s="57"/>
    </row>
    <row r="312" spans="1:49" s="128" customFormat="1">
      <c r="A312" s="123">
        <f>'Stu.Detail (1-20)'!A312</f>
        <v>306</v>
      </c>
      <c r="B312" s="124" t="str">
        <f>IF(OR('Stu.Detail (1-20)'!B312=0,'Stu.Detail (1-20)'!B312=""),"",'Stu.Detail (1-20)'!B312)</f>
        <v/>
      </c>
      <c r="C312" s="124" t="str">
        <f>IF(OR(B312=0,B312=""),"",CONCATENATE('Stu.Detail (1-20)'!D312," ","/",'Stu.Detail (1-20)'!G312))</f>
        <v/>
      </c>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c r="AA312" s="130"/>
      <c r="AB312" s="130"/>
      <c r="AC312" s="130"/>
      <c r="AD312" s="130"/>
      <c r="AE312" s="130"/>
      <c r="AF312" s="57"/>
      <c r="AG312" s="57"/>
      <c r="AH312" s="57"/>
      <c r="AI312" s="57"/>
      <c r="AJ312" s="57"/>
      <c r="AK312" s="57"/>
      <c r="AL312" s="57"/>
      <c r="AM312" s="57"/>
      <c r="AN312" s="57"/>
      <c r="AO312" s="57"/>
      <c r="AP312" s="57"/>
      <c r="AQ312" s="57"/>
      <c r="AR312" s="57"/>
      <c r="AS312" s="57"/>
      <c r="AT312" s="57"/>
      <c r="AU312" s="57"/>
      <c r="AV312" s="57"/>
      <c r="AW312" s="57"/>
    </row>
    <row r="313" spans="1:49" s="128" customFormat="1">
      <c r="A313" s="123">
        <f>'Stu.Detail (1-20)'!A313</f>
        <v>307</v>
      </c>
      <c r="B313" s="124" t="str">
        <f>IF(OR('Stu.Detail (1-20)'!B313=0,'Stu.Detail (1-20)'!B313=""),"",'Stu.Detail (1-20)'!B313)</f>
        <v/>
      </c>
      <c r="C313" s="124" t="str">
        <f>IF(OR(B313=0,B313=""),"",CONCATENATE('Stu.Detail (1-20)'!D313," ","/",'Stu.Detail (1-20)'!G313))</f>
        <v/>
      </c>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c r="AA313" s="130"/>
      <c r="AB313" s="130"/>
      <c r="AC313" s="130"/>
      <c r="AD313" s="130"/>
      <c r="AE313" s="130"/>
      <c r="AF313" s="57"/>
      <c r="AG313" s="57"/>
      <c r="AH313" s="57"/>
      <c r="AI313" s="57"/>
      <c r="AJ313" s="57"/>
      <c r="AK313" s="57"/>
      <c r="AL313" s="57"/>
      <c r="AM313" s="57"/>
      <c r="AN313" s="57"/>
      <c r="AO313" s="57"/>
      <c r="AP313" s="57"/>
      <c r="AQ313" s="57"/>
      <c r="AR313" s="57"/>
      <c r="AS313" s="57"/>
      <c r="AT313" s="57"/>
      <c r="AU313" s="57"/>
      <c r="AV313" s="57"/>
      <c r="AW313" s="57"/>
    </row>
    <row r="314" spans="1:49" s="128" customFormat="1">
      <c r="A314" s="123">
        <f>'Stu.Detail (1-20)'!A314</f>
        <v>308</v>
      </c>
      <c r="B314" s="124" t="str">
        <f>IF(OR('Stu.Detail (1-20)'!B314=0,'Stu.Detail (1-20)'!B314=""),"",'Stu.Detail (1-20)'!B314)</f>
        <v/>
      </c>
      <c r="C314" s="124" t="str">
        <f>IF(OR(B314=0,B314=""),"",CONCATENATE('Stu.Detail (1-20)'!D314," ","/",'Stu.Detail (1-20)'!G314))</f>
        <v/>
      </c>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c r="AA314" s="130"/>
      <c r="AB314" s="130"/>
      <c r="AC314" s="130"/>
      <c r="AD314" s="130"/>
      <c r="AE314" s="130"/>
      <c r="AF314" s="57"/>
      <c r="AG314" s="57"/>
      <c r="AH314" s="57"/>
      <c r="AI314" s="57"/>
      <c r="AJ314" s="57"/>
      <c r="AK314" s="57"/>
      <c r="AL314" s="57"/>
      <c r="AM314" s="57"/>
      <c r="AN314" s="57"/>
      <c r="AO314" s="57"/>
      <c r="AP314" s="57"/>
      <c r="AQ314" s="57"/>
      <c r="AR314" s="57"/>
      <c r="AS314" s="57"/>
      <c r="AT314" s="57"/>
      <c r="AU314" s="57"/>
      <c r="AV314" s="57"/>
      <c r="AW314" s="57"/>
    </row>
    <row r="315" spans="1:49" s="128" customFormat="1">
      <c r="A315" s="123">
        <f>'Stu.Detail (1-20)'!A315</f>
        <v>309</v>
      </c>
      <c r="B315" s="124" t="str">
        <f>IF(OR('Stu.Detail (1-20)'!B315=0,'Stu.Detail (1-20)'!B315=""),"",'Stu.Detail (1-20)'!B315)</f>
        <v/>
      </c>
      <c r="C315" s="124" t="str">
        <f>IF(OR(B315=0,B315=""),"",CONCATENATE('Stu.Detail (1-20)'!D315," ","/",'Stu.Detail (1-20)'!G315))</f>
        <v/>
      </c>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c r="AA315" s="130"/>
      <c r="AB315" s="130"/>
      <c r="AC315" s="130"/>
      <c r="AD315" s="130"/>
      <c r="AE315" s="130"/>
      <c r="AF315" s="57"/>
      <c r="AG315" s="57"/>
      <c r="AH315" s="57"/>
      <c r="AI315" s="57"/>
      <c r="AJ315" s="57"/>
      <c r="AK315" s="57"/>
      <c r="AL315" s="57"/>
      <c r="AM315" s="57"/>
      <c r="AN315" s="57"/>
      <c r="AO315" s="57"/>
      <c r="AP315" s="57"/>
      <c r="AQ315" s="57"/>
      <c r="AR315" s="57"/>
      <c r="AS315" s="57"/>
      <c r="AT315" s="57"/>
      <c r="AU315" s="57"/>
      <c r="AV315" s="57"/>
      <c r="AW315" s="57"/>
    </row>
    <row r="316" spans="1:49" s="128" customFormat="1">
      <c r="A316" s="123">
        <f>'Stu.Detail (1-20)'!A316</f>
        <v>310</v>
      </c>
      <c r="B316" s="124" t="str">
        <f>IF(OR('Stu.Detail (1-20)'!B316=0,'Stu.Detail (1-20)'!B316=""),"",'Stu.Detail (1-20)'!B316)</f>
        <v/>
      </c>
      <c r="C316" s="124" t="str">
        <f>IF(OR(B316=0,B316=""),"",CONCATENATE('Stu.Detail (1-20)'!D316," ","/",'Stu.Detail (1-20)'!G316))</f>
        <v/>
      </c>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c r="AA316" s="130"/>
      <c r="AB316" s="130"/>
      <c r="AC316" s="130"/>
      <c r="AD316" s="130"/>
      <c r="AE316" s="130"/>
      <c r="AF316" s="57"/>
      <c r="AG316" s="57"/>
      <c r="AH316" s="57"/>
      <c r="AI316" s="57"/>
      <c r="AJ316" s="57"/>
      <c r="AK316" s="57"/>
      <c r="AL316" s="57"/>
      <c r="AM316" s="57"/>
      <c r="AN316" s="57"/>
      <c r="AO316" s="57"/>
      <c r="AP316" s="57"/>
      <c r="AQ316" s="57"/>
      <c r="AR316" s="57"/>
      <c r="AS316" s="57"/>
      <c r="AT316" s="57"/>
      <c r="AU316" s="57"/>
      <c r="AV316" s="57"/>
      <c r="AW316" s="57"/>
    </row>
    <row r="317" spans="1:49" s="128" customFormat="1">
      <c r="A317" s="123">
        <f>'Stu.Detail (1-20)'!A317</f>
        <v>311</v>
      </c>
      <c r="B317" s="124" t="str">
        <f>IF(OR('Stu.Detail (1-20)'!B317=0,'Stu.Detail (1-20)'!B317=""),"",'Stu.Detail (1-20)'!B317)</f>
        <v/>
      </c>
      <c r="C317" s="124" t="str">
        <f>IF(OR(B317=0,B317=""),"",CONCATENATE('Stu.Detail (1-20)'!D317," ","/",'Stu.Detail (1-20)'!G317))</f>
        <v/>
      </c>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c r="AA317" s="130"/>
      <c r="AB317" s="130"/>
      <c r="AC317" s="130"/>
      <c r="AD317" s="130"/>
      <c r="AE317" s="130"/>
      <c r="AF317" s="57"/>
      <c r="AG317" s="57"/>
      <c r="AH317" s="57"/>
      <c r="AI317" s="57"/>
      <c r="AJ317" s="57"/>
      <c r="AK317" s="57"/>
      <c r="AL317" s="57"/>
      <c r="AM317" s="57"/>
      <c r="AN317" s="57"/>
      <c r="AO317" s="57"/>
      <c r="AP317" s="57"/>
      <c r="AQ317" s="57"/>
      <c r="AR317" s="57"/>
      <c r="AS317" s="57"/>
      <c r="AT317" s="57"/>
      <c r="AU317" s="57"/>
      <c r="AV317" s="57"/>
      <c r="AW317" s="57"/>
    </row>
    <row r="318" spans="1:49" s="128" customFormat="1">
      <c r="A318" s="123">
        <f>'Stu.Detail (1-20)'!A318</f>
        <v>312</v>
      </c>
      <c r="B318" s="124" t="str">
        <f>IF(OR('Stu.Detail (1-20)'!B318=0,'Stu.Detail (1-20)'!B318=""),"",'Stu.Detail (1-20)'!B318)</f>
        <v/>
      </c>
      <c r="C318" s="124" t="str">
        <f>IF(OR(B318=0,B318=""),"",CONCATENATE('Stu.Detail (1-20)'!D318," ","/",'Stu.Detail (1-20)'!G318))</f>
        <v/>
      </c>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c r="AA318" s="130"/>
      <c r="AB318" s="130"/>
      <c r="AC318" s="130"/>
      <c r="AD318" s="130"/>
      <c r="AE318" s="130"/>
      <c r="AF318" s="57"/>
      <c r="AG318" s="57"/>
      <c r="AH318" s="57"/>
      <c r="AI318" s="57"/>
      <c r="AJ318" s="57"/>
      <c r="AK318" s="57"/>
      <c r="AL318" s="57"/>
      <c r="AM318" s="57"/>
      <c r="AN318" s="57"/>
      <c r="AO318" s="57"/>
      <c r="AP318" s="57"/>
      <c r="AQ318" s="57"/>
      <c r="AR318" s="57"/>
      <c r="AS318" s="57"/>
      <c r="AT318" s="57"/>
      <c r="AU318" s="57"/>
      <c r="AV318" s="57"/>
      <c r="AW318" s="57"/>
    </row>
    <row r="319" spans="1:49" s="128" customFormat="1">
      <c r="A319" s="123">
        <f>'Stu.Detail (1-20)'!A319</f>
        <v>313</v>
      </c>
      <c r="B319" s="124" t="str">
        <f>IF(OR('Stu.Detail (1-20)'!B319=0,'Stu.Detail (1-20)'!B319=""),"",'Stu.Detail (1-20)'!B319)</f>
        <v/>
      </c>
      <c r="C319" s="124" t="str">
        <f>IF(OR(B319=0,B319=""),"",CONCATENATE('Stu.Detail (1-20)'!D319," ","/",'Stu.Detail (1-20)'!G319))</f>
        <v/>
      </c>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c r="AA319" s="130"/>
      <c r="AB319" s="130"/>
      <c r="AC319" s="130"/>
      <c r="AD319" s="130"/>
      <c r="AE319" s="130"/>
      <c r="AF319" s="57"/>
      <c r="AG319" s="57"/>
      <c r="AH319" s="57"/>
      <c r="AI319" s="57"/>
      <c r="AJ319" s="57"/>
      <c r="AK319" s="57"/>
      <c r="AL319" s="57"/>
      <c r="AM319" s="57"/>
      <c r="AN319" s="57"/>
      <c r="AO319" s="57"/>
      <c r="AP319" s="57"/>
      <c r="AQ319" s="57"/>
      <c r="AR319" s="57"/>
      <c r="AS319" s="57"/>
      <c r="AT319" s="57"/>
      <c r="AU319" s="57"/>
      <c r="AV319" s="57"/>
      <c r="AW319" s="57"/>
    </row>
    <row r="320" spans="1:49" s="128" customFormat="1">
      <c r="A320" s="123">
        <f>'Stu.Detail (1-20)'!A320</f>
        <v>314</v>
      </c>
      <c r="B320" s="124" t="str">
        <f>IF(OR('Stu.Detail (1-20)'!B320=0,'Stu.Detail (1-20)'!B320=""),"",'Stu.Detail (1-20)'!B320)</f>
        <v/>
      </c>
      <c r="C320" s="124" t="str">
        <f>IF(OR(B320=0,B320=""),"",CONCATENATE('Stu.Detail (1-20)'!D320," ","/",'Stu.Detail (1-20)'!G320))</f>
        <v/>
      </c>
      <c r="D320" s="129"/>
      <c r="E320" s="129"/>
      <c r="F320" s="129"/>
      <c r="G320" s="129"/>
      <c r="H320" s="129"/>
      <c r="I320" s="129"/>
      <c r="J320" s="129"/>
      <c r="K320" s="129"/>
      <c r="L320" s="129"/>
      <c r="M320" s="129"/>
      <c r="N320" s="129"/>
      <c r="O320" s="129"/>
      <c r="P320" s="129"/>
      <c r="Q320" s="129"/>
      <c r="R320" s="129"/>
      <c r="S320" s="129"/>
      <c r="T320" s="129"/>
      <c r="U320" s="129"/>
      <c r="V320" s="129"/>
      <c r="W320" s="129"/>
      <c r="X320" s="129"/>
      <c r="Y320" s="129"/>
      <c r="Z320" s="129"/>
      <c r="AA320" s="130"/>
      <c r="AB320" s="130"/>
      <c r="AC320" s="130"/>
      <c r="AD320" s="130"/>
      <c r="AE320" s="130"/>
      <c r="AF320" s="57"/>
      <c r="AG320" s="57"/>
      <c r="AH320" s="57"/>
      <c r="AI320" s="57"/>
      <c r="AJ320" s="57"/>
      <c r="AK320" s="57"/>
      <c r="AL320" s="57"/>
      <c r="AM320" s="57"/>
      <c r="AN320" s="57"/>
      <c r="AO320" s="57"/>
      <c r="AP320" s="57"/>
      <c r="AQ320" s="57"/>
      <c r="AR320" s="57"/>
      <c r="AS320" s="57"/>
      <c r="AT320" s="57"/>
      <c r="AU320" s="57"/>
      <c r="AV320" s="57"/>
      <c r="AW320" s="57"/>
    </row>
    <row r="321" spans="1:49" s="128" customFormat="1">
      <c r="A321" s="123">
        <f>'Stu.Detail (1-20)'!A321</f>
        <v>315</v>
      </c>
      <c r="B321" s="124" t="str">
        <f>IF(OR('Stu.Detail (1-20)'!B321=0,'Stu.Detail (1-20)'!B321=""),"",'Stu.Detail (1-20)'!B321)</f>
        <v/>
      </c>
      <c r="C321" s="124" t="str">
        <f>IF(OR(B321=0,B321=""),"",CONCATENATE('Stu.Detail (1-20)'!D321," ","/",'Stu.Detail (1-20)'!G321))</f>
        <v/>
      </c>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c r="AA321" s="130"/>
      <c r="AB321" s="130"/>
      <c r="AC321" s="130"/>
      <c r="AD321" s="130"/>
      <c r="AE321" s="130"/>
      <c r="AF321" s="57"/>
      <c r="AG321" s="57"/>
      <c r="AH321" s="57"/>
      <c r="AI321" s="57"/>
      <c r="AJ321" s="57"/>
      <c r="AK321" s="57"/>
      <c r="AL321" s="57"/>
      <c r="AM321" s="57"/>
      <c r="AN321" s="57"/>
      <c r="AO321" s="57"/>
      <c r="AP321" s="57"/>
      <c r="AQ321" s="57"/>
      <c r="AR321" s="57"/>
      <c r="AS321" s="57"/>
      <c r="AT321" s="57"/>
      <c r="AU321" s="57"/>
      <c r="AV321" s="57"/>
      <c r="AW321" s="57"/>
    </row>
    <row r="322" spans="1:49" s="128" customFormat="1">
      <c r="A322" s="123">
        <f>'Stu.Detail (1-20)'!A322</f>
        <v>316</v>
      </c>
      <c r="B322" s="124" t="str">
        <f>IF(OR('Stu.Detail (1-20)'!B322=0,'Stu.Detail (1-20)'!B322=""),"",'Stu.Detail (1-20)'!B322)</f>
        <v/>
      </c>
      <c r="C322" s="124" t="str">
        <f>IF(OR(B322=0,B322=""),"",CONCATENATE('Stu.Detail (1-20)'!D322," ","/",'Stu.Detail (1-20)'!G322))</f>
        <v/>
      </c>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c r="AA322" s="130"/>
      <c r="AB322" s="130"/>
      <c r="AC322" s="130"/>
      <c r="AD322" s="130"/>
      <c r="AE322" s="130"/>
      <c r="AF322" s="57"/>
      <c r="AG322" s="57"/>
      <c r="AH322" s="57"/>
      <c r="AI322" s="57"/>
      <c r="AJ322" s="57"/>
      <c r="AK322" s="57"/>
      <c r="AL322" s="57"/>
      <c r="AM322" s="57"/>
      <c r="AN322" s="57"/>
      <c r="AO322" s="57"/>
      <c r="AP322" s="57"/>
      <c r="AQ322" s="57"/>
      <c r="AR322" s="57"/>
      <c r="AS322" s="57"/>
      <c r="AT322" s="57"/>
      <c r="AU322" s="57"/>
      <c r="AV322" s="57"/>
      <c r="AW322" s="57"/>
    </row>
    <row r="323" spans="1:49" s="128" customFormat="1">
      <c r="A323" s="123">
        <f>'Stu.Detail (1-20)'!A323</f>
        <v>317</v>
      </c>
      <c r="B323" s="124" t="str">
        <f>IF(OR('Stu.Detail (1-20)'!B323=0,'Stu.Detail (1-20)'!B323=""),"",'Stu.Detail (1-20)'!B323)</f>
        <v/>
      </c>
      <c r="C323" s="124" t="str">
        <f>IF(OR(B323=0,B323=""),"",CONCATENATE('Stu.Detail (1-20)'!D323," ","/",'Stu.Detail (1-20)'!G323))</f>
        <v/>
      </c>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c r="AA323" s="130"/>
      <c r="AB323" s="130"/>
      <c r="AC323" s="130"/>
      <c r="AD323" s="130"/>
      <c r="AE323" s="130"/>
      <c r="AF323" s="57"/>
      <c r="AG323" s="57"/>
      <c r="AH323" s="57"/>
      <c r="AI323" s="57"/>
      <c r="AJ323" s="57"/>
      <c r="AK323" s="57"/>
      <c r="AL323" s="57"/>
      <c r="AM323" s="57"/>
      <c r="AN323" s="57"/>
      <c r="AO323" s="57"/>
      <c r="AP323" s="57"/>
      <c r="AQ323" s="57"/>
      <c r="AR323" s="57"/>
      <c r="AS323" s="57"/>
      <c r="AT323" s="57"/>
      <c r="AU323" s="57"/>
      <c r="AV323" s="57"/>
      <c r="AW323" s="57"/>
    </row>
    <row r="324" spans="1:49" s="128" customFormat="1">
      <c r="A324" s="123">
        <f>'Stu.Detail (1-20)'!A324</f>
        <v>318</v>
      </c>
      <c r="B324" s="124" t="str">
        <f>IF(OR('Stu.Detail (1-20)'!B324=0,'Stu.Detail (1-20)'!B324=""),"",'Stu.Detail (1-20)'!B324)</f>
        <v/>
      </c>
      <c r="C324" s="124" t="str">
        <f>IF(OR(B324=0,B324=""),"",CONCATENATE('Stu.Detail (1-20)'!D324," ","/",'Stu.Detail (1-20)'!G324))</f>
        <v/>
      </c>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c r="AA324" s="130"/>
      <c r="AB324" s="130"/>
      <c r="AC324" s="130"/>
      <c r="AD324" s="130"/>
      <c r="AE324" s="130"/>
      <c r="AF324" s="57"/>
      <c r="AG324" s="57"/>
      <c r="AH324" s="57"/>
      <c r="AI324" s="57"/>
      <c r="AJ324" s="57"/>
      <c r="AK324" s="57"/>
      <c r="AL324" s="57"/>
      <c r="AM324" s="57"/>
      <c r="AN324" s="57"/>
      <c r="AO324" s="57"/>
      <c r="AP324" s="57"/>
      <c r="AQ324" s="57"/>
      <c r="AR324" s="57"/>
      <c r="AS324" s="57"/>
      <c r="AT324" s="57"/>
      <c r="AU324" s="57"/>
      <c r="AV324" s="57"/>
      <c r="AW324" s="57"/>
    </row>
    <row r="325" spans="1:49" s="128" customFormat="1">
      <c r="A325" s="123">
        <f>'Stu.Detail (1-20)'!A325</f>
        <v>319</v>
      </c>
      <c r="B325" s="124" t="str">
        <f>IF(OR('Stu.Detail (1-20)'!B325=0,'Stu.Detail (1-20)'!B325=""),"",'Stu.Detail (1-20)'!B325)</f>
        <v/>
      </c>
      <c r="C325" s="124" t="str">
        <f>IF(OR(B325=0,B325=""),"",CONCATENATE('Stu.Detail (1-20)'!D325," ","/",'Stu.Detail (1-20)'!G325))</f>
        <v/>
      </c>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c r="AA325" s="130"/>
      <c r="AB325" s="130"/>
      <c r="AC325" s="130"/>
      <c r="AD325" s="130"/>
      <c r="AE325" s="130"/>
      <c r="AF325" s="57"/>
      <c r="AG325" s="57"/>
      <c r="AH325" s="57"/>
      <c r="AI325" s="57"/>
      <c r="AJ325" s="57"/>
      <c r="AK325" s="57"/>
      <c r="AL325" s="57"/>
      <c r="AM325" s="57"/>
      <c r="AN325" s="57"/>
      <c r="AO325" s="57"/>
      <c r="AP325" s="57"/>
      <c r="AQ325" s="57"/>
      <c r="AR325" s="57"/>
      <c r="AS325" s="57"/>
      <c r="AT325" s="57"/>
      <c r="AU325" s="57"/>
      <c r="AV325" s="57"/>
      <c r="AW325" s="57"/>
    </row>
    <row r="326" spans="1:49" s="128" customFormat="1">
      <c r="A326" s="123">
        <f>'Stu.Detail (1-20)'!A326</f>
        <v>320</v>
      </c>
      <c r="B326" s="124" t="str">
        <f>IF(OR('Stu.Detail (1-20)'!B326=0,'Stu.Detail (1-20)'!B326=""),"",'Stu.Detail (1-20)'!B326)</f>
        <v/>
      </c>
      <c r="C326" s="124" t="str">
        <f>IF(OR(B326=0,B326=""),"",CONCATENATE('Stu.Detail (1-20)'!D326," ","/",'Stu.Detail (1-20)'!G326))</f>
        <v/>
      </c>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c r="AA326" s="130"/>
      <c r="AB326" s="130"/>
      <c r="AC326" s="130"/>
      <c r="AD326" s="130"/>
      <c r="AE326" s="130"/>
      <c r="AF326" s="57"/>
      <c r="AG326" s="57"/>
      <c r="AH326" s="57"/>
      <c r="AI326" s="57"/>
      <c r="AJ326" s="57"/>
      <c r="AK326" s="57"/>
      <c r="AL326" s="57"/>
      <c r="AM326" s="57"/>
      <c r="AN326" s="57"/>
      <c r="AO326" s="57"/>
      <c r="AP326" s="57"/>
      <c r="AQ326" s="57"/>
      <c r="AR326" s="57"/>
      <c r="AS326" s="57"/>
      <c r="AT326" s="57"/>
      <c r="AU326" s="57"/>
      <c r="AV326" s="57"/>
      <c r="AW326" s="57"/>
    </row>
    <row r="327" spans="1:49" s="128" customFormat="1">
      <c r="A327" s="123">
        <f>'Stu.Detail (1-20)'!A327</f>
        <v>321</v>
      </c>
      <c r="B327" s="124" t="str">
        <f>IF(OR('Stu.Detail (1-20)'!B327=0,'Stu.Detail (1-20)'!B327=""),"",'Stu.Detail (1-20)'!B327)</f>
        <v/>
      </c>
      <c r="C327" s="124" t="str">
        <f>IF(OR(B327=0,B327=""),"",CONCATENATE('Stu.Detail (1-20)'!D327," ","/",'Stu.Detail (1-20)'!G327))</f>
        <v/>
      </c>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c r="AA327" s="130"/>
      <c r="AB327" s="130"/>
      <c r="AC327" s="130"/>
      <c r="AD327" s="130"/>
      <c r="AE327" s="130"/>
      <c r="AF327" s="57"/>
      <c r="AG327" s="57"/>
      <c r="AH327" s="57"/>
      <c r="AI327" s="57"/>
      <c r="AJ327" s="57"/>
      <c r="AK327" s="57"/>
      <c r="AL327" s="57"/>
      <c r="AM327" s="57"/>
      <c r="AN327" s="57"/>
      <c r="AO327" s="57"/>
      <c r="AP327" s="57"/>
      <c r="AQ327" s="57"/>
      <c r="AR327" s="57"/>
      <c r="AS327" s="57"/>
      <c r="AT327" s="57"/>
      <c r="AU327" s="57"/>
      <c r="AV327" s="57"/>
      <c r="AW327" s="57"/>
    </row>
    <row r="328" spans="1:49" s="128" customFormat="1">
      <c r="A328" s="123">
        <f>'Stu.Detail (1-20)'!A328</f>
        <v>322</v>
      </c>
      <c r="B328" s="124" t="str">
        <f>IF(OR('Stu.Detail (1-20)'!B328=0,'Stu.Detail (1-20)'!B328=""),"",'Stu.Detail (1-20)'!B328)</f>
        <v/>
      </c>
      <c r="C328" s="124" t="str">
        <f>IF(OR(B328=0,B328=""),"",CONCATENATE('Stu.Detail (1-20)'!D328," ","/",'Stu.Detail (1-20)'!G328))</f>
        <v/>
      </c>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c r="AA328" s="130"/>
      <c r="AB328" s="130"/>
      <c r="AC328" s="130"/>
      <c r="AD328" s="130"/>
      <c r="AE328" s="130"/>
      <c r="AF328" s="57"/>
      <c r="AG328" s="57"/>
      <c r="AH328" s="57"/>
      <c r="AI328" s="57"/>
      <c r="AJ328" s="57"/>
      <c r="AK328" s="57"/>
      <c r="AL328" s="57"/>
      <c r="AM328" s="57"/>
      <c r="AN328" s="57"/>
      <c r="AO328" s="57"/>
      <c r="AP328" s="57"/>
      <c r="AQ328" s="57"/>
      <c r="AR328" s="57"/>
      <c r="AS328" s="57"/>
      <c r="AT328" s="57"/>
      <c r="AU328" s="57"/>
      <c r="AV328" s="57"/>
      <c r="AW328" s="57"/>
    </row>
    <row r="329" spans="1:49" s="128" customFormat="1">
      <c r="A329" s="123">
        <f>'Stu.Detail (1-20)'!A329</f>
        <v>323</v>
      </c>
      <c r="B329" s="124" t="str">
        <f>IF(OR('Stu.Detail (1-20)'!B329=0,'Stu.Detail (1-20)'!B329=""),"",'Stu.Detail (1-20)'!B329)</f>
        <v/>
      </c>
      <c r="C329" s="124" t="str">
        <f>IF(OR(B329=0,B329=""),"",CONCATENATE('Stu.Detail (1-20)'!D329," ","/",'Stu.Detail (1-20)'!G329))</f>
        <v/>
      </c>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c r="AA329" s="130"/>
      <c r="AB329" s="130"/>
      <c r="AC329" s="130"/>
      <c r="AD329" s="130"/>
      <c r="AE329" s="130"/>
      <c r="AF329" s="57"/>
      <c r="AG329" s="57"/>
      <c r="AH329" s="57"/>
      <c r="AI329" s="57"/>
      <c r="AJ329" s="57"/>
      <c r="AK329" s="57"/>
      <c r="AL329" s="57"/>
      <c r="AM329" s="57"/>
      <c r="AN329" s="57"/>
      <c r="AO329" s="57"/>
      <c r="AP329" s="57"/>
      <c r="AQ329" s="57"/>
      <c r="AR329" s="57"/>
      <c r="AS329" s="57"/>
      <c r="AT329" s="57"/>
      <c r="AU329" s="57"/>
      <c r="AV329" s="57"/>
      <c r="AW329" s="57"/>
    </row>
    <row r="330" spans="1:49" s="128" customFormat="1">
      <c r="A330" s="123">
        <f>'Stu.Detail (1-20)'!A330</f>
        <v>324</v>
      </c>
      <c r="B330" s="124" t="str">
        <f>IF(OR('Stu.Detail (1-20)'!B330=0,'Stu.Detail (1-20)'!B330=""),"",'Stu.Detail (1-20)'!B330)</f>
        <v/>
      </c>
      <c r="C330" s="124" t="str">
        <f>IF(OR(B330=0,B330=""),"",CONCATENATE('Stu.Detail (1-20)'!D330," ","/",'Stu.Detail (1-20)'!G330))</f>
        <v/>
      </c>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c r="AA330" s="130"/>
      <c r="AB330" s="130"/>
      <c r="AC330" s="130"/>
      <c r="AD330" s="130"/>
      <c r="AE330" s="130"/>
      <c r="AF330" s="57"/>
      <c r="AG330" s="57"/>
      <c r="AH330" s="57"/>
      <c r="AI330" s="57"/>
      <c r="AJ330" s="57"/>
      <c r="AK330" s="57"/>
      <c r="AL330" s="57"/>
      <c r="AM330" s="57"/>
      <c r="AN330" s="57"/>
      <c r="AO330" s="57"/>
      <c r="AP330" s="57"/>
      <c r="AQ330" s="57"/>
      <c r="AR330" s="57"/>
      <c r="AS330" s="57"/>
      <c r="AT330" s="57"/>
      <c r="AU330" s="57"/>
      <c r="AV330" s="57"/>
      <c r="AW330" s="57"/>
    </row>
    <row r="331" spans="1:49" s="128" customFormat="1">
      <c r="A331" s="123">
        <f>'Stu.Detail (1-20)'!A331</f>
        <v>325</v>
      </c>
      <c r="B331" s="124" t="str">
        <f>IF(OR('Stu.Detail (1-20)'!B331=0,'Stu.Detail (1-20)'!B331=""),"",'Stu.Detail (1-20)'!B331)</f>
        <v/>
      </c>
      <c r="C331" s="124" t="str">
        <f>IF(OR(B331=0,B331=""),"",CONCATENATE('Stu.Detail (1-20)'!D331," ","/",'Stu.Detail (1-20)'!G331))</f>
        <v/>
      </c>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c r="AA331" s="130"/>
      <c r="AB331" s="130"/>
      <c r="AC331" s="130"/>
      <c r="AD331" s="130"/>
      <c r="AE331" s="130"/>
      <c r="AF331" s="57"/>
      <c r="AG331" s="57"/>
      <c r="AH331" s="57"/>
      <c r="AI331" s="57"/>
      <c r="AJ331" s="57"/>
      <c r="AK331" s="57"/>
      <c r="AL331" s="57"/>
      <c r="AM331" s="57"/>
      <c r="AN331" s="57"/>
      <c r="AO331" s="57"/>
      <c r="AP331" s="57"/>
      <c r="AQ331" s="57"/>
      <c r="AR331" s="57"/>
      <c r="AS331" s="57"/>
      <c r="AT331" s="57"/>
      <c r="AU331" s="57"/>
      <c r="AV331" s="57"/>
      <c r="AW331" s="57"/>
    </row>
    <row r="332" spans="1:49" s="128" customFormat="1">
      <c r="A332" s="123">
        <f>'Stu.Detail (1-20)'!A332</f>
        <v>326</v>
      </c>
      <c r="B332" s="124" t="str">
        <f>IF(OR('Stu.Detail (1-20)'!B332=0,'Stu.Detail (1-20)'!B332=""),"",'Stu.Detail (1-20)'!B332)</f>
        <v/>
      </c>
      <c r="C332" s="124" t="str">
        <f>IF(OR(B332=0,B332=""),"",CONCATENATE('Stu.Detail (1-20)'!D332," ","/",'Stu.Detail (1-20)'!G332))</f>
        <v/>
      </c>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c r="AA332" s="130"/>
      <c r="AB332" s="130"/>
      <c r="AC332" s="130"/>
      <c r="AD332" s="130"/>
      <c r="AE332" s="130"/>
      <c r="AF332" s="57"/>
      <c r="AG332" s="57"/>
      <c r="AH332" s="57"/>
      <c r="AI332" s="57"/>
      <c r="AJ332" s="57"/>
      <c r="AK332" s="57"/>
      <c r="AL332" s="57"/>
      <c r="AM332" s="57"/>
      <c r="AN332" s="57"/>
      <c r="AO332" s="57"/>
      <c r="AP332" s="57"/>
      <c r="AQ332" s="57"/>
      <c r="AR332" s="57"/>
      <c r="AS332" s="57"/>
      <c r="AT332" s="57"/>
      <c r="AU332" s="57"/>
      <c r="AV332" s="57"/>
      <c r="AW332" s="57"/>
    </row>
    <row r="333" spans="1:49" s="128" customFormat="1">
      <c r="A333" s="123">
        <f>'Stu.Detail (1-20)'!A333</f>
        <v>327</v>
      </c>
      <c r="B333" s="124" t="str">
        <f>IF(OR('Stu.Detail (1-20)'!B333=0,'Stu.Detail (1-20)'!B333=""),"",'Stu.Detail (1-20)'!B333)</f>
        <v/>
      </c>
      <c r="C333" s="124" t="str">
        <f>IF(OR(B333=0,B333=""),"",CONCATENATE('Stu.Detail (1-20)'!D333," ","/",'Stu.Detail (1-20)'!G333))</f>
        <v/>
      </c>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c r="AA333" s="130"/>
      <c r="AB333" s="130"/>
      <c r="AC333" s="130"/>
      <c r="AD333" s="130"/>
      <c r="AE333" s="130"/>
      <c r="AF333" s="57"/>
      <c r="AG333" s="57"/>
      <c r="AH333" s="57"/>
      <c r="AI333" s="57"/>
      <c r="AJ333" s="57"/>
      <c r="AK333" s="57"/>
      <c r="AL333" s="57"/>
      <c r="AM333" s="57"/>
      <c r="AN333" s="57"/>
      <c r="AO333" s="57"/>
      <c r="AP333" s="57"/>
      <c r="AQ333" s="57"/>
      <c r="AR333" s="57"/>
      <c r="AS333" s="57"/>
      <c r="AT333" s="57"/>
      <c r="AU333" s="57"/>
      <c r="AV333" s="57"/>
      <c r="AW333" s="57"/>
    </row>
    <row r="334" spans="1:49" s="128" customFormat="1">
      <c r="A334" s="123">
        <f>'Stu.Detail (1-20)'!A334</f>
        <v>328</v>
      </c>
      <c r="B334" s="124" t="str">
        <f>IF(OR('Stu.Detail (1-20)'!B334=0,'Stu.Detail (1-20)'!B334=""),"",'Stu.Detail (1-20)'!B334)</f>
        <v/>
      </c>
      <c r="C334" s="124" t="str">
        <f>IF(OR(B334=0,B334=""),"",CONCATENATE('Stu.Detail (1-20)'!D334," ","/",'Stu.Detail (1-20)'!G334))</f>
        <v/>
      </c>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c r="AA334" s="130"/>
      <c r="AB334" s="130"/>
      <c r="AC334" s="130"/>
      <c r="AD334" s="130"/>
      <c r="AE334" s="130"/>
      <c r="AF334" s="57"/>
      <c r="AG334" s="57"/>
      <c r="AH334" s="57"/>
      <c r="AI334" s="57"/>
      <c r="AJ334" s="57"/>
      <c r="AK334" s="57"/>
      <c r="AL334" s="57"/>
      <c r="AM334" s="57"/>
      <c r="AN334" s="57"/>
      <c r="AO334" s="57"/>
      <c r="AP334" s="57"/>
      <c r="AQ334" s="57"/>
      <c r="AR334" s="57"/>
      <c r="AS334" s="57"/>
      <c r="AT334" s="57"/>
      <c r="AU334" s="57"/>
      <c r="AV334" s="57"/>
      <c r="AW334" s="57"/>
    </row>
    <row r="335" spans="1:49" s="128" customFormat="1">
      <c r="A335" s="123">
        <f>'Stu.Detail (1-20)'!A335</f>
        <v>329</v>
      </c>
      <c r="B335" s="124" t="str">
        <f>IF(OR('Stu.Detail (1-20)'!B335=0,'Stu.Detail (1-20)'!B335=""),"",'Stu.Detail (1-20)'!B335)</f>
        <v/>
      </c>
      <c r="C335" s="124" t="str">
        <f>IF(OR(B335=0,B335=""),"",CONCATENATE('Stu.Detail (1-20)'!D335," ","/",'Stu.Detail (1-20)'!G335))</f>
        <v/>
      </c>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c r="AA335" s="130"/>
      <c r="AB335" s="130"/>
      <c r="AC335" s="130"/>
      <c r="AD335" s="130"/>
      <c r="AE335" s="130"/>
      <c r="AF335" s="57"/>
      <c r="AG335" s="57"/>
      <c r="AH335" s="57"/>
      <c r="AI335" s="57"/>
      <c r="AJ335" s="57"/>
      <c r="AK335" s="57"/>
      <c r="AL335" s="57"/>
      <c r="AM335" s="57"/>
      <c r="AN335" s="57"/>
      <c r="AO335" s="57"/>
      <c r="AP335" s="57"/>
      <c r="AQ335" s="57"/>
      <c r="AR335" s="57"/>
      <c r="AS335" s="57"/>
      <c r="AT335" s="57"/>
      <c r="AU335" s="57"/>
      <c r="AV335" s="57"/>
      <c r="AW335" s="57"/>
    </row>
    <row r="336" spans="1:49" s="128" customFormat="1">
      <c r="A336" s="123">
        <f>'Stu.Detail (1-20)'!A336</f>
        <v>330</v>
      </c>
      <c r="B336" s="124" t="str">
        <f>IF(OR('Stu.Detail (1-20)'!B336=0,'Stu.Detail (1-20)'!B336=""),"",'Stu.Detail (1-20)'!B336)</f>
        <v/>
      </c>
      <c r="C336" s="124" t="str">
        <f>IF(OR(B336=0,B336=""),"",CONCATENATE('Stu.Detail (1-20)'!D336," ","/",'Stu.Detail (1-20)'!G336))</f>
        <v/>
      </c>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c r="AA336" s="130"/>
      <c r="AB336" s="130"/>
      <c r="AC336" s="130"/>
      <c r="AD336" s="130"/>
      <c r="AE336" s="130"/>
      <c r="AF336" s="57"/>
      <c r="AG336" s="57"/>
      <c r="AH336" s="57"/>
      <c r="AI336" s="57"/>
      <c r="AJ336" s="57"/>
      <c r="AK336" s="57"/>
      <c r="AL336" s="57"/>
      <c r="AM336" s="57"/>
      <c r="AN336" s="57"/>
      <c r="AO336" s="57"/>
      <c r="AP336" s="57"/>
      <c r="AQ336" s="57"/>
      <c r="AR336" s="57"/>
      <c r="AS336" s="57"/>
      <c r="AT336" s="57"/>
      <c r="AU336" s="57"/>
      <c r="AV336" s="57"/>
      <c r="AW336" s="57"/>
    </row>
    <row r="337" spans="1:49" s="128" customFormat="1">
      <c r="A337" s="123">
        <f>'Stu.Detail (1-20)'!A337</f>
        <v>331</v>
      </c>
      <c r="B337" s="124" t="str">
        <f>IF(OR('Stu.Detail (1-20)'!B337=0,'Stu.Detail (1-20)'!B337=""),"",'Stu.Detail (1-20)'!B337)</f>
        <v/>
      </c>
      <c r="C337" s="124" t="str">
        <f>IF(OR(B337=0,B337=""),"",CONCATENATE('Stu.Detail (1-20)'!D337," ","/",'Stu.Detail (1-20)'!G337))</f>
        <v/>
      </c>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c r="AA337" s="130"/>
      <c r="AB337" s="130"/>
      <c r="AC337" s="130"/>
      <c r="AD337" s="130"/>
      <c r="AE337" s="130"/>
      <c r="AF337" s="57"/>
      <c r="AG337" s="57"/>
      <c r="AH337" s="57"/>
      <c r="AI337" s="57"/>
      <c r="AJ337" s="57"/>
      <c r="AK337" s="57"/>
      <c r="AL337" s="57"/>
      <c r="AM337" s="57"/>
      <c r="AN337" s="57"/>
      <c r="AO337" s="57"/>
      <c r="AP337" s="57"/>
      <c r="AQ337" s="57"/>
      <c r="AR337" s="57"/>
      <c r="AS337" s="57"/>
      <c r="AT337" s="57"/>
      <c r="AU337" s="57"/>
      <c r="AV337" s="57"/>
      <c r="AW337" s="57"/>
    </row>
    <row r="338" spans="1:49" s="128" customFormat="1">
      <c r="A338" s="123">
        <f>'Stu.Detail (1-20)'!A338</f>
        <v>332</v>
      </c>
      <c r="B338" s="124" t="str">
        <f>IF(OR('Stu.Detail (1-20)'!B338=0,'Stu.Detail (1-20)'!B338=""),"",'Stu.Detail (1-20)'!B338)</f>
        <v/>
      </c>
      <c r="C338" s="124" t="str">
        <f>IF(OR(B338=0,B338=""),"",CONCATENATE('Stu.Detail (1-20)'!D338," ","/",'Stu.Detail (1-20)'!G338))</f>
        <v/>
      </c>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c r="AA338" s="130"/>
      <c r="AB338" s="130"/>
      <c r="AC338" s="130"/>
      <c r="AD338" s="130"/>
      <c r="AE338" s="130"/>
      <c r="AF338" s="57"/>
      <c r="AG338" s="57"/>
      <c r="AH338" s="57"/>
      <c r="AI338" s="57"/>
      <c r="AJ338" s="57"/>
      <c r="AK338" s="57"/>
      <c r="AL338" s="57"/>
      <c r="AM338" s="57"/>
      <c r="AN338" s="57"/>
      <c r="AO338" s="57"/>
      <c r="AP338" s="57"/>
      <c r="AQ338" s="57"/>
      <c r="AR338" s="57"/>
      <c r="AS338" s="57"/>
      <c r="AT338" s="57"/>
      <c r="AU338" s="57"/>
      <c r="AV338" s="57"/>
      <c r="AW338" s="57"/>
    </row>
    <row r="339" spans="1:49" s="128" customFormat="1">
      <c r="A339" s="123">
        <f>'Stu.Detail (1-20)'!A339</f>
        <v>333</v>
      </c>
      <c r="B339" s="124" t="str">
        <f>IF(OR('Stu.Detail (1-20)'!B339=0,'Stu.Detail (1-20)'!B339=""),"",'Stu.Detail (1-20)'!B339)</f>
        <v/>
      </c>
      <c r="C339" s="124" t="str">
        <f>IF(OR(B339=0,B339=""),"",CONCATENATE('Stu.Detail (1-20)'!D339," ","/",'Stu.Detail (1-20)'!G339))</f>
        <v/>
      </c>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c r="AA339" s="130"/>
      <c r="AB339" s="130"/>
      <c r="AC339" s="130"/>
      <c r="AD339" s="130"/>
      <c r="AE339" s="130"/>
      <c r="AF339" s="57"/>
      <c r="AG339" s="57"/>
      <c r="AH339" s="57"/>
      <c r="AI339" s="57"/>
      <c r="AJ339" s="57"/>
      <c r="AK339" s="57"/>
      <c r="AL339" s="57"/>
      <c r="AM339" s="57"/>
      <c r="AN339" s="57"/>
      <c r="AO339" s="57"/>
      <c r="AP339" s="57"/>
      <c r="AQ339" s="57"/>
      <c r="AR339" s="57"/>
      <c r="AS339" s="57"/>
      <c r="AT339" s="57"/>
      <c r="AU339" s="57"/>
      <c r="AV339" s="57"/>
      <c r="AW339" s="57"/>
    </row>
    <row r="340" spans="1:49" s="128" customFormat="1">
      <c r="A340" s="123">
        <f>'Stu.Detail (1-20)'!A340</f>
        <v>334</v>
      </c>
      <c r="B340" s="124" t="str">
        <f>IF(OR('Stu.Detail (1-20)'!B340=0,'Stu.Detail (1-20)'!B340=""),"",'Stu.Detail (1-20)'!B340)</f>
        <v/>
      </c>
      <c r="C340" s="124" t="str">
        <f>IF(OR(B340=0,B340=""),"",CONCATENATE('Stu.Detail (1-20)'!D340," ","/",'Stu.Detail (1-20)'!G340))</f>
        <v/>
      </c>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c r="AA340" s="130"/>
      <c r="AB340" s="130"/>
      <c r="AC340" s="130"/>
      <c r="AD340" s="130"/>
      <c r="AE340" s="130"/>
      <c r="AF340" s="57"/>
      <c r="AG340" s="57"/>
      <c r="AH340" s="57"/>
      <c r="AI340" s="57"/>
      <c r="AJ340" s="57"/>
      <c r="AK340" s="57"/>
      <c r="AL340" s="57"/>
      <c r="AM340" s="57"/>
      <c r="AN340" s="57"/>
      <c r="AO340" s="57"/>
      <c r="AP340" s="57"/>
      <c r="AQ340" s="57"/>
      <c r="AR340" s="57"/>
      <c r="AS340" s="57"/>
      <c r="AT340" s="57"/>
      <c r="AU340" s="57"/>
      <c r="AV340" s="57"/>
      <c r="AW340" s="57"/>
    </row>
    <row r="341" spans="1:49" s="128" customFormat="1">
      <c r="A341" s="123">
        <f>'Stu.Detail (1-20)'!A341</f>
        <v>335</v>
      </c>
      <c r="B341" s="124" t="str">
        <f>IF(OR('Stu.Detail (1-20)'!B341=0,'Stu.Detail (1-20)'!B341=""),"",'Stu.Detail (1-20)'!B341)</f>
        <v/>
      </c>
      <c r="C341" s="124" t="str">
        <f>IF(OR(B341=0,B341=""),"",CONCATENATE('Stu.Detail (1-20)'!D341," ","/",'Stu.Detail (1-20)'!G341))</f>
        <v/>
      </c>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c r="AA341" s="130"/>
      <c r="AB341" s="130"/>
      <c r="AC341" s="130"/>
      <c r="AD341" s="130"/>
      <c r="AE341" s="130"/>
      <c r="AF341" s="57"/>
      <c r="AG341" s="57"/>
      <c r="AH341" s="57"/>
      <c r="AI341" s="57"/>
      <c r="AJ341" s="57"/>
      <c r="AK341" s="57"/>
      <c r="AL341" s="57"/>
      <c r="AM341" s="57"/>
      <c r="AN341" s="57"/>
      <c r="AO341" s="57"/>
      <c r="AP341" s="57"/>
      <c r="AQ341" s="57"/>
      <c r="AR341" s="57"/>
      <c r="AS341" s="57"/>
      <c r="AT341" s="57"/>
      <c r="AU341" s="57"/>
      <c r="AV341" s="57"/>
      <c r="AW341" s="57"/>
    </row>
    <row r="342" spans="1:49" s="128" customFormat="1">
      <c r="A342" s="123">
        <f>'Stu.Detail (1-20)'!A342</f>
        <v>336</v>
      </c>
      <c r="B342" s="124" t="str">
        <f>IF(OR('Stu.Detail (1-20)'!B342=0,'Stu.Detail (1-20)'!B342=""),"",'Stu.Detail (1-20)'!B342)</f>
        <v/>
      </c>
      <c r="C342" s="124" t="str">
        <f>IF(OR(B342=0,B342=""),"",CONCATENATE('Stu.Detail (1-20)'!D342," ","/",'Stu.Detail (1-20)'!G342))</f>
        <v/>
      </c>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c r="AA342" s="130"/>
      <c r="AB342" s="130"/>
      <c r="AC342" s="130"/>
      <c r="AD342" s="130"/>
      <c r="AE342" s="130"/>
      <c r="AF342" s="57"/>
      <c r="AG342" s="57"/>
      <c r="AH342" s="57"/>
      <c r="AI342" s="57"/>
      <c r="AJ342" s="57"/>
      <c r="AK342" s="57"/>
      <c r="AL342" s="57"/>
      <c r="AM342" s="57"/>
      <c r="AN342" s="57"/>
      <c r="AO342" s="57"/>
      <c r="AP342" s="57"/>
      <c r="AQ342" s="57"/>
      <c r="AR342" s="57"/>
      <c r="AS342" s="57"/>
      <c r="AT342" s="57"/>
      <c r="AU342" s="57"/>
      <c r="AV342" s="57"/>
      <c r="AW342" s="57"/>
    </row>
    <row r="343" spans="1:49" s="128" customFormat="1">
      <c r="A343" s="123">
        <f>'Stu.Detail (1-20)'!A343</f>
        <v>337</v>
      </c>
      <c r="B343" s="124" t="str">
        <f>IF(OR('Stu.Detail (1-20)'!B343=0,'Stu.Detail (1-20)'!B343=""),"",'Stu.Detail (1-20)'!B343)</f>
        <v/>
      </c>
      <c r="C343" s="124" t="str">
        <f>IF(OR(B343=0,B343=""),"",CONCATENATE('Stu.Detail (1-20)'!D343," ","/",'Stu.Detail (1-20)'!G343))</f>
        <v/>
      </c>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c r="AA343" s="130"/>
      <c r="AB343" s="130"/>
      <c r="AC343" s="130"/>
      <c r="AD343" s="130"/>
      <c r="AE343" s="130"/>
      <c r="AF343" s="57"/>
      <c r="AG343" s="57"/>
      <c r="AH343" s="57"/>
      <c r="AI343" s="57"/>
      <c r="AJ343" s="57"/>
      <c r="AK343" s="57"/>
      <c r="AL343" s="57"/>
      <c r="AM343" s="57"/>
      <c r="AN343" s="57"/>
      <c r="AO343" s="57"/>
      <c r="AP343" s="57"/>
      <c r="AQ343" s="57"/>
      <c r="AR343" s="57"/>
      <c r="AS343" s="57"/>
      <c r="AT343" s="57"/>
      <c r="AU343" s="57"/>
      <c r="AV343" s="57"/>
      <c r="AW343" s="57"/>
    </row>
    <row r="344" spans="1:49" s="128" customFormat="1">
      <c r="A344" s="123">
        <f>'Stu.Detail (1-20)'!A344</f>
        <v>338</v>
      </c>
      <c r="B344" s="124" t="str">
        <f>IF(OR('Stu.Detail (1-20)'!B344=0,'Stu.Detail (1-20)'!B344=""),"",'Stu.Detail (1-20)'!B344)</f>
        <v/>
      </c>
      <c r="C344" s="124" t="str">
        <f>IF(OR(B344=0,B344=""),"",CONCATENATE('Stu.Detail (1-20)'!D344," ","/",'Stu.Detail (1-20)'!G344))</f>
        <v/>
      </c>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c r="AA344" s="130"/>
      <c r="AB344" s="130"/>
      <c r="AC344" s="130"/>
      <c r="AD344" s="130"/>
      <c r="AE344" s="130"/>
      <c r="AF344" s="57"/>
      <c r="AG344" s="57"/>
      <c r="AH344" s="57"/>
      <c r="AI344" s="57"/>
      <c r="AJ344" s="57"/>
      <c r="AK344" s="57"/>
      <c r="AL344" s="57"/>
      <c r="AM344" s="57"/>
      <c r="AN344" s="57"/>
      <c r="AO344" s="57"/>
      <c r="AP344" s="57"/>
      <c r="AQ344" s="57"/>
      <c r="AR344" s="57"/>
      <c r="AS344" s="57"/>
      <c r="AT344" s="57"/>
      <c r="AU344" s="57"/>
      <c r="AV344" s="57"/>
      <c r="AW344" s="57"/>
    </row>
    <row r="345" spans="1:49" s="128" customFormat="1">
      <c r="A345" s="123">
        <f>'Stu.Detail (1-20)'!A345</f>
        <v>339</v>
      </c>
      <c r="B345" s="124" t="str">
        <f>IF(OR('Stu.Detail (1-20)'!B345=0,'Stu.Detail (1-20)'!B345=""),"",'Stu.Detail (1-20)'!B345)</f>
        <v/>
      </c>
      <c r="C345" s="124" t="str">
        <f>IF(OR(B345=0,B345=""),"",CONCATENATE('Stu.Detail (1-20)'!D345," ","/",'Stu.Detail (1-20)'!G345))</f>
        <v/>
      </c>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c r="AA345" s="130"/>
      <c r="AB345" s="130"/>
      <c r="AC345" s="130"/>
      <c r="AD345" s="130"/>
      <c r="AE345" s="130"/>
      <c r="AF345" s="57"/>
      <c r="AG345" s="57"/>
      <c r="AH345" s="57"/>
      <c r="AI345" s="57"/>
      <c r="AJ345" s="57"/>
      <c r="AK345" s="57"/>
      <c r="AL345" s="57"/>
      <c r="AM345" s="57"/>
      <c r="AN345" s="57"/>
      <c r="AO345" s="57"/>
      <c r="AP345" s="57"/>
      <c r="AQ345" s="57"/>
      <c r="AR345" s="57"/>
      <c r="AS345" s="57"/>
      <c r="AT345" s="57"/>
      <c r="AU345" s="57"/>
      <c r="AV345" s="57"/>
      <c r="AW345" s="57"/>
    </row>
    <row r="346" spans="1:49" s="128" customFormat="1">
      <c r="A346" s="123">
        <f>'Stu.Detail (1-20)'!A346</f>
        <v>340</v>
      </c>
      <c r="B346" s="124" t="str">
        <f>IF(OR('Stu.Detail (1-20)'!B346=0,'Stu.Detail (1-20)'!B346=""),"",'Stu.Detail (1-20)'!B346)</f>
        <v/>
      </c>
      <c r="C346" s="124" t="str">
        <f>IF(OR(B346=0,B346=""),"",CONCATENATE('Stu.Detail (1-20)'!D346," ","/",'Stu.Detail (1-20)'!G346))</f>
        <v/>
      </c>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c r="AA346" s="130"/>
      <c r="AB346" s="130"/>
      <c r="AC346" s="130"/>
      <c r="AD346" s="130"/>
      <c r="AE346" s="130"/>
      <c r="AF346" s="57"/>
      <c r="AG346" s="57"/>
      <c r="AH346" s="57"/>
      <c r="AI346" s="57"/>
      <c r="AJ346" s="57"/>
      <c r="AK346" s="57"/>
      <c r="AL346" s="57"/>
      <c r="AM346" s="57"/>
      <c r="AN346" s="57"/>
      <c r="AO346" s="57"/>
      <c r="AP346" s="57"/>
      <c r="AQ346" s="57"/>
      <c r="AR346" s="57"/>
      <c r="AS346" s="57"/>
      <c r="AT346" s="57"/>
      <c r="AU346" s="57"/>
      <c r="AV346" s="57"/>
      <c r="AW346" s="57"/>
    </row>
    <row r="347" spans="1:49" s="128" customFormat="1">
      <c r="A347" s="123">
        <f>'Stu.Detail (1-20)'!A347</f>
        <v>341</v>
      </c>
      <c r="B347" s="124" t="str">
        <f>IF(OR('Stu.Detail (1-20)'!B347=0,'Stu.Detail (1-20)'!B347=""),"",'Stu.Detail (1-20)'!B347)</f>
        <v/>
      </c>
      <c r="C347" s="124" t="str">
        <f>IF(OR(B347=0,B347=""),"",CONCATENATE('Stu.Detail (1-20)'!D347," ","/",'Stu.Detail (1-20)'!G347))</f>
        <v/>
      </c>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c r="AA347" s="130"/>
      <c r="AB347" s="130"/>
      <c r="AC347" s="130"/>
      <c r="AD347" s="130"/>
      <c r="AE347" s="130"/>
      <c r="AF347" s="57"/>
      <c r="AG347" s="57"/>
      <c r="AH347" s="57"/>
      <c r="AI347" s="57"/>
      <c r="AJ347" s="57"/>
      <c r="AK347" s="57"/>
      <c r="AL347" s="57"/>
      <c r="AM347" s="57"/>
      <c r="AN347" s="57"/>
      <c r="AO347" s="57"/>
      <c r="AP347" s="57"/>
      <c r="AQ347" s="57"/>
      <c r="AR347" s="57"/>
      <c r="AS347" s="57"/>
      <c r="AT347" s="57"/>
      <c r="AU347" s="57"/>
      <c r="AV347" s="57"/>
      <c r="AW347" s="57"/>
    </row>
    <row r="348" spans="1:49" s="128" customFormat="1">
      <c r="A348" s="123">
        <f>'Stu.Detail (1-20)'!A348</f>
        <v>342</v>
      </c>
      <c r="B348" s="124" t="str">
        <f>IF(OR('Stu.Detail (1-20)'!B348=0,'Stu.Detail (1-20)'!B348=""),"",'Stu.Detail (1-20)'!B348)</f>
        <v/>
      </c>
      <c r="C348" s="124" t="str">
        <f>IF(OR(B348=0,B348=""),"",CONCATENATE('Stu.Detail (1-20)'!D348," ","/",'Stu.Detail (1-20)'!G348))</f>
        <v/>
      </c>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c r="AA348" s="130"/>
      <c r="AB348" s="130"/>
      <c r="AC348" s="130"/>
      <c r="AD348" s="130"/>
      <c r="AE348" s="130"/>
      <c r="AF348" s="57"/>
      <c r="AG348" s="57"/>
      <c r="AH348" s="57"/>
      <c r="AI348" s="57"/>
      <c r="AJ348" s="57"/>
      <c r="AK348" s="57"/>
      <c r="AL348" s="57"/>
      <c r="AM348" s="57"/>
      <c r="AN348" s="57"/>
      <c r="AO348" s="57"/>
      <c r="AP348" s="57"/>
      <c r="AQ348" s="57"/>
      <c r="AR348" s="57"/>
      <c r="AS348" s="57"/>
      <c r="AT348" s="57"/>
      <c r="AU348" s="57"/>
      <c r="AV348" s="57"/>
      <c r="AW348" s="57"/>
    </row>
    <row r="349" spans="1:49" s="128" customFormat="1">
      <c r="A349" s="123">
        <f>'Stu.Detail (1-20)'!A349</f>
        <v>343</v>
      </c>
      <c r="B349" s="124" t="str">
        <f>IF(OR('Stu.Detail (1-20)'!B349=0,'Stu.Detail (1-20)'!B349=""),"",'Stu.Detail (1-20)'!B349)</f>
        <v/>
      </c>
      <c r="C349" s="124" t="str">
        <f>IF(OR(B349=0,B349=""),"",CONCATENATE('Stu.Detail (1-20)'!D349," ","/",'Stu.Detail (1-20)'!G349))</f>
        <v/>
      </c>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c r="AA349" s="130"/>
      <c r="AB349" s="130"/>
      <c r="AC349" s="130"/>
      <c r="AD349" s="130"/>
      <c r="AE349" s="130"/>
      <c r="AF349" s="57"/>
      <c r="AG349" s="57"/>
      <c r="AH349" s="57"/>
      <c r="AI349" s="57"/>
      <c r="AJ349" s="57"/>
      <c r="AK349" s="57"/>
      <c r="AL349" s="57"/>
      <c r="AM349" s="57"/>
      <c r="AN349" s="57"/>
      <c r="AO349" s="57"/>
      <c r="AP349" s="57"/>
      <c r="AQ349" s="57"/>
      <c r="AR349" s="57"/>
      <c r="AS349" s="57"/>
      <c r="AT349" s="57"/>
      <c r="AU349" s="57"/>
      <c r="AV349" s="57"/>
      <c r="AW349" s="57"/>
    </row>
    <row r="350" spans="1:49" s="128" customFormat="1">
      <c r="A350" s="123">
        <f>'Stu.Detail (1-20)'!A350</f>
        <v>344</v>
      </c>
      <c r="B350" s="124" t="str">
        <f>IF(OR('Stu.Detail (1-20)'!B350=0,'Stu.Detail (1-20)'!B350=""),"",'Stu.Detail (1-20)'!B350)</f>
        <v/>
      </c>
      <c r="C350" s="124" t="str">
        <f>IF(OR(B350=0,B350=""),"",CONCATENATE('Stu.Detail (1-20)'!D350," ","/",'Stu.Detail (1-20)'!G350))</f>
        <v/>
      </c>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c r="AA350" s="130"/>
      <c r="AB350" s="130"/>
      <c r="AC350" s="130"/>
      <c r="AD350" s="130"/>
      <c r="AE350" s="130"/>
      <c r="AF350" s="57"/>
      <c r="AG350" s="57"/>
      <c r="AH350" s="57"/>
      <c r="AI350" s="57"/>
      <c r="AJ350" s="57"/>
      <c r="AK350" s="57"/>
      <c r="AL350" s="57"/>
      <c r="AM350" s="57"/>
      <c r="AN350" s="57"/>
      <c r="AO350" s="57"/>
      <c r="AP350" s="57"/>
      <c r="AQ350" s="57"/>
      <c r="AR350" s="57"/>
      <c r="AS350" s="57"/>
      <c r="AT350" s="57"/>
      <c r="AU350" s="57"/>
      <c r="AV350" s="57"/>
      <c r="AW350" s="57"/>
    </row>
    <row r="351" spans="1:49" s="128" customFormat="1">
      <c r="A351" s="123">
        <f>'Stu.Detail (1-20)'!A351</f>
        <v>345</v>
      </c>
      <c r="B351" s="124" t="str">
        <f>IF(OR('Stu.Detail (1-20)'!B351=0,'Stu.Detail (1-20)'!B351=""),"",'Stu.Detail (1-20)'!B351)</f>
        <v/>
      </c>
      <c r="C351" s="124" t="str">
        <f>IF(OR(B351=0,B351=""),"",CONCATENATE('Stu.Detail (1-20)'!D351," ","/",'Stu.Detail (1-20)'!G351))</f>
        <v/>
      </c>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c r="AA351" s="130"/>
      <c r="AB351" s="130"/>
      <c r="AC351" s="130"/>
      <c r="AD351" s="130"/>
      <c r="AE351" s="130"/>
      <c r="AF351" s="57"/>
      <c r="AG351" s="57"/>
      <c r="AH351" s="57"/>
      <c r="AI351" s="57"/>
      <c r="AJ351" s="57"/>
      <c r="AK351" s="57"/>
      <c r="AL351" s="57"/>
      <c r="AM351" s="57"/>
      <c r="AN351" s="57"/>
      <c r="AO351" s="57"/>
      <c r="AP351" s="57"/>
      <c r="AQ351" s="57"/>
      <c r="AR351" s="57"/>
      <c r="AS351" s="57"/>
      <c r="AT351" s="57"/>
      <c r="AU351" s="57"/>
      <c r="AV351" s="57"/>
      <c r="AW351" s="57"/>
    </row>
    <row r="352" spans="1:49" s="128" customFormat="1">
      <c r="A352" s="123">
        <f>'Stu.Detail (1-20)'!A352</f>
        <v>346</v>
      </c>
      <c r="B352" s="124" t="str">
        <f>IF(OR('Stu.Detail (1-20)'!B352=0,'Stu.Detail (1-20)'!B352=""),"",'Stu.Detail (1-20)'!B352)</f>
        <v/>
      </c>
      <c r="C352" s="124" t="str">
        <f>IF(OR(B352=0,B352=""),"",CONCATENATE('Stu.Detail (1-20)'!D352," ","/",'Stu.Detail (1-20)'!G352))</f>
        <v/>
      </c>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c r="AA352" s="130"/>
      <c r="AB352" s="130"/>
      <c r="AC352" s="130"/>
      <c r="AD352" s="130"/>
      <c r="AE352" s="130"/>
      <c r="AF352" s="57"/>
      <c r="AG352" s="57"/>
      <c r="AH352" s="57"/>
      <c r="AI352" s="57"/>
      <c r="AJ352" s="57"/>
      <c r="AK352" s="57"/>
      <c r="AL352" s="57"/>
      <c r="AM352" s="57"/>
      <c r="AN352" s="57"/>
      <c r="AO352" s="57"/>
      <c r="AP352" s="57"/>
      <c r="AQ352" s="57"/>
      <c r="AR352" s="57"/>
      <c r="AS352" s="57"/>
      <c r="AT352" s="57"/>
      <c r="AU352" s="57"/>
      <c r="AV352" s="57"/>
      <c r="AW352" s="57"/>
    </row>
    <row r="353" spans="1:49" s="128" customFormat="1">
      <c r="A353" s="123">
        <f>'Stu.Detail (1-20)'!A353</f>
        <v>347</v>
      </c>
      <c r="B353" s="124" t="str">
        <f>IF(OR('Stu.Detail (1-20)'!B353=0,'Stu.Detail (1-20)'!B353=""),"",'Stu.Detail (1-20)'!B353)</f>
        <v/>
      </c>
      <c r="C353" s="124" t="str">
        <f>IF(OR(B353=0,B353=""),"",CONCATENATE('Stu.Detail (1-20)'!D353," ","/",'Stu.Detail (1-20)'!G353))</f>
        <v/>
      </c>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c r="AA353" s="130"/>
      <c r="AB353" s="130"/>
      <c r="AC353" s="130"/>
      <c r="AD353" s="130"/>
      <c r="AE353" s="130"/>
      <c r="AF353" s="57"/>
      <c r="AG353" s="57"/>
      <c r="AH353" s="57"/>
      <c r="AI353" s="57"/>
      <c r="AJ353" s="57"/>
      <c r="AK353" s="57"/>
      <c r="AL353" s="57"/>
      <c r="AM353" s="57"/>
      <c r="AN353" s="57"/>
      <c r="AO353" s="57"/>
      <c r="AP353" s="57"/>
      <c r="AQ353" s="57"/>
      <c r="AR353" s="57"/>
      <c r="AS353" s="57"/>
      <c r="AT353" s="57"/>
      <c r="AU353" s="57"/>
      <c r="AV353" s="57"/>
      <c r="AW353" s="57"/>
    </row>
    <row r="354" spans="1:49" s="128" customFormat="1">
      <c r="A354" s="123">
        <f>'Stu.Detail (1-20)'!A354</f>
        <v>348</v>
      </c>
      <c r="B354" s="124" t="str">
        <f>IF(OR('Stu.Detail (1-20)'!B354=0,'Stu.Detail (1-20)'!B354=""),"",'Stu.Detail (1-20)'!B354)</f>
        <v/>
      </c>
      <c r="C354" s="124" t="str">
        <f>IF(OR(B354=0,B354=""),"",CONCATENATE('Stu.Detail (1-20)'!D354," ","/",'Stu.Detail (1-20)'!G354))</f>
        <v/>
      </c>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c r="AA354" s="130"/>
      <c r="AB354" s="130"/>
      <c r="AC354" s="130"/>
      <c r="AD354" s="130"/>
      <c r="AE354" s="130"/>
      <c r="AF354" s="57"/>
      <c r="AG354" s="57"/>
      <c r="AH354" s="57"/>
      <c r="AI354" s="57"/>
      <c r="AJ354" s="57"/>
      <c r="AK354" s="57"/>
      <c r="AL354" s="57"/>
      <c r="AM354" s="57"/>
      <c r="AN354" s="57"/>
      <c r="AO354" s="57"/>
      <c r="AP354" s="57"/>
      <c r="AQ354" s="57"/>
      <c r="AR354" s="57"/>
      <c r="AS354" s="57"/>
      <c r="AT354" s="57"/>
      <c r="AU354" s="57"/>
      <c r="AV354" s="57"/>
      <c r="AW354" s="57"/>
    </row>
    <row r="355" spans="1:49" s="128" customFormat="1">
      <c r="A355" s="123">
        <f>'Stu.Detail (1-20)'!A355</f>
        <v>349</v>
      </c>
      <c r="B355" s="124" t="str">
        <f>IF(OR('Stu.Detail (1-20)'!B355=0,'Stu.Detail (1-20)'!B355=""),"",'Stu.Detail (1-20)'!B355)</f>
        <v/>
      </c>
      <c r="C355" s="124" t="str">
        <f>IF(OR(B355=0,B355=""),"",CONCATENATE('Stu.Detail (1-20)'!D355," ","/",'Stu.Detail (1-20)'!G355))</f>
        <v/>
      </c>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c r="AA355" s="130"/>
      <c r="AB355" s="130"/>
      <c r="AC355" s="130"/>
      <c r="AD355" s="130"/>
      <c r="AE355" s="130"/>
      <c r="AF355" s="57"/>
      <c r="AG355" s="57"/>
      <c r="AH355" s="57"/>
      <c r="AI355" s="57"/>
      <c r="AJ355" s="57"/>
      <c r="AK355" s="57"/>
      <c r="AL355" s="57"/>
      <c r="AM355" s="57"/>
      <c r="AN355" s="57"/>
      <c r="AO355" s="57"/>
      <c r="AP355" s="57"/>
      <c r="AQ355" s="57"/>
      <c r="AR355" s="57"/>
      <c r="AS355" s="57"/>
      <c r="AT355" s="57"/>
      <c r="AU355" s="57"/>
      <c r="AV355" s="57"/>
      <c r="AW355" s="57"/>
    </row>
    <row r="356" spans="1:49" s="128" customFormat="1">
      <c r="A356" s="123">
        <f>'Stu.Detail (1-20)'!A356</f>
        <v>350</v>
      </c>
      <c r="B356" s="124" t="str">
        <f>IF(OR('Stu.Detail (1-20)'!B356=0,'Stu.Detail (1-20)'!B356=""),"",'Stu.Detail (1-20)'!B356)</f>
        <v/>
      </c>
      <c r="C356" s="124" t="str">
        <f>IF(OR(B356=0,B356=""),"",CONCATENATE('Stu.Detail (1-20)'!D356," ","/",'Stu.Detail (1-20)'!G356))</f>
        <v/>
      </c>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c r="AA356" s="130"/>
      <c r="AB356" s="130"/>
      <c r="AC356" s="130"/>
      <c r="AD356" s="130"/>
      <c r="AE356" s="130"/>
      <c r="AF356" s="57"/>
      <c r="AG356" s="57"/>
      <c r="AH356" s="57"/>
      <c r="AI356" s="57"/>
      <c r="AJ356" s="57"/>
      <c r="AK356" s="57"/>
      <c r="AL356" s="57"/>
      <c r="AM356" s="57"/>
      <c r="AN356" s="57"/>
      <c r="AO356" s="57"/>
      <c r="AP356" s="57"/>
      <c r="AQ356" s="57"/>
      <c r="AR356" s="57"/>
      <c r="AS356" s="57"/>
      <c r="AT356" s="57"/>
      <c r="AU356" s="57"/>
      <c r="AV356" s="57"/>
      <c r="AW356" s="57"/>
    </row>
    <row r="357" spans="1:49" s="128" customFormat="1">
      <c r="A357" s="123">
        <f>'Stu.Detail (1-20)'!A357</f>
        <v>351</v>
      </c>
      <c r="B357" s="124" t="str">
        <f>IF(OR('Stu.Detail (1-20)'!B357=0,'Stu.Detail (1-20)'!B357=""),"",'Stu.Detail (1-20)'!B357)</f>
        <v/>
      </c>
      <c r="C357" s="124" t="str">
        <f>IF(OR(B357=0,B357=""),"",CONCATENATE('Stu.Detail (1-20)'!D357," ","/",'Stu.Detail (1-20)'!G357))</f>
        <v/>
      </c>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c r="AA357" s="130"/>
      <c r="AB357" s="130"/>
      <c r="AC357" s="130"/>
      <c r="AD357" s="130"/>
      <c r="AE357" s="130"/>
      <c r="AF357" s="57"/>
      <c r="AG357" s="57"/>
      <c r="AH357" s="57"/>
      <c r="AI357" s="57"/>
      <c r="AJ357" s="57"/>
      <c r="AK357" s="57"/>
      <c r="AL357" s="57"/>
      <c r="AM357" s="57"/>
      <c r="AN357" s="57"/>
      <c r="AO357" s="57"/>
      <c r="AP357" s="57"/>
      <c r="AQ357" s="57"/>
      <c r="AR357" s="57"/>
      <c r="AS357" s="57"/>
      <c r="AT357" s="57"/>
      <c r="AU357" s="57"/>
      <c r="AV357" s="57"/>
      <c r="AW357" s="57"/>
    </row>
    <row r="358" spans="1:49" s="128" customFormat="1">
      <c r="A358" s="123">
        <f>'Stu.Detail (1-20)'!A358</f>
        <v>352</v>
      </c>
      <c r="B358" s="124" t="str">
        <f>IF(OR('Stu.Detail (1-20)'!B358=0,'Stu.Detail (1-20)'!B358=""),"",'Stu.Detail (1-20)'!B358)</f>
        <v/>
      </c>
      <c r="C358" s="124" t="str">
        <f>IF(OR(B358=0,B358=""),"",CONCATENATE('Stu.Detail (1-20)'!D358," ","/",'Stu.Detail (1-20)'!G358))</f>
        <v/>
      </c>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c r="AA358" s="130"/>
      <c r="AB358" s="130"/>
      <c r="AC358" s="130"/>
      <c r="AD358" s="130"/>
      <c r="AE358" s="130"/>
      <c r="AF358" s="57"/>
      <c r="AG358" s="57"/>
      <c r="AH358" s="57"/>
      <c r="AI358" s="57"/>
      <c r="AJ358" s="57"/>
      <c r="AK358" s="57"/>
      <c r="AL358" s="57"/>
      <c r="AM358" s="57"/>
      <c r="AN358" s="57"/>
      <c r="AO358" s="57"/>
      <c r="AP358" s="57"/>
      <c r="AQ358" s="57"/>
      <c r="AR358" s="57"/>
      <c r="AS358" s="57"/>
      <c r="AT358" s="57"/>
      <c r="AU358" s="57"/>
      <c r="AV358" s="57"/>
      <c r="AW358" s="57"/>
    </row>
    <row r="359" spans="1:49" s="128" customFormat="1">
      <c r="A359" s="123">
        <f>'Stu.Detail (1-20)'!A359</f>
        <v>353</v>
      </c>
      <c r="B359" s="124" t="str">
        <f>IF(OR('Stu.Detail (1-20)'!B359=0,'Stu.Detail (1-20)'!B359=""),"",'Stu.Detail (1-20)'!B359)</f>
        <v/>
      </c>
      <c r="C359" s="124" t="str">
        <f>IF(OR(B359=0,B359=""),"",CONCATENATE('Stu.Detail (1-20)'!D359," ","/",'Stu.Detail (1-20)'!G359))</f>
        <v/>
      </c>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c r="AA359" s="130"/>
      <c r="AB359" s="130"/>
      <c r="AC359" s="130"/>
      <c r="AD359" s="130"/>
      <c r="AE359" s="130"/>
      <c r="AF359" s="57"/>
      <c r="AG359" s="57"/>
      <c r="AH359" s="57"/>
      <c r="AI359" s="57"/>
      <c r="AJ359" s="57"/>
      <c r="AK359" s="57"/>
      <c r="AL359" s="57"/>
      <c r="AM359" s="57"/>
      <c r="AN359" s="57"/>
      <c r="AO359" s="57"/>
      <c r="AP359" s="57"/>
      <c r="AQ359" s="57"/>
      <c r="AR359" s="57"/>
      <c r="AS359" s="57"/>
      <c r="AT359" s="57"/>
      <c r="AU359" s="57"/>
      <c r="AV359" s="57"/>
      <c r="AW359" s="57"/>
    </row>
    <row r="360" spans="1:49" s="128" customFormat="1">
      <c r="A360" s="123">
        <f>'Stu.Detail (1-20)'!A360</f>
        <v>354</v>
      </c>
      <c r="B360" s="124" t="str">
        <f>IF(OR('Stu.Detail (1-20)'!B360=0,'Stu.Detail (1-20)'!B360=""),"",'Stu.Detail (1-20)'!B360)</f>
        <v/>
      </c>
      <c r="C360" s="124" t="str">
        <f>IF(OR(B360=0,B360=""),"",CONCATENATE('Stu.Detail (1-20)'!D360," ","/",'Stu.Detail (1-20)'!G360))</f>
        <v/>
      </c>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c r="AA360" s="130"/>
      <c r="AB360" s="130"/>
      <c r="AC360" s="130"/>
      <c r="AD360" s="130"/>
      <c r="AE360" s="130"/>
      <c r="AF360" s="57"/>
      <c r="AG360" s="57"/>
      <c r="AH360" s="57"/>
      <c r="AI360" s="57"/>
      <c r="AJ360" s="57"/>
      <c r="AK360" s="57"/>
      <c r="AL360" s="57"/>
      <c r="AM360" s="57"/>
      <c r="AN360" s="57"/>
      <c r="AO360" s="57"/>
      <c r="AP360" s="57"/>
      <c r="AQ360" s="57"/>
      <c r="AR360" s="57"/>
      <c r="AS360" s="57"/>
      <c r="AT360" s="57"/>
      <c r="AU360" s="57"/>
      <c r="AV360" s="57"/>
      <c r="AW360" s="57"/>
    </row>
    <row r="361" spans="1:49" s="128" customFormat="1">
      <c r="A361" s="123">
        <f>'Stu.Detail (1-20)'!A361</f>
        <v>355</v>
      </c>
      <c r="B361" s="124" t="str">
        <f>IF(OR('Stu.Detail (1-20)'!B361=0,'Stu.Detail (1-20)'!B361=""),"",'Stu.Detail (1-20)'!B361)</f>
        <v/>
      </c>
      <c r="C361" s="124" t="str">
        <f>IF(OR(B361=0,B361=""),"",CONCATENATE('Stu.Detail (1-20)'!D361," ","/",'Stu.Detail (1-20)'!G361))</f>
        <v/>
      </c>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c r="AA361" s="130"/>
      <c r="AB361" s="130"/>
      <c r="AC361" s="130"/>
      <c r="AD361" s="130"/>
      <c r="AE361" s="130"/>
      <c r="AF361" s="57"/>
      <c r="AG361" s="57"/>
      <c r="AH361" s="57"/>
      <c r="AI361" s="57"/>
      <c r="AJ361" s="57"/>
      <c r="AK361" s="57"/>
      <c r="AL361" s="57"/>
      <c r="AM361" s="57"/>
      <c r="AN361" s="57"/>
      <c r="AO361" s="57"/>
      <c r="AP361" s="57"/>
      <c r="AQ361" s="57"/>
      <c r="AR361" s="57"/>
      <c r="AS361" s="57"/>
      <c r="AT361" s="57"/>
      <c r="AU361" s="57"/>
      <c r="AV361" s="57"/>
      <c r="AW361" s="57"/>
    </row>
    <row r="362" spans="1:49" s="128" customFormat="1">
      <c r="A362" s="123">
        <f>'Stu.Detail (1-20)'!A362</f>
        <v>356</v>
      </c>
      <c r="B362" s="124" t="str">
        <f>IF(OR('Stu.Detail (1-20)'!B362=0,'Stu.Detail (1-20)'!B362=""),"",'Stu.Detail (1-20)'!B362)</f>
        <v/>
      </c>
      <c r="C362" s="124" t="str">
        <f>IF(OR(B362=0,B362=""),"",CONCATENATE('Stu.Detail (1-20)'!D362," ","/",'Stu.Detail (1-20)'!G362))</f>
        <v/>
      </c>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c r="AA362" s="130"/>
      <c r="AB362" s="130"/>
      <c r="AC362" s="130"/>
      <c r="AD362" s="130"/>
      <c r="AE362" s="130"/>
      <c r="AF362" s="57"/>
      <c r="AG362" s="57"/>
      <c r="AH362" s="57"/>
      <c r="AI362" s="57"/>
      <c r="AJ362" s="57"/>
      <c r="AK362" s="57"/>
      <c r="AL362" s="57"/>
      <c r="AM362" s="57"/>
      <c r="AN362" s="57"/>
      <c r="AO362" s="57"/>
      <c r="AP362" s="57"/>
      <c r="AQ362" s="57"/>
      <c r="AR362" s="57"/>
      <c r="AS362" s="57"/>
      <c r="AT362" s="57"/>
      <c r="AU362" s="57"/>
      <c r="AV362" s="57"/>
      <c r="AW362" s="57"/>
    </row>
    <row r="363" spans="1:49" s="128" customFormat="1">
      <c r="A363" s="123">
        <f>'Stu.Detail (1-20)'!A363</f>
        <v>357</v>
      </c>
      <c r="B363" s="124" t="str">
        <f>IF(OR('Stu.Detail (1-20)'!B363=0,'Stu.Detail (1-20)'!B363=""),"",'Stu.Detail (1-20)'!B363)</f>
        <v/>
      </c>
      <c r="C363" s="124" t="str">
        <f>IF(OR(B363=0,B363=""),"",CONCATENATE('Stu.Detail (1-20)'!D363," ","/",'Stu.Detail (1-20)'!G363))</f>
        <v/>
      </c>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c r="AA363" s="130"/>
      <c r="AB363" s="130"/>
      <c r="AC363" s="130"/>
      <c r="AD363" s="130"/>
      <c r="AE363" s="130"/>
      <c r="AF363" s="57"/>
      <c r="AG363" s="57"/>
      <c r="AH363" s="57"/>
      <c r="AI363" s="57"/>
      <c r="AJ363" s="57"/>
      <c r="AK363" s="57"/>
      <c r="AL363" s="57"/>
      <c r="AM363" s="57"/>
      <c r="AN363" s="57"/>
      <c r="AO363" s="57"/>
      <c r="AP363" s="57"/>
      <c r="AQ363" s="57"/>
      <c r="AR363" s="57"/>
      <c r="AS363" s="57"/>
      <c r="AT363" s="57"/>
      <c r="AU363" s="57"/>
      <c r="AV363" s="57"/>
      <c r="AW363" s="57"/>
    </row>
    <row r="364" spans="1:49" s="128" customFormat="1">
      <c r="A364" s="123">
        <f>'Stu.Detail (1-20)'!A364</f>
        <v>358</v>
      </c>
      <c r="B364" s="124" t="str">
        <f>IF(OR('Stu.Detail (1-20)'!B364=0,'Stu.Detail (1-20)'!B364=""),"",'Stu.Detail (1-20)'!B364)</f>
        <v/>
      </c>
      <c r="C364" s="124" t="str">
        <f>IF(OR(B364=0,B364=""),"",CONCATENATE('Stu.Detail (1-20)'!D364," ","/",'Stu.Detail (1-20)'!G364))</f>
        <v/>
      </c>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c r="AA364" s="130"/>
      <c r="AB364" s="130"/>
      <c r="AC364" s="130"/>
      <c r="AD364" s="130"/>
      <c r="AE364" s="130"/>
      <c r="AF364" s="57"/>
      <c r="AG364" s="57"/>
      <c r="AH364" s="57"/>
      <c r="AI364" s="57"/>
      <c r="AJ364" s="57"/>
      <c r="AK364" s="57"/>
      <c r="AL364" s="57"/>
      <c r="AM364" s="57"/>
      <c r="AN364" s="57"/>
      <c r="AO364" s="57"/>
      <c r="AP364" s="57"/>
      <c r="AQ364" s="57"/>
      <c r="AR364" s="57"/>
      <c r="AS364" s="57"/>
      <c r="AT364" s="57"/>
      <c r="AU364" s="57"/>
      <c r="AV364" s="57"/>
      <c r="AW364" s="57"/>
    </row>
    <row r="365" spans="1:49" s="128" customFormat="1">
      <c r="A365" s="123">
        <f>'Stu.Detail (1-20)'!A365</f>
        <v>359</v>
      </c>
      <c r="B365" s="124" t="str">
        <f>IF(OR('Stu.Detail (1-20)'!B365=0,'Stu.Detail (1-20)'!B365=""),"",'Stu.Detail (1-20)'!B365)</f>
        <v/>
      </c>
      <c r="C365" s="124" t="str">
        <f>IF(OR(B365=0,B365=""),"",CONCATENATE('Stu.Detail (1-20)'!D365," ","/",'Stu.Detail (1-20)'!G365))</f>
        <v/>
      </c>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c r="AA365" s="130"/>
      <c r="AB365" s="130"/>
      <c r="AC365" s="130"/>
      <c r="AD365" s="130"/>
      <c r="AE365" s="130"/>
      <c r="AF365" s="57"/>
      <c r="AG365" s="57"/>
      <c r="AH365" s="57"/>
      <c r="AI365" s="57"/>
      <c r="AJ365" s="57"/>
      <c r="AK365" s="57"/>
      <c r="AL365" s="57"/>
      <c r="AM365" s="57"/>
      <c r="AN365" s="57"/>
      <c r="AO365" s="57"/>
      <c r="AP365" s="57"/>
      <c r="AQ365" s="57"/>
      <c r="AR365" s="57"/>
      <c r="AS365" s="57"/>
      <c r="AT365" s="57"/>
      <c r="AU365" s="57"/>
      <c r="AV365" s="57"/>
      <c r="AW365" s="57"/>
    </row>
    <row r="366" spans="1:49" s="128" customFormat="1">
      <c r="A366" s="123">
        <f>'Stu.Detail (1-20)'!A366</f>
        <v>360</v>
      </c>
      <c r="B366" s="124" t="str">
        <f>IF(OR('Stu.Detail (1-20)'!B366=0,'Stu.Detail (1-20)'!B366=""),"",'Stu.Detail (1-20)'!B366)</f>
        <v/>
      </c>
      <c r="C366" s="124" t="str">
        <f>IF(OR(B366=0,B366=""),"",CONCATENATE('Stu.Detail (1-20)'!D366," ","/",'Stu.Detail (1-20)'!G366))</f>
        <v/>
      </c>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c r="AA366" s="130"/>
      <c r="AB366" s="130"/>
      <c r="AC366" s="130"/>
      <c r="AD366" s="130"/>
      <c r="AE366" s="130"/>
      <c r="AF366" s="57"/>
      <c r="AG366" s="57"/>
      <c r="AH366" s="57"/>
      <c r="AI366" s="57"/>
      <c r="AJ366" s="57"/>
      <c r="AK366" s="57"/>
      <c r="AL366" s="57"/>
      <c r="AM366" s="57"/>
      <c r="AN366" s="57"/>
      <c r="AO366" s="57"/>
      <c r="AP366" s="57"/>
      <c r="AQ366" s="57"/>
      <c r="AR366" s="57"/>
      <c r="AS366" s="57"/>
      <c r="AT366" s="57"/>
      <c r="AU366" s="57"/>
      <c r="AV366" s="57"/>
      <c r="AW366" s="57"/>
    </row>
    <row r="367" spans="1:49" s="128" customFormat="1">
      <c r="A367" s="123">
        <f>'Stu.Detail (1-20)'!A367</f>
        <v>361</v>
      </c>
      <c r="B367" s="124" t="str">
        <f>IF(OR('Stu.Detail (1-20)'!B367=0,'Stu.Detail (1-20)'!B367=""),"",'Stu.Detail (1-20)'!B367)</f>
        <v/>
      </c>
      <c r="C367" s="124" t="str">
        <f>IF(OR(B367=0,B367=""),"",CONCATENATE('Stu.Detail (1-20)'!D367," ","/",'Stu.Detail (1-20)'!G367))</f>
        <v/>
      </c>
      <c r="D367" s="129"/>
      <c r="E367" s="129"/>
      <c r="F367" s="129"/>
      <c r="G367" s="129"/>
      <c r="H367" s="129"/>
      <c r="I367" s="129"/>
      <c r="J367" s="129"/>
      <c r="K367" s="129"/>
      <c r="L367" s="129"/>
      <c r="M367" s="129"/>
      <c r="N367" s="129"/>
      <c r="O367" s="129"/>
      <c r="P367" s="129"/>
      <c r="Q367" s="129"/>
      <c r="R367" s="129"/>
      <c r="S367" s="129"/>
      <c r="T367" s="129"/>
      <c r="U367" s="129"/>
      <c r="V367" s="129"/>
      <c r="W367" s="129"/>
      <c r="X367" s="129"/>
      <c r="Y367" s="129"/>
      <c r="Z367" s="129"/>
      <c r="AA367" s="130"/>
      <c r="AB367" s="130"/>
      <c r="AC367" s="130"/>
      <c r="AD367" s="130"/>
      <c r="AE367" s="130"/>
      <c r="AF367" s="57"/>
      <c r="AG367" s="57"/>
      <c r="AH367" s="57"/>
      <c r="AI367" s="57"/>
      <c r="AJ367" s="57"/>
      <c r="AK367" s="57"/>
      <c r="AL367" s="57"/>
      <c r="AM367" s="57"/>
      <c r="AN367" s="57"/>
      <c r="AO367" s="57"/>
      <c r="AP367" s="57"/>
      <c r="AQ367" s="57"/>
      <c r="AR367" s="57"/>
      <c r="AS367" s="57"/>
      <c r="AT367" s="57"/>
      <c r="AU367" s="57"/>
      <c r="AV367" s="57"/>
      <c r="AW367" s="57"/>
    </row>
    <row r="368" spans="1:49" s="128" customFormat="1">
      <c r="A368" s="123">
        <f>'Stu.Detail (1-20)'!A368</f>
        <v>362</v>
      </c>
      <c r="B368" s="124" t="str">
        <f>IF(OR('Stu.Detail (1-20)'!B368=0,'Stu.Detail (1-20)'!B368=""),"",'Stu.Detail (1-20)'!B368)</f>
        <v/>
      </c>
      <c r="C368" s="124" t="str">
        <f>IF(OR(B368=0,B368=""),"",CONCATENATE('Stu.Detail (1-20)'!D368," ","/",'Stu.Detail (1-20)'!G368))</f>
        <v/>
      </c>
      <c r="D368" s="129"/>
      <c r="E368" s="129"/>
      <c r="F368" s="129"/>
      <c r="G368" s="129"/>
      <c r="H368" s="129"/>
      <c r="I368" s="129"/>
      <c r="J368" s="129"/>
      <c r="K368" s="129"/>
      <c r="L368" s="129"/>
      <c r="M368" s="129"/>
      <c r="N368" s="129"/>
      <c r="O368" s="129"/>
      <c r="P368" s="129"/>
      <c r="Q368" s="129"/>
      <c r="R368" s="129"/>
      <c r="S368" s="129"/>
      <c r="T368" s="129"/>
      <c r="U368" s="129"/>
      <c r="V368" s="129"/>
      <c r="W368" s="129"/>
      <c r="X368" s="129"/>
      <c r="Y368" s="129"/>
      <c r="Z368" s="129"/>
      <c r="AA368" s="130"/>
      <c r="AB368" s="130"/>
      <c r="AC368" s="130"/>
      <c r="AD368" s="130"/>
      <c r="AE368" s="130"/>
      <c r="AF368" s="57"/>
      <c r="AG368" s="57"/>
      <c r="AH368" s="57"/>
      <c r="AI368" s="57"/>
      <c r="AJ368" s="57"/>
      <c r="AK368" s="57"/>
      <c r="AL368" s="57"/>
      <c r="AM368" s="57"/>
      <c r="AN368" s="57"/>
      <c r="AO368" s="57"/>
      <c r="AP368" s="57"/>
      <c r="AQ368" s="57"/>
      <c r="AR368" s="57"/>
      <c r="AS368" s="57"/>
      <c r="AT368" s="57"/>
      <c r="AU368" s="57"/>
      <c r="AV368" s="57"/>
      <c r="AW368" s="57"/>
    </row>
    <row r="369" spans="1:49" s="128" customFormat="1">
      <c r="A369" s="123">
        <f>'Stu.Detail (1-20)'!A369</f>
        <v>363</v>
      </c>
      <c r="B369" s="124" t="str">
        <f>IF(OR('Stu.Detail (1-20)'!B369=0,'Stu.Detail (1-20)'!B369=""),"",'Stu.Detail (1-20)'!B369)</f>
        <v/>
      </c>
      <c r="C369" s="124" t="str">
        <f>IF(OR(B369=0,B369=""),"",CONCATENATE('Stu.Detail (1-20)'!D369," ","/",'Stu.Detail (1-20)'!G369))</f>
        <v/>
      </c>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c r="AA369" s="130"/>
      <c r="AB369" s="130"/>
      <c r="AC369" s="130"/>
      <c r="AD369" s="130"/>
      <c r="AE369" s="130"/>
      <c r="AF369" s="57"/>
      <c r="AG369" s="57"/>
      <c r="AH369" s="57"/>
      <c r="AI369" s="57"/>
      <c r="AJ369" s="57"/>
      <c r="AK369" s="57"/>
      <c r="AL369" s="57"/>
      <c r="AM369" s="57"/>
      <c r="AN369" s="57"/>
      <c r="AO369" s="57"/>
      <c r="AP369" s="57"/>
      <c r="AQ369" s="57"/>
      <c r="AR369" s="57"/>
      <c r="AS369" s="57"/>
      <c r="AT369" s="57"/>
      <c r="AU369" s="57"/>
      <c r="AV369" s="57"/>
      <c r="AW369" s="57"/>
    </row>
    <row r="370" spans="1:49" s="128" customFormat="1">
      <c r="A370" s="123">
        <f>'Stu.Detail (1-20)'!A370</f>
        <v>364</v>
      </c>
      <c r="B370" s="124" t="str">
        <f>IF(OR('Stu.Detail (1-20)'!B370=0,'Stu.Detail (1-20)'!B370=""),"",'Stu.Detail (1-20)'!B370)</f>
        <v/>
      </c>
      <c r="C370" s="124" t="str">
        <f>IF(OR(B370=0,B370=""),"",CONCATENATE('Stu.Detail (1-20)'!D370," ","/",'Stu.Detail (1-20)'!G370))</f>
        <v/>
      </c>
      <c r="D370" s="129"/>
      <c r="E370" s="129"/>
      <c r="F370" s="129"/>
      <c r="G370" s="129"/>
      <c r="H370" s="129"/>
      <c r="I370" s="129"/>
      <c r="J370" s="129"/>
      <c r="K370" s="129"/>
      <c r="L370" s="129"/>
      <c r="M370" s="129"/>
      <c r="N370" s="129"/>
      <c r="O370" s="129"/>
      <c r="P370" s="129"/>
      <c r="Q370" s="129"/>
      <c r="R370" s="129"/>
      <c r="S370" s="129"/>
      <c r="T370" s="129"/>
      <c r="U370" s="129"/>
      <c r="V370" s="129"/>
      <c r="W370" s="129"/>
      <c r="X370" s="129"/>
      <c r="Y370" s="129"/>
      <c r="Z370" s="129"/>
      <c r="AA370" s="130"/>
      <c r="AB370" s="130"/>
      <c r="AC370" s="130"/>
      <c r="AD370" s="130"/>
      <c r="AE370" s="130"/>
      <c r="AF370" s="57"/>
      <c r="AG370" s="57"/>
      <c r="AH370" s="57"/>
      <c r="AI370" s="57"/>
      <c r="AJ370" s="57"/>
      <c r="AK370" s="57"/>
      <c r="AL370" s="57"/>
      <c r="AM370" s="57"/>
      <c r="AN370" s="57"/>
      <c r="AO370" s="57"/>
      <c r="AP370" s="57"/>
      <c r="AQ370" s="57"/>
      <c r="AR370" s="57"/>
      <c r="AS370" s="57"/>
      <c r="AT370" s="57"/>
      <c r="AU370" s="57"/>
      <c r="AV370" s="57"/>
      <c r="AW370" s="57"/>
    </row>
    <row r="371" spans="1:49" s="128" customFormat="1">
      <c r="A371" s="123">
        <f>'Stu.Detail (1-20)'!A371</f>
        <v>365</v>
      </c>
      <c r="B371" s="124" t="str">
        <f>IF(OR('Stu.Detail (1-20)'!B371=0,'Stu.Detail (1-20)'!B371=""),"",'Stu.Detail (1-20)'!B371)</f>
        <v/>
      </c>
      <c r="C371" s="124" t="str">
        <f>IF(OR(B371=0,B371=""),"",CONCATENATE('Stu.Detail (1-20)'!D371," ","/",'Stu.Detail (1-20)'!G371))</f>
        <v/>
      </c>
      <c r="D371" s="129"/>
      <c r="E371" s="129"/>
      <c r="F371" s="129"/>
      <c r="G371" s="129"/>
      <c r="H371" s="129"/>
      <c r="I371" s="129"/>
      <c r="J371" s="129"/>
      <c r="K371" s="129"/>
      <c r="L371" s="129"/>
      <c r="M371" s="129"/>
      <c r="N371" s="129"/>
      <c r="O371" s="129"/>
      <c r="P371" s="129"/>
      <c r="Q371" s="129"/>
      <c r="R371" s="129"/>
      <c r="S371" s="129"/>
      <c r="T371" s="129"/>
      <c r="U371" s="129"/>
      <c r="V371" s="129"/>
      <c r="W371" s="129"/>
      <c r="X371" s="129"/>
      <c r="Y371" s="129"/>
      <c r="Z371" s="129"/>
      <c r="AA371" s="130"/>
      <c r="AB371" s="130"/>
      <c r="AC371" s="130"/>
      <c r="AD371" s="130"/>
      <c r="AE371" s="130"/>
      <c r="AF371" s="57"/>
      <c r="AG371" s="57"/>
      <c r="AH371" s="57"/>
      <c r="AI371" s="57"/>
      <c r="AJ371" s="57"/>
      <c r="AK371" s="57"/>
      <c r="AL371" s="57"/>
      <c r="AM371" s="57"/>
      <c r="AN371" s="57"/>
      <c r="AO371" s="57"/>
      <c r="AP371" s="57"/>
      <c r="AQ371" s="57"/>
      <c r="AR371" s="57"/>
      <c r="AS371" s="57"/>
      <c r="AT371" s="57"/>
      <c r="AU371" s="57"/>
      <c r="AV371" s="57"/>
      <c r="AW371" s="57"/>
    </row>
    <row r="372" spans="1:49" s="128" customFormat="1">
      <c r="A372" s="123">
        <f>'Stu.Detail (1-20)'!A372</f>
        <v>366</v>
      </c>
      <c r="B372" s="124" t="str">
        <f>IF(OR('Stu.Detail (1-20)'!B372=0,'Stu.Detail (1-20)'!B372=""),"",'Stu.Detail (1-20)'!B372)</f>
        <v/>
      </c>
      <c r="C372" s="124" t="str">
        <f>IF(OR(B372=0,B372=""),"",CONCATENATE('Stu.Detail (1-20)'!D372," ","/",'Stu.Detail (1-20)'!G372))</f>
        <v/>
      </c>
      <c r="D372" s="129"/>
      <c r="E372" s="129"/>
      <c r="F372" s="129"/>
      <c r="G372" s="129"/>
      <c r="H372" s="129"/>
      <c r="I372" s="129"/>
      <c r="J372" s="129"/>
      <c r="K372" s="129"/>
      <c r="L372" s="129"/>
      <c r="M372" s="129"/>
      <c r="N372" s="129"/>
      <c r="O372" s="129"/>
      <c r="P372" s="129"/>
      <c r="Q372" s="129"/>
      <c r="R372" s="129"/>
      <c r="S372" s="129"/>
      <c r="T372" s="129"/>
      <c r="U372" s="129"/>
      <c r="V372" s="129"/>
      <c r="W372" s="129"/>
      <c r="X372" s="129"/>
      <c r="Y372" s="129"/>
      <c r="Z372" s="129"/>
      <c r="AA372" s="130"/>
      <c r="AB372" s="130"/>
      <c r="AC372" s="130"/>
      <c r="AD372" s="130"/>
      <c r="AE372" s="130"/>
      <c r="AF372" s="57"/>
      <c r="AG372" s="57"/>
      <c r="AH372" s="57"/>
      <c r="AI372" s="57"/>
      <c r="AJ372" s="57"/>
      <c r="AK372" s="57"/>
      <c r="AL372" s="57"/>
      <c r="AM372" s="57"/>
      <c r="AN372" s="57"/>
      <c r="AO372" s="57"/>
      <c r="AP372" s="57"/>
      <c r="AQ372" s="57"/>
      <c r="AR372" s="57"/>
      <c r="AS372" s="57"/>
      <c r="AT372" s="57"/>
      <c r="AU372" s="57"/>
      <c r="AV372" s="57"/>
      <c r="AW372" s="57"/>
    </row>
    <row r="373" spans="1:49" s="128" customFormat="1">
      <c r="A373" s="123">
        <f>'Stu.Detail (1-20)'!A373</f>
        <v>367</v>
      </c>
      <c r="B373" s="124" t="str">
        <f>IF(OR('Stu.Detail (1-20)'!B373=0,'Stu.Detail (1-20)'!B373=""),"",'Stu.Detail (1-20)'!B373)</f>
        <v/>
      </c>
      <c r="C373" s="124" t="str">
        <f>IF(OR(B373=0,B373=""),"",CONCATENATE('Stu.Detail (1-20)'!D373," ","/",'Stu.Detail (1-20)'!G373))</f>
        <v/>
      </c>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c r="AA373" s="130"/>
      <c r="AB373" s="130"/>
      <c r="AC373" s="130"/>
      <c r="AD373" s="130"/>
      <c r="AE373" s="130"/>
      <c r="AF373" s="57"/>
      <c r="AG373" s="57"/>
      <c r="AH373" s="57"/>
      <c r="AI373" s="57"/>
      <c r="AJ373" s="57"/>
      <c r="AK373" s="57"/>
      <c r="AL373" s="57"/>
      <c r="AM373" s="57"/>
      <c r="AN373" s="57"/>
      <c r="AO373" s="57"/>
      <c r="AP373" s="57"/>
      <c r="AQ373" s="57"/>
      <c r="AR373" s="57"/>
      <c r="AS373" s="57"/>
      <c r="AT373" s="57"/>
      <c r="AU373" s="57"/>
      <c r="AV373" s="57"/>
      <c r="AW373" s="57"/>
    </row>
    <row r="374" spans="1:49" s="128" customFormat="1">
      <c r="A374" s="123">
        <f>'Stu.Detail (1-20)'!A374</f>
        <v>368</v>
      </c>
      <c r="B374" s="124" t="str">
        <f>IF(OR('Stu.Detail (1-20)'!B374=0,'Stu.Detail (1-20)'!B374=""),"",'Stu.Detail (1-20)'!B374)</f>
        <v/>
      </c>
      <c r="C374" s="124" t="str">
        <f>IF(OR(B374=0,B374=""),"",CONCATENATE('Stu.Detail (1-20)'!D374," ","/",'Stu.Detail (1-20)'!G374))</f>
        <v/>
      </c>
      <c r="D374" s="129"/>
      <c r="E374" s="129"/>
      <c r="F374" s="129"/>
      <c r="G374" s="129"/>
      <c r="H374" s="129"/>
      <c r="I374" s="129"/>
      <c r="J374" s="129"/>
      <c r="K374" s="129"/>
      <c r="L374" s="129"/>
      <c r="M374" s="129"/>
      <c r="N374" s="129"/>
      <c r="O374" s="129"/>
      <c r="P374" s="129"/>
      <c r="Q374" s="129"/>
      <c r="R374" s="129"/>
      <c r="S374" s="129"/>
      <c r="T374" s="129"/>
      <c r="U374" s="129"/>
      <c r="V374" s="129"/>
      <c r="W374" s="129"/>
      <c r="X374" s="129"/>
      <c r="Y374" s="129"/>
      <c r="Z374" s="129"/>
      <c r="AA374" s="130"/>
      <c r="AB374" s="130"/>
      <c r="AC374" s="130"/>
      <c r="AD374" s="130"/>
      <c r="AE374" s="130"/>
      <c r="AF374" s="57"/>
      <c r="AG374" s="57"/>
      <c r="AH374" s="57"/>
      <c r="AI374" s="57"/>
      <c r="AJ374" s="57"/>
      <c r="AK374" s="57"/>
      <c r="AL374" s="57"/>
      <c r="AM374" s="57"/>
      <c r="AN374" s="57"/>
      <c r="AO374" s="57"/>
      <c r="AP374" s="57"/>
      <c r="AQ374" s="57"/>
      <c r="AR374" s="57"/>
      <c r="AS374" s="57"/>
      <c r="AT374" s="57"/>
      <c r="AU374" s="57"/>
      <c r="AV374" s="57"/>
      <c r="AW374" s="57"/>
    </row>
    <row r="375" spans="1:49" s="128" customFormat="1">
      <c r="A375" s="123">
        <f>'Stu.Detail (1-20)'!A375</f>
        <v>369</v>
      </c>
      <c r="B375" s="124" t="str">
        <f>IF(OR('Stu.Detail (1-20)'!B375=0,'Stu.Detail (1-20)'!B375=""),"",'Stu.Detail (1-20)'!B375)</f>
        <v/>
      </c>
      <c r="C375" s="124" t="str">
        <f>IF(OR(B375=0,B375=""),"",CONCATENATE('Stu.Detail (1-20)'!D375," ","/",'Stu.Detail (1-20)'!G375))</f>
        <v/>
      </c>
      <c r="D375" s="129"/>
      <c r="E375" s="129"/>
      <c r="F375" s="129"/>
      <c r="G375" s="129"/>
      <c r="H375" s="129"/>
      <c r="I375" s="129"/>
      <c r="J375" s="129"/>
      <c r="K375" s="129"/>
      <c r="L375" s="129"/>
      <c r="M375" s="129"/>
      <c r="N375" s="129"/>
      <c r="O375" s="129"/>
      <c r="P375" s="129"/>
      <c r="Q375" s="129"/>
      <c r="R375" s="129"/>
      <c r="S375" s="129"/>
      <c r="T375" s="129"/>
      <c r="U375" s="129"/>
      <c r="V375" s="129"/>
      <c r="W375" s="129"/>
      <c r="X375" s="129"/>
      <c r="Y375" s="129"/>
      <c r="Z375" s="129"/>
      <c r="AA375" s="130"/>
      <c r="AB375" s="130"/>
      <c r="AC375" s="130"/>
      <c r="AD375" s="130"/>
      <c r="AE375" s="130"/>
      <c r="AF375" s="57"/>
      <c r="AG375" s="57"/>
      <c r="AH375" s="57"/>
      <c r="AI375" s="57"/>
      <c r="AJ375" s="57"/>
      <c r="AK375" s="57"/>
      <c r="AL375" s="57"/>
      <c r="AM375" s="57"/>
      <c r="AN375" s="57"/>
      <c r="AO375" s="57"/>
      <c r="AP375" s="57"/>
      <c r="AQ375" s="57"/>
      <c r="AR375" s="57"/>
      <c r="AS375" s="57"/>
      <c r="AT375" s="57"/>
      <c r="AU375" s="57"/>
      <c r="AV375" s="57"/>
      <c r="AW375" s="57"/>
    </row>
    <row r="376" spans="1:49" s="128" customFormat="1">
      <c r="A376" s="123">
        <f>'Stu.Detail (1-20)'!A376</f>
        <v>370</v>
      </c>
      <c r="B376" s="124" t="str">
        <f>IF(OR('Stu.Detail (1-20)'!B376=0,'Stu.Detail (1-20)'!B376=""),"",'Stu.Detail (1-20)'!B376)</f>
        <v/>
      </c>
      <c r="C376" s="124" t="str">
        <f>IF(OR(B376=0,B376=""),"",CONCATENATE('Stu.Detail (1-20)'!D376," ","/",'Stu.Detail (1-20)'!G376))</f>
        <v/>
      </c>
      <c r="D376" s="129"/>
      <c r="E376" s="129"/>
      <c r="F376" s="129"/>
      <c r="G376" s="129"/>
      <c r="H376" s="129"/>
      <c r="I376" s="129"/>
      <c r="J376" s="129"/>
      <c r="K376" s="129"/>
      <c r="L376" s="129"/>
      <c r="M376" s="129"/>
      <c r="N376" s="129"/>
      <c r="O376" s="129"/>
      <c r="P376" s="129"/>
      <c r="Q376" s="129"/>
      <c r="R376" s="129"/>
      <c r="S376" s="129"/>
      <c r="T376" s="129"/>
      <c r="U376" s="129"/>
      <c r="V376" s="129"/>
      <c r="W376" s="129"/>
      <c r="X376" s="129"/>
      <c r="Y376" s="129"/>
      <c r="Z376" s="129"/>
      <c r="AA376" s="130"/>
      <c r="AB376" s="130"/>
      <c r="AC376" s="130"/>
      <c r="AD376" s="130"/>
      <c r="AE376" s="130"/>
      <c r="AF376" s="57"/>
      <c r="AG376" s="57"/>
      <c r="AH376" s="57"/>
      <c r="AI376" s="57"/>
      <c r="AJ376" s="57"/>
      <c r="AK376" s="57"/>
      <c r="AL376" s="57"/>
      <c r="AM376" s="57"/>
      <c r="AN376" s="57"/>
      <c r="AO376" s="57"/>
      <c r="AP376" s="57"/>
      <c r="AQ376" s="57"/>
      <c r="AR376" s="57"/>
      <c r="AS376" s="57"/>
      <c r="AT376" s="57"/>
      <c r="AU376" s="57"/>
      <c r="AV376" s="57"/>
      <c r="AW376" s="57"/>
    </row>
    <row r="377" spans="1:49" s="128" customFormat="1">
      <c r="A377" s="123">
        <f>'Stu.Detail (1-20)'!A377</f>
        <v>371</v>
      </c>
      <c r="B377" s="124" t="str">
        <f>IF(OR('Stu.Detail (1-20)'!B377=0,'Stu.Detail (1-20)'!B377=""),"",'Stu.Detail (1-20)'!B377)</f>
        <v/>
      </c>
      <c r="C377" s="124" t="str">
        <f>IF(OR(B377=0,B377=""),"",CONCATENATE('Stu.Detail (1-20)'!D377," ","/",'Stu.Detail (1-20)'!G377))</f>
        <v/>
      </c>
      <c r="D377" s="129"/>
      <c r="E377" s="129"/>
      <c r="F377" s="129"/>
      <c r="G377" s="129"/>
      <c r="H377" s="129"/>
      <c r="I377" s="129"/>
      <c r="J377" s="129"/>
      <c r="K377" s="129"/>
      <c r="L377" s="129"/>
      <c r="M377" s="129"/>
      <c r="N377" s="129"/>
      <c r="O377" s="129"/>
      <c r="P377" s="129"/>
      <c r="Q377" s="129"/>
      <c r="R377" s="129"/>
      <c r="S377" s="129"/>
      <c r="T377" s="129"/>
      <c r="U377" s="129"/>
      <c r="V377" s="129"/>
      <c r="W377" s="129"/>
      <c r="X377" s="129"/>
      <c r="Y377" s="129"/>
      <c r="Z377" s="129"/>
      <c r="AA377" s="130"/>
      <c r="AB377" s="130"/>
      <c r="AC377" s="130"/>
      <c r="AD377" s="130"/>
      <c r="AE377" s="130"/>
      <c r="AF377" s="57"/>
      <c r="AG377" s="57"/>
      <c r="AH377" s="57"/>
      <c r="AI377" s="57"/>
      <c r="AJ377" s="57"/>
      <c r="AK377" s="57"/>
      <c r="AL377" s="57"/>
      <c r="AM377" s="57"/>
      <c r="AN377" s="57"/>
      <c r="AO377" s="57"/>
      <c r="AP377" s="57"/>
      <c r="AQ377" s="57"/>
      <c r="AR377" s="57"/>
      <c r="AS377" s="57"/>
      <c r="AT377" s="57"/>
      <c r="AU377" s="57"/>
      <c r="AV377" s="57"/>
      <c r="AW377" s="57"/>
    </row>
    <row r="378" spans="1:49" s="128" customFormat="1">
      <c r="A378" s="123">
        <f>'Stu.Detail (1-20)'!A378</f>
        <v>372</v>
      </c>
      <c r="B378" s="124" t="str">
        <f>IF(OR('Stu.Detail (1-20)'!B378=0,'Stu.Detail (1-20)'!B378=""),"",'Stu.Detail (1-20)'!B378)</f>
        <v/>
      </c>
      <c r="C378" s="124" t="str">
        <f>IF(OR(B378=0,B378=""),"",CONCATENATE('Stu.Detail (1-20)'!D378," ","/",'Stu.Detail (1-20)'!G378))</f>
        <v/>
      </c>
      <c r="D378" s="129"/>
      <c r="E378" s="129"/>
      <c r="F378" s="129"/>
      <c r="G378" s="129"/>
      <c r="H378" s="129"/>
      <c r="I378" s="129"/>
      <c r="J378" s="129"/>
      <c r="K378" s="129"/>
      <c r="L378" s="129"/>
      <c r="M378" s="129"/>
      <c r="N378" s="129"/>
      <c r="O378" s="129"/>
      <c r="P378" s="129"/>
      <c r="Q378" s="129"/>
      <c r="R378" s="129"/>
      <c r="S378" s="129"/>
      <c r="T378" s="129"/>
      <c r="U378" s="129"/>
      <c r="V378" s="129"/>
      <c r="W378" s="129"/>
      <c r="X378" s="129"/>
      <c r="Y378" s="129"/>
      <c r="Z378" s="129"/>
      <c r="AA378" s="130"/>
      <c r="AB378" s="130"/>
      <c r="AC378" s="130"/>
      <c r="AD378" s="130"/>
      <c r="AE378" s="130"/>
      <c r="AF378" s="57"/>
      <c r="AG378" s="57"/>
      <c r="AH378" s="57"/>
      <c r="AI378" s="57"/>
      <c r="AJ378" s="57"/>
      <c r="AK378" s="57"/>
      <c r="AL378" s="57"/>
      <c r="AM378" s="57"/>
      <c r="AN378" s="57"/>
      <c r="AO378" s="57"/>
      <c r="AP378" s="57"/>
      <c r="AQ378" s="57"/>
      <c r="AR378" s="57"/>
      <c r="AS378" s="57"/>
      <c r="AT378" s="57"/>
      <c r="AU378" s="57"/>
      <c r="AV378" s="57"/>
      <c r="AW378" s="57"/>
    </row>
    <row r="379" spans="1:49" s="128" customFormat="1">
      <c r="A379" s="123">
        <f>'Stu.Detail (1-20)'!A379</f>
        <v>373</v>
      </c>
      <c r="B379" s="124" t="str">
        <f>IF(OR('Stu.Detail (1-20)'!B379=0,'Stu.Detail (1-20)'!B379=""),"",'Stu.Detail (1-20)'!B379)</f>
        <v/>
      </c>
      <c r="C379" s="124" t="str">
        <f>IF(OR(B379=0,B379=""),"",CONCATENATE('Stu.Detail (1-20)'!D379," ","/",'Stu.Detail (1-20)'!G379))</f>
        <v/>
      </c>
      <c r="D379" s="129"/>
      <c r="E379" s="129"/>
      <c r="F379" s="129"/>
      <c r="G379" s="129"/>
      <c r="H379" s="129"/>
      <c r="I379" s="129"/>
      <c r="J379" s="129"/>
      <c r="K379" s="129"/>
      <c r="L379" s="129"/>
      <c r="M379" s="129"/>
      <c r="N379" s="129"/>
      <c r="O379" s="129"/>
      <c r="P379" s="129"/>
      <c r="Q379" s="129"/>
      <c r="R379" s="129"/>
      <c r="S379" s="129"/>
      <c r="T379" s="129"/>
      <c r="U379" s="129"/>
      <c r="V379" s="129"/>
      <c r="W379" s="129"/>
      <c r="X379" s="129"/>
      <c r="Y379" s="129"/>
      <c r="Z379" s="129"/>
      <c r="AA379" s="130"/>
      <c r="AB379" s="130"/>
      <c r="AC379" s="130"/>
      <c r="AD379" s="130"/>
      <c r="AE379" s="130"/>
      <c r="AF379" s="57"/>
      <c r="AG379" s="57"/>
      <c r="AH379" s="57"/>
      <c r="AI379" s="57"/>
      <c r="AJ379" s="57"/>
      <c r="AK379" s="57"/>
      <c r="AL379" s="57"/>
      <c r="AM379" s="57"/>
      <c r="AN379" s="57"/>
      <c r="AO379" s="57"/>
      <c r="AP379" s="57"/>
      <c r="AQ379" s="57"/>
      <c r="AR379" s="57"/>
      <c r="AS379" s="57"/>
      <c r="AT379" s="57"/>
      <c r="AU379" s="57"/>
      <c r="AV379" s="57"/>
      <c r="AW379" s="57"/>
    </row>
    <row r="380" spans="1:49" s="128" customFormat="1">
      <c r="A380" s="123">
        <f>'Stu.Detail (1-20)'!A380</f>
        <v>374</v>
      </c>
      <c r="B380" s="124" t="str">
        <f>IF(OR('Stu.Detail (1-20)'!B380=0,'Stu.Detail (1-20)'!B380=""),"",'Stu.Detail (1-20)'!B380)</f>
        <v/>
      </c>
      <c r="C380" s="124" t="str">
        <f>IF(OR(B380=0,B380=""),"",CONCATENATE('Stu.Detail (1-20)'!D380," ","/",'Stu.Detail (1-20)'!G380))</f>
        <v/>
      </c>
      <c r="D380" s="129"/>
      <c r="E380" s="129"/>
      <c r="F380" s="129"/>
      <c r="G380" s="129"/>
      <c r="H380" s="129"/>
      <c r="I380" s="129"/>
      <c r="J380" s="129"/>
      <c r="K380" s="129"/>
      <c r="L380" s="129"/>
      <c r="M380" s="129"/>
      <c r="N380" s="129"/>
      <c r="O380" s="129"/>
      <c r="P380" s="129"/>
      <c r="Q380" s="129"/>
      <c r="R380" s="129"/>
      <c r="S380" s="129"/>
      <c r="T380" s="129"/>
      <c r="U380" s="129"/>
      <c r="V380" s="129"/>
      <c r="W380" s="129"/>
      <c r="X380" s="129"/>
      <c r="Y380" s="129"/>
      <c r="Z380" s="129"/>
      <c r="AA380" s="130"/>
      <c r="AB380" s="130"/>
      <c r="AC380" s="130"/>
      <c r="AD380" s="130"/>
      <c r="AE380" s="130"/>
      <c r="AF380" s="57"/>
      <c r="AG380" s="57"/>
      <c r="AH380" s="57"/>
      <c r="AI380" s="57"/>
      <c r="AJ380" s="57"/>
      <c r="AK380" s="57"/>
      <c r="AL380" s="57"/>
      <c r="AM380" s="57"/>
      <c r="AN380" s="57"/>
      <c r="AO380" s="57"/>
      <c r="AP380" s="57"/>
      <c r="AQ380" s="57"/>
      <c r="AR380" s="57"/>
      <c r="AS380" s="57"/>
      <c r="AT380" s="57"/>
      <c r="AU380" s="57"/>
      <c r="AV380" s="57"/>
      <c r="AW380" s="57"/>
    </row>
    <row r="381" spans="1:49" s="128" customFormat="1">
      <c r="A381" s="123">
        <f>'Stu.Detail (1-20)'!A381</f>
        <v>375</v>
      </c>
      <c r="B381" s="124" t="str">
        <f>IF(OR('Stu.Detail (1-20)'!B381=0,'Stu.Detail (1-20)'!B381=""),"",'Stu.Detail (1-20)'!B381)</f>
        <v/>
      </c>
      <c r="C381" s="124" t="str">
        <f>IF(OR(B381=0,B381=""),"",CONCATENATE('Stu.Detail (1-20)'!D381," ","/",'Stu.Detail (1-20)'!G381))</f>
        <v/>
      </c>
      <c r="D381" s="129"/>
      <c r="E381" s="129"/>
      <c r="F381" s="129"/>
      <c r="G381" s="129"/>
      <c r="H381" s="129"/>
      <c r="I381" s="129"/>
      <c r="J381" s="129"/>
      <c r="K381" s="129"/>
      <c r="L381" s="129"/>
      <c r="M381" s="129"/>
      <c r="N381" s="129"/>
      <c r="O381" s="129"/>
      <c r="P381" s="129"/>
      <c r="Q381" s="129"/>
      <c r="R381" s="129"/>
      <c r="S381" s="129"/>
      <c r="T381" s="129"/>
      <c r="U381" s="129"/>
      <c r="V381" s="129"/>
      <c r="W381" s="129"/>
      <c r="X381" s="129"/>
      <c r="Y381" s="129"/>
      <c r="Z381" s="129"/>
      <c r="AA381" s="130"/>
      <c r="AB381" s="130"/>
      <c r="AC381" s="130"/>
      <c r="AD381" s="130"/>
      <c r="AE381" s="130"/>
      <c r="AF381" s="57"/>
      <c r="AG381" s="57"/>
      <c r="AH381" s="57"/>
      <c r="AI381" s="57"/>
      <c r="AJ381" s="57"/>
      <c r="AK381" s="57"/>
      <c r="AL381" s="57"/>
      <c r="AM381" s="57"/>
      <c r="AN381" s="57"/>
      <c r="AO381" s="57"/>
      <c r="AP381" s="57"/>
      <c r="AQ381" s="57"/>
      <c r="AR381" s="57"/>
      <c r="AS381" s="57"/>
      <c r="AT381" s="57"/>
      <c r="AU381" s="57"/>
      <c r="AV381" s="57"/>
      <c r="AW381" s="57"/>
    </row>
    <row r="382" spans="1:49" s="128" customFormat="1">
      <c r="A382" s="123">
        <f>'Stu.Detail (1-20)'!A382</f>
        <v>376</v>
      </c>
      <c r="B382" s="124" t="str">
        <f>IF(OR('Stu.Detail (1-20)'!B382=0,'Stu.Detail (1-20)'!B382=""),"",'Stu.Detail (1-20)'!B382)</f>
        <v/>
      </c>
      <c r="C382" s="124" t="str">
        <f>IF(OR(B382=0,B382=""),"",CONCATENATE('Stu.Detail (1-20)'!D382," ","/",'Stu.Detail (1-20)'!G382))</f>
        <v/>
      </c>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c r="AA382" s="130"/>
      <c r="AB382" s="130"/>
      <c r="AC382" s="130"/>
      <c r="AD382" s="130"/>
      <c r="AE382" s="130"/>
      <c r="AF382" s="57"/>
      <c r="AG382" s="57"/>
      <c r="AH382" s="57"/>
      <c r="AI382" s="57"/>
      <c r="AJ382" s="57"/>
      <c r="AK382" s="57"/>
      <c r="AL382" s="57"/>
      <c r="AM382" s="57"/>
      <c r="AN382" s="57"/>
      <c r="AO382" s="57"/>
      <c r="AP382" s="57"/>
      <c r="AQ382" s="57"/>
      <c r="AR382" s="57"/>
      <c r="AS382" s="57"/>
      <c r="AT382" s="57"/>
      <c r="AU382" s="57"/>
      <c r="AV382" s="57"/>
      <c r="AW382" s="57"/>
    </row>
    <row r="383" spans="1:49" s="128" customFormat="1">
      <c r="A383" s="123">
        <f>'Stu.Detail (1-20)'!A383</f>
        <v>377</v>
      </c>
      <c r="B383" s="124" t="str">
        <f>IF(OR('Stu.Detail (1-20)'!B383=0,'Stu.Detail (1-20)'!B383=""),"",'Stu.Detail (1-20)'!B383)</f>
        <v/>
      </c>
      <c r="C383" s="124" t="str">
        <f>IF(OR(B383=0,B383=""),"",CONCATENATE('Stu.Detail (1-20)'!D383," ","/",'Stu.Detail (1-20)'!G383))</f>
        <v/>
      </c>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c r="AA383" s="130"/>
      <c r="AB383" s="130"/>
      <c r="AC383" s="130"/>
      <c r="AD383" s="130"/>
      <c r="AE383" s="130"/>
      <c r="AF383" s="57"/>
      <c r="AG383" s="57"/>
      <c r="AH383" s="57"/>
      <c r="AI383" s="57"/>
      <c r="AJ383" s="57"/>
      <c r="AK383" s="57"/>
      <c r="AL383" s="57"/>
      <c r="AM383" s="57"/>
      <c r="AN383" s="57"/>
      <c r="AO383" s="57"/>
      <c r="AP383" s="57"/>
      <c r="AQ383" s="57"/>
      <c r="AR383" s="57"/>
      <c r="AS383" s="57"/>
      <c r="AT383" s="57"/>
      <c r="AU383" s="57"/>
      <c r="AV383" s="57"/>
      <c r="AW383" s="57"/>
    </row>
    <row r="384" spans="1:49" s="128" customFormat="1">
      <c r="A384" s="123">
        <f>'Stu.Detail (1-20)'!A384</f>
        <v>378</v>
      </c>
      <c r="B384" s="124" t="str">
        <f>IF(OR('Stu.Detail (1-20)'!B384=0,'Stu.Detail (1-20)'!B384=""),"",'Stu.Detail (1-20)'!B384)</f>
        <v/>
      </c>
      <c r="C384" s="124" t="str">
        <f>IF(OR(B384=0,B384=""),"",CONCATENATE('Stu.Detail (1-20)'!D384," ","/",'Stu.Detail (1-20)'!G384))</f>
        <v/>
      </c>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c r="AA384" s="130"/>
      <c r="AB384" s="130"/>
      <c r="AC384" s="130"/>
      <c r="AD384" s="130"/>
      <c r="AE384" s="130"/>
      <c r="AF384" s="57"/>
      <c r="AG384" s="57"/>
      <c r="AH384" s="57"/>
      <c r="AI384" s="57"/>
      <c r="AJ384" s="57"/>
      <c r="AK384" s="57"/>
      <c r="AL384" s="57"/>
      <c r="AM384" s="57"/>
      <c r="AN384" s="57"/>
      <c r="AO384" s="57"/>
      <c r="AP384" s="57"/>
      <c r="AQ384" s="57"/>
      <c r="AR384" s="57"/>
      <c r="AS384" s="57"/>
      <c r="AT384" s="57"/>
      <c r="AU384" s="57"/>
      <c r="AV384" s="57"/>
      <c r="AW384" s="57"/>
    </row>
    <row r="385" spans="1:49" s="128" customFormat="1">
      <c r="A385" s="123">
        <f>'Stu.Detail (1-20)'!A385</f>
        <v>379</v>
      </c>
      <c r="B385" s="124" t="str">
        <f>IF(OR('Stu.Detail (1-20)'!B385=0,'Stu.Detail (1-20)'!B385=""),"",'Stu.Detail (1-20)'!B385)</f>
        <v/>
      </c>
      <c r="C385" s="124" t="str">
        <f>IF(OR(B385=0,B385=""),"",CONCATENATE('Stu.Detail (1-20)'!D385," ","/",'Stu.Detail (1-20)'!G385))</f>
        <v/>
      </c>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c r="AA385" s="130"/>
      <c r="AB385" s="130"/>
      <c r="AC385" s="130"/>
      <c r="AD385" s="130"/>
      <c r="AE385" s="130"/>
      <c r="AF385" s="57"/>
      <c r="AG385" s="57"/>
      <c r="AH385" s="57"/>
      <c r="AI385" s="57"/>
      <c r="AJ385" s="57"/>
      <c r="AK385" s="57"/>
      <c r="AL385" s="57"/>
      <c r="AM385" s="57"/>
      <c r="AN385" s="57"/>
      <c r="AO385" s="57"/>
      <c r="AP385" s="57"/>
      <c r="AQ385" s="57"/>
      <c r="AR385" s="57"/>
      <c r="AS385" s="57"/>
      <c r="AT385" s="57"/>
      <c r="AU385" s="57"/>
      <c r="AV385" s="57"/>
      <c r="AW385" s="57"/>
    </row>
    <row r="386" spans="1:49" s="128" customFormat="1">
      <c r="A386" s="123">
        <f>'Stu.Detail (1-20)'!A386</f>
        <v>380</v>
      </c>
      <c r="B386" s="124" t="str">
        <f>IF(OR('Stu.Detail (1-20)'!B386=0,'Stu.Detail (1-20)'!B386=""),"",'Stu.Detail (1-20)'!B386)</f>
        <v/>
      </c>
      <c r="C386" s="124" t="str">
        <f>IF(OR(B386=0,B386=""),"",CONCATENATE('Stu.Detail (1-20)'!D386," ","/",'Stu.Detail (1-20)'!G386))</f>
        <v/>
      </c>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c r="AA386" s="130"/>
      <c r="AB386" s="130"/>
      <c r="AC386" s="130"/>
      <c r="AD386" s="130"/>
      <c r="AE386" s="130"/>
      <c r="AF386" s="57"/>
      <c r="AG386" s="57"/>
      <c r="AH386" s="57"/>
      <c r="AI386" s="57"/>
      <c r="AJ386" s="57"/>
      <c r="AK386" s="57"/>
      <c r="AL386" s="57"/>
      <c r="AM386" s="57"/>
      <c r="AN386" s="57"/>
      <c r="AO386" s="57"/>
      <c r="AP386" s="57"/>
      <c r="AQ386" s="57"/>
      <c r="AR386" s="57"/>
      <c r="AS386" s="57"/>
      <c r="AT386" s="57"/>
      <c r="AU386" s="57"/>
      <c r="AV386" s="57"/>
      <c r="AW386" s="57"/>
    </row>
    <row r="387" spans="1:49" s="128" customFormat="1">
      <c r="A387" s="123">
        <f>'Stu.Detail (1-20)'!A387</f>
        <v>381</v>
      </c>
      <c r="B387" s="124" t="str">
        <f>IF(OR('Stu.Detail (1-20)'!B387=0,'Stu.Detail (1-20)'!B387=""),"",'Stu.Detail (1-20)'!B387)</f>
        <v/>
      </c>
      <c r="C387" s="124" t="str">
        <f>IF(OR(B387=0,B387=""),"",CONCATENATE('Stu.Detail (1-20)'!D387," ","/",'Stu.Detail (1-20)'!G387))</f>
        <v/>
      </c>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c r="AA387" s="130"/>
      <c r="AB387" s="130"/>
      <c r="AC387" s="130"/>
      <c r="AD387" s="130"/>
      <c r="AE387" s="130"/>
      <c r="AF387" s="57"/>
      <c r="AG387" s="57"/>
      <c r="AH387" s="57"/>
      <c r="AI387" s="57"/>
      <c r="AJ387" s="57"/>
      <c r="AK387" s="57"/>
      <c r="AL387" s="57"/>
      <c r="AM387" s="57"/>
      <c r="AN387" s="57"/>
      <c r="AO387" s="57"/>
      <c r="AP387" s="57"/>
      <c r="AQ387" s="57"/>
      <c r="AR387" s="57"/>
      <c r="AS387" s="57"/>
      <c r="AT387" s="57"/>
      <c r="AU387" s="57"/>
      <c r="AV387" s="57"/>
      <c r="AW387" s="57"/>
    </row>
    <row r="388" spans="1:49" s="128" customFormat="1">
      <c r="A388" s="123">
        <f>'Stu.Detail (1-20)'!A388</f>
        <v>382</v>
      </c>
      <c r="B388" s="124" t="str">
        <f>IF(OR('Stu.Detail (1-20)'!B388=0,'Stu.Detail (1-20)'!B388=""),"",'Stu.Detail (1-20)'!B388)</f>
        <v/>
      </c>
      <c r="C388" s="124" t="str">
        <f>IF(OR(B388=0,B388=""),"",CONCATENATE('Stu.Detail (1-20)'!D388," ","/",'Stu.Detail (1-20)'!G388))</f>
        <v/>
      </c>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c r="AA388" s="130"/>
      <c r="AB388" s="130"/>
      <c r="AC388" s="130"/>
      <c r="AD388" s="130"/>
      <c r="AE388" s="130"/>
      <c r="AF388" s="57"/>
      <c r="AG388" s="57"/>
      <c r="AH388" s="57"/>
      <c r="AI388" s="57"/>
      <c r="AJ388" s="57"/>
      <c r="AK388" s="57"/>
      <c r="AL388" s="57"/>
      <c r="AM388" s="57"/>
      <c r="AN388" s="57"/>
      <c r="AO388" s="57"/>
      <c r="AP388" s="57"/>
      <c r="AQ388" s="57"/>
      <c r="AR388" s="57"/>
      <c r="AS388" s="57"/>
      <c r="AT388" s="57"/>
      <c r="AU388" s="57"/>
      <c r="AV388" s="57"/>
      <c r="AW388" s="57"/>
    </row>
    <row r="389" spans="1:49" s="128" customFormat="1">
      <c r="A389" s="123">
        <f>'Stu.Detail (1-20)'!A389</f>
        <v>383</v>
      </c>
      <c r="B389" s="124" t="str">
        <f>IF(OR('Stu.Detail (1-20)'!B389=0,'Stu.Detail (1-20)'!B389=""),"",'Stu.Detail (1-20)'!B389)</f>
        <v/>
      </c>
      <c r="C389" s="124" t="str">
        <f>IF(OR(B389=0,B389=""),"",CONCATENATE('Stu.Detail (1-20)'!D389," ","/",'Stu.Detail (1-20)'!G389))</f>
        <v/>
      </c>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c r="AA389" s="130"/>
      <c r="AB389" s="130"/>
      <c r="AC389" s="130"/>
      <c r="AD389" s="130"/>
      <c r="AE389" s="130"/>
      <c r="AF389" s="57"/>
      <c r="AG389" s="57"/>
      <c r="AH389" s="57"/>
      <c r="AI389" s="57"/>
      <c r="AJ389" s="57"/>
      <c r="AK389" s="57"/>
      <c r="AL389" s="57"/>
      <c r="AM389" s="57"/>
      <c r="AN389" s="57"/>
      <c r="AO389" s="57"/>
      <c r="AP389" s="57"/>
      <c r="AQ389" s="57"/>
      <c r="AR389" s="57"/>
      <c r="AS389" s="57"/>
      <c r="AT389" s="57"/>
      <c r="AU389" s="57"/>
      <c r="AV389" s="57"/>
      <c r="AW389" s="57"/>
    </row>
    <row r="390" spans="1:49" s="128" customFormat="1">
      <c r="A390" s="123">
        <f>'Stu.Detail (1-20)'!A390</f>
        <v>384</v>
      </c>
      <c r="B390" s="124" t="str">
        <f>IF(OR('Stu.Detail (1-20)'!B390=0,'Stu.Detail (1-20)'!B390=""),"",'Stu.Detail (1-20)'!B390)</f>
        <v/>
      </c>
      <c r="C390" s="124" t="str">
        <f>IF(OR(B390=0,B390=""),"",CONCATENATE('Stu.Detail (1-20)'!D390," ","/",'Stu.Detail (1-20)'!G390))</f>
        <v/>
      </c>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c r="AA390" s="130"/>
      <c r="AB390" s="130"/>
      <c r="AC390" s="130"/>
      <c r="AD390" s="130"/>
      <c r="AE390" s="130"/>
      <c r="AF390" s="57"/>
      <c r="AG390" s="57"/>
      <c r="AH390" s="57"/>
      <c r="AI390" s="57"/>
      <c r="AJ390" s="57"/>
      <c r="AK390" s="57"/>
      <c r="AL390" s="57"/>
      <c r="AM390" s="57"/>
      <c r="AN390" s="57"/>
      <c r="AO390" s="57"/>
      <c r="AP390" s="57"/>
      <c r="AQ390" s="57"/>
      <c r="AR390" s="57"/>
      <c r="AS390" s="57"/>
      <c r="AT390" s="57"/>
      <c r="AU390" s="57"/>
      <c r="AV390" s="57"/>
      <c r="AW390" s="57"/>
    </row>
    <row r="391" spans="1:49" s="128" customFormat="1">
      <c r="A391" s="123">
        <f>'Stu.Detail (1-20)'!A391</f>
        <v>385</v>
      </c>
      <c r="B391" s="124" t="str">
        <f>IF(OR('Stu.Detail (1-20)'!B391=0,'Stu.Detail (1-20)'!B391=""),"",'Stu.Detail (1-20)'!B391)</f>
        <v/>
      </c>
      <c r="C391" s="124" t="str">
        <f>IF(OR(B391=0,B391=""),"",CONCATENATE('Stu.Detail (1-20)'!D391," ","/",'Stu.Detail (1-20)'!G391))</f>
        <v/>
      </c>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c r="AA391" s="130"/>
      <c r="AB391" s="130"/>
      <c r="AC391" s="130"/>
      <c r="AD391" s="130"/>
      <c r="AE391" s="130"/>
      <c r="AF391" s="57"/>
      <c r="AG391" s="57"/>
      <c r="AH391" s="57"/>
      <c r="AI391" s="57"/>
      <c r="AJ391" s="57"/>
      <c r="AK391" s="57"/>
      <c r="AL391" s="57"/>
      <c r="AM391" s="57"/>
      <c r="AN391" s="57"/>
      <c r="AO391" s="57"/>
      <c r="AP391" s="57"/>
      <c r="AQ391" s="57"/>
      <c r="AR391" s="57"/>
      <c r="AS391" s="57"/>
      <c r="AT391" s="57"/>
      <c r="AU391" s="57"/>
      <c r="AV391" s="57"/>
      <c r="AW391" s="57"/>
    </row>
    <row r="392" spans="1:49" s="128" customFormat="1">
      <c r="A392" s="123">
        <f>'Stu.Detail (1-20)'!A392</f>
        <v>386</v>
      </c>
      <c r="B392" s="124" t="str">
        <f>IF(OR('Stu.Detail (1-20)'!B392=0,'Stu.Detail (1-20)'!B392=""),"",'Stu.Detail (1-20)'!B392)</f>
        <v/>
      </c>
      <c r="C392" s="124" t="str">
        <f>IF(OR(B392=0,B392=""),"",CONCATENATE('Stu.Detail (1-20)'!D392," ","/",'Stu.Detail (1-20)'!G392))</f>
        <v/>
      </c>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c r="AA392" s="130"/>
      <c r="AB392" s="130"/>
      <c r="AC392" s="130"/>
      <c r="AD392" s="130"/>
      <c r="AE392" s="130"/>
      <c r="AF392" s="57"/>
      <c r="AG392" s="57"/>
      <c r="AH392" s="57"/>
      <c r="AI392" s="57"/>
      <c r="AJ392" s="57"/>
      <c r="AK392" s="57"/>
      <c r="AL392" s="57"/>
      <c r="AM392" s="57"/>
      <c r="AN392" s="57"/>
      <c r="AO392" s="57"/>
      <c r="AP392" s="57"/>
      <c r="AQ392" s="57"/>
      <c r="AR392" s="57"/>
      <c r="AS392" s="57"/>
      <c r="AT392" s="57"/>
      <c r="AU392" s="57"/>
      <c r="AV392" s="57"/>
      <c r="AW392" s="57"/>
    </row>
    <row r="393" spans="1:49" s="128" customFormat="1">
      <c r="A393" s="123">
        <f>'Stu.Detail (1-20)'!A393</f>
        <v>387</v>
      </c>
      <c r="B393" s="124" t="str">
        <f>IF(OR('Stu.Detail (1-20)'!B393=0,'Stu.Detail (1-20)'!B393=""),"",'Stu.Detail (1-20)'!B393)</f>
        <v/>
      </c>
      <c r="C393" s="124" t="str">
        <f>IF(OR(B393=0,B393=""),"",CONCATENATE('Stu.Detail (1-20)'!D393," ","/",'Stu.Detail (1-20)'!G393))</f>
        <v/>
      </c>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c r="AA393" s="130"/>
      <c r="AB393" s="130"/>
      <c r="AC393" s="130"/>
      <c r="AD393" s="130"/>
      <c r="AE393" s="130"/>
      <c r="AF393" s="57"/>
      <c r="AG393" s="57"/>
      <c r="AH393" s="57"/>
      <c r="AI393" s="57"/>
      <c r="AJ393" s="57"/>
      <c r="AK393" s="57"/>
      <c r="AL393" s="57"/>
      <c r="AM393" s="57"/>
      <c r="AN393" s="57"/>
      <c r="AO393" s="57"/>
      <c r="AP393" s="57"/>
      <c r="AQ393" s="57"/>
      <c r="AR393" s="57"/>
      <c r="AS393" s="57"/>
      <c r="AT393" s="57"/>
      <c r="AU393" s="57"/>
      <c r="AV393" s="57"/>
      <c r="AW393" s="57"/>
    </row>
    <row r="394" spans="1:49" s="128" customFormat="1">
      <c r="A394" s="123">
        <f>'Stu.Detail (1-20)'!A394</f>
        <v>388</v>
      </c>
      <c r="B394" s="124" t="str">
        <f>IF(OR('Stu.Detail (1-20)'!B394=0,'Stu.Detail (1-20)'!B394=""),"",'Stu.Detail (1-20)'!B394)</f>
        <v/>
      </c>
      <c r="C394" s="124" t="str">
        <f>IF(OR(B394=0,B394=""),"",CONCATENATE('Stu.Detail (1-20)'!D394," ","/",'Stu.Detail (1-20)'!G394))</f>
        <v/>
      </c>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c r="AA394" s="130"/>
      <c r="AB394" s="130"/>
      <c r="AC394" s="130"/>
      <c r="AD394" s="130"/>
      <c r="AE394" s="130"/>
      <c r="AF394" s="57"/>
      <c r="AG394" s="57"/>
      <c r="AH394" s="57"/>
      <c r="AI394" s="57"/>
      <c r="AJ394" s="57"/>
      <c r="AK394" s="57"/>
      <c r="AL394" s="57"/>
      <c r="AM394" s="57"/>
      <c r="AN394" s="57"/>
      <c r="AO394" s="57"/>
      <c r="AP394" s="57"/>
      <c r="AQ394" s="57"/>
      <c r="AR394" s="57"/>
      <c r="AS394" s="57"/>
      <c r="AT394" s="57"/>
      <c r="AU394" s="57"/>
      <c r="AV394" s="57"/>
      <c r="AW394" s="57"/>
    </row>
    <row r="395" spans="1:49" s="128" customFormat="1">
      <c r="A395" s="123">
        <f>'Stu.Detail (1-20)'!A395</f>
        <v>389</v>
      </c>
      <c r="B395" s="124" t="str">
        <f>IF(OR('Stu.Detail (1-20)'!B395=0,'Stu.Detail (1-20)'!B395=""),"",'Stu.Detail (1-20)'!B395)</f>
        <v/>
      </c>
      <c r="C395" s="124" t="str">
        <f>IF(OR(B395=0,B395=""),"",CONCATENATE('Stu.Detail (1-20)'!D395," ","/",'Stu.Detail (1-20)'!G395))</f>
        <v/>
      </c>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c r="AA395" s="130"/>
      <c r="AB395" s="130"/>
      <c r="AC395" s="130"/>
      <c r="AD395" s="130"/>
      <c r="AE395" s="130"/>
      <c r="AF395" s="57"/>
      <c r="AG395" s="57"/>
      <c r="AH395" s="57"/>
      <c r="AI395" s="57"/>
      <c r="AJ395" s="57"/>
      <c r="AK395" s="57"/>
      <c r="AL395" s="57"/>
      <c r="AM395" s="57"/>
      <c r="AN395" s="57"/>
      <c r="AO395" s="57"/>
      <c r="AP395" s="57"/>
      <c r="AQ395" s="57"/>
      <c r="AR395" s="57"/>
      <c r="AS395" s="57"/>
      <c r="AT395" s="57"/>
      <c r="AU395" s="57"/>
      <c r="AV395" s="57"/>
      <c r="AW395" s="57"/>
    </row>
    <row r="396" spans="1:49" s="128" customFormat="1">
      <c r="A396" s="123">
        <f>'Stu.Detail (1-20)'!A396</f>
        <v>390</v>
      </c>
      <c r="B396" s="124" t="str">
        <f>IF(OR('Stu.Detail (1-20)'!B396=0,'Stu.Detail (1-20)'!B396=""),"",'Stu.Detail (1-20)'!B396)</f>
        <v/>
      </c>
      <c r="C396" s="124" t="str">
        <f>IF(OR(B396=0,B396=""),"",CONCATENATE('Stu.Detail (1-20)'!D396," ","/",'Stu.Detail (1-20)'!G396))</f>
        <v/>
      </c>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c r="AA396" s="130"/>
      <c r="AB396" s="130"/>
      <c r="AC396" s="130"/>
      <c r="AD396" s="130"/>
      <c r="AE396" s="130"/>
      <c r="AF396" s="57"/>
      <c r="AG396" s="57"/>
      <c r="AH396" s="57"/>
      <c r="AI396" s="57"/>
      <c r="AJ396" s="57"/>
      <c r="AK396" s="57"/>
      <c r="AL396" s="57"/>
      <c r="AM396" s="57"/>
      <c r="AN396" s="57"/>
      <c r="AO396" s="57"/>
      <c r="AP396" s="57"/>
      <c r="AQ396" s="57"/>
      <c r="AR396" s="57"/>
      <c r="AS396" s="57"/>
      <c r="AT396" s="57"/>
      <c r="AU396" s="57"/>
      <c r="AV396" s="57"/>
      <c r="AW396" s="57"/>
    </row>
    <row r="397" spans="1:49" s="128" customFormat="1">
      <c r="A397" s="123">
        <f>'Stu.Detail (1-20)'!A397</f>
        <v>391</v>
      </c>
      <c r="B397" s="124" t="str">
        <f>IF(OR('Stu.Detail (1-20)'!B397=0,'Stu.Detail (1-20)'!B397=""),"",'Stu.Detail (1-20)'!B397)</f>
        <v/>
      </c>
      <c r="C397" s="124" t="str">
        <f>IF(OR(B397=0,B397=""),"",CONCATENATE('Stu.Detail (1-20)'!D397," ","/",'Stu.Detail (1-20)'!G397))</f>
        <v/>
      </c>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c r="AA397" s="130"/>
      <c r="AB397" s="130"/>
      <c r="AC397" s="130"/>
      <c r="AD397" s="130"/>
      <c r="AE397" s="130"/>
      <c r="AF397" s="57"/>
      <c r="AG397" s="57"/>
      <c r="AH397" s="57"/>
      <c r="AI397" s="57"/>
      <c r="AJ397" s="57"/>
      <c r="AK397" s="57"/>
      <c r="AL397" s="57"/>
      <c r="AM397" s="57"/>
      <c r="AN397" s="57"/>
      <c r="AO397" s="57"/>
      <c r="AP397" s="57"/>
      <c r="AQ397" s="57"/>
      <c r="AR397" s="57"/>
      <c r="AS397" s="57"/>
      <c r="AT397" s="57"/>
      <c r="AU397" s="57"/>
      <c r="AV397" s="57"/>
      <c r="AW397" s="57"/>
    </row>
    <row r="398" spans="1:49" s="128" customFormat="1">
      <c r="A398" s="123">
        <f>'Stu.Detail (1-20)'!A398</f>
        <v>392</v>
      </c>
      <c r="B398" s="124" t="str">
        <f>IF(OR('Stu.Detail (1-20)'!B398=0,'Stu.Detail (1-20)'!B398=""),"",'Stu.Detail (1-20)'!B398)</f>
        <v/>
      </c>
      <c r="C398" s="124" t="str">
        <f>IF(OR(B398=0,B398=""),"",CONCATENATE('Stu.Detail (1-20)'!D398," ","/",'Stu.Detail (1-20)'!G398))</f>
        <v/>
      </c>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c r="AA398" s="130"/>
      <c r="AB398" s="130"/>
      <c r="AC398" s="130"/>
      <c r="AD398" s="130"/>
      <c r="AE398" s="130"/>
      <c r="AF398" s="57"/>
      <c r="AG398" s="57"/>
      <c r="AH398" s="57"/>
      <c r="AI398" s="57"/>
      <c r="AJ398" s="57"/>
      <c r="AK398" s="57"/>
      <c r="AL398" s="57"/>
      <c r="AM398" s="57"/>
      <c r="AN398" s="57"/>
      <c r="AO398" s="57"/>
      <c r="AP398" s="57"/>
      <c r="AQ398" s="57"/>
      <c r="AR398" s="57"/>
      <c r="AS398" s="57"/>
      <c r="AT398" s="57"/>
      <c r="AU398" s="57"/>
      <c r="AV398" s="57"/>
      <c r="AW398" s="57"/>
    </row>
    <row r="399" spans="1:49" s="128" customFormat="1">
      <c r="A399" s="123">
        <f>'Stu.Detail (1-20)'!A399</f>
        <v>393</v>
      </c>
      <c r="B399" s="124" t="str">
        <f>IF(OR('Stu.Detail (1-20)'!B399=0,'Stu.Detail (1-20)'!B399=""),"",'Stu.Detail (1-20)'!B399)</f>
        <v/>
      </c>
      <c r="C399" s="124" t="str">
        <f>IF(OR(B399=0,B399=""),"",CONCATENATE('Stu.Detail (1-20)'!D399," ","/",'Stu.Detail (1-20)'!G399))</f>
        <v/>
      </c>
      <c r="D399" s="129"/>
      <c r="E399" s="129"/>
      <c r="F399" s="129"/>
      <c r="G399" s="129"/>
      <c r="H399" s="129"/>
      <c r="I399" s="129"/>
      <c r="J399" s="129"/>
      <c r="K399" s="129"/>
      <c r="L399" s="129"/>
      <c r="M399" s="129"/>
      <c r="N399" s="129"/>
      <c r="O399" s="129"/>
      <c r="P399" s="129"/>
      <c r="Q399" s="129"/>
      <c r="R399" s="129"/>
      <c r="S399" s="129"/>
      <c r="T399" s="129"/>
      <c r="U399" s="129"/>
      <c r="V399" s="129"/>
      <c r="W399" s="129"/>
      <c r="X399" s="129"/>
      <c r="Y399" s="129"/>
      <c r="Z399" s="129"/>
      <c r="AA399" s="130"/>
      <c r="AB399" s="130"/>
      <c r="AC399" s="130"/>
      <c r="AD399" s="130"/>
      <c r="AE399" s="130"/>
      <c r="AF399" s="57"/>
      <c r="AG399" s="57"/>
      <c r="AH399" s="57"/>
      <c r="AI399" s="57"/>
      <c r="AJ399" s="57"/>
      <c r="AK399" s="57"/>
      <c r="AL399" s="57"/>
      <c r="AM399" s="57"/>
      <c r="AN399" s="57"/>
      <c r="AO399" s="57"/>
      <c r="AP399" s="57"/>
      <c r="AQ399" s="57"/>
      <c r="AR399" s="57"/>
      <c r="AS399" s="57"/>
      <c r="AT399" s="57"/>
      <c r="AU399" s="57"/>
      <c r="AV399" s="57"/>
      <c r="AW399" s="57"/>
    </row>
    <row r="400" spans="1:49" s="128" customFormat="1">
      <c r="A400" s="123">
        <f>'Stu.Detail (1-20)'!A400</f>
        <v>394</v>
      </c>
      <c r="B400" s="124" t="str">
        <f>IF(OR('Stu.Detail (1-20)'!B400=0,'Stu.Detail (1-20)'!B400=""),"",'Stu.Detail (1-20)'!B400)</f>
        <v/>
      </c>
      <c r="C400" s="124" t="str">
        <f>IF(OR(B400=0,B400=""),"",CONCATENATE('Stu.Detail (1-20)'!D400," ","/",'Stu.Detail (1-20)'!G400))</f>
        <v/>
      </c>
      <c r="D400" s="129"/>
      <c r="E400" s="129"/>
      <c r="F400" s="129"/>
      <c r="G400" s="129"/>
      <c r="H400" s="129"/>
      <c r="I400" s="129"/>
      <c r="J400" s="129"/>
      <c r="K400" s="129"/>
      <c r="L400" s="129"/>
      <c r="M400" s="129"/>
      <c r="N400" s="129"/>
      <c r="O400" s="129"/>
      <c r="P400" s="129"/>
      <c r="Q400" s="129"/>
      <c r="R400" s="129"/>
      <c r="S400" s="129"/>
      <c r="T400" s="129"/>
      <c r="U400" s="129"/>
      <c r="V400" s="129"/>
      <c r="W400" s="129"/>
      <c r="X400" s="129"/>
      <c r="Y400" s="129"/>
      <c r="Z400" s="129"/>
      <c r="AA400" s="130"/>
      <c r="AB400" s="130"/>
      <c r="AC400" s="130"/>
      <c r="AD400" s="130"/>
      <c r="AE400" s="130"/>
      <c r="AF400" s="57"/>
      <c r="AG400" s="57"/>
      <c r="AH400" s="57"/>
      <c r="AI400" s="57"/>
      <c r="AJ400" s="57"/>
      <c r="AK400" s="57"/>
      <c r="AL400" s="57"/>
      <c r="AM400" s="57"/>
      <c r="AN400" s="57"/>
      <c r="AO400" s="57"/>
      <c r="AP400" s="57"/>
      <c r="AQ400" s="57"/>
      <c r="AR400" s="57"/>
      <c r="AS400" s="57"/>
      <c r="AT400" s="57"/>
      <c r="AU400" s="57"/>
      <c r="AV400" s="57"/>
      <c r="AW400" s="57"/>
    </row>
    <row r="401" spans="1:49" s="128" customFormat="1">
      <c r="A401" s="123">
        <f>'Stu.Detail (1-20)'!A401</f>
        <v>395</v>
      </c>
      <c r="B401" s="124" t="str">
        <f>IF(OR('Stu.Detail (1-20)'!B401=0,'Stu.Detail (1-20)'!B401=""),"",'Stu.Detail (1-20)'!B401)</f>
        <v/>
      </c>
      <c r="C401" s="124" t="str">
        <f>IF(OR(B401=0,B401=""),"",CONCATENATE('Stu.Detail (1-20)'!D401," ","/",'Stu.Detail (1-20)'!G401))</f>
        <v/>
      </c>
      <c r="D401" s="129"/>
      <c r="E401" s="129"/>
      <c r="F401" s="129"/>
      <c r="G401" s="129"/>
      <c r="H401" s="129"/>
      <c r="I401" s="129"/>
      <c r="J401" s="129"/>
      <c r="K401" s="129"/>
      <c r="L401" s="129"/>
      <c r="M401" s="129"/>
      <c r="N401" s="129"/>
      <c r="O401" s="129"/>
      <c r="P401" s="129"/>
      <c r="Q401" s="129"/>
      <c r="R401" s="129"/>
      <c r="S401" s="129"/>
      <c r="T401" s="129"/>
      <c r="U401" s="129"/>
      <c r="V401" s="129"/>
      <c r="W401" s="129"/>
      <c r="X401" s="129"/>
      <c r="Y401" s="129"/>
      <c r="Z401" s="129"/>
      <c r="AA401" s="130"/>
      <c r="AB401" s="130"/>
      <c r="AC401" s="130"/>
      <c r="AD401" s="130"/>
      <c r="AE401" s="130"/>
      <c r="AF401" s="57"/>
      <c r="AG401" s="57"/>
      <c r="AH401" s="57"/>
      <c r="AI401" s="57"/>
      <c r="AJ401" s="57"/>
      <c r="AK401" s="57"/>
      <c r="AL401" s="57"/>
      <c r="AM401" s="57"/>
      <c r="AN401" s="57"/>
      <c r="AO401" s="57"/>
      <c r="AP401" s="57"/>
      <c r="AQ401" s="57"/>
      <c r="AR401" s="57"/>
      <c r="AS401" s="57"/>
      <c r="AT401" s="57"/>
      <c r="AU401" s="57"/>
      <c r="AV401" s="57"/>
      <c r="AW401" s="57"/>
    </row>
    <row r="402" spans="1:49" s="128" customFormat="1">
      <c r="A402" s="123">
        <f>'Stu.Detail (1-20)'!A402</f>
        <v>396</v>
      </c>
      <c r="B402" s="124" t="str">
        <f>IF(OR('Stu.Detail (1-20)'!B402=0,'Stu.Detail (1-20)'!B402=""),"",'Stu.Detail (1-20)'!B402)</f>
        <v/>
      </c>
      <c r="C402" s="124" t="str">
        <f>IF(OR(B402=0,B402=""),"",CONCATENATE('Stu.Detail (1-20)'!D402," ","/",'Stu.Detail (1-20)'!G402))</f>
        <v/>
      </c>
      <c r="D402" s="129"/>
      <c r="E402" s="129"/>
      <c r="F402" s="129"/>
      <c r="G402" s="129"/>
      <c r="H402" s="129"/>
      <c r="I402" s="129"/>
      <c r="J402" s="129"/>
      <c r="K402" s="129"/>
      <c r="L402" s="129"/>
      <c r="M402" s="129"/>
      <c r="N402" s="129"/>
      <c r="O402" s="129"/>
      <c r="P402" s="129"/>
      <c r="Q402" s="129"/>
      <c r="R402" s="129"/>
      <c r="S402" s="129"/>
      <c r="T402" s="129"/>
      <c r="U402" s="129"/>
      <c r="V402" s="129"/>
      <c r="W402" s="129"/>
      <c r="X402" s="129"/>
      <c r="Y402" s="129"/>
      <c r="Z402" s="129"/>
      <c r="AA402" s="130"/>
      <c r="AB402" s="130"/>
      <c r="AC402" s="130"/>
      <c r="AD402" s="130"/>
      <c r="AE402" s="130"/>
      <c r="AF402" s="57"/>
      <c r="AG402" s="57"/>
      <c r="AH402" s="57"/>
      <c r="AI402" s="57"/>
      <c r="AJ402" s="57"/>
      <c r="AK402" s="57"/>
      <c r="AL402" s="57"/>
      <c r="AM402" s="57"/>
      <c r="AN402" s="57"/>
      <c r="AO402" s="57"/>
      <c r="AP402" s="57"/>
      <c r="AQ402" s="57"/>
      <c r="AR402" s="57"/>
      <c r="AS402" s="57"/>
      <c r="AT402" s="57"/>
      <c r="AU402" s="57"/>
      <c r="AV402" s="57"/>
      <c r="AW402" s="57"/>
    </row>
    <row r="403" spans="1:49" s="128" customFormat="1">
      <c r="A403" s="123">
        <f>'Stu.Detail (1-20)'!A403</f>
        <v>397</v>
      </c>
      <c r="B403" s="124" t="str">
        <f>IF(OR('Stu.Detail (1-20)'!B403=0,'Stu.Detail (1-20)'!B403=""),"",'Stu.Detail (1-20)'!B403)</f>
        <v/>
      </c>
      <c r="C403" s="124" t="str">
        <f>IF(OR(B403=0,B403=""),"",CONCATENATE('Stu.Detail (1-20)'!D403," ","/",'Stu.Detail (1-20)'!G403))</f>
        <v/>
      </c>
      <c r="D403" s="129"/>
      <c r="E403" s="129"/>
      <c r="F403" s="129"/>
      <c r="G403" s="129"/>
      <c r="H403" s="129"/>
      <c r="I403" s="129"/>
      <c r="J403" s="129"/>
      <c r="K403" s="129"/>
      <c r="L403" s="129"/>
      <c r="M403" s="129"/>
      <c r="N403" s="129"/>
      <c r="O403" s="129"/>
      <c r="P403" s="129"/>
      <c r="Q403" s="129"/>
      <c r="R403" s="129"/>
      <c r="S403" s="129"/>
      <c r="T403" s="129"/>
      <c r="U403" s="129"/>
      <c r="V403" s="129"/>
      <c r="W403" s="129"/>
      <c r="X403" s="129"/>
      <c r="Y403" s="129"/>
      <c r="Z403" s="129"/>
      <c r="AA403" s="130"/>
      <c r="AB403" s="130"/>
      <c r="AC403" s="130"/>
      <c r="AD403" s="130"/>
      <c r="AE403" s="130"/>
      <c r="AF403" s="57"/>
      <c r="AG403" s="57"/>
      <c r="AH403" s="57"/>
      <c r="AI403" s="57"/>
      <c r="AJ403" s="57"/>
      <c r="AK403" s="57"/>
      <c r="AL403" s="57"/>
      <c r="AM403" s="57"/>
      <c r="AN403" s="57"/>
      <c r="AO403" s="57"/>
      <c r="AP403" s="57"/>
      <c r="AQ403" s="57"/>
      <c r="AR403" s="57"/>
      <c r="AS403" s="57"/>
      <c r="AT403" s="57"/>
      <c r="AU403" s="57"/>
      <c r="AV403" s="57"/>
      <c r="AW403" s="57"/>
    </row>
    <row r="404" spans="1:49" s="128" customFormat="1">
      <c r="A404" s="123">
        <f>'Stu.Detail (1-20)'!A404</f>
        <v>398</v>
      </c>
      <c r="B404" s="124" t="str">
        <f>IF(OR('Stu.Detail (1-20)'!B404=0,'Stu.Detail (1-20)'!B404=""),"",'Stu.Detail (1-20)'!B404)</f>
        <v/>
      </c>
      <c r="C404" s="124" t="str">
        <f>IF(OR(B404=0,B404=""),"",CONCATENATE('Stu.Detail (1-20)'!D404," ","/",'Stu.Detail (1-20)'!G404))</f>
        <v/>
      </c>
      <c r="D404" s="129"/>
      <c r="E404" s="129"/>
      <c r="F404" s="129"/>
      <c r="G404" s="129"/>
      <c r="H404" s="129"/>
      <c r="I404" s="129"/>
      <c r="J404" s="129"/>
      <c r="K404" s="129"/>
      <c r="L404" s="129"/>
      <c r="M404" s="129"/>
      <c r="N404" s="129"/>
      <c r="O404" s="129"/>
      <c r="P404" s="129"/>
      <c r="Q404" s="129"/>
      <c r="R404" s="129"/>
      <c r="S404" s="129"/>
      <c r="T404" s="129"/>
      <c r="U404" s="129"/>
      <c r="V404" s="129"/>
      <c r="W404" s="129"/>
      <c r="X404" s="129"/>
      <c r="Y404" s="129"/>
      <c r="Z404" s="129"/>
      <c r="AA404" s="130"/>
      <c r="AB404" s="130"/>
      <c r="AC404" s="130"/>
      <c r="AD404" s="130"/>
      <c r="AE404" s="130"/>
      <c r="AF404" s="57"/>
      <c r="AG404" s="57"/>
      <c r="AH404" s="57"/>
      <c r="AI404" s="57"/>
      <c r="AJ404" s="57"/>
      <c r="AK404" s="57"/>
      <c r="AL404" s="57"/>
      <c r="AM404" s="57"/>
      <c r="AN404" s="57"/>
      <c r="AO404" s="57"/>
      <c r="AP404" s="57"/>
      <c r="AQ404" s="57"/>
      <c r="AR404" s="57"/>
      <c r="AS404" s="57"/>
      <c r="AT404" s="57"/>
      <c r="AU404" s="57"/>
      <c r="AV404" s="57"/>
      <c r="AW404" s="57"/>
    </row>
    <row r="405" spans="1:49" s="128" customFormat="1">
      <c r="A405" s="123">
        <f>'Stu.Detail (1-20)'!A405</f>
        <v>399</v>
      </c>
      <c r="B405" s="124" t="str">
        <f>IF(OR('Stu.Detail (1-20)'!B405=0,'Stu.Detail (1-20)'!B405=""),"",'Stu.Detail (1-20)'!B405)</f>
        <v/>
      </c>
      <c r="C405" s="124" t="str">
        <f>IF(OR(B405=0,B405=""),"",CONCATENATE('Stu.Detail (1-20)'!D405," ","/",'Stu.Detail (1-20)'!G405))</f>
        <v/>
      </c>
      <c r="D405" s="129"/>
      <c r="E405" s="129"/>
      <c r="F405" s="129"/>
      <c r="G405" s="129"/>
      <c r="H405" s="129"/>
      <c r="I405" s="129"/>
      <c r="J405" s="129"/>
      <c r="K405" s="129"/>
      <c r="L405" s="129"/>
      <c r="M405" s="129"/>
      <c r="N405" s="129"/>
      <c r="O405" s="129"/>
      <c r="P405" s="129"/>
      <c r="Q405" s="129"/>
      <c r="R405" s="129"/>
      <c r="S405" s="129"/>
      <c r="T405" s="129"/>
      <c r="U405" s="129"/>
      <c r="V405" s="129"/>
      <c r="W405" s="129"/>
      <c r="X405" s="129"/>
      <c r="Y405" s="129"/>
      <c r="Z405" s="129"/>
      <c r="AA405" s="130"/>
      <c r="AB405" s="130"/>
      <c r="AC405" s="130"/>
      <c r="AD405" s="130"/>
      <c r="AE405" s="130"/>
      <c r="AF405" s="57"/>
      <c r="AG405" s="57"/>
      <c r="AH405" s="57"/>
      <c r="AI405" s="57"/>
      <c r="AJ405" s="57"/>
      <c r="AK405" s="57"/>
      <c r="AL405" s="57"/>
      <c r="AM405" s="57"/>
      <c r="AN405" s="57"/>
      <c r="AO405" s="57"/>
      <c r="AP405" s="57"/>
      <c r="AQ405" s="57"/>
      <c r="AR405" s="57"/>
      <c r="AS405" s="57"/>
      <c r="AT405" s="57"/>
      <c r="AU405" s="57"/>
      <c r="AV405" s="57"/>
      <c r="AW405" s="57"/>
    </row>
    <row r="406" spans="1:49" s="128" customFormat="1">
      <c r="A406" s="123">
        <f>'Stu.Detail (1-20)'!A406</f>
        <v>400</v>
      </c>
      <c r="B406" s="124" t="str">
        <f>IF(OR('Stu.Detail (1-20)'!B406=0,'Stu.Detail (1-20)'!B406=""),"",'Stu.Detail (1-20)'!B406)</f>
        <v/>
      </c>
      <c r="C406" s="124" t="str">
        <f>IF(OR(B406=0,B406=""),"",CONCATENATE('Stu.Detail (1-20)'!D406," ","/",'Stu.Detail (1-20)'!G406))</f>
        <v/>
      </c>
      <c r="D406" s="129"/>
      <c r="E406" s="129"/>
      <c r="F406" s="129"/>
      <c r="G406" s="129"/>
      <c r="H406" s="129"/>
      <c r="I406" s="129"/>
      <c r="J406" s="129"/>
      <c r="K406" s="129"/>
      <c r="L406" s="129"/>
      <c r="M406" s="129"/>
      <c r="N406" s="129"/>
      <c r="O406" s="129"/>
      <c r="P406" s="129"/>
      <c r="Q406" s="129"/>
      <c r="R406" s="129"/>
      <c r="S406" s="129"/>
      <c r="T406" s="129"/>
      <c r="U406" s="129"/>
      <c r="V406" s="129"/>
      <c r="W406" s="129"/>
      <c r="X406" s="129"/>
      <c r="Y406" s="129"/>
      <c r="Z406" s="129"/>
      <c r="AA406" s="130"/>
      <c r="AB406" s="130"/>
      <c r="AC406" s="130"/>
      <c r="AD406" s="130"/>
      <c r="AE406" s="130"/>
      <c r="AF406" s="57"/>
      <c r="AG406" s="57"/>
      <c r="AH406" s="57"/>
      <c r="AI406" s="57"/>
      <c r="AJ406" s="57"/>
      <c r="AK406" s="57"/>
      <c r="AL406" s="57"/>
      <c r="AM406" s="57"/>
      <c r="AN406" s="57"/>
      <c r="AO406" s="57"/>
      <c r="AP406" s="57"/>
      <c r="AQ406" s="57"/>
      <c r="AR406" s="57"/>
      <c r="AS406" s="57"/>
      <c r="AT406" s="57"/>
      <c r="AU406" s="57"/>
      <c r="AV406" s="57"/>
      <c r="AW406" s="57"/>
    </row>
    <row r="407" spans="1:49" s="128" customFormat="1">
      <c r="A407" s="123">
        <f>'Stu.Detail (1-20)'!A407</f>
        <v>401</v>
      </c>
      <c r="B407" s="124" t="str">
        <f>IF(OR('Stu.Detail (1-20)'!B407=0,'Stu.Detail (1-20)'!B407=""),"",'Stu.Detail (1-20)'!B407)</f>
        <v/>
      </c>
      <c r="C407" s="124" t="str">
        <f>IF(OR(B407=0,B407=""),"",CONCATENATE('Stu.Detail (1-20)'!D407," ","/",'Stu.Detail (1-20)'!G407))</f>
        <v/>
      </c>
      <c r="D407" s="129"/>
      <c r="E407" s="129"/>
      <c r="F407" s="129"/>
      <c r="G407" s="129"/>
      <c r="H407" s="129"/>
      <c r="I407" s="129"/>
      <c r="J407" s="129"/>
      <c r="K407" s="129"/>
      <c r="L407" s="129"/>
      <c r="M407" s="129"/>
      <c r="N407" s="129"/>
      <c r="O407" s="129"/>
      <c r="P407" s="129"/>
      <c r="Q407" s="129"/>
      <c r="R407" s="129"/>
      <c r="S407" s="129"/>
      <c r="T407" s="129"/>
      <c r="U407" s="129"/>
      <c r="V407" s="129"/>
      <c r="W407" s="129"/>
      <c r="X407" s="129"/>
      <c r="Y407" s="129"/>
      <c r="Z407" s="129"/>
      <c r="AA407" s="130"/>
      <c r="AB407" s="130"/>
      <c r="AC407" s="130"/>
      <c r="AD407" s="130"/>
      <c r="AE407" s="130"/>
      <c r="AF407" s="57"/>
      <c r="AG407" s="57"/>
      <c r="AH407" s="57"/>
      <c r="AI407" s="57"/>
      <c r="AJ407" s="57"/>
      <c r="AK407" s="57"/>
      <c r="AL407" s="57"/>
      <c r="AM407" s="57"/>
      <c r="AN407" s="57"/>
      <c r="AO407" s="57"/>
      <c r="AP407" s="57"/>
      <c r="AQ407" s="57"/>
      <c r="AR407" s="57"/>
      <c r="AS407" s="57"/>
      <c r="AT407" s="57"/>
      <c r="AU407" s="57"/>
      <c r="AV407" s="57"/>
      <c r="AW407" s="57"/>
    </row>
    <row r="408" spans="1:49" s="128" customFormat="1">
      <c r="A408" s="123">
        <f>'Stu.Detail (1-20)'!A408</f>
        <v>402</v>
      </c>
      <c r="B408" s="124" t="str">
        <f>IF(OR('Stu.Detail (1-20)'!B408=0,'Stu.Detail (1-20)'!B408=""),"",'Stu.Detail (1-20)'!B408)</f>
        <v/>
      </c>
      <c r="C408" s="124" t="str">
        <f>IF(OR(B408=0,B408=""),"",CONCATENATE('Stu.Detail (1-20)'!D408," ","/",'Stu.Detail (1-20)'!G408))</f>
        <v/>
      </c>
      <c r="D408" s="129"/>
      <c r="E408" s="129"/>
      <c r="F408" s="129"/>
      <c r="G408" s="129"/>
      <c r="H408" s="129"/>
      <c r="I408" s="129"/>
      <c r="J408" s="129"/>
      <c r="K408" s="129"/>
      <c r="L408" s="129"/>
      <c r="M408" s="129"/>
      <c r="N408" s="129"/>
      <c r="O408" s="129"/>
      <c r="P408" s="129"/>
      <c r="Q408" s="129"/>
      <c r="R408" s="129"/>
      <c r="S408" s="129"/>
      <c r="T408" s="129"/>
      <c r="U408" s="129"/>
      <c r="V408" s="129"/>
      <c r="W408" s="129"/>
      <c r="X408" s="129"/>
      <c r="Y408" s="129"/>
      <c r="Z408" s="129"/>
      <c r="AA408" s="130"/>
      <c r="AB408" s="130"/>
      <c r="AC408" s="130"/>
      <c r="AD408" s="130"/>
      <c r="AE408" s="130"/>
      <c r="AF408" s="57"/>
      <c r="AG408" s="57"/>
      <c r="AH408" s="57"/>
      <c r="AI408" s="57"/>
      <c r="AJ408" s="57"/>
      <c r="AK408" s="57"/>
      <c r="AL408" s="57"/>
      <c r="AM408" s="57"/>
      <c r="AN408" s="57"/>
      <c r="AO408" s="57"/>
      <c r="AP408" s="57"/>
      <c r="AQ408" s="57"/>
      <c r="AR408" s="57"/>
      <c r="AS408" s="57"/>
      <c r="AT408" s="57"/>
      <c r="AU408" s="57"/>
      <c r="AV408" s="57"/>
      <c r="AW408" s="57"/>
    </row>
    <row r="409" spans="1:49" s="128" customFormat="1">
      <c r="A409" s="123">
        <f>'Stu.Detail (1-20)'!A409</f>
        <v>403</v>
      </c>
      <c r="B409" s="124" t="str">
        <f>IF(OR('Stu.Detail (1-20)'!B409=0,'Stu.Detail (1-20)'!B409=""),"",'Stu.Detail (1-20)'!B409)</f>
        <v/>
      </c>
      <c r="C409" s="124" t="str">
        <f>IF(OR(B409=0,B409=""),"",CONCATENATE('Stu.Detail (1-20)'!D409," ","/",'Stu.Detail (1-20)'!G409))</f>
        <v/>
      </c>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c r="AA409" s="130"/>
      <c r="AB409" s="130"/>
      <c r="AC409" s="130"/>
      <c r="AD409" s="130"/>
      <c r="AE409" s="130"/>
      <c r="AF409" s="57"/>
      <c r="AG409" s="57"/>
      <c r="AH409" s="57"/>
      <c r="AI409" s="57"/>
      <c r="AJ409" s="57"/>
      <c r="AK409" s="57"/>
      <c r="AL409" s="57"/>
      <c r="AM409" s="57"/>
      <c r="AN409" s="57"/>
      <c r="AO409" s="57"/>
      <c r="AP409" s="57"/>
      <c r="AQ409" s="57"/>
      <c r="AR409" s="57"/>
      <c r="AS409" s="57"/>
      <c r="AT409" s="57"/>
      <c r="AU409" s="57"/>
      <c r="AV409" s="57"/>
      <c r="AW409" s="57"/>
    </row>
    <row r="410" spans="1:49" s="128" customFormat="1">
      <c r="A410" s="123">
        <f>'Stu.Detail (1-20)'!A410</f>
        <v>404</v>
      </c>
      <c r="B410" s="124" t="str">
        <f>IF(OR('Stu.Detail (1-20)'!B410=0,'Stu.Detail (1-20)'!B410=""),"",'Stu.Detail (1-20)'!B410)</f>
        <v/>
      </c>
      <c r="C410" s="124" t="str">
        <f>IF(OR(B410=0,B410=""),"",CONCATENATE('Stu.Detail (1-20)'!D410," ","/",'Stu.Detail (1-20)'!G410))</f>
        <v/>
      </c>
      <c r="D410" s="129"/>
      <c r="E410" s="129"/>
      <c r="F410" s="129"/>
      <c r="G410" s="129"/>
      <c r="H410" s="129"/>
      <c r="I410" s="129"/>
      <c r="J410" s="129"/>
      <c r="K410" s="129"/>
      <c r="L410" s="129"/>
      <c r="M410" s="129"/>
      <c r="N410" s="129"/>
      <c r="O410" s="129"/>
      <c r="P410" s="129"/>
      <c r="Q410" s="129"/>
      <c r="R410" s="129"/>
      <c r="S410" s="129"/>
      <c r="T410" s="129"/>
      <c r="U410" s="129"/>
      <c r="V410" s="129"/>
      <c r="W410" s="129"/>
      <c r="X410" s="129"/>
      <c r="Y410" s="129"/>
      <c r="Z410" s="129"/>
      <c r="AA410" s="130"/>
      <c r="AB410" s="130"/>
      <c r="AC410" s="130"/>
      <c r="AD410" s="130"/>
      <c r="AE410" s="130"/>
      <c r="AF410" s="57"/>
      <c r="AG410" s="57"/>
      <c r="AH410" s="57"/>
      <c r="AI410" s="57"/>
      <c r="AJ410" s="57"/>
      <c r="AK410" s="57"/>
      <c r="AL410" s="57"/>
      <c r="AM410" s="57"/>
      <c r="AN410" s="57"/>
      <c r="AO410" s="57"/>
      <c r="AP410" s="57"/>
      <c r="AQ410" s="57"/>
      <c r="AR410" s="57"/>
      <c r="AS410" s="57"/>
      <c r="AT410" s="57"/>
      <c r="AU410" s="57"/>
      <c r="AV410" s="57"/>
      <c r="AW410" s="57"/>
    </row>
    <row r="411" spans="1:49" s="128" customFormat="1">
      <c r="A411" s="123">
        <f>'Stu.Detail (1-20)'!A411</f>
        <v>405</v>
      </c>
      <c r="B411" s="124" t="str">
        <f>IF(OR('Stu.Detail (1-20)'!B411=0,'Stu.Detail (1-20)'!B411=""),"",'Stu.Detail (1-20)'!B411)</f>
        <v/>
      </c>
      <c r="C411" s="124" t="str">
        <f>IF(OR(B411=0,B411=""),"",CONCATENATE('Stu.Detail (1-20)'!D411," ","/",'Stu.Detail (1-20)'!G411))</f>
        <v/>
      </c>
      <c r="D411" s="129"/>
      <c r="E411" s="129"/>
      <c r="F411" s="129"/>
      <c r="G411" s="129"/>
      <c r="H411" s="129"/>
      <c r="I411" s="129"/>
      <c r="J411" s="129"/>
      <c r="K411" s="129"/>
      <c r="L411" s="129"/>
      <c r="M411" s="129"/>
      <c r="N411" s="129"/>
      <c r="O411" s="129"/>
      <c r="P411" s="129"/>
      <c r="Q411" s="129"/>
      <c r="R411" s="129"/>
      <c r="S411" s="129"/>
      <c r="T411" s="129"/>
      <c r="U411" s="129"/>
      <c r="V411" s="129"/>
      <c r="W411" s="129"/>
      <c r="X411" s="129"/>
      <c r="Y411" s="129"/>
      <c r="Z411" s="129"/>
      <c r="AA411" s="130"/>
      <c r="AB411" s="130"/>
      <c r="AC411" s="130"/>
      <c r="AD411" s="130"/>
      <c r="AE411" s="130"/>
      <c r="AF411" s="57"/>
      <c r="AG411" s="57"/>
      <c r="AH411" s="57"/>
      <c r="AI411" s="57"/>
      <c r="AJ411" s="57"/>
      <c r="AK411" s="57"/>
      <c r="AL411" s="57"/>
      <c r="AM411" s="57"/>
      <c r="AN411" s="57"/>
      <c r="AO411" s="57"/>
      <c r="AP411" s="57"/>
      <c r="AQ411" s="57"/>
      <c r="AR411" s="57"/>
      <c r="AS411" s="57"/>
      <c r="AT411" s="57"/>
      <c r="AU411" s="57"/>
      <c r="AV411" s="57"/>
      <c r="AW411" s="57"/>
    </row>
    <row r="412" spans="1:49" s="128" customFormat="1">
      <c r="A412" s="123">
        <f>'Stu.Detail (1-20)'!A412</f>
        <v>406</v>
      </c>
      <c r="B412" s="124" t="str">
        <f>IF(OR('Stu.Detail (1-20)'!B412=0,'Stu.Detail (1-20)'!B412=""),"",'Stu.Detail (1-20)'!B412)</f>
        <v/>
      </c>
      <c r="C412" s="124" t="str">
        <f>IF(OR(B412=0,B412=""),"",CONCATENATE('Stu.Detail (1-20)'!D412," ","/",'Stu.Detail (1-20)'!G412))</f>
        <v/>
      </c>
      <c r="D412" s="129"/>
      <c r="E412" s="129"/>
      <c r="F412" s="129"/>
      <c r="G412" s="129"/>
      <c r="H412" s="129"/>
      <c r="I412" s="129"/>
      <c r="J412" s="129"/>
      <c r="K412" s="129"/>
      <c r="L412" s="129"/>
      <c r="M412" s="129"/>
      <c r="N412" s="129"/>
      <c r="O412" s="129"/>
      <c r="P412" s="129"/>
      <c r="Q412" s="129"/>
      <c r="R412" s="129"/>
      <c r="S412" s="129"/>
      <c r="T412" s="129"/>
      <c r="U412" s="129"/>
      <c r="V412" s="129"/>
      <c r="W412" s="129"/>
      <c r="X412" s="129"/>
      <c r="Y412" s="129"/>
      <c r="Z412" s="129"/>
      <c r="AA412" s="130"/>
      <c r="AB412" s="130"/>
      <c r="AC412" s="130"/>
      <c r="AD412" s="130"/>
      <c r="AE412" s="130"/>
      <c r="AF412" s="57"/>
      <c r="AG412" s="57"/>
      <c r="AH412" s="57"/>
      <c r="AI412" s="57"/>
      <c r="AJ412" s="57"/>
      <c r="AK412" s="57"/>
      <c r="AL412" s="57"/>
      <c r="AM412" s="57"/>
      <c r="AN412" s="57"/>
      <c r="AO412" s="57"/>
      <c r="AP412" s="57"/>
      <c r="AQ412" s="57"/>
      <c r="AR412" s="57"/>
      <c r="AS412" s="57"/>
      <c r="AT412" s="57"/>
      <c r="AU412" s="57"/>
      <c r="AV412" s="57"/>
      <c r="AW412" s="57"/>
    </row>
    <row r="413" spans="1:49" s="128" customFormat="1">
      <c r="A413" s="123">
        <f>'Stu.Detail (1-20)'!A413</f>
        <v>407</v>
      </c>
      <c r="B413" s="124" t="str">
        <f>IF(OR('Stu.Detail (1-20)'!B413=0,'Stu.Detail (1-20)'!B413=""),"",'Stu.Detail (1-20)'!B413)</f>
        <v/>
      </c>
      <c r="C413" s="124" t="str">
        <f>IF(OR(B413=0,B413=""),"",CONCATENATE('Stu.Detail (1-20)'!D413," ","/",'Stu.Detail (1-20)'!G413))</f>
        <v/>
      </c>
      <c r="D413" s="129"/>
      <c r="E413" s="129"/>
      <c r="F413" s="129"/>
      <c r="G413" s="129"/>
      <c r="H413" s="129"/>
      <c r="I413" s="129"/>
      <c r="J413" s="129"/>
      <c r="K413" s="129"/>
      <c r="L413" s="129"/>
      <c r="M413" s="129"/>
      <c r="N413" s="129"/>
      <c r="O413" s="129"/>
      <c r="P413" s="129"/>
      <c r="Q413" s="129"/>
      <c r="R413" s="129"/>
      <c r="S413" s="129"/>
      <c r="T413" s="129"/>
      <c r="U413" s="129"/>
      <c r="V413" s="129"/>
      <c r="W413" s="129"/>
      <c r="X413" s="129"/>
      <c r="Y413" s="129"/>
      <c r="Z413" s="129"/>
      <c r="AA413" s="130"/>
      <c r="AB413" s="130"/>
      <c r="AC413" s="130"/>
      <c r="AD413" s="130"/>
      <c r="AE413" s="130"/>
      <c r="AF413" s="57"/>
      <c r="AG413" s="57"/>
      <c r="AH413" s="57"/>
      <c r="AI413" s="57"/>
      <c r="AJ413" s="57"/>
      <c r="AK413" s="57"/>
      <c r="AL413" s="57"/>
      <c r="AM413" s="57"/>
      <c r="AN413" s="57"/>
      <c r="AO413" s="57"/>
      <c r="AP413" s="57"/>
      <c r="AQ413" s="57"/>
      <c r="AR413" s="57"/>
      <c r="AS413" s="57"/>
      <c r="AT413" s="57"/>
      <c r="AU413" s="57"/>
      <c r="AV413" s="57"/>
      <c r="AW413" s="57"/>
    </row>
    <row r="414" spans="1:49" s="128" customFormat="1">
      <c r="A414" s="123">
        <f>'Stu.Detail (1-20)'!A414</f>
        <v>408</v>
      </c>
      <c r="B414" s="124" t="str">
        <f>IF(OR('Stu.Detail (1-20)'!B414=0,'Stu.Detail (1-20)'!B414=""),"",'Stu.Detail (1-20)'!B414)</f>
        <v/>
      </c>
      <c r="C414" s="124" t="str">
        <f>IF(OR(B414=0,B414=""),"",CONCATENATE('Stu.Detail (1-20)'!D414," ","/",'Stu.Detail (1-20)'!G414))</f>
        <v/>
      </c>
      <c r="D414" s="129"/>
      <c r="E414" s="129"/>
      <c r="F414" s="129"/>
      <c r="G414" s="129"/>
      <c r="H414" s="129"/>
      <c r="I414" s="129"/>
      <c r="J414" s="129"/>
      <c r="K414" s="129"/>
      <c r="L414" s="129"/>
      <c r="M414" s="129"/>
      <c r="N414" s="129"/>
      <c r="O414" s="129"/>
      <c r="P414" s="129"/>
      <c r="Q414" s="129"/>
      <c r="R414" s="129"/>
      <c r="S414" s="129"/>
      <c r="T414" s="129"/>
      <c r="U414" s="129"/>
      <c r="V414" s="129"/>
      <c r="W414" s="129"/>
      <c r="X414" s="129"/>
      <c r="Y414" s="129"/>
      <c r="Z414" s="129"/>
      <c r="AA414" s="130"/>
      <c r="AB414" s="130"/>
      <c r="AC414" s="130"/>
      <c r="AD414" s="130"/>
      <c r="AE414" s="130"/>
      <c r="AF414" s="57"/>
      <c r="AG414" s="57"/>
      <c r="AH414" s="57"/>
      <c r="AI414" s="57"/>
      <c r="AJ414" s="57"/>
      <c r="AK414" s="57"/>
      <c r="AL414" s="57"/>
      <c r="AM414" s="57"/>
      <c r="AN414" s="57"/>
      <c r="AO414" s="57"/>
      <c r="AP414" s="57"/>
      <c r="AQ414" s="57"/>
      <c r="AR414" s="57"/>
      <c r="AS414" s="57"/>
      <c r="AT414" s="57"/>
      <c r="AU414" s="57"/>
      <c r="AV414" s="57"/>
      <c r="AW414" s="57"/>
    </row>
    <row r="415" spans="1:49" s="128" customFormat="1">
      <c r="A415" s="123">
        <f>'Stu.Detail (1-20)'!A415</f>
        <v>409</v>
      </c>
      <c r="B415" s="124" t="str">
        <f>IF(OR('Stu.Detail (1-20)'!B415=0,'Stu.Detail (1-20)'!B415=""),"",'Stu.Detail (1-20)'!B415)</f>
        <v/>
      </c>
      <c r="C415" s="124" t="str">
        <f>IF(OR(B415=0,B415=""),"",CONCATENATE('Stu.Detail (1-20)'!D415," ","/",'Stu.Detail (1-20)'!G415))</f>
        <v/>
      </c>
      <c r="D415" s="129"/>
      <c r="E415" s="129"/>
      <c r="F415" s="129"/>
      <c r="G415" s="129"/>
      <c r="H415" s="129"/>
      <c r="I415" s="129"/>
      <c r="J415" s="129"/>
      <c r="K415" s="129"/>
      <c r="L415" s="129"/>
      <c r="M415" s="129"/>
      <c r="N415" s="129"/>
      <c r="O415" s="129"/>
      <c r="P415" s="129"/>
      <c r="Q415" s="129"/>
      <c r="R415" s="129"/>
      <c r="S415" s="129"/>
      <c r="T415" s="129"/>
      <c r="U415" s="129"/>
      <c r="V415" s="129"/>
      <c r="W415" s="129"/>
      <c r="X415" s="129"/>
      <c r="Y415" s="129"/>
      <c r="Z415" s="129"/>
      <c r="AA415" s="130"/>
      <c r="AB415" s="130"/>
      <c r="AC415" s="130"/>
      <c r="AD415" s="130"/>
      <c r="AE415" s="130"/>
      <c r="AF415" s="57"/>
      <c r="AG415" s="57"/>
      <c r="AH415" s="57"/>
      <c r="AI415" s="57"/>
      <c r="AJ415" s="57"/>
      <c r="AK415" s="57"/>
      <c r="AL415" s="57"/>
      <c r="AM415" s="57"/>
      <c r="AN415" s="57"/>
      <c r="AO415" s="57"/>
      <c r="AP415" s="57"/>
      <c r="AQ415" s="57"/>
      <c r="AR415" s="57"/>
      <c r="AS415" s="57"/>
      <c r="AT415" s="57"/>
      <c r="AU415" s="57"/>
      <c r="AV415" s="57"/>
      <c r="AW415" s="57"/>
    </row>
    <row r="416" spans="1:49" s="128" customFormat="1">
      <c r="A416" s="123">
        <f>'Stu.Detail (1-20)'!A416</f>
        <v>410</v>
      </c>
      <c r="B416" s="124" t="str">
        <f>IF(OR('Stu.Detail (1-20)'!B416=0,'Stu.Detail (1-20)'!B416=""),"",'Stu.Detail (1-20)'!B416)</f>
        <v/>
      </c>
      <c r="C416" s="124" t="str">
        <f>IF(OR(B416=0,B416=""),"",CONCATENATE('Stu.Detail (1-20)'!D416," ","/",'Stu.Detail (1-20)'!G416))</f>
        <v/>
      </c>
      <c r="D416" s="129"/>
      <c r="E416" s="129"/>
      <c r="F416" s="129"/>
      <c r="G416" s="129"/>
      <c r="H416" s="129"/>
      <c r="I416" s="129"/>
      <c r="J416" s="129"/>
      <c r="K416" s="129"/>
      <c r="L416" s="129"/>
      <c r="M416" s="129"/>
      <c r="N416" s="129"/>
      <c r="O416" s="129"/>
      <c r="P416" s="129"/>
      <c r="Q416" s="129"/>
      <c r="R416" s="129"/>
      <c r="S416" s="129"/>
      <c r="T416" s="129"/>
      <c r="U416" s="129"/>
      <c r="V416" s="129"/>
      <c r="W416" s="129"/>
      <c r="X416" s="129"/>
      <c r="Y416" s="129"/>
      <c r="Z416" s="129"/>
      <c r="AA416" s="130"/>
      <c r="AB416" s="130"/>
      <c r="AC416" s="130"/>
      <c r="AD416" s="130"/>
      <c r="AE416" s="130"/>
      <c r="AF416" s="57"/>
      <c r="AG416" s="57"/>
      <c r="AH416" s="57"/>
      <c r="AI416" s="57"/>
      <c r="AJ416" s="57"/>
      <c r="AK416" s="57"/>
      <c r="AL416" s="57"/>
      <c r="AM416" s="57"/>
      <c r="AN416" s="57"/>
      <c r="AO416" s="57"/>
      <c r="AP416" s="57"/>
      <c r="AQ416" s="57"/>
      <c r="AR416" s="57"/>
      <c r="AS416" s="57"/>
      <c r="AT416" s="57"/>
      <c r="AU416" s="57"/>
      <c r="AV416" s="57"/>
      <c r="AW416" s="57"/>
    </row>
    <row r="417" spans="1:49" s="128" customFormat="1">
      <c r="A417" s="123">
        <f>'Stu.Detail (1-20)'!A417</f>
        <v>411</v>
      </c>
      <c r="B417" s="124" t="str">
        <f>IF(OR('Stu.Detail (1-20)'!B417=0,'Stu.Detail (1-20)'!B417=""),"",'Stu.Detail (1-20)'!B417)</f>
        <v/>
      </c>
      <c r="C417" s="124" t="str">
        <f>IF(OR(B417=0,B417=""),"",CONCATENATE('Stu.Detail (1-20)'!D417," ","/",'Stu.Detail (1-20)'!G417))</f>
        <v/>
      </c>
      <c r="D417" s="129"/>
      <c r="E417" s="129"/>
      <c r="F417" s="129"/>
      <c r="G417" s="129"/>
      <c r="H417" s="129"/>
      <c r="I417" s="129"/>
      <c r="J417" s="129"/>
      <c r="K417" s="129"/>
      <c r="L417" s="129"/>
      <c r="M417" s="129"/>
      <c r="N417" s="129"/>
      <c r="O417" s="129"/>
      <c r="P417" s="129"/>
      <c r="Q417" s="129"/>
      <c r="R417" s="129"/>
      <c r="S417" s="129"/>
      <c r="T417" s="129"/>
      <c r="U417" s="129"/>
      <c r="V417" s="129"/>
      <c r="W417" s="129"/>
      <c r="X417" s="129"/>
      <c r="Y417" s="129"/>
      <c r="Z417" s="129"/>
      <c r="AA417" s="130"/>
      <c r="AB417" s="130"/>
      <c r="AC417" s="130"/>
      <c r="AD417" s="130"/>
      <c r="AE417" s="130"/>
      <c r="AF417" s="57"/>
      <c r="AG417" s="57"/>
      <c r="AH417" s="57"/>
      <c r="AI417" s="57"/>
      <c r="AJ417" s="57"/>
      <c r="AK417" s="57"/>
      <c r="AL417" s="57"/>
      <c r="AM417" s="57"/>
      <c r="AN417" s="57"/>
      <c r="AO417" s="57"/>
      <c r="AP417" s="57"/>
      <c r="AQ417" s="57"/>
      <c r="AR417" s="57"/>
      <c r="AS417" s="57"/>
      <c r="AT417" s="57"/>
      <c r="AU417" s="57"/>
      <c r="AV417" s="57"/>
      <c r="AW417" s="57"/>
    </row>
    <row r="418" spans="1:49" s="128" customFormat="1">
      <c r="A418" s="123">
        <f>'Stu.Detail (1-20)'!A418</f>
        <v>412</v>
      </c>
      <c r="B418" s="124" t="str">
        <f>IF(OR('Stu.Detail (1-20)'!B418=0,'Stu.Detail (1-20)'!B418=""),"",'Stu.Detail (1-20)'!B418)</f>
        <v/>
      </c>
      <c r="C418" s="124" t="str">
        <f>IF(OR(B418=0,B418=""),"",CONCATENATE('Stu.Detail (1-20)'!D418," ","/",'Stu.Detail (1-20)'!G418))</f>
        <v/>
      </c>
      <c r="D418" s="129"/>
      <c r="E418" s="129"/>
      <c r="F418" s="129"/>
      <c r="G418" s="129"/>
      <c r="H418" s="129"/>
      <c r="I418" s="129"/>
      <c r="J418" s="129"/>
      <c r="K418" s="129"/>
      <c r="L418" s="129"/>
      <c r="M418" s="129"/>
      <c r="N418" s="129"/>
      <c r="O418" s="129"/>
      <c r="P418" s="129"/>
      <c r="Q418" s="129"/>
      <c r="R418" s="129"/>
      <c r="S418" s="129"/>
      <c r="T418" s="129"/>
      <c r="U418" s="129"/>
      <c r="V418" s="129"/>
      <c r="W418" s="129"/>
      <c r="X418" s="129"/>
      <c r="Y418" s="129"/>
      <c r="Z418" s="129"/>
      <c r="AA418" s="130"/>
      <c r="AB418" s="130"/>
      <c r="AC418" s="130"/>
      <c r="AD418" s="130"/>
      <c r="AE418" s="130"/>
      <c r="AF418" s="57"/>
      <c r="AG418" s="57"/>
      <c r="AH418" s="57"/>
      <c r="AI418" s="57"/>
      <c r="AJ418" s="57"/>
      <c r="AK418" s="57"/>
      <c r="AL418" s="57"/>
      <c r="AM418" s="57"/>
      <c r="AN418" s="57"/>
      <c r="AO418" s="57"/>
      <c r="AP418" s="57"/>
      <c r="AQ418" s="57"/>
      <c r="AR418" s="57"/>
      <c r="AS418" s="57"/>
      <c r="AT418" s="57"/>
      <c r="AU418" s="57"/>
      <c r="AV418" s="57"/>
      <c r="AW418" s="57"/>
    </row>
    <row r="419" spans="1:49" s="128" customFormat="1">
      <c r="A419" s="123">
        <f>'Stu.Detail (1-20)'!A419</f>
        <v>413</v>
      </c>
      <c r="B419" s="124" t="str">
        <f>IF(OR('Stu.Detail (1-20)'!B419=0,'Stu.Detail (1-20)'!B419=""),"",'Stu.Detail (1-20)'!B419)</f>
        <v/>
      </c>
      <c r="C419" s="124" t="str">
        <f>IF(OR(B419=0,B419=""),"",CONCATENATE('Stu.Detail (1-20)'!D419," ","/",'Stu.Detail (1-20)'!G419))</f>
        <v/>
      </c>
      <c r="D419" s="129"/>
      <c r="E419" s="129"/>
      <c r="F419" s="129"/>
      <c r="G419" s="129"/>
      <c r="H419" s="129"/>
      <c r="I419" s="129"/>
      <c r="J419" s="129"/>
      <c r="K419" s="129"/>
      <c r="L419" s="129"/>
      <c r="M419" s="129"/>
      <c r="N419" s="129"/>
      <c r="O419" s="129"/>
      <c r="P419" s="129"/>
      <c r="Q419" s="129"/>
      <c r="R419" s="129"/>
      <c r="S419" s="129"/>
      <c r="T419" s="129"/>
      <c r="U419" s="129"/>
      <c r="V419" s="129"/>
      <c r="W419" s="129"/>
      <c r="X419" s="129"/>
      <c r="Y419" s="129"/>
      <c r="Z419" s="129"/>
      <c r="AA419" s="130"/>
      <c r="AB419" s="130"/>
      <c r="AC419" s="130"/>
      <c r="AD419" s="130"/>
      <c r="AE419" s="130"/>
      <c r="AF419" s="57"/>
      <c r="AG419" s="57"/>
      <c r="AH419" s="57"/>
      <c r="AI419" s="57"/>
      <c r="AJ419" s="57"/>
      <c r="AK419" s="57"/>
      <c r="AL419" s="57"/>
      <c r="AM419" s="57"/>
      <c r="AN419" s="57"/>
      <c r="AO419" s="57"/>
      <c r="AP419" s="57"/>
      <c r="AQ419" s="57"/>
      <c r="AR419" s="57"/>
      <c r="AS419" s="57"/>
      <c r="AT419" s="57"/>
      <c r="AU419" s="57"/>
      <c r="AV419" s="57"/>
      <c r="AW419" s="57"/>
    </row>
    <row r="420" spans="1:49" s="128" customFormat="1">
      <c r="A420" s="123">
        <f>'Stu.Detail (1-20)'!A420</f>
        <v>414</v>
      </c>
      <c r="B420" s="124" t="str">
        <f>IF(OR('Stu.Detail (1-20)'!B420=0,'Stu.Detail (1-20)'!B420=""),"",'Stu.Detail (1-20)'!B420)</f>
        <v/>
      </c>
      <c r="C420" s="124" t="str">
        <f>IF(OR(B420=0,B420=""),"",CONCATENATE('Stu.Detail (1-20)'!D420," ","/",'Stu.Detail (1-20)'!G420))</f>
        <v/>
      </c>
      <c r="D420" s="129"/>
      <c r="E420" s="129"/>
      <c r="F420" s="129"/>
      <c r="G420" s="129"/>
      <c r="H420" s="129"/>
      <c r="I420" s="129"/>
      <c r="J420" s="129"/>
      <c r="K420" s="129"/>
      <c r="L420" s="129"/>
      <c r="M420" s="129"/>
      <c r="N420" s="129"/>
      <c r="O420" s="129"/>
      <c r="P420" s="129"/>
      <c r="Q420" s="129"/>
      <c r="R420" s="129"/>
      <c r="S420" s="129"/>
      <c r="T420" s="129"/>
      <c r="U420" s="129"/>
      <c r="V420" s="129"/>
      <c r="W420" s="129"/>
      <c r="X420" s="129"/>
      <c r="Y420" s="129"/>
      <c r="Z420" s="129"/>
      <c r="AA420" s="130"/>
      <c r="AB420" s="130"/>
      <c r="AC420" s="130"/>
      <c r="AD420" s="130"/>
      <c r="AE420" s="130"/>
      <c r="AF420" s="57"/>
      <c r="AG420" s="57"/>
      <c r="AH420" s="57"/>
      <c r="AI420" s="57"/>
      <c r="AJ420" s="57"/>
      <c r="AK420" s="57"/>
      <c r="AL420" s="57"/>
      <c r="AM420" s="57"/>
      <c r="AN420" s="57"/>
      <c r="AO420" s="57"/>
      <c r="AP420" s="57"/>
      <c r="AQ420" s="57"/>
      <c r="AR420" s="57"/>
      <c r="AS420" s="57"/>
      <c r="AT420" s="57"/>
      <c r="AU420" s="57"/>
      <c r="AV420" s="57"/>
      <c r="AW420" s="57"/>
    </row>
    <row r="421" spans="1:49" s="128" customFormat="1">
      <c r="A421" s="123">
        <f>'Stu.Detail (1-20)'!A421</f>
        <v>415</v>
      </c>
      <c r="B421" s="124" t="str">
        <f>IF(OR('Stu.Detail (1-20)'!B421=0,'Stu.Detail (1-20)'!B421=""),"",'Stu.Detail (1-20)'!B421)</f>
        <v/>
      </c>
      <c r="C421" s="124" t="str">
        <f>IF(OR(B421=0,B421=""),"",CONCATENATE('Stu.Detail (1-20)'!D421," ","/",'Stu.Detail (1-20)'!G421))</f>
        <v/>
      </c>
      <c r="D421" s="129"/>
      <c r="E421" s="129"/>
      <c r="F421" s="129"/>
      <c r="G421" s="129"/>
      <c r="H421" s="129"/>
      <c r="I421" s="129"/>
      <c r="J421" s="129"/>
      <c r="K421" s="129"/>
      <c r="L421" s="129"/>
      <c r="M421" s="129"/>
      <c r="N421" s="129"/>
      <c r="O421" s="129"/>
      <c r="P421" s="129"/>
      <c r="Q421" s="129"/>
      <c r="R421" s="129"/>
      <c r="S421" s="129"/>
      <c r="T421" s="129"/>
      <c r="U421" s="129"/>
      <c r="V421" s="129"/>
      <c r="W421" s="129"/>
      <c r="X421" s="129"/>
      <c r="Y421" s="129"/>
      <c r="Z421" s="129"/>
      <c r="AA421" s="130"/>
      <c r="AB421" s="130"/>
      <c r="AC421" s="130"/>
      <c r="AD421" s="130"/>
      <c r="AE421" s="130"/>
      <c r="AF421" s="57"/>
      <c r="AG421" s="57"/>
      <c r="AH421" s="57"/>
      <c r="AI421" s="57"/>
      <c r="AJ421" s="57"/>
      <c r="AK421" s="57"/>
      <c r="AL421" s="57"/>
      <c r="AM421" s="57"/>
      <c r="AN421" s="57"/>
      <c r="AO421" s="57"/>
      <c r="AP421" s="57"/>
      <c r="AQ421" s="57"/>
      <c r="AR421" s="57"/>
      <c r="AS421" s="57"/>
      <c r="AT421" s="57"/>
      <c r="AU421" s="57"/>
      <c r="AV421" s="57"/>
      <c r="AW421" s="57"/>
    </row>
    <row r="422" spans="1:49" s="128" customFormat="1">
      <c r="A422" s="123">
        <f>'Stu.Detail (1-20)'!A422</f>
        <v>416</v>
      </c>
      <c r="B422" s="124" t="str">
        <f>IF(OR('Stu.Detail (1-20)'!B422=0,'Stu.Detail (1-20)'!B422=""),"",'Stu.Detail (1-20)'!B422)</f>
        <v/>
      </c>
      <c r="C422" s="124" t="str">
        <f>IF(OR(B422=0,B422=""),"",CONCATENATE('Stu.Detail (1-20)'!D422," ","/",'Stu.Detail (1-20)'!G422))</f>
        <v/>
      </c>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c r="AA422" s="130"/>
      <c r="AB422" s="130"/>
      <c r="AC422" s="130"/>
      <c r="AD422" s="130"/>
      <c r="AE422" s="130"/>
      <c r="AF422" s="57"/>
      <c r="AG422" s="57"/>
      <c r="AH422" s="57"/>
      <c r="AI422" s="57"/>
      <c r="AJ422" s="57"/>
      <c r="AK422" s="57"/>
      <c r="AL422" s="57"/>
      <c r="AM422" s="57"/>
      <c r="AN422" s="57"/>
      <c r="AO422" s="57"/>
      <c r="AP422" s="57"/>
      <c r="AQ422" s="57"/>
      <c r="AR422" s="57"/>
      <c r="AS422" s="57"/>
      <c r="AT422" s="57"/>
      <c r="AU422" s="57"/>
      <c r="AV422" s="57"/>
      <c r="AW422" s="57"/>
    </row>
    <row r="423" spans="1:49" s="128" customFormat="1">
      <c r="A423" s="123">
        <f>'Stu.Detail (1-20)'!A423</f>
        <v>417</v>
      </c>
      <c r="B423" s="124" t="str">
        <f>IF(OR('Stu.Detail (1-20)'!B423=0,'Stu.Detail (1-20)'!B423=""),"",'Stu.Detail (1-20)'!B423)</f>
        <v/>
      </c>
      <c r="C423" s="124" t="str">
        <f>IF(OR(B423=0,B423=""),"",CONCATENATE('Stu.Detail (1-20)'!D423," ","/",'Stu.Detail (1-20)'!G423))</f>
        <v/>
      </c>
      <c r="D423" s="129"/>
      <c r="E423" s="129"/>
      <c r="F423" s="129"/>
      <c r="G423" s="129"/>
      <c r="H423" s="129"/>
      <c r="I423" s="129"/>
      <c r="J423" s="129"/>
      <c r="K423" s="129"/>
      <c r="L423" s="129"/>
      <c r="M423" s="129"/>
      <c r="N423" s="129"/>
      <c r="O423" s="129"/>
      <c r="P423" s="129"/>
      <c r="Q423" s="129"/>
      <c r="R423" s="129"/>
      <c r="S423" s="129"/>
      <c r="T423" s="129"/>
      <c r="U423" s="129"/>
      <c r="V423" s="129"/>
      <c r="W423" s="129"/>
      <c r="X423" s="129"/>
      <c r="Y423" s="129"/>
      <c r="Z423" s="129"/>
      <c r="AA423" s="130"/>
      <c r="AB423" s="130"/>
      <c r="AC423" s="130"/>
      <c r="AD423" s="130"/>
      <c r="AE423" s="130"/>
      <c r="AF423" s="57"/>
      <c r="AG423" s="57"/>
      <c r="AH423" s="57"/>
      <c r="AI423" s="57"/>
      <c r="AJ423" s="57"/>
      <c r="AK423" s="57"/>
      <c r="AL423" s="57"/>
      <c r="AM423" s="57"/>
      <c r="AN423" s="57"/>
      <c r="AO423" s="57"/>
      <c r="AP423" s="57"/>
      <c r="AQ423" s="57"/>
      <c r="AR423" s="57"/>
      <c r="AS423" s="57"/>
      <c r="AT423" s="57"/>
      <c r="AU423" s="57"/>
      <c r="AV423" s="57"/>
      <c r="AW423" s="57"/>
    </row>
    <row r="424" spans="1:49" s="128" customFormat="1">
      <c r="A424" s="123">
        <f>'Stu.Detail (1-20)'!A424</f>
        <v>418</v>
      </c>
      <c r="B424" s="124" t="str">
        <f>IF(OR('Stu.Detail (1-20)'!B424=0,'Stu.Detail (1-20)'!B424=""),"",'Stu.Detail (1-20)'!B424)</f>
        <v/>
      </c>
      <c r="C424" s="124" t="str">
        <f>IF(OR(B424=0,B424=""),"",CONCATENATE('Stu.Detail (1-20)'!D424," ","/",'Stu.Detail (1-20)'!G424))</f>
        <v/>
      </c>
      <c r="D424" s="129"/>
      <c r="E424" s="129"/>
      <c r="F424" s="129"/>
      <c r="G424" s="129"/>
      <c r="H424" s="129"/>
      <c r="I424" s="129"/>
      <c r="J424" s="129"/>
      <c r="K424" s="129"/>
      <c r="L424" s="129"/>
      <c r="M424" s="129"/>
      <c r="N424" s="129"/>
      <c r="O424" s="129"/>
      <c r="P424" s="129"/>
      <c r="Q424" s="129"/>
      <c r="R424" s="129"/>
      <c r="S424" s="129"/>
      <c r="T424" s="129"/>
      <c r="U424" s="129"/>
      <c r="V424" s="129"/>
      <c r="W424" s="129"/>
      <c r="X424" s="129"/>
      <c r="Y424" s="129"/>
      <c r="Z424" s="129"/>
      <c r="AA424" s="130"/>
      <c r="AB424" s="130"/>
      <c r="AC424" s="130"/>
      <c r="AD424" s="130"/>
      <c r="AE424" s="130"/>
      <c r="AF424" s="57"/>
      <c r="AG424" s="57"/>
      <c r="AH424" s="57"/>
      <c r="AI424" s="57"/>
      <c r="AJ424" s="57"/>
      <c r="AK424" s="57"/>
      <c r="AL424" s="57"/>
      <c r="AM424" s="57"/>
      <c r="AN424" s="57"/>
      <c r="AO424" s="57"/>
      <c r="AP424" s="57"/>
      <c r="AQ424" s="57"/>
      <c r="AR424" s="57"/>
      <c r="AS424" s="57"/>
      <c r="AT424" s="57"/>
      <c r="AU424" s="57"/>
      <c r="AV424" s="57"/>
      <c r="AW424" s="57"/>
    </row>
    <row r="425" spans="1:49" s="128" customFormat="1">
      <c r="A425" s="123">
        <f>'Stu.Detail (1-20)'!A425</f>
        <v>419</v>
      </c>
      <c r="B425" s="124" t="str">
        <f>IF(OR('Stu.Detail (1-20)'!B425=0,'Stu.Detail (1-20)'!B425=""),"",'Stu.Detail (1-20)'!B425)</f>
        <v/>
      </c>
      <c r="C425" s="124" t="str">
        <f>IF(OR(B425=0,B425=""),"",CONCATENATE('Stu.Detail (1-20)'!D425," ","/",'Stu.Detail (1-20)'!G425))</f>
        <v/>
      </c>
      <c r="D425" s="129"/>
      <c r="E425" s="129"/>
      <c r="F425" s="129"/>
      <c r="G425" s="129"/>
      <c r="H425" s="129"/>
      <c r="I425" s="129"/>
      <c r="J425" s="129"/>
      <c r="K425" s="129"/>
      <c r="L425" s="129"/>
      <c r="M425" s="129"/>
      <c r="N425" s="129"/>
      <c r="O425" s="129"/>
      <c r="P425" s="129"/>
      <c r="Q425" s="129"/>
      <c r="R425" s="129"/>
      <c r="S425" s="129"/>
      <c r="T425" s="129"/>
      <c r="U425" s="129"/>
      <c r="V425" s="129"/>
      <c r="W425" s="129"/>
      <c r="X425" s="129"/>
      <c r="Y425" s="129"/>
      <c r="Z425" s="129"/>
      <c r="AA425" s="130"/>
      <c r="AB425" s="130"/>
      <c r="AC425" s="130"/>
      <c r="AD425" s="130"/>
      <c r="AE425" s="130"/>
      <c r="AF425" s="57"/>
      <c r="AG425" s="57"/>
      <c r="AH425" s="57"/>
      <c r="AI425" s="57"/>
      <c r="AJ425" s="57"/>
      <c r="AK425" s="57"/>
      <c r="AL425" s="57"/>
      <c r="AM425" s="57"/>
      <c r="AN425" s="57"/>
      <c r="AO425" s="57"/>
      <c r="AP425" s="57"/>
      <c r="AQ425" s="57"/>
      <c r="AR425" s="57"/>
      <c r="AS425" s="57"/>
      <c r="AT425" s="57"/>
      <c r="AU425" s="57"/>
      <c r="AV425" s="57"/>
      <c r="AW425" s="57"/>
    </row>
    <row r="426" spans="1:49" s="128" customFormat="1">
      <c r="A426" s="123">
        <f>'Stu.Detail (1-20)'!A426</f>
        <v>420</v>
      </c>
      <c r="B426" s="124" t="str">
        <f>IF(OR('Stu.Detail (1-20)'!B426=0,'Stu.Detail (1-20)'!B426=""),"",'Stu.Detail (1-20)'!B426)</f>
        <v/>
      </c>
      <c r="C426" s="124" t="str">
        <f>IF(OR(B426=0,B426=""),"",CONCATENATE('Stu.Detail (1-20)'!D426," ","/",'Stu.Detail (1-20)'!G426))</f>
        <v/>
      </c>
      <c r="D426" s="129"/>
      <c r="E426" s="129"/>
      <c r="F426" s="129"/>
      <c r="G426" s="129"/>
      <c r="H426" s="129"/>
      <c r="I426" s="129"/>
      <c r="J426" s="129"/>
      <c r="K426" s="129"/>
      <c r="L426" s="129"/>
      <c r="M426" s="129"/>
      <c r="N426" s="129"/>
      <c r="O426" s="129"/>
      <c r="P426" s="129"/>
      <c r="Q426" s="129"/>
      <c r="R426" s="129"/>
      <c r="S426" s="129"/>
      <c r="T426" s="129"/>
      <c r="U426" s="129"/>
      <c r="V426" s="129"/>
      <c r="W426" s="129"/>
      <c r="X426" s="129"/>
      <c r="Y426" s="129"/>
      <c r="Z426" s="129"/>
      <c r="AA426" s="130"/>
      <c r="AB426" s="130"/>
      <c r="AC426" s="130"/>
      <c r="AD426" s="130"/>
      <c r="AE426" s="130"/>
      <c r="AF426" s="57"/>
      <c r="AG426" s="57"/>
      <c r="AH426" s="57"/>
      <c r="AI426" s="57"/>
      <c r="AJ426" s="57"/>
      <c r="AK426" s="57"/>
      <c r="AL426" s="57"/>
      <c r="AM426" s="57"/>
      <c r="AN426" s="57"/>
      <c r="AO426" s="57"/>
      <c r="AP426" s="57"/>
      <c r="AQ426" s="57"/>
      <c r="AR426" s="57"/>
      <c r="AS426" s="57"/>
      <c r="AT426" s="57"/>
      <c r="AU426" s="57"/>
      <c r="AV426" s="57"/>
      <c r="AW426" s="57"/>
    </row>
    <row r="427" spans="1:49" s="128" customFormat="1">
      <c r="A427" s="123">
        <f>'Stu.Detail (1-20)'!A427</f>
        <v>421</v>
      </c>
      <c r="B427" s="124" t="str">
        <f>IF(OR('Stu.Detail (1-20)'!B427=0,'Stu.Detail (1-20)'!B427=""),"",'Stu.Detail (1-20)'!B427)</f>
        <v/>
      </c>
      <c r="C427" s="124" t="str">
        <f>IF(OR(B427=0,B427=""),"",CONCATENATE('Stu.Detail (1-20)'!D427," ","/",'Stu.Detail (1-20)'!G427))</f>
        <v/>
      </c>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c r="AA427" s="130"/>
      <c r="AB427" s="130"/>
      <c r="AC427" s="130"/>
      <c r="AD427" s="130"/>
      <c r="AE427" s="130"/>
      <c r="AF427" s="57"/>
      <c r="AG427" s="57"/>
      <c r="AH427" s="57"/>
      <c r="AI427" s="57"/>
      <c r="AJ427" s="57"/>
      <c r="AK427" s="57"/>
      <c r="AL427" s="57"/>
      <c r="AM427" s="57"/>
      <c r="AN427" s="57"/>
      <c r="AO427" s="57"/>
      <c r="AP427" s="57"/>
      <c r="AQ427" s="57"/>
      <c r="AR427" s="57"/>
      <c r="AS427" s="57"/>
      <c r="AT427" s="57"/>
      <c r="AU427" s="57"/>
      <c r="AV427" s="57"/>
      <c r="AW427" s="57"/>
    </row>
    <row r="428" spans="1:49" s="128" customFormat="1">
      <c r="A428" s="123">
        <f>'Stu.Detail (1-20)'!A428</f>
        <v>422</v>
      </c>
      <c r="B428" s="124" t="str">
        <f>IF(OR('Stu.Detail (1-20)'!B428=0,'Stu.Detail (1-20)'!B428=""),"",'Stu.Detail (1-20)'!B428)</f>
        <v/>
      </c>
      <c r="C428" s="124" t="str">
        <f>IF(OR(B428=0,B428=""),"",CONCATENATE('Stu.Detail (1-20)'!D428," ","/",'Stu.Detail (1-20)'!G428))</f>
        <v/>
      </c>
      <c r="D428" s="129"/>
      <c r="E428" s="129"/>
      <c r="F428" s="129"/>
      <c r="G428" s="129"/>
      <c r="H428" s="129"/>
      <c r="I428" s="129"/>
      <c r="J428" s="129"/>
      <c r="K428" s="129"/>
      <c r="L428" s="129"/>
      <c r="M428" s="129"/>
      <c r="N428" s="129"/>
      <c r="O428" s="129"/>
      <c r="P428" s="129"/>
      <c r="Q428" s="129"/>
      <c r="R428" s="129"/>
      <c r="S428" s="129"/>
      <c r="T428" s="129"/>
      <c r="U428" s="129"/>
      <c r="V428" s="129"/>
      <c r="W428" s="129"/>
      <c r="X428" s="129"/>
      <c r="Y428" s="129"/>
      <c r="Z428" s="129"/>
      <c r="AA428" s="130"/>
      <c r="AB428" s="130"/>
      <c r="AC428" s="130"/>
      <c r="AD428" s="130"/>
      <c r="AE428" s="130"/>
      <c r="AF428" s="57"/>
      <c r="AG428" s="57"/>
      <c r="AH428" s="57"/>
      <c r="AI428" s="57"/>
      <c r="AJ428" s="57"/>
      <c r="AK428" s="57"/>
      <c r="AL428" s="57"/>
      <c r="AM428" s="57"/>
      <c r="AN428" s="57"/>
      <c r="AO428" s="57"/>
      <c r="AP428" s="57"/>
      <c r="AQ428" s="57"/>
      <c r="AR428" s="57"/>
      <c r="AS428" s="57"/>
      <c r="AT428" s="57"/>
      <c r="AU428" s="57"/>
      <c r="AV428" s="57"/>
      <c r="AW428" s="57"/>
    </row>
    <row r="429" spans="1:49" s="128" customFormat="1">
      <c r="A429" s="123">
        <f>'Stu.Detail (1-20)'!A429</f>
        <v>423</v>
      </c>
      <c r="B429" s="124" t="str">
        <f>IF(OR('Stu.Detail (1-20)'!B429=0,'Stu.Detail (1-20)'!B429=""),"",'Stu.Detail (1-20)'!B429)</f>
        <v/>
      </c>
      <c r="C429" s="124" t="str">
        <f>IF(OR(B429=0,B429=""),"",CONCATENATE('Stu.Detail (1-20)'!D429," ","/",'Stu.Detail (1-20)'!G429))</f>
        <v/>
      </c>
      <c r="D429" s="129"/>
      <c r="E429" s="129"/>
      <c r="F429" s="129"/>
      <c r="G429" s="129"/>
      <c r="H429" s="129"/>
      <c r="I429" s="129"/>
      <c r="J429" s="129"/>
      <c r="K429" s="129"/>
      <c r="L429" s="129"/>
      <c r="M429" s="129"/>
      <c r="N429" s="129"/>
      <c r="O429" s="129"/>
      <c r="P429" s="129"/>
      <c r="Q429" s="129"/>
      <c r="R429" s="129"/>
      <c r="S429" s="129"/>
      <c r="T429" s="129"/>
      <c r="U429" s="129"/>
      <c r="V429" s="129"/>
      <c r="W429" s="129"/>
      <c r="X429" s="129"/>
      <c r="Y429" s="129"/>
      <c r="Z429" s="129"/>
      <c r="AA429" s="130"/>
      <c r="AB429" s="130"/>
      <c r="AC429" s="130"/>
      <c r="AD429" s="130"/>
      <c r="AE429" s="130"/>
      <c r="AF429" s="57"/>
      <c r="AG429" s="57"/>
      <c r="AH429" s="57"/>
      <c r="AI429" s="57"/>
      <c r="AJ429" s="57"/>
      <c r="AK429" s="57"/>
      <c r="AL429" s="57"/>
      <c r="AM429" s="57"/>
      <c r="AN429" s="57"/>
      <c r="AO429" s="57"/>
      <c r="AP429" s="57"/>
      <c r="AQ429" s="57"/>
      <c r="AR429" s="57"/>
      <c r="AS429" s="57"/>
      <c r="AT429" s="57"/>
      <c r="AU429" s="57"/>
      <c r="AV429" s="57"/>
      <c r="AW429" s="57"/>
    </row>
    <row r="430" spans="1:49" s="128" customFormat="1">
      <c r="A430" s="123">
        <f>'Stu.Detail (1-20)'!A430</f>
        <v>424</v>
      </c>
      <c r="B430" s="124" t="str">
        <f>IF(OR('Stu.Detail (1-20)'!B430=0,'Stu.Detail (1-20)'!B430=""),"",'Stu.Detail (1-20)'!B430)</f>
        <v/>
      </c>
      <c r="C430" s="124" t="str">
        <f>IF(OR(B430=0,B430=""),"",CONCATENATE('Stu.Detail (1-20)'!D430," ","/",'Stu.Detail (1-20)'!G430))</f>
        <v/>
      </c>
      <c r="D430" s="129"/>
      <c r="E430" s="129"/>
      <c r="F430" s="129"/>
      <c r="G430" s="129"/>
      <c r="H430" s="129"/>
      <c r="I430" s="129"/>
      <c r="J430" s="129"/>
      <c r="K430" s="129"/>
      <c r="L430" s="129"/>
      <c r="M430" s="129"/>
      <c r="N430" s="129"/>
      <c r="O430" s="129"/>
      <c r="P430" s="129"/>
      <c r="Q430" s="129"/>
      <c r="R430" s="129"/>
      <c r="S430" s="129"/>
      <c r="T430" s="129"/>
      <c r="U430" s="129"/>
      <c r="V430" s="129"/>
      <c r="W430" s="129"/>
      <c r="X430" s="129"/>
      <c r="Y430" s="129"/>
      <c r="Z430" s="129"/>
      <c r="AA430" s="130"/>
      <c r="AB430" s="130"/>
      <c r="AC430" s="130"/>
      <c r="AD430" s="130"/>
      <c r="AE430" s="130"/>
      <c r="AF430" s="57"/>
      <c r="AG430" s="57"/>
      <c r="AH430" s="57"/>
      <c r="AI430" s="57"/>
      <c r="AJ430" s="57"/>
      <c r="AK430" s="57"/>
      <c r="AL430" s="57"/>
      <c r="AM430" s="57"/>
      <c r="AN430" s="57"/>
      <c r="AO430" s="57"/>
      <c r="AP430" s="57"/>
      <c r="AQ430" s="57"/>
      <c r="AR430" s="57"/>
      <c r="AS430" s="57"/>
      <c r="AT430" s="57"/>
      <c r="AU430" s="57"/>
      <c r="AV430" s="57"/>
      <c r="AW430" s="57"/>
    </row>
    <row r="431" spans="1:49" s="128" customFormat="1">
      <c r="A431" s="123">
        <f>'Stu.Detail (1-20)'!A431</f>
        <v>425</v>
      </c>
      <c r="B431" s="124" t="str">
        <f>IF(OR('Stu.Detail (1-20)'!B431=0,'Stu.Detail (1-20)'!B431=""),"",'Stu.Detail (1-20)'!B431)</f>
        <v/>
      </c>
      <c r="C431" s="124" t="str">
        <f>IF(OR(B431=0,B431=""),"",CONCATENATE('Stu.Detail (1-20)'!D431," ","/",'Stu.Detail (1-20)'!G431))</f>
        <v/>
      </c>
      <c r="D431" s="129"/>
      <c r="E431" s="129"/>
      <c r="F431" s="129"/>
      <c r="G431" s="129"/>
      <c r="H431" s="129"/>
      <c r="I431" s="129"/>
      <c r="J431" s="129"/>
      <c r="K431" s="129"/>
      <c r="L431" s="129"/>
      <c r="M431" s="129"/>
      <c r="N431" s="129"/>
      <c r="O431" s="129"/>
      <c r="P431" s="129"/>
      <c r="Q431" s="129"/>
      <c r="R431" s="129"/>
      <c r="S431" s="129"/>
      <c r="T431" s="129"/>
      <c r="U431" s="129"/>
      <c r="V431" s="129"/>
      <c r="W431" s="129"/>
      <c r="X431" s="129"/>
      <c r="Y431" s="129"/>
      <c r="Z431" s="129"/>
      <c r="AA431" s="130"/>
      <c r="AB431" s="130"/>
      <c r="AC431" s="130"/>
      <c r="AD431" s="130"/>
      <c r="AE431" s="130"/>
      <c r="AF431" s="57"/>
      <c r="AG431" s="57"/>
      <c r="AH431" s="57"/>
      <c r="AI431" s="57"/>
      <c r="AJ431" s="57"/>
      <c r="AK431" s="57"/>
      <c r="AL431" s="57"/>
      <c r="AM431" s="57"/>
      <c r="AN431" s="57"/>
      <c r="AO431" s="57"/>
      <c r="AP431" s="57"/>
      <c r="AQ431" s="57"/>
      <c r="AR431" s="57"/>
      <c r="AS431" s="57"/>
      <c r="AT431" s="57"/>
      <c r="AU431" s="57"/>
      <c r="AV431" s="57"/>
      <c r="AW431" s="57"/>
    </row>
    <row r="432" spans="1:49" s="128" customFormat="1">
      <c r="A432" s="123">
        <f>'Stu.Detail (1-20)'!A432</f>
        <v>426</v>
      </c>
      <c r="B432" s="124" t="str">
        <f>IF(OR('Stu.Detail (1-20)'!B432=0,'Stu.Detail (1-20)'!B432=""),"",'Stu.Detail (1-20)'!B432)</f>
        <v/>
      </c>
      <c r="C432" s="124" t="str">
        <f>IF(OR(B432=0,B432=""),"",CONCATENATE('Stu.Detail (1-20)'!D432," ","/",'Stu.Detail (1-20)'!G432))</f>
        <v/>
      </c>
      <c r="D432" s="129"/>
      <c r="E432" s="129"/>
      <c r="F432" s="129"/>
      <c r="G432" s="129"/>
      <c r="H432" s="129"/>
      <c r="I432" s="129"/>
      <c r="J432" s="129"/>
      <c r="K432" s="129"/>
      <c r="L432" s="129"/>
      <c r="M432" s="129"/>
      <c r="N432" s="129"/>
      <c r="O432" s="129"/>
      <c r="P432" s="129"/>
      <c r="Q432" s="129"/>
      <c r="R432" s="129"/>
      <c r="S432" s="129"/>
      <c r="T432" s="129"/>
      <c r="U432" s="129"/>
      <c r="V432" s="129"/>
      <c r="W432" s="129"/>
      <c r="X432" s="129"/>
      <c r="Y432" s="129"/>
      <c r="Z432" s="129"/>
      <c r="AA432" s="130"/>
      <c r="AB432" s="130"/>
      <c r="AC432" s="130"/>
      <c r="AD432" s="130"/>
      <c r="AE432" s="130"/>
      <c r="AF432" s="57"/>
      <c r="AG432" s="57"/>
      <c r="AH432" s="57"/>
      <c r="AI432" s="57"/>
      <c r="AJ432" s="57"/>
      <c r="AK432" s="57"/>
      <c r="AL432" s="57"/>
      <c r="AM432" s="57"/>
      <c r="AN432" s="57"/>
      <c r="AO432" s="57"/>
      <c r="AP432" s="57"/>
      <c r="AQ432" s="57"/>
      <c r="AR432" s="57"/>
      <c r="AS432" s="57"/>
      <c r="AT432" s="57"/>
      <c r="AU432" s="57"/>
      <c r="AV432" s="57"/>
      <c r="AW432" s="57"/>
    </row>
    <row r="433" spans="1:49" s="128" customFormat="1">
      <c r="A433" s="123">
        <f>'Stu.Detail (1-20)'!A433</f>
        <v>427</v>
      </c>
      <c r="B433" s="124" t="str">
        <f>IF(OR('Stu.Detail (1-20)'!B433=0,'Stu.Detail (1-20)'!B433=""),"",'Stu.Detail (1-20)'!B433)</f>
        <v/>
      </c>
      <c r="C433" s="124" t="str">
        <f>IF(OR(B433=0,B433=""),"",CONCATENATE('Stu.Detail (1-20)'!D433," ","/",'Stu.Detail (1-20)'!G433))</f>
        <v/>
      </c>
      <c r="D433" s="129"/>
      <c r="E433" s="129"/>
      <c r="F433" s="129"/>
      <c r="G433" s="129"/>
      <c r="H433" s="129"/>
      <c r="I433" s="129"/>
      <c r="J433" s="129"/>
      <c r="K433" s="129"/>
      <c r="L433" s="129"/>
      <c r="M433" s="129"/>
      <c r="N433" s="129"/>
      <c r="O433" s="129"/>
      <c r="P433" s="129"/>
      <c r="Q433" s="129"/>
      <c r="R433" s="129"/>
      <c r="S433" s="129"/>
      <c r="T433" s="129"/>
      <c r="U433" s="129"/>
      <c r="V433" s="129"/>
      <c r="W433" s="129"/>
      <c r="X433" s="129"/>
      <c r="Y433" s="129"/>
      <c r="Z433" s="129"/>
      <c r="AA433" s="130"/>
      <c r="AB433" s="130"/>
      <c r="AC433" s="130"/>
      <c r="AD433" s="130"/>
      <c r="AE433" s="130"/>
      <c r="AF433" s="57"/>
      <c r="AG433" s="57"/>
      <c r="AH433" s="57"/>
      <c r="AI433" s="57"/>
      <c r="AJ433" s="57"/>
      <c r="AK433" s="57"/>
      <c r="AL433" s="57"/>
      <c r="AM433" s="57"/>
      <c r="AN433" s="57"/>
      <c r="AO433" s="57"/>
      <c r="AP433" s="57"/>
      <c r="AQ433" s="57"/>
      <c r="AR433" s="57"/>
      <c r="AS433" s="57"/>
      <c r="AT433" s="57"/>
      <c r="AU433" s="57"/>
      <c r="AV433" s="57"/>
      <c r="AW433" s="57"/>
    </row>
    <row r="434" spans="1:49" s="128" customFormat="1">
      <c r="A434" s="123">
        <f>'Stu.Detail (1-20)'!A434</f>
        <v>428</v>
      </c>
      <c r="B434" s="124" t="str">
        <f>IF(OR('Stu.Detail (1-20)'!B434=0,'Stu.Detail (1-20)'!B434=""),"",'Stu.Detail (1-20)'!B434)</f>
        <v/>
      </c>
      <c r="C434" s="124" t="str">
        <f>IF(OR(B434=0,B434=""),"",CONCATENATE('Stu.Detail (1-20)'!D434," ","/",'Stu.Detail (1-20)'!G434))</f>
        <v/>
      </c>
      <c r="D434" s="129"/>
      <c r="E434" s="129"/>
      <c r="F434" s="129"/>
      <c r="G434" s="129"/>
      <c r="H434" s="129"/>
      <c r="I434" s="129"/>
      <c r="J434" s="129"/>
      <c r="K434" s="129"/>
      <c r="L434" s="129"/>
      <c r="M434" s="129"/>
      <c r="N434" s="129"/>
      <c r="O434" s="129"/>
      <c r="P434" s="129"/>
      <c r="Q434" s="129"/>
      <c r="R434" s="129"/>
      <c r="S434" s="129"/>
      <c r="T434" s="129"/>
      <c r="U434" s="129"/>
      <c r="V434" s="129"/>
      <c r="W434" s="129"/>
      <c r="X434" s="129"/>
      <c r="Y434" s="129"/>
      <c r="Z434" s="129"/>
      <c r="AA434" s="130"/>
      <c r="AB434" s="130"/>
      <c r="AC434" s="130"/>
      <c r="AD434" s="130"/>
      <c r="AE434" s="130"/>
      <c r="AF434" s="57"/>
      <c r="AG434" s="57"/>
      <c r="AH434" s="57"/>
      <c r="AI434" s="57"/>
      <c r="AJ434" s="57"/>
      <c r="AK434" s="57"/>
      <c r="AL434" s="57"/>
      <c r="AM434" s="57"/>
      <c r="AN434" s="57"/>
      <c r="AO434" s="57"/>
      <c r="AP434" s="57"/>
      <c r="AQ434" s="57"/>
      <c r="AR434" s="57"/>
      <c r="AS434" s="57"/>
      <c r="AT434" s="57"/>
      <c r="AU434" s="57"/>
      <c r="AV434" s="57"/>
      <c r="AW434" s="57"/>
    </row>
    <row r="435" spans="1:49" s="128" customFormat="1">
      <c r="A435" s="123">
        <f>'Stu.Detail (1-20)'!A435</f>
        <v>429</v>
      </c>
      <c r="B435" s="124" t="str">
        <f>IF(OR('Stu.Detail (1-20)'!B435=0,'Stu.Detail (1-20)'!B435=""),"",'Stu.Detail (1-20)'!B435)</f>
        <v/>
      </c>
      <c r="C435" s="124" t="str">
        <f>IF(OR(B435=0,B435=""),"",CONCATENATE('Stu.Detail (1-20)'!D435," ","/",'Stu.Detail (1-20)'!G435))</f>
        <v/>
      </c>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c r="AA435" s="130"/>
      <c r="AB435" s="130"/>
      <c r="AC435" s="130"/>
      <c r="AD435" s="130"/>
      <c r="AE435" s="130"/>
      <c r="AF435" s="57"/>
      <c r="AG435" s="57"/>
      <c r="AH435" s="57"/>
      <c r="AI435" s="57"/>
      <c r="AJ435" s="57"/>
      <c r="AK435" s="57"/>
      <c r="AL435" s="57"/>
      <c r="AM435" s="57"/>
      <c r="AN435" s="57"/>
      <c r="AO435" s="57"/>
      <c r="AP435" s="57"/>
      <c r="AQ435" s="57"/>
      <c r="AR435" s="57"/>
      <c r="AS435" s="57"/>
      <c r="AT435" s="57"/>
      <c r="AU435" s="57"/>
      <c r="AV435" s="57"/>
      <c r="AW435" s="57"/>
    </row>
    <row r="436" spans="1:49" s="128" customFormat="1">
      <c r="A436" s="123">
        <f>'Stu.Detail (1-20)'!A436</f>
        <v>430</v>
      </c>
      <c r="B436" s="124" t="str">
        <f>IF(OR('Stu.Detail (1-20)'!B436=0,'Stu.Detail (1-20)'!B436=""),"",'Stu.Detail (1-20)'!B436)</f>
        <v/>
      </c>
      <c r="C436" s="124" t="str">
        <f>IF(OR(B436=0,B436=""),"",CONCATENATE('Stu.Detail (1-20)'!D436," ","/",'Stu.Detail (1-20)'!G436))</f>
        <v/>
      </c>
      <c r="D436" s="129"/>
      <c r="E436" s="129"/>
      <c r="F436" s="129"/>
      <c r="G436" s="129"/>
      <c r="H436" s="129"/>
      <c r="I436" s="129"/>
      <c r="J436" s="129"/>
      <c r="K436" s="129"/>
      <c r="L436" s="129"/>
      <c r="M436" s="129"/>
      <c r="N436" s="129"/>
      <c r="O436" s="129"/>
      <c r="P436" s="129"/>
      <c r="Q436" s="129"/>
      <c r="R436" s="129"/>
      <c r="S436" s="129"/>
      <c r="T436" s="129"/>
      <c r="U436" s="129"/>
      <c r="V436" s="129"/>
      <c r="W436" s="129"/>
      <c r="X436" s="129"/>
      <c r="Y436" s="129"/>
      <c r="Z436" s="129"/>
      <c r="AA436" s="130"/>
      <c r="AB436" s="130"/>
      <c r="AC436" s="130"/>
      <c r="AD436" s="130"/>
      <c r="AE436" s="130"/>
      <c r="AF436" s="57"/>
      <c r="AG436" s="57"/>
      <c r="AH436" s="57"/>
      <c r="AI436" s="57"/>
      <c r="AJ436" s="57"/>
      <c r="AK436" s="57"/>
      <c r="AL436" s="57"/>
      <c r="AM436" s="57"/>
      <c r="AN436" s="57"/>
      <c r="AO436" s="57"/>
      <c r="AP436" s="57"/>
      <c r="AQ436" s="57"/>
      <c r="AR436" s="57"/>
      <c r="AS436" s="57"/>
      <c r="AT436" s="57"/>
      <c r="AU436" s="57"/>
      <c r="AV436" s="57"/>
      <c r="AW436" s="57"/>
    </row>
    <row r="437" spans="1:49" s="128" customFormat="1">
      <c r="A437" s="123">
        <f>'Stu.Detail (1-20)'!A437</f>
        <v>431</v>
      </c>
      <c r="B437" s="124" t="str">
        <f>IF(OR('Stu.Detail (1-20)'!B437=0,'Stu.Detail (1-20)'!B437=""),"",'Stu.Detail (1-20)'!B437)</f>
        <v/>
      </c>
      <c r="C437" s="124" t="str">
        <f>IF(OR(B437=0,B437=""),"",CONCATENATE('Stu.Detail (1-20)'!D437," ","/",'Stu.Detail (1-20)'!G437))</f>
        <v/>
      </c>
      <c r="D437" s="129"/>
      <c r="E437" s="129"/>
      <c r="F437" s="129"/>
      <c r="G437" s="129"/>
      <c r="H437" s="129"/>
      <c r="I437" s="129"/>
      <c r="J437" s="129"/>
      <c r="K437" s="129"/>
      <c r="L437" s="129"/>
      <c r="M437" s="129"/>
      <c r="N437" s="129"/>
      <c r="O437" s="129"/>
      <c r="P437" s="129"/>
      <c r="Q437" s="129"/>
      <c r="R437" s="129"/>
      <c r="S437" s="129"/>
      <c r="T437" s="129"/>
      <c r="U437" s="129"/>
      <c r="V437" s="129"/>
      <c r="W437" s="129"/>
      <c r="X437" s="129"/>
      <c r="Y437" s="129"/>
      <c r="Z437" s="129"/>
      <c r="AA437" s="130"/>
      <c r="AB437" s="130"/>
      <c r="AC437" s="130"/>
      <c r="AD437" s="130"/>
      <c r="AE437" s="130"/>
      <c r="AF437" s="57"/>
      <c r="AG437" s="57"/>
      <c r="AH437" s="57"/>
      <c r="AI437" s="57"/>
      <c r="AJ437" s="57"/>
      <c r="AK437" s="57"/>
      <c r="AL437" s="57"/>
      <c r="AM437" s="57"/>
      <c r="AN437" s="57"/>
      <c r="AO437" s="57"/>
      <c r="AP437" s="57"/>
      <c r="AQ437" s="57"/>
      <c r="AR437" s="57"/>
      <c r="AS437" s="57"/>
      <c r="AT437" s="57"/>
      <c r="AU437" s="57"/>
      <c r="AV437" s="57"/>
      <c r="AW437" s="57"/>
    </row>
    <row r="438" spans="1:49" s="128" customFormat="1">
      <c r="A438" s="123">
        <f>'Stu.Detail (1-20)'!A438</f>
        <v>432</v>
      </c>
      <c r="B438" s="124" t="str">
        <f>IF(OR('Stu.Detail (1-20)'!B438=0,'Stu.Detail (1-20)'!B438=""),"",'Stu.Detail (1-20)'!B438)</f>
        <v/>
      </c>
      <c r="C438" s="124" t="str">
        <f>IF(OR(B438=0,B438=""),"",CONCATENATE('Stu.Detail (1-20)'!D438," ","/",'Stu.Detail (1-20)'!G438))</f>
        <v/>
      </c>
      <c r="D438" s="129"/>
      <c r="E438" s="129"/>
      <c r="F438" s="129"/>
      <c r="G438" s="129"/>
      <c r="H438" s="129"/>
      <c r="I438" s="129"/>
      <c r="J438" s="129"/>
      <c r="K438" s="129"/>
      <c r="L438" s="129"/>
      <c r="M438" s="129"/>
      <c r="N438" s="129"/>
      <c r="O438" s="129"/>
      <c r="P438" s="129"/>
      <c r="Q438" s="129"/>
      <c r="R438" s="129"/>
      <c r="S438" s="129"/>
      <c r="T438" s="129"/>
      <c r="U438" s="129"/>
      <c r="V438" s="129"/>
      <c r="W438" s="129"/>
      <c r="X438" s="129"/>
      <c r="Y438" s="129"/>
      <c r="Z438" s="129"/>
      <c r="AA438" s="130"/>
      <c r="AB438" s="130"/>
      <c r="AC438" s="130"/>
      <c r="AD438" s="130"/>
      <c r="AE438" s="130"/>
      <c r="AF438" s="57"/>
      <c r="AG438" s="57"/>
      <c r="AH438" s="57"/>
      <c r="AI438" s="57"/>
      <c r="AJ438" s="57"/>
      <c r="AK438" s="57"/>
      <c r="AL438" s="57"/>
      <c r="AM438" s="57"/>
      <c r="AN438" s="57"/>
      <c r="AO438" s="57"/>
      <c r="AP438" s="57"/>
      <c r="AQ438" s="57"/>
      <c r="AR438" s="57"/>
      <c r="AS438" s="57"/>
      <c r="AT438" s="57"/>
      <c r="AU438" s="57"/>
      <c r="AV438" s="57"/>
      <c r="AW438" s="57"/>
    </row>
    <row r="439" spans="1:49" s="128" customFormat="1">
      <c r="A439" s="123">
        <f>'Stu.Detail (1-20)'!A439</f>
        <v>433</v>
      </c>
      <c r="B439" s="124" t="str">
        <f>IF(OR('Stu.Detail (1-20)'!B439=0,'Stu.Detail (1-20)'!B439=""),"",'Stu.Detail (1-20)'!B439)</f>
        <v/>
      </c>
      <c r="C439" s="124" t="str">
        <f>IF(OR(B439=0,B439=""),"",CONCATENATE('Stu.Detail (1-20)'!D439," ","/",'Stu.Detail (1-20)'!G439))</f>
        <v/>
      </c>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c r="AA439" s="130"/>
      <c r="AB439" s="130"/>
      <c r="AC439" s="130"/>
      <c r="AD439" s="130"/>
      <c r="AE439" s="130"/>
      <c r="AF439" s="57"/>
      <c r="AG439" s="57"/>
      <c r="AH439" s="57"/>
      <c r="AI439" s="57"/>
      <c r="AJ439" s="57"/>
      <c r="AK439" s="57"/>
      <c r="AL439" s="57"/>
      <c r="AM439" s="57"/>
      <c r="AN439" s="57"/>
      <c r="AO439" s="57"/>
      <c r="AP439" s="57"/>
      <c r="AQ439" s="57"/>
      <c r="AR439" s="57"/>
      <c r="AS439" s="57"/>
      <c r="AT439" s="57"/>
      <c r="AU439" s="57"/>
      <c r="AV439" s="57"/>
      <c r="AW439" s="57"/>
    </row>
    <row r="440" spans="1:49" s="128" customFormat="1">
      <c r="A440" s="123">
        <f>'Stu.Detail (1-20)'!A440</f>
        <v>434</v>
      </c>
      <c r="B440" s="124" t="str">
        <f>IF(OR('Stu.Detail (1-20)'!B440=0,'Stu.Detail (1-20)'!B440=""),"",'Stu.Detail (1-20)'!B440)</f>
        <v/>
      </c>
      <c r="C440" s="124" t="str">
        <f>IF(OR(B440=0,B440=""),"",CONCATENATE('Stu.Detail (1-20)'!D440," ","/",'Stu.Detail (1-20)'!G440))</f>
        <v/>
      </c>
      <c r="D440" s="129"/>
      <c r="E440" s="129"/>
      <c r="F440" s="129"/>
      <c r="G440" s="129"/>
      <c r="H440" s="129"/>
      <c r="I440" s="129"/>
      <c r="J440" s="129"/>
      <c r="K440" s="129"/>
      <c r="L440" s="129"/>
      <c r="M440" s="129"/>
      <c r="N440" s="129"/>
      <c r="O440" s="129"/>
      <c r="P440" s="129"/>
      <c r="Q440" s="129"/>
      <c r="R440" s="129"/>
      <c r="S440" s="129"/>
      <c r="T440" s="129"/>
      <c r="U440" s="129"/>
      <c r="V440" s="129"/>
      <c r="W440" s="129"/>
      <c r="X440" s="129"/>
      <c r="Y440" s="129"/>
      <c r="Z440" s="129"/>
      <c r="AA440" s="130"/>
      <c r="AB440" s="130"/>
      <c r="AC440" s="130"/>
      <c r="AD440" s="130"/>
      <c r="AE440" s="130"/>
      <c r="AF440" s="57"/>
      <c r="AG440" s="57"/>
      <c r="AH440" s="57"/>
      <c r="AI440" s="57"/>
      <c r="AJ440" s="57"/>
      <c r="AK440" s="57"/>
      <c r="AL440" s="57"/>
      <c r="AM440" s="57"/>
      <c r="AN440" s="57"/>
      <c r="AO440" s="57"/>
      <c r="AP440" s="57"/>
      <c r="AQ440" s="57"/>
      <c r="AR440" s="57"/>
      <c r="AS440" s="57"/>
      <c r="AT440" s="57"/>
      <c r="AU440" s="57"/>
      <c r="AV440" s="57"/>
      <c r="AW440" s="57"/>
    </row>
    <row r="441" spans="1:49" s="128" customFormat="1">
      <c r="A441" s="123">
        <f>'Stu.Detail (1-20)'!A441</f>
        <v>435</v>
      </c>
      <c r="B441" s="124" t="str">
        <f>IF(OR('Stu.Detail (1-20)'!B441=0,'Stu.Detail (1-20)'!B441=""),"",'Stu.Detail (1-20)'!B441)</f>
        <v/>
      </c>
      <c r="C441" s="124" t="str">
        <f>IF(OR(B441=0,B441=""),"",CONCATENATE('Stu.Detail (1-20)'!D441," ","/",'Stu.Detail (1-20)'!G441))</f>
        <v/>
      </c>
      <c r="D441" s="129"/>
      <c r="E441" s="129"/>
      <c r="F441" s="129"/>
      <c r="G441" s="129"/>
      <c r="H441" s="129"/>
      <c r="I441" s="129"/>
      <c r="J441" s="129"/>
      <c r="K441" s="129"/>
      <c r="L441" s="129"/>
      <c r="M441" s="129"/>
      <c r="N441" s="129"/>
      <c r="O441" s="129"/>
      <c r="P441" s="129"/>
      <c r="Q441" s="129"/>
      <c r="R441" s="129"/>
      <c r="S441" s="129"/>
      <c r="T441" s="129"/>
      <c r="U441" s="129"/>
      <c r="V441" s="129"/>
      <c r="W441" s="129"/>
      <c r="X441" s="129"/>
      <c r="Y441" s="129"/>
      <c r="Z441" s="129"/>
      <c r="AA441" s="130"/>
      <c r="AB441" s="130"/>
      <c r="AC441" s="130"/>
      <c r="AD441" s="130"/>
      <c r="AE441" s="130"/>
      <c r="AF441" s="57"/>
      <c r="AG441" s="57"/>
      <c r="AH441" s="57"/>
      <c r="AI441" s="57"/>
      <c r="AJ441" s="57"/>
      <c r="AK441" s="57"/>
      <c r="AL441" s="57"/>
      <c r="AM441" s="57"/>
      <c r="AN441" s="57"/>
      <c r="AO441" s="57"/>
      <c r="AP441" s="57"/>
      <c r="AQ441" s="57"/>
      <c r="AR441" s="57"/>
      <c r="AS441" s="57"/>
      <c r="AT441" s="57"/>
      <c r="AU441" s="57"/>
      <c r="AV441" s="57"/>
      <c r="AW441" s="57"/>
    </row>
    <row r="442" spans="1:49" s="128" customFormat="1">
      <c r="A442" s="123">
        <f>'Stu.Detail (1-20)'!A442</f>
        <v>436</v>
      </c>
      <c r="B442" s="124" t="str">
        <f>IF(OR('Stu.Detail (1-20)'!B442=0,'Stu.Detail (1-20)'!B442=""),"",'Stu.Detail (1-20)'!B442)</f>
        <v/>
      </c>
      <c r="C442" s="124" t="str">
        <f>IF(OR(B442=0,B442=""),"",CONCATENATE('Stu.Detail (1-20)'!D442," ","/",'Stu.Detail (1-20)'!G442))</f>
        <v/>
      </c>
      <c r="D442" s="129"/>
      <c r="E442" s="129"/>
      <c r="F442" s="129"/>
      <c r="G442" s="129"/>
      <c r="H442" s="129"/>
      <c r="I442" s="129"/>
      <c r="J442" s="129"/>
      <c r="K442" s="129"/>
      <c r="L442" s="129"/>
      <c r="M442" s="129"/>
      <c r="N442" s="129"/>
      <c r="O442" s="129"/>
      <c r="P442" s="129"/>
      <c r="Q442" s="129"/>
      <c r="R442" s="129"/>
      <c r="S442" s="129"/>
      <c r="T442" s="129"/>
      <c r="U442" s="129"/>
      <c r="V442" s="129"/>
      <c r="W442" s="129"/>
      <c r="X442" s="129"/>
      <c r="Y442" s="129"/>
      <c r="Z442" s="129"/>
      <c r="AA442" s="130"/>
      <c r="AB442" s="130"/>
      <c r="AC442" s="130"/>
      <c r="AD442" s="130"/>
      <c r="AE442" s="130"/>
      <c r="AF442" s="57"/>
      <c r="AG442" s="57"/>
      <c r="AH442" s="57"/>
      <c r="AI442" s="57"/>
      <c r="AJ442" s="57"/>
      <c r="AK442" s="57"/>
      <c r="AL442" s="57"/>
      <c r="AM442" s="57"/>
      <c r="AN442" s="57"/>
      <c r="AO442" s="57"/>
      <c r="AP442" s="57"/>
      <c r="AQ442" s="57"/>
      <c r="AR442" s="57"/>
      <c r="AS442" s="57"/>
      <c r="AT442" s="57"/>
      <c r="AU442" s="57"/>
      <c r="AV442" s="57"/>
      <c r="AW442" s="57"/>
    </row>
    <row r="443" spans="1:49" s="128" customFormat="1">
      <c r="A443" s="123">
        <f>'Stu.Detail (1-20)'!A443</f>
        <v>437</v>
      </c>
      <c r="B443" s="124" t="str">
        <f>IF(OR('Stu.Detail (1-20)'!B443=0,'Stu.Detail (1-20)'!B443=""),"",'Stu.Detail (1-20)'!B443)</f>
        <v/>
      </c>
      <c r="C443" s="124" t="str">
        <f>IF(OR(B443=0,B443=""),"",CONCATENATE('Stu.Detail (1-20)'!D443," ","/",'Stu.Detail (1-20)'!G443))</f>
        <v/>
      </c>
      <c r="D443" s="129"/>
      <c r="E443" s="129"/>
      <c r="F443" s="129"/>
      <c r="G443" s="129"/>
      <c r="H443" s="129"/>
      <c r="I443" s="129"/>
      <c r="J443" s="129"/>
      <c r="K443" s="129"/>
      <c r="L443" s="129"/>
      <c r="M443" s="129"/>
      <c r="N443" s="129"/>
      <c r="O443" s="129"/>
      <c r="P443" s="129"/>
      <c r="Q443" s="129"/>
      <c r="R443" s="129"/>
      <c r="S443" s="129"/>
      <c r="T443" s="129"/>
      <c r="U443" s="129"/>
      <c r="V443" s="129"/>
      <c r="W443" s="129"/>
      <c r="X443" s="129"/>
      <c r="Y443" s="129"/>
      <c r="Z443" s="129"/>
      <c r="AA443" s="130"/>
      <c r="AB443" s="130"/>
      <c r="AC443" s="130"/>
      <c r="AD443" s="130"/>
      <c r="AE443" s="130"/>
      <c r="AF443" s="57"/>
      <c r="AG443" s="57"/>
      <c r="AH443" s="57"/>
      <c r="AI443" s="57"/>
      <c r="AJ443" s="57"/>
      <c r="AK443" s="57"/>
      <c r="AL443" s="57"/>
      <c r="AM443" s="57"/>
      <c r="AN443" s="57"/>
      <c r="AO443" s="57"/>
      <c r="AP443" s="57"/>
      <c r="AQ443" s="57"/>
      <c r="AR443" s="57"/>
      <c r="AS443" s="57"/>
      <c r="AT443" s="57"/>
      <c r="AU443" s="57"/>
      <c r="AV443" s="57"/>
      <c r="AW443" s="57"/>
    </row>
    <row r="444" spans="1:49" s="128" customFormat="1">
      <c r="A444" s="123">
        <f>'Stu.Detail (1-20)'!A444</f>
        <v>438</v>
      </c>
      <c r="B444" s="124" t="str">
        <f>IF(OR('Stu.Detail (1-20)'!B444=0,'Stu.Detail (1-20)'!B444=""),"",'Stu.Detail (1-20)'!B444)</f>
        <v/>
      </c>
      <c r="C444" s="124" t="str">
        <f>IF(OR(B444=0,B444=""),"",CONCATENATE('Stu.Detail (1-20)'!D444," ","/",'Stu.Detail (1-20)'!G444))</f>
        <v/>
      </c>
      <c r="D444" s="129"/>
      <c r="E444" s="129"/>
      <c r="F444" s="129"/>
      <c r="G444" s="129"/>
      <c r="H444" s="129"/>
      <c r="I444" s="129"/>
      <c r="J444" s="129"/>
      <c r="K444" s="129"/>
      <c r="L444" s="129"/>
      <c r="M444" s="129"/>
      <c r="N444" s="129"/>
      <c r="O444" s="129"/>
      <c r="P444" s="129"/>
      <c r="Q444" s="129"/>
      <c r="R444" s="129"/>
      <c r="S444" s="129"/>
      <c r="T444" s="129"/>
      <c r="U444" s="129"/>
      <c r="V444" s="129"/>
      <c r="W444" s="129"/>
      <c r="X444" s="129"/>
      <c r="Y444" s="129"/>
      <c r="Z444" s="129"/>
      <c r="AA444" s="130"/>
      <c r="AB444" s="130"/>
      <c r="AC444" s="130"/>
      <c r="AD444" s="130"/>
      <c r="AE444" s="130"/>
      <c r="AF444" s="57"/>
      <c r="AG444" s="57"/>
      <c r="AH444" s="57"/>
      <c r="AI444" s="57"/>
      <c r="AJ444" s="57"/>
      <c r="AK444" s="57"/>
      <c r="AL444" s="57"/>
      <c r="AM444" s="57"/>
      <c r="AN444" s="57"/>
      <c r="AO444" s="57"/>
      <c r="AP444" s="57"/>
      <c r="AQ444" s="57"/>
      <c r="AR444" s="57"/>
      <c r="AS444" s="57"/>
      <c r="AT444" s="57"/>
      <c r="AU444" s="57"/>
      <c r="AV444" s="57"/>
      <c r="AW444" s="57"/>
    </row>
    <row r="445" spans="1:49" s="128" customFormat="1">
      <c r="A445" s="123">
        <f>'Stu.Detail (1-20)'!A445</f>
        <v>439</v>
      </c>
      <c r="B445" s="124" t="str">
        <f>IF(OR('Stu.Detail (1-20)'!B445=0,'Stu.Detail (1-20)'!B445=""),"",'Stu.Detail (1-20)'!B445)</f>
        <v/>
      </c>
      <c r="C445" s="124" t="str">
        <f>IF(OR(B445=0,B445=""),"",CONCATENATE('Stu.Detail (1-20)'!D445," ","/",'Stu.Detail (1-20)'!G445))</f>
        <v/>
      </c>
      <c r="D445" s="129"/>
      <c r="E445" s="129"/>
      <c r="F445" s="129"/>
      <c r="G445" s="129"/>
      <c r="H445" s="129"/>
      <c r="I445" s="129"/>
      <c r="J445" s="129"/>
      <c r="K445" s="129"/>
      <c r="L445" s="129"/>
      <c r="M445" s="129"/>
      <c r="N445" s="129"/>
      <c r="O445" s="129"/>
      <c r="P445" s="129"/>
      <c r="Q445" s="129"/>
      <c r="R445" s="129"/>
      <c r="S445" s="129"/>
      <c r="T445" s="129"/>
      <c r="U445" s="129"/>
      <c r="V445" s="129"/>
      <c r="W445" s="129"/>
      <c r="X445" s="129"/>
      <c r="Y445" s="129"/>
      <c r="Z445" s="129"/>
      <c r="AA445" s="130"/>
      <c r="AB445" s="130"/>
      <c r="AC445" s="130"/>
      <c r="AD445" s="130"/>
      <c r="AE445" s="130"/>
      <c r="AF445" s="57"/>
      <c r="AG445" s="57"/>
      <c r="AH445" s="57"/>
      <c r="AI445" s="57"/>
      <c r="AJ445" s="57"/>
      <c r="AK445" s="57"/>
      <c r="AL445" s="57"/>
      <c r="AM445" s="57"/>
      <c r="AN445" s="57"/>
      <c r="AO445" s="57"/>
      <c r="AP445" s="57"/>
      <c r="AQ445" s="57"/>
      <c r="AR445" s="57"/>
      <c r="AS445" s="57"/>
      <c r="AT445" s="57"/>
      <c r="AU445" s="57"/>
      <c r="AV445" s="57"/>
      <c r="AW445" s="57"/>
    </row>
    <row r="446" spans="1:49" s="128" customFormat="1">
      <c r="A446" s="123">
        <f>'Stu.Detail (1-20)'!A446</f>
        <v>440</v>
      </c>
      <c r="B446" s="124" t="str">
        <f>IF(OR('Stu.Detail (1-20)'!B446=0,'Stu.Detail (1-20)'!B446=""),"",'Stu.Detail (1-20)'!B446)</f>
        <v/>
      </c>
      <c r="C446" s="124" t="str">
        <f>IF(OR(B446=0,B446=""),"",CONCATENATE('Stu.Detail (1-20)'!D446," ","/",'Stu.Detail (1-20)'!G446))</f>
        <v/>
      </c>
      <c r="D446" s="129"/>
      <c r="E446" s="129"/>
      <c r="F446" s="129"/>
      <c r="G446" s="129"/>
      <c r="H446" s="129"/>
      <c r="I446" s="129"/>
      <c r="J446" s="129"/>
      <c r="K446" s="129"/>
      <c r="L446" s="129"/>
      <c r="M446" s="129"/>
      <c r="N446" s="129"/>
      <c r="O446" s="129"/>
      <c r="P446" s="129"/>
      <c r="Q446" s="129"/>
      <c r="R446" s="129"/>
      <c r="S446" s="129"/>
      <c r="T446" s="129"/>
      <c r="U446" s="129"/>
      <c r="V446" s="129"/>
      <c r="W446" s="129"/>
      <c r="X446" s="129"/>
      <c r="Y446" s="129"/>
      <c r="Z446" s="129"/>
      <c r="AA446" s="130"/>
      <c r="AB446" s="130"/>
      <c r="AC446" s="130"/>
      <c r="AD446" s="130"/>
      <c r="AE446" s="130"/>
      <c r="AF446" s="57"/>
      <c r="AG446" s="57"/>
      <c r="AH446" s="57"/>
      <c r="AI446" s="57"/>
      <c r="AJ446" s="57"/>
      <c r="AK446" s="57"/>
      <c r="AL446" s="57"/>
      <c r="AM446" s="57"/>
      <c r="AN446" s="57"/>
      <c r="AO446" s="57"/>
      <c r="AP446" s="57"/>
      <c r="AQ446" s="57"/>
      <c r="AR446" s="57"/>
      <c r="AS446" s="57"/>
      <c r="AT446" s="57"/>
      <c r="AU446" s="57"/>
      <c r="AV446" s="57"/>
      <c r="AW446" s="57"/>
    </row>
    <row r="447" spans="1:49" s="128" customFormat="1">
      <c r="A447" s="123">
        <f>'Stu.Detail (1-20)'!A447</f>
        <v>441</v>
      </c>
      <c r="B447" s="124" t="str">
        <f>IF(OR('Stu.Detail (1-20)'!B447=0,'Stu.Detail (1-20)'!B447=""),"",'Stu.Detail (1-20)'!B447)</f>
        <v/>
      </c>
      <c r="C447" s="124" t="str">
        <f>IF(OR(B447=0,B447=""),"",CONCATENATE('Stu.Detail (1-20)'!D447," ","/",'Stu.Detail (1-20)'!G447))</f>
        <v/>
      </c>
      <c r="D447" s="129"/>
      <c r="E447" s="129"/>
      <c r="F447" s="129"/>
      <c r="G447" s="129"/>
      <c r="H447" s="129"/>
      <c r="I447" s="129"/>
      <c r="J447" s="129"/>
      <c r="K447" s="129"/>
      <c r="L447" s="129"/>
      <c r="M447" s="129"/>
      <c r="N447" s="129"/>
      <c r="O447" s="129"/>
      <c r="P447" s="129"/>
      <c r="Q447" s="129"/>
      <c r="R447" s="129"/>
      <c r="S447" s="129"/>
      <c r="T447" s="129"/>
      <c r="U447" s="129"/>
      <c r="V447" s="129"/>
      <c r="W447" s="129"/>
      <c r="X447" s="129"/>
      <c r="Y447" s="129"/>
      <c r="Z447" s="129"/>
      <c r="AA447" s="130"/>
      <c r="AB447" s="130"/>
      <c r="AC447" s="130"/>
      <c r="AD447" s="130"/>
      <c r="AE447" s="130"/>
      <c r="AF447" s="57"/>
      <c r="AG447" s="57"/>
      <c r="AH447" s="57"/>
      <c r="AI447" s="57"/>
      <c r="AJ447" s="57"/>
      <c r="AK447" s="57"/>
      <c r="AL447" s="57"/>
      <c r="AM447" s="57"/>
      <c r="AN447" s="57"/>
      <c r="AO447" s="57"/>
      <c r="AP447" s="57"/>
      <c r="AQ447" s="57"/>
      <c r="AR447" s="57"/>
      <c r="AS447" s="57"/>
      <c r="AT447" s="57"/>
      <c r="AU447" s="57"/>
      <c r="AV447" s="57"/>
      <c r="AW447" s="57"/>
    </row>
    <row r="448" spans="1:49" s="128" customFormat="1">
      <c r="A448" s="123">
        <f>'Stu.Detail (1-20)'!A448</f>
        <v>442</v>
      </c>
      <c r="B448" s="124" t="str">
        <f>IF(OR('Stu.Detail (1-20)'!B448=0,'Stu.Detail (1-20)'!B448=""),"",'Stu.Detail (1-20)'!B448)</f>
        <v/>
      </c>
      <c r="C448" s="124" t="str">
        <f>IF(OR(B448=0,B448=""),"",CONCATENATE('Stu.Detail (1-20)'!D448," ","/",'Stu.Detail (1-20)'!G448))</f>
        <v/>
      </c>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c r="AA448" s="130"/>
      <c r="AB448" s="130"/>
      <c r="AC448" s="130"/>
      <c r="AD448" s="130"/>
      <c r="AE448" s="130"/>
      <c r="AF448" s="57"/>
      <c r="AG448" s="57"/>
      <c r="AH448" s="57"/>
      <c r="AI448" s="57"/>
      <c r="AJ448" s="57"/>
      <c r="AK448" s="57"/>
      <c r="AL448" s="57"/>
      <c r="AM448" s="57"/>
      <c r="AN448" s="57"/>
      <c r="AO448" s="57"/>
      <c r="AP448" s="57"/>
      <c r="AQ448" s="57"/>
      <c r="AR448" s="57"/>
      <c r="AS448" s="57"/>
      <c r="AT448" s="57"/>
      <c r="AU448" s="57"/>
      <c r="AV448" s="57"/>
      <c r="AW448" s="57"/>
    </row>
    <row r="449" spans="1:49" s="128" customFormat="1">
      <c r="A449" s="123">
        <f>'Stu.Detail (1-20)'!A449</f>
        <v>443</v>
      </c>
      <c r="B449" s="124" t="str">
        <f>IF(OR('Stu.Detail (1-20)'!B449=0,'Stu.Detail (1-20)'!B449=""),"",'Stu.Detail (1-20)'!B449)</f>
        <v/>
      </c>
      <c r="C449" s="124" t="str">
        <f>IF(OR(B449=0,B449=""),"",CONCATENATE('Stu.Detail (1-20)'!D449," ","/",'Stu.Detail (1-20)'!G449))</f>
        <v/>
      </c>
      <c r="D449" s="129"/>
      <c r="E449" s="129"/>
      <c r="F449" s="129"/>
      <c r="G449" s="129"/>
      <c r="H449" s="129"/>
      <c r="I449" s="129"/>
      <c r="J449" s="129"/>
      <c r="K449" s="129"/>
      <c r="L449" s="129"/>
      <c r="M449" s="129"/>
      <c r="N449" s="129"/>
      <c r="O449" s="129"/>
      <c r="P449" s="129"/>
      <c r="Q449" s="129"/>
      <c r="R449" s="129"/>
      <c r="S449" s="129"/>
      <c r="T449" s="129"/>
      <c r="U449" s="129"/>
      <c r="V449" s="129"/>
      <c r="W449" s="129"/>
      <c r="X449" s="129"/>
      <c r="Y449" s="129"/>
      <c r="Z449" s="129"/>
      <c r="AA449" s="130"/>
      <c r="AB449" s="130"/>
      <c r="AC449" s="130"/>
      <c r="AD449" s="130"/>
      <c r="AE449" s="130"/>
      <c r="AF449" s="57"/>
      <c r="AG449" s="57"/>
      <c r="AH449" s="57"/>
      <c r="AI449" s="57"/>
      <c r="AJ449" s="57"/>
      <c r="AK449" s="57"/>
      <c r="AL449" s="57"/>
      <c r="AM449" s="57"/>
      <c r="AN449" s="57"/>
      <c r="AO449" s="57"/>
      <c r="AP449" s="57"/>
      <c r="AQ449" s="57"/>
      <c r="AR449" s="57"/>
      <c r="AS449" s="57"/>
      <c r="AT449" s="57"/>
      <c r="AU449" s="57"/>
      <c r="AV449" s="57"/>
      <c r="AW449" s="57"/>
    </row>
    <row r="450" spans="1:49" s="128" customFormat="1">
      <c r="A450" s="123">
        <f>'Stu.Detail (1-20)'!A450</f>
        <v>444</v>
      </c>
      <c r="B450" s="124" t="str">
        <f>IF(OR('Stu.Detail (1-20)'!B450=0,'Stu.Detail (1-20)'!B450=""),"",'Stu.Detail (1-20)'!B450)</f>
        <v/>
      </c>
      <c r="C450" s="124" t="str">
        <f>IF(OR(B450=0,B450=""),"",CONCATENATE('Stu.Detail (1-20)'!D450," ","/",'Stu.Detail (1-20)'!G450))</f>
        <v/>
      </c>
      <c r="D450" s="129"/>
      <c r="E450" s="129"/>
      <c r="F450" s="129"/>
      <c r="G450" s="129"/>
      <c r="H450" s="129"/>
      <c r="I450" s="129"/>
      <c r="J450" s="129"/>
      <c r="K450" s="129"/>
      <c r="L450" s="129"/>
      <c r="M450" s="129"/>
      <c r="N450" s="129"/>
      <c r="O450" s="129"/>
      <c r="P450" s="129"/>
      <c r="Q450" s="129"/>
      <c r="R450" s="129"/>
      <c r="S450" s="129"/>
      <c r="T450" s="129"/>
      <c r="U450" s="129"/>
      <c r="V450" s="129"/>
      <c r="W450" s="129"/>
      <c r="X450" s="129"/>
      <c r="Y450" s="129"/>
      <c r="Z450" s="129"/>
      <c r="AA450" s="130"/>
      <c r="AB450" s="130"/>
      <c r="AC450" s="130"/>
      <c r="AD450" s="130"/>
      <c r="AE450" s="130"/>
      <c r="AF450" s="57"/>
      <c r="AG450" s="57"/>
      <c r="AH450" s="57"/>
      <c r="AI450" s="57"/>
      <c r="AJ450" s="57"/>
      <c r="AK450" s="57"/>
      <c r="AL450" s="57"/>
      <c r="AM450" s="57"/>
      <c r="AN450" s="57"/>
      <c r="AO450" s="57"/>
      <c r="AP450" s="57"/>
      <c r="AQ450" s="57"/>
      <c r="AR450" s="57"/>
      <c r="AS450" s="57"/>
      <c r="AT450" s="57"/>
      <c r="AU450" s="57"/>
      <c r="AV450" s="57"/>
      <c r="AW450" s="57"/>
    </row>
    <row r="451" spans="1:49" s="128" customFormat="1">
      <c r="A451" s="123">
        <f>'Stu.Detail (1-20)'!A451</f>
        <v>445</v>
      </c>
      <c r="B451" s="124" t="str">
        <f>IF(OR('Stu.Detail (1-20)'!B451=0,'Stu.Detail (1-20)'!B451=""),"",'Stu.Detail (1-20)'!B451)</f>
        <v/>
      </c>
      <c r="C451" s="124" t="str">
        <f>IF(OR(B451=0,B451=""),"",CONCATENATE('Stu.Detail (1-20)'!D451," ","/",'Stu.Detail (1-20)'!G451))</f>
        <v/>
      </c>
      <c r="D451" s="129"/>
      <c r="E451" s="129"/>
      <c r="F451" s="129"/>
      <c r="G451" s="129"/>
      <c r="H451" s="129"/>
      <c r="I451" s="129"/>
      <c r="J451" s="129"/>
      <c r="K451" s="129"/>
      <c r="L451" s="129"/>
      <c r="M451" s="129"/>
      <c r="N451" s="129"/>
      <c r="O451" s="129"/>
      <c r="P451" s="129"/>
      <c r="Q451" s="129"/>
      <c r="R451" s="129"/>
      <c r="S451" s="129"/>
      <c r="T451" s="129"/>
      <c r="U451" s="129"/>
      <c r="V451" s="129"/>
      <c r="W451" s="129"/>
      <c r="X451" s="129"/>
      <c r="Y451" s="129"/>
      <c r="Z451" s="129"/>
      <c r="AA451" s="130"/>
      <c r="AB451" s="130"/>
      <c r="AC451" s="130"/>
      <c r="AD451" s="130"/>
      <c r="AE451" s="130"/>
      <c r="AF451" s="57"/>
      <c r="AG451" s="57"/>
      <c r="AH451" s="57"/>
      <c r="AI451" s="57"/>
      <c r="AJ451" s="57"/>
      <c r="AK451" s="57"/>
      <c r="AL451" s="57"/>
      <c r="AM451" s="57"/>
      <c r="AN451" s="57"/>
      <c r="AO451" s="57"/>
      <c r="AP451" s="57"/>
      <c r="AQ451" s="57"/>
      <c r="AR451" s="57"/>
      <c r="AS451" s="57"/>
      <c r="AT451" s="57"/>
      <c r="AU451" s="57"/>
      <c r="AV451" s="57"/>
      <c r="AW451" s="57"/>
    </row>
    <row r="452" spans="1:49" s="128" customFormat="1">
      <c r="A452" s="123">
        <f>'Stu.Detail (1-20)'!A452</f>
        <v>446</v>
      </c>
      <c r="B452" s="124" t="str">
        <f>IF(OR('Stu.Detail (1-20)'!B452=0,'Stu.Detail (1-20)'!B452=""),"",'Stu.Detail (1-20)'!B452)</f>
        <v/>
      </c>
      <c r="C452" s="124" t="str">
        <f>IF(OR(B452=0,B452=""),"",CONCATENATE('Stu.Detail (1-20)'!D452," ","/",'Stu.Detail (1-20)'!G452))</f>
        <v/>
      </c>
      <c r="D452" s="129"/>
      <c r="E452" s="129"/>
      <c r="F452" s="129"/>
      <c r="G452" s="129"/>
      <c r="H452" s="129"/>
      <c r="I452" s="129"/>
      <c r="J452" s="129"/>
      <c r="K452" s="129"/>
      <c r="L452" s="129"/>
      <c r="M452" s="129"/>
      <c r="N452" s="129"/>
      <c r="O452" s="129"/>
      <c r="P452" s="129"/>
      <c r="Q452" s="129"/>
      <c r="R452" s="129"/>
      <c r="S452" s="129"/>
      <c r="T452" s="129"/>
      <c r="U452" s="129"/>
      <c r="V452" s="129"/>
      <c r="W452" s="129"/>
      <c r="X452" s="129"/>
      <c r="Y452" s="129"/>
      <c r="Z452" s="129"/>
      <c r="AA452" s="130"/>
      <c r="AB452" s="130"/>
      <c r="AC452" s="130"/>
      <c r="AD452" s="130"/>
      <c r="AE452" s="130"/>
      <c r="AF452" s="57"/>
      <c r="AG452" s="57"/>
      <c r="AH452" s="57"/>
      <c r="AI452" s="57"/>
      <c r="AJ452" s="57"/>
      <c r="AK452" s="57"/>
      <c r="AL452" s="57"/>
      <c r="AM452" s="57"/>
      <c r="AN452" s="57"/>
      <c r="AO452" s="57"/>
      <c r="AP452" s="57"/>
      <c r="AQ452" s="57"/>
      <c r="AR452" s="57"/>
      <c r="AS452" s="57"/>
      <c r="AT452" s="57"/>
      <c r="AU452" s="57"/>
      <c r="AV452" s="57"/>
      <c r="AW452" s="57"/>
    </row>
    <row r="453" spans="1:49" s="128" customFormat="1">
      <c r="A453" s="123">
        <f>'Stu.Detail (1-20)'!A453</f>
        <v>447</v>
      </c>
      <c r="B453" s="124" t="str">
        <f>IF(OR('Stu.Detail (1-20)'!B453=0,'Stu.Detail (1-20)'!B453=""),"",'Stu.Detail (1-20)'!B453)</f>
        <v/>
      </c>
      <c r="C453" s="124" t="str">
        <f>IF(OR(B453=0,B453=""),"",CONCATENATE('Stu.Detail (1-20)'!D453," ","/",'Stu.Detail (1-20)'!G453))</f>
        <v/>
      </c>
      <c r="D453" s="129"/>
      <c r="E453" s="129"/>
      <c r="F453" s="129"/>
      <c r="G453" s="129"/>
      <c r="H453" s="129"/>
      <c r="I453" s="129"/>
      <c r="J453" s="129"/>
      <c r="K453" s="129"/>
      <c r="L453" s="129"/>
      <c r="M453" s="129"/>
      <c r="N453" s="129"/>
      <c r="O453" s="129"/>
      <c r="P453" s="129"/>
      <c r="Q453" s="129"/>
      <c r="R453" s="129"/>
      <c r="S453" s="129"/>
      <c r="T453" s="129"/>
      <c r="U453" s="129"/>
      <c r="V453" s="129"/>
      <c r="W453" s="129"/>
      <c r="X453" s="129"/>
      <c r="Y453" s="129"/>
      <c r="Z453" s="129"/>
      <c r="AA453" s="130"/>
      <c r="AB453" s="130"/>
      <c r="AC453" s="130"/>
      <c r="AD453" s="130"/>
      <c r="AE453" s="130"/>
      <c r="AF453" s="57"/>
      <c r="AG453" s="57"/>
      <c r="AH453" s="57"/>
      <c r="AI453" s="57"/>
      <c r="AJ453" s="57"/>
      <c r="AK453" s="57"/>
      <c r="AL453" s="57"/>
      <c r="AM453" s="57"/>
      <c r="AN453" s="57"/>
      <c r="AO453" s="57"/>
      <c r="AP453" s="57"/>
      <c r="AQ453" s="57"/>
      <c r="AR453" s="57"/>
      <c r="AS453" s="57"/>
      <c r="AT453" s="57"/>
      <c r="AU453" s="57"/>
      <c r="AV453" s="57"/>
      <c r="AW453" s="57"/>
    </row>
    <row r="454" spans="1:49" s="128" customFormat="1">
      <c r="A454" s="123">
        <f>'Stu.Detail (1-20)'!A454</f>
        <v>448</v>
      </c>
      <c r="B454" s="124" t="str">
        <f>IF(OR('Stu.Detail (1-20)'!B454=0,'Stu.Detail (1-20)'!B454=""),"",'Stu.Detail (1-20)'!B454)</f>
        <v/>
      </c>
      <c r="C454" s="124" t="str">
        <f>IF(OR(B454=0,B454=""),"",CONCATENATE('Stu.Detail (1-20)'!D454," ","/",'Stu.Detail (1-20)'!G454))</f>
        <v/>
      </c>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c r="AA454" s="130"/>
      <c r="AB454" s="130"/>
      <c r="AC454" s="130"/>
      <c r="AD454" s="130"/>
      <c r="AE454" s="130"/>
      <c r="AF454" s="57"/>
      <c r="AG454" s="57"/>
      <c r="AH454" s="57"/>
      <c r="AI454" s="57"/>
      <c r="AJ454" s="57"/>
      <c r="AK454" s="57"/>
      <c r="AL454" s="57"/>
      <c r="AM454" s="57"/>
      <c r="AN454" s="57"/>
      <c r="AO454" s="57"/>
      <c r="AP454" s="57"/>
      <c r="AQ454" s="57"/>
      <c r="AR454" s="57"/>
      <c r="AS454" s="57"/>
      <c r="AT454" s="57"/>
      <c r="AU454" s="57"/>
      <c r="AV454" s="57"/>
      <c r="AW454" s="57"/>
    </row>
    <row r="455" spans="1:49" s="128" customFormat="1">
      <c r="A455" s="123">
        <f>'Stu.Detail (1-20)'!A455</f>
        <v>449</v>
      </c>
      <c r="B455" s="124" t="str">
        <f>IF(OR('Stu.Detail (1-20)'!B455=0,'Stu.Detail (1-20)'!B455=""),"",'Stu.Detail (1-20)'!B455)</f>
        <v/>
      </c>
      <c r="C455" s="124" t="str">
        <f>IF(OR(B455=0,B455=""),"",CONCATENATE('Stu.Detail (1-20)'!D455," ","/",'Stu.Detail (1-20)'!G455))</f>
        <v/>
      </c>
      <c r="D455" s="129"/>
      <c r="E455" s="129"/>
      <c r="F455" s="129"/>
      <c r="G455" s="129"/>
      <c r="H455" s="129"/>
      <c r="I455" s="129"/>
      <c r="J455" s="129"/>
      <c r="K455" s="129"/>
      <c r="L455" s="129"/>
      <c r="M455" s="129"/>
      <c r="N455" s="129"/>
      <c r="O455" s="129"/>
      <c r="P455" s="129"/>
      <c r="Q455" s="129"/>
      <c r="R455" s="129"/>
      <c r="S455" s="129"/>
      <c r="T455" s="129"/>
      <c r="U455" s="129"/>
      <c r="V455" s="129"/>
      <c r="W455" s="129"/>
      <c r="X455" s="129"/>
      <c r="Y455" s="129"/>
      <c r="Z455" s="129"/>
      <c r="AA455" s="130"/>
      <c r="AB455" s="130"/>
      <c r="AC455" s="130"/>
      <c r="AD455" s="130"/>
      <c r="AE455" s="130"/>
      <c r="AF455" s="57"/>
      <c r="AG455" s="57"/>
      <c r="AH455" s="57"/>
      <c r="AI455" s="57"/>
      <c r="AJ455" s="57"/>
      <c r="AK455" s="57"/>
      <c r="AL455" s="57"/>
      <c r="AM455" s="57"/>
      <c r="AN455" s="57"/>
      <c r="AO455" s="57"/>
      <c r="AP455" s="57"/>
      <c r="AQ455" s="57"/>
      <c r="AR455" s="57"/>
      <c r="AS455" s="57"/>
      <c r="AT455" s="57"/>
      <c r="AU455" s="57"/>
      <c r="AV455" s="57"/>
      <c r="AW455" s="57"/>
    </row>
    <row r="456" spans="1:49" s="128" customFormat="1">
      <c r="A456" s="123">
        <f>'Stu.Detail (1-20)'!A456</f>
        <v>450</v>
      </c>
      <c r="B456" s="124" t="str">
        <f>IF(OR('Stu.Detail (1-20)'!B456=0,'Stu.Detail (1-20)'!B456=""),"",'Stu.Detail (1-20)'!B456)</f>
        <v/>
      </c>
      <c r="C456" s="124" t="str">
        <f>IF(OR(B456=0,B456=""),"",CONCATENATE('Stu.Detail (1-20)'!D456," ","/",'Stu.Detail (1-20)'!G456))</f>
        <v/>
      </c>
      <c r="D456" s="129"/>
      <c r="E456" s="129"/>
      <c r="F456" s="129"/>
      <c r="G456" s="129"/>
      <c r="H456" s="129"/>
      <c r="I456" s="129"/>
      <c r="J456" s="129"/>
      <c r="K456" s="129"/>
      <c r="L456" s="129"/>
      <c r="M456" s="129"/>
      <c r="N456" s="129"/>
      <c r="O456" s="129"/>
      <c r="P456" s="129"/>
      <c r="Q456" s="129"/>
      <c r="R456" s="129"/>
      <c r="S456" s="129"/>
      <c r="T456" s="129"/>
      <c r="U456" s="129"/>
      <c r="V456" s="129"/>
      <c r="W456" s="129"/>
      <c r="X456" s="129"/>
      <c r="Y456" s="129"/>
      <c r="Z456" s="129"/>
      <c r="AA456" s="130"/>
      <c r="AB456" s="130"/>
      <c r="AC456" s="130"/>
      <c r="AD456" s="130"/>
      <c r="AE456" s="130"/>
      <c r="AF456" s="57"/>
      <c r="AG456" s="57"/>
      <c r="AH456" s="57"/>
      <c r="AI456" s="57"/>
      <c r="AJ456" s="57"/>
      <c r="AK456" s="57"/>
      <c r="AL456" s="57"/>
      <c r="AM456" s="57"/>
      <c r="AN456" s="57"/>
      <c r="AO456" s="57"/>
      <c r="AP456" s="57"/>
      <c r="AQ456" s="57"/>
      <c r="AR456" s="57"/>
      <c r="AS456" s="57"/>
      <c r="AT456" s="57"/>
      <c r="AU456" s="57"/>
      <c r="AV456" s="57"/>
      <c r="AW456" s="57"/>
    </row>
    <row r="457" spans="1:49" s="128" customFormat="1">
      <c r="A457" s="123">
        <f>'Stu.Detail (1-20)'!A457</f>
        <v>451</v>
      </c>
      <c r="B457" s="124" t="str">
        <f>IF(OR('Stu.Detail (1-20)'!B457=0,'Stu.Detail (1-20)'!B457=""),"",'Stu.Detail (1-20)'!B457)</f>
        <v/>
      </c>
      <c r="C457" s="124" t="str">
        <f>IF(OR(B457=0,B457=""),"",CONCATENATE('Stu.Detail (1-20)'!D457," ","/",'Stu.Detail (1-20)'!G457))</f>
        <v/>
      </c>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c r="AA457" s="130"/>
      <c r="AB457" s="130"/>
      <c r="AC457" s="130"/>
      <c r="AD457" s="130"/>
      <c r="AE457" s="130"/>
      <c r="AF457" s="57"/>
      <c r="AG457" s="57"/>
      <c r="AH457" s="57"/>
      <c r="AI457" s="57"/>
      <c r="AJ457" s="57"/>
      <c r="AK457" s="57"/>
      <c r="AL457" s="57"/>
      <c r="AM457" s="57"/>
      <c r="AN457" s="57"/>
      <c r="AO457" s="57"/>
      <c r="AP457" s="57"/>
      <c r="AQ457" s="57"/>
      <c r="AR457" s="57"/>
      <c r="AS457" s="57"/>
      <c r="AT457" s="57"/>
      <c r="AU457" s="57"/>
      <c r="AV457" s="57"/>
      <c r="AW457" s="57"/>
    </row>
    <row r="458" spans="1:49" s="128" customFormat="1">
      <c r="A458" s="123">
        <f>'Stu.Detail (1-20)'!A458</f>
        <v>452</v>
      </c>
      <c r="B458" s="124" t="str">
        <f>IF(OR('Stu.Detail (1-20)'!B458=0,'Stu.Detail (1-20)'!B458=""),"",'Stu.Detail (1-20)'!B458)</f>
        <v/>
      </c>
      <c r="C458" s="124" t="str">
        <f>IF(OR(B458=0,B458=""),"",CONCATENATE('Stu.Detail (1-20)'!D458," ","/",'Stu.Detail (1-20)'!G458))</f>
        <v/>
      </c>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c r="AA458" s="130"/>
      <c r="AB458" s="130"/>
      <c r="AC458" s="130"/>
      <c r="AD458" s="130"/>
      <c r="AE458" s="130"/>
      <c r="AF458" s="57"/>
      <c r="AG458" s="57"/>
      <c r="AH458" s="57"/>
      <c r="AI458" s="57"/>
      <c r="AJ458" s="57"/>
      <c r="AK458" s="57"/>
      <c r="AL458" s="57"/>
      <c r="AM458" s="57"/>
      <c r="AN458" s="57"/>
      <c r="AO458" s="57"/>
      <c r="AP458" s="57"/>
      <c r="AQ458" s="57"/>
      <c r="AR458" s="57"/>
      <c r="AS458" s="57"/>
      <c r="AT458" s="57"/>
      <c r="AU458" s="57"/>
      <c r="AV458" s="57"/>
      <c r="AW458" s="57"/>
    </row>
    <row r="459" spans="1:49" s="128" customFormat="1">
      <c r="A459" s="123">
        <f>'Stu.Detail (1-20)'!A459</f>
        <v>453</v>
      </c>
      <c r="B459" s="124" t="str">
        <f>IF(OR('Stu.Detail (1-20)'!B459=0,'Stu.Detail (1-20)'!B459=""),"",'Stu.Detail (1-20)'!B459)</f>
        <v/>
      </c>
      <c r="C459" s="124" t="str">
        <f>IF(OR(B459=0,B459=""),"",CONCATENATE('Stu.Detail (1-20)'!D459," ","/",'Stu.Detail (1-20)'!G459))</f>
        <v/>
      </c>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c r="AA459" s="130"/>
      <c r="AB459" s="130"/>
      <c r="AC459" s="130"/>
      <c r="AD459" s="130"/>
      <c r="AE459" s="130"/>
      <c r="AF459" s="57"/>
      <c r="AG459" s="57"/>
      <c r="AH459" s="57"/>
      <c r="AI459" s="57"/>
      <c r="AJ459" s="57"/>
      <c r="AK459" s="57"/>
      <c r="AL459" s="57"/>
      <c r="AM459" s="57"/>
      <c r="AN459" s="57"/>
      <c r="AO459" s="57"/>
      <c r="AP459" s="57"/>
      <c r="AQ459" s="57"/>
      <c r="AR459" s="57"/>
      <c r="AS459" s="57"/>
      <c r="AT459" s="57"/>
      <c r="AU459" s="57"/>
      <c r="AV459" s="57"/>
      <c r="AW459" s="57"/>
    </row>
    <row r="460" spans="1:49" s="128" customFormat="1">
      <c r="A460" s="123">
        <f>'Stu.Detail (1-20)'!A460</f>
        <v>454</v>
      </c>
      <c r="B460" s="124" t="str">
        <f>IF(OR('Stu.Detail (1-20)'!B460=0,'Stu.Detail (1-20)'!B460=""),"",'Stu.Detail (1-20)'!B460)</f>
        <v/>
      </c>
      <c r="C460" s="124" t="str">
        <f>IF(OR(B460=0,B460=""),"",CONCATENATE('Stu.Detail (1-20)'!D460," ","/",'Stu.Detail (1-20)'!G460))</f>
        <v/>
      </c>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c r="AA460" s="130"/>
      <c r="AB460" s="130"/>
      <c r="AC460" s="130"/>
      <c r="AD460" s="130"/>
      <c r="AE460" s="130"/>
      <c r="AF460" s="57"/>
      <c r="AG460" s="57"/>
      <c r="AH460" s="57"/>
      <c r="AI460" s="57"/>
      <c r="AJ460" s="57"/>
      <c r="AK460" s="57"/>
      <c r="AL460" s="57"/>
      <c r="AM460" s="57"/>
      <c r="AN460" s="57"/>
      <c r="AO460" s="57"/>
      <c r="AP460" s="57"/>
      <c r="AQ460" s="57"/>
      <c r="AR460" s="57"/>
      <c r="AS460" s="57"/>
      <c r="AT460" s="57"/>
      <c r="AU460" s="57"/>
      <c r="AV460" s="57"/>
      <c r="AW460" s="57"/>
    </row>
    <row r="461" spans="1:49" s="128" customFormat="1">
      <c r="A461" s="123">
        <f>'Stu.Detail (1-20)'!A461</f>
        <v>455</v>
      </c>
      <c r="B461" s="124" t="str">
        <f>IF(OR('Stu.Detail (1-20)'!B461=0,'Stu.Detail (1-20)'!B461=""),"",'Stu.Detail (1-20)'!B461)</f>
        <v/>
      </c>
      <c r="C461" s="124" t="str">
        <f>IF(OR(B461=0,B461=""),"",CONCATENATE('Stu.Detail (1-20)'!D461," ","/",'Stu.Detail (1-20)'!G461))</f>
        <v/>
      </c>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c r="AA461" s="130"/>
      <c r="AB461" s="130"/>
      <c r="AC461" s="130"/>
      <c r="AD461" s="130"/>
      <c r="AE461" s="130"/>
      <c r="AF461" s="57"/>
      <c r="AG461" s="57"/>
      <c r="AH461" s="57"/>
      <c r="AI461" s="57"/>
      <c r="AJ461" s="57"/>
      <c r="AK461" s="57"/>
      <c r="AL461" s="57"/>
      <c r="AM461" s="57"/>
      <c r="AN461" s="57"/>
      <c r="AO461" s="57"/>
      <c r="AP461" s="57"/>
      <c r="AQ461" s="57"/>
      <c r="AR461" s="57"/>
      <c r="AS461" s="57"/>
      <c r="AT461" s="57"/>
      <c r="AU461" s="57"/>
      <c r="AV461" s="57"/>
      <c r="AW461" s="57"/>
    </row>
    <row r="462" spans="1:49" s="128" customFormat="1">
      <c r="A462" s="123">
        <f>'Stu.Detail (1-20)'!A462</f>
        <v>456</v>
      </c>
      <c r="B462" s="124" t="str">
        <f>IF(OR('Stu.Detail (1-20)'!B462=0,'Stu.Detail (1-20)'!B462=""),"",'Stu.Detail (1-20)'!B462)</f>
        <v/>
      </c>
      <c r="C462" s="124" t="str">
        <f>IF(OR(B462=0,B462=""),"",CONCATENATE('Stu.Detail (1-20)'!D462," ","/",'Stu.Detail (1-20)'!G462))</f>
        <v/>
      </c>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c r="AA462" s="130"/>
      <c r="AB462" s="130"/>
      <c r="AC462" s="130"/>
      <c r="AD462" s="130"/>
      <c r="AE462" s="130"/>
      <c r="AF462" s="57"/>
      <c r="AG462" s="57"/>
      <c r="AH462" s="57"/>
      <c r="AI462" s="57"/>
      <c r="AJ462" s="57"/>
      <c r="AK462" s="57"/>
      <c r="AL462" s="57"/>
      <c r="AM462" s="57"/>
      <c r="AN462" s="57"/>
      <c r="AO462" s="57"/>
      <c r="AP462" s="57"/>
      <c r="AQ462" s="57"/>
      <c r="AR462" s="57"/>
      <c r="AS462" s="57"/>
      <c r="AT462" s="57"/>
      <c r="AU462" s="57"/>
      <c r="AV462" s="57"/>
      <c r="AW462" s="57"/>
    </row>
    <row r="463" spans="1:49" s="128" customFormat="1">
      <c r="A463" s="123">
        <f>'Stu.Detail (1-20)'!A463</f>
        <v>457</v>
      </c>
      <c r="B463" s="124" t="str">
        <f>IF(OR('Stu.Detail (1-20)'!B463=0,'Stu.Detail (1-20)'!B463=""),"",'Stu.Detail (1-20)'!B463)</f>
        <v/>
      </c>
      <c r="C463" s="124" t="str">
        <f>IF(OR(B463=0,B463=""),"",CONCATENATE('Stu.Detail (1-20)'!D463," ","/",'Stu.Detail (1-20)'!G463))</f>
        <v/>
      </c>
      <c r="D463" s="129"/>
      <c r="E463" s="129"/>
      <c r="F463" s="129"/>
      <c r="G463" s="129"/>
      <c r="H463" s="129"/>
      <c r="I463" s="129"/>
      <c r="J463" s="129"/>
      <c r="K463" s="129"/>
      <c r="L463" s="129"/>
      <c r="M463" s="129"/>
      <c r="N463" s="129"/>
      <c r="O463" s="129"/>
      <c r="P463" s="129"/>
      <c r="Q463" s="129"/>
      <c r="R463" s="129"/>
      <c r="S463" s="129"/>
      <c r="T463" s="129"/>
      <c r="U463" s="129"/>
      <c r="V463" s="129"/>
      <c r="W463" s="129"/>
      <c r="X463" s="129"/>
      <c r="Y463" s="129"/>
      <c r="Z463" s="129"/>
      <c r="AA463" s="130"/>
      <c r="AB463" s="130"/>
      <c r="AC463" s="130"/>
      <c r="AD463" s="130"/>
      <c r="AE463" s="130"/>
      <c r="AF463" s="57"/>
      <c r="AG463" s="57"/>
      <c r="AH463" s="57"/>
      <c r="AI463" s="57"/>
      <c r="AJ463" s="57"/>
      <c r="AK463" s="57"/>
      <c r="AL463" s="57"/>
      <c r="AM463" s="57"/>
      <c r="AN463" s="57"/>
      <c r="AO463" s="57"/>
      <c r="AP463" s="57"/>
      <c r="AQ463" s="57"/>
      <c r="AR463" s="57"/>
      <c r="AS463" s="57"/>
      <c r="AT463" s="57"/>
      <c r="AU463" s="57"/>
      <c r="AV463" s="57"/>
      <c r="AW463" s="57"/>
    </row>
    <row r="464" spans="1:49" s="128" customFormat="1">
      <c r="A464" s="123">
        <f>'Stu.Detail (1-20)'!A464</f>
        <v>458</v>
      </c>
      <c r="B464" s="124" t="str">
        <f>IF(OR('Stu.Detail (1-20)'!B464=0,'Stu.Detail (1-20)'!B464=""),"",'Stu.Detail (1-20)'!B464)</f>
        <v/>
      </c>
      <c r="C464" s="124" t="str">
        <f>IF(OR(B464=0,B464=""),"",CONCATENATE('Stu.Detail (1-20)'!D464," ","/",'Stu.Detail (1-20)'!G464))</f>
        <v/>
      </c>
      <c r="D464" s="129"/>
      <c r="E464" s="129"/>
      <c r="F464" s="129"/>
      <c r="G464" s="129"/>
      <c r="H464" s="129"/>
      <c r="I464" s="129"/>
      <c r="J464" s="129"/>
      <c r="K464" s="129"/>
      <c r="L464" s="129"/>
      <c r="M464" s="129"/>
      <c r="N464" s="129"/>
      <c r="O464" s="129"/>
      <c r="P464" s="129"/>
      <c r="Q464" s="129"/>
      <c r="R464" s="129"/>
      <c r="S464" s="129"/>
      <c r="T464" s="129"/>
      <c r="U464" s="129"/>
      <c r="V464" s="129"/>
      <c r="W464" s="129"/>
      <c r="X464" s="129"/>
      <c r="Y464" s="129"/>
      <c r="Z464" s="129"/>
      <c r="AA464" s="130"/>
      <c r="AB464" s="130"/>
      <c r="AC464" s="130"/>
      <c r="AD464" s="130"/>
      <c r="AE464" s="130"/>
      <c r="AF464" s="57"/>
      <c r="AG464" s="57"/>
      <c r="AH464" s="57"/>
      <c r="AI464" s="57"/>
      <c r="AJ464" s="57"/>
      <c r="AK464" s="57"/>
      <c r="AL464" s="57"/>
      <c r="AM464" s="57"/>
      <c r="AN464" s="57"/>
      <c r="AO464" s="57"/>
      <c r="AP464" s="57"/>
      <c r="AQ464" s="57"/>
      <c r="AR464" s="57"/>
      <c r="AS464" s="57"/>
      <c r="AT464" s="57"/>
      <c r="AU464" s="57"/>
      <c r="AV464" s="57"/>
      <c r="AW464" s="57"/>
    </row>
    <row r="465" spans="1:49" s="128" customFormat="1">
      <c r="A465" s="123">
        <f>'Stu.Detail (1-20)'!A465</f>
        <v>459</v>
      </c>
      <c r="B465" s="124" t="str">
        <f>IF(OR('Stu.Detail (1-20)'!B465=0,'Stu.Detail (1-20)'!B465=""),"",'Stu.Detail (1-20)'!B465)</f>
        <v/>
      </c>
      <c r="C465" s="124" t="str">
        <f>IF(OR(B465=0,B465=""),"",CONCATENATE('Stu.Detail (1-20)'!D465," ","/",'Stu.Detail (1-20)'!G465))</f>
        <v/>
      </c>
      <c r="D465" s="129"/>
      <c r="E465" s="129"/>
      <c r="F465" s="129"/>
      <c r="G465" s="129"/>
      <c r="H465" s="129"/>
      <c r="I465" s="129"/>
      <c r="J465" s="129"/>
      <c r="K465" s="129"/>
      <c r="L465" s="129"/>
      <c r="M465" s="129"/>
      <c r="N465" s="129"/>
      <c r="O465" s="129"/>
      <c r="P465" s="129"/>
      <c r="Q465" s="129"/>
      <c r="R465" s="129"/>
      <c r="S465" s="129"/>
      <c r="T465" s="129"/>
      <c r="U465" s="129"/>
      <c r="V465" s="129"/>
      <c r="W465" s="129"/>
      <c r="X465" s="129"/>
      <c r="Y465" s="129"/>
      <c r="Z465" s="129"/>
      <c r="AA465" s="130"/>
      <c r="AB465" s="130"/>
      <c r="AC465" s="130"/>
      <c r="AD465" s="130"/>
      <c r="AE465" s="130"/>
      <c r="AF465" s="57"/>
      <c r="AG465" s="57"/>
      <c r="AH465" s="57"/>
      <c r="AI465" s="57"/>
      <c r="AJ465" s="57"/>
      <c r="AK465" s="57"/>
      <c r="AL465" s="57"/>
      <c r="AM465" s="57"/>
      <c r="AN465" s="57"/>
      <c r="AO465" s="57"/>
      <c r="AP465" s="57"/>
      <c r="AQ465" s="57"/>
      <c r="AR465" s="57"/>
      <c r="AS465" s="57"/>
      <c r="AT465" s="57"/>
      <c r="AU465" s="57"/>
      <c r="AV465" s="57"/>
      <c r="AW465" s="57"/>
    </row>
    <row r="466" spans="1:49" s="128" customFormat="1">
      <c r="A466" s="123">
        <f>'Stu.Detail (1-20)'!A466</f>
        <v>460</v>
      </c>
      <c r="B466" s="124" t="str">
        <f>IF(OR('Stu.Detail (1-20)'!B466=0,'Stu.Detail (1-20)'!B466=""),"",'Stu.Detail (1-20)'!B466)</f>
        <v/>
      </c>
      <c r="C466" s="124" t="str">
        <f>IF(OR(B466=0,B466=""),"",CONCATENATE('Stu.Detail (1-20)'!D466," ","/",'Stu.Detail (1-20)'!G466))</f>
        <v/>
      </c>
      <c r="D466" s="129"/>
      <c r="E466" s="129"/>
      <c r="F466" s="129"/>
      <c r="G466" s="129"/>
      <c r="H466" s="129"/>
      <c r="I466" s="129"/>
      <c r="J466" s="129"/>
      <c r="K466" s="129"/>
      <c r="L466" s="129"/>
      <c r="M466" s="129"/>
      <c r="N466" s="129"/>
      <c r="O466" s="129"/>
      <c r="P466" s="129"/>
      <c r="Q466" s="129"/>
      <c r="R466" s="129"/>
      <c r="S466" s="129"/>
      <c r="T466" s="129"/>
      <c r="U466" s="129"/>
      <c r="V466" s="129"/>
      <c r="W466" s="129"/>
      <c r="X466" s="129"/>
      <c r="Y466" s="129"/>
      <c r="Z466" s="129"/>
      <c r="AA466" s="130"/>
      <c r="AB466" s="130"/>
      <c r="AC466" s="130"/>
      <c r="AD466" s="130"/>
      <c r="AE466" s="130"/>
      <c r="AF466" s="57"/>
      <c r="AG466" s="57"/>
      <c r="AH466" s="57"/>
      <c r="AI466" s="57"/>
      <c r="AJ466" s="57"/>
      <c r="AK466" s="57"/>
      <c r="AL466" s="57"/>
      <c r="AM466" s="57"/>
      <c r="AN466" s="57"/>
      <c r="AO466" s="57"/>
      <c r="AP466" s="57"/>
      <c r="AQ466" s="57"/>
      <c r="AR466" s="57"/>
      <c r="AS466" s="57"/>
      <c r="AT466" s="57"/>
      <c r="AU466" s="57"/>
      <c r="AV466" s="57"/>
      <c r="AW466" s="57"/>
    </row>
    <row r="467" spans="1:49" s="128" customFormat="1">
      <c r="A467" s="123">
        <f>'Stu.Detail (1-20)'!A467</f>
        <v>461</v>
      </c>
      <c r="B467" s="124" t="str">
        <f>IF(OR('Stu.Detail (1-20)'!B467=0,'Stu.Detail (1-20)'!B467=""),"",'Stu.Detail (1-20)'!B467)</f>
        <v/>
      </c>
      <c r="C467" s="124" t="str">
        <f>IF(OR(B467=0,B467=""),"",CONCATENATE('Stu.Detail (1-20)'!D467," ","/",'Stu.Detail (1-20)'!G467))</f>
        <v/>
      </c>
      <c r="D467" s="129"/>
      <c r="E467" s="129"/>
      <c r="F467" s="129"/>
      <c r="G467" s="129"/>
      <c r="H467" s="129"/>
      <c r="I467" s="129"/>
      <c r="J467" s="129"/>
      <c r="K467" s="129"/>
      <c r="L467" s="129"/>
      <c r="M467" s="129"/>
      <c r="N467" s="129"/>
      <c r="O467" s="129"/>
      <c r="P467" s="129"/>
      <c r="Q467" s="129"/>
      <c r="R467" s="129"/>
      <c r="S467" s="129"/>
      <c r="T467" s="129"/>
      <c r="U467" s="129"/>
      <c r="V467" s="129"/>
      <c r="W467" s="129"/>
      <c r="X467" s="129"/>
      <c r="Y467" s="129"/>
      <c r="Z467" s="129"/>
      <c r="AA467" s="130"/>
      <c r="AB467" s="130"/>
      <c r="AC467" s="130"/>
      <c r="AD467" s="130"/>
      <c r="AE467" s="130"/>
      <c r="AF467" s="57"/>
      <c r="AG467" s="57"/>
      <c r="AH467" s="57"/>
      <c r="AI467" s="57"/>
      <c r="AJ467" s="57"/>
      <c r="AK467" s="57"/>
      <c r="AL467" s="57"/>
      <c r="AM467" s="57"/>
      <c r="AN467" s="57"/>
      <c r="AO467" s="57"/>
      <c r="AP467" s="57"/>
      <c r="AQ467" s="57"/>
      <c r="AR467" s="57"/>
      <c r="AS467" s="57"/>
      <c r="AT467" s="57"/>
      <c r="AU467" s="57"/>
      <c r="AV467" s="57"/>
      <c r="AW467" s="57"/>
    </row>
    <row r="468" spans="1:49" s="128" customFormat="1">
      <c r="A468" s="123">
        <f>'Stu.Detail (1-20)'!A468</f>
        <v>462</v>
      </c>
      <c r="B468" s="124" t="str">
        <f>IF(OR('Stu.Detail (1-20)'!B468=0,'Stu.Detail (1-20)'!B468=""),"",'Stu.Detail (1-20)'!B468)</f>
        <v/>
      </c>
      <c r="C468" s="124" t="str">
        <f>IF(OR(B468=0,B468=""),"",CONCATENATE('Stu.Detail (1-20)'!D468," ","/",'Stu.Detail (1-20)'!G468))</f>
        <v/>
      </c>
      <c r="D468" s="129"/>
      <c r="E468" s="129"/>
      <c r="F468" s="129"/>
      <c r="G468" s="129"/>
      <c r="H468" s="129"/>
      <c r="I468" s="129"/>
      <c r="J468" s="129"/>
      <c r="K468" s="129"/>
      <c r="L468" s="129"/>
      <c r="M468" s="129"/>
      <c r="N468" s="129"/>
      <c r="O468" s="129"/>
      <c r="P468" s="129"/>
      <c r="Q468" s="129"/>
      <c r="R468" s="129"/>
      <c r="S468" s="129"/>
      <c r="T468" s="129"/>
      <c r="U468" s="129"/>
      <c r="V468" s="129"/>
      <c r="W468" s="129"/>
      <c r="X468" s="129"/>
      <c r="Y468" s="129"/>
      <c r="Z468" s="129"/>
      <c r="AA468" s="130"/>
      <c r="AB468" s="130"/>
      <c r="AC468" s="130"/>
      <c r="AD468" s="130"/>
      <c r="AE468" s="130"/>
      <c r="AF468" s="57"/>
      <c r="AG468" s="57"/>
      <c r="AH468" s="57"/>
      <c r="AI468" s="57"/>
      <c r="AJ468" s="57"/>
      <c r="AK468" s="57"/>
      <c r="AL468" s="57"/>
      <c r="AM468" s="57"/>
      <c r="AN468" s="57"/>
      <c r="AO468" s="57"/>
      <c r="AP468" s="57"/>
      <c r="AQ468" s="57"/>
      <c r="AR468" s="57"/>
      <c r="AS468" s="57"/>
      <c r="AT468" s="57"/>
      <c r="AU468" s="57"/>
      <c r="AV468" s="57"/>
      <c r="AW468" s="57"/>
    </row>
    <row r="469" spans="1:49" s="128" customFormat="1">
      <c r="A469" s="123">
        <f>'Stu.Detail (1-20)'!A469</f>
        <v>463</v>
      </c>
      <c r="B469" s="124" t="str">
        <f>IF(OR('Stu.Detail (1-20)'!B469=0,'Stu.Detail (1-20)'!B469=""),"",'Stu.Detail (1-20)'!B469)</f>
        <v/>
      </c>
      <c r="C469" s="124" t="str">
        <f>IF(OR(B469=0,B469=""),"",CONCATENATE('Stu.Detail (1-20)'!D469," ","/",'Stu.Detail (1-20)'!G469))</f>
        <v/>
      </c>
      <c r="D469" s="129"/>
      <c r="E469" s="129"/>
      <c r="F469" s="129"/>
      <c r="G469" s="129"/>
      <c r="H469" s="129"/>
      <c r="I469" s="129"/>
      <c r="J469" s="129"/>
      <c r="K469" s="129"/>
      <c r="L469" s="129"/>
      <c r="M469" s="129"/>
      <c r="N469" s="129"/>
      <c r="O469" s="129"/>
      <c r="P469" s="129"/>
      <c r="Q469" s="129"/>
      <c r="R469" s="129"/>
      <c r="S469" s="129"/>
      <c r="T469" s="129"/>
      <c r="U469" s="129"/>
      <c r="V469" s="129"/>
      <c r="W469" s="129"/>
      <c r="X469" s="129"/>
      <c r="Y469" s="129"/>
      <c r="Z469" s="129"/>
      <c r="AA469" s="130"/>
      <c r="AB469" s="130"/>
      <c r="AC469" s="130"/>
      <c r="AD469" s="130"/>
      <c r="AE469" s="130"/>
      <c r="AF469" s="57"/>
      <c r="AG469" s="57"/>
      <c r="AH469" s="57"/>
      <c r="AI469" s="57"/>
      <c r="AJ469" s="57"/>
      <c r="AK469" s="57"/>
      <c r="AL469" s="57"/>
      <c r="AM469" s="57"/>
      <c r="AN469" s="57"/>
      <c r="AO469" s="57"/>
      <c r="AP469" s="57"/>
      <c r="AQ469" s="57"/>
      <c r="AR469" s="57"/>
      <c r="AS469" s="57"/>
      <c r="AT469" s="57"/>
      <c r="AU469" s="57"/>
      <c r="AV469" s="57"/>
      <c r="AW469" s="57"/>
    </row>
    <row r="470" spans="1:49" s="128" customFormat="1">
      <c r="A470" s="123">
        <f>'Stu.Detail (1-20)'!A470</f>
        <v>464</v>
      </c>
      <c r="B470" s="124" t="str">
        <f>IF(OR('Stu.Detail (1-20)'!B470=0,'Stu.Detail (1-20)'!B470=""),"",'Stu.Detail (1-20)'!B470)</f>
        <v/>
      </c>
      <c r="C470" s="124" t="str">
        <f>IF(OR(B470=0,B470=""),"",CONCATENATE('Stu.Detail (1-20)'!D470," ","/",'Stu.Detail (1-20)'!G470))</f>
        <v/>
      </c>
      <c r="D470" s="129"/>
      <c r="E470" s="129"/>
      <c r="F470" s="129"/>
      <c r="G470" s="129"/>
      <c r="H470" s="129"/>
      <c r="I470" s="129"/>
      <c r="J470" s="129"/>
      <c r="K470" s="129"/>
      <c r="L470" s="129"/>
      <c r="M470" s="129"/>
      <c r="N470" s="129"/>
      <c r="O470" s="129"/>
      <c r="P470" s="129"/>
      <c r="Q470" s="129"/>
      <c r="R470" s="129"/>
      <c r="S470" s="129"/>
      <c r="T470" s="129"/>
      <c r="U470" s="129"/>
      <c r="V470" s="129"/>
      <c r="W470" s="129"/>
      <c r="X470" s="129"/>
      <c r="Y470" s="129"/>
      <c r="Z470" s="129"/>
      <c r="AA470" s="130"/>
      <c r="AB470" s="130"/>
      <c r="AC470" s="130"/>
      <c r="AD470" s="130"/>
      <c r="AE470" s="130"/>
      <c r="AF470" s="57"/>
      <c r="AG470" s="57"/>
      <c r="AH470" s="57"/>
      <c r="AI470" s="57"/>
      <c r="AJ470" s="57"/>
      <c r="AK470" s="57"/>
      <c r="AL470" s="57"/>
      <c r="AM470" s="57"/>
      <c r="AN470" s="57"/>
      <c r="AO470" s="57"/>
      <c r="AP470" s="57"/>
      <c r="AQ470" s="57"/>
      <c r="AR470" s="57"/>
      <c r="AS470" s="57"/>
      <c r="AT470" s="57"/>
      <c r="AU470" s="57"/>
      <c r="AV470" s="57"/>
      <c r="AW470" s="57"/>
    </row>
    <row r="471" spans="1:49" s="128" customFormat="1">
      <c r="A471" s="123">
        <f>'Stu.Detail (1-20)'!A471</f>
        <v>465</v>
      </c>
      <c r="B471" s="124" t="str">
        <f>IF(OR('Stu.Detail (1-20)'!B471=0,'Stu.Detail (1-20)'!B471=""),"",'Stu.Detail (1-20)'!B471)</f>
        <v/>
      </c>
      <c r="C471" s="124" t="str">
        <f>IF(OR(B471=0,B471=""),"",CONCATENATE('Stu.Detail (1-20)'!D471," ","/",'Stu.Detail (1-20)'!G471))</f>
        <v/>
      </c>
      <c r="D471" s="129"/>
      <c r="E471" s="129"/>
      <c r="F471" s="129"/>
      <c r="G471" s="129"/>
      <c r="H471" s="129"/>
      <c r="I471" s="129"/>
      <c r="J471" s="129"/>
      <c r="K471" s="129"/>
      <c r="L471" s="129"/>
      <c r="M471" s="129"/>
      <c r="N471" s="129"/>
      <c r="O471" s="129"/>
      <c r="P471" s="129"/>
      <c r="Q471" s="129"/>
      <c r="R471" s="129"/>
      <c r="S471" s="129"/>
      <c r="T471" s="129"/>
      <c r="U471" s="129"/>
      <c r="V471" s="129"/>
      <c r="W471" s="129"/>
      <c r="X471" s="129"/>
      <c r="Y471" s="129"/>
      <c r="Z471" s="129"/>
      <c r="AA471" s="130"/>
      <c r="AB471" s="130"/>
      <c r="AC471" s="130"/>
      <c r="AD471" s="130"/>
      <c r="AE471" s="130"/>
      <c r="AF471" s="57"/>
      <c r="AG471" s="57"/>
      <c r="AH471" s="57"/>
      <c r="AI471" s="57"/>
      <c r="AJ471" s="57"/>
      <c r="AK471" s="57"/>
      <c r="AL471" s="57"/>
      <c r="AM471" s="57"/>
      <c r="AN471" s="57"/>
      <c r="AO471" s="57"/>
      <c r="AP471" s="57"/>
      <c r="AQ471" s="57"/>
      <c r="AR471" s="57"/>
      <c r="AS471" s="57"/>
      <c r="AT471" s="57"/>
      <c r="AU471" s="57"/>
      <c r="AV471" s="57"/>
      <c r="AW471" s="57"/>
    </row>
    <row r="472" spans="1:49" s="128" customFormat="1">
      <c r="A472" s="123">
        <f>'Stu.Detail (1-20)'!A472</f>
        <v>466</v>
      </c>
      <c r="B472" s="124" t="str">
        <f>IF(OR('Stu.Detail (1-20)'!B472=0,'Stu.Detail (1-20)'!B472=""),"",'Stu.Detail (1-20)'!B472)</f>
        <v/>
      </c>
      <c r="C472" s="124" t="str">
        <f>IF(OR(B472=0,B472=""),"",CONCATENATE('Stu.Detail (1-20)'!D472," ","/",'Stu.Detail (1-20)'!G472))</f>
        <v/>
      </c>
      <c r="D472" s="129"/>
      <c r="E472" s="129"/>
      <c r="F472" s="129"/>
      <c r="G472" s="129"/>
      <c r="H472" s="129"/>
      <c r="I472" s="129"/>
      <c r="J472" s="129"/>
      <c r="K472" s="129"/>
      <c r="L472" s="129"/>
      <c r="M472" s="129"/>
      <c r="N472" s="129"/>
      <c r="O472" s="129"/>
      <c r="P472" s="129"/>
      <c r="Q472" s="129"/>
      <c r="R472" s="129"/>
      <c r="S472" s="129"/>
      <c r="T472" s="129"/>
      <c r="U472" s="129"/>
      <c r="V472" s="129"/>
      <c r="W472" s="129"/>
      <c r="X472" s="129"/>
      <c r="Y472" s="129"/>
      <c r="Z472" s="129"/>
      <c r="AA472" s="130"/>
      <c r="AB472" s="130"/>
      <c r="AC472" s="130"/>
      <c r="AD472" s="130"/>
      <c r="AE472" s="130"/>
      <c r="AF472" s="57"/>
      <c r="AG472" s="57"/>
      <c r="AH472" s="57"/>
      <c r="AI472" s="57"/>
      <c r="AJ472" s="57"/>
      <c r="AK472" s="57"/>
      <c r="AL472" s="57"/>
      <c r="AM472" s="57"/>
      <c r="AN472" s="57"/>
      <c r="AO472" s="57"/>
      <c r="AP472" s="57"/>
      <c r="AQ472" s="57"/>
      <c r="AR472" s="57"/>
      <c r="AS472" s="57"/>
      <c r="AT472" s="57"/>
      <c r="AU472" s="57"/>
      <c r="AV472" s="57"/>
      <c r="AW472" s="57"/>
    </row>
    <row r="473" spans="1:49" s="128" customFormat="1">
      <c r="A473" s="123">
        <f>'Stu.Detail (1-20)'!A473</f>
        <v>467</v>
      </c>
      <c r="B473" s="124" t="str">
        <f>IF(OR('Stu.Detail (1-20)'!B473=0,'Stu.Detail (1-20)'!B473=""),"",'Stu.Detail (1-20)'!B473)</f>
        <v/>
      </c>
      <c r="C473" s="124" t="str">
        <f>IF(OR(B473=0,B473=""),"",CONCATENATE('Stu.Detail (1-20)'!D473," ","/",'Stu.Detail (1-20)'!G473))</f>
        <v/>
      </c>
      <c r="D473" s="129"/>
      <c r="E473" s="129"/>
      <c r="F473" s="129"/>
      <c r="G473" s="129"/>
      <c r="H473" s="129"/>
      <c r="I473" s="129"/>
      <c r="J473" s="129"/>
      <c r="K473" s="129"/>
      <c r="L473" s="129"/>
      <c r="M473" s="129"/>
      <c r="N473" s="129"/>
      <c r="O473" s="129"/>
      <c r="P473" s="129"/>
      <c r="Q473" s="129"/>
      <c r="R473" s="129"/>
      <c r="S473" s="129"/>
      <c r="T473" s="129"/>
      <c r="U473" s="129"/>
      <c r="V473" s="129"/>
      <c r="W473" s="129"/>
      <c r="X473" s="129"/>
      <c r="Y473" s="129"/>
      <c r="Z473" s="129"/>
      <c r="AA473" s="130"/>
      <c r="AB473" s="130"/>
      <c r="AC473" s="130"/>
      <c r="AD473" s="130"/>
      <c r="AE473" s="130"/>
      <c r="AF473" s="57"/>
      <c r="AG473" s="57"/>
      <c r="AH473" s="57"/>
      <c r="AI473" s="57"/>
      <c r="AJ473" s="57"/>
      <c r="AK473" s="57"/>
      <c r="AL473" s="57"/>
      <c r="AM473" s="57"/>
      <c r="AN473" s="57"/>
      <c r="AO473" s="57"/>
      <c r="AP473" s="57"/>
      <c r="AQ473" s="57"/>
      <c r="AR473" s="57"/>
      <c r="AS473" s="57"/>
      <c r="AT473" s="57"/>
      <c r="AU473" s="57"/>
      <c r="AV473" s="57"/>
      <c r="AW473" s="57"/>
    </row>
    <row r="474" spans="1:49" s="128" customFormat="1">
      <c r="A474" s="123">
        <f>'Stu.Detail (1-20)'!A474</f>
        <v>468</v>
      </c>
      <c r="B474" s="124" t="str">
        <f>IF(OR('Stu.Detail (1-20)'!B474=0,'Stu.Detail (1-20)'!B474=""),"",'Stu.Detail (1-20)'!B474)</f>
        <v/>
      </c>
      <c r="C474" s="124" t="str">
        <f>IF(OR(B474=0,B474=""),"",CONCATENATE('Stu.Detail (1-20)'!D474," ","/",'Stu.Detail (1-20)'!G474))</f>
        <v/>
      </c>
      <c r="D474" s="129"/>
      <c r="E474" s="129"/>
      <c r="F474" s="129"/>
      <c r="G474" s="129"/>
      <c r="H474" s="129"/>
      <c r="I474" s="129"/>
      <c r="J474" s="129"/>
      <c r="K474" s="129"/>
      <c r="L474" s="129"/>
      <c r="M474" s="129"/>
      <c r="N474" s="129"/>
      <c r="O474" s="129"/>
      <c r="P474" s="129"/>
      <c r="Q474" s="129"/>
      <c r="R474" s="129"/>
      <c r="S474" s="129"/>
      <c r="T474" s="129"/>
      <c r="U474" s="129"/>
      <c r="V474" s="129"/>
      <c r="W474" s="129"/>
      <c r="X474" s="129"/>
      <c r="Y474" s="129"/>
      <c r="Z474" s="129"/>
      <c r="AA474" s="130"/>
      <c r="AB474" s="130"/>
      <c r="AC474" s="130"/>
      <c r="AD474" s="130"/>
      <c r="AE474" s="130"/>
      <c r="AF474" s="57"/>
      <c r="AG474" s="57"/>
      <c r="AH474" s="57"/>
      <c r="AI474" s="57"/>
      <c r="AJ474" s="57"/>
      <c r="AK474" s="57"/>
      <c r="AL474" s="57"/>
      <c r="AM474" s="57"/>
      <c r="AN474" s="57"/>
      <c r="AO474" s="57"/>
      <c r="AP474" s="57"/>
      <c r="AQ474" s="57"/>
      <c r="AR474" s="57"/>
      <c r="AS474" s="57"/>
      <c r="AT474" s="57"/>
      <c r="AU474" s="57"/>
      <c r="AV474" s="57"/>
      <c r="AW474" s="57"/>
    </row>
    <row r="475" spans="1:49" s="128" customFormat="1">
      <c r="A475" s="123">
        <f>'Stu.Detail (1-20)'!A475</f>
        <v>469</v>
      </c>
      <c r="B475" s="124" t="str">
        <f>IF(OR('Stu.Detail (1-20)'!B475=0,'Stu.Detail (1-20)'!B475=""),"",'Stu.Detail (1-20)'!B475)</f>
        <v/>
      </c>
      <c r="C475" s="124" t="str">
        <f>IF(OR(B475=0,B475=""),"",CONCATENATE('Stu.Detail (1-20)'!D475," ","/",'Stu.Detail (1-20)'!G475))</f>
        <v/>
      </c>
      <c r="D475" s="129"/>
      <c r="E475" s="129"/>
      <c r="F475" s="129"/>
      <c r="G475" s="129"/>
      <c r="H475" s="129"/>
      <c r="I475" s="129"/>
      <c r="J475" s="129"/>
      <c r="K475" s="129"/>
      <c r="L475" s="129"/>
      <c r="M475" s="129"/>
      <c r="N475" s="129"/>
      <c r="O475" s="129"/>
      <c r="P475" s="129"/>
      <c r="Q475" s="129"/>
      <c r="R475" s="129"/>
      <c r="S475" s="129"/>
      <c r="T475" s="129"/>
      <c r="U475" s="129"/>
      <c r="V475" s="129"/>
      <c r="W475" s="129"/>
      <c r="X475" s="129"/>
      <c r="Y475" s="129"/>
      <c r="Z475" s="129"/>
      <c r="AA475" s="130"/>
      <c r="AB475" s="130"/>
      <c r="AC475" s="130"/>
      <c r="AD475" s="130"/>
      <c r="AE475" s="130"/>
      <c r="AF475" s="57"/>
      <c r="AG475" s="57"/>
      <c r="AH475" s="57"/>
      <c r="AI475" s="57"/>
      <c r="AJ475" s="57"/>
      <c r="AK475" s="57"/>
      <c r="AL475" s="57"/>
      <c r="AM475" s="57"/>
      <c r="AN475" s="57"/>
      <c r="AO475" s="57"/>
      <c r="AP475" s="57"/>
      <c r="AQ475" s="57"/>
      <c r="AR475" s="57"/>
      <c r="AS475" s="57"/>
      <c r="AT475" s="57"/>
      <c r="AU475" s="57"/>
      <c r="AV475" s="57"/>
      <c r="AW475" s="57"/>
    </row>
    <row r="476" spans="1:49" s="128" customFormat="1">
      <c r="A476" s="123">
        <f>'Stu.Detail (1-20)'!A476</f>
        <v>470</v>
      </c>
      <c r="B476" s="124" t="str">
        <f>IF(OR('Stu.Detail (1-20)'!B476=0,'Stu.Detail (1-20)'!B476=""),"",'Stu.Detail (1-20)'!B476)</f>
        <v/>
      </c>
      <c r="C476" s="124" t="str">
        <f>IF(OR(B476=0,B476=""),"",CONCATENATE('Stu.Detail (1-20)'!D476," ","/",'Stu.Detail (1-20)'!G476))</f>
        <v/>
      </c>
      <c r="D476" s="129"/>
      <c r="E476" s="129"/>
      <c r="F476" s="129"/>
      <c r="G476" s="129"/>
      <c r="H476" s="129"/>
      <c r="I476" s="129"/>
      <c r="J476" s="129"/>
      <c r="K476" s="129"/>
      <c r="L476" s="129"/>
      <c r="M476" s="129"/>
      <c r="N476" s="129"/>
      <c r="O476" s="129"/>
      <c r="P476" s="129"/>
      <c r="Q476" s="129"/>
      <c r="R476" s="129"/>
      <c r="S476" s="129"/>
      <c r="T476" s="129"/>
      <c r="U476" s="129"/>
      <c r="V476" s="129"/>
      <c r="W476" s="129"/>
      <c r="X476" s="129"/>
      <c r="Y476" s="129"/>
      <c r="Z476" s="129"/>
      <c r="AA476" s="130"/>
      <c r="AB476" s="130"/>
      <c r="AC476" s="130"/>
      <c r="AD476" s="130"/>
      <c r="AE476" s="130"/>
      <c r="AF476" s="57"/>
      <c r="AG476" s="57"/>
      <c r="AH476" s="57"/>
      <c r="AI476" s="57"/>
      <c r="AJ476" s="57"/>
      <c r="AK476" s="57"/>
      <c r="AL476" s="57"/>
      <c r="AM476" s="57"/>
      <c r="AN476" s="57"/>
      <c r="AO476" s="57"/>
      <c r="AP476" s="57"/>
      <c r="AQ476" s="57"/>
      <c r="AR476" s="57"/>
      <c r="AS476" s="57"/>
      <c r="AT476" s="57"/>
      <c r="AU476" s="57"/>
      <c r="AV476" s="57"/>
      <c r="AW476" s="57"/>
    </row>
    <row r="477" spans="1:49" s="128" customFormat="1">
      <c r="A477" s="123">
        <f>'Stu.Detail (1-20)'!A477</f>
        <v>471</v>
      </c>
      <c r="B477" s="124" t="str">
        <f>IF(OR('Stu.Detail (1-20)'!B477=0,'Stu.Detail (1-20)'!B477=""),"",'Stu.Detail (1-20)'!B477)</f>
        <v/>
      </c>
      <c r="C477" s="124" t="str">
        <f>IF(OR(B477=0,B477=""),"",CONCATENATE('Stu.Detail (1-20)'!D477," ","/",'Stu.Detail (1-20)'!G477))</f>
        <v/>
      </c>
      <c r="D477" s="129"/>
      <c r="E477" s="129"/>
      <c r="F477" s="129"/>
      <c r="G477" s="129"/>
      <c r="H477" s="129"/>
      <c r="I477" s="129"/>
      <c r="J477" s="129"/>
      <c r="K477" s="129"/>
      <c r="L477" s="129"/>
      <c r="M477" s="129"/>
      <c r="N477" s="129"/>
      <c r="O477" s="129"/>
      <c r="P477" s="129"/>
      <c r="Q477" s="129"/>
      <c r="R477" s="129"/>
      <c r="S477" s="129"/>
      <c r="T477" s="129"/>
      <c r="U477" s="129"/>
      <c r="V477" s="129"/>
      <c r="W477" s="129"/>
      <c r="X477" s="129"/>
      <c r="Y477" s="129"/>
      <c r="Z477" s="129"/>
      <c r="AA477" s="130"/>
      <c r="AB477" s="130"/>
      <c r="AC477" s="130"/>
      <c r="AD477" s="130"/>
      <c r="AE477" s="130"/>
      <c r="AF477" s="57"/>
      <c r="AG477" s="57"/>
      <c r="AH477" s="57"/>
      <c r="AI477" s="57"/>
      <c r="AJ477" s="57"/>
      <c r="AK477" s="57"/>
      <c r="AL477" s="57"/>
      <c r="AM477" s="57"/>
      <c r="AN477" s="57"/>
      <c r="AO477" s="57"/>
      <c r="AP477" s="57"/>
      <c r="AQ477" s="57"/>
      <c r="AR477" s="57"/>
      <c r="AS477" s="57"/>
      <c r="AT477" s="57"/>
      <c r="AU477" s="57"/>
      <c r="AV477" s="57"/>
      <c r="AW477" s="57"/>
    </row>
    <row r="478" spans="1:49" s="128" customFormat="1">
      <c r="A478" s="123">
        <f>'Stu.Detail (1-20)'!A478</f>
        <v>472</v>
      </c>
      <c r="B478" s="124" t="str">
        <f>IF(OR('Stu.Detail (1-20)'!B478=0,'Stu.Detail (1-20)'!B478=""),"",'Stu.Detail (1-20)'!B478)</f>
        <v/>
      </c>
      <c r="C478" s="124" t="str">
        <f>IF(OR(B478=0,B478=""),"",CONCATENATE('Stu.Detail (1-20)'!D478," ","/",'Stu.Detail (1-20)'!G478))</f>
        <v/>
      </c>
      <c r="D478" s="129"/>
      <c r="E478" s="129"/>
      <c r="F478" s="129"/>
      <c r="G478" s="129"/>
      <c r="H478" s="129"/>
      <c r="I478" s="129"/>
      <c r="J478" s="129"/>
      <c r="K478" s="129"/>
      <c r="L478" s="129"/>
      <c r="M478" s="129"/>
      <c r="N478" s="129"/>
      <c r="O478" s="129"/>
      <c r="P478" s="129"/>
      <c r="Q478" s="129"/>
      <c r="R478" s="129"/>
      <c r="S478" s="129"/>
      <c r="T478" s="129"/>
      <c r="U478" s="129"/>
      <c r="V478" s="129"/>
      <c r="W478" s="129"/>
      <c r="X478" s="129"/>
      <c r="Y478" s="129"/>
      <c r="Z478" s="129"/>
      <c r="AA478" s="130"/>
      <c r="AB478" s="130"/>
      <c r="AC478" s="130"/>
      <c r="AD478" s="130"/>
      <c r="AE478" s="130"/>
      <c r="AF478" s="57"/>
      <c r="AG478" s="57"/>
      <c r="AH478" s="57"/>
      <c r="AI478" s="57"/>
      <c r="AJ478" s="57"/>
      <c r="AK478" s="57"/>
      <c r="AL478" s="57"/>
      <c r="AM478" s="57"/>
      <c r="AN478" s="57"/>
      <c r="AO478" s="57"/>
      <c r="AP478" s="57"/>
      <c r="AQ478" s="57"/>
      <c r="AR478" s="57"/>
      <c r="AS478" s="57"/>
      <c r="AT478" s="57"/>
      <c r="AU478" s="57"/>
      <c r="AV478" s="57"/>
      <c r="AW478" s="57"/>
    </row>
    <row r="479" spans="1:49" s="128" customFormat="1">
      <c r="A479" s="123">
        <f>'Stu.Detail (1-20)'!A479</f>
        <v>473</v>
      </c>
      <c r="B479" s="124" t="str">
        <f>IF(OR('Stu.Detail (1-20)'!B479=0,'Stu.Detail (1-20)'!B479=""),"",'Stu.Detail (1-20)'!B479)</f>
        <v/>
      </c>
      <c r="C479" s="124" t="str">
        <f>IF(OR(B479=0,B479=""),"",CONCATENATE('Stu.Detail (1-20)'!D479," ","/",'Stu.Detail (1-20)'!G479))</f>
        <v/>
      </c>
      <c r="D479" s="129"/>
      <c r="E479" s="129"/>
      <c r="F479" s="129"/>
      <c r="G479" s="129"/>
      <c r="H479" s="129"/>
      <c r="I479" s="129"/>
      <c r="J479" s="129"/>
      <c r="K479" s="129"/>
      <c r="L479" s="129"/>
      <c r="M479" s="129"/>
      <c r="N479" s="129"/>
      <c r="O479" s="129"/>
      <c r="P479" s="129"/>
      <c r="Q479" s="129"/>
      <c r="R479" s="129"/>
      <c r="S479" s="129"/>
      <c r="T479" s="129"/>
      <c r="U479" s="129"/>
      <c r="V479" s="129"/>
      <c r="W479" s="129"/>
      <c r="X479" s="129"/>
      <c r="Y479" s="129"/>
      <c r="Z479" s="129"/>
      <c r="AA479" s="130"/>
      <c r="AB479" s="130"/>
      <c r="AC479" s="130"/>
      <c r="AD479" s="130"/>
      <c r="AE479" s="130"/>
      <c r="AF479" s="57"/>
      <c r="AG479" s="57"/>
      <c r="AH479" s="57"/>
      <c r="AI479" s="57"/>
      <c r="AJ479" s="57"/>
      <c r="AK479" s="57"/>
      <c r="AL479" s="57"/>
      <c r="AM479" s="57"/>
      <c r="AN479" s="57"/>
      <c r="AO479" s="57"/>
      <c r="AP479" s="57"/>
      <c r="AQ479" s="57"/>
      <c r="AR479" s="57"/>
      <c r="AS479" s="57"/>
      <c r="AT479" s="57"/>
      <c r="AU479" s="57"/>
      <c r="AV479" s="57"/>
      <c r="AW479" s="57"/>
    </row>
    <row r="480" spans="1:49" s="128" customFormat="1">
      <c r="A480" s="123">
        <f>'Stu.Detail (1-20)'!A480</f>
        <v>474</v>
      </c>
      <c r="B480" s="124" t="str">
        <f>IF(OR('Stu.Detail (1-20)'!B480=0,'Stu.Detail (1-20)'!B480=""),"",'Stu.Detail (1-20)'!B480)</f>
        <v/>
      </c>
      <c r="C480" s="124" t="str">
        <f>IF(OR(B480=0,B480=""),"",CONCATENATE('Stu.Detail (1-20)'!D480," ","/",'Stu.Detail (1-20)'!G480))</f>
        <v/>
      </c>
      <c r="D480" s="129"/>
      <c r="E480" s="129"/>
      <c r="F480" s="129"/>
      <c r="G480" s="129"/>
      <c r="H480" s="129"/>
      <c r="I480" s="129"/>
      <c r="J480" s="129"/>
      <c r="K480" s="129"/>
      <c r="L480" s="129"/>
      <c r="M480" s="129"/>
      <c r="N480" s="129"/>
      <c r="O480" s="129"/>
      <c r="P480" s="129"/>
      <c r="Q480" s="129"/>
      <c r="R480" s="129"/>
      <c r="S480" s="129"/>
      <c r="T480" s="129"/>
      <c r="U480" s="129"/>
      <c r="V480" s="129"/>
      <c r="W480" s="129"/>
      <c r="X480" s="129"/>
      <c r="Y480" s="129"/>
      <c r="Z480" s="129"/>
      <c r="AA480" s="130"/>
      <c r="AB480" s="130"/>
      <c r="AC480" s="130"/>
      <c r="AD480" s="130"/>
      <c r="AE480" s="130"/>
      <c r="AF480" s="57"/>
      <c r="AG480" s="57"/>
      <c r="AH480" s="57"/>
      <c r="AI480" s="57"/>
      <c r="AJ480" s="57"/>
      <c r="AK480" s="57"/>
      <c r="AL480" s="57"/>
      <c r="AM480" s="57"/>
      <c r="AN480" s="57"/>
      <c r="AO480" s="57"/>
      <c r="AP480" s="57"/>
      <c r="AQ480" s="57"/>
      <c r="AR480" s="57"/>
      <c r="AS480" s="57"/>
      <c r="AT480" s="57"/>
      <c r="AU480" s="57"/>
      <c r="AV480" s="57"/>
      <c r="AW480" s="57"/>
    </row>
    <row r="481" spans="1:49" s="128" customFormat="1">
      <c r="A481" s="123">
        <f>'Stu.Detail (1-20)'!A481</f>
        <v>475</v>
      </c>
      <c r="B481" s="124" t="str">
        <f>IF(OR('Stu.Detail (1-20)'!B481=0,'Stu.Detail (1-20)'!B481=""),"",'Stu.Detail (1-20)'!B481)</f>
        <v/>
      </c>
      <c r="C481" s="124" t="str">
        <f>IF(OR(B481=0,B481=""),"",CONCATENATE('Stu.Detail (1-20)'!D481," ","/",'Stu.Detail (1-20)'!G481))</f>
        <v/>
      </c>
      <c r="D481" s="129"/>
      <c r="E481" s="129"/>
      <c r="F481" s="129"/>
      <c r="G481" s="129"/>
      <c r="H481" s="129"/>
      <c r="I481" s="129"/>
      <c r="J481" s="129"/>
      <c r="K481" s="129"/>
      <c r="L481" s="129"/>
      <c r="M481" s="129"/>
      <c r="N481" s="129"/>
      <c r="O481" s="129"/>
      <c r="P481" s="129"/>
      <c r="Q481" s="129"/>
      <c r="R481" s="129"/>
      <c r="S481" s="129"/>
      <c r="T481" s="129"/>
      <c r="U481" s="129"/>
      <c r="V481" s="129"/>
      <c r="W481" s="129"/>
      <c r="X481" s="129"/>
      <c r="Y481" s="129"/>
      <c r="Z481" s="129"/>
      <c r="AA481" s="130"/>
      <c r="AB481" s="130"/>
      <c r="AC481" s="130"/>
      <c r="AD481" s="130"/>
      <c r="AE481" s="130"/>
      <c r="AF481" s="57"/>
      <c r="AG481" s="57"/>
      <c r="AH481" s="57"/>
      <c r="AI481" s="57"/>
      <c r="AJ481" s="57"/>
      <c r="AK481" s="57"/>
      <c r="AL481" s="57"/>
      <c r="AM481" s="57"/>
      <c r="AN481" s="57"/>
      <c r="AO481" s="57"/>
      <c r="AP481" s="57"/>
      <c r="AQ481" s="57"/>
      <c r="AR481" s="57"/>
      <c r="AS481" s="57"/>
      <c r="AT481" s="57"/>
      <c r="AU481" s="57"/>
      <c r="AV481" s="57"/>
      <c r="AW481" s="57"/>
    </row>
    <row r="482" spans="1:49" s="128" customFormat="1">
      <c r="A482" s="123">
        <f>'Stu.Detail (1-20)'!A482</f>
        <v>476</v>
      </c>
      <c r="B482" s="124" t="str">
        <f>IF(OR('Stu.Detail (1-20)'!B482=0,'Stu.Detail (1-20)'!B482=""),"",'Stu.Detail (1-20)'!B482)</f>
        <v/>
      </c>
      <c r="C482" s="124" t="str">
        <f>IF(OR(B482=0,B482=""),"",CONCATENATE('Stu.Detail (1-20)'!D482," ","/",'Stu.Detail (1-20)'!G482))</f>
        <v/>
      </c>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c r="AA482" s="130"/>
      <c r="AB482" s="130"/>
      <c r="AC482" s="130"/>
      <c r="AD482" s="130"/>
      <c r="AE482" s="130"/>
      <c r="AF482" s="57"/>
      <c r="AG482" s="57"/>
      <c r="AH482" s="57"/>
      <c r="AI482" s="57"/>
      <c r="AJ482" s="57"/>
      <c r="AK482" s="57"/>
      <c r="AL482" s="57"/>
      <c r="AM482" s="57"/>
      <c r="AN482" s="57"/>
      <c r="AO482" s="57"/>
      <c r="AP482" s="57"/>
      <c r="AQ482" s="57"/>
      <c r="AR482" s="57"/>
      <c r="AS482" s="57"/>
      <c r="AT482" s="57"/>
      <c r="AU482" s="57"/>
      <c r="AV482" s="57"/>
      <c r="AW482" s="57"/>
    </row>
    <row r="483" spans="1:49" s="128" customFormat="1">
      <c r="A483" s="123">
        <f>'Stu.Detail (1-20)'!A483</f>
        <v>477</v>
      </c>
      <c r="B483" s="124" t="str">
        <f>IF(OR('Stu.Detail (1-20)'!B483=0,'Stu.Detail (1-20)'!B483=""),"",'Stu.Detail (1-20)'!B483)</f>
        <v/>
      </c>
      <c r="C483" s="124" t="str">
        <f>IF(OR(B483=0,B483=""),"",CONCATENATE('Stu.Detail (1-20)'!D483," ","/",'Stu.Detail (1-20)'!G483))</f>
        <v/>
      </c>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c r="AA483" s="130"/>
      <c r="AB483" s="130"/>
      <c r="AC483" s="130"/>
      <c r="AD483" s="130"/>
      <c r="AE483" s="130"/>
      <c r="AF483" s="57"/>
      <c r="AG483" s="57"/>
      <c r="AH483" s="57"/>
      <c r="AI483" s="57"/>
      <c r="AJ483" s="57"/>
      <c r="AK483" s="57"/>
      <c r="AL483" s="57"/>
      <c r="AM483" s="57"/>
      <c r="AN483" s="57"/>
      <c r="AO483" s="57"/>
      <c r="AP483" s="57"/>
      <c r="AQ483" s="57"/>
      <c r="AR483" s="57"/>
      <c r="AS483" s="57"/>
      <c r="AT483" s="57"/>
      <c r="AU483" s="57"/>
      <c r="AV483" s="57"/>
      <c r="AW483" s="57"/>
    </row>
    <row r="484" spans="1:49" s="128" customFormat="1">
      <c r="A484" s="123">
        <f>'Stu.Detail (1-20)'!A484</f>
        <v>478</v>
      </c>
      <c r="B484" s="124" t="str">
        <f>IF(OR('Stu.Detail (1-20)'!B484=0,'Stu.Detail (1-20)'!B484=""),"",'Stu.Detail (1-20)'!B484)</f>
        <v/>
      </c>
      <c r="C484" s="124" t="str">
        <f>IF(OR(B484=0,B484=""),"",CONCATENATE('Stu.Detail (1-20)'!D484," ","/",'Stu.Detail (1-20)'!G484))</f>
        <v/>
      </c>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c r="AA484" s="130"/>
      <c r="AB484" s="130"/>
      <c r="AC484" s="130"/>
      <c r="AD484" s="130"/>
      <c r="AE484" s="130"/>
      <c r="AF484" s="57"/>
      <c r="AG484" s="57"/>
      <c r="AH484" s="57"/>
      <c r="AI484" s="57"/>
      <c r="AJ484" s="57"/>
      <c r="AK484" s="57"/>
      <c r="AL484" s="57"/>
      <c r="AM484" s="57"/>
      <c r="AN484" s="57"/>
      <c r="AO484" s="57"/>
      <c r="AP484" s="57"/>
      <c r="AQ484" s="57"/>
      <c r="AR484" s="57"/>
      <c r="AS484" s="57"/>
      <c r="AT484" s="57"/>
      <c r="AU484" s="57"/>
      <c r="AV484" s="57"/>
      <c r="AW484" s="57"/>
    </row>
    <row r="485" spans="1:49" s="128" customFormat="1">
      <c r="A485" s="123">
        <f>'Stu.Detail (1-20)'!A485</f>
        <v>479</v>
      </c>
      <c r="B485" s="124" t="str">
        <f>IF(OR('Stu.Detail (1-20)'!B485=0,'Stu.Detail (1-20)'!B485=""),"",'Stu.Detail (1-20)'!B485)</f>
        <v/>
      </c>
      <c r="C485" s="124" t="str">
        <f>IF(OR(B485=0,B485=""),"",CONCATENATE('Stu.Detail (1-20)'!D485," ","/",'Stu.Detail (1-20)'!G485))</f>
        <v/>
      </c>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c r="AA485" s="130"/>
      <c r="AB485" s="130"/>
      <c r="AC485" s="130"/>
      <c r="AD485" s="130"/>
      <c r="AE485" s="130"/>
      <c r="AF485" s="57"/>
      <c r="AG485" s="57"/>
      <c r="AH485" s="57"/>
      <c r="AI485" s="57"/>
      <c r="AJ485" s="57"/>
      <c r="AK485" s="57"/>
      <c r="AL485" s="57"/>
      <c r="AM485" s="57"/>
      <c r="AN485" s="57"/>
      <c r="AO485" s="57"/>
      <c r="AP485" s="57"/>
      <c r="AQ485" s="57"/>
      <c r="AR485" s="57"/>
      <c r="AS485" s="57"/>
      <c r="AT485" s="57"/>
      <c r="AU485" s="57"/>
      <c r="AV485" s="57"/>
      <c r="AW485" s="57"/>
    </row>
    <row r="486" spans="1:49" s="128" customFormat="1">
      <c r="A486" s="123">
        <f>'Stu.Detail (1-20)'!A486</f>
        <v>480</v>
      </c>
      <c r="B486" s="124" t="str">
        <f>IF(OR('Stu.Detail (1-20)'!B486=0,'Stu.Detail (1-20)'!B486=""),"",'Stu.Detail (1-20)'!B486)</f>
        <v/>
      </c>
      <c r="C486" s="124" t="str">
        <f>IF(OR(B486=0,B486=""),"",CONCATENATE('Stu.Detail (1-20)'!D486," ","/",'Stu.Detail (1-20)'!G486))</f>
        <v/>
      </c>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c r="AA486" s="130"/>
      <c r="AB486" s="130"/>
      <c r="AC486" s="130"/>
      <c r="AD486" s="130"/>
      <c r="AE486" s="130"/>
      <c r="AF486" s="57"/>
      <c r="AG486" s="57"/>
      <c r="AH486" s="57"/>
      <c r="AI486" s="57"/>
      <c r="AJ486" s="57"/>
      <c r="AK486" s="57"/>
      <c r="AL486" s="57"/>
      <c r="AM486" s="57"/>
      <c r="AN486" s="57"/>
      <c r="AO486" s="57"/>
      <c r="AP486" s="57"/>
      <c r="AQ486" s="57"/>
      <c r="AR486" s="57"/>
      <c r="AS486" s="57"/>
      <c r="AT486" s="57"/>
      <c r="AU486" s="57"/>
      <c r="AV486" s="57"/>
      <c r="AW486" s="57"/>
    </row>
    <row r="487" spans="1:49" s="128" customFormat="1">
      <c r="A487" s="123">
        <f>'Stu.Detail (1-20)'!A487</f>
        <v>481</v>
      </c>
      <c r="B487" s="124" t="str">
        <f>IF(OR('Stu.Detail (1-20)'!B487=0,'Stu.Detail (1-20)'!B487=""),"",'Stu.Detail (1-20)'!B487)</f>
        <v/>
      </c>
      <c r="C487" s="124" t="str">
        <f>IF(OR(B487=0,B487=""),"",CONCATENATE('Stu.Detail (1-20)'!D487," ","/",'Stu.Detail (1-20)'!G487))</f>
        <v/>
      </c>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c r="AA487" s="130"/>
      <c r="AB487" s="130"/>
      <c r="AC487" s="130"/>
      <c r="AD487" s="130"/>
      <c r="AE487" s="130"/>
      <c r="AF487" s="57"/>
      <c r="AG487" s="57"/>
      <c r="AH487" s="57"/>
      <c r="AI487" s="57"/>
      <c r="AJ487" s="57"/>
      <c r="AK487" s="57"/>
      <c r="AL487" s="57"/>
      <c r="AM487" s="57"/>
      <c r="AN487" s="57"/>
      <c r="AO487" s="57"/>
      <c r="AP487" s="57"/>
      <c r="AQ487" s="57"/>
      <c r="AR487" s="57"/>
      <c r="AS487" s="57"/>
      <c r="AT487" s="57"/>
      <c r="AU487" s="57"/>
      <c r="AV487" s="57"/>
      <c r="AW487" s="57"/>
    </row>
    <row r="488" spans="1:49" s="128" customFormat="1">
      <c r="A488" s="123">
        <f>'Stu.Detail (1-20)'!A488</f>
        <v>482</v>
      </c>
      <c r="B488" s="124" t="str">
        <f>IF(OR('Stu.Detail (1-20)'!B488=0,'Stu.Detail (1-20)'!B488=""),"",'Stu.Detail (1-20)'!B488)</f>
        <v/>
      </c>
      <c r="C488" s="124" t="str">
        <f>IF(OR(B488=0,B488=""),"",CONCATENATE('Stu.Detail (1-20)'!D488," ","/",'Stu.Detail (1-20)'!G488))</f>
        <v/>
      </c>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c r="AA488" s="130"/>
      <c r="AB488" s="130"/>
      <c r="AC488" s="130"/>
      <c r="AD488" s="130"/>
      <c r="AE488" s="130"/>
      <c r="AF488" s="57"/>
      <c r="AG488" s="57"/>
      <c r="AH488" s="57"/>
      <c r="AI488" s="57"/>
      <c r="AJ488" s="57"/>
      <c r="AK488" s="57"/>
      <c r="AL488" s="57"/>
      <c r="AM488" s="57"/>
      <c r="AN488" s="57"/>
      <c r="AO488" s="57"/>
      <c r="AP488" s="57"/>
      <c r="AQ488" s="57"/>
      <c r="AR488" s="57"/>
      <c r="AS488" s="57"/>
      <c r="AT488" s="57"/>
      <c r="AU488" s="57"/>
      <c r="AV488" s="57"/>
      <c r="AW488" s="57"/>
    </row>
    <row r="489" spans="1:49" s="128" customFormat="1">
      <c r="A489" s="123">
        <f>'Stu.Detail (1-20)'!A489</f>
        <v>483</v>
      </c>
      <c r="B489" s="124" t="str">
        <f>IF(OR('Stu.Detail (1-20)'!B489=0,'Stu.Detail (1-20)'!B489=""),"",'Stu.Detail (1-20)'!B489)</f>
        <v/>
      </c>
      <c r="C489" s="124" t="str">
        <f>IF(OR(B489=0,B489=""),"",CONCATENATE('Stu.Detail (1-20)'!D489," ","/",'Stu.Detail (1-20)'!G489))</f>
        <v/>
      </c>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c r="AA489" s="130"/>
      <c r="AB489" s="130"/>
      <c r="AC489" s="130"/>
      <c r="AD489" s="130"/>
      <c r="AE489" s="130"/>
      <c r="AF489" s="57"/>
      <c r="AG489" s="57"/>
      <c r="AH489" s="57"/>
      <c r="AI489" s="57"/>
      <c r="AJ489" s="57"/>
      <c r="AK489" s="57"/>
      <c r="AL489" s="57"/>
      <c r="AM489" s="57"/>
      <c r="AN489" s="57"/>
      <c r="AO489" s="57"/>
      <c r="AP489" s="57"/>
      <c r="AQ489" s="57"/>
      <c r="AR489" s="57"/>
      <c r="AS489" s="57"/>
      <c r="AT489" s="57"/>
      <c r="AU489" s="57"/>
      <c r="AV489" s="57"/>
      <c r="AW489" s="57"/>
    </row>
    <row r="490" spans="1:49" s="128" customFormat="1">
      <c r="A490" s="123">
        <f>'Stu.Detail (1-20)'!A490</f>
        <v>484</v>
      </c>
      <c r="B490" s="124" t="str">
        <f>IF(OR('Stu.Detail (1-20)'!B490=0,'Stu.Detail (1-20)'!B490=""),"",'Stu.Detail (1-20)'!B490)</f>
        <v/>
      </c>
      <c r="C490" s="124" t="str">
        <f>IF(OR(B490=0,B490=""),"",CONCATENATE('Stu.Detail (1-20)'!D490," ","/",'Stu.Detail (1-20)'!G490))</f>
        <v/>
      </c>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c r="AA490" s="130"/>
      <c r="AB490" s="130"/>
      <c r="AC490" s="130"/>
      <c r="AD490" s="130"/>
      <c r="AE490" s="130"/>
      <c r="AF490" s="57"/>
      <c r="AG490" s="57"/>
      <c r="AH490" s="57"/>
      <c r="AI490" s="57"/>
      <c r="AJ490" s="57"/>
      <c r="AK490" s="57"/>
      <c r="AL490" s="57"/>
      <c r="AM490" s="57"/>
      <c r="AN490" s="57"/>
      <c r="AO490" s="57"/>
      <c r="AP490" s="57"/>
      <c r="AQ490" s="57"/>
      <c r="AR490" s="57"/>
      <c r="AS490" s="57"/>
      <c r="AT490" s="57"/>
      <c r="AU490" s="57"/>
      <c r="AV490" s="57"/>
      <c r="AW490" s="57"/>
    </row>
    <row r="491" spans="1:49" s="128" customFormat="1">
      <c r="A491" s="123">
        <f>'Stu.Detail (1-20)'!A491</f>
        <v>485</v>
      </c>
      <c r="B491" s="124" t="str">
        <f>IF(OR('Stu.Detail (1-20)'!B491=0,'Stu.Detail (1-20)'!B491=""),"",'Stu.Detail (1-20)'!B491)</f>
        <v/>
      </c>
      <c r="C491" s="124" t="str">
        <f>IF(OR(B491=0,B491=""),"",CONCATENATE('Stu.Detail (1-20)'!D491," ","/",'Stu.Detail (1-20)'!G491))</f>
        <v/>
      </c>
      <c r="D491" s="129"/>
      <c r="E491" s="129"/>
      <c r="F491" s="129"/>
      <c r="G491" s="129"/>
      <c r="H491" s="129"/>
      <c r="I491" s="129"/>
      <c r="J491" s="129"/>
      <c r="K491" s="129"/>
      <c r="L491" s="129"/>
      <c r="M491" s="129"/>
      <c r="N491" s="129"/>
      <c r="O491" s="129"/>
      <c r="P491" s="129"/>
      <c r="Q491" s="129"/>
      <c r="R491" s="129"/>
      <c r="S491" s="129"/>
      <c r="T491" s="129"/>
      <c r="U491" s="129"/>
      <c r="V491" s="129"/>
      <c r="W491" s="129"/>
      <c r="X491" s="129"/>
      <c r="Y491" s="129"/>
      <c r="Z491" s="129"/>
      <c r="AA491" s="130"/>
      <c r="AB491" s="130"/>
      <c r="AC491" s="130"/>
      <c r="AD491" s="130"/>
      <c r="AE491" s="130"/>
      <c r="AF491" s="57"/>
      <c r="AG491" s="57"/>
      <c r="AH491" s="57"/>
      <c r="AI491" s="57"/>
      <c r="AJ491" s="57"/>
      <c r="AK491" s="57"/>
      <c r="AL491" s="57"/>
      <c r="AM491" s="57"/>
      <c r="AN491" s="57"/>
      <c r="AO491" s="57"/>
      <c r="AP491" s="57"/>
      <c r="AQ491" s="57"/>
      <c r="AR491" s="57"/>
      <c r="AS491" s="57"/>
      <c r="AT491" s="57"/>
      <c r="AU491" s="57"/>
      <c r="AV491" s="57"/>
      <c r="AW491" s="57"/>
    </row>
    <row r="492" spans="1:49" s="128" customFormat="1">
      <c r="A492" s="123">
        <f>'Stu.Detail (1-20)'!A492</f>
        <v>486</v>
      </c>
      <c r="B492" s="124" t="str">
        <f>IF(OR('Stu.Detail (1-20)'!B492=0,'Stu.Detail (1-20)'!B492=""),"",'Stu.Detail (1-20)'!B492)</f>
        <v/>
      </c>
      <c r="C492" s="124" t="str">
        <f>IF(OR(B492=0,B492=""),"",CONCATENATE('Stu.Detail (1-20)'!D492," ","/",'Stu.Detail (1-20)'!G492))</f>
        <v/>
      </c>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c r="AA492" s="130"/>
      <c r="AB492" s="130"/>
      <c r="AC492" s="130"/>
      <c r="AD492" s="130"/>
      <c r="AE492" s="130"/>
      <c r="AF492" s="57"/>
      <c r="AG492" s="57"/>
      <c r="AH492" s="57"/>
      <c r="AI492" s="57"/>
      <c r="AJ492" s="57"/>
      <c r="AK492" s="57"/>
      <c r="AL492" s="57"/>
      <c r="AM492" s="57"/>
      <c r="AN492" s="57"/>
      <c r="AO492" s="57"/>
      <c r="AP492" s="57"/>
      <c r="AQ492" s="57"/>
      <c r="AR492" s="57"/>
      <c r="AS492" s="57"/>
      <c r="AT492" s="57"/>
      <c r="AU492" s="57"/>
      <c r="AV492" s="57"/>
      <c r="AW492" s="57"/>
    </row>
    <row r="493" spans="1:49" s="128" customFormat="1">
      <c r="A493" s="123">
        <f>'Stu.Detail (1-20)'!A493</f>
        <v>487</v>
      </c>
      <c r="B493" s="124" t="str">
        <f>IF(OR('Stu.Detail (1-20)'!B493=0,'Stu.Detail (1-20)'!B493=""),"",'Stu.Detail (1-20)'!B493)</f>
        <v/>
      </c>
      <c r="C493" s="124" t="str">
        <f>IF(OR(B493=0,B493=""),"",CONCATENATE('Stu.Detail (1-20)'!D493," ","/",'Stu.Detail (1-20)'!G493))</f>
        <v/>
      </c>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c r="AA493" s="130"/>
      <c r="AB493" s="130"/>
      <c r="AC493" s="130"/>
      <c r="AD493" s="130"/>
      <c r="AE493" s="130"/>
      <c r="AF493" s="57"/>
      <c r="AG493" s="57"/>
      <c r="AH493" s="57"/>
      <c r="AI493" s="57"/>
      <c r="AJ493" s="57"/>
      <c r="AK493" s="57"/>
      <c r="AL493" s="57"/>
      <c r="AM493" s="57"/>
      <c r="AN493" s="57"/>
      <c r="AO493" s="57"/>
      <c r="AP493" s="57"/>
      <c r="AQ493" s="57"/>
      <c r="AR493" s="57"/>
      <c r="AS493" s="57"/>
      <c r="AT493" s="57"/>
      <c r="AU493" s="57"/>
      <c r="AV493" s="57"/>
      <c r="AW493" s="57"/>
    </row>
    <row r="494" spans="1:49" s="128" customFormat="1">
      <c r="A494" s="123">
        <f>'Stu.Detail (1-20)'!A494</f>
        <v>488</v>
      </c>
      <c r="B494" s="124" t="str">
        <f>IF(OR('Stu.Detail (1-20)'!B494=0,'Stu.Detail (1-20)'!B494=""),"",'Stu.Detail (1-20)'!B494)</f>
        <v/>
      </c>
      <c r="C494" s="124" t="str">
        <f>IF(OR(B494=0,B494=""),"",CONCATENATE('Stu.Detail (1-20)'!D494," ","/",'Stu.Detail (1-20)'!G494))</f>
        <v/>
      </c>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c r="AA494" s="130"/>
      <c r="AB494" s="130"/>
      <c r="AC494" s="130"/>
      <c r="AD494" s="130"/>
      <c r="AE494" s="130"/>
      <c r="AF494" s="57"/>
      <c r="AG494" s="57"/>
      <c r="AH494" s="57"/>
      <c r="AI494" s="57"/>
      <c r="AJ494" s="57"/>
      <c r="AK494" s="57"/>
      <c r="AL494" s="57"/>
      <c r="AM494" s="57"/>
      <c r="AN494" s="57"/>
      <c r="AO494" s="57"/>
      <c r="AP494" s="57"/>
      <c r="AQ494" s="57"/>
      <c r="AR494" s="57"/>
      <c r="AS494" s="57"/>
      <c r="AT494" s="57"/>
      <c r="AU494" s="57"/>
      <c r="AV494" s="57"/>
      <c r="AW494" s="57"/>
    </row>
    <row r="495" spans="1:49" s="128" customFormat="1">
      <c r="A495" s="123">
        <f>'Stu.Detail (1-20)'!A495</f>
        <v>489</v>
      </c>
      <c r="B495" s="124" t="str">
        <f>IF(OR('Stu.Detail (1-20)'!B495=0,'Stu.Detail (1-20)'!B495=""),"",'Stu.Detail (1-20)'!B495)</f>
        <v/>
      </c>
      <c r="C495" s="124" t="str">
        <f>IF(OR(B495=0,B495=""),"",CONCATENATE('Stu.Detail (1-20)'!D495," ","/",'Stu.Detail (1-20)'!G495))</f>
        <v/>
      </c>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c r="AA495" s="130"/>
      <c r="AB495" s="130"/>
      <c r="AC495" s="130"/>
      <c r="AD495" s="130"/>
      <c r="AE495" s="130"/>
      <c r="AF495" s="57"/>
      <c r="AG495" s="57"/>
      <c r="AH495" s="57"/>
      <c r="AI495" s="57"/>
      <c r="AJ495" s="57"/>
      <c r="AK495" s="57"/>
      <c r="AL495" s="57"/>
      <c r="AM495" s="57"/>
      <c r="AN495" s="57"/>
      <c r="AO495" s="57"/>
      <c r="AP495" s="57"/>
      <c r="AQ495" s="57"/>
      <c r="AR495" s="57"/>
      <c r="AS495" s="57"/>
      <c r="AT495" s="57"/>
      <c r="AU495" s="57"/>
      <c r="AV495" s="57"/>
      <c r="AW495" s="57"/>
    </row>
    <row r="496" spans="1:49" s="128" customFormat="1">
      <c r="A496" s="123">
        <f>'Stu.Detail (1-20)'!A496</f>
        <v>490</v>
      </c>
      <c r="B496" s="124" t="str">
        <f>IF(OR('Stu.Detail (1-20)'!B496=0,'Stu.Detail (1-20)'!B496=""),"",'Stu.Detail (1-20)'!B496)</f>
        <v/>
      </c>
      <c r="C496" s="124" t="str">
        <f>IF(OR(B496=0,B496=""),"",CONCATENATE('Stu.Detail (1-20)'!D496," ","/",'Stu.Detail (1-20)'!G496))</f>
        <v/>
      </c>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c r="AA496" s="130"/>
      <c r="AB496" s="130"/>
      <c r="AC496" s="130"/>
      <c r="AD496" s="130"/>
      <c r="AE496" s="130"/>
      <c r="AF496" s="57"/>
      <c r="AG496" s="57"/>
      <c r="AH496" s="57"/>
      <c r="AI496" s="57"/>
      <c r="AJ496" s="57"/>
      <c r="AK496" s="57"/>
      <c r="AL496" s="57"/>
      <c r="AM496" s="57"/>
      <c r="AN496" s="57"/>
      <c r="AO496" s="57"/>
      <c r="AP496" s="57"/>
      <c r="AQ496" s="57"/>
      <c r="AR496" s="57"/>
      <c r="AS496" s="57"/>
      <c r="AT496" s="57"/>
      <c r="AU496" s="57"/>
      <c r="AV496" s="57"/>
      <c r="AW496" s="57"/>
    </row>
    <row r="497" spans="1:49" s="128" customFormat="1">
      <c r="A497" s="123">
        <f>'Stu.Detail (1-20)'!A497</f>
        <v>491</v>
      </c>
      <c r="B497" s="124" t="str">
        <f>IF(OR('Stu.Detail (1-20)'!B497=0,'Stu.Detail (1-20)'!B497=""),"",'Stu.Detail (1-20)'!B497)</f>
        <v/>
      </c>
      <c r="C497" s="124" t="str">
        <f>IF(OR(B497=0,B497=""),"",CONCATENATE('Stu.Detail (1-20)'!D497," ","/",'Stu.Detail (1-20)'!G497))</f>
        <v/>
      </c>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c r="AA497" s="130"/>
      <c r="AB497" s="130"/>
      <c r="AC497" s="130"/>
      <c r="AD497" s="130"/>
      <c r="AE497" s="130"/>
      <c r="AF497" s="57"/>
      <c r="AG497" s="57"/>
      <c r="AH497" s="57"/>
      <c r="AI497" s="57"/>
      <c r="AJ497" s="57"/>
      <c r="AK497" s="57"/>
      <c r="AL497" s="57"/>
      <c r="AM497" s="57"/>
      <c r="AN497" s="57"/>
      <c r="AO497" s="57"/>
      <c r="AP497" s="57"/>
      <c r="AQ497" s="57"/>
      <c r="AR497" s="57"/>
      <c r="AS497" s="57"/>
      <c r="AT497" s="57"/>
      <c r="AU497" s="57"/>
      <c r="AV497" s="57"/>
      <c r="AW497" s="57"/>
    </row>
    <row r="498" spans="1:49" s="128" customFormat="1">
      <c r="A498" s="123">
        <f>'Stu.Detail (1-20)'!A498</f>
        <v>492</v>
      </c>
      <c r="B498" s="124" t="str">
        <f>IF(OR('Stu.Detail (1-20)'!B498=0,'Stu.Detail (1-20)'!B498=""),"",'Stu.Detail (1-20)'!B498)</f>
        <v/>
      </c>
      <c r="C498" s="124" t="str">
        <f>IF(OR(B498=0,B498=""),"",CONCATENATE('Stu.Detail (1-20)'!D498," ","/",'Stu.Detail (1-20)'!G498))</f>
        <v/>
      </c>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c r="AA498" s="130"/>
      <c r="AB498" s="130"/>
      <c r="AC498" s="130"/>
      <c r="AD498" s="130"/>
      <c r="AE498" s="130"/>
      <c r="AF498" s="57"/>
      <c r="AG498" s="57"/>
      <c r="AH498" s="57"/>
      <c r="AI498" s="57"/>
      <c r="AJ498" s="57"/>
      <c r="AK498" s="57"/>
      <c r="AL498" s="57"/>
      <c r="AM498" s="57"/>
      <c r="AN498" s="57"/>
      <c r="AO498" s="57"/>
      <c r="AP498" s="57"/>
      <c r="AQ498" s="57"/>
      <c r="AR498" s="57"/>
      <c r="AS498" s="57"/>
      <c r="AT498" s="57"/>
      <c r="AU498" s="57"/>
      <c r="AV498" s="57"/>
      <c r="AW498" s="57"/>
    </row>
    <row r="499" spans="1:49" s="128" customFormat="1">
      <c r="A499" s="123">
        <f>'Stu.Detail (1-20)'!A499</f>
        <v>493</v>
      </c>
      <c r="B499" s="124" t="str">
        <f>IF(OR('Stu.Detail (1-20)'!B499=0,'Stu.Detail (1-20)'!B499=""),"",'Stu.Detail (1-20)'!B499)</f>
        <v/>
      </c>
      <c r="C499" s="124" t="str">
        <f>IF(OR(B499=0,B499=""),"",CONCATENATE('Stu.Detail (1-20)'!D499," ","/",'Stu.Detail (1-20)'!G499))</f>
        <v/>
      </c>
      <c r="D499" s="129"/>
      <c r="E499" s="129"/>
      <c r="F499" s="129"/>
      <c r="G499" s="129"/>
      <c r="H499" s="129"/>
      <c r="I499" s="129"/>
      <c r="J499" s="129"/>
      <c r="K499" s="129"/>
      <c r="L499" s="129"/>
      <c r="M499" s="129"/>
      <c r="N499" s="129"/>
      <c r="O499" s="129"/>
      <c r="P499" s="129"/>
      <c r="Q499" s="129"/>
      <c r="R499" s="129"/>
      <c r="S499" s="129"/>
      <c r="T499" s="129"/>
      <c r="U499" s="129"/>
      <c r="V499" s="129"/>
      <c r="W499" s="129"/>
      <c r="X499" s="129"/>
      <c r="Y499" s="129"/>
      <c r="Z499" s="129"/>
      <c r="AA499" s="130"/>
      <c r="AB499" s="130"/>
      <c r="AC499" s="130"/>
      <c r="AD499" s="130"/>
      <c r="AE499" s="130"/>
      <c r="AF499" s="57"/>
      <c r="AG499" s="57"/>
      <c r="AH499" s="57"/>
      <c r="AI499" s="57"/>
      <c r="AJ499" s="57"/>
      <c r="AK499" s="57"/>
      <c r="AL499" s="57"/>
      <c r="AM499" s="57"/>
      <c r="AN499" s="57"/>
      <c r="AO499" s="57"/>
      <c r="AP499" s="57"/>
      <c r="AQ499" s="57"/>
      <c r="AR499" s="57"/>
      <c r="AS499" s="57"/>
      <c r="AT499" s="57"/>
      <c r="AU499" s="57"/>
      <c r="AV499" s="57"/>
      <c r="AW499" s="57"/>
    </row>
    <row r="500" spans="1:49" s="128" customFormat="1">
      <c r="A500" s="123">
        <f>'Stu.Detail (1-20)'!A500</f>
        <v>494</v>
      </c>
      <c r="B500" s="124" t="str">
        <f>IF(OR('Stu.Detail (1-20)'!B500=0,'Stu.Detail (1-20)'!B500=""),"",'Stu.Detail (1-20)'!B500)</f>
        <v/>
      </c>
      <c r="C500" s="124" t="str">
        <f>IF(OR(B500=0,B500=""),"",CONCATENATE('Stu.Detail (1-20)'!D500," ","/",'Stu.Detail (1-20)'!G500))</f>
        <v/>
      </c>
      <c r="D500" s="129"/>
      <c r="E500" s="129"/>
      <c r="F500" s="129"/>
      <c r="G500" s="129"/>
      <c r="H500" s="129"/>
      <c r="I500" s="129"/>
      <c r="J500" s="129"/>
      <c r="K500" s="129"/>
      <c r="L500" s="129"/>
      <c r="M500" s="129"/>
      <c r="N500" s="129"/>
      <c r="O500" s="129"/>
      <c r="P500" s="129"/>
      <c r="Q500" s="129"/>
      <c r="R500" s="129"/>
      <c r="S500" s="129"/>
      <c r="T500" s="129"/>
      <c r="U500" s="129"/>
      <c r="V500" s="129"/>
      <c r="W500" s="129"/>
      <c r="X500" s="129"/>
      <c r="Y500" s="129"/>
      <c r="Z500" s="129"/>
      <c r="AA500" s="130"/>
      <c r="AB500" s="130"/>
      <c r="AC500" s="130"/>
      <c r="AD500" s="130"/>
      <c r="AE500" s="130"/>
      <c r="AF500" s="57"/>
      <c r="AG500" s="57"/>
      <c r="AH500" s="57"/>
      <c r="AI500" s="57"/>
      <c r="AJ500" s="57"/>
      <c r="AK500" s="57"/>
      <c r="AL500" s="57"/>
      <c r="AM500" s="57"/>
      <c r="AN500" s="57"/>
      <c r="AO500" s="57"/>
      <c r="AP500" s="57"/>
      <c r="AQ500" s="57"/>
      <c r="AR500" s="57"/>
      <c r="AS500" s="57"/>
      <c r="AT500" s="57"/>
      <c r="AU500" s="57"/>
      <c r="AV500" s="57"/>
      <c r="AW500" s="57"/>
    </row>
    <row r="501" spans="1:49" s="128" customFormat="1">
      <c r="A501" s="123">
        <f>'Stu.Detail (1-20)'!A501</f>
        <v>495</v>
      </c>
      <c r="B501" s="124" t="str">
        <f>IF(OR('Stu.Detail (1-20)'!B501=0,'Stu.Detail (1-20)'!B501=""),"",'Stu.Detail (1-20)'!B501)</f>
        <v/>
      </c>
      <c r="C501" s="124" t="str">
        <f>IF(OR(B501=0,B501=""),"",CONCATENATE('Stu.Detail (1-20)'!D501," ","/",'Stu.Detail (1-20)'!G501))</f>
        <v/>
      </c>
      <c r="D501" s="129"/>
      <c r="E501" s="129"/>
      <c r="F501" s="129"/>
      <c r="G501" s="129"/>
      <c r="H501" s="129"/>
      <c r="I501" s="129"/>
      <c r="J501" s="129"/>
      <c r="K501" s="129"/>
      <c r="L501" s="129"/>
      <c r="M501" s="129"/>
      <c r="N501" s="129"/>
      <c r="O501" s="129"/>
      <c r="P501" s="129"/>
      <c r="Q501" s="129"/>
      <c r="R501" s="129"/>
      <c r="S501" s="129"/>
      <c r="T501" s="129"/>
      <c r="U501" s="129"/>
      <c r="V501" s="129"/>
      <c r="W501" s="129"/>
      <c r="X501" s="129"/>
      <c r="Y501" s="129"/>
      <c r="Z501" s="129"/>
      <c r="AA501" s="130"/>
      <c r="AB501" s="130"/>
      <c r="AC501" s="130"/>
      <c r="AD501" s="130"/>
      <c r="AE501" s="130"/>
      <c r="AF501" s="57"/>
      <c r="AG501" s="57"/>
      <c r="AH501" s="57"/>
      <c r="AI501" s="57"/>
      <c r="AJ501" s="57"/>
      <c r="AK501" s="57"/>
      <c r="AL501" s="57"/>
      <c r="AM501" s="57"/>
      <c r="AN501" s="57"/>
      <c r="AO501" s="57"/>
      <c r="AP501" s="57"/>
      <c r="AQ501" s="57"/>
      <c r="AR501" s="57"/>
      <c r="AS501" s="57"/>
      <c r="AT501" s="57"/>
      <c r="AU501" s="57"/>
      <c r="AV501" s="57"/>
      <c r="AW501" s="57"/>
    </row>
    <row r="502" spans="1:49" s="128" customFormat="1">
      <c r="A502" s="123">
        <f>'Stu.Detail (1-20)'!A502</f>
        <v>496</v>
      </c>
      <c r="B502" s="124" t="str">
        <f>IF(OR('Stu.Detail (1-20)'!B502=0,'Stu.Detail (1-20)'!B502=""),"",'Stu.Detail (1-20)'!B502)</f>
        <v/>
      </c>
      <c r="C502" s="124" t="str">
        <f>IF(OR(B502=0,B502=""),"",CONCATENATE('Stu.Detail (1-20)'!D502," ","/",'Stu.Detail (1-20)'!G502))</f>
        <v/>
      </c>
      <c r="D502" s="129"/>
      <c r="E502" s="129"/>
      <c r="F502" s="129"/>
      <c r="G502" s="129"/>
      <c r="H502" s="129"/>
      <c r="I502" s="129"/>
      <c r="J502" s="129"/>
      <c r="K502" s="129"/>
      <c r="L502" s="129"/>
      <c r="M502" s="129"/>
      <c r="N502" s="129"/>
      <c r="O502" s="129"/>
      <c r="P502" s="129"/>
      <c r="Q502" s="129"/>
      <c r="R502" s="129"/>
      <c r="S502" s="129"/>
      <c r="T502" s="129"/>
      <c r="U502" s="129"/>
      <c r="V502" s="129"/>
      <c r="W502" s="129"/>
      <c r="X502" s="129"/>
      <c r="Y502" s="129"/>
      <c r="Z502" s="129"/>
      <c r="AA502" s="130"/>
      <c r="AB502" s="130"/>
      <c r="AC502" s="130"/>
      <c r="AD502" s="130"/>
      <c r="AE502" s="130"/>
      <c r="AF502" s="57"/>
      <c r="AG502" s="57"/>
      <c r="AH502" s="57"/>
      <c r="AI502" s="57"/>
      <c r="AJ502" s="57"/>
      <c r="AK502" s="57"/>
      <c r="AL502" s="57"/>
      <c r="AM502" s="57"/>
      <c r="AN502" s="57"/>
      <c r="AO502" s="57"/>
      <c r="AP502" s="57"/>
      <c r="AQ502" s="57"/>
      <c r="AR502" s="57"/>
      <c r="AS502" s="57"/>
      <c r="AT502" s="57"/>
      <c r="AU502" s="57"/>
      <c r="AV502" s="57"/>
      <c r="AW502" s="57"/>
    </row>
    <row r="503" spans="1:49" s="128" customFormat="1">
      <c r="A503" s="123">
        <f>'Stu.Detail (1-20)'!A503</f>
        <v>497</v>
      </c>
      <c r="B503" s="124" t="str">
        <f>IF(OR('Stu.Detail (1-20)'!B503=0,'Stu.Detail (1-20)'!B503=""),"",'Stu.Detail (1-20)'!B503)</f>
        <v/>
      </c>
      <c r="C503" s="124" t="str">
        <f>IF(OR(B503=0,B503=""),"",CONCATENATE('Stu.Detail (1-20)'!D503," ","/",'Stu.Detail (1-20)'!G503))</f>
        <v/>
      </c>
      <c r="D503" s="129"/>
      <c r="E503" s="129"/>
      <c r="F503" s="129"/>
      <c r="G503" s="129"/>
      <c r="H503" s="129"/>
      <c r="I503" s="129"/>
      <c r="J503" s="129"/>
      <c r="K503" s="129"/>
      <c r="L503" s="129"/>
      <c r="M503" s="129"/>
      <c r="N503" s="129"/>
      <c r="O503" s="129"/>
      <c r="P503" s="129"/>
      <c r="Q503" s="129"/>
      <c r="R503" s="129"/>
      <c r="S503" s="129"/>
      <c r="T503" s="129"/>
      <c r="U503" s="129"/>
      <c r="V503" s="129"/>
      <c r="W503" s="129"/>
      <c r="X503" s="129"/>
      <c r="Y503" s="129"/>
      <c r="Z503" s="129"/>
      <c r="AA503" s="130"/>
      <c r="AB503" s="130"/>
      <c r="AC503" s="130"/>
      <c r="AD503" s="130"/>
      <c r="AE503" s="130"/>
      <c r="AF503" s="57"/>
      <c r="AG503" s="57"/>
      <c r="AH503" s="57"/>
      <c r="AI503" s="57"/>
      <c r="AJ503" s="57"/>
      <c r="AK503" s="57"/>
      <c r="AL503" s="57"/>
      <c r="AM503" s="57"/>
      <c r="AN503" s="57"/>
      <c r="AO503" s="57"/>
      <c r="AP503" s="57"/>
      <c r="AQ503" s="57"/>
      <c r="AR503" s="57"/>
      <c r="AS503" s="57"/>
      <c r="AT503" s="57"/>
      <c r="AU503" s="57"/>
      <c r="AV503" s="57"/>
      <c r="AW503" s="57"/>
    </row>
    <row r="504" spans="1:49" s="128" customFormat="1">
      <c r="A504" s="123">
        <f>'Stu.Detail (1-20)'!A504</f>
        <v>498</v>
      </c>
      <c r="B504" s="124" t="str">
        <f>IF(OR('Stu.Detail (1-20)'!B504=0,'Stu.Detail (1-20)'!B504=""),"",'Stu.Detail (1-20)'!B504)</f>
        <v/>
      </c>
      <c r="C504" s="124" t="str">
        <f>IF(OR(B504=0,B504=""),"",CONCATENATE('Stu.Detail (1-20)'!D504," ","/",'Stu.Detail (1-20)'!G504))</f>
        <v/>
      </c>
      <c r="D504" s="129"/>
      <c r="E504" s="129"/>
      <c r="F504" s="129"/>
      <c r="G504" s="129"/>
      <c r="H504" s="129"/>
      <c r="I504" s="129"/>
      <c r="J504" s="129"/>
      <c r="K504" s="129"/>
      <c r="L504" s="129"/>
      <c r="M504" s="129"/>
      <c r="N504" s="129"/>
      <c r="O504" s="129"/>
      <c r="P504" s="129"/>
      <c r="Q504" s="129"/>
      <c r="R504" s="129"/>
      <c r="S504" s="129"/>
      <c r="T504" s="129"/>
      <c r="U504" s="129"/>
      <c r="V504" s="129"/>
      <c r="W504" s="129"/>
      <c r="X504" s="129"/>
      <c r="Y504" s="129"/>
      <c r="Z504" s="129"/>
      <c r="AA504" s="130"/>
      <c r="AB504" s="130"/>
      <c r="AC504" s="130"/>
      <c r="AD504" s="130"/>
      <c r="AE504" s="130"/>
      <c r="AF504" s="57"/>
      <c r="AG504" s="57"/>
      <c r="AH504" s="57"/>
      <c r="AI504" s="57"/>
      <c r="AJ504" s="57"/>
      <c r="AK504" s="57"/>
      <c r="AL504" s="57"/>
      <c r="AM504" s="57"/>
      <c r="AN504" s="57"/>
      <c r="AO504" s="57"/>
      <c r="AP504" s="57"/>
      <c r="AQ504" s="57"/>
      <c r="AR504" s="57"/>
      <c r="AS504" s="57"/>
      <c r="AT504" s="57"/>
      <c r="AU504" s="57"/>
      <c r="AV504" s="57"/>
      <c r="AW504" s="57"/>
    </row>
    <row r="505" spans="1:49" s="128" customFormat="1">
      <c r="A505" s="123">
        <f>'Stu.Detail (1-20)'!A505</f>
        <v>499</v>
      </c>
      <c r="B505" s="124" t="str">
        <f>IF(OR('Stu.Detail (1-20)'!B505=0,'Stu.Detail (1-20)'!B505=""),"",'Stu.Detail (1-20)'!B505)</f>
        <v/>
      </c>
      <c r="C505" s="124" t="str">
        <f>IF(OR(B505=0,B505=""),"",CONCATENATE('Stu.Detail (1-20)'!D505," ","/",'Stu.Detail (1-20)'!G505))</f>
        <v/>
      </c>
      <c r="D505" s="129"/>
      <c r="E505" s="129"/>
      <c r="F505" s="129"/>
      <c r="G505" s="129"/>
      <c r="H505" s="129"/>
      <c r="I505" s="129"/>
      <c r="J505" s="129"/>
      <c r="K505" s="129"/>
      <c r="L505" s="129"/>
      <c r="M505" s="129"/>
      <c r="N505" s="129"/>
      <c r="O505" s="129"/>
      <c r="P505" s="129"/>
      <c r="Q505" s="129"/>
      <c r="R505" s="129"/>
      <c r="S505" s="129"/>
      <c r="T505" s="129"/>
      <c r="U505" s="129"/>
      <c r="V505" s="129"/>
      <c r="W505" s="129"/>
      <c r="X505" s="129"/>
      <c r="Y505" s="129"/>
      <c r="Z505" s="129"/>
      <c r="AA505" s="130"/>
      <c r="AB505" s="130"/>
      <c r="AC505" s="130"/>
      <c r="AD505" s="130"/>
      <c r="AE505" s="130"/>
      <c r="AF505" s="57"/>
      <c r="AG505" s="57"/>
      <c r="AH505" s="57"/>
      <c r="AI505" s="57"/>
      <c r="AJ505" s="57"/>
      <c r="AK505" s="57"/>
      <c r="AL505" s="57"/>
      <c r="AM505" s="57"/>
      <c r="AN505" s="57"/>
      <c r="AO505" s="57"/>
      <c r="AP505" s="57"/>
      <c r="AQ505" s="57"/>
      <c r="AR505" s="57"/>
      <c r="AS505" s="57"/>
      <c r="AT505" s="57"/>
      <c r="AU505" s="57"/>
      <c r="AV505" s="57"/>
      <c r="AW505" s="57"/>
    </row>
    <row r="506" spans="1:49" s="128" customFormat="1">
      <c r="A506" s="123">
        <f>'Stu.Detail (1-20)'!A506</f>
        <v>500</v>
      </c>
      <c r="B506" s="124" t="str">
        <f>IF(OR('Stu.Detail (1-20)'!B506=0,'Stu.Detail (1-20)'!B506=""),"",'Stu.Detail (1-20)'!B506)</f>
        <v/>
      </c>
      <c r="C506" s="124" t="str">
        <f>IF(OR(B506=0,B506=""),"",CONCATENATE('Stu.Detail (1-20)'!D506," ","/",'Stu.Detail (1-20)'!G506))</f>
        <v/>
      </c>
      <c r="D506" s="129"/>
      <c r="E506" s="129"/>
      <c r="F506" s="129"/>
      <c r="G506" s="129"/>
      <c r="H506" s="129"/>
      <c r="I506" s="129"/>
      <c r="J506" s="129"/>
      <c r="K506" s="129"/>
      <c r="L506" s="129"/>
      <c r="M506" s="129"/>
      <c r="N506" s="129"/>
      <c r="O506" s="129"/>
      <c r="P506" s="129"/>
      <c r="Q506" s="129"/>
      <c r="R506" s="129"/>
      <c r="S506" s="129"/>
      <c r="T506" s="129"/>
      <c r="U506" s="129"/>
      <c r="V506" s="129"/>
      <c r="W506" s="129"/>
      <c r="X506" s="129"/>
      <c r="Y506" s="129"/>
      <c r="Z506" s="129"/>
      <c r="AA506" s="130"/>
      <c r="AB506" s="130"/>
      <c r="AC506" s="130"/>
      <c r="AD506" s="130"/>
      <c r="AE506" s="130"/>
      <c r="AF506" s="57"/>
      <c r="AG506" s="57"/>
      <c r="AH506" s="57"/>
      <c r="AI506" s="57"/>
      <c r="AJ506" s="57"/>
      <c r="AK506" s="57"/>
      <c r="AL506" s="57"/>
      <c r="AM506" s="57"/>
      <c r="AN506" s="57"/>
      <c r="AO506" s="57"/>
      <c r="AP506" s="57"/>
      <c r="AQ506" s="57"/>
      <c r="AR506" s="57"/>
      <c r="AS506" s="57"/>
      <c r="AT506" s="57"/>
      <c r="AU506" s="57"/>
      <c r="AV506" s="57"/>
      <c r="AW506" s="57"/>
    </row>
    <row r="507" spans="1:49" s="128" customFormat="1">
      <c r="A507" s="123">
        <f>'Stu.Detail (1-20)'!A507</f>
        <v>501</v>
      </c>
      <c r="B507" s="124" t="str">
        <f>IF(OR('Stu.Detail (1-20)'!B507=0,'Stu.Detail (1-20)'!B507=""),"",'Stu.Detail (1-20)'!B507)</f>
        <v/>
      </c>
      <c r="C507" s="124" t="str">
        <f>IF(OR(B507=0,B507=""),"",CONCATENATE('Stu.Detail (1-20)'!D507," ","/",'Stu.Detail (1-20)'!G507))</f>
        <v/>
      </c>
      <c r="D507" s="129"/>
      <c r="E507" s="129"/>
      <c r="F507" s="129"/>
      <c r="G507" s="129"/>
      <c r="H507" s="129"/>
      <c r="I507" s="129"/>
      <c r="J507" s="129"/>
      <c r="K507" s="129"/>
      <c r="L507" s="129"/>
      <c r="M507" s="129"/>
      <c r="N507" s="129"/>
      <c r="O507" s="129"/>
      <c r="P507" s="129"/>
      <c r="Q507" s="129"/>
      <c r="R507" s="129"/>
      <c r="S507" s="129"/>
      <c r="T507" s="129"/>
      <c r="U507" s="129"/>
      <c r="V507" s="129"/>
      <c r="W507" s="129"/>
      <c r="X507" s="129"/>
      <c r="Y507" s="129"/>
      <c r="Z507" s="129"/>
      <c r="AA507" s="130"/>
      <c r="AB507" s="130"/>
      <c r="AC507" s="130"/>
      <c r="AD507" s="130"/>
      <c r="AE507" s="130"/>
      <c r="AF507" s="57"/>
      <c r="AG507" s="57"/>
      <c r="AH507" s="57"/>
      <c r="AI507" s="57"/>
      <c r="AJ507" s="57"/>
      <c r="AK507" s="57"/>
      <c r="AL507" s="57"/>
      <c r="AM507" s="57"/>
      <c r="AN507" s="57"/>
      <c r="AO507" s="57"/>
      <c r="AP507" s="57"/>
      <c r="AQ507" s="57"/>
      <c r="AR507" s="57"/>
      <c r="AS507" s="57"/>
      <c r="AT507" s="57"/>
      <c r="AU507" s="57"/>
      <c r="AV507" s="57"/>
      <c r="AW507" s="57"/>
    </row>
    <row r="508" spans="1:49" s="128" customFormat="1">
      <c r="A508" s="123">
        <f>'Stu.Detail (1-20)'!A508</f>
        <v>502</v>
      </c>
      <c r="B508" s="124" t="str">
        <f>IF(OR('Stu.Detail (1-20)'!B508=0,'Stu.Detail (1-20)'!B508=""),"",'Stu.Detail (1-20)'!B508)</f>
        <v/>
      </c>
      <c r="C508" s="124" t="str">
        <f>IF(OR(B508=0,B508=""),"",CONCATENATE('Stu.Detail (1-20)'!D508," ","/",'Stu.Detail (1-20)'!G508))</f>
        <v/>
      </c>
      <c r="D508" s="129"/>
      <c r="E508" s="129"/>
      <c r="F508" s="129"/>
      <c r="G508" s="129"/>
      <c r="H508" s="129"/>
      <c r="I508" s="129"/>
      <c r="J508" s="129"/>
      <c r="K508" s="129"/>
      <c r="L508" s="129"/>
      <c r="M508" s="129"/>
      <c r="N508" s="129"/>
      <c r="O508" s="129"/>
      <c r="P508" s="129"/>
      <c r="Q508" s="129"/>
      <c r="R508" s="129"/>
      <c r="S508" s="129"/>
      <c r="T508" s="129"/>
      <c r="U508" s="129"/>
      <c r="V508" s="129"/>
      <c r="W508" s="129"/>
      <c r="X508" s="129"/>
      <c r="Y508" s="129"/>
      <c r="Z508" s="129"/>
      <c r="AA508" s="130"/>
      <c r="AB508" s="130"/>
      <c r="AC508" s="130"/>
      <c r="AD508" s="130"/>
      <c r="AE508" s="130"/>
      <c r="AF508" s="57"/>
      <c r="AG508" s="57"/>
      <c r="AH508" s="57"/>
      <c r="AI508" s="57"/>
      <c r="AJ508" s="57"/>
      <c r="AK508" s="57"/>
      <c r="AL508" s="57"/>
      <c r="AM508" s="57"/>
      <c r="AN508" s="57"/>
      <c r="AO508" s="57"/>
      <c r="AP508" s="57"/>
      <c r="AQ508" s="57"/>
      <c r="AR508" s="57"/>
      <c r="AS508" s="57"/>
      <c r="AT508" s="57"/>
      <c r="AU508" s="57"/>
      <c r="AV508" s="57"/>
      <c r="AW508" s="57"/>
    </row>
    <row r="509" spans="1:49" s="128" customFormat="1">
      <c r="A509" s="123">
        <f>'Stu.Detail (1-20)'!A509</f>
        <v>503</v>
      </c>
      <c r="B509" s="124" t="str">
        <f>IF(OR('Stu.Detail (1-20)'!B509=0,'Stu.Detail (1-20)'!B509=""),"",'Stu.Detail (1-20)'!B509)</f>
        <v/>
      </c>
      <c r="C509" s="124" t="str">
        <f>IF(OR(B509=0,B509=""),"",CONCATENATE('Stu.Detail (1-20)'!D509," ","/",'Stu.Detail (1-20)'!G509))</f>
        <v/>
      </c>
      <c r="D509" s="129"/>
      <c r="E509" s="129"/>
      <c r="F509" s="129"/>
      <c r="G509" s="129"/>
      <c r="H509" s="129"/>
      <c r="I509" s="129"/>
      <c r="J509" s="129"/>
      <c r="K509" s="129"/>
      <c r="L509" s="129"/>
      <c r="M509" s="129"/>
      <c r="N509" s="129"/>
      <c r="O509" s="129"/>
      <c r="P509" s="129"/>
      <c r="Q509" s="129"/>
      <c r="R509" s="129"/>
      <c r="S509" s="129"/>
      <c r="T509" s="129"/>
      <c r="U509" s="129"/>
      <c r="V509" s="129"/>
      <c r="W509" s="129"/>
      <c r="X509" s="129"/>
      <c r="Y509" s="129"/>
      <c r="Z509" s="129"/>
      <c r="AA509" s="130"/>
      <c r="AB509" s="130"/>
      <c r="AC509" s="130"/>
      <c r="AD509" s="130"/>
      <c r="AE509" s="130"/>
      <c r="AF509" s="57"/>
      <c r="AG509" s="57"/>
      <c r="AH509" s="57"/>
      <c r="AI509" s="57"/>
      <c r="AJ509" s="57"/>
      <c r="AK509" s="57"/>
      <c r="AL509" s="57"/>
      <c r="AM509" s="57"/>
      <c r="AN509" s="57"/>
      <c r="AO509" s="57"/>
      <c r="AP509" s="57"/>
      <c r="AQ509" s="57"/>
      <c r="AR509" s="57"/>
      <c r="AS509" s="57"/>
      <c r="AT509" s="57"/>
      <c r="AU509" s="57"/>
      <c r="AV509" s="57"/>
      <c r="AW509" s="57"/>
    </row>
    <row r="510" spans="1:49" s="128" customFormat="1">
      <c r="A510" s="123">
        <f>'Stu.Detail (1-20)'!A510</f>
        <v>504</v>
      </c>
      <c r="B510" s="124" t="str">
        <f>IF(OR('Stu.Detail (1-20)'!B510=0,'Stu.Detail (1-20)'!B510=""),"",'Stu.Detail (1-20)'!B510)</f>
        <v/>
      </c>
      <c r="C510" s="124" t="str">
        <f>IF(OR(B510=0,B510=""),"",CONCATENATE('Stu.Detail (1-20)'!D510," ","/",'Stu.Detail (1-20)'!G510))</f>
        <v/>
      </c>
      <c r="D510" s="129"/>
      <c r="E510" s="129"/>
      <c r="F510" s="129"/>
      <c r="G510" s="129"/>
      <c r="H510" s="129"/>
      <c r="I510" s="129"/>
      <c r="J510" s="129"/>
      <c r="K510" s="129"/>
      <c r="L510" s="129"/>
      <c r="M510" s="129"/>
      <c r="N510" s="129"/>
      <c r="O510" s="129"/>
      <c r="P510" s="129"/>
      <c r="Q510" s="129"/>
      <c r="R510" s="129"/>
      <c r="S510" s="129"/>
      <c r="T510" s="129"/>
      <c r="U510" s="129"/>
      <c r="V510" s="129"/>
      <c r="W510" s="129"/>
      <c r="X510" s="129"/>
      <c r="Y510" s="129"/>
      <c r="Z510" s="129"/>
      <c r="AA510" s="130"/>
      <c r="AB510" s="130"/>
      <c r="AC510" s="130"/>
      <c r="AD510" s="130"/>
      <c r="AE510" s="130"/>
      <c r="AF510" s="57"/>
      <c r="AG510" s="57"/>
      <c r="AH510" s="57"/>
      <c r="AI510" s="57"/>
      <c r="AJ510" s="57"/>
      <c r="AK510" s="57"/>
      <c r="AL510" s="57"/>
      <c r="AM510" s="57"/>
      <c r="AN510" s="57"/>
      <c r="AO510" s="57"/>
      <c r="AP510" s="57"/>
      <c r="AQ510" s="57"/>
      <c r="AR510" s="57"/>
      <c r="AS510" s="57"/>
      <c r="AT510" s="57"/>
      <c r="AU510" s="57"/>
      <c r="AV510" s="57"/>
      <c r="AW510" s="57"/>
    </row>
    <row r="511" spans="1:49" s="128" customFormat="1">
      <c r="A511" s="123">
        <f>'Stu.Detail (1-20)'!A511</f>
        <v>505</v>
      </c>
      <c r="B511" s="124" t="str">
        <f>IF(OR('Stu.Detail (1-20)'!B511=0,'Stu.Detail (1-20)'!B511=""),"",'Stu.Detail (1-20)'!B511)</f>
        <v/>
      </c>
      <c r="C511" s="124" t="str">
        <f>IF(OR(B511=0,B511=""),"",CONCATENATE('Stu.Detail (1-20)'!D511," ","/",'Stu.Detail (1-20)'!G511))</f>
        <v/>
      </c>
      <c r="D511" s="129"/>
      <c r="E511" s="129"/>
      <c r="F511" s="129"/>
      <c r="G511" s="129"/>
      <c r="H511" s="129"/>
      <c r="I511" s="129"/>
      <c r="J511" s="129"/>
      <c r="K511" s="129"/>
      <c r="L511" s="129"/>
      <c r="M511" s="129"/>
      <c r="N511" s="129"/>
      <c r="O511" s="129"/>
      <c r="P511" s="129"/>
      <c r="Q511" s="129"/>
      <c r="R511" s="129"/>
      <c r="S511" s="129"/>
      <c r="T511" s="129"/>
      <c r="U511" s="129"/>
      <c r="V511" s="129"/>
      <c r="W511" s="129"/>
      <c r="X511" s="129"/>
      <c r="Y511" s="129"/>
      <c r="Z511" s="129"/>
      <c r="AA511" s="130"/>
      <c r="AB511" s="130"/>
      <c r="AC511" s="130"/>
      <c r="AD511" s="130"/>
      <c r="AE511" s="130"/>
      <c r="AF511" s="57"/>
      <c r="AG511" s="57"/>
      <c r="AH511" s="57"/>
      <c r="AI511" s="57"/>
      <c r="AJ511" s="57"/>
      <c r="AK511" s="57"/>
      <c r="AL511" s="57"/>
      <c r="AM511" s="57"/>
      <c r="AN511" s="57"/>
      <c r="AO511" s="57"/>
      <c r="AP511" s="57"/>
      <c r="AQ511" s="57"/>
      <c r="AR511" s="57"/>
      <c r="AS511" s="57"/>
      <c r="AT511" s="57"/>
      <c r="AU511" s="57"/>
      <c r="AV511" s="57"/>
      <c r="AW511" s="57"/>
    </row>
    <row r="512" spans="1:49" s="128" customFormat="1">
      <c r="A512" s="123">
        <f>'Stu.Detail (1-20)'!A512</f>
        <v>506</v>
      </c>
      <c r="B512" s="124" t="str">
        <f>IF(OR('Stu.Detail (1-20)'!B512=0,'Stu.Detail (1-20)'!B512=""),"",'Stu.Detail (1-20)'!B512)</f>
        <v/>
      </c>
      <c r="C512" s="124" t="str">
        <f>IF(OR(B512=0,B512=""),"",CONCATENATE('Stu.Detail (1-20)'!D512," ","/",'Stu.Detail (1-20)'!G512))</f>
        <v/>
      </c>
      <c r="D512" s="129"/>
      <c r="E512" s="129"/>
      <c r="F512" s="129"/>
      <c r="G512" s="129"/>
      <c r="H512" s="129"/>
      <c r="I512" s="129"/>
      <c r="J512" s="129"/>
      <c r="K512" s="129"/>
      <c r="L512" s="129"/>
      <c r="M512" s="129"/>
      <c r="N512" s="129"/>
      <c r="O512" s="129"/>
      <c r="P512" s="129"/>
      <c r="Q512" s="129"/>
      <c r="R512" s="129"/>
      <c r="S512" s="129"/>
      <c r="T512" s="129"/>
      <c r="U512" s="129"/>
      <c r="V512" s="129"/>
      <c r="W512" s="129"/>
      <c r="X512" s="129"/>
      <c r="Y512" s="129"/>
      <c r="Z512" s="129"/>
      <c r="AA512" s="130"/>
      <c r="AB512" s="130"/>
      <c r="AC512" s="130"/>
      <c r="AD512" s="130"/>
      <c r="AE512" s="130"/>
      <c r="AF512" s="57"/>
      <c r="AG512" s="57"/>
      <c r="AH512" s="57"/>
      <c r="AI512" s="57"/>
      <c r="AJ512" s="57"/>
      <c r="AK512" s="57"/>
      <c r="AL512" s="57"/>
      <c r="AM512" s="57"/>
      <c r="AN512" s="57"/>
      <c r="AO512" s="57"/>
      <c r="AP512" s="57"/>
      <c r="AQ512" s="57"/>
      <c r="AR512" s="57"/>
      <c r="AS512" s="57"/>
      <c r="AT512" s="57"/>
      <c r="AU512" s="57"/>
      <c r="AV512" s="57"/>
      <c r="AW512" s="57"/>
    </row>
    <row r="513" spans="1:49" s="128" customFormat="1">
      <c r="A513" s="123">
        <f>'Stu.Detail (1-20)'!A513</f>
        <v>507</v>
      </c>
      <c r="B513" s="124" t="str">
        <f>IF(OR('Stu.Detail (1-20)'!B513=0,'Stu.Detail (1-20)'!B513=""),"",'Stu.Detail (1-20)'!B513)</f>
        <v/>
      </c>
      <c r="C513" s="124" t="str">
        <f>IF(OR(B513=0,B513=""),"",CONCATENATE('Stu.Detail (1-20)'!D513," ","/",'Stu.Detail (1-20)'!G513))</f>
        <v/>
      </c>
      <c r="D513" s="129"/>
      <c r="E513" s="129"/>
      <c r="F513" s="129"/>
      <c r="G513" s="129"/>
      <c r="H513" s="129"/>
      <c r="I513" s="129"/>
      <c r="J513" s="129"/>
      <c r="K513" s="129"/>
      <c r="L513" s="129"/>
      <c r="M513" s="129"/>
      <c r="N513" s="129"/>
      <c r="O513" s="129"/>
      <c r="P513" s="129"/>
      <c r="Q513" s="129"/>
      <c r="R513" s="129"/>
      <c r="S513" s="129"/>
      <c r="T513" s="129"/>
      <c r="U513" s="129"/>
      <c r="V513" s="129"/>
      <c r="W513" s="129"/>
      <c r="X513" s="129"/>
      <c r="Y513" s="129"/>
      <c r="Z513" s="129"/>
      <c r="AA513" s="130"/>
      <c r="AB513" s="130"/>
      <c r="AC513" s="130"/>
      <c r="AD513" s="130"/>
      <c r="AE513" s="130"/>
      <c r="AF513" s="57"/>
      <c r="AG513" s="57"/>
      <c r="AH513" s="57"/>
      <c r="AI513" s="57"/>
      <c r="AJ513" s="57"/>
      <c r="AK513" s="57"/>
      <c r="AL513" s="57"/>
      <c r="AM513" s="57"/>
      <c r="AN513" s="57"/>
      <c r="AO513" s="57"/>
      <c r="AP513" s="57"/>
      <c r="AQ513" s="57"/>
      <c r="AR513" s="57"/>
      <c r="AS513" s="57"/>
      <c r="AT513" s="57"/>
      <c r="AU513" s="57"/>
      <c r="AV513" s="57"/>
      <c r="AW513" s="57"/>
    </row>
    <row r="514" spans="1:49" s="128" customFormat="1">
      <c r="A514" s="123">
        <f>'Stu.Detail (1-20)'!A514</f>
        <v>508</v>
      </c>
      <c r="B514" s="124" t="str">
        <f>IF(OR('Stu.Detail (1-20)'!B514=0,'Stu.Detail (1-20)'!B514=""),"",'Stu.Detail (1-20)'!B514)</f>
        <v/>
      </c>
      <c r="C514" s="124" t="str">
        <f>IF(OR(B514=0,B514=""),"",CONCATENATE('Stu.Detail (1-20)'!D514," ","/",'Stu.Detail (1-20)'!G514))</f>
        <v/>
      </c>
      <c r="D514" s="129"/>
      <c r="E514" s="129"/>
      <c r="F514" s="129"/>
      <c r="G514" s="129"/>
      <c r="H514" s="129"/>
      <c r="I514" s="129"/>
      <c r="J514" s="129"/>
      <c r="K514" s="129"/>
      <c r="L514" s="129"/>
      <c r="M514" s="129"/>
      <c r="N514" s="129"/>
      <c r="O514" s="129"/>
      <c r="P514" s="129"/>
      <c r="Q514" s="129"/>
      <c r="R514" s="129"/>
      <c r="S514" s="129"/>
      <c r="T514" s="129"/>
      <c r="U514" s="129"/>
      <c r="V514" s="129"/>
      <c r="W514" s="129"/>
      <c r="X514" s="129"/>
      <c r="Y514" s="129"/>
      <c r="Z514" s="129"/>
      <c r="AA514" s="130"/>
      <c r="AB514" s="130"/>
      <c r="AC514" s="130"/>
      <c r="AD514" s="130"/>
      <c r="AE514" s="130"/>
      <c r="AF514" s="57"/>
      <c r="AG514" s="57"/>
      <c r="AH514" s="57"/>
      <c r="AI514" s="57"/>
      <c r="AJ514" s="57"/>
      <c r="AK514" s="57"/>
      <c r="AL514" s="57"/>
      <c r="AM514" s="57"/>
      <c r="AN514" s="57"/>
      <c r="AO514" s="57"/>
      <c r="AP514" s="57"/>
      <c r="AQ514" s="57"/>
      <c r="AR514" s="57"/>
      <c r="AS514" s="57"/>
      <c r="AT514" s="57"/>
      <c r="AU514" s="57"/>
      <c r="AV514" s="57"/>
      <c r="AW514" s="57"/>
    </row>
    <row r="515" spans="1:49" s="128" customFormat="1">
      <c r="A515" s="123">
        <f>'Stu.Detail (1-20)'!A515</f>
        <v>509</v>
      </c>
      <c r="B515" s="124" t="str">
        <f>IF(OR('Stu.Detail (1-20)'!B515=0,'Stu.Detail (1-20)'!B515=""),"",'Stu.Detail (1-20)'!B515)</f>
        <v/>
      </c>
      <c r="C515" s="124" t="str">
        <f>IF(OR(B515=0,B515=""),"",CONCATENATE('Stu.Detail (1-20)'!D515," ","/",'Stu.Detail (1-20)'!G515))</f>
        <v/>
      </c>
      <c r="D515" s="129"/>
      <c r="E515" s="129"/>
      <c r="F515" s="129"/>
      <c r="G515" s="129"/>
      <c r="H515" s="129"/>
      <c r="I515" s="129"/>
      <c r="J515" s="129"/>
      <c r="K515" s="129"/>
      <c r="L515" s="129"/>
      <c r="M515" s="129"/>
      <c r="N515" s="129"/>
      <c r="O515" s="129"/>
      <c r="P515" s="129"/>
      <c r="Q515" s="129"/>
      <c r="R515" s="129"/>
      <c r="S515" s="129"/>
      <c r="T515" s="129"/>
      <c r="U515" s="129"/>
      <c r="V515" s="129"/>
      <c r="W515" s="129"/>
      <c r="X515" s="129"/>
      <c r="Y515" s="129"/>
      <c r="Z515" s="129"/>
      <c r="AA515" s="130"/>
      <c r="AB515" s="130"/>
      <c r="AC515" s="130"/>
      <c r="AD515" s="130"/>
      <c r="AE515" s="130"/>
      <c r="AF515" s="57"/>
      <c r="AG515" s="57"/>
      <c r="AH515" s="57"/>
      <c r="AI515" s="57"/>
      <c r="AJ515" s="57"/>
      <c r="AK515" s="57"/>
      <c r="AL515" s="57"/>
      <c r="AM515" s="57"/>
      <c r="AN515" s="57"/>
      <c r="AO515" s="57"/>
      <c r="AP515" s="57"/>
      <c r="AQ515" s="57"/>
      <c r="AR515" s="57"/>
      <c r="AS515" s="57"/>
      <c r="AT515" s="57"/>
      <c r="AU515" s="57"/>
      <c r="AV515" s="57"/>
      <c r="AW515" s="57"/>
    </row>
    <row r="516" spans="1:49" s="128" customFormat="1">
      <c r="A516" s="123">
        <f>'Stu.Detail (1-20)'!A516</f>
        <v>510</v>
      </c>
      <c r="B516" s="124" t="str">
        <f>IF(OR('Stu.Detail (1-20)'!B516=0,'Stu.Detail (1-20)'!B516=""),"",'Stu.Detail (1-20)'!B516)</f>
        <v/>
      </c>
      <c r="C516" s="124" t="str">
        <f>IF(OR(B516=0,B516=""),"",CONCATENATE('Stu.Detail (1-20)'!D516," ","/",'Stu.Detail (1-20)'!G516))</f>
        <v/>
      </c>
      <c r="D516" s="129"/>
      <c r="E516" s="129"/>
      <c r="F516" s="129"/>
      <c r="G516" s="129"/>
      <c r="H516" s="129"/>
      <c r="I516" s="129"/>
      <c r="J516" s="129"/>
      <c r="K516" s="129"/>
      <c r="L516" s="129"/>
      <c r="M516" s="129"/>
      <c r="N516" s="129"/>
      <c r="O516" s="129"/>
      <c r="P516" s="129"/>
      <c r="Q516" s="129"/>
      <c r="R516" s="129"/>
      <c r="S516" s="129"/>
      <c r="T516" s="129"/>
      <c r="U516" s="129"/>
      <c r="V516" s="129"/>
      <c r="W516" s="129"/>
      <c r="X516" s="129"/>
      <c r="Y516" s="129"/>
      <c r="Z516" s="129"/>
      <c r="AA516" s="130"/>
      <c r="AB516" s="130"/>
      <c r="AC516" s="130"/>
      <c r="AD516" s="130"/>
      <c r="AE516" s="130"/>
      <c r="AF516" s="57"/>
      <c r="AG516" s="57"/>
      <c r="AH516" s="57"/>
      <c r="AI516" s="57"/>
      <c r="AJ516" s="57"/>
      <c r="AK516" s="57"/>
      <c r="AL516" s="57"/>
      <c r="AM516" s="57"/>
      <c r="AN516" s="57"/>
      <c r="AO516" s="57"/>
      <c r="AP516" s="57"/>
      <c r="AQ516" s="57"/>
      <c r="AR516" s="57"/>
      <c r="AS516" s="57"/>
      <c r="AT516" s="57"/>
      <c r="AU516" s="57"/>
      <c r="AV516" s="57"/>
      <c r="AW516" s="57"/>
    </row>
    <row r="517" spans="1:49" s="128" customFormat="1">
      <c r="A517" s="123">
        <f>'Stu.Detail (1-20)'!A517</f>
        <v>511</v>
      </c>
      <c r="B517" s="124" t="str">
        <f>IF(OR('Stu.Detail (1-20)'!B517=0,'Stu.Detail (1-20)'!B517=""),"",'Stu.Detail (1-20)'!B517)</f>
        <v/>
      </c>
      <c r="C517" s="124" t="str">
        <f>IF(OR(B517=0,B517=""),"",CONCATENATE('Stu.Detail (1-20)'!D517," ","/",'Stu.Detail (1-20)'!G517))</f>
        <v/>
      </c>
      <c r="D517" s="129"/>
      <c r="E517" s="129"/>
      <c r="F517" s="129"/>
      <c r="G517" s="129"/>
      <c r="H517" s="129"/>
      <c r="I517" s="129"/>
      <c r="J517" s="129"/>
      <c r="K517" s="129"/>
      <c r="L517" s="129"/>
      <c r="M517" s="129"/>
      <c r="N517" s="129"/>
      <c r="O517" s="129"/>
      <c r="P517" s="129"/>
      <c r="Q517" s="129"/>
      <c r="R517" s="129"/>
      <c r="S517" s="129"/>
      <c r="T517" s="129"/>
      <c r="U517" s="129"/>
      <c r="V517" s="129"/>
      <c r="W517" s="129"/>
      <c r="X517" s="129"/>
      <c r="Y517" s="129"/>
      <c r="Z517" s="129"/>
      <c r="AA517" s="130"/>
      <c r="AB517" s="130"/>
      <c r="AC517" s="130"/>
      <c r="AD517" s="130"/>
      <c r="AE517" s="130"/>
      <c r="AF517" s="57"/>
      <c r="AG517" s="57"/>
      <c r="AH517" s="57"/>
      <c r="AI517" s="57"/>
      <c r="AJ517" s="57"/>
      <c r="AK517" s="57"/>
      <c r="AL517" s="57"/>
      <c r="AM517" s="57"/>
      <c r="AN517" s="57"/>
      <c r="AO517" s="57"/>
      <c r="AP517" s="57"/>
      <c r="AQ517" s="57"/>
      <c r="AR517" s="57"/>
      <c r="AS517" s="57"/>
      <c r="AT517" s="57"/>
      <c r="AU517" s="57"/>
      <c r="AV517" s="57"/>
      <c r="AW517" s="57"/>
    </row>
    <row r="518" spans="1:49" s="128" customFormat="1">
      <c r="A518" s="123">
        <f>'Stu.Detail (1-20)'!A518</f>
        <v>512</v>
      </c>
      <c r="B518" s="124" t="str">
        <f>IF(OR('Stu.Detail (1-20)'!B518=0,'Stu.Detail (1-20)'!B518=""),"",'Stu.Detail (1-20)'!B518)</f>
        <v/>
      </c>
      <c r="C518" s="124" t="str">
        <f>IF(OR(B518=0,B518=""),"",CONCATENATE('Stu.Detail (1-20)'!D518," ","/",'Stu.Detail (1-20)'!G518))</f>
        <v/>
      </c>
      <c r="D518" s="129"/>
      <c r="E518" s="129"/>
      <c r="F518" s="129"/>
      <c r="G518" s="129"/>
      <c r="H518" s="129"/>
      <c r="I518" s="129"/>
      <c r="J518" s="129"/>
      <c r="K518" s="129"/>
      <c r="L518" s="129"/>
      <c r="M518" s="129"/>
      <c r="N518" s="129"/>
      <c r="O518" s="129"/>
      <c r="P518" s="129"/>
      <c r="Q518" s="129"/>
      <c r="R518" s="129"/>
      <c r="S518" s="129"/>
      <c r="T518" s="129"/>
      <c r="U518" s="129"/>
      <c r="V518" s="129"/>
      <c r="W518" s="129"/>
      <c r="X518" s="129"/>
      <c r="Y518" s="129"/>
      <c r="Z518" s="129"/>
      <c r="AA518" s="130"/>
      <c r="AB518" s="130"/>
      <c r="AC518" s="130"/>
      <c r="AD518" s="130"/>
      <c r="AE518" s="130"/>
      <c r="AF518" s="57"/>
      <c r="AG518" s="57"/>
      <c r="AH518" s="57"/>
      <c r="AI518" s="57"/>
      <c r="AJ518" s="57"/>
      <c r="AK518" s="57"/>
      <c r="AL518" s="57"/>
      <c r="AM518" s="57"/>
      <c r="AN518" s="57"/>
      <c r="AO518" s="57"/>
      <c r="AP518" s="57"/>
      <c r="AQ518" s="57"/>
      <c r="AR518" s="57"/>
      <c r="AS518" s="57"/>
      <c r="AT518" s="57"/>
      <c r="AU518" s="57"/>
      <c r="AV518" s="57"/>
      <c r="AW518" s="57"/>
    </row>
    <row r="519" spans="1:49" s="128" customFormat="1">
      <c r="A519" s="123">
        <f>'Stu.Detail (1-20)'!A519</f>
        <v>513</v>
      </c>
      <c r="B519" s="124" t="str">
        <f>IF(OR('Stu.Detail (1-20)'!B519=0,'Stu.Detail (1-20)'!B519=""),"",'Stu.Detail (1-20)'!B519)</f>
        <v/>
      </c>
      <c r="C519" s="124" t="str">
        <f>IF(OR(B519=0,B519=""),"",CONCATENATE('Stu.Detail (1-20)'!D519," ","/",'Stu.Detail (1-20)'!G519))</f>
        <v/>
      </c>
      <c r="D519" s="129"/>
      <c r="E519" s="129"/>
      <c r="F519" s="129"/>
      <c r="G519" s="129"/>
      <c r="H519" s="129"/>
      <c r="I519" s="129"/>
      <c r="J519" s="129"/>
      <c r="K519" s="129"/>
      <c r="L519" s="129"/>
      <c r="M519" s="129"/>
      <c r="N519" s="129"/>
      <c r="O519" s="129"/>
      <c r="P519" s="129"/>
      <c r="Q519" s="129"/>
      <c r="R519" s="129"/>
      <c r="S519" s="129"/>
      <c r="T519" s="129"/>
      <c r="U519" s="129"/>
      <c r="V519" s="129"/>
      <c r="W519" s="129"/>
      <c r="X519" s="129"/>
      <c r="Y519" s="129"/>
      <c r="Z519" s="129"/>
      <c r="AA519" s="130"/>
      <c r="AB519" s="130"/>
      <c r="AC519" s="130"/>
      <c r="AD519" s="130"/>
      <c r="AE519" s="130"/>
      <c r="AF519" s="57"/>
      <c r="AG519" s="57"/>
      <c r="AH519" s="57"/>
      <c r="AI519" s="57"/>
      <c r="AJ519" s="57"/>
      <c r="AK519" s="57"/>
      <c r="AL519" s="57"/>
      <c r="AM519" s="57"/>
      <c r="AN519" s="57"/>
      <c r="AO519" s="57"/>
      <c r="AP519" s="57"/>
      <c r="AQ519" s="57"/>
      <c r="AR519" s="57"/>
      <c r="AS519" s="57"/>
      <c r="AT519" s="57"/>
      <c r="AU519" s="57"/>
      <c r="AV519" s="57"/>
      <c r="AW519" s="57"/>
    </row>
    <row r="520" spans="1:49" s="128" customFormat="1">
      <c r="A520" s="123">
        <f>'Stu.Detail (1-20)'!A520</f>
        <v>514</v>
      </c>
      <c r="B520" s="124" t="str">
        <f>IF(OR('Stu.Detail (1-20)'!B520=0,'Stu.Detail (1-20)'!B520=""),"",'Stu.Detail (1-20)'!B520)</f>
        <v/>
      </c>
      <c r="C520" s="124" t="str">
        <f>IF(OR(B520=0,B520=""),"",CONCATENATE('Stu.Detail (1-20)'!D520," ","/",'Stu.Detail (1-20)'!G520))</f>
        <v/>
      </c>
      <c r="D520" s="129"/>
      <c r="E520" s="129"/>
      <c r="F520" s="129"/>
      <c r="G520" s="129"/>
      <c r="H520" s="129"/>
      <c r="I520" s="129"/>
      <c r="J520" s="129"/>
      <c r="K520" s="129"/>
      <c r="L520" s="129"/>
      <c r="M520" s="129"/>
      <c r="N520" s="129"/>
      <c r="O520" s="129"/>
      <c r="P520" s="129"/>
      <c r="Q520" s="129"/>
      <c r="R520" s="129"/>
      <c r="S520" s="129"/>
      <c r="T520" s="129"/>
      <c r="U520" s="129"/>
      <c r="V520" s="129"/>
      <c r="W520" s="129"/>
      <c r="X520" s="129"/>
      <c r="Y520" s="129"/>
      <c r="Z520" s="129"/>
      <c r="AA520" s="130"/>
      <c r="AB520" s="130"/>
      <c r="AC520" s="130"/>
      <c r="AD520" s="130"/>
      <c r="AE520" s="130"/>
      <c r="AF520" s="57"/>
      <c r="AG520" s="57"/>
      <c r="AH520" s="57"/>
      <c r="AI520" s="57"/>
      <c r="AJ520" s="57"/>
      <c r="AK520" s="57"/>
      <c r="AL520" s="57"/>
      <c r="AM520" s="57"/>
      <c r="AN520" s="57"/>
      <c r="AO520" s="57"/>
      <c r="AP520" s="57"/>
      <c r="AQ520" s="57"/>
      <c r="AR520" s="57"/>
      <c r="AS520" s="57"/>
      <c r="AT520" s="57"/>
      <c r="AU520" s="57"/>
      <c r="AV520" s="57"/>
      <c r="AW520" s="57"/>
    </row>
    <row r="521" spans="1:49" s="128" customFormat="1">
      <c r="A521" s="123">
        <f>'Stu.Detail (1-20)'!A521</f>
        <v>515</v>
      </c>
      <c r="B521" s="124" t="str">
        <f>IF(OR('Stu.Detail (1-20)'!B521=0,'Stu.Detail (1-20)'!B521=""),"",'Stu.Detail (1-20)'!B521)</f>
        <v/>
      </c>
      <c r="C521" s="124" t="str">
        <f>IF(OR(B521=0,B521=""),"",CONCATENATE('Stu.Detail (1-20)'!D521," ","/",'Stu.Detail (1-20)'!G521))</f>
        <v/>
      </c>
      <c r="D521" s="129"/>
      <c r="E521" s="129"/>
      <c r="F521" s="129"/>
      <c r="G521" s="129"/>
      <c r="H521" s="129"/>
      <c r="I521" s="129"/>
      <c r="J521" s="129"/>
      <c r="K521" s="129"/>
      <c r="L521" s="129"/>
      <c r="M521" s="129"/>
      <c r="N521" s="129"/>
      <c r="O521" s="129"/>
      <c r="P521" s="129"/>
      <c r="Q521" s="129"/>
      <c r="R521" s="129"/>
      <c r="S521" s="129"/>
      <c r="T521" s="129"/>
      <c r="U521" s="129"/>
      <c r="V521" s="129"/>
      <c r="W521" s="129"/>
      <c r="X521" s="129"/>
      <c r="Y521" s="129"/>
      <c r="Z521" s="129"/>
      <c r="AA521" s="130"/>
      <c r="AB521" s="130"/>
      <c r="AC521" s="130"/>
      <c r="AD521" s="130"/>
      <c r="AE521" s="130"/>
      <c r="AF521" s="57"/>
      <c r="AG521" s="57"/>
      <c r="AH521" s="57"/>
      <c r="AI521" s="57"/>
      <c r="AJ521" s="57"/>
      <c r="AK521" s="57"/>
      <c r="AL521" s="57"/>
      <c r="AM521" s="57"/>
      <c r="AN521" s="57"/>
      <c r="AO521" s="57"/>
      <c r="AP521" s="57"/>
      <c r="AQ521" s="57"/>
      <c r="AR521" s="57"/>
      <c r="AS521" s="57"/>
      <c r="AT521" s="57"/>
      <c r="AU521" s="57"/>
      <c r="AV521" s="57"/>
      <c r="AW521" s="57"/>
    </row>
    <row r="522" spans="1:49" s="128" customFormat="1">
      <c r="A522" s="123">
        <f>'Stu.Detail (1-20)'!A522</f>
        <v>516</v>
      </c>
      <c r="B522" s="124" t="str">
        <f>IF(OR('Stu.Detail (1-20)'!B522=0,'Stu.Detail (1-20)'!B522=""),"",'Stu.Detail (1-20)'!B522)</f>
        <v/>
      </c>
      <c r="C522" s="124" t="str">
        <f>IF(OR(B522=0,B522=""),"",CONCATENATE('Stu.Detail (1-20)'!D522," ","/",'Stu.Detail (1-20)'!G522))</f>
        <v/>
      </c>
      <c r="D522" s="129"/>
      <c r="E522" s="129"/>
      <c r="F522" s="129"/>
      <c r="G522" s="129"/>
      <c r="H522" s="129"/>
      <c r="I522" s="129"/>
      <c r="J522" s="129"/>
      <c r="K522" s="129"/>
      <c r="L522" s="129"/>
      <c r="M522" s="129"/>
      <c r="N522" s="129"/>
      <c r="O522" s="129"/>
      <c r="P522" s="129"/>
      <c r="Q522" s="129"/>
      <c r="R522" s="129"/>
      <c r="S522" s="129"/>
      <c r="T522" s="129"/>
      <c r="U522" s="129"/>
      <c r="V522" s="129"/>
      <c r="W522" s="129"/>
      <c r="X522" s="129"/>
      <c r="Y522" s="129"/>
      <c r="Z522" s="129"/>
      <c r="AA522" s="130"/>
      <c r="AB522" s="130"/>
      <c r="AC522" s="130"/>
      <c r="AD522" s="130"/>
      <c r="AE522" s="130"/>
      <c r="AF522" s="57"/>
      <c r="AG522" s="57"/>
      <c r="AH522" s="57"/>
      <c r="AI522" s="57"/>
      <c r="AJ522" s="57"/>
      <c r="AK522" s="57"/>
      <c r="AL522" s="57"/>
      <c r="AM522" s="57"/>
      <c r="AN522" s="57"/>
      <c r="AO522" s="57"/>
      <c r="AP522" s="57"/>
      <c r="AQ522" s="57"/>
      <c r="AR522" s="57"/>
      <c r="AS522" s="57"/>
      <c r="AT522" s="57"/>
      <c r="AU522" s="57"/>
      <c r="AV522" s="57"/>
      <c r="AW522" s="57"/>
    </row>
    <row r="523" spans="1:49" s="128" customFormat="1">
      <c r="A523" s="123">
        <f>'Stu.Detail (1-20)'!A523</f>
        <v>517</v>
      </c>
      <c r="B523" s="124" t="str">
        <f>IF(OR('Stu.Detail (1-20)'!B523=0,'Stu.Detail (1-20)'!B523=""),"",'Stu.Detail (1-20)'!B523)</f>
        <v/>
      </c>
      <c r="C523" s="124" t="str">
        <f>IF(OR(B523=0,B523=""),"",CONCATENATE('Stu.Detail (1-20)'!D523," ","/",'Stu.Detail (1-20)'!G523))</f>
        <v/>
      </c>
      <c r="D523" s="129"/>
      <c r="E523" s="129"/>
      <c r="F523" s="129"/>
      <c r="G523" s="129"/>
      <c r="H523" s="129"/>
      <c r="I523" s="129"/>
      <c r="J523" s="129"/>
      <c r="K523" s="129"/>
      <c r="L523" s="129"/>
      <c r="M523" s="129"/>
      <c r="N523" s="129"/>
      <c r="O523" s="129"/>
      <c r="P523" s="129"/>
      <c r="Q523" s="129"/>
      <c r="R523" s="129"/>
      <c r="S523" s="129"/>
      <c r="T523" s="129"/>
      <c r="U523" s="129"/>
      <c r="V523" s="129"/>
      <c r="W523" s="129"/>
      <c r="X523" s="129"/>
      <c r="Y523" s="129"/>
      <c r="Z523" s="129"/>
      <c r="AA523" s="130"/>
      <c r="AB523" s="130"/>
      <c r="AC523" s="130"/>
      <c r="AD523" s="130"/>
      <c r="AE523" s="130"/>
      <c r="AF523" s="57"/>
      <c r="AG523" s="57"/>
      <c r="AH523" s="57"/>
      <c r="AI523" s="57"/>
      <c r="AJ523" s="57"/>
      <c r="AK523" s="57"/>
      <c r="AL523" s="57"/>
      <c r="AM523" s="57"/>
      <c r="AN523" s="57"/>
      <c r="AO523" s="57"/>
      <c r="AP523" s="57"/>
      <c r="AQ523" s="57"/>
      <c r="AR523" s="57"/>
      <c r="AS523" s="57"/>
      <c r="AT523" s="57"/>
      <c r="AU523" s="57"/>
      <c r="AV523" s="57"/>
      <c r="AW523" s="57"/>
    </row>
    <row r="524" spans="1:49" s="128" customFormat="1">
      <c r="A524" s="123">
        <f>'Stu.Detail (1-20)'!A524</f>
        <v>518</v>
      </c>
      <c r="B524" s="124" t="str">
        <f>IF(OR('Stu.Detail (1-20)'!B524=0,'Stu.Detail (1-20)'!B524=""),"",'Stu.Detail (1-20)'!B524)</f>
        <v/>
      </c>
      <c r="C524" s="124" t="str">
        <f>IF(OR(B524=0,B524=""),"",CONCATENATE('Stu.Detail (1-20)'!D524," ","/",'Stu.Detail (1-20)'!G524))</f>
        <v/>
      </c>
      <c r="D524" s="129"/>
      <c r="E524" s="129"/>
      <c r="F524" s="129"/>
      <c r="G524" s="129"/>
      <c r="H524" s="129"/>
      <c r="I524" s="129"/>
      <c r="J524" s="129"/>
      <c r="K524" s="129"/>
      <c r="L524" s="129"/>
      <c r="M524" s="129"/>
      <c r="N524" s="129"/>
      <c r="O524" s="129"/>
      <c r="P524" s="129"/>
      <c r="Q524" s="129"/>
      <c r="R524" s="129"/>
      <c r="S524" s="129"/>
      <c r="T524" s="129"/>
      <c r="U524" s="129"/>
      <c r="V524" s="129"/>
      <c r="W524" s="129"/>
      <c r="X524" s="129"/>
      <c r="Y524" s="129"/>
      <c r="Z524" s="129"/>
      <c r="AA524" s="130"/>
      <c r="AB524" s="130"/>
      <c r="AC524" s="130"/>
      <c r="AD524" s="130"/>
      <c r="AE524" s="130"/>
      <c r="AF524" s="57"/>
      <c r="AG524" s="57"/>
      <c r="AH524" s="57"/>
      <c r="AI524" s="57"/>
      <c r="AJ524" s="57"/>
      <c r="AK524" s="57"/>
      <c r="AL524" s="57"/>
      <c r="AM524" s="57"/>
      <c r="AN524" s="57"/>
      <c r="AO524" s="57"/>
      <c r="AP524" s="57"/>
      <c r="AQ524" s="57"/>
      <c r="AR524" s="57"/>
      <c r="AS524" s="57"/>
      <c r="AT524" s="57"/>
      <c r="AU524" s="57"/>
      <c r="AV524" s="57"/>
      <c r="AW524" s="57"/>
    </row>
    <row r="525" spans="1:49" s="128" customFormat="1">
      <c r="A525" s="123">
        <f>'Stu.Detail (1-20)'!A525</f>
        <v>519</v>
      </c>
      <c r="B525" s="124" t="str">
        <f>IF(OR('Stu.Detail (1-20)'!B525=0,'Stu.Detail (1-20)'!B525=""),"",'Stu.Detail (1-20)'!B525)</f>
        <v/>
      </c>
      <c r="C525" s="124" t="str">
        <f>IF(OR(B525=0,B525=""),"",CONCATENATE('Stu.Detail (1-20)'!D525," ","/",'Stu.Detail (1-20)'!G525))</f>
        <v/>
      </c>
      <c r="D525" s="129"/>
      <c r="E525" s="129"/>
      <c r="F525" s="129"/>
      <c r="G525" s="129"/>
      <c r="H525" s="129"/>
      <c r="I525" s="129"/>
      <c r="J525" s="129"/>
      <c r="K525" s="129"/>
      <c r="L525" s="129"/>
      <c r="M525" s="129"/>
      <c r="N525" s="129"/>
      <c r="O525" s="129"/>
      <c r="P525" s="129"/>
      <c r="Q525" s="129"/>
      <c r="R525" s="129"/>
      <c r="S525" s="129"/>
      <c r="T525" s="129"/>
      <c r="U525" s="129"/>
      <c r="V525" s="129"/>
      <c r="W525" s="129"/>
      <c r="X525" s="129"/>
      <c r="Y525" s="129"/>
      <c r="Z525" s="129"/>
      <c r="AA525" s="130"/>
      <c r="AB525" s="130"/>
      <c r="AC525" s="130"/>
      <c r="AD525" s="130"/>
      <c r="AE525" s="130"/>
      <c r="AF525" s="57"/>
      <c r="AG525" s="57"/>
      <c r="AH525" s="57"/>
      <c r="AI525" s="57"/>
      <c r="AJ525" s="57"/>
      <c r="AK525" s="57"/>
      <c r="AL525" s="57"/>
      <c r="AM525" s="57"/>
      <c r="AN525" s="57"/>
      <c r="AO525" s="57"/>
      <c r="AP525" s="57"/>
      <c r="AQ525" s="57"/>
      <c r="AR525" s="57"/>
      <c r="AS525" s="57"/>
      <c r="AT525" s="57"/>
      <c r="AU525" s="57"/>
      <c r="AV525" s="57"/>
      <c r="AW525" s="57"/>
    </row>
    <row r="526" spans="1:49" s="128" customFormat="1">
      <c r="A526" s="123">
        <f>'Stu.Detail (1-20)'!A526</f>
        <v>520</v>
      </c>
      <c r="B526" s="124" t="str">
        <f>IF(OR('Stu.Detail (1-20)'!B526=0,'Stu.Detail (1-20)'!B526=""),"",'Stu.Detail (1-20)'!B526)</f>
        <v/>
      </c>
      <c r="C526" s="124" t="str">
        <f>IF(OR(B526=0,B526=""),"",CONCATENATE('Stu.Detail (1-20)'!D526," ","/",'Stu.Detail (1-20)'!G526))</f>
        <v/>
      </c>
      <c r="D526" s="129"/>
      <c r="E526" s="129"/>
      <c r="F526" s="129"/>
      <c r="G526" s="129"/>
      <c r="H526" s="129"/>
      <c r="I526" s="129"/>
      <c r="J526" s="129"/>
      <c r="K526" s="129"/>
      <c r="L526" s="129"/>
      <c r="M526" s="129"/>
      <c r="N526" s="129"/>
      <c r="O526" s="129"/>
      <c r="P526" s="129"/>
      <c r="Q526" s="129"/>
      <c r="R526" s="129"/>
      <c r="S526" s="129"/>
      <c r="T526" s="129"/>
      <c r="U526" s="129"/>
      <c r="V526" s="129"/>
      <c r="W526" s="129"/>
      <c r="X526" s="129"/>
      <c r="Y526" s="129"/>
      <c r="Z526" s="129"/>
      <c r="AA526" s="130"/>
      <c r="AB526" s="130"/>
      <c r="AC526" s="130"/>
      <c r="AD526" s="130"/>
      <c r="AE526" s="130"/>
      <c r="AF526" s="57"/>
      <c r="AG526" s="57"/>
      <c r="AH526" s="57"/>
      <c r="AI526" s="57"/>
      <c r="AJ526" s="57"/>
      <c r="AK526" s="57"/>
      <c r="AL526" s="57"/>
      <c r="AM526" s="57"/>
      <c r="AN526" s="57"/>
      <c r="AO526" s="57"/>
      <c r="AP526" s="57"/>
      <c r="AQ526" s="57"/>
      <c r="AR526" s="57"/>
      <c r="AS526" s="57"/>
      <c r="AT526" s="57"/>
      <c r="AU526" s="57"/>
      <c r="AV526" s="57"/>
      <c r="AW526" s="57"/>
    </row>
    <row r="527" spans="1:49" s="128" customFormat="1">
      <c r="A527" s="123">
        <f>'Stu.Detail (1-20)'!A527</f>
        <v>521</v>
      </c>
      <c r="B527" s="124" t="str">
        <f>IF(OR('Stu.Detail (1-20)'!B527=0,'Stu.Detail (1-20)'!B527=""),"",'Stu.Detail (1-20)'!B527)</f>
        <v/>
      </c>
      <c r="C527" s="124" t="str">
        <f>IF(OR(B527=0,B527=""),"",CONCATENATE('Stu.Detail (1-20)'!D527," ","/",'Stu.Detail (1-20)'!G527))</f>
        <v/>
      </c>
      <c r="D527" s="129"/>
      <c r="E527" s="129"/>
      <c r="F527" s="129"/>
      <c r="G527" s="129"/>
      <c r="H527" s="129"/>
      <c r="I527" s="129"/>
      <c r="J527" s="129"/>
      <c r="K527" s="129"/>
      <c r="L527" s="129"/>
      <c r="M527" s="129"/>
      <c r="N527" s="129"/>
      <c r="O527" s="129"/>
      <c r="P527" s="129"/>
      <c r="Q527" s="129"/>
      <c r="R527" s="129"/>
      <c r="S527" s="129"/>
      <c r="T527" s="129"/>
      <c r="U527" s="129"/>
      <c r="V527" s="129"/>
      <c r="W527" s="129"/>
      <c r="X527" s="129"/>
      <c r="Y527" s="129"/>
      <c r="Z527" s="129"/>
      <c r="AA527" s="130"/>
      <c r="AB527" s="130"/>
      <c r="AC527" s="130"/>
      <c r="AD527" s="130"/>
      <c r="AE527" s="130"/>
      <c r="AF527" s="57"/>
      <c r="AG527" s="57"/>
      <c r="AH527" s="57"/>
      <c r="AI527" s="57"/>
      <c r="AJ527" s="57"/>
      <c r="AK527" s="57"/>
      <c r="AL527" s="57"/>
      <c r="AM527" s="57"/>
      <c r="AN527" s="57"/>
      <c r="AO527" s="57"/>
      <c r="AP527" s="57"/>
      <c r="AQ527" s="57"/>
      <c r="AR527" s="57"/>
      <c r="AS527" s="57"/>
      <c r="AT527" s="57"/>
      <c r="AU527" s="57"/>
      <c r="AV527" s="57"/>
      <c r="AW527" s="57"/>
    </row>
    <row r="528" spans="1:49" s="128" customFormat="1">
      <c r="A528" s="123">
        <f>'Stu.Detail (1-20)'!A528</f>
        <v>522</v>
      </c>
      <c r="B528" s="124" t="str">
        <f>IF(OR('Stu.Detail (1-20)'!B528=0,'Stu.Detail (1-20)'!B528=""),"",'Stu.Detail (1-20)'!B528)</f>
        <v/>
      </c>
      <c r="C528" s="124" t="str">
        <f>IF(OR(B528=0,B528=""),"",CONCATENATE('Stu.Detail (1-20)'!D528," ","/",'Stu.Detail (1-20)'!G528))</f>
        <v/>
      </c>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c r="AA528" s="130"/>
      <c r="AB528" s="130"/>
      <c r="AC528" s="130"/>
      <c r="AD528" s="130"/>
      <c r="AE528" s="130"/>
      <c r="AF528" s="57"/>
      <c r="AG528" s="57"/>
      <c r="AH528" s="57"/>
      <c r="AI528" s="57"/>
      <c r="AJ528" s="57"/>
      <c r="AK528" s="57"/>
      <c r="AL528" s="57"/>
      <c r="AM528" s="57"/>
      <c r="AN528" s="57"/>
      <c r="AO528" s="57"/>
      <c r="AP528" s="57"/>
      <c r="AQ528" s="57"/>
      <c r="AR528" s="57"/>
      <c r="AS528" s="57"/>
      <c r="AT528" s="57"/>
      <c r="AU528" s="57"/>
      <c r="AV528" s="57"/>
      <c r="AW528" s="57"/>
    </row>
    <row r="529" spans="1:49" s="128" customFormat="1">
      <c r="A529" s="123">
        <f>'Stu.Detail (1-20)'!A529</f>
        <v>523</v>
      </c>
      <c r="B529" s="124" t="str">
        <f>IF(OR('Stu.Detail (1-20)'!B529=0,'Stu.Detail (1-20)'!B529=""),"",'Stu.Detail (1-20)'!B529)</f>
        <v/>
      </c>
      <c r="C529" s="124" t="str">
        <f>IF(OR(B529=0,B529=""),"",CONCATENATE('Stu.Detail (1-20)'!D529," ","/",'Stu.Detail (1-20)'!G529))</f>
        <v/>
      </c>
      <c r="D529" s="129"/>
      <c r="E529" s="129"/>
      <c r="F529" s="129"/>
      <c r="G529" s="129"/>
      <c r="H529" s="129"/>
      <c r="I529" s="129"/>
      <c r="J529" s="129"/>
      <c r="K529" s="129"/>
      <c r="L529" s="129"/>
      <c r="M529" s="129"/>
      <c r="N529" s="129"/>
      <c r="O529" s="129"/>
      <c r="P529" s="129"/>
      <c r="Q529" s="129"/>
      <c r="R529" s="129"/>
      <c r="S529" s="129"/>
      <c r="T529" s="129"/>
      <c r="U529" s="129"/>
      <c r="V529" s="129"/>
      <c r="W529" s="129"/>
      <c r="X529" s="129"/>
      <c r="Y529" s="129"/>
      <c r="Z529" s="129"/>
      <c r="AA529" s="130"/>
      <c r="AB529" s="130"/>
      <c r="AC529" s="130"/>
      <c r="AD529" s="130"/>
      <c r="AE529" s="130"/>
      <c r="AF529" s="57"/>
      <c r="AG529" s="57"/>
      <c r="AH529" s="57"/>
      <c r="AI529" s="57"/>
      <c r="AJ529" s="57"/>
      <c r="AK529" s="57"/>
      <c r="AL529" s="57"/>
      <c r="AM529" s="57"/>
      <c r="AN529" s="57"/>
      <c r="AO529" s="57"/>
      <c r="AP529" s="57"/>
      <c r="AQ529" s="57"/>
      <c r="AR529" s="57"/>
      <c r="AS529" s="57"/>
      <c r="AT529" s="57"/>
      <c r="AU529" s="57"/>
      <c r="AV529" s="57"/>
      <c r="AW529" s="57"/>
    </row>
    <row r="530" spans="1:49" s="128" customFormat="1">
      <c r="A530" s="123">
        <f>'Stu.Detail (1-20)'!A530</f>
        <v>524</v>
      </c>
      <c r="B530" s="124" t="str">
        <f>IF(OR('Stu.Detail (1-20)'!B530=0,'Stu.Detail (1-20)'!B530=""),"",'Stu.Detail (1-20)'!B530)</f>
        <v/>
      </c>
      <c r="C530" s="124" t="str">
        <f>IF(OR(B530=0,B530=""),"",CONCATENATE('Stu.Detail (1-20)'!D530," ","/",'Stu.Detail (1-20)'!G530))</f>
        <v/>
      </c>
      <c r="D530" s="129"/>
      <c r="E530" s="129"/>
      <c r="F530" s="129"/>
      <c r="G530" s="129"/>
      <c r="H530" s="129"/>
      <c r="I530" s="129"/>
      <c r="J530" s="129"/>
      <c r="K530" s="129"/>
      <c r="L530" s="129"/>
      <c r="M530" s="129"/>
      <c r="N530" s="129"/>
      <c r="O530" s="129"/>
      <c r="P530" s="129"/>
      <c r="Q530" s="129"/>
      <c r="R530" s="129"/>
      <c r="S530" s="129"/>
      <c r="T530" s="129"/>
      <c r="U530" s="129"/>
      <c r="V530" s="129"/>
      <c r="W530" s="129"/>
      <c r="X530" s="129"/>
      <c r="Y530" s="129"/>
      <c r="Z530" s="129"/>
      <c r="AA530" s="130"/>
      <c r="AB530" s="130"/>
      <c r="AC530" s="130"/>
      <c r="AD530" s="130"/>
      <c r="AE530" s="130"/>
      <c r="AF530" s="57"/>
      <c r="AG530" s="57"/>
      <c r="AH530" s="57"/>
      <c r="AI530" s="57"/>
      <c r="AJ530" s="57"/>
      <c r="AK530" s="57"/>
      <c r="AL530" s="57"/>
      <c r="AM530" s="57"/>
      <c r="AN530" s="57"/>
      <c r="AO530" s="57"/>
      <c r="AP530" s="57"/>
      <c r="AQ530" s="57"/>
      <c r="AR530" s="57"/>
      <c r="AS530" s="57"/>
      <c r="AT530" s="57"/>
      <c r="AU530" s="57"/>
      <c r="AV530" s="57"/>
      <c r="AW530" s="57"/>
    </row>
    <row r="531" spans="1:49" s="128" customFormat="1">
      <c r="A531" s="123">
        <f>'Stu.Detail (1-20)'!A531</f>
        <v>525</v>
      </c>
      <c r="B531" s="124" t="str">
        <f>IF(OR('Stu.Detail (1-20)'!B531=0,'Stu.Detail (1-20)'!B531=""),"",'Stu.Detail (1-20)'!B531)</f>
        <v/>
      </c>
      <c r="C531" s="124" t="str">
        <f>IF(OR(B531=0,B531=""),"",CONCATENATE('Stu.Detail (1-20)'!D531," ","/",'Stu.Detail (1-20)'!G531))</f>
        <v/>
      </c>
      <c r="D531" s="129"/>
      <c r="E531" s="129"/>
      <c r="F531" s="129"/>
      <c r="G531" s="129"/>
      <c r="H531" s="129"/>
      <c r="I531" s="129"/>
      <c r="J531" s="129"/>
      <c r="K531" s="129"/>
      <c r="L531" s="129"/>
      <c r="M531" s="129"/>
      <c r="N531" s="129"/>
      <c r="O531" s="129"/>
      <c r="P531" s="129"/>
      <c r="Q531" s="129"/>
      <c r="R531" s="129"/>
      <c r="S531" s="129"/>
      <c r="T531" s="129"/>
      <c r="U531" s="129"/>
      <c r="V531" s="129"/>
      <c r="W531" s="129"/>
      <c r="X531" s="129"/>
      <c r="Y531" s="129"/>
      <c r="Z531" s="129"/>
      <c r="AA531" s="130"/>
      <c r="AB531" s="130"/>
      <c r="AC531" s="130"/>
      <c r="AD531" s="130"/>
      <c r="AE531" s="130"/>
      <c r="AF531" s="57"/>
      <c r="AG531" s="57"/>
      <c r="AH531" s="57"/>
      <c r="AI531" s="57"/>
      <c r="AJ531" s="57"/>
      <c r="AK531" s="57"/>
      <c r="AL531" s="57"/>
      <c r="AM531" s="57"/>
      <c r="AN531" s="57"/>
      <c r="AO531" s="57"/>
      <c r="AP531" s="57"/>
      <c r="AQ531" s="57"/>
      <c r="AR531" s="57"/>
      <c r="AS531" s="57"/>
      <c r="AT531" s="57"/>
      <c r="AU531" s="57"/>
      <c r="AV531" s="57"/>
      <c r="AW531" s="57"/>
    </row>
    <row r="532" spans="1:49" s="128" customFormat="1">
      <c r="A532" s="123">
        <f>'Stu.Detail (1-20)'!A532</f>
        <v>526</v>
      </c>
      <c r="B532" s="124" t="str">
        <f>IF(OR('Stu.Detail (1-20)'!B532=0,'Stu.Detail (1-20)'!B532=""),"",'Stu.Detail (1-20)'!B532)</f>
        <v/>
      </c>
      <c r="C532" s="124" t="str">
        <f>IF(OR(B532=0,B532=""),"",CONCATENATE('Stu.Detail (1-20)'!D532," ","/",'Stu.Detail (1-20)'!G532))</f>
        <v/>
      </c>
      <c r="D532" s="129"/>
      <c r="E532" s="129"/>
      <c r="F532" s="129"/>
      <c r="G532" s="129"/>
      <c r="H532" s="129"/>
      <c r="I532" s="129"/>
      <c r="J532" s="129"/>
      <c r="K532" s="129"/>
      <c r="L532" s="129"/>
      <c r="M532" s="129"/>
      <c r="N532" s="129"/>
      <c r="O532" s="129"/>
      <c r="P532" s="129"/>
      <c r="Q532" s="129"/>
      <c r="R532" s="129"/>
      <c r="S532" s="129"/>
      <c r="T532" s="129"/>
      <c r="U532" s="129"/>
      <c r="V532" s="129"/>
      <c r="W532" s="129"/>
      <c r="X532" s="129"/>
      <c r="Y532" s="129"/>
      <c r="Z532" s="129"/>
      <c r="AA532" s="130"/>
      <c r="AB532" s="130"/>
      <c r="AC532" s="130"/>
      <c r="AD532" s="130"/>
      <c r="AE532" s="130"/>
      <c r="AF532" s="57"/>
      <c r="AG532" s="57"/>
      <c r="AH532" s="57"/>
      <c r="AI532" s="57"/>
      <c r="AJ532" s="57"/>
      <c r="AK532" s="57"/>
      <c r="AL532" s="57"/>
      <c r="AM532" s="57"/>
      <c r="AN532" s="57"/>
      <c r="AO532" s="57"/>
      <c r="AP532" s="57"/>
      <c r="AQ532" s="57"/>
      <c r="AR532" s="57"/>
      <c r="AS532" s="57"/>
      <c r="AT532" s="57"/>
      <c r="AU532" s="57"/>
      <c r="AV532" s="57"/>
      <c r="AW532" s="57"/>
    </row>
    <row r="533" spans="1:49" s="128" customFormat="1">
      <c r="A533" s="123">
        <f>'Stu.Detail (1-20)'!A533</f>
        <v>527</v>
      </c>
      <c r="B533" s="124" t="str">
        <f>IF(OR('Stu.Detail (1-20)'!B533=0,'Stu.Detail (1-20)'!B533=""),"",'Stu.Detail (1-20)'!B533)</f>
        <v/>
      </c>
      <c r="C533" s="124" t="str">
        <f>IF(OR(B533=0,B533=""),"",CONCATENATE('Stu.Detail (1-20)'!D533," ","/",'Stu.Detail (1-20)'!G533))</f>
        <v/>
      </c>
      <c r="D533" s="129"/>
      <c r="E533" s="129"/>
      <c r="F533" s="129"/>
      <c r="G533" s="129"/>
      <c r="H533" s="129"/>
      <c r="I533" s="129"/>
      <c r="J533" s="129"/>
      <c r="K533" s="129"/>
      <c r="L533" s="129"/>
      <c r="M533" s="129"/>
      <c r="N533" s="129"/>
      <c r="O533" s="129"/>
      <c r="P533" s="129"/>
      <c r="Q533" s="129"/>
      <c r="R533" s="129"/>
      <c r="S533" s="129"/>
      <c r="T533" s="129"/>
      <c r="U533" s="129"/>
      <c r="V533" s="129"/>
      <c r="W533" s="129"/>
      <c r="X533" s="129"/>
      <c r="Y533" s="129"/>
      <c r="Z533" s="129"/>
      <c r="AA533" s="130"/>
      <c r="AB533" s="130"/>
      <c r="AC533" s="130"/>
      <c r="AD533" s="130"/>
      <c r="AE533" s="130"/>
      <c r="AF533" s="57"/>
      <c r="AG533" s="57"/>
      <c r="AH533" s="57"/>
      <c r="AI533" s="57"/>
      <c r="AJ533" s="57"/>
      <c r="AK533" s="57"/>
      <c r="AL533" s="57"/>
      <c r="AM533" s="57"/>
      <c r="AN533" s="57"/>
      <c r="AO533" s="57"/>
      <c r="AP533" s="57"/>
      <c r="AQ533" s="57"/>
      <c r="AR533" s="57"/>
      <c r="AS533" s="57"/>
      <c r="AT533" s="57"/>
      <c r="AU533" s="57"/>
      <c r="AV533" s="57"/>
      <c r="AW533" s="57"/>
    </row>
    <row r="534" spans="1:49" s="128" customFormat="1">
      <c r="A534" s="123">
        <f>'Stu.Detail (1-20)'!A534</f>
        <v>528</v>
      </c>
      <c r="B534" s="124" t="str">
        <f>IF(OR('Stu.Detail (1-20)'!B534=0,'Stu.Detail (1-20)'!B534=""),"",'Stu.Detail (1-20)'!B534)</f>
        <v/>
      </c>
      <c r="C534" s="124" t="str">
        <f>IF(OR(B534=0,B534=""),"",CONCATENATE('Stu.Detail (1-20)'!D534," ","/",'Stu.Detail (1-20)'!G534))</f>
        <v/>
      </c>
      <c r="D534" s="129"/>
      <c r="E534" s="129"/>
      <c r="F534" s="129"/>
      <c r="G534" s="129"/>
      <c r="H534" s="129"/>
      <c r="I534" s="129"/>
      <c r="J534" s="129"/>
      <c r="K534" s="129"/>
      <c r="L534" s="129"/>
      <c r="M534" s="129"/>
      <c r="N534" s="129"/>
      <c r="O534" s="129"/>
      <c r="P534" s="129"/>
      <c r="Q534" s="129"/>
      <c r="R534" s="129"/>
      <c r="S534" s="129"/>
      <c r="T534" s="129"/>
      <c r="U534" s="129"/>
      <c r="V534" s="129"/>
      <c r="W534" s="129"/>
      <c r="X534" s="129"/>
      <c r="Y534" s="129"/>
      <c r="Z534" s="129"/>
      <c r="AA534" s="130"/>
      <c r="AB534" s="130"/>
      <c r="AC534" s="130"/>
      <c r="AD534" s="130"/>
      <c r="AE534" s="130"/>
      <c r="AF534" s="57"/>
      <c r="AG534" s="57"/>
      <c r="AH534" s="57"/>
      <c r="AI534" s="57"/>
      <c r="AJ534" s="57"/>
      <c r="AK534" s="57"/>
      <c r="AL534" s="57"/>
      <c r="AM534" s="57"/>
      <c r="AN534" s="57"/>
      <c r="AO534" s="57"/>
      <c r="AP534" s="57"/>
      <c r="AQ534" s="57"/>
      <c r="AR534" s="57"/>
      <c r="AS534" s="57"/>
      <c r="AT534" s="57"/>
      <c r="AU534" s="57"/>
      <c r="AV534" s="57"/>
      <c r="AW534" s="57"/>
    </row>
    <row r="535" spans="1:49" s="128" customFormat="1">
      <c r="A535" s="123">
        <f>'Stu.Detail (1-20)'!A535</f>
        <v>529</v>
      </c>
      <c r="B535" s="124" t="str">
        <f>IF(OR('Stu.Detail (1-20)'!B535=0,'Stu.Detail (1-20)'!B535=""),"",'Stu.Detail (1-20)'!B535)</f>
        <v/>
      </c>
      <c r="C535" s="124" t="str">
        <f>IF(OR(B535=0,B535=""),"",CONCATENATE('Stu.Detail (1-20)'!D535," ","/",'Stu.Detail (1-20)'!G535))</f>
        <v/>
      </c>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c r="AA535" s="130"/>
      <c r="AB535" s="130"/>
      <c r="AC535" s="130"/>
      <c r="AD535" s="130"/>
      <c r="AE535" s="130"/>
      <c r="AF535" s="57"/>
      <c r="AG535" s="57"/>
      <c r="AH535" s="57"/>
      <c r="AI535" s="57"/>
      <c r="AJ535" s="57"/>
      <c r="AK535" s="57"/>
      <c r="AL535" s="57"/>
      <c r="AM535" s="57"/>
      <c r="AN535" s="57"/>
      <c r="AO535" s="57"/>
      <c r="AP535" s="57"/>
      <c r="AQ535" s="57"/>
      <c r="AR535" s="57"/>
      <c r="AS535" s="57"/>
      <c r="AT535" s="57"/>
      <c r="AU535" s="57"/>
      <c r="AV535" s="57"/>
      <c r="AW535" s="57"/>
    </row>
    <row r="536" spans="1:49" s="128" customFormat="1">
      <c r="A536" s="123">
        <f>'Stu.Detail (1-20)'!A536</f>
        <v>530</v>
      </c>
      <c r="B536" s="124" t="str">
        <f>IF(OR('Stu.Detail (1-20)'!B536=0,'Stu.Detail (1-20)'!B536=""),"",'Stu.Detail (1-20)'!B536)</f>
        <v/>
      </c>
      <c r="C536" s="124" t="str">
        <f>IF(OR(B536=0,B536=""),"",CONCATENATE('Stu.Detail (1-20)'!D536," ","/",'Stu.Detail (1-20)'!G536))</f>
        <v/>
      </c>
      <c r="D536" s="129"/>
      <c r="E536" s="129"/>
      <c r="F536" s="129"/>
      <c r="G536" s="129"/>
      <c r="H536" s="129"/>
      <c r="I536" s="129"/>
      <c r="J536" s="129"/>
      <c r="K536" s="129"/>
      <c r="L536" s="129"/>
      <c r="M536" s="129"/>
      <c r="N536" s="129"/>
      <c r="O536" s="129"/>
      <c r="P536" s="129"/>
      <c r="Q536" s="129"/>
      <c r="R536" s="129"/>
      <c r="S536" s="129"/>
      <c r="T536" s="129"/>
      <c r="U536" s="129"/>
      <c r="V536" s="129"/>
      <c r="W536" s="129"/>
      <c r="X536" s="129"/>
      <c r="Y536" s="129"/>
      <c r="Z536" s="129"/>
      <c r="AA536" s="130"/>
      <c r="AB536" s="130"/>
      <c r="AC536" s="130"/>
      <c r="AD536" s="130"/>
      <c r="AE536" s="130"/>
      <c r="AF536" s="57"/>
      <c r="AG536" s="57"/>
      <c r="AH536" s="57"/>
      <c r="AI536" s="57"/>
      <c r="AJ536" s="57"/>
      <c r="AK536" s="57"/>
      <c r="AL536" s="57"/>
      <c r="AM536" s="57"/>
      <c r="AN536" s="57"/>
      <c r="AO536" s="57"/>
      <c r="AP536" s="57"/>
      <c r="AQ536" s="57"/>
      <c r="AR536" s="57"/>
      <c r="AS536" s="57"/>
      <c r="AT536" s="57"/>
      <c r="AU536" s="57"/>
      <c r="AV536" s="57"/>
      <c r="AW536" s="57"/>
    </row>
    <row r="537" spans="1:49" s="128" customFormat="1">
      <c r="A537" s="123">
        <f>'Stu.Detail (1-20)'!A537</f>
        <v>531</v>
      </c>
      <c r="B537" s="124" t="str">
        <f>IF(OR('Stu.Detail (1-20)'!B537=0,'Stu.Detail (1-20)'!B537=""),"",'Stu.Detail (1-20)'!B537)</f>
        <v/>
      </c>
      <c r="C537" s="124" t="str">
        <f>IF(OR(B537=0,B537=""),"",CONCATENATE('Stu.Detail (1-20)'!D537," ","/",'Stu.Detail (1-20)'!G537))</f>
        <v/>
      </c>
      <c r="D537" s="129"/>
      <c r="E537" s="129"/>
      <c r="F537" s="129"/>
      <c r="G537" s="129"/>
      <c r="H537" s="129"/>
      <c r="I537" s="129"/>
      <c r="J537" s="129"/>
      <c r="K537" s="129"/>
      <c r="L537" s="129"/>
      <c r="M537" s="129"/>
      <c r="N537" s="129"/>
      <c r="O537" s="129"/>
      <c r="P537" s="129"/>
      <c r="Q537" s="129"/>
      <c r="R537" s="129"/>
      <c r="S537" s="129"/>
      <c r="T537" s="129"/>
      <c r="U537" s="129"/>
      <c r="V537" s="129"/>
      <c r="W537" s="129"/>
      <c r="X537" s="129"/>
      <c r="Y537" s="129"/>
      <c r="Z537" s="129"/>
      <c r="AA537" s="130"/>
      <c r="AB537" s="130"/>
      <c r="AC537" s="130"/>
      <c r="AD537" s="130"/>
      <c r="AE537" s="130"/>
      <c r="AF537" s="57"/>
      <c r="AG537" s="57"/>
      <c r="AH537" s="57"/>
      <c r="AI537" s="57"/>
      <c r="AJ537" s="57"/>
      <c r="AK537" s="57"/>
      <c r="AL537" s="57"/>
      <c r="AM537" s="57"/>
      <c r="AN537" s="57"/>
      <c r="AO537" s="57"/>
      <c r="AP537" s="57"/>
      <c r="AQ537" s="57"/>
      <c r="AR537" s="57"/>
      <c r="AS537" s="57"/>
      <c r="AT537" s="57"/>
      <c r="AU537" s="57"/>
      <c r="AV537" s="57"/>
      <c r="AW537" s="57"/>
    </row>
    <row r="538" spans="1:49" s="128" customFormat="1">
      <c r="A538" s="123">
        <f>'Stu.Detail (1-20)'!A538</f>
        <v>532</v>
      </c>
      <c r="B538" s="124" t="str">
        <f>IF(OR('Stu.Detail (1-20)'!B538=0,'Stu.Detail (1-20)'!B538=""),"",'Stu.Detail (1-20)'!B538)</f>
        <v/>
      </c>
      <c r="C538" s="124" t="str">
        <f>IF(OR(B538=0,B538=""),"",CONCATENATE('Stu.Detail (1-20)'!D538," ","/",'Stu.Detail (1-20)'!G538))</f>
        <v/>
      </c>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c r="AA538" s="130"/>
      <c r="AB538" s="130"/>
      <c r="AC538" s="130"/>
      <c r="AD538" s="130"/>
      <c r="AE538" s="130"/>
      <c r="AF538" s="57"/>
      <c r="AG538" s="57"/>
      <c r="AH538" s="57"/>
      <c r="AI538" s="57"/>
      <c r="AJ538" s="57"/>
      <c r="AK538" s="57"/>
      <c r="AL538" s="57"/>
      <c r="AM538" s="57"/>
      <c r="AN538" s="57"/>
      <c r="AO538" s="57"/>
      <c r="AP538" s="57"/>
      <c r="AQ538" s="57"/>
      <c r="AR538" s="57"/>
      <c r="AS538" s="57"/>
      <c r="AT538" s="57"/>
      <c r="AU538" s="57"/>
      <c r="AV538" s="57"/>
      <c r="AW538" s="57"/>
    </row>
    <row r="539" spans="1:49" s="128" customFormat="1">
      <c r="A539" s="123">
        <f>'Stu.Detail (1-20)'!A539</f>
        <v>533</v>
      </c>
      <c r="B539" s="124" t="str">
        <f>IF(OR('Stu.Detail (1-20)'!B539=0,'Stu.Detail (1-20)'!B539=""),"",'Stu.Detail (1-20)'!B539)</f>
        <v/>
      </c>
      <c r="C539" s="124" t="str">
        <f>IF(OR(B539=0,B539=""),"",CONCATENATE('Stu.Detail (1-20)'!D539," ","/",'Stu.Detail (1-20)'!G539))</f>
        <v/>
      </c>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c r="AA539" s="130"/>
      <c r="AB539" s="130"/>
      <c r="AC539" s="130"/>
      <c r="AD539" s="130"/>
      <c r="AE539" s="130"/>
      <c r="AF539" s="57"/>
      <c r="AG539" s="57"/>
      <c r="AH539" s="57"/>
      <c r="AI539" s="57"/>
      <c r="AJ539" s="57"/>
      <c r="AK539" s="57"/>
      <c r="AL539" s="57"/>
      <c r="AM539" s="57"/>
      <c r="AN539" s="57"/>
      <c r="AO539" s="57"/>
      <c r="AP539" s="57"/>
      <c r="AQ539" s="57"/>
      <c r="AR539" s="57"/>
      <c r="AS539" s="57"/>
      <c r="AT539" s="57"/>
      <c r="AU539" s="57"/>
      <c r="AV539" s="57"/>
      <c r="AW539" s="57"/>
    </row>
    <row r="540" spans="1:49" s="128" customFormat="1">
      <c r="A540" s="123">
        <f>'Stu.Detail (1-20)'!A540</f>
        <v>534</v>
      </c>
      <c r="B540" s="124" t="str">
        <f>IF(OR('Stu.Detail (1-20)'!B540=0,'Stu.Detail (1-20)'!B540=""),"",'Stu.Detail (1-20)'!B540)</f>
        <v/>
      </c>
      <c r="C540" s="124" t="str">
        <f>IF(OR(B540=0,B540=""),"",CONCATENATE('Stu.Detail (1-20)'!D540," ","/",'Stu.Detail (1-20)'!G540))</f>
        <v/>
      </c>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c r="AA540" s="130"/>
      <c r="AB540" s="130"/>
      <c r="AC540" s="130"/>
      <c r="AD540" s="130"/>
      <c r="AE540" s="130"/>
      <c r="AF540" s="57"/>
      <c r="AG540" s="57"/>
      <c r="AH540" s="57"/>
      <c r="AI540" s="57"/>
      <c r="AJ540" s="57"/>
      <c r="AK540" s="57"/>
      <c r="AL540" s="57"/>
      <c r="AM540" s="57"/>
      <c r="AN540" s="57"/>
      <c r="AO540" s="57"/>
      <c r="AP540" s="57"/>
      <c r="AQ540" s="57"/>
      <c r="AR540" s="57"/>
      <c r="AS540" s="57"/>
      <c r="AT540" s="57"/>
      <c r="AU540" s="57"/>
      <c r="AV540" s="57"/>
      <c r="AW540" s="57"/>
    </row>
    <row r="541" spans="1:49" s="128" customFormat="1">
      <c r="A541" s="123">
        <f>'Stu.Detail (1-20)'!A541</f>
        <v>535</v>
      </c>
      <c r="B541" s="124" t="str">
        <f>IF(OR('Stu.Detail (1-20)'!B541=0,'Stu.Detail (1-20)'!B541=""),"",'Stu.Detail (1-20)'!B541)</f>
        <v/>
      </c>
      <c r="C541" s="124" t="str">
        <f>IF(OR(B541=0,B541=""),"",CONCATENATE('Stu.Detail (1-20)'!D541," ","/",'Stu.Detail (1-20)'!G541))</f>
        <v/>
      </c>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c r="AA541" s="130"/>
      <c r="AB541" s="130"/>
      <c r="AC541" s="130"/>
      <c r="AD541" s="130"/>
      <c r="AE541" s="130"/>
      <c r="AF541" s="57"/>
      <c r="AG541" s="57"/>
      <c r="AH541" s="57"/>
      <c r="AI541" s="57"/>
      <c r="AJ541" s="57"/>
      <c r="AK541" s="57"/>
      <c r="AL541" s="57"/>
      <c r="AM541" s="57"/>
      <c r="AN541" s="57"/>
      <c r="AO541" s="57"/>
      <c r="AP541" s="57"/>
      <c r="AQ541" s="57"/>
      <c r="AR541" s="57"/>
      <c r="AS541" s="57"/>
      <c r="AT541" s="57"/>
      <c r="AU541" s="57"/>
      <c r="AV541" s="57"/>
      <c r="AW541" s="57"/>
    </row>
    <row r="542" spans="1:49" s="128" customFormat="1">
      <c r="A542" s="123">
        <f>'Stu.Detail (1-20)'!A542</f>
        <v>536</v>
      </c>
      <c r="B542" s="124" t="str">
        <f>IF(OR('Stu.Detail (1-20)'!B542=0,'Stu.Detail (1-20)'!B542=""),"",'Stu.Detail (1-20)'!B542)</f>
        <v/>
      </c>
      <c r="C542" s="124" t="str">
        <f>IF(OR(B542=0,B542=""),"",CONCATENATE('Stu.Detail (1-20)'!D542," ","/",'Stu.Detail (1-20)'!G542))</f>
        <v/>
      </c>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c r="AA542" s="130"/>
      <c r="AB542" s="130"/>
      <c r="AC542" s="130"/>
      <c r="AD542" s="130"/>
      <c r="AE542" s="130"/>
      <c r="AF542" s="57"/>
      <c r="AG542" s="57"/>
      <c r="AH542" s="57"/>
      <c r="AI542" s="57"/>
      <c r="AJ542" s="57"/>
      <c r="AK542" s="57"/>
      <c r="AL542" s="57"/>
      <c r="AM542" s="57"/>
      <c r="AN542" s="57"/>
      <c r="AO542" s="57"/>
      <c r="AP542" s="57"/>
      <c r="AQ542" s="57"/>
      <c r="AR542" s="57"/>
      <c r="AS542" s="57"/>
      <c r="AT542" s="57"/>
      <c r="AU542" s="57"/>
      <c r="AV542" s="57"/>
      <c r="AW542" s="57"/>
    </row>
    <row r="543" spans="1:49" s="128" customFormat="1">
      <c r="A543" s="123">
        <f>'Stu.Detail (1-20)'!A543</f>
        <v>537</v>
      </c>
      <c r="B543" s="124" t="str">
        <f>IF(OR('Stu.Detail (1-20)'!B543=0,'Stu.Detail (1-20)'!B543=""),"",'Stu.Detail (1-20)'!B543)</f>
        <v/>
      </c>
      <c r="C543" s="124" t="str">
        <f>IF(OR(B543=0,B543=""),"",CONCATENATE('Stu.Detail (1-20)'!D543," ","/",'Stu.Detail (1-20)'!G543))</f>
        <v/>
      </c>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c r="AA543" s="130"/>
      <c r="AB543" s="130"/>
      <c r="AC543" s="130"/>
      <c r="AD543" s="130"/>
      <c r="AE543" s="130"/>
      <c r="AF543" s="57"/>
      <c r="AG543" s="57"/>
      <c r="AH543" s="57"/>
      <c r="AI543" s="57"/>
      <c r="AJ543" s="57"/>
      <c r="AK543" s="57"/>
      <c r="AL543" s="57"/>
      <c r="AM543" s="57"/>
      <c r="AN543" s="57"/>
      <c r="AO543" s="57"/>
      <c r="AP543" s="57"/>
      <c r="AQ543" s="57"/>
      <c r="AR543" s="57"/>
      <c r="AS543" s="57"/>
      <c r="AT543" s="57"/>
      <c r="AU543" s="57"/>
      <c r="AV543" s="57"/>
      <c r="AW543" s="57"/>
    </row>
    <row r="544" spans="1:49" s="128" customFormat="1">
      <c r="A544" s="123">
        <f>'Stu.Detail (1-20)'!A544</f>
        <v>538</v>
      </c>
      <c r="B544" s="124" t="str">
        <f>IF(OR('Stu.Detail (1-20)'!B544=0,'Stu.Detail (1-20)'!B544=""),"",'Stu.Detail (1-20)'!B544)</f>
        <v/>
      </c>
      <c r="C544" s="124" t="str">
        <f>IF(OR(B544=0,B544=""),"",CONCATENATE('Stu.Detail (1-20)'!D544," ","/",'Stu.Detail (1-20)'!G544))</f>
        <v/>
      </c>
      <c r="D544" s="129"/>
      <c r="E544" s="129"/>
      <c r="F544" s="129"/>
      <c r="G544" s="129"/>
      <c r="H544" s="129"/>
      <c r="I544" s="129"/>
      <c r="J544" s="129"/>
      <c r="K544" s="129"/>
      <c r="L544" s="129"/>
      <c r="M544" s="129"/>
      <c r="N544" s="129"/>
      <c r="O544" s="129"/>
      <c r="P544" s="129"/>
      <c r="Q544" s="129"/>
      <c r="R544" s="129"/>
      <c r="S544" s="129"/>
      <c r="T544" s="129"/>
      <c r="U544" s="129"/>
      <c r="V544" s="129"/>
      <c r="W544" s="129"/>
      <c r="X544" s="129"/>
      <c r="Y544" s="129"/>
      <c r="Z544" s="129"/>
      <c r="AA544" s="130"/>
      <c r="AB544" s="130"/>
      <c r="AC544" s="130"/>
      <c r="AD544" s="130"/>
      <c r="AE544" s="130"/>
      <c r="AF544" s="57"/>
      <c r="AG544" s="57"/>
      <c r="AH544" s="57"/>
      <c r="AI544" s="57"/>
      <c r="AJ544" s="57"/>
      <c r="AK544" s="57"/>
      <c r="AL544" s="57"/>
      <c r="AM544" s="57"/>
      <c r="AN544" s="57"/>
      <c r="AO544" s="57"/>
      <c r="AP544" s="57"/>
      <c r="AQ544" s="57"/>
      <c r="AR544" s="57"/>
      <c r="AS544" s="57"/>
      <c r="AT544" s="57"/>
      <c r="AU544" s="57"/>
      <c r="AV544" s="57"/>
      <c r="AW544" s="57"/>
    </row>
    <row r="545" spans="1:49" s="128" customFormat="1">
      <c r="A545" s="123">
        <f>'Stu.Detail (1-20)'!A545</f>
        <v>539</v>
      </c>
      <c r="B545" s="124" t="str">
        <f>IF(OR('Stu.Detail (1-20)'!B545=0,'Stu.Detail (1-20)'!B545=""),"",'Stu.Detail (1-20)'!B545)</f>
        <v/>
      </c>
      <c r="C545" s="124" t="str">
        <f>IF(OR(B545=0,B545=""),"",CONCATENATE('Stu.Detail (1-20)'!D545," ","/",'Stu.Detail (1-20)'!G545))</f>
        <v/>
      </c>
      <c r="D545" s="129"/>
      <c r="E545" s="129"/>
      <c r="F545" s="129"/>
      <c r="G545" s="129"/>
      <c r="H545" s="129"/>
      <c r="I545" s="129"/>
      <c r="J545" s="129"/>
      <c r="K545" s="129"/>
      <c r="L545" s="129"/>
      <c r="M545" s="129"/>
      <c r="N545" s="129"/>
      <c r="O545" s="129"/>
      <c r="P545" s="129"/>
      <c r="Q545" s="129"/>
      <c r="R545" s="129"/>
      <c r="S545" s="129"/>
      <c r="T545" s="129"/>
      <c r="U545" s="129"/>
      <c r="V545" s="129"/>
      <c r="W545" s="129"/>
      <c r="X545" s="129"/>
      <c r="Y545" s="129"/>
      <c r="Z545" s="129"/>
      <c r="AA545" s="130"/>
      <c r="AB545" s="130"/>
      <c r="AC545" s="130"/>
      <c r="AD545" s="130"/>
      <c r="AE545" s="130"/>
      <c r="AF545" s="57"/>
      <c r="AG545" s="57"/>
      <c r="AH545" s="57"/>
      <c r="AI545" s="57"/>
      <c r="AJ545" s="57"/>
      <c r="AK545" s="57"/>
      <c r="AL545" s="57"/>
      <c r="AM545" s="57"/>
      <c r="AN545" s="57"/>
      <c r="AO545" s="57"/>
      <c r="AP545" s="57"/>
      <c r="AQ545" s="57"/>
      <c r="AR545" s="57"/>
      <c r="AS545" s="57"/>
      <c r="AT545" s="57"/>
      <c r="AU545" s="57"/>
      <c r="AV545" s="57"/>
      <c r="AW545" s="57"/>
    </row>
    <row r="546" spans="1:49" s="128" customFormat="1">
      <c r="A546" s="123">
        <f>'Stu.Detail (1-20)'!A546</f>
        <v>540</v>
      </c>
      <c r="B546" s="124" t="str">
        <f>IF(OR('Stu.Detail (1-20)'!B546=0,'Stu.Detail (1-20)'!B546=""),"",'Stu.Detail (1-20)'!B546)</f>
        <v/>
      </c>
      <c r="C546" s="124" t="str">
        <f>IF(OR(B546=0,B546=""),"",CONCATENATE('Stu.Detail (1-20)'!D546," ","/",'Stu.Detail (1-20)'!G546))</f>
        <v/>
      </c>
      <c r="D546" s="129"/>
      <c r="E546" s="129"/>
      <c r="F546" s="129"/>
      <c r="G546" s="129"/>
      <c r="H546" s="129"/>
      <c r="I546" s="129"/>
      <c r="J546" s="129"/>
      <c r="K546" s="129"/>
      <c r="L546" s="129"/>
      <c r="M546" s="129"/>
      <c r="N546" s="129"/>
      <c r="O546" s="129"/>
      <c r="P546" s="129"/>
      <c r="Q546" s="129"/>
      <c r="R546" s="129"/>
      <c r="S546" s="129"/>
      <c r="T546" s="129"/>
      <c r="U546" s="129"/>
      <c r="V546" s="129"/>
      <c r="W546" s="129"/>
      <c r="X546" s="129"/>
      <c r="Y546" s="129"/>
      <c r="Z546" s="129"/>
      <c r="AA546" s="130"/>
      <c r="AB546" s="130"/>
      <c r="AC546" s="130"/>
      <c r="AD546" s="130"/>
      <c r="AE546" s="130"/>
      <c r="AF546" s="57"/>
      <c r="AG546" s="57"/>
      <c r="AH546" s="57"/>
      <c r="AI546" s="57"/>
      <c r="AJ546" s="57"/>
      <c r="AK546" s="57"/>
      <c r="AL546" s="57"/>
      <c r="AM546" s="57"/>
      <c r="AN546" s="57"/>
      <c r="AO546" s="57"/>
      <c r="AP546" s="57"/>
      <c r="AQ546" s="57"/>
      <c r="AR546" s="57"/>
      <c r="AS546" s="57"/>
      <c r="AT546" s="57"/>
      <c r="AU546" s="57"/>
      <c r="AV546" s="57"/>
      <c r="AW546" s="57"/>
    </row>
    <row r="547" spans="1:49" s="128" customFormat="1">
      <c r="A547" s="123">
        <f>'Stu.Detail (1-20)'!A547</f>
        <v>541</v>
      </c>
      <c r="B547" s="124" t="str">
        <f>IF(OR('Stu.Detail (1-20)'!B547=0,'Stu.Detail (1-20)'!B547=""),"",'Stu.Detail (1-20)'!B547)</f>
        <v/>
      </c>
      <c r="C547" s="124" t="str">
        <f>IF(OR(B547=0,B547=""),"",CONCATENATE('Stu.Detail (1-20)'!D547," ","/",'Stu.Detail (1-20)'!G547))</f>
        <v/>
      </c>
      <c r="D547" s="129"/>
      <c r="E547" s="129"/>
      <c r="F547" s="129"/>
      <c r="G547" s="129"/>
      <c r="H547" s="129"/>
      <c r="I547" s="129"/>
      <c r="J547" s="129"/>
      <c r="K547" s="129"/>
      <c r="L547" s="129"/>
      <c r="M547" s="129"/>
      <c r="N547" s="129"/>
      <c r="O547" s="129"/>
      <c r="P547" s="129"/>
      <c r="Q547" s="129"/>
      <c r="R547" s="129"/>
      <c r="S547" s="129"/>
      <c r="T547" s="129"/>
      <c r="U547" s="129"/>
      <c r="V547" s="129"/>
      <c r="W547" s="129"/>
      <c r="X547" s="129"/>
      <c r="Y547" s="129"/>
      <c r="Z547" s="129"/>
      <c r="AA547" s="130"/>
      <c r="AB547" s="130"/>
      <c r="AC547" s="130"/>
      <c r="AD547" s="130"/>
      <c r="AE547" s="130"/>
      <c r="AF547" s="57"/>
      <c r="AG547" s="57"/>
      <c r="AH547" s="57"/>
      <c r="AI547" s="57"/>
      <c r="AJ547" s="57"/>
      <c r="AK547" s="57"/>
      <c r="AL547" s="57"/>
      <c r="AM547" s="57"/>
      <c r="AN547" s="57"/>
      <c r="AO547" s="57"/>
      <c r="AP547" s="57"/>
      <c r="AQ547" s="57"/>
      <c r="AR547" s="57"/>
      <c r="AS547" s="57"/>
      <c r="AT547" s="57"/>
      <c r="AU547" s="57"/>
      <c r="AV547" s="57"/>
      <c r="AW547" s="57"/>
    </row>
    <row r="548" spans="1:49" s="128" customFormat="1">
      <c r="A548" s="123">
        <f>'Stu.Detail (1-20)'!A548</f>
        <v>542</v>
      </c>
      <c r="B548" s="124" t="str">
        <f>IF(OR('Stu.Detail (1-20)'!B548=0,'Stu.Detail (1-20)'!B548=""),"",'Stu.Detail (1-20)'!B548)</f>
        <v/>
      </c>
      <c r="C548" s="124" t="str">
        <f>IF(OR(B548=0,B548=""),"",CONCATENATE('Stu.Detail (1-20)'!D548," ","/",'Stu.Detail (1-20)'!G548))</f>
        <v/>
      </c>
      <c r="D548" s="129"/>
      <c r="E548" s="129"/>
      <c r="F548" s="129"/>
      <c r="G548" s="129"/>
      <c r="H548" s="129"/>
      <c r="I548" s="129"/>
      <c r="J548" s="129"/>
      <c r="K548" s="129"/>
      <c r="L548" s="129"/>
      <c r="M548" s="129"/>
      <c r="N548" s="129"/>
      <c r="O548" s="129"/>
      <c r="P548" s="129"/>
      <c r="Q548" s="129"/>
      <c r="R548" s="129"/>
      <c r="S548" s="129"/>
      <c r="T548" s="129"/>
      <c r="U548" s="129"/>
      <c r="V548" s="129"/>
      <c r="W548" s="129"/>
      <c r="X548" s="129"/>
      <c r="Y548" s="129"/>
      <c r="Z548" s="129"/>
      <c r="AA548" s="130"/>
      <c r="AB548" s="130"/>
      <c r="AC548" s="130"/>
      <c r="AD548" s="130"/>
      <c r="AE548" s="130"/>
      <c r="AF548" s="57"/>
      <c r="AG548" s="57"/>
      <c r="AH548" s="57"/>
      <c r="AI548" s="57"/>
      <c r="AJ548" s="57"/>
      <c r="AK548" s="57"/>
      <c r="AL548" s="57"/>
      <c r="AM548" s="57"/>
      <c r="AN548" s="57"/>
      <c r="AO548" s="57"/>
      <c r="AP548" s="57"/>
      <c r="AQ548" s="57"/>
      <c r="AR548" s="57"/>
      <c r="AS548" s="57"/>
      <c r="AT548" s="57"/>
      <c r="AU548" s="57"/>
      <c r="AV548" s="57"/>
      <c r="AW548" s="57"/>
    </row>
    <row r="549" spans="1:49" s="128" customFormat="1">
      <c r="A549" s="123">
        <f>'Stu.Detail (1-20)'!A549</f>
        <v>543</v>
      </c>
      <c r="B549" s="124" t="str">
        <f>IF(OR('Stu.Detail (1-20)'!B549=0,'Stu.Detail (1-20)'!B549=""),"",'Stu.Detail (1-20)'!B549)</f>
        <v/>
      </c>
      <c r="C549" s="124" t="str">
        <f>IF(OR(B549=0,B549=""),"",CONCATENATE('Stu.Detail (1-20)'!D549," ","/",'Stu.Detail (1-20)'!G549))</f>
        <v/>
      </c>
      <c r="D549" s="129"/>
      <c r="E549" s="129"/>
      <c r="F549" s="129"/>
      <c r="G549" s="129"/>
      <c r="H549" s="129"/>
      <c r="I549" s="129"/>
      <c r="J549" s="129"/>
      <c r="K549" s="129"/>
      <c r="L549" s="129"/>
      <c r="M549" s="129"/>
      <c r="N549" s="129"/>
      <c r="O549" s="129"/>
      <c r="P549" s="129"/>
      <c r="Q549" s="129"/>
      <c r="R549" s="129"/>
      <c r="S549" s="129"/>
      <c r="T549" s="129"/>
      <c r="U549" s="129"/>
      <c r="V549" s="129"/>
      <c r="W549" s="129"/>
      <c r="X549" s="129"/>
      <c r="Y549" s="129"/>
      <c r="Z549" s="129"/>
      <c r="AA549" s="130"/>
      <c r="AB549" s="130"/>
      <c r="AC549" s="130"/>
      <c r="AD549" s="130"/>
      <c r="AE549" s="130"/>
      <c r="AF549" s="57"/>
      <c r="AG549" s="57"/>
      <c r="AH549" s="57"/>
      <c r="AI549" s="57"/>
      <c r="AJ549" s="57"/>
      <c r="AK549" s="57"/>
      <c r="AL549" s="57"/>
      <c r="AM549" s="57"/>
      <c r="AN549" s="57"/>
      <c r="AO549" s="57"/>
      <c r="AP549" s="57"/>
      <c r="AQ549" s="57"/>
      <c r="AR549" s="57"/>
      <c r="AS549" s="57"/>
      <c r="AT549" s="57"/>
      <c r="AU549" s="57"/>
      <c r="AV549" s="57"/>
      <c r="AW549" s="57"/>
    </row>
    <row r="550" spans="1:49" s="128" customFormat="1">
      <c r="A550" s="123">
        <f>'Stu.Detail (1-20)'!A550</f>
        <v>544</v>
      </c>
      <c r="B550" s="124" t="str">
        <f>IF(OR('Stu.Detail (1-20)'!B550=0,'Stu.Detail (1-20)'!B550=""),"",'Stu.Detail (1-20)'!B550)</f>
        <v/>
      </c>
      <c r="C550" s="124" t="str">
        <f>IF(OR(B550=0,B550=""),"",CONCATENATE('Stu.Detail (1-20)'!D550," ","/",'Stu.Detail (1-20)'!G550))</f>
        <v/>
      </c>
      <c r="D550" s="129"/>
      <c r="E550" s="129"/>
      <c r="F550" s="129"/>
      <c r="G550" s="129"/>
      <c r="H550" s="129"/>
      <c r="I550" s="129"/>
      <c r="J550" s="129"/>
      <c r="K550" s="129"/>
      <c r="L550" s="129"/>
      <c r="M550" s="129"/>
      <c r="N550" s="129"/>
      <c r="O550" s="129"/>
      <c r="P550" s="129"/>
      <c r="Q550" s="129"/>
      <c r="R550" s="129"/>
      <c r="S550" s="129"/>
      <c r="T550" s="129"/>
      <c r="U550" s="129"/>
      <c r="V550" s="129"/>
      <c r="W550" s="129"/>
      <c r="X550" s="129"/>
      <c r="Y550" s="129"/>
      <c r="Z550" s="129"/>
      <c r="AA550" s="130"/>
      <c r="AB550" s="130"/>
      <c r="AC550" s="130"/>
      <c r="AD550" s="130"/>
      <c r="AE550" s="130"/>
      <c r="AF550" s="57"/>
      <c r="AG550" s="57"/>
      <c r="AH550" s="57"/>
      <c r="AI550" s="57"/>
      <c r="AJ550" s="57"/>
      <c r="AK550" s="57"/>
      <c r="AL550" s="57"/>
      <c r="AM550" s="57"/>
      <c r="AN550" s="57"/>
      <c r="AO550" s="57"/>
      <c r="AP550" s="57"/>
      <c r="AQ550" s="57"/>
      <c r="AR550" s="57"/>
      <c r="AS550" s="57"/>
      <c r="AT550" s="57"/>
      <c r="AU550" s="57"/>
      <c r="AV550" s="57"/>
      <c r="AW550" s="57"/>
    </row>
    <row r="551" spans="1:49" s="128" customFormat="1">
      <c r="A551" s="123">
        <f>'Stu.Detail (1-20)'!A551</f>
        <v>545</v>
      </c>
      <c r="B551" s="124" t="str">
        <f>IF(OR('Stu.Detail (1-20)'!B551=0,'Stu.Detail (1-20)'!B551=""),"",'Stu.Detail (1-20)'!B551)</f>
        <v/>
      </c>
      <c r="C551" s="124" t="str">
        <f>IF(OR(B551=0,B551=""),"",CONCATENATE('Stu.Detail (1-20)'!D551," ","/",'Stu.Detail (1-20)'!G551))</f>
        <v/>
      </c>
      <c r="D551" s="129"/>
      <c r="E551" s="129"/>
      <c r="F551" s="129"/>
      <c r="G551" s="129"/>
      <c r="H551" s="129"/>
      <c r="I551" s="129"/>
      <c r="J551" s="129"/>
      <c r="K551" s="129"/>
      <c r="L551" s="129"/>
      <c r="M551" s="129"/>
      <c r="N551" s="129"/>
      <c r="O551" s="129"/>
      <c r="P551" s="129"/>
      <c r="Q551" s="129"/>
      <c r="R551" s="129"/>
      <c r="S551" s="129"/>
      <c r="T551" s="129"/>
      <c r="U551" s="129"/>
      <c r="V551" s="129"/>
      <c r="W551" s="129"/>
      <c r="X551" s="129"/>
      <c r="Y551" s="129"/>
      <c r="Z551" s="129"/>
      <c r="AA551" s="130"/>
      <c r="AB551" s="130"/>
      <c r="AC551" s="130"/>
      <c r="AD551" s="130"/>
      <c r="AE551" s="130"/>
      <c r="AF551" s="57"/>
      <c r="AG551" s="57"/>
      <c r="AH551" s="57"/>
      <c r="AI551" s="57"/>
      <c r="AJ551" s="57"/>
      <c r="AK551" s="57"/>
      <c r="AL551" s="57"/>
      <c r="AM551" s="57"/>
      <c r="AN551" s="57"/>
      <c r="AO551" s="57"/>
      <c r="AP551" s="57"/>
      <c r="AQ551" s="57"/>
      <c r="AR551" s="57"/>
      <c r="AS551" s="57"/>
      <c r="AT551" s="57"/>
      <c r="AU551" s="57"/>
      <c r="AV551" s="57"/>
      <c r="AW551" s="57"/>
    </row>
    <row r="552" spans="1:49" s="128" customFormat="1">
      <c r="A552" s="123">
        <f>'Stu.Detail (1-20)'!A552</f>
        <v>546</v>
      </c>
      <c r="B552" s="124" t="str">
        <f>IF(OR('Stu.Detail (1-20)'!B552=0,'Stu.Detail (1-20)'!B552=""),"",'Stu.Detail (1-20)'!B552)</f>
        <v/>
      </c>
      <c r="C552" s="124" t="str">
        <f>IF(OR(B552=0,B552=""),"",CONCATENATE('Stu.Detail (1-20)'!D552," ","/",'Stu.Detail (1-20)'!G552))</f>
        <v/>
      </c>
      <c r="D552" s="129"/>
      <c r="E552" s="129"/>
      <c r="F552" s="129"/>
      <c r="G552" s="129"/>
      <c r="H552" s="129"/>
      <c r="I552" s="129"/>
      <c r="J552" s="129"/>
      <c r="K552" s="129"/>
      <c r="L552" s="129"/>
      <c r="M552" s="129"/>
      <c r="N552" s="129"/>
      <c r="O552" s="129"/>
      <c r="P552" s="129"/>
      <c r="Q552" s="129"/>
      <c r="R552" s="129"/>
      <c r="S552" s="129"/>
      <c r="T552" s="129"/>
      <c r="U552" s="129"/>
      <c r="V552" s="129"/>
      <c r="W552" s="129"/>
      <c r="X552" s="129"/>
      <c r="Y552" s="129"/>
      <c r="Z552" s="129"/>
      <c r="AA552" s="130"/>
      <c r="AB552" s="130"/>
      <c r="AC552" s="130"/>
      <c r="AD552" s="130"/>
      <c r="AE552" s="130"/>
      <c r="AF552" s="57"/>
      <c r="AG552" s="57"/>
      <c r="AH552" s="57"/>
      <c r="AI552" s="57"/>
      <c r="AJ552" s="57"/>
      <c r="AK552" s="57"/>
      <c r="AL552" s="57"/>
      <c r="AM552" s="57"/>
      <c r="AN552" s="57"/>
      <c r="AO552" s="57"/>
      <c r="AP552" s="57"/>
      <c r="AQ552" s="57"/>
      <c r="AR552" s="57"/>
      <c r="AS552" s="57"/>
      <c r="AT552" s="57"/>
      <c r="AU552" s="57"/>
      <c r="AV552" s="57"/>
      <c r="AW552" s="57"/>
    </row>
    <row r="553" spans="1:49" s="128" customFormat="1">
      <c r="A553" s="123">
        <f>'Stu.Detail (1-20)'!A553</f>
        <v>547</v>
      </c>
      <c r="B553" s="124" t="str">
        <f>IF(OR('Stu.Detail (1-20)'!B553=0,'Stu.Detail (1-20)'!B553=""),"",'Stu.Detail (1-20)'!B553)</f>
        <v/>
      </c>
      <c r="C553" s="124" t="str">
        <f>IF(OR(B553=0,B553=""),"",CONCATENATE('Stu.Detail (1-20)'!D553," ","/",'Stu.Detail (1-20)'!G553))</f>
        <v/>
      </c>
      <c r="D553" s="129"/>
      <c r="E553" s="129"/>
      <c r="F553" s="129"/>
      <c r="G553" s="129"/>
      <c r="H553" s="129"/>
      <c r="I553" s="129"/>
      <c r="J553" s="129"/>
      <c r="K553" s="129"/>
      <c r="L553" s="129"/>
      <c r="M553" s="129"/>
      <c r="N553" s="129"/>
      <c r="O553" s="129"/>
      <c r="P553" s="129"/>
      <c r="Q553" s="129"/>
      <c r="R553" s="129"/>
      <c r="S553" s="129"/>
      <c r="T553" s="129"/>
      <c r="U553" s="129"/>
      <c r="V553" s="129"/>
      <c r="W553" s="129"/>
      <c r="X553" s="129"/>
      <c r="Y553" s="129"/>
      <c r="Z553" s="129"/>
      <c r="AA553" s="130"/>
      <c r="AB553" s="130"/>
      <c r="AC553" s="130"/>
      <c r="AD553" s="130"/>
      <c r="AE553" s="130"/>
      <c r="AF553" s="57"/>
      <c r="AG553" s="57"/>
      <c r="AH553" s="57"/>
      <c r="AI553" s="57"/>
      <c r="AJ553" s="57"/>
      <c r="AK553" s="57"/>
      <c r="AL553" s="57"/>
      <c r="AM553" s="57"/>
      <c r="AN553" s="57"/>
      <c r="AO553" s="57"/>
      <c r="AP553" s="57"/>
      <c r="AQ553" s="57"/>
      <c r="AR553" s="57"/>
      <c r="AS553" s="57"/>
      <c r="AT553" s="57"/>
      <c r="AU553" s="57"/>
      <c r="AV553" s="57"/>
      <c r="AW553" s="57"/>
    </row>
    <row r="554" spans="1:49" s="128" customFormat="1">
      <c r="A554" s="123">
        <f>'Stu.Detail (1-20)'!A554</f>
        <v>548</v>
      </c>
      <c r="B554" s="124" t="str">
        <f>IF(OR('Stu.Detail (1-20)'!B554=0,'Stu.Detail (1-20)'!B554=""),"",'Stu.Detail (1-20)'!B554)</f>
        <v/>
      </c>
      <c r="C554" s="124" t="str">
        <f>IF(OR(B554=0,B554=""),"",CONCATENATE('Stu.Detail (1-20)'!D554," ","/",'Stu.Detail (1-20)'!G554))</f>
        <v/>
      </c>
      <c r="D554" s="129"/>
      <c r="E554" s="129"/>
      <c r="F554" s="129"/>
      <c r="G554" s="129"/>
      <c r="H554" s="129"/>
      <c r="I554" s="129"/>
      <c r="J554" s="129"/>
      <c r="K554" s="129"/>
      <c r="L554" s="129"/>
      <c r="M554" s="129"/>
      <c r="N554" s="129"/>
      <c r="O554" s="129"/>
      <c r="P554" s="129"/>
      <c r="Q554" s="129"/>
      <c r="R554" s="129"/>
      <c r="S554" s="129"/>
      <c r="T554" s="129"/>
      <c r="U554" s="129"/>
      <c r="V554" s="129"/>
      <c r="W554" s="129"/>
      <c r="X554" s="129"/>
      <c r="Y554" s="129"/>
      <c r="Z554" s="129"/>
      <c r="AA554" s="130"/>
      <c r="AB554" s="130"/>
      <c r="AC554" s="130"/>
      <c r="AD554" s="130"/>
      <c r="AE554" s="130"/>
      <c r="AF554" s="57"/>
      <c r="AG554" s="57"/>
      <c r="AH554" s="57"/>
      <c r="AI554" s="57"/>
      <c r="AJ554" s="57"/>
      <c r="AK554" s="57"/>
      <c r="AL554" s="57"/>
      <c r="AM554" s="57"/>
      <c r="AN554" s="57"/>
      <c r="AO554" s="57"/>
      <c r="AP554" s="57"/>
      <c r="AQ554" s="57"/>
      <c r="AR554" s="57"/>
      <c r="AS554" s="57"/>
      <c r="AT554" s="57"/>
      <c r="AU554" s="57"/>
      <c r="AV554" s="57"/>
      <c r="AW554" s="57"/>
    </row>
    <row r="555" spans="1:49" s="128" customFormat="1">
      <c r="A555" s="123">
        <f>'Stu.Detail (1-20)'!A555</f>
        <v>549</v>
      </c>
      <c r="B555" s="124" t="str">
        <f>IF(OR('Stu.Detail (1-20)'!B555=0,'Stu.Detail (1-20)'!B555=""),"",'Stu.Detail (1-20)'!B555)</f>
        <v/>
      </c>
      <c r="C555" s="124" t="str">
        <f>IF(OR(B555=0,B555=""),"",CONCATENATE('Stu.Detail (1-20)'!D555," ","/",'Stu.Detail (1-20)'!G555))</f>
        <v/>
      </c>
      <c r="D555" s="129"/>
      <c r="E555" s="129"/>
      <c r="F555" s="129"/>
      <c r="G555" s="129"/>
      <c r="H555" s="129"/>
      <c r="I555" s="129"/>
      <c r="J555" s="129"/>
      <c r="K555" s="129"/>
      <c r="L555" s="129"/>
      <c r="M555" s="129"/>
      <c r="N555" s="129"/>
      <c r="O555" s="129"/>
      <c r="P555" s="129"/>
      <c r="Q555" s="129"/>
      <c r="R555" s="129"/>
      <c r="S555" s="129"/>
      <c r="T555" s="129"/>
      <c r="U555" s="129"/>
      <c r="V555" s="129"/>
      <c r="W555" s="129"/>
      <c r="X555" s="129"/>
      <c r="Y555" s="129"/>
      <c r="Z555" s="129"/>
      <c r="AA555" s="130"/>
      <c r="AB555" s="130"/>
      <c r="AC555" s="130"/>
      <c r="AD555" s="130"/>
      <c r="AE555" s="130"/>
      <c r="AF555" s="57"/>
      <c r="AG555" s="57"/>
      <c r="AH555" s="57"/>
      <c r="AI555" s="57"/>
      <c r="AJ555" s="57"/>
      <c r="AK555" s="57"/>
      <c r="AL555" s="57"/>
      <c r="AM555" s="57"/>
      <c r="AN555" s="57"/>
      <c r="AO555" s="57"/>
      <c r="AP555" s="57"/>
      <c r="AQ555" s="57"/>
      <c r="AR555" s="57"/>
      <c r="AS555" s="57"/>
      <c r="AT555" s="57"/>
      <c r="AU555" s="57"/>
      <c r="AV555" s="57"/>
      <c r="AW555" s="57"/>
    </row>
    <row r="556" spans="1:49" s="128" customFormat="1">
      <c r="A556" s="123">
        <f>'Stu.Detail (1-20)'!A556</f>
        <v>550</v>
      </c>
      <c r="B556" s="124" t="str">
        <f>IF(OR('Stu.Detail (1-20)'!B556=0,'Stu.Detail (1-20)'!B556=""),"",'Stu.Detail (1-20)'!B556)</f>
        <v/>
      </c>
      <c r="C556" s="124" t="str">
        <f>IF(OR(B556=0,B556=""),"",CONCATENATE('Stu.Detail (1-20)'!D556," ","/",'Stu.Detail (1-20)'!G556))</f>
        <v/>
      </c>
      <c r="D556" s="129"/>
      <c r="E556" s="129"/>
      <c r="F556" s="129"/>
      <c r="G556" s="129"/>
      <c r="H556" s="129"/>
      <c r="I556" s="129"/>
      <c r="J556" s="129"/>
      <c r="K556" s="129"/>
      <c r="L556" s="129"/>
      <c r="M556" s="129"/>
      <c r="N556" s="129"/>
      <c r="O556" s="129"/>
      <c r="P556" s="129"/>
      <c r="Q556" s="129"/>
      <c r="R556" s="129"/>
      <c r="S556" s="129"/>
      <c r="T556" s="129"/>
      <c r="U556" s="129"/>
      <c r="V556" s="129"/>
      <c r="W556" s="129"/>
      <c r="X556" s="129"/>
      <c r="Y556" s="129"/>
      <c r="Z556" s="129"/>
      <c r="AA556" s="130"/>
      <c r="AB556" s="130"/>
      <c r="AC556" s="130"/>
      <c r="AD556" s="130"/>
      <c r="AE556" s="130"/>
      <c r="AF556" s="57"/>
      <c r="AG556" s="57"/>
      <c r="AH556" s="57"/>
      <c r="AI556" s="57"/>
      <c r="AJ556" s="57"/>
      <c r="AK556" s="57"/>
      <c r="AL556" s="57"/>
      <c r="AM556" s="57"/>
      <c r="AN556" s="57"/>
      <c r="AO556" s="57"/>
      <c r="AP556" s="57"/>
      <c r="AQ556" s="57"/>
      <c r="AR556" s="57"/>
      <c r="AS556" s="57"/>
      <c r="AT556" s="57"/>
      <c r="AU556" s="57"/>
      <c r="AV556" s="57"/>
      <c r="AW556" s="57"/>
    </row>
    <row r="557" spans="1:49" s="128" customFormat="1">
      <c r="A557" s="123">
        <f>'Stu.Detail (1-20)'!A557</f>
        <v>551</v>
      </c>
      <c r="B557" s="124" t="str">
        <f>IF(OR('Stu.Detail (1-20)'!B557=0,'Stu.Detail (1-20)'!B557=""),"",'Stu.Detail (1-20)'!B557)</f>
        <v/>
      </c>
      <c r="C557" s="124" t="str">
        <f>IF(OR(B557=0,B557=""),"",CONCATENATE('Stu.Detail (1-20)'!D557," ","/",'Stu.Detail (1-20)'!G557))</f>
        <v/>
      </c>
      <c r="D557" s="129"/>
      <c r="E557" s="129"/>
      <c r="F557" s="129"/>
      <c r="G557" s="129"/>
      <c r="H557" s="129"/>
      <c r="I557" s="129"/>
      <c r="J557" s="129"/>
      <c r="K557" s="129"/>
      <c r="L557" s="129"/>
      <c r="M557" s="129"/>
      <c r="N557" s="129"/>
      <c r="O557" s="129"/>
      <c r="P557" s="129"/>
      <c r="Q557" s="129"/>
      <c r="R557" s="129"/>
      <c r="S557" s="129"/>
      <c r="T557" s="129"/>
      <c r="U557" s="129"/>
      <c r="V557" s="129"/>
      <c r="W557" s="129"/>
      <c r="X557" s="129"/>
      <c r="Y557" s="129"/>
      <c r="Z557" s="129"/>
      <c r="AA557" s="130"/>
      <c r="AB557" s="130"/>
      <c r="AC557" s="130"/>
      <c r="AD557" s="130"/>
      <c r="AE557" s="130"/>
      <c r="AF557" s="57"/>
      <c r="AG557" s="57"/>
      <c r="AH557" s="57"/>
      <c r="AI557" s="57"/>
      <c r="AJ557" s="57"/>
      <c r="AK557" s="57"/>
      <c r="AL557" s="57"/>
      <c r="AM557" s="57"/>
      <c r="AN557" s="57"/>
      <c r="AO557" s="57"/>
      <c r="AP557" s="57"/>
      <c r="AQ557" s="57"/>
      <c r="AR557" s="57"/>
      <c r="AS557" s="57"/>
      <c r="AT557" s="57"/>
      <c r="AU557" s="57"/>
      <c r="AV557" s="57"/>
      <c r="AW557" s="57"/>
    </row>
    <row r="558" spans="1:49" s="128" customFormat="1">
      <c r="A558" s="123">
        <f>'Stu.Detail (1-20)'!A558</f>
        <v>552</v>
      </c>
      <c r="B558" s="124" t="str">
        <f>IF(OR('Stu.Detail (1-20)'!B558=0,'Stu.Detail (1-20)'!B558=""),"",'Stu.Detail (1-20)'!B558)</f>
        <v/>
      </c>
      <c r="C558" s="124" t="str">
        <f>IF(OR(B558=0,B558=""),"",CONCATENATE('Stu.Detail (1-20)'!D558," ","/",'Stu.Detail (1-20)'!G558))</f>
        <v/>
      </c>
      <c r="D558" s="129"/>
      <c r="E558" s="129"/>
      <c r="F558" s="129"/>
      <c r="G558" s="129"/>
      <c r="H558" s="129"/>
      <c r="I558" s="129"/>
      <c r="J558" s="129"/>
      <c r="K558" s="129"/>
      <c r="L558" s="129"/>
      <c r="M558" s="129"/>
      <c r="N558" s="129"/>
      <c r="O558" s="129"/>
      <c r="P558" s="129"/>
      <c r="Q558" s="129"/>
      <c r="R558" s="129"/>
      <c r="S558" s="129"/>
      <c r="T558" s="129"/>
      <c r="U558" s="129"/>
      <c r="V558" s="129"/>
      <c r="W558" s="129"/>
      <c r="X558" s="129"/>
      <c r="Y558" s="129"/>
      <c r="Z558" s="129"/>
      <c r="AA558" s="130"/>
      <c r="AB558" s="130"/>
      <c r="AC558" s="130"/>
      <c r="AD558" s="130"/>
      <c r="AE558" s="130"/>
      <c r="AF558" s="57"/>
      <c r="AG558" s="57"/>
      <c r="AH558" s="57"/>
      <c r="AI558" s="57"/>
      <c r="AJ558" s="57"/>
      <c r="AK558" s="57"/>
      <c r="AL558" s="57"/>
      <c r="AM558" s="57"/>
      <c r="AN558" s="57"/>
      <c r="AO558" s="57"/>
      <c r="AP558" s="57"/>
      <c r="AQ558" s="57"/>
      <c r="AR558" s="57"/>
      <c r="AS558" s="57"/>
      <c r="AT558" s="57"/>
      <c r="AU558" s="57"/>
      <c r="AV558" s="57"/>
      <c r="AW558" s="57"/>
    </row>
    <row r="559" spans="1:49" s="128" customFormat="1">
      <c r="A559" s="123">
        <f>'Stu.Detail (1-20)'!A559</f>
        <v>553</v>
      </c>
      <c r="B559" s="124" t="str">
        <f>IF(OR('Stu.Detail (1-20)'!B559=0,'Stu.Detail (1-20)'!B559=""),"",'Stu.Detail (1-20)'!B559)</f>
        <v/>
      </c>
      <c r="C559" s="124" t="str">
        <f>IF(OR(B559=0,B559=""),"",CONCATENATE('Stu.Detail (1-20)'!D559," ","/",'Stu.Detail (1-20)'!G559))</f>
        <v/>
      </c>
      <c r="D559" s="129"/>
      <c r="E559" s="129"/>
      <c r="F559" s="129"/>
      <c r="G559" s="129"/>
      <c r="H559" s="129"/>
      <c r="I559" s="129"/>
      <c r="J559" s="129"/>
      <c r="K559" s="129"/>
      <c r="L559" s="129"/>
      <c r="M559" s="129"/>
      <c r="N559" s="129"/>
      <c r="O559" s="129"/>
      <c r="P559" s="129"/>
      <c r="Q559" s="129"/>
      <c r="R559" s="129"/>
      <c r="S559" s="129"/>
      <c r="T559" s="129"/>
      <c r="U559" s="129"/>
      <c r="V559" s="129"/>
      <c r="W559" s="129"/>
      <c r="X559" s="129"/>
      <c r="Y559" s="129"/>
      <c r="Z559" s="129"/>
      <c r="AA559" s="130"/>
      <c r="AB559" s="130"/>
      <c r="AC559" s="130"/>
      <c r="AD559" s="130"/>
      <c r="AE559" s="130"/>
      <c r="AF559" s="57"/>
      <c r="AG559" s="57"/>
      <c r="AH559" s="57"/>
      <c r="AI559" s="57"/>
      <c r="AJ559" s="57"/>
      <c r="AK559" s="57"/>
      <c r="AL559" s="57"/>
      <c r="AM559" s="57"/>
      <c r="AN559" s="57"/>
      <c r="AO559" s="57"/>
      <c r="AP559" s="57"/>
      <c r="AQ559" s="57"/>
      <c r="AR559" s="57"/>
      <c r="AS559" s="57"/>
      <c r="AT559" s="57"/>
      <c r="AU559" s="57"/>
      <c r="AV559" s="57"/>
      <c r="AW559" s="57"/>
    </row>
    <row r="560" spans="1:49" s="128" customFormat="1">
      <c r="A560" s="123">
        <f>'Stu.Detail (1-20)'!A560</f>
        <v>554</v>
      </c>
      <c r="B560" s="124" t="str">
        <f>IF(OR('Stu.Detail (1-20)'!B560=0,'Stu.Detail (1-20)'!B560=""),"",'Stu.Detail (1-20)'!B560)</f>
        <v/>
      </c>
      <c r="C560" s="124" t="str">
        <f>IF(OR(B560=0,B560=""),"",CONCATENATE('Stu.Detail (1-20)'!D560," ","/",'Stu.Detail (1-20)'!G560))</f>
        <v/>
      </c>
      <c r="D560" s="129"/>
      <c r="E560" s="129"/>
      <c r="F560" s="129"/>
      <c r="G560" s="129"/>
      <c r="H560" s="129"/>
      <c r="I560" s="129"/>
      <c r="J560" s="129"/>
      <c r="K560" s="129"/>
      <c r="L560" s="129"/>
      <c r="M560" s="129"/>
      <c r="N560" s="129"/>
      <c r="O560" s="129"/>
      <c r="P560" s="129"/>
      <c r="Q560" s="129"/>
      <c r="R560" s="129"/>
      <c r="S560" s="129"/>
      <c r="T560" s="129"/>
      <c r="U560" s="129"/>
      <c r="V560" s="129"/>
      <c r="W560" s="129"/>
      <c r="X560" s="129"/>
      <c r="Y560" s="129"/>
      <c r="Z560" s="129"/>
      <c r="AA560" s="130"/>
      <c r="AB560" s="130"/>
      <c r="AC560" s="130"/>
      <c r="AD560" s="130"/>
      <c r="AE560" s="130"/>
      <c r="AF560" s="57"/>
      <c r="AG560" s="57"/>
      <c r="AH560" s="57"/>
      <c r="AI560" s="57"/>
      <c r="AJ560" s="57"/>
      <c r="AK560" s="57"/>
      <c r="AL560" s="57"/>
      <c r="AM560" s="57"/>
      <c r="AN560" s="57"/>
      <c r="AO560" s="57"/>
      <c r="AP560" s="57"/>
      <c r="AQ560" s="57"/>
      <c r="AR560" s="57"/>
      <c r="AS560" s="57"/>
      <c r="AT560" s="57"/>
      <c r="AU560" s="57"/>
      <c r="AV560" s="57"/>
      <c r="AW560" s="57"/>
    </row>
    <row r="561" spans="1:49" s="128" customFormat="1">
      <c r="A561" s="123">
        <f>'Stu.Detail (1-20)'!A561</f>
        <v>555</v>
      </c>
      <c r="B561" s="124" t="str">
        <f>IF(OR('Stu.Detail (1-20)'!B561=0,'Stu.Detail (1-20)'!B561=""),"",'Stu.Detail (1-20)'!B561)</f>
        <v/>
      </c>
      <c r="C561" s="124" t="str">
        <f>IF(OR(B561=0,B561=""),"",CONCATENATE('Stu.Detail (1-20)'!D561," ","/",'Stu.Detail (1-20)'!G561))</f>
        <v/>
      </c>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c r="AA561" s="130"/>
      <c r="AB561" s="130"/>
      <c r="AC561" s="130"/>
      <c r="AD561" s="130"/>
      <c r="AE561" s="130"/>
      <c r="AF561" s="57"/>
      <c r="AG561" s="57"/>
      <c r="AH561" s="57"/>
      <c r="AI561" s="57"/>
      <c r="AJ561" s="57"/>
      <c r="AK561" s="57"/>
      <c r="AL561" s="57"/>
      <c r="AM561" s="57"/>
      <c r="AN561" s="57"/>
      <c r="AO561" s="57"/>
      <c r="AP561" s="57"/>
      <c r="AQ561" s="57"/>
      <c r="AR561" s="57"/>
      <c r="AS561" s="57"/>
      <c r="AT561" s="57"/>
      <c r="AU561" s="57"/>
      <c r="AV561" s="57"/>
      <c r="AW561" s="57"/>
    </row>
    <row r="562" spans="1:49" s="128" customFormat="1">
      <c r="A562" s="123">
        <f>'Stu.Detail (1-20)'!A562</f>
        <v>556</v>
      </c>
      <c r="B562" s="124" t="str">
        <f>IF(OR('Stu.Detail (1-20)'!B562=0,'Stu.Detail (1-20)'!B562=""),"",'Stu.Detail (1-20)'!B562)</f>
        <v/>
      </c>
      <c r="C562" s="124" t="str">
        <f>IF(OR(B562=0,B562=""),"",CONCATENATE('Stu.Detail (1-20)'!D562," ","/",'Stu.Detail (1-20)'!G562))</f>
        <v/>
      </c>
      <c r="D562" s="129"/>
      <c r="E562" s="129"/>
      <c r="F562" s="129"/>
      <c r="G562" s="129"/>
      <c r="H562" s="129"/>
      <c r="I562" s="129"/>
      <c r="J562" s="129"/>
      <c r="K562" s="129"/>
      <c r="L562" s="129"/>
      <c r="M562" s="129"/>
      <c r="N562" s="129"/>
      <c r="O562" s="129"/>
      <c r="P562" s="129"/>
      <c r="Q562" s="129"/>
      <c r="R562" s="129"/>
      <c r="S562" s="129"/>
      <c r="T562" s="129"/>
      <c r="U562" s="129"/>
      <c r="V562" s="129"/>
      <c r="W562" s="129"/>
      <c r="X562" s="129"/>
      <c r="Y562" s="129"/>
      <c r="Z562" s="129"/>
      <c r="AA562" s="130"/>
      <c r="AB562" s="130"/>
      <c r="AC562" s="130"/>
      <c r="AD562" s="130"/>
      <c r="AE562" s="130"/>
      <c r="AF562" s="57"/>
      <c r="AG562" s="57"/>
      <c r="AH562" s="57"/>
      <c r="AI562" s="57"/>
      <c r="AJ562" s="57"/>
      <c r="AK562" s="57"/>
      <c r="AL562" s="57"/>
      <c r="AM562" s="57"/>
      <c r="AN562" s="57"/>
      <c r="AO562" s="57"/>
      <c r="AP562" s="57"/>
      <c r="AQ562" s="57"/>
      <c r="AR562" s="57"/>
      <c r="AS562" s="57"/>
      <c r="AT562" s="57"/>
      <c r="AU562" s="57"/>
      <c r="AV562" s="57"/>
      <c r="AW562" s="57"/>
    </row>
    <row r="563" spans="1:49" s="128" customFormat="1">
      <c r="A563" s="123">
        <f>'Stu.Detail (1-20)'!A563</f>
        <v>557</v>
      </c>
      <c r="B563" s="124" t="str">
        <f>IF(OR('Stu.Detail (1-20)'!B563=0,'Stu.Detail (1-20)'!B563=""),"",'Stu.Detail (1-20)'!B563)</f>
        <v/>
      </c>
      <c r="C563" s="124" t="str">
        <f>IF(OR(B563=0,B563=""),"",CONCATENATE('Stu.Detail (1-20)'!D563," ","/",'Stu.Detail (1-20)'!G563))</f>
        <v/>
      </c>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c r="AA563" s="130"/>
      <c r="AB563" s="130"/>
      <c r="AC563" s="130"/>
      <c r="AD563" s="130"/>
      <c r="AE563" s="130"/>
      <c r="AF563" s="57"/>
      <c r="AG563" s="57"/>
      <c r="AH563" s="57"/>
      <c r="AI563" s="57"/>
      <c r="AJ563" s="57"/>
      <c r="AK563" s="57"/>
      <c r="AL563" s="57"/>
      <c r="AM563" s="57"/>
      <c r="AN563" s="57"/>
      <c r="AO563" s="57"/>
      <c r="AP563" s="57"/>
      <c r="AQ563" s="57"/>
      <c r="AR563" s="57"/>
      <c r="AS563" s="57"/>
      <c r="AT563" s="57"/>
      <c r="AU563" s="57"/>
      <c r="AV563" s="57"/>
      <c r="AW563" s="57"/>
    </row>
    <row r="564" spans="1:49" s="128" customFormat="1">
      <c r="A564" s="123">
        <f>'Stu.Detail (1-20)'!A564</f>
        <v>558</v>
      </c>
      <c r="B564" s="124" t="str">
        <f>IF(OR('Stu.Detail (1-20)'!B564=0,'Stu.Detail (1-20)'!B564=""),"",'Stu.Detail (1-20)'!B564)</f>
        <v/>
      </c>
      <c r="C564" s="124" t="str">
        <f>IF(OR(B564=0,B564=""),"",CONCATENATE('Stu.Detail (1-20)'!D564," ","/",'Stu.Detail (1-20)'!G564))</f>
        <v/>
      </c>
      <c r="D564" s="129"/>
      <c r="E564" s="129"/>
      <c r="F564" s="129"/>
      <c r="G564" s="129"/>
      <c r="H564" s="129"/>
      <c r="I564" s="129"/>
      <c r="J564" s="129"/>
      <c r="K564" s="129"/>
      <c r="L564" s="129"/>
      <c r="M564" s="129"/>
      <c r="N564" s="129"/>
      <c r="O564" s="129"/>
      <c r="P564" s="129"/>
      <c r="Q564" s="129"/>
      <c r="R564" s="129"/>
      <c r="S564" s="129"/>
      <c r="T564" s="129"/>
      <c r="U564" s="129"/>
      <c r="V564" s="129"/>
      <c r="W564" s="129"/>
      <c r="X564" s="129"/>
      <c r="Y564" s="129"/>
      <c r="Z564" s="129"/>
      <c r="AA564" s="130"/>
      <c r="AB564" s="130"/>
      <c r="AC564" s="130"/>
      <c r="AD564" s="130"/>
      <c r="AE564" s="130"/>
      <c r="AF564" s="57"/>
      <c r="AG564" s="57"/>
      <c r="AH564" s="57"/>
      <c r="AI564" s="57"/>
      <c r="AJ564" s="57"/>
      <c r="AK564" s="57"/>
      <c r="AL564" s="57"/>
      <c r="AM564" s="57"/>
      <c r="AN564" s="57"/>
      <c r="AO564" s="57"/>
      <c r="AP564" s="57"/>
      <c r="AQ564" s="57"/>
      <c r="AR564" s="57"/>
      <c r="AS564" s="57"/>
      <c r="AT564" s="57"/>
      <c r="AU564" s="57"/>
      <c r="AV564" s="57"/>
      <c r="AW564" s="57"/>
    </row>
    <row r="565" spans="1:49" s="128" customFormat="1">
      <c r="A565" s="123">
        <f>'Stu.Detail (1-20)'!A565</f>
        <v>559</v>
      </c>
      <c r="B565" s="124" t="str">
        <f>IF(OR('Stu.Detail (1-20)'!B565=0,'Stu.Detail (1-20)'!B565=""),"",'Stu.Detail (1-20)'!B565)</f>
        <v/>
      </c>
      <c r="C565" s="124" t="str">
        <f>IF(OR(B565=0,B565=""),"",CONCATENATE('Stu.Detail (1-20)'!D565," ","/",'Stu.Detail (1-20)'!G565))</f>
        <v/>
      </c>
      <c r="D565" s="129"/>
      <c r="E565" s="129"/>
      <c r="F565" s="129"/>
      <c r="G565" s="129"/>
      <c r="H565" s="129"/>
      <c r="I565" s="129"/>
      <c r="J565" s="129"/>
      <c r="K565" s="129"/>
      <c r="L565" s="129"/>
      <c r="M565" s="129"/>
      <c r="N565" s="129"/>
      <c r="O565" s="129"/>
      <c r="P565" s="129"/>
      <c r="Q565" s="129"/>
      <c r="R565" s="129"/>
      <c r="S565" s="129"/>
      <c r="T565" s="129"/>
      <c r="U565" s="129"/>
      <c r="V565" s="129"/>
      <c r="W565" s="129"/>
      <c r="X565" s="129"/>
      <c r="Y565" s="129"/>
      <c r="Z565" s="129"/>
      <c r="AA565" s="130"/>
      <c r="AB565" s="130"/>
      <c r="AC565" s="130"/>
      <c r="AD565" s="130"/>
      <c r="AE565" s="130"/>
      <c r="AF565" s="57"/>
      <c r="AG565" s="57"/>
      <c r="AH565" s="57"/>
      <c r="AI565" s="57"/>
      <c r="AJ565" s="57"/>
      <c r="AK565" s="57"/>
      <c r="AL565" s="57"/>
      <c r="AM565" s="57"/>
      <c r="AN565" s="57"/>
      <c r="AO565" s="57"/>
      <c r="AP565" s="57"/>
      <c r="AQ565" s="57"/>
      <c r="AR565" s="57"/>
      <c r="AS565" s="57"/>
      <c r="AT565" s="57"/>
      <c r="AU565" s="57"/>
      <c r="AV565" s="57"/>
      <c r="AW565" s="57"/>
    </row>
    <row r="566" spans="1:49" s="128" customFormat="1">
      <c r="A566" s="123">
        <f>'Stu.Detail (1-20)'!A566</f>
        <v>560</v>
      </c>
      <c r="B566" s="124" t="str">
        <f>IF(OR('Stu.Detail (1-20)'!B566=0,'Stu.Detail (1-20)'!B566=""),"",'Stu.Detail (1-20)'!B566)</f>
        <v/>
      </c>
      <c r="C566" s="124" t="str">
        <f>IF(OR(B566=0,B566=""),"",CONCATENATE('Stu.Detail (1-20)'!D566," ","/",'Stu.Detail (1-20)'!G566))</f>
        <v/>
      </c>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c r="AA566" s="130"/>
      <c r="AB566" s="130"/>
      <c r="AC566" s="130"/>
      <c r="AD566" s="130"/>
      <c r="AE566" s="130"/>
      <c r="AF566" s="57"/>
      <c r="AG566" s="57"/>
      <c r="AH566" s="57"/>
      <c r="AI566" s="57"/>
      <c r="AJ566" s="57"/>
      <c r="AK566" s="57"/>
      <c r="AL566" s="57"/>
      <c r="AM566" s="57"/>
      <c r="AN566" s="57"/>
      <c r="AO566" s="57"/>
      <c r="AP566" s="57"/>
      <c r="AQ566" s="57"/>
      <c r="AR566" s="57"/>
      <c r="AS566" s="57"/>
      <c r="AT566" s="57"/>
      <c r="AU566" s="57"/>
      <c r="AV566" s="57"/>
      <c r="AW566" s="57"/>
    </row>
    <row r="567" spans="1:49" s="128" customFormat="1">
      <c r="A567" s="123">
        <f>'Stu.Detail (1-20)'!A567</f>
        <v>561</v>
      </c>
      <c r="B567" s="124" t="str">
        <f>IF(OR('Stu.Detail (1-20)'!B567=0,'Stu.Detail (1-20)'!B567=""),"",'Stu.Detail (1-20)'!B567)</f>
        <v/>
      </c>
      <c r="C567" s="124" t="str">
        <f>IF(OR(B567=0,B567=""),"",CONCATENATE('Stu.Detail (1-20)'!D567," ","/",'Stu.Detail (1-20)'!G567))</f>
        <v/>
      </c>
      <c r="D567" s="129"/>
      <c r="E567" s="129"/>
      <c r="F567" s="129"/>
      <c r="G567" s="129"/>
      <c r="H567" s="129"/>
      <c r="I567" s="129"/>
      <c r="J567" s="129"/>
      <c r="K567" s="129"/>
      <c r="L567" s="129"/>
      <c r="M567" s="129"/>
      <c r="N567" s="129"/>
      <c r="O567" s="129"/>
      <c r="P567" s="129"/>
      <c r="Q567" s="129"/>
      <c r="R567" s="129"/>
      <c r="S567" s="129"/>
      <c r="T567" s="129"/>
      <c r="U567" s="129"/>
      <c r="V567" s="129"/>
      <c r="W567" s="129"/>
      <c r="X567" s="129"/>
      <c r="Y567" s="129"/>
      <c r="Z567" s="129"/>
      <c r="AA567" s="130"/>
      <c r="AB567" s="130"/>
      <c r="AC567" s="130"/>
      <c r="AD567" s="130"/>
      <c r="AE567" s="130"/>
      <c r="AF567" s="57"/>
      <c r="AG567" s="57"/>
      <c r="AH567" s="57"/>
      <c r="AI567" s="57"/>
      <c r="AJ567" s="57"/>
      <c r="AK567" s="57"/>
      <c r="AL567" s="57"/>
      <c r="AM567" s="57"/>
      <c r="AN567" s="57"/>
      <c r="AO567" s="57"/>
      <c r="AP567" s="57"/>
      <c r="AQ567" s="57"/>
      <c r="AR567" s="57"/>
      <c r="AS567" s="57"/>
      <c r="AT567" s="57"/>
      <c r="AU567" s="57"/>
      <c r="AV567" s="57"/>
      <c r="AW567" s="57"/>
    </row>
    <row r="568" spans="1:49" s="128" customFormat="1">
      <c r="A568" s="123">
        <f>'Stu.Detail (1-20)'!A568</f>
        <v>562</v>
      </c>
      <c r="B568" s="124" t="str">
        <f>IF(OR('Stu.Detail (1-20)'!B568=0,'Stu.Detail (1-20)'!B568=""),"",'Stu.Detail (1-20)'!B568)</f>
        <v/>
      </c>
      <c r="C568" s="124" t="str">
        <f>IF(OR(B568=0,B568=""),"",CONCATENATE('Stu.Detail (1-20)'!D568," ","/",'Stu.Detail (1-20)'!G568))</f>
        <v/>
      </c>
      <c r="D568" s="129"/>
      <c r="E568" s="129"/>
      <c r="F568" s="129"/>
      <c r="G568" s="129"/>
      <c r="H568" s="129"/>
      <c r="I568" s="129"/>
      <c r="J568" s="129"/>
      <c r="K568" s="129"/>
      <c r="L568" s="129"/>
      <c r="M568" s="129"/>
      <c r="N568" s="129"/>
      <c r="O568" s="129"/>
      <c r="P568" s="129"/>
      <c r="Q568" s="129"/>
      <c r="R568" s="129"/>
      <c r="S568" s="129"/>
      <c r="T568" s="129"/>
      <c r="U568" s="129"/>
      <c r="V568" s="129"/>
      <c r="W568" s="129"/>
      <c r="X568" s="129"/>
      <c r="Y568" s="129"/>
      <c r="Z568" s="129"/>
      <c r="AA568" s="130"/>
      <c r="AB568" s="130"/>
      <c r="AC568" s="130"/>
      <c r="AD568" s="130"/>
      <c r="AE568" s="130"/>
      <c r="AF568" s="57"/>
      <c r="AG568" s="57"/>
      <c r="AH568" s="57"/>
      <c r="AI568" s="57"/>
      <c r="AJ568" s="57"/>
      <c r="AK568" s="57"/>
      <c r="AL568" s="57"/>
      <c r="AM568" s="57"/>
      <c r="AN568" s="57"/>
      <c r="AO568" s="57"/>
      <c r="AP568" s="57"/>
      <c r="AQ568" s="57"/>
      <c r="AR568" s="57"/>
      <c r="AS568" s="57"/>
      <c r="AT568" s="57"/>
      <c r="AU568" s="57"/>
      <c r="AV568" s="57"/>
      <c r="AW568" s="57"/>
    </row>
    <row r="569" spans="1:49" s="128" customFormat="1">
      <c r="A569" s="123">
        <f>'Stu.Detail (1-20)'!A569</f>
        <v>563</v>
      </c>
      <c r="B569" s="124" t="str">
        <f>IF(OR('Stu.Detail (1-20)'!B569=0,'Stu.Detail (1-20)'!B569=""),"",'Stu.Detail (1-20)'!B569)</f>
        <v/>
      </c>
      <c r="C569" s="124" t="str">
        <f>IF(OR(B569=0,B569=""),"",CONCATENATE('Stu.Detail (1-20)'!D569," ","/",'Stu.Detail (1-20)'!G569))</f>
        <v/>
      </c>
      <c r="D569" s="129"/>
      <c r="E569" s="129"/>
      <c r="F569" s="129"/>
      <c r="G569" s="129"/>
      <c r="H569" s="129"/>
      <c r="I569" s="129"/>
      <c r="J569" s="129"/>
      <c r="K569" s="129"/>
      <c r="L569" s="129"/>
      <c r="M569" s="129"/>
      <c r="N569" s="129"/>
      <c r="O569" s="129"/>
      <c r="P569" s="129"/>
      <c r="Q569" s="129"/>
      <c r="R569" s="129"/>
      <c r="S569" s="129"/>
      <c r="T569" s="129"/>
      <c r="U569" s="129"/>
      <c r="V569" s="129"/>
      <c r="W569" s="129"/>
      <c r="X569" s="129"/>
      <c r="Y569" s="129"/>
      <c r="Z569" s="129"/>
      <c r="AA569" s="130"/>
      <c r="AB569" s="130"/>
      <c r="AC569" s="130"/>
      <c r="AD569" s="130"/>
      <c r="AE569" s="130"/>
      <c r="AF569" s="57"/>
      <c r="AG569" s="57"/>
      <c r="AH569" s="57"/>
      <c r="AI569" s="57"/>
      <c r="AJ569" s="57"/>
      <c r="AK569" s="57"/>
      <c r="AL569" s="57"/>
      <c r="AM569" s="57"/>
      <c r="AN569" s="57"/>
      <c r="AO569" s="57"/>
      <c r="AP569" s="57"/>
      <c r="AQ569" s="57"/>
      <c r="AR569" s="57"/>
      <c r="AS569" s="57"/>
      <c r="AT569" s="57"/>
      <c r="AU569" s="57"/>
      <c r="AV569" s="57"/>
      <c r="AW569" s="57"/>
    </row>
    <row r="570" spans="1:49" s="128" customFormat="1">
      <c r="A570" s="123">
        <f>'Stu.Detail (1-20)'!A570</f>
        <v>564</v>
      </c>
      <c r="B570" s="124" t="str">
        <f>IF(OR('Stu.Detail (1-20)'!B570=0,'Stu.Detail (1-20)'!B570=""),"",'Stu.Detail (1-20)'!B570)</f>
        <v/>
      </c>
      <c r="C570" s="124" t="str">
        <f>IF(OR(B570=0,B570=""),"",CONCATENATE('Stu.Detail (1-20)'!D570," ","/",'Stu.Detail (1-20)'!G570))</f>
        <v/>
      </c>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c r="AA570" s="130"/>
      <c r="AB570" s="130"/>
      <c r="AC570" s="130"/>
      <c r="AD570" s="130"/>
      <c r="AE570" s="130"/>
      <c r="AF570" s="57"/>
      <c r="AG570" s="57"/>
      <c r="AH570" s="57"/>
      <c r="AI570" s="57"/>
      <c r="AJ570" s="57"/>
      <c r="AK570" s="57"/>
      <c r="AL570" s="57"/>
      <c r="AM570" s="57"/>
      <c r="AN570" s="57"/>
      <c r="AO570" s="57"/>
      <c r="AP570" s="57"/>
      <c r="AQ570" s="57"/>
      <c r="AR570" s="57"/>
      <c r="AS570" s="57"/>
      <c r="AT570" s="57"/>
      <c r="AU570" s="57"/>
      <c r="AV570" s="57"/>
      <c r="AW570" s="57"/>
    </row>
    <row r="571" spans="1:49" s="128" customFormat="1">
      <c r="A571" s="123">
        <f>'Stu.Detail (1-20)'!A571</f>
        <v>565</v>
      </c>
      <c r="B571" s="124" t="str">
        <f>IF(OR('Stu.Detail (1-20)'!B571=0,'Stu.Detail (1-20)'!B571=""),"",'Stu.Detail (1-20)'!B571)</f>
        <v/>
      </c>
      <c r="C571" s="124" t="str">
        <f>IF(OR(B571=0,B571=""),"",CONCATENATE('Stu.Detail (1-20)'!D571," ","/",'Stu.Detail (1-20)'!G571))</f>
        <v/>
      </c>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c r="AA571" s="130"/>
      <c r="AB571" s="130"/>
      <c r="AC571" s="130"/>
      <c r="AD571" s="130"/>
      <c r="AE571" s="130"/>
      <c r="AF571" s="57"/>
      <c r="AG571" s="57"/>
      <c r="AH571" s="57"/>
      <c r="AI571" s="57"/>
      <c r="AJ571" s="57"/>
      <c r="AK571" s="57"/>
      <c r="AL571" s="57"/>
      <c r="AM571" s="57"/>
      <c r="AN571" s="57"/>
      <c r="AO571" s="57"/>
      <c r="AP571" s="57"/>
      <c r="AQ571" s="57"/>
      <c r="AR571" s="57"/>
      <c r="AS571" s="57"/>
      <c r="AT571" s="57"/>
      <c r="AU571" s="57"/>
      <c r="AV571" s="57"/>
      <c r="AW571" s="57"/>
    </row>
    <row r="572" spans="1:49" s="128" customFormat="1">
      <c r="A572" s="123">
        <f>'Stu.Detail (1-20)'!A572</f>
        <v>566</v>
      </c>
      <c r="B572" s="124" t="str">
        <f>IF(OR('Stu.Detail (1-20)'!B572=0,'Stu.Detail (1-20)'!B572=""),"",'Stu.Detail (1-20)'!B572)</f>
        <v/>
      </c>
      <c r="C572" s="124" t="str">
        <f>IF(OR(B572=0,B572=""),"",CONCATENATE('Stu.Detail (1-20)'!D572," ","/",'Stu.Detail (1-20)'!G572))</f>
        <v/>
      </c>
      <c r="D572" s="129"/>
      <c r="E572" s="129"/>
      <c r="F572" s="129"/>
      <c r="G572" s="129"/>
      <c r="H572" s="129"/>
      <c r="I572" s="129"/>
      <c r="J572" s="129"/>
      <c r="K572" s="129"/>
      <c r="L572" s="129"/>
      <c r="M572" s="129"/>
      <c r="N572" s="129"/>
      <c r="O572" s="129"/>
      <c r="P572" s="129"/>
      <c r="Q572" s="129"/>
      <c r="R572" s="129"/>
      <c r="S572" s="129"/>
      <c r="T572" s="129"/>
      <c r="U572" s="129"/>
      <c r="V572" s="129"/>
      <c r="W572" s="129"/>
      <c r="X572" s="129"/>
      <c r="Y572" s="129"/>
      <c r="Z572" s="129"/>
      <c r="AA572" s="130"/>
      <c r="AB572" s="130"/>
      <c r="AC572" s="130"/>
      <c r="AD572" s="130"/>
      <c r="AE572" s="130"/>
      <c r="AF572" s="57"/>
      <c r="AG572" s="57"/>
      <c r="AH572" s="57"/>
      <c r="AI572" s="57"/>
      <c r="AJ572" s="57"/>
      <c r="AK572" s="57"/>
      <c r="AL572" s="57"/>
      <c r="AM572" s="57"/>
      <c r="AN572" s="57"/>
      <c r="AO572" s="57"/>
      <c r="AP572" s="57"/>
      <c r="AQ572" s="57"/>
      <c r="AR572" s="57"/>
      <c r="AS572" s="57"/>
      <c r="AT572" s="57"/>
      <c r="AU572" s="57"/>
      <c r="AV572" s="57"/>
      <c r="AW572" s="57"/>
    </row>
    <row r="573" spans="1:49" s="128" customFormat="1">
      <c r="A573" s="123">
        <f>'Stu.Detail (1-20)'!A573</f>
        <v>567</v>
      </c>
      <c r="B573" s="124" t="str">
        <f>IF(OR('Stu.Detail (1-20)'!B573=0,'Stu.Detail (1-20)'!B573=""),"",'Stu.Detail (1-20)'!B573)</f>
        <v/>
      </c>
      <c r="C573" s="124" t="str">
        <f>IF(OR(B573=0,B573=""),"",CONCATENATE('Stu.Detail (1-20)'!D573," ","/",'Stu.Detail (1-20)'!G573))</f>
        <v/>
      </c>
      <c r="D573" s="129"/>
      <c r="E573" s="129"/>
      <c r="F573" s="129"/>
      <c r="G573" s="129"/>
      <c r="H573" s="129"/>
      <c r="I573" s="129"/>
      <c r="J573" s="129"/>
      <c r="K573" s="129"/>
      <c r="L573" s="129"/>
      <c r="M573" s="129"/>
      <c r="N573" s="129"/>
      <c r="O573" s="129"/>
      <c r="P573" s="129"/>
      <c r="Q573" s="129"/>
      <c r="R573" s="129"/>
      <c r="S573" s="129"/>
      <c r="T573" s="129"/>
      <c r="U573" s="129"/>
      <c r="V573" s="129"/>
      <c r="W573" s="129"/>
      <c r="X573" s="129"/>
      <c r="Y573" s="129"/>
      <c r="Z573" s="129"/>
      <c r="AA573" s="130"/>
      <c r="AB573" s="130"/>
      <c r="AC573" s="130"/>
      <c r="AD573" s="130"/>
      <c r="AE573" s="130"/>
      <c r="AF573" s="57"/>
      <c r="AG573" s="57"/>
      <c r="AH573" s="57"/>
      <c r="AI573" s="57"/>
      <c r="AJ573" s="57"/>
      <c r="AK573" s="57"/>
      <c r="AL573" s="57"/>
      <c r="AM573" s="57"/>
      <c r="AN573" s="57"/>
      <c r="AO573" s="57"/>
      <c r="AP573" s="57"/>
      <c r="AQ573" s="57"/>
      <c r="AR573" s="57"/>
      <c r="AS573" s="57"/>
      <c r="AT573" s="57"/>
      <c r="AU573" s="57"/>
      <c r="AV573" s="57"/>
      <c r="AW573" s="57"/>
    </row>
    <row r="574" spans="1:49" s="128" customFormat="1">
      <c r="A574" s="123">
        <f>'Stu.Detail (1-20)'!A574</f>
        <v>568</v>
      </c>
      <c r="B574" s="124" t="str">
        <f>IF(OR('Stu.Detail (1-20)'!B574=0,'Stu.Detail (1-20)'!B574=""),"",'Stu.Detail (1-20)'!B574)</f>
        <v/>
      </c>
      <c r="C574" s="124" t="str">
        <f>IF(OR(B574=0,B574=""),"",CONCATENATE('Stu.Detail (1-20)'!D574," ","/",'Stu.Detail (1-20)'!G574))</f>
        <v/>
      </c>
      <c r="D574" s="129"/>
      <c r="E574" s="129"/>
      <c r="F574" s="129"/>
      <c r="G574" s="129"/>
      <c r="H574" s="129"/>
      <c r="I574" s="129"/>
      <c r="J574" s="129"/>
      <c r="K574" s="129"/>
      <c r="L574" s="129"/>
      <c r="M574" s="129"/>
      <c r="N574" s="129"/>
      <c r="O574" s="129"/>
      <c r="P574" s="129"/>
      <c r="Q574" s="129"/>
      <c r="R574" s="129"/>
      <c r="S574" s="129"/>
      <c r="T574" s="129"/>
      <c r="U574" s="129"/>
      <c r="V574" s="129"/>
      <c r="W574" s="129"/>
      <c r="X574" s="129"/>
      <c r="Y574" s="129"/>
      <c r="Z574" s="129"/>
      <c r="AA574" s="130"/>
      <c r="AB574" s="130"/>
      <c r="AC574" s="130"/>
      <c r="AD574" s="130"/>
      <c r="AE574" s="130"/>
      <c r="AF574" s="57"/>
      <c r="AG574" s="57"/>
      <c r="AH574" s="57"/>
      <c r="AI574" s="57"/>
      <c r="AJ574" s="57"/>
      <c r="AK574" s="57"/>
      <c r="AL574" s="57"/>
      <c r="AM574" s="57"/>
      <c r="AN574" s="57"/>
      <c r="AO574" s="57"/>
      <c r="AP574" s="57"/>
      <c r="AQ574" s="57"/>
      <c r="AR574" s="57"/>
      <c r="AS574" s="57"/>
      <c r="AT574" s="57"/>
      <c r="AU574" s="57"/>
      <c r="AV574" s="57"/>
      <c r="AW574" s="57"/>
    </row>
    <row r="575" spans="1:49" s="128" customFormat="1">
      <c r="A575" s="123">
        <f>'Stu.Detail (1-20)'!A575</f>
        <v>569</v>
      </c>
      <c r="B575" s="124" t="str">
        <f>IF(OR('Stu.Detail (1-20)'!B575=0,'Stu.Detail (1-20)'!B575=""),"",'Stu.Detail (1-20)'!B575)</f>
        <v/>
      </c>
      <c r="C575" s="124" t="str">
        <f>IF(OR(B575=0,B575=""),"",CONCATENATE('Stu.Detail (1-20)'!D575," ","/",'Stu.Detail (1-20)'!G575))</f>
        <v/>
      </c>
      <c r="D575" s="129"/>
      <c r="E575" s="129"/>
      <c r="F575" s="129"/>
      <c r="G575" s="129"/>
      <c r="H575" s="129"/>
      <c r="I575" s="129"/>
      <c r="J575" s="129"/>
      <c r="K575" s="129"/>
      <c r="L575" s="129"/>
      <c r="M575" s="129"/>
      <c r="N575" s="129"/>
      <c r="O575" s="129"/>
      <c r="P575" s="129"/>
      <c r="Q575" s="129"/>
      <c r="R575" s="129"/>
      <c r="S575" s="129"/>
      <c r="T575" s="129"/>
      <c r="U575" s="129"/>
      <c r="V575" s="129"/>
      <c r="W575" s="129"/>
      <c r="X575" s="129"/>
      <c r="Y575" s="129"/>
      <c r="Z575" s="129"/>
      <c r="AA575" s="130"/>
      <c r="AB575" s="130"/>
      <c r="AC575" s="130"/>
      <c r="AD575" s="130"/>
      <c r="AE575" s="130"/>
      <c r="AF575" s="57"/>
      <c r="AG575" s="57"/>
      <c r="AH575" s="57"/>
      <c r="AI575" s="57"/>
      <c r="AJ575" s="57"/>
      <c r="AK575" s="57"/>
      <c r="AL575" s="57"/>
      <c r="AM575" s="57"/>
      <c r="AN575" s="57"/>
      <c r="AO575" s="57"/>
      <c r="AP575" s="57"/>
      <c r="AQ575" s="57"/>
      <c r="AR575" s="57"/>
      <c r="AS575" s="57"/>
      <c r="AT575" s="57"/>
      <c r="AU575" s="57"/>
      <c r="AV575" s="57"/>
      <c r="AW575" s="57"/>
    </row>
    <row r="576" spans="1:49" s="128" customFormat="1">
      <c r="A576" s="123">
        <f>'Stu.Detail (1-20)'!A576</f>
        <v>570</v>
      </c>
      <c r="B576" s="124" t="str">
        <f>IF(OR('Stu.Detail (1-20)'!B576=0,'Stu.Detail (1-20)'!B576=""),"",'Stu.Detail (1-20)'!B576)</f>
        <v/>
      </c>
      <c r="C576" s="124" t="str">
        <f>IF(OR(B576=0,B576=""),"",CONCATENATE('Stu.Detail (1-20)'!D576," ","/",'Stu.Detail (1-20)'!G576))</f>
        <v/>
      </c>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c r="AA576" s="130"/>
      <c r="AB576" s="130"/>
      <c r="AC576" s="130"/>
      <c r="AD576" s="130"/>
      <c r="AE576" s="130"/>
      <c r="AF576" s="57"/>
      <c r="AG576" s="57"/>
      <c r="AH576" s="57"/>
      <c r="AI576" s="57"/>
      <c r="AJ576" s="57"/>
      <c r="AK576" s="57"/>
      <c r="AL576" s="57"/>
      <c r="AM576" s="57"/>
      <c r="AN576" s="57"/>
      <c r="AO576" s="57"/>
      <c r="AP576" s="57"/>
      <c r="AQ576" s="57"/>
      <c r="AR576" s="57"/>
      <c r="AS576" s="57"/>
      <c r="AT576" s="57"/>
      <c r="AU576" s="57"/>
      <c r="AV576" s="57"/>
      <c r="AW576" s="57"/>
    </row>
    <row r="577" spans="1:49" s="128" customFormat="1">
      <c r="A577" s="123">
        <f>'Stu.Detail (1-20)'!A577</f>
        <v>571</v>
      </c>
      <c r="B577" s="124" t="str">
        <f>IF(OR('Stu.Detail (1-20)'!B577=0,'Stu.Detail (1-20)'!B577=""),"",'Stu.Detail (1-20)'!B577)</f>
        <v/>
      </c>
      <c r="C577" s="124" t="str">
        <f>IF(OR(B577=0,B577=""),"",CONCATENATE('Stu.Detail (1-20)'!D577," ","/",'Stu.Detail (1-20)'!G577))</f>
        <v/>
      </c>
      <c r="D577" s="129"/>
      <c r="E577" s="129"/>
      <c r="F577" s="129"/>
      <c r="G577" s="129"/>
      <c r="H577" s="129"/>
      <c r="I577" s="129"/>
      <c r="J577" s="129"/>
      <c r="K577" s="129"/>
      <c r="L577" s="129"/>
      <c r="M577" s="129"/>
      <c r="N577" s="129"/>
      <c r="O577" s="129"/>
      <c r="P577" s="129"/>
      <c r="Q577" s="129"/>
      <c r="R577" s="129"/>
      <c r="S577" s="129"/>
      <c r="T577" s="129"/>
      <c r="U577" s="129"/>
      <c r="V577" s="129"/>
      <c r="W577" s="129"/>
      <c r="X577" s="129"/>
      <c r="Y577" s="129"/>
      <c r="Z577" s="129"/>
      <c r="AA577" s="130"/>
      <c r="AB577" s="130"/>
      <c r="AC577" s="130"/>
      <c r="AD577" s="130"/>
      <c r="AE577" s="130"/>
      <c r="AF577" s="57"/>
      <c r="AG577" s="57"/>
      <c r="AH577" s="57"/>
      <c r="AI577" s="57"/>
      <c r="AJ577" s="57"/>
      <c r="AK577" s="57"/>
      <c r="AL577" s="57"/>
      <c r="AM577" s="57"/>
      <c r="AN577" s="57"/>
      <c r="AO577" s="57"/>
      <c r="AP577" s="57"/>
      <c r="AQ577" s="57"/>
      <c r="AR577" s="57"/>
      <c r="AS577" s="57"/>
      <c r="AT577" s="57"/>
      <c r="AU577" s="57"/>
      <c r="AV577" s="57"/>
      <c r="AW577" s="57"/>
    </row>
    <row r="578" spans="1:49" s="128" customFormat="1">
      <c r="A578" s="123">
        <f>'Stu.Detail (1-20)'!A578</f>
        <v>572</v>
      </c>
      <c r="B578" s="124" t="str">
        <f>IF(OR('Stu.Detail (1-20)'!B578=0,'Stu.Detail (1-20)'!B578=""),"",'Stu.Detail (1-20)'!B578)</f>
        <v/>
      </c>
      <c r="C578" s="124" t="str">
        <f>IF(OR(B578=0,B578=""),"",CONCATENATE('Stu.Detail (1-20)'!D578," ","/",'Stu.Detail (1-20)'!G578))</f>
        <v/>
      </c>
      <c r="D578" s="129"/>
      <c r="E578" s="129"/>
      <c r="F578" s="129"/>
      <c r="G578" s="129"/>
      <c r="H578" s="129"/>
      <c r="I578" s="129"/>
      <c r="J578" s="129"/>
      <c r="K578" s="129"/>
      <c r="L578" s="129"/>
      <c r="M578" s="129"/>
      <c r="N578" s="129"/>
      <c r="O578" s="129"/>
      <c r="P578" s="129"/>
      <c r="Q578" s="129"/>
      <c r="R578" s="129"/>
      <c r="S578" s="129"/>
      <c r="T578" s="129"/>
      <c r="U578" s="129"/>
      <c r="V578" s="129"/>
      <c r="W578" s="129"/>
      <c r="X578" s="129"/>
      <c r="Y578" s="129"/>
      <c r="Z578" s="129"/>
      <c r="AA578" s="130"/>
      <c r="AB578" s="130"/>
      <c r="AC578" s="130"/>
      <c r="AD578" s="130"/>
      <c r="AE578" s="130"/>
      <c r="AF578" s="57"/>
      <c r="AG578" s="57"/>
      <c r="AH578" s="57"/>
      <c r="AI578" s="57"/>
      <c r="AJ578" s="57"/>
      <c r="AK578" s="57"/>
      <c r="AL578" s="57"/>
      <c r="AM578" s="57"/>
      <c r="AN578" s="57"/>
      <c r="AO578" s="57"/>
      <c r="AP578" s="57"/>
      <c r="AQ578" s="57"/>
      <c r="AR578" s="57"/>
      <c r="AS578" s="57"/>
      <c r="AT578" s="57"/>
      <c r="AU578" s="57"/>
      <c r="AV578" s="57"/>
      <c r="AW578" s="57"/>
    </row>
    <row r="579" spans="1:49" s="128" customFormat="1">
      <c r="A579" s="123">
        <f>'Stu.Detail (1-20)'!A579</f>
        <v>573</v>
      </c>
      <c r="B579" s="124" t="str">
        <f>IF(OR('Stu.Detail (1-20)'!B579=0,'Stu.Detail (1-20)'!B579=""),"",'Stu.Detail (1-20)'!B579)</f>
        <v/>
      </c>
      <c r="C579" s="124" t="str">
        <f>IF(OR(B579=0,B579=""),"",CONCATENATE('Stu.Detail (1-20)'!D579," ","/",'Stu.Detail (1-20)'!G579))</f>
        <v/>
      </c>
      <c r="D579" s="129"/>
      <c r="E579" s="129"/>
      <c r="F579" s="129"/>
      <c r="G579" s="129"/>
      <c r="H579" s="129"/>
      <c r="I579" s="129"/>
      <c r="J579" s="129"/>
      <c r="K579" s="129"/>
      <c r="L579" s="129"/>
      <c r="M579" s="129"/>
      <c r="N579" s="129"/>
      <c r="O579" s="129"/>
      <c r="P579" s="129"/>
      <c r="Q579" s="129"/>
      <c r="R579" s="129"/>
      <c r="S579" s="129"/>
      <c r="T579" s="129"/>
      <c r="U579" s="129"/>
      <c r="V579" s="129"/>
      <c r="W579" s="129"/>
      <c r="X579" s="129"/>
      <c r="Y579" s="129"/>
      <c r="Z579" s="129"/>
      <c r="AA579" s="130"/>
      <c r="AB579" s="130"/>
      <c r="AC579" s="130"/>
      <c r="AD579" s="130"/>
      <c r="AE579" s="130"/>
      <c r="AF579" s="57"/>
      <c r="AG579" s="57"/>
      <c r="AH579" s="57"/>
      <c r="AI579" s="57"/>
      <c r="AJ579" s="57"/>
      <c r="AK579" s="57"/>
      <c r="AL579" s="57"/>
      <c r="AM579" s="57"/>
      <c r="AN579" s="57"/>
      <c r="AO579" s="57"/>
      <c r="AP579" s="57"/>
      <c r="AQ579" s="57"/>
      <c r="AR579" s="57"/>
      <c r="AS579" s="57"/>
      <c r="AT579" s="57"/>
      <c r="AU579" s="57"/>
      <c r="AV579" s="57"/>
      <c r="AW579" s="57"/>
    </row>
    <row r="580" spans="1:49" s="128" customFormat="1">
      <c r="A580" s="123">
        <f>'Stu.Detail (1-20)'!A580</f>
        <v>574</v>
      </c>
      <c r="B580" s="124" t="str">
        <f>IF(OR('Stu.Detail (1-20)'!B580=0,'Stu.Detail (1-20)'!B580=""),"",'Stu.Detail (1-20)'!B580)</f>
        <v/>
      </c>
      <c r="C580" s="124" t="str">
        <f>IF(OR(B580=0,B580=""),"",CONCATENATE('Stu.Detail (1-20)'!D580," ","/",'Stu.Detail (1-20)'!G580))</f>
        <v/>
      </c>
      <c r="D580" s="129"/>
      <c r="E580" s="129"/>
      <c r="F580" s="129"/>
      <c r="G580" s="129"/>
      <c r="H580" s="129"/>
      <c r="I580" s="129"/>
      <c r="J580" s="129"/>
      <c r="K580" s="129"/>
      <c r="L580" s="129"/>
      <c r="M580" s="129"/>
      <c r="N580" s="129"/>
      <c r="O580" s="129"/>
      <c r="P580" s="129"/>
      <c r="Q580" s="129"/>
      <c r="R580" s="129"/>
      <c r="S580" s="129"/>
      <c r="T580" s="129"/>
      <c r="U580" s="129"/>
      <c r="V580" s="129"/>
      <c r="W580" s="129"/>
      <c r="X580" s="129"/>
      <c r="Y580" s="129"/>
      <c r="Z580" s="129"/>
      <c r="AA580" s="130"/>
      <c r="AB580" s="130"/>
      <c r="AC580" s="130"/>
      <c r="AD580" s="130"/>
      <c r="AE580" s="130"/>
      <c r="AF580" s="57"/>
      <c r="AG580" s="57"/>
      <c r="AH580" s="57"/>
      <c r="AI580" s="57"/>
      <c r="AJ580" s="57"/>
      <c r="AK580" s="57"/>
      <c r="AL580" s="57"/>
      <c r="AM580" s="57"/>
      <c r="AN580" s="57"/>
      <c r="AO580" s="57"/>
      <c r="AP580" s="57"/>
      <c r="AQ580" s="57"/>
      <c r="AR580" s="57"/>
      <c r="AS580" s="57"/>
      <c r="AT580" s="57"/>
      <c r="AU580" s="57"/>
      <c r="AV580" s="57"/>
      <c r="AW580" s="57"/>
    </row>
    <row r="581" spans="1:49" s="128" customFormat="1">
      <c r="A581" s="123">
        <f>'Stu.Detail (1-20)'!A581</f>
        <v>575</v>
      </c>
      <c r="B581" s="124" t="str">
        <f>IF(OR('Stu.Detail (1-20)'!B581=0,'Stu.Detail (1-20)'!B581=""),"",'Stu.Detail (1-20)'!B581)</f>
        <v/>
      </c>
      <c r="C581" s="124" t="str">
        <f>IF(OR(B581=0,B581=""),"",CONCATENATE('Stu.Detail (1-20)'!D581," ","/",'Stu.Detail (1-20)'!G581))</f>
        <v/>
      </c>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c r="AA581" s="130"/>
      <c r="AB581" s="130"/>
      <c r="AC581" s="130"/>
      <c r="AD581" s="130"/>
      <c r="AE581" s="130"/>
      <c r="AF581" s="57"/>
      <c r="AG581" s="57"/>
      <c r="AH581" s="57"/>
      <c r="AI581" s="57"/>
      <c r="AJ581" s="57"/>
      <c r="AK581" s="57"/>
      <c r="AL581" s="57"/>
      <c r="AM581" s="57"/>
      <c r="AN581" s="57"/>
      <c r="AO581" s="57"/>
      <c r="AP581" s="57"/>
      <c r="AQ581" s="57"/>
      <c r="AR581" s="57"/>
      <c r="AS581" s="57"/>
      <c r="AT581" s="57"/>
      <c r="AU581" s="57"/>
      <c r="AV581" s="57"/>
      <c r="AW581" s="57"/>
    </row>
    <row r="582" spans="1:49" s="128" customFormat="1">
      <c r="A582" s="123">
        <f>'Stu.Detail (1-20)'!A582</f>
        <v>576</v>
      </c>
      <c r="B582" s="124" t="str">
        <f>IF(OR('Stu.Detail (1-20)'!B582=0,'Stu.Detail (1-20)'!B582=""),"",'Stu.Detail (1-20)'!B582)</f>
        <v/>
      </c>
      <c r="C582" s="124" t="str">
        <f>IF(OR(B582=0,B582=""),"",CONCATENATE('Stu.Detail (1-20)'!D582," ","/",'Stu.Detail (1-20)'!G582))</f>
        <v/>
      </c>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c r="AA582" s="130"/>
      <c r="AB582" s="130"/>
      <c r="AC582" s="130"/>
      <c r="AD582" s="130"/>
      <c r="AE582" s="130"/>
      <c r="AF582" s="57"/>
      <c r="AG582" s="57"/>
      <c r="AH582" s="57"/>
      <c r="AI582" s="57"/>
      <c r="AJ582" s="57"/>
      <c r="AK582" s="57"/>
      <c r="AL582" s="57"/>
      <c r="AM582" s="57"/>
      <c r="AN582" s="57"/>
      <c r="AO582" s="57"/>
      <c r="AP582" s="57"/>
      <c r="AQ582" s="57"/>
      <c r="AR582" s="57"/>
      <c r="AS582" s="57"/>
      <c r="AT582" s="57"/>
      <c r="AU582" s="57"/>
      <c r="AV582" s="57"/>
      <c r="AW582" s="57"/>
    </row>
    <row r="583" spans="1:49" s="128" customFormat="1">
      <c r="A583" s="123">
        <f>'Stu.Detail (1-20)'!A583</f>
        <v>577</v>
      </c>
      <c r="B583" s="124" t="str">
        <f>IF(OR('Stu.Detail (1-20)'!B583=0,'Stu.Detail (1-20)'!B583=""),"",'Stu.Detail (1-20)'!B583)</f>
        <v/>
      </c>
      <c r="C583" s="124" t="str">
        <f>IF(OR(B583=0,B583=""),"",CONCATENATE('Stu.Detail (1-20)'!D583," ","/",'Stu.Detail (1-20)'!G583))</f>
        <v/>
      </c>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c r="AA583" s="130"/>
      <c r="AB583" s="130"/>
      <c r="AC583" s="130"/>
      <c r="AD583" s="130"/>
      <c r="AE583" s="130"/>
      <c r="AF583" s="57"/>
      <c r="AG583" s="57"/>
      <c r="AH583" s="57"/>
      <c r="AI583" s="57"/>
      <c r="AJ583" s="57"/>
      <c r="AK583" s="57"/>
      <c r="AL583" s="57"/>
      <c r="AM583" s="57"/>
      <c r="AN583" s="57"/>
      <c r="AO583" s="57"/>
      <c r="AP583" s="57"/>
      <c r="AQ583" s="57"/>
      <c r="AR583" s="57"/>
      <c r="AS583" s="57"/>
      <c r="AT583" s="57"/>
      <c r="AU583" s="57"/>
      <c r="AV583" s="57"/>
      <c r="AW583" s="57"/>
    </row>
    <row r="584" spans="1:49" s="128" customFormat="1">
      <c r="A584" s="123">
        <f>'Stu.Detail (1-20)'!A584</f>
        <v>578</v>
      </c>
      <c r="B584" s="124" t="str">
        <f>IF(OR('Stu.Detail (1-20)'!B584=0,'Stu.Detail (1-20)'!B584=""),"",'Stu.Detail (1-20)'!B584)</f>
        <v/>
      </c>
      <c r="C584" s="124" t="str">
        <f>IF(OR(B584=0,B584=""),"",CONCATENATE('Stu.Detail (1-20)'!D584," ","/",'Stu.Detail (1-20)'!G584))</f>
        <v/>
      </c>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c r="AA584" s="130"/>
      <c r="AB584" s="130"/>
      <c r="AC584" s="130"/>
      <c r="AD584" s="130"/>
      <c r="AE584" s="130"/>
      <c r="AF584" s="57"/>
      <c r="AG584" s="57"/>
      <c r="AH584" s="57"/>
      <c r="AI584" s="57"/>
      <c r="AJ584" s="57"/>
      <c r="AK584" s="57"/>
      <c r="AL584" s="57"/>
      <c r="AM584" s="57"/>
      <c r="AN584" s="57"/>
      <c r="AO584" s="57"/>
      <c r="AP584" s="57"/>
      <c r="AQ584" s="57"/>
      <c r="AR584" s="57"/>
      <c r="AS584" s="57"/>
      <c r="AT584" s="57"/>
      <c r="AU584" s="57"/>
      <c r="AV584" s="57"/>
      <c r="AW584" s="57"/>
    </row>
    <row r="585" spans="1:49" s="128" customFormat="1">
      <c r="A585" s="123">
        <f>'Stu.Detail (1-20)'!A585</f>
        <v>579</v>
      </c>
      <c r="B585" s="124" t="str">
        <f>IF(OR('Stu.Detail (1-20)'!B585=0,'Stu.Detail (1-20)'!B585=""),"",'Stu.Detail (1-20)'!B585)</f>
        <v/>
      </c>
      <c r="C585" s="124" t="str">
        <f>IF(OR(B585=0,B585=""),"",CONCATENATE('Stu.Detail (1-20)'!D585," ","/",'Stu.Detail (1-20)'!G585))</f>
        <v/>
      </c>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c r="AA585" s="130"/>
      <c r="AB585" s="130"/>
      <c r="AC585" s="130"/>
      <c r="AD585" s="130"/>
      <c r="AE585" s="130"/>
      <c r="AF585" s="57"/>
      <c r="AG585" s="57"/>
      <c r="AH585" s="57"/>
      <c r="AI585" s="57"/>
      <c r="AJ585" s="57"/>
      <c r="AK585" s="57"/>
      <c r="AL585" s="57"/>
      <c r="AM585" s="57"/>
      <c r="AN585" s="57"/>
      <c r="AO585" s="57"/>
      <c r="AP585" s="57"/>
      <c r="AQ585" s="57"/>
      <c r="AR585" s="57"/>
      <c r="AS585" s="57"/>
      <c r="AT585" s="57"/>
      <c r="AU585" s="57"/>
      <c r="AV585" s="57"/>
      <c r="AW585" s="57"/>
    </row>
    <row r="586" spans="1:49" s="128" customFormat="1">
      <c r="A586" s="123">
        <f>'Stu.Detail (1-20)'!A586</f>
        <v>580</v>
      </c>
      <c r="B586" s="124" t="str">
        <f>IF(OR('Stu.Detail (1-20)'!B586=0,'Stu.Detail (1-20)'!B586=""),"",'Stu.Detail (1-20)'!B586)</f>
        <v/>
      </c>
      <c r="C586" s="124" t="str">
        <f>IF(OR(B586=0,B586=""),"",CONCATENATE('Stu.Detail (1-20)'!D586," ","/",'Stu.Detail (1-20)'!G586))</f>
        <v/>
      </c>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c r="AA586" s="130"/>
      <c r="AB586" s="130"/>
      <c r="AC586" s="130"/>
      <c r="AD586" s="130"/>
      <c r="AE586" s="130"/>
      <c r="AF586" s="57"/>
      <c r="AG586" s="57"/>
      <c r="AH586" s="57"/>
      <c r="AI586" s="57"/>
      <c r="AJ586" s="57"/>
      <c r="AK586" s="57"/>
      <c r="AL586" s="57"/>
      <c r="AM586" s="57"/>
      <c r="AN586" s="57"/>
      <c r="AO586" s="57"/>
      <c r="AP586" s="57"/>
      <c r="AQ586" s="57"/>
      <c r="AR586" s="57"/>
      <c r="AS586" s="57"/>
      <c r="AT586" s="57"/>
      <c r="AU586" s="57"/>
      <c r="AV586" s="57"/>
      <c r="AW586" s="57"/>
    </row>
    <row r="587" spans="1:49" s="128" customFormat="1">
      <c r="A587" s="123">
        <f>'Stu.Detail (1-20)'!A587</f>
        <v>581</v>
      </c>
      <c r="B587" s="124" t="str">
        <f>IF(OR('Stu.Detail (1-20)'!B587=0,'Stu.Detail (1-20)'!B587=""),"",'Stu.Detail (1-20)'!B587)</f>
        <v/>
      </c>
      <c r="C587" s="124" t="str">
        <f>IF(OR(B587=0,B587=""),"",CONCATENATE('Stu.Detail (1-20)'!D587," ","/",'Stu.Detail (1-20)'!G587))</f>
        <v/>
      </c>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c r="AA587" s="130"/>
      <c r="AB587" s="130"/>
      <c r="AC587" s="130"/>
      <c r="AD587" s="130"/>
      <c r="AE587" s="130"/>
      <c r="AF587" s="57"/>
      <c r="AG587" s="57"/>
      <c r="AH587" s="57"/>
      <c r="AI587" s="57"/>
      <c r="AJ587" s="57"/>
      <c r="AK587" s="57"/>
      <c r="AL587" s="57"/>
      <c r="AM587" s="57"/>
      <c r="AN587" s="57"/>
      <c r="AO587" s="57"/>
      <c r="AP587" s="57"/>
      <c r="AQ587" s="57"/>
      <c r="AR587" s="57"/>
      <c r="AS587" s="57"/>
      <c r="AT587" s="57"/>
      <c r="AU587" s="57"/>
      <c r="AV587" s="57"/>
      <c r="AW587" s="57"/>
    </row>
    <row r="588" spans="1:49" s="128" customFormat="1">
      <c r="A588" s="123">
        <f>'Stu.Detail (1-20)'!A588</f>
        <v>582</v>
      </c>
      <c r="B588" s="124" t="str">
        <f>IF(OR('Stu.Detail (1-20)'!B588=0,'Stu.Detail (1-20)'!B588=""),"",'Stu.Detail (1-20)'!B588)</f>
        <v/>
      </c>
      <c r="C588" s="124" t="str">
        <f>IF(OR(B588=0,B588=""),"",CONCATENATE('Stu.Detail (1-20)'!D588," ","/",'Stu.Detail (1-20)'!G588))</f>
        <v/>
      </c>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c r="AA588" s="130"/>
      <c r="AB588" s="130"/>
      <c r="AC588" s="130"/>
      <c r="AD588" s="130"/>
      <c r="AE588" s="130"/>
      <c r="AF588" s="57"/>
      <c r="AG588" s="57"/>
      <c r="AH588" s="57"/>
      <c r="AI588" s="57"/>
      <c r="AJ588" s="57"/>
      <c r="AK588" s="57"/>
      <c r="AL588" s="57"/>
      <c r="AM588" s="57"/>
      <c r="AN588" s="57"/>
      <c r="AO588" s="57"/>
      <c r="AP588" s="57"/>
      <c r="AQ588" s="57"/>
      <c r="AR588" s="57"/>
      <c r="AS588" s="57"/>
      <c r="AT588" s="57"/>
      <c r="AU588" s="57"/>
      <c r="AV588" s="57"/>
      <c r="AW588" s="57"/>
    </row>
    <row r="589" spans="1:49" s="128" customFormat="1">
      <c r="A589" s="123">
        <f>'Stu.Detail (1-20)'!A589</f>
        <v>583</v>
      </c>
      <c r="B589" s="124" t="str">
        <f>IF(OR('Stu.Detail (1-20)'!B589=0,'Stu.Detail (1-20)'!B589=""),"",'Stu.Detail (1-20)'!B589)</f>
        <v/>
      </c>
      <c r="C589" s="124" t="str">
        <f>IF(OR(B589=0,B589=""),"",CONCATENATE('Stu.Detail (1-20)'!D589," ","/",'Stu.Detail (1-20)'!G589))</f>
        <v/>
      </c>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c r="AA589" s="130"/>
      <c r="AB589" s="130"/>
      <c r="AC589" s="130"/>
      <c r="AD589" s="130"/>
      <c r="AE589" s="130"/>
      <c r="AF589" s="57"/>
      <c r="AG589" s="57"/>
      <c r="AH589" s="57"/>
      <c r="AI589" s="57"/>
      <c r="AJ589" s="57"/>
      <c r="AK589" s="57"/>
      <c r="AL589" s="57"/>
      <c r="AM589" s="57"/>
      <c r="AN589" s="57"/>
      <c r="AO589" s="57"/>
      <c r="AP589" s="57"/>
      <c r="AQ589" s="57"/>
      <c r="AR589" s="57"/>
      <c r="AS589" s="57"/>
      <c r="AT589" s="57"/>
      <c r="AU589" s="57"/>
      <c r="AV589" s="57"/>
      <c r="AW589" s="57"/>
    </row>
    <row r="590" spans="1:49" s="128" customFormat="1">
      <c r="A590" s="123">
        <f>'Stu.Detail (1-20)'!A590</f>
        <v>584</v>
      </c>
      <c r="B590" s="124" t="str">
        <f>IF(OR('Stu.Detail (1-20)'!B590=0,'Stu.Detail (1-20)'!B590=""),"",'Stu.Detail (1-20)'!B590)</f>
        <v/>
      </c>
      <c r="C590" s="124" t="str">
        <f>IF(OR(B590=0,B590=""),"",CONCATENATE('Stu.Detail (1-20)'!D590," ","/",'Stu.Detail (1-20)'!G590))</f>
        <v/>
      </c>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c r="AA590" s="130"/>
      <c r="AB590" s="130"/>
      <c r="AC590" s="130"/>
      <c r="AD590" s="130"/>
      <c r="AE590" s="130"/>
      <c r="AF590" s="57"/>
      <c r="AG590" s="57"/>
      <c r="AH590" s="57"/>
      <c r="AI590" s="57"/>
      <c r="AJ590" s="57"/>
      <c r="AK590" s="57"/>
      <c r="AL590" s="57"/>
      <c r="AM590" s="57"/>
      <c r="AN590" s="57"/>
      <c r="AO590" s="57"/>
      <c r="AP590" s="57"/>
      <c r="AQ590" s="57"/>
      <c r="AR590" s="57"/>
      <c r="AS590" s="57"/>
      <c r="AT590" s="57"/>
      <c r="AU590" s="57"/>
      <c r="AV590" s="57"/>
      <c r="AW590" s="57"/>
    </row>
    <row r="591" spans="1:49" s="128" customFormat="1">
      <c r="A591" s="123">
        <f>'Stu.Detail (1-20)'!A591</f>
        <v>585</v>
      </c>
      <c r="B591" s="124" t="str">
        <f>IF(OR('Stu.Detail (1-20)'!B591=0,'Stu.Detail (1-20)'!B591=""),"",'Stu.Detail (1-20)'!B591)</f>
        <v/>
      </c>
      <c r="C591" s="124" t="str">
        <f>IF(OR(B591=0,B591=""),"",CONCATENATE('Stu.Detail (1-20)'!D591," ","/",'Stu.Detail (1-20)'!G591))</f>
        <v/>
      </c>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c r="AA591" s="130"/>
      <c r="AB591" s="130"/>
      <c r="AC591" s="130"/>
      <c r="AD591" s="130"/>
      <c r="AE591" s="130"/>
      <c r="AF591" s="57"/>
      <c r="AG591" s="57"/>
      <c r="AH591" s="57"/>
      <c r="AI591" s="57"/>
      <c r="AJ591" s="57"/>
      <c r="AK591" s="57"/>
      <c r="AL591" s="57"/>
      <c r="AM591" s="57"/>
      <c r="AN591" s="57"/>
      <c r="AO591" s="57"/>
      <c r="AP591" s="57"/>
      <c r="AQ591" s="57"/>
      <c r="AR591" s="57"/>
      <c r="AS591" s="57"/>
      <c r="AT591" s="57"/>
      <c r="AU591" s="57"/>
      <c r="AV591" s="57"/>
      <c r="AW591" s="57"/>
    </row>
    <row r="592" spans="1:49" s="128" customFormat="1">
      <c r="A592" s="123">
        <f>'Stu.Detail (1-20)'!A592</f>
        <v>586</v>
      </c>
      <c r="B592" s="124" t="str">
        <f>IF(OR('Stu.Detail (1-20)'!B592=0,'Stu.Detail (1-20)'!B592=""),"",'Stu.Detail (1-20)'!B592)</f>
        <v/>
      </c>
      <c r="C592" s="124" t="str">
        <f>IF(OR(B592=0,B592=""),"",CONCATENATE('Stu.Detail (1-20)'!D592," ","/",'Stu.Detail (1-20)'!G592))</f>
        <v/>
      </c>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c r="AA592" s="130"/>
      <c r="AB592" s="130"/>
      <c r="AC592" s="130"/>
      <c r="AD592" s="130"/>
      <c r="AE592" s="130"/>
      <c r="AF592" s="57"/>
      <c r="AG592" s="57"/>
      <c r="AH592" s="57"/>
      <c r="AI592" s="57"/>
      <c r="AJ592" s="57"/>
      <c r="AK592" s="57"/>
      <c r="AL592" s="57"/>
      <c r="AM592" s="57"/>
      <c r="AN592" s="57"/>
      <c r="AO592" s="57"/>
      <c r="AP592" s="57"/>
      <c r="AQ592" s="57"/>
      <c r="AR592" s="57"/>
      <c r="AS592" s="57"/>
      <c r="AT592" s="57"/>
      <c r="AU592" s="57"/>
      <c r="AV592" s="57"/>
      <c r="AW592" s="57"/>
    </row>
    <row r="593" spans="1:49" s="128" customFormat="1">
      <c r="A593" s="123">
        <f>'Stu.Detail (1-20)'!A593</f>
        <v>587</v>
      </c>
      <c r="B593" s="124" t="str">
        <f>IF(OR('Stu.Detail (1-20)'!B593=0,'Stu.Detail (1-20)'!B593=""),"",'Stu.Detail (1-20)'!B593)</f>
        <v/>
      </c>
      <c r="C593" s="124" t="str">
        <f>IF(OR(B593=0,B593=""),"",CONCATENATE('Stu.Detail (1-20)'!D593," ","/",'Stu.Detail (1-20)'!G593))</f>
        <v/>
      </c>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c r="AA593" s="130"/>
      <c r="AB593" s="130"/>
      <c r="AC593" s="130"/>
      <c r="AD593" s="130"/>
      <c r="AE593" s="130"/>
      <c r="AF593" s="57"/>
      <c r="AG593" s="57"/>
      <c r="AH593" s="57"/>
      <c r="AI593" s="57"/>
      <c r="AJ593" s="57"/>
      <c r="AK593" s="57"/>
      <c r="AL593" s="57"/>
      <c r="AM593" s="57"/>
      <c r="AN593" s="57"/>
      <c r="AO593" s="57"/>
      <c r="AP593" s="57"/>
      <c r="AQ593" s="57"/>
      <c r="AR593" s="57"/>
      <c r="AS593" s="57"/>
      <c r="AT593" s="57"/>
      <c r="AU593" s="57"/>
      <c r="AV593" s="57"/>
      <c r="AW593" s="57"/>
    </row>
    <row r="594" spans="1:49" s="128" customFormat="1">
      <c r="A594" s="123">
        <f>'Stu.Detail (1-20)'!A594</f>
        <v>588</v>
      </c>
      <c r="B594" s="124" t="str">
        <f>IF(OR('Stu.Detail (1-20)'!B594=0,'Stu.Detail (1-20)'!B594=""),"",'Stu.Detail (1-20)'!B594)</f>
        <v/>
      </c>
      <c r="C594" s="124" t="str">
        <f>IF(OR(B594=0,B594=""),"",CONCATENATE('Stu.Detail (1-20)'!D594," ","/",'Stu.Detail (1-20)'!G594))</f>
        <v/>
      </c>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c r="AA594" s="130"/>
      <c r="AB594" s="130"/>
      <c r="AC594" s="130"/>
      <c r="AD594" s="130"/>
      <c r="AE594" s="130"/>
      <c r="AF594" s="57"/>
      <c r="AG594" s="57"/>
      <c r="AH594" s="57"/>
      <c r="AI594" s="57"/>
      <c r="AJ594" s="57"/>
      <c r="AK594" s="57"/>
      <c r="AL594" s="57"/>
      <c r="AM594" s="57"/>
      <c r="AN594" s="57"/>
      <c r="AO594" s="57"/>
      <c r="AP594" s="57"/>
      <c r="AQ594" s="57"/>
      <c r="AR594" s="57"/>
      <c r="AS594" s="57"/>
      <c r="AT594" s="57"/>
      <c r="AU594" s="57"/>
      <c r="AV594" s="57"/>
      <c r="AW594" s="57"/>
    </row>
    <row r="595" spans="1:49" s="128" customFormat="1">
      <c r="A595" s="123">
        <f>'Stu.Detail (1-20)'!A595</f>
        <v>589</v>
      </c>
      <c r="B595" s="124" t="str">
        <f>IF(OR('Stu.Detail (1-20)'!B595=0,'Stu.Detail (1-20)'!B595=""),"",'Stu.Detail (1-20)'!B595)</f>
        <v/>
      </c>
      <c r="C595" s="124" t="str">
        <f>IF(OR(B595=0,B595=""),"",CONCATENATE('Stu.Detail (1-20)'!D595," ","/",'Stu.Detail (1-20)'!G595))</f>
        <v/>
      </c>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c r="AA595" s="130"/>
      <c r="AB595" s="130"/>
      <c r="AC595" s="130"/>
      <c r="AD595" s="130"/>
      <c r="AE595" s="130"/>
      <c r="AF595" s="57"/>
      <c r="AG595" s="57"/>
      <c r="AH595" s="57"/>
      <c r="AI595" s="57"/>
      <c r="AJ595" s="57"/>
      <c r="AK595" s="57"/>
      <c r="AL595" s="57"/>
      <c r="AM595" s="57"/>
      <c r="AN595" s="57"/>
      <c r="AO595" s="57"/>
      <c r="AP595" s="57"/>
      <c r="AQ595" s="57"/>
      <c r="AR595" s="57"/>
      <c r="AS595" s="57"/>
      <c r="AT595" s="57"/>
      <c r="AU595" s="57"/>
      <c r="AV595" s="57"/>
      <c r="AW595" s="57"/>
    </row>
    <row r="596" spans="1:49" s="128" customFormat="1">
      <c r="A596" s="123">
        <f>'Stu.Detail (1-20)'!A596</f>
        <v>590</v>
      </c>
      <c r="B596" s="124" t="str">
        <f>IF(OR('Stu.Detail (1-20)'!B596=0,'Stu.Detail (1-20)'!B596=""),"",'Stu.Detail (1-20)'!B596)</f>
        <v/>
      </c>
      <c r="C596" s="124" t="str">
        <f>IF(OR(B596=0,B596=""),"",CONCATENATE('Stu.Detail (1-20)'!D596," ","/",'Stu.Detail (1-20)'!G596))</f>
        <v/>
      </c>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c r="AA596" s="130"/>
      <c r="AB596" s="130"/>
      <c r="AC596" s="130"/>
      <c r="AD596" s="130"/>
      <c r="AE596" s="130"/>
      <c r="AF596" s="57"/>
      <c r="AG596" s="57"/>
      <c r="AH596" s="57"/>
      <c r="AI596" s="57"/>
      <c r="AJ596" s="57"/>
      <c r="AK596" s="57"/>
      <c r="AL596" s="57"/>
      <c r="AM596" s="57"/>
      <c r="AN596" s="57"/>
      <c r="AO596" s="57"/>
      <c r="AP596" s="57"/>
      <c r="AQ596" s="57"/>
      <c r="AR596" s="57"/>
      <c r="AS596" s="57"/>
      <c r="AT596" s="57"/>
      <c r="AU596" s="57"/>
      <c r="AV596" s="57"/>
      <c r="AW596" s="57"/>
    </row>
    <row r="597" spans="1:49" s="128" customFormat="1">
      <c r="A597" s="123">
        <f>'Stu.Detail (1-20)'!A597</f>
        <v>591</v>
      </c>
      <c r="B597" s="124" t="str">
        <f>IF(OR('Stu.Detail (1-20)'!B597=0,'Stu.Detail (1-20)'!B597=""),"",'Stu.Detail (1-20)'!B597)</f>
        <v/>
      </c>
      <c r="C597" s="124" t="str">
        <f>IF(OR(B597=0,B597=""),"",CONCATENATE('Stu.Detail (1-20)'!D597," ","/",'Stu.Detail (1-20)'!G597))</f>
        <v/>
      </c>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c r="AA597" s="130"/>
      <c r="AB597" s="130"/>
      <c r="AC597" s="130"/>
      <c r="AD597" s="130"/>
      <c r="AE597" s="130"/>
      <c r="AF597" s="57"/>
      <c r="AG597" s="57"/>
      <c r="AH597" s="57"/>
      <c r="AI597" s="57"/>
      <c r="AJ597" s="57"/>
      <c r="AK597" s="57"/>
      <c r="AL597" s="57"/>
      <c r="AM597" s="57"/>
      <c r="AN597" s="57"/>
      <c r="AO597" s="57"/>
      <c r="AP597" s="57"/>
      <c r="AQ597" s="57"/>
      <c r="AR597" s="57"/>
      <c r="AS597" s="57"/>
      <c r="AT597" s="57"/>
      <c r="AU597" s="57"/>
      <c r="AV597" s="57"/>
      <c r="AW597" s="57"/>
    </row>
    <row r="598" spans="1:49" s="128" customFormat="1">
      <c r="A598" s="123">
        <f>'Stu.Detail (1-20)'!A598</f>
        <v>592</v>
      </c>
      <c r="B598" s="124" t="str">
        <f>IF(OR('Stu.Detail (1-20)'!B598=0,'Stu.Detail (1-20)'!B598=""),"",'Stu.Detail (1-20)'!B598)</f>
        <v/>
      </c>
      <c r="C598" s="124" t="str">
        <f>IF(OR(B598=0,B598=""),"",CONCATENATE('Stu.Detail (1-20)'!D598," ","/",'Stu.Detail (1-20)'!G598))</f>
        <v/>
      </c>
      <c r="D598" s="129"/>
      <c r="E598" s="129"/>
      <c r="F598" s="129"/>
      <c r="G598" s="129"/>
      <c r="H598" s="129"/>
      <c r="I598" s="129"/>
      <c r="J598" s="129"/>
      <c r="K598" s="129"/>
      <c r="L598" s="129"/>
      <c r="M598" s="129"/>
      <c r="N598" s="129"/>
      <c r="O598" s="129"/>
      <c r="P598" s="129"/>
      <c r="Q598" s="129"/>
      <c r="R598" s="129"/>
      <c r="S598" s="129"/>
      <c r="T598" s="129"/>
      <c r="U598" s="129"/>
      <c r="V598" s="129"/>
      <c r="W598" s="129"/>
      <c r="X598" s="129"/>
      <c r="Y598" s="129"/>
      <c r="Z598" s="129"/>
      <c r="AA598" s="130"/>
      <c r="AB598" s="130"/>
      <c r="AC598" s="130"/>
      <c r="AD598" s="130"/>
      <c r="AE598" s="130"/>
      <c r="AF598" s="57"/>
      <c r="AG598" s="57"/>
      <c r="AH598" s="57"/>
      <c r="AI598" s="57"/>
      <c r="AJ598" s="57"/>
      <c r="AK598" s="57"/>
      <c r="AL598" s="57"/>
      <c r="AM598" s="57"/>
      <c r="AN598" s="57"/>
      <c r="AO598" s="57"/>
      <c r="AP598" s="57"/>
      <c r="AQ598" s="57"/>
      <c r="AR598" s="57"/>
      <c r="AS598" s="57"/>
      <c r="AT598" s="57"/>
      <c r="AU598" s="57"/>
      <c r="AV598" s="57"/>
      <c r="AW598" s="57"/>
    </row>
    <row r="599" spans="1:49" s="128" customFormat="1">
      <c r="A599" s="123">
        <f>'Stu.Detail (1-20)'!A599</f>
        <v>593</v>
      </c>
      <c r="B599" s="124" t="str">
        <f>IF(OR('Stu.Detail (1-20)'!B599=0,'Stu.Detail (1-20)'!B599=""),"",'Stu.Detail (1-20)'!B599)</f>
        <v/>
      </c>
      <c r="C599" s="124" t="str">
        <f>IF(OR(B599=0,B599=""),"",CONCATENATE('Stu.Detail (1-20)'!D599," ","/",'Stu.Detail (1-20)'!G599))</f>
        <v/>
      </c>
      <c r="D599" s="129"/>
      <c r="E599" s="129"/>
      <c r="F599" s="129"/>
      <c r="G599" s="129"/>
      <c r="H599" s="129"/>
      <c r="I599" s="129"/>
      <c r="J599" s="129"/>
      <c r="K599" s="129"/>
      <c r="L599" s="129"/>
      <c r="M599" s="129"/>
      <c r="N599" s="129"/>
      <c r="O599" s="129"/>
      <c r="P599" s="129"/>
      <c r="Q599" s="129"/>
      <c r="R599" s="129"/>
      <c r="S599" s="129"/>
      <c r="T599" s="129"/>
      <c r="U599" s="129"/>
      <c r="V599" s="129"/>
      <c r="W599" s="129"/>
      <c r="X599" s="129"/>
      <c r="Y599" s="129"/>
      <c r="Z599" s="129"/>
      <c r="AA599" s="130"/>
      <c r="AB599" s="130"/>
      <c r="AC599" s="130"/>
      <c r="AD599" s="130"/>
      <c r="AE599" s="130"/>
      <c r="AF599" s="57"/>
      <c r="AG599" s="57"/>
      <c r="AH599" s="57"/>
      <c r="AI599" s="57"/>
      <c r="AJ599" s="57"/>
      <c r="AK599" s="57"/>
      <c r="AL599" s="57"/>
      <c r="AM599" s="57"/>
      <c r="AN599" s="57"/>
      <c r="AO599" s="57"/>
      <c r="AP599" s="57"/>
      <c r="AQ599" s="57"/>
      <c r="AR599" s="57"/>
      <c r="AS599" s="57"/>
      <c r="AT599" s="57"/>
      <c r="AU599" s="57"/>
      <c r="AV599" s="57"/>
      <c r="AW599" s="57"/>
    </row>
    <row r="600" spans="1:49" s="128" customFormat="1">
      <c r="A600" s="123">
        <f>'Stu.Detail (1-20)'!A600</f>
        <v>594</v>
      </c>
      <c r="B600" s="124" t="str">
        <f>IF(OR('Stu.Detail (1-20)'!B600=0,'Stu.Detail (1-20)'!B600=""),"",'Stu.Detail (1-20)'!B600)</f>
        <v/>
      </c>
      <c r="C600" s="124" t="str">
        <f>IF(OR(B600=0,B600=""),"",CONCATENATE('Stu.Detail (1-20)'!D600," ","/",'Stu.Detail (1-20)'!G600))</f>
        <v/>
      </c>
      <c r="D600" s="129"/>
      <c r="E600" s="129"/>
      <c r="F600" s="129"/>
      <c r="G600" s="129"/>
      <c r="H600" s="129"/>
      <c r="I600" s="129"/>
      <c r="J600" s="129"/>
      <c r="K600" s="129"/>
      <c r="L600" s="129"/>
      <c r="M600" s="129"/>
      <c r="N600" s="129"/>
      <c r="O600" s="129"/>
      <c r="P600" s="129"/>
      <c r="Q600" s="129"/>
      <c r="R600" s="129"/>
      <c r="S600" s="129"/>
      <c r="T600" s="129"/>
      <c r="U600" s="129"/>
      <c r="V600" s="129"/>
      <c r="W600" s="129"/>
      <c r="X600" s="129"/>
      <c r="Y600" s="129"/>
      <c r="Z600" s="129"/>
      <c r="AA600" s="130"/>
      <c r="AB600" s="130"/>
      <c r="AC600" s="130"/>
      <c r="AD600" s="130"/>
      <c r="AE600" s="130"/>
      <c r="AF600" s="57"/>
      <c r="AG600" s="57"/>
      <c r="AH600" s="57"/>
      <c r="AI600" s="57"/>
      <c r="AJ600" s="57"/>
      <c r="AK600" s="57"/>
      <c r="AL600" s="57"/>
      <c r="AM600" s="57"/>
      <c r="AN600" s="57"/>
      <c r="AO600" s="57"/>
      <c r="AP600" s="57"/>
      <c r="AQ600" s="57"/>
      <c r="AR600" s="57"/>
      <c r="AS600" s="57"/>
      <c r="AT600" s="57"/>
      <c r="AU600" s="57"/>
      <c r="AV600" s="57"/>
      <c r="AW600" s="57"/>
    </row>
    <row r="601" spans="1:49" s="128" customFormat="1">
      <c r="A601" s="123">
        <f>'Stu.Detail (1-20)'!A601</f>
        <v>595</v>
      </c>
      <c r="B601" s="124" t="str">
        <f>IF(OR('Stu.Detail (1-20)'!B601=0,'Stu.Detail (1-20)'!B601=""),"",'Stu.Detail (1-20)'!B601)</f>
        <v/>
      </c>
      <c r="C601" s="124" t="str">
        <f>IF(OR(B601=0,B601=""),"",CONCATENATE('Stu.Detail (1-20)'!D601," ","/",'Stu.Detail (1-20)'!G601))</f>
        <v/>
      </c>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c r="AA601" s="130"/>
      <c r="AB601" s="130"/>
      <c r="AC601" s="130"/>
      <c r="AD601" s="130"/>
      <c r="AE601" s="130"/>
      <c r="AF601" s="57"/>
      <c r="AG601" s="57"/>
      <c r="AH601" s="57"/>
      <c r="AI601" s="57"/>
      <c r="AJ601" s="57"/>
      <c r="AK601" s="57"/>
      <c r="AL601" s="57"/>
      <c r="AM601" s="57"/>
      <c r="AN601" s="57"/>
      <c r="AO601" s="57"/>
      <c r="AP601" s="57"/>
      <c r="AQ601" s="57"/>
      <c r="AR601" s="57"/>
      <c r="AS601" s="57"/>
      <c r="AT601" s="57"/>
      <c r="AU601" s="57"/>
      <c r="AV601" s="57"/>
      <c r="AW601" s="57"/>
    </row>
    <row r="602" spans="1:49" s="128" customFormat="1">
      <c r="A602" s="123">
        <f>'Stu.Detail (1-20)'!A602</f>
        <v>596</v>
      </c>
      <c r="B602" s="124" t="str">
        <f>IF(OR('Stu.Detail (1-20)'!B602=0,'Stu.Detail (1-20)'!B602=""),"",'Stu.Detail (1-20)'!B602)</f>
        <v/>
      </c>
      <c r="C602" s="124" t="str">
        <f>IF(OR(B602=0,B602=""),"",CONCATENATE('Stu.Detail (1-20)'!D602," ","/",'Stu.Detail (1-20)'!G602))</f>
        <v/>
      </c>
      <c r="D602" s="129"/>
      <c r="E602" s="129"/>
      <c r="F602" s="129"/>
      <c r="G602" s="129"/>
      <c r="H602" s="129"/>
      <c r="I602" s="129"/>
      <c r="J602" s="129"/>
      <c r="K602" s="129"/>
      <c r="L602" s="129"/>
      <c r="M602" s="129"/>
      <c r="N602" s="129"/>
      <c r="O602" s="129"/>
      <c r="P602" s="129"/>
      <c r="Q602" s="129"/>
      <c r="R602" s="129"/>
      <c r="S602" s="129"/>
      <c r="T602" s="129"/>
      <c r="U602" s="129"/>
      <c r="V602" s="129"/>
      <c r="W602" s="129"/>
      <c r="X602" s="129"/>
      <c r="Y602" s="129"/>
      <c r="Z602" s="129"/>
      <c r="AA602" s="130"/>
      <c r="AB602" s="130"/>
      <c r="AC602" s="130"/>
      <c r="AD602" s="130"/>
      <c r="AE602" s="130"/>
      <c r="AF602" s="57"/>
      <c r="AG602" s="57"/>
      <c r="AH602" s="57"/>
      <c r="AI602" s="57"/>
      <c r="AJ602" s="57"/>
      <c r="AK602" s="57"/>
      <c r="AL602" s="57"/>
      <c r="AM602" s="57"/>
      <c r="AN602" s="57"/>
      <c r="AO602" s="57"/>
      <c r="AP602" s="57"/>
      <c r="AQ602" s="57"/>
      <c r="AR602" s="57"/>
      <c r="AS602" s="57"/>
      <c r="AT602" s="57"/>
      <c r="AU602" s="57"/>
      <c r="AV602" s="57"/>
      <c r="AW602" s="57"/>
    </row>
    <row r="603" spans="1:49" s="128" customFormat="1">
      <c r="A603" s="123">
        <f>'Stu.Detail (1-20)'!A603</f>
        <v>597</v>
      </c>
      <c r="B603" s="124" t="str">
        <f>IF(OR('Stu.Detail (1-20)'!B603=0,'Stu.Detail (1-20)'!B603=""),"",'Stu.Detail (1-20)'!B603)</f>
        <v/>
      </c>
      <c r="C603" s="124" t="str">
        <f>IF(OR(B603=0,B603=""),"",CONCATENATE('Stu.Detail (1-20)'!D603," ","/",'Stu.Detail (1-20)'!G603))</f>
        <v/>
      </c>
      <c r="D603" s="129"/>
      <c r="E603" s="129"/>
      <c r="F603" s="129"/>
      <c r="G603" s="129"/>
      <c r="H603" s="129"/>
      <c r="I603" s="129"/>
      <c r="J603" s="129"/>
      <c r="K603" s="129"/>
      <c r="L603" s="129"/>
      <c r="M603" s="129"/>
      <c r="N603" s="129"/>
      <c r="O603" s="129"/>
      <c r="P603" s="129"/>
      <c r="Q603" s="129"/>
      <c r="R603" s="129"/>
      <c r="S603" s="129"/>
      <c r="T603" s="129"/>
      <c r="U603" s="129"/>
      <c r="V603" s="129"/>
      <c r="W603" s="129"/>
      <c r="X603" s="129"/>
      <c r="Y603" s="129"/>
      <c r="Z603" s="129"/>
      <c r="AA603" s="130"/>
      <c r="AB603" s="130"/>
      <c r="AC603" s="130"/>
      <c r="AD603" s="130"/>
      <c r="AE603" s="130"/>
      <c r="AF603" s="57"/>
      <c r="AG603" s="57"/>
      <c r="AH603" s="57"/>
      <c r="AI603" s="57"/>
      <c r="AJ603" s="57"/>
      <c r="AK603" s="57"/>
      <c r="AL603" s="57"/>
      <c r="AM603" s="57"/>
      <c r="AN603" s="57"/>
      <c r="AO603" s="57"/>
      <c r="AP603" s="57"/>
      <c r="AQ603" s="57"/>
      <c r="AR603" s="57"/>
      <c r="AS603" s="57"/>
      <c r="AT603" s="57"/>
      <c r="AU603" s="57"/>
      <c r="AV603" s="57"/>
      <c r="AW603" s="57"/>
    </row>
    <row r="604" spans="1:49" s="128" customFormat="1">
      <c r="A604" s="123">
        <f>'Stu.Detail (1-20)'!A604</f>
        <v>598</v>
      </c>
      <c r="B604" s="124" t="str">
        <f>IF(OR('Stu.Detail (1-20)'!B604=0,'Stu.Detail (1-20)'!B604=""),"",'Stu.Detail (1-20)'!B604)</f>
        <v/>
      </c>
      <c r="C604" s="124" t="str">
        <f>IF(OR(B604=0,B604=""),"",CONCATENATE('Stu.Detail (1-20)'!D604," ","/",'Stu.Detail (1-20)'!G604))</f>
        <v/>
      </c>
      <c r="D604" s="129"/>
      <c r="E604" s="129"/>
      <c r="F604" s="129"/>
      <c r="G604" s="129"/>
      <c r="H604" s="129"/>
      <c r="I604" s="129"/>
      <c r="J604" s="129"/>
      <c r="K604" s="129"/>
      <c r="L604" s="129"/>
      <c r="M604" s="129"/>
      <c r="N604" s="129"/>
      <c r="O604" s="129"/>
      <c r="P604" s="129"/>
      <c r="Q604" s="129"/>
      <c r="R604" s="129"/>
      <c r="S604" s="129"/>
      <c r="T604" s="129"/>
      <c r="U604" s="129"/>
      <c r="V604" s="129"/>
      <c r="W604" s="129"/>
      <c r="X604" s="129"/>
      <c r="Y604" s="129"/>
      <c r="Z604" s="129"/>
      <c r="AA604" s="130"/>
      <c r="AB604" s="130"/>
      <c r="AC604" s="130"/>
      <c r="AD604" s="130"/>
      <c r="AE604" s="130"/>
      <c r="AF604" s="57"/>
      <c r="AG604" s="57"/>
      <c r="AH604" s="57"/>
      <c r="AI604" s="57"/>
      <c r="AJ604" s="57"/>
      <c r="AK604" s="57"/>
      <c r="AL604" s="57"/>
      <c r="AM604" s="57"/>
      <c r="AN604" s="57"/>
      <c r="AO604" s="57"/>
      <c r="AP604" s="57"/>
      <c r="AQ604" s="57"/>
      <c r="AR604" s="57"/>
      <c r="AS604" s="57"/>
      <c r="AT604" s="57"/>
      <c r="AU604" s="57"/>
      <c r="AV604" s="57"/>
      <c r="AW604" s="57"/>
    </row>
    <row r="605" spans="1:49" s="128" customFormat="1">
      <c r="A605" s="123">
        <f>'Stu.Detail (1-20)'!A605</f>
        <v>599</v>
      </c>
      <c r="B605" s="124" t="str">
        <f>IF(OR('Stu.Detail (1-20)'!B605=0,'Stu.Detail (1-20)'!B605=""),"",'Stu.Detail (1-20)'!B605)</f>
        <v/>
      </c>
      <c r="C605" s="124" t="str">
        <f>IF(OR(B605=0,B605=""),"",CONCATENATE('Stu.Detail (1-20)'!D605," ","/",'Stu.Detail (1-20)'!G605))</f>
        <v/>
      </c>
      <c r="D605" s="129"/>
      <c r="E605" s="129"/>
      <c r="F605" s="129"/>
      <c r="G605" s="129"/>
      <c r="H605" s="129"/>
      <c r="I605" s="129"/>
      <c r="J605" s="129"/>
      <c r="K605" s="129"/>
      <c r="L605" s="129"/>
      <c r="M605" s="129"/>
      <c r="N605" s="129"/>
      <c r="O605" s="129"/>
      <c r="P605" s="129"/>
      <c r="Q605" s="129"/>
      <c r="R605" s="129"/>
      <c r="S605" s="129"/>
      <c r="T605" s="129"/>
      <c r="U605" s="129"/>
      <c r="V605" s="129"/>
      <c r="W605" s="129"/>
      <c r="X605" s="129"/>
      <c r="Y605" s="129"/>
      <c r="Z605" s="129"/>
      <c r="AA605" s="130"/>
      <c r="AB605" s="130"/>
      <c r="AC605" s="130"/>
      <c r="AD605" s="130"/>
      <c r="AE605" s="130"/>
      <c r="AF605" s="57"/>
      <c r="AG605" s="57"/>
      <c r="AH605" s="57"/>
      <c r="AI605" s="57"/>
      <c r="AJ605" s="57"/>
      <c r="AK605" s="57"/>
      <c r="AL605" s="57"/>
      <c r="AM605" s="57"/>
      <c r="AN605" s="57"/>
      <c r="AO605" s="57"/>
      <c r="AP605" s="57"/>
      <c r="AQ605" s="57"/>
      <c r="AR605" s="57"/>
      <c r="AS605" s="57"/>
      <c r="AT605" s="57"/>
      <c r="AU605" s="57"/>
      <c r="AV605" s="57"/>
      <c r="AW605" s="57"/>
    </row>
    <row r="606" spans="1:49" s="128" customFormat="1">
      <c r="A606" s="123">
        <f>'Stu.Detail (1-20)'!A606</f>
        <v>600</v>
      </c>
      <c r="B606" s="124" t="str">
        <f>IF(OR('Stu.Detail (1-20)'!B606=0,'Stu.Detail (1-20)'!B606=""),"",'Stu.Detail (1-20)'!B606)</f>
        <v/>
      </c>
      <c r="C606" s="124" t="str">
        <f>IF(OR(B606=0,B606=""),"",CONCATENATE('Stu.Detail (1-20)'!D606," ","/",'Stu.Detail (1-20)'!G606))</f>
        <v/>
      </c>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c r="AA606" s="130"/>
      <c r="AB606" s="130"/>
      <c r="AC606" s="130"/>
      <c r="AD606" s="130"/>
      <c r="AE606" s="130"/>
      <c r="AF606" s="57"/>
      <c r="AG606" s="57"/>
      <c r="AH606" s="57"/>
      <c r="AI606" s="57"/>
      <c r="AJ606" s="57"/>
      <c r="AK606" s="57"/>
      <c r="AL606" s="57"/>
      <c r="AM606" s="57"/>
      <c r="AN606" s="57"/>
      <c r="AO606" s="57"/>
      <c r="AP606" s="57"/>
      <c r="AQ606" s="57"/>
      <c r="AR606" s="57"/>
      <c r="AS606" s="57"/>
      <c r="AT606" s="57"/>
      <c r="AU606" s="57"/>
      <c r="AV606" s="57"/>
      <c r="AW606" s="57"/>
    </row>
    <row r="607" spans="1:49" hidden="1">
      <c r="B607" s="128">
        <v>1</v>
      </c>
      <c r="C607" s="128">
        <v>2</v>
      </c>
      <c r="D607" s="128">
        <v>3</v>
      </c>
      <c r="E607" s="128">
        <v>4</v>
      </c>
      <c r="F607" s="128">
        <v>5</v>
      </c>
      <c r="G607" s="128">
        <v>6</v>
      </c>
      <c r="H607" s="128">
        <v>7</v>
      </c>
      <c r="I607" s="128">
        <v>8</v>
      </c>
      <c r="J607" s="128">
        <v>9</v>
      </c>
      <c r="K607" s="128">
        <v>10</v>
      </c>
      <c r="L607" s="128">
        <v>11</v>
      </c>
      <c r="M607" s="128">
        <v>12</v>
      </c>
      <c r="N607" s="128">
        <v>13</v>
      </c>
      <c r="O607" s="128">
        <v>14</v>
      </c>
      <c r="P607" s="128">
        <v>15</v>
      </c>
      <c r="Q607" s="128">
        <v>16</v>
      </c>
      <c r="R607" s="128">
        <v>17</v>
      </c>
      <c r="S607" s="128">
        <v>18</v>
      </c>
      <c r="T607" s="128">
        <v>19</v>
      </c>
      <c r="U607" s="128">
        <v>20</v>
      </c>
      <c r="V607" s="128">
        <v>21</v>
      </c>
      <c r="W607" s="128">
        <v>22</v>
      </c>
      <c r="X607" s="128">
        <v>23</v>
      </c>
      <c r="Y607" s="128">
        <v>24</v>
      </c>
      <c r="Z607" s="128">
        <v>25</v>
      </c>
      <c r="AA607" s="128">
        <v>26</v>
      </c>
      <c r="AB607" s="128">
        <v>27</v>
      </c>
      <c r="AC607" s="128">
        <v>28</v>
      </c>
      <c r="AD607" s="128">
        <v>29</v>
      </c>
      <c r="AE607" s="128">
        <v>30</v>
      </c>
    </row>
  </sheetData>
  <sheetProtection password="E8FA" sheet="1" objects="1" scenarios="1" formatColumns="0" formatRows="0" selectLockedCells="1"/>
  <mergeCells count="23">
    <mergeCell ref="AA6:AE6"/>
    <mergeCell ref="AC4:AC5"/>
    <mergeCell ref="AD4:AD5"/>
    <mergeCell ref="A1:AE1"/>
    <mergeCell ref="A2:AE2"/>
    <mergeCell ref="AA3:AE3"/>
    <mergeCell ref="AA4:AA5"/>
    <mergeCell ref="AB4:AB5"/>
    <mergeCell ref="AE4:AE5"/>
    <mergeCell ref="Y6:Z6"/>
    <mergeCell ref="A6:C6"/>
    <mergeCell ref="J4:N4"/>
    <mergeCell ref="E6:X6"/>
    <mergeCell ref="Y3:Y5"/>
    <mergeCell ref="Z3:Z5"/>
    <mergeCell ref="E4:I4"/>
    <mergeCell ref="O4:S4"/>
    <mergeCell ref="T4:X4"/>
    <mergeCell ref="E3:X3"/>
    <mergeCell ref="A3:A5"/>
    <mergeCell ref="B3:B5"/>
    <mergeCell ref="C3:C5"/>
    <mergeCell ref="D3:D5"/>
  </mergeCells>
  <conditionalFormatting sqref="A7:A606">
    <cfRule type="cellIs" dxfId="10" priority="8" operator="equal">
      <formula>0</formula>
    </cfRule>
  </conditionalFormatting>
  <conditionalFormatting sqref="A7:A606">
    <cfRule type="cellIs" dxfId="9" priority="7" operator="equal">
      <formula>0</formula>
    </cfRule>
  </conditionalFormatting>
  <conditionalFormatting sqref="B7:B606">
    <cfRule type="cellIs" dxfId="8" priority="6" operator="equal">
      <formula>0</formula>
    </cfRule>
  </conditionalFormatting>
  <conditionalFormatting sqref="B7:B605">
    <cfRule type="cellIs" dxfId="7" priority="5" operator="equal">
      <formula>0</formula>
    </cfRule>
  </conditionalFormatting>
  <conditionalFormatting sqref="B7:AE606">
    <cfRule type="expression" dxfId="6" priority="2">
      <formula>$B7=""</formula>
    </cfRule>
  </conditionalFormatting>
  <conditionalFormatting sqref="B7:B606">
    <cfRule type="cellIs" dxfId="5" priority="1" operator="equal">
      <formula>0</formula>
    </cfRule>
  </conditionalFormatting>
  <dataValidations count="2">
    <dataValidation type="list" allowBlank="1" showInputMessage="1" showErrorMessage="1" sqref="D7:D606">
      <formula1>"हाँ,नहीं"</formula1>
    </dataValidation>
    <dataValidation type="list" allowBlank="1" showInputMessage="1" showErrorMessage="1" sqref="AA7:AE606">
      <formula1>"जाति प्रमाण पत्र,जन्म प्रमाण पत्र,स्थानान्तरण प्रमाण पत्र,पूर्व कक्षा की अंकतालिका,आधार कार्ड,भामाशाह/जनाधार कार्ड,CWSN प्रमाण पत्र,बी.पी.एल. प्रमाण पत्र,आय प्रमाण पत्र"</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0000"/>
  </sheetPr>
  <dimension ref="A1:AQ158"/>
  <sheetViews>
    <sheetView showGridLines="0" zoomScale="55" zoomScaleNormal="55" workbookViewId="0">
      <selection activeCell="AC5" sqref="AC5:AE5"/>
    </sheetView>
  </sheetViews>
  <sheetFormatPr defaultColWidth="0" defaultRowHeight="0" customHeight="1" zeroHeight="1"/>
  <cols>
    <col min="1" max="1" width="1.85546875" style="10" customWidth="1"/>
    <col min="2" max="2" width="1.85546875" style="15" customWidth="1"/>
    <col min="3" max="3" width="6" style="15" customWidth="1"/>
    <col min="4" max="18" width="5.85546875" style="15" customWidth="1"/>
    <col min="19" max="19" width="8" style="15" customWidth="1"/>
    <col min="20" max="20" width="6.28515625" style="15" customWidth="1"/>
    <col min="21" max="21" width="5.85546875" style="15" customWidth="1"/>
    <col min="22" max="22" width="8.140625" style="15" customWidth="1"/>
    <col min="23" max="25" width="6.140625" style="15" customWidth="1"/>
    <col min="26" max="26" width="5.5703125" style="15" customWidth="1"/>
    <col min="27" max="30" width="5.85546875" style="15" customWidth="1"/>
    <col min="31" max="31" width="8.42578125" style="15" customWidth="1"/>
    <col min="32" max="32" width="1.5703125" style="15" customWidth="1"/>
    <col min="33" max="33" width="1.85546875" style="10" customWidth="1"/>
    <col min="34" max="34" width="2.7109375" style="10" customWidth="1"/>
    <col min="35" max="35" width="2.7109375" style="10" hidden="1" customWidth="1"/>
    <col min="36" max="39" width="20" style="56" hidden="1" customWidth="1"/>
    <col min="40" max="40" width="20" style="10" hidden="1" customWidth="1"/>
    <col min="41" max="41" width="50.140625" style="10" hidden="1" customWidth="1"/>
    <col min="42" max="16384" width="9.140625" style="10" hidden="1"/>
  </cols>
  <sheetData>
    <row r="1" spans="1:43" s="1" customFormat="1" ht="9" customHeight="1" thickBot="1">
      <c r="A1" s="289"/>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89"/>
      <c r="AJ1" s="57"/>
      <c r="AK1" s="57"/>
      <c r="AL1" s="57"/>
      <c r="AM1" s="57"/>
    </row>
    <row r="2" spans="1:43" s="1" customFormat="1" ht="9" customHeight="1" thickBot="1">
      <c r="A2" s="289"/>
      <c r="B2" s="290"/>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91"/>
      <c r="AG2" s="289"/>
      <c r="AJ2" s="57"/>
      <c r="AK2" s="57"/>
      <c r="AL2" s="57"/>
      <c r="AM2" s="57"/>
    </row>
    <row r="3" spans="1:43" s="2" customFormat="1" ht="31.5" customHeight="1" thickBot="1">
      <c r="A3" s="289"/>
      <c r="B3" s="292"/>
      <c r="C3" s="294" t="s">
        <v>0</v>
      </c>
      <c r="D3" s="295"/>
      <c r="E3" s="295"/>
      <c r="F3" s="295"/>
      <c r="G3" s="295"/>
      <c r="H3" s="295"/>
      <c r="I3" s="295"/>
      <c r="J3" s="296" t="str">
        <f>Master!C4</f>
        <v>Govt. Sr. Sec. School Raimalwada, Bapini (Jodhpur)</v>
      </c>
      <c r="K3" s="296"/>
      <c r="L3" s="296"/>
      <c r="M3" s="296"/>
      <c r="N3" s="296"/>
      <c r="O3" s="296"/>
      <c r="P3" s="296"/>
      <c r="Q3" s="296"/>
      <c r="R3" s="296"/>
      <c r="S3" s="296"/>
      <c r="T3" s="296"/>
      <c r="U3" s="296"/>
      <c r="V3" s="296"/>
      <c r="W3" s="296"/>
      <c r="X3" s="296"/>
      <c r="Y3" s="296"/>
      <c r="Z3" s="296"/>
      <c r="AA3" s="296"/>
      <c r="AB3" s="296"/>
      <c r="AC3" s="296"/>
      <c r="AD3" s="296"/>
      <c r="AE3" s="297"/>
      <c r="AF3" s="298"/>
      <c r="AG3" s="289"/>
    </row>
    <row r="4" spans="1:43" s="1" customFormat="1" ht="18.75" thickBot="1">
      <c r="A4" s="289"/>
      <c r="B4" s="29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98"/>
      <c r="AG4" s="289"/>
      <c r="AJ4" s="57"/>
      <c r="AK4" s="57"/>
      <c r="AL4" s="57"/>
      <c r="AM4" s="57"/>
    </row>
    <row r="5" spans="1:43" s="1" customFormat="1" ht="27.75" customHeight="1" thickBot="1">
      <c r="A5" s="289"/>
      <c r="B5" s="292"/>
      <c r="C5" s="285" t="s">
        <v>1</v>
      </c>
      <c r="D5" s="286"/>
      <c r="E5" s="286"/>
      <c r="F5" s="286"/>
      <c r="G5" s="283">
        <f>IFERROR(VLOOKUP($AC$5,'Stu.Detail (1-20)'!$B$7:$AD$606,2,0),"")</f>
        <v>45051</v>
      </c>
      <c r="H5" s="283"/>
      <c r="I5" s="283"/>
      <c r="J5" s="284"/>
      <c r="K5" s="20"/>
      <c r="L5" s="21"/>
      <c r="N5" s="198" t="s">
        <v>3</v>
      </c>
      <c r="O5" s="199"/>
      <c r="P5" s="199"/>
      <c r="Q5" s="199"/>
      <c r="R5" s="199"/>
      <c r="S5" s="199"/>
      <c r="T5" s="200" t="str">
        <f>Master!C5</f>
        <v>2023-24</v>
      </c>
      <c r="U5" s="200"/>
      <c r="V5" s="201"/>
      <c r="W5" s="21"/>
      <c r="X5" s="21"/>
      <c r="Y5" s="22"/>
      <c r="Z5" s="285" t="s">
        <v>2</v>
      </c>
      <c r="AA5" s="286"/>
      <c r="AB5" s="286"/>
      <c r="AC5" s="287">
        <v>51</v>
      </c>
      <c r="AD5" s="287"/>
      <c r="AE5" s="288"/>
      <c r="AF5" s="298"/>
      <c r="AG5" s="289"/>
      <c r="AJ5" s="57"/>
      <c r="AK5" s="57"/>
      <c r="AL5" s="57"/>
      <c r="AM5" s="57"/>
    </row>
    <row r="6" spans="1:43" s="1" customFormat="1" ht="15.75" customHeight="1">
      <c r="A6" s="289"/>
      <c r="B6" s="29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98"/>
      <c r="AG6" s="289"/>
      <c r="AJ6" s="57"/>
      <c r="AK6" s="57"/>
      <c r="AL6" s="57"/>
      <c r="AM6" s="57"/>
    </row>
    <row r="7" spans="1:43" s="1" customFormat="1" ht="22.5" customHeight="1">
      <c r="A7" s="289"/>
      <c r="B7" s="292"/>
      <c r="C7" s="54">
        <v>1</v>
      </c>
      <c r="D7" s="300" t="s">
        <v>4</v>
      </c>
      <c r="E7" s="300"/>
      <c r="F7" s="300"/>
      <c r="G7" s="300"/>
      <c r="H7" s="300"/>
      <c r="I7" s="300"/>
      <c r="J7" s="300"/>
      <c r="K7" s="300" t="str">
        <f>IF(OR(AJ7="",AJ7=0),"",AJ7)</f>
        <v>RAM</v>
      </c>
      <c r="L7" s="300"/>
      <c r="M7" s="300"/>
      <c r="N7" s="300"/>
      <c r="O7" s="300"/>
      <c r="P7" s="300"/>
      <c r="Q7" s="300"/>
      <c r="R7" s="300"/>
      <c r="S7" s="300"/>
      <c r="T7" s="300"/>
      <c r="U7" s="300"/>
      <c r="V7" s="300"/>
      <c r="W7" s="300"/>
      <c r="X7" s="300"/>
      <c r="Y7" s="300"/>
      <c r="Z7" s="301" t="s">
        <v>24</v>
      </c>
      <c r="AA7" s="302"/>
      <c r="AB7" s="302"/>
      <c r="AC7" s="302"/>
      <c r="AD7" s="302"/>
      <c r="AE7" s="303"/>
      <c r="AF7" s="298"/>
      <c r="AG7" s="289"/>
      <c r="AJ7" s="57" t="str">
        <f>IFERROR(VLOOKUP($AC$5,'Stu.Detail (1-20)'!$B$7:$AD$606,3,0),"")</f>
        <v>RAM</v>
      </c>
      <c r="AK7" s="57"/>
      <c r="AL7" s="57"/>
      <c r="AM7" s="57"/>
    </row>
    <row r="8" spans="1:43" s="1" customFormat="1" ht="15.75" customHeight="1">
      <c r="A8" s="289"/>
      <c r="B8" s="292"/>
      <c r="C8" s="202"/>
      <c r="D8" s="202"/>
      <c r="E8" s="202"/>
      <c r="F8" s="202"/>
      <c r="G8" s="202"/>
      <c r="H8" s="202"/>
      <c r="I8" s="202"/>
      <c r="J8" s="202"/>
      <c r="K8" s="202"/>
      <c r="L8" s="202"/>
      <c r="M8" s="202"/>
      <c r="N8" s="202"/>
      <c r="O8" s="202"/>
      <c r="P8" s="202"/>
      <c r="Q8" s="202"/>
      <c r="R8" s="202"/>
      <c r="S8" s="202"/>
      <c r="T8" s="202"/>
      <c r="U8" s="202"/>
      <c r="V8" s="202"/>
      <c r="W8" s="202"/>
      <c r="X8" s="202"/>
      <c r="Y8" s="202"/>
      <c r="Z8" s="304"/>
      <c r="AA8" s="305"/>
      <c r="AB8" s="305"/>
      <c r="AC8" s="305"/>
      <c r="AD8" s="305"/>
      <c r="AE8" s="306"/>
      <c r="AF8" s="298"/>
      <c r="AG8" s="289"/>
      <c r="AJ8" s="57"/>
      <c r="AK8" s="57"/>
      <c r="AL8" s="57"/>
      <c r="AM8" s="57"/>
    </row>
    <row r="9" spans="1:43" s="1" customFormat="1" ht="18">
      <c r="A9" s="289"/>
      <c r="B9" s="292"/>
      <c r="C9" s="54">
        <v>2</v>
      </c>
      <c r="D9" s="206" t="s">
        <v>7</v>
      </c>
      <c r="E9" s="206"/>
      <c r="F9" s="206"/>
      <c r="G9" s="206"/>
      <c r="H9" s="206"/>
      <c r="I9" s="206"/>
      <c r="J9" s="206"/>
      <c r="K9" s="310">
        <f>IF(OR(AJ9="",AJ9=0),"",AJ9)</f>
        <v>40364</v>
      </c>
      <c r="L9" s="310"/>
      <c r="M9" s="310"/>
      <c r="N9" s="310"/>
      <c r="O9" s="310"/>
      <c r="P9" s="310"/>
      <c r="Q9" s="310"/>
      <c r="R9" s="229" t="s">
        <v>17</v>
      </c>
      <c r="S9" s="229"/>
      <c r="T9" s="229"/>
      <c r="U9" s="206" t="str">
        <f>IF(OR(AK9="",AK9=0),"",AK9)</f>
        <v>HINDU</v>
      </c>
      <c r="V9" s="206"/>
      <c r="W9" s="206"/>
      <c r="X9" s="206"/>
      <c r="Y9" s="206"/>
      <c r="Z9" s="304"/>
      <c r="AA9" s="305"/>
      <c r="AB9" s="305"/>
      <c r="AC9" s="305"/>
      <c r="AD9" s="305"/>
      <c r="AE9" s="306"/>
      <c r="AF9" s="298"/>
      <c r="AG9" s="289"/>
      <c r="AJ9" s="57">
        <f>IFERROR(VLOOKUP($AC$5,'Stu.Detail (1-20)'!$B$7:$AD$606,4,0),"")</f>
        <v>40364</v>
      </c>
      <c r="AK9" s="57" t="str">
        <f>IFERROR(VLOOKUP($AC$5,'Stu.Detail (1-20)'!$B$7:$AD$606,5,0),"")</f>
        <v>HINDU</v>
      </c>
      <c r="AL9" s="57"/>
      <c r="AM9" s="57"/>
    </row>
    <row r="10" spans="1:43" s="1" customFormat="1" ht="15.75" customHeight="1">
      <c r="A10" s="289"/>
      <c r="B10" s="29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304"/>
      <c r="AA10" s="305"/>
      <c r="AB10" s="305"/>
      <c r="AC10" s="305"/>
      <c r="AD10" s="305"/>
      <c r="AE10" s="306"/>
      <c r="AF10" s="298"/>
      <c r="AG10" s="289"/>
      <c r="AJ10" s="57"/>
      <c r="AK10" s="57"/>
      <c r="AL10" s="57"/>
      <c r="AM10" s="57"/>
    </row>
    <row r="11" spans="1:43" s="1" customFormat="1" ht="18">
      <c r="A11" s="289"/>
      <c r="B11" s="292"/>
      <c r="C11" s="54">
        <v>4</v>
      </c>
      <c r="D11" s="206" t="s">
        <v>5</v>
      </c>
      <c r="E11" s="206"/>
      <c r="F11" s="206"/>
      <c r="G11" s="206"/>
      <c r="H11" s="206"/>
      <c r="I11" s="206"/>
      <c r="J11" s="206"/>
      <c r="K11" s="206" t="str">
        <f>IF(OR(AJ11="",AJ11=0),"",AJ11)</f>
        <v>SHYAM</v>
      </c>
      <c r="L11" s="206"/>
      <c r="M11" s="206"/>
      <c r="N11" s="206"/>
      <c r="O11" s="206"/>
      <c r="P11" s="206"/>
      <c r="Q11" s="206"/>
      <c r="R11" s="206"/>
      <c r="S11" s="206"/>
      <c r="T11" s="206"/>
      <c r="U11" s="206"/>
      <c r="V11" s="206"/>
      <c r="W11" s="206"/>
      <c r="X11" s="206"/>
      <c r="Y11" s="206"/>
      <c r="Z11" s="304"/>
      <c r="AA11" s="305"/>
      <c r="AB11" s="305"/>
      <c r="AC11" s="305"/>
      <c r="AD11" s="305"/>
      <c r="AE11" s="306"/>
      <c r="AF11" s="298"/>
      <c r="AG11" s="289"/>
      <c r="AJ11" s="57" t="str">
        <f>IFERROR(VLOOKUP($AC$5,'Stu.Detail (1-20)'!$B$7:$AD$606,6,0),"")</f>
        <v>SHYAM</v>
      </c>
      <c r="AK11" s="57"/>
      <c r="AL11" s="57"/>
      <c r="AM11" s="57"/>
    </row>
    <row r="12" spans="1:43" s="1" customFormat="1" ht="15.75" customHeight="1">
      <c r="A12" s="289"/>
      <c r="B12" s="29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304"/>
      <c r="AA12" s="305"/>
      <c r="AB12" s="305"/>
      <c r="AC12" s="305"/>
      <c r="AD12" s="305"/>
      <c r="AE12" s="306"/>
      <c r="AF12" s="298"/>
      <c r="AG12" s="289"/>
      <c r="AJ12" s="57"/>
      <c r="AK12" s="57"/>
      <c r="AL12" s="57"/>
      <c r="AM12" s="57"/>
    </row>
    <row r="13" spans="1:43" s="1" customFormat="1" ht="18">
      <c r="A13" s="289"/>
      <c r="B13" s="292"/>
      <c r="C13" s="54">
        <v>5</v>
      </c>
      <c r="D13" s="206" t="s">
        <v>6</v>
      </c>
      <c r="E13" s="206"/>
      <c r="F13" s="206"/>
      <c r="G13" s="206"/>
      <c r="H13" s="206"/>
      <c r="I13" s="206"/>
      <c r="J13" s="206"/>
      <c r="K13" s="206" t="str">
        <f>IF(OR(AJ13="",AJ13=0),"",AJ13)</f>
        <v>DEVI</v>
      </c>
      <c r="L13" s="206"/>
      <c r="M13" s="206"/>
      <c r="N13" s="206"/>
      <c r="O13" s="206"/>
      <c r="P13" s="206"/>
      <c r="Q13" s="206"/>
      <c r="R13" s="206"/>
      <c r="S13" s="206"/>
      <c r="T13" s="206"/>
      <c r="U13" s="206"/>
      <c r="V13" s="206"/>
      <c r="W13" s="206"/>
      <c r="X13" s="206"/>
      <c r="Y13" s="206"/>
      <c r="Z13" s="304"/>
      <c r="AA13" s="305"/>
      <c r="AB13" s="305"/>
      <c r="AC13" s="305"/>
      <c r="AD13" s="305"/>
      <c r="AE13" s="306"/>
      <c r="AF13" s="298"/>
      <c r="AG13" s="289"/>
      <c r="AJ13" s="57" t="str">
        <f>IFERROR(VLOOKUP($AC$5,'Stu.Detail (1-20)'!$B$7:$AD$606,8,0),"")</f>
        <v>DEVI</v>
      </c>
      <c r="AK13" s="57"/>
      <c r="AL13" s="57"/>
      <c r="AM13" s="57"/>
    </row>
    <row r="14" spans="1:43" s="1" customFormat="1" ht="15.75" customHeight="1">
      <c r="A14" s="289"/>
      <c r="B14" s="29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304"/>
      <c r="AA14" s="305"/>
      <c r="AB14" s="305"/>
      <c r="AC14" s="305"/>
      <c r="AD14" s="305"/>
      <c r="AE14" s="306"/>
      <c r="AF14" s="298"/>
      <c r="AG14" s="289"/>
      <c r="AJ14" s="57"/>
      <c r="AK14" s="57"/>
      <c r="AL14" s="57"/>
      <c r="AM14" s="57"/>
    </row>
    <row r="15" spans="1:43" s="1" customFormat="1" ht="20.25">
      <c r="A15" s="289"/>
      <c r="B15" s="292"/>
      <c r="C15" s="54">
        <v>6</v>
      </c>
      <c r="D15" s="206" t="s">
        <v>8</v>
      </c>
      <c r="E15" s="206"/>
      <c r="F15" s="206"/>
      <c r="G15" s="206"/>
      <c r="H15" s="206"/>
      <c r="I15" s="206"/>
      <c r="J15" s="206"/>
      <c r="K15" s="42" t="str">
        <f>IF($AJ$15="","",IF($AJ$15="gen","√",""))</f>
        <v>√</v>
      </c>
      <c r="L15" s="39" t="s">
        <v>61</v>
      </c>
      <c r="M15" s="50" t="s">
        <v>62</v>
      </c>
      <c r="N15" s="42" t="str">
        <f>IF($AJ$15="","",IF($AJ$15="OBC","√",""))</f>
        <v/>
      </c>
      <c r="O15" s="5" t="s">
        <v>63</v>
      </c>
      <c r="P15" s="50" t="s">
        <v>62</v>
      </c>
      <c r="Q15" s="42" t="str">
        <f>IF($AJ$15="","",IF($AJ$15="SBC","√",""))</f>
        <v/>
      </c>
      <c r="R15" s="5" t="s">
        <v>64</v>
      </c>
      <c r="S15" s="50" t="s">
        <v>62</v>
      </c>
      <c r="T15" s="42" t="str">
        <f>IF($AJ$15="","",IF($AJ$15="SC","√",""))</f>
        <v/>
      </c>
      <c r="U15" s="5" t="s">
        <v>65</v>
      </c>
      <c r="V15" s="50" t="s">
        <v>62</v>
      </c>
      <c r="W15" s="42" t="str">
        <f>IF($AJ$15="","",IF($AJ$15="ST","√",""))</f>
        <v/>
      </c>
      <c r="X15" s="206" t="s">
        <v>12</v>
      </c>
      <c r="Y15" s="206"/>
      <c r="Z15" s="304"/>
      <c r="AA15" s="305"/>
      <c r="AB15" s="305"/>
      <c r="AC15" s="305"/>
      <c r="AD15" s="305"/>
      <c r="AE15" s="306"/>
      <c r="AF15" s="298"/>
      <c r="AG15" s="289"/>
      <c r="AJ15" s="41" t="str">
        <f>IFERROR(VLOOKUP($AC$5,'Stu.Detail (1-20)'!$B$7:$AD$606,9,0),"")</f>
        <v>GEN</v>
      </c>
      <c r="AK15" s="57"/>
      <c r="AL15" s="57"/>
      <c r="AM15" s="57"/>
    </row>
    <row r="16" spans="1:43" s="1" customFormat="1" ht="15.75" customHeight="1">
      <c r="A16" s="289"/>
      <c r="B16" s="292"/>
      <c r="C16" s="202"/>
      <c r="D16" s="202"/>
      <c r="E16" s="202"/>
      <c r="F16" s="202"/>
      <c r="G16" s="202"/>
      <c r="H16" s="202"/>
      <c r="I16" s="202"/>
      <c r="J16" s="202"/>
      <c r="K16" s="202"/>
      <c r="L16" s="202"/>
      <c r="M16" s="202"/>
      <c r="N16" s="202"/>
      <c r="O16" s="202"/>
      <c r="P16" s="202"/>
      <c r="Q16" s="202"/>
      <c r="R16" s="202"/>
      <c r="S16" s="202"/>
      <c r="T16" s="202"/>
      <c r="U16" s="202"/>
      <c r="V16" s="202"/>
      <c r="W16" s="202"/>
      <c r="X16" s="202"/>
      <c r="Y16" s="203"/>
      <c r="Z16" s="304"/>
      <c r="AA16" s="305"/>
      <c r="AB16" s="305"/>
      <c r="AC16" s="305"/>
      <c r="AD16" s="305"/>
      <c r="AE16" s="306"/>
      <c r="AF16" s="298"/>
      <c r="AG16" s="289"/>
      <c r="AJ16" s="57"/>
      <c r="AK16" s="57"/>
      <c r="AL16" s="57"/>
      <c r="AM16" s="57"/>
      <c r="AQ16" s="40"/>
    </row>
    <row r="17" spans="1:39" s="1" customFormat="1" ht="20.25">
      <c r="A17" s="289"/>
      <c r="B17" s="292"/>
      <c r="C17" s="54">
        <v>7</v>
      </c>
      <c r="D17" s="206" t="s">
        <v>9</v>
      </c>
      <c r="E17" s="206"/>
      <c r="F17" s="206"/>
      <c r="G17" s="206"/>
      <c r="H17" s="206"/>
      <c r="I17" s="206"/>
      <c r="J17" s="206"/>
      <c r="K17" s="42" t="str">
        <f>IF($AJ$17="","",IF($AJ$17="महिला","√",""))</f>
        <v>√</v>
      </c>
      <c r="L17" s="206" t="s">
        <v>14</v>
      </c>
      <c r="M17" s="206"/>
      <c r="N17" s="206"/>
      <c r="O17" s="49" t="s">
        <v>13</v>
      </c>
      <c r="P17" s="42" t="str">
        <f>IF($AJ$17="","",IF($AJ$17="पुरुष","√",""))</f>
        <v/>
      </c>
      <c r="Q17" s="206" t="s">
        <v>15</v>
      </c>
      <c r="R17" s="206"/>
      <c r="S17" s="206"/>
      <c r="T17" s="202"/>
      <c r="U17" s="202"/>
      <c r="V17" s="202"/>
      <c r="W17" s="202"/>
      <c r="X17" s="202"/>
      <c r="Y17" s="203"/>
      <c r="Z17" s="304"/>
      <c r="AA17" s="305"/>
      <c r="AB17" s="305"/>
      <c r="AC17" s="305"/>
      <c r="AD17" s="305"/>
      <c r="AE17" s="306"/>
      <c r="AF17" s="298"/>
      <c r="AG17" s="289"/>
      <c r="AJ17" s="41" t="str">
        <f>IFERROR(VLOOKUP($AC$5,'Stu.Detail (1-20)'!$B$7:$AD$606,10,0),"")</f>
        <v>महिला</v>
      </c>
      <c r="AK17" s="57"/>
      <c r="AL17" s="57"/>
      <c r="AM17" s="57"/>
    </row>
    <row r="18" spans="1:39" s="1" customFormat="1" ht="15.75" customHeight="1">
      <c r="A18" s="289"/>
      <c r="B18" s="29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307"/>
      <c r="AA18" s="308"/>
      <c r="AB18" s="308"/>
      <c r="AC18" s="308"/>
      <c r="AD18" s="308"/>
      <c r="AE18" s="309"/>
      <c r="AF18" s="298"/>
      <c r="AG18" s="289"/>
      <c r="AJ18" s="57"/>
      <c r="AK18" s="57"/>
      <c r="AL18" s="57"/>
      <c r="AM18" s="57"/>
    </row>
    <row r="19" spans="1:39" s="1" customFormat="1" ht="18">
      <c r="A19" s="289"/>
      <c r="B19" s="292"/>
      <c r="C19" s="54">
        <v>8</v>
      </c>
      <c r="D19" s="206" t="s">
        <v>10</v>
      </c>
      <c r="E19" s="206"/>
      <c r="F19" s="206"/>
      <c r="G19" s="206"/>
      <c r="H19" s="206"/>
      <c r="I19" s="206"/>
      <c r="J19" s="206"/>
      <c r="K19" s="206">
        <f>IF(OR(AJ19="",AJ19=0),"",AJ19)</f>
        <v>10</v>
      </c>
      <c r="L19" s="206"/>
      <c r="M19" s="206"/>
      <c r="N19" s="206"/>
      <c r="O19" s="206"/>
      <c r="P19" s="206"/>
      <c r="Q19" s="206"/>
      <c r="R19" s="229" t="s">
        <v>16</v>
      </c>
      <c r="S19" s="229"/>
      <c r="T19" s="229"/>
      <c r="U19" s="206" t="str">
        <f>IF(OR(AK19="",AK19=0),"",AK19)</f>
        <v/>
      </c>
      <c r="V19" s="206"/>
      <c r="W19" s="206"/>
      <c r="X19" s="206"/>
      <c r="Y19" s="206"/>
      <c r="Z19" s="277"/>
      <c r="AA19" s="276"/>
      <c r="AB19" s="276"/>
      <c r="AC19" s="276"/>
      <c r="AD19" s="276"/>
      <c r="AE19" s="278"/>
      <c r="AF19" s="298"/>
      <c r="AG19" s="289"/>
      <c r="AJ19" s="57">
        <f>IFERROR(VLOOKUP($AC$5,'Stu.Detail (1-20)'!$B$7:$AD$606,11,0),"")</f>
        <v>10</v>
      </c>
      <c r="AK19" s="57">
        <f>IFERROR(VLOOKUP($AC$5,'Stu.Detail (1-20)'!$B$7:$AD$606,12,0),"")</f>
        <v>0</v>
      </c>
      <c r="AL19" s="57"/>
      <c r="AM19" s="57"/>
    </row>
    <row r="20" spans="1:39" s="1" customFormat="1" ht="15.75" customHeight="1">
      <c r="A20" s="289"/>
      <c r="B20" s="29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79"/>
      <c r="AA20" s="202"/>
      <c r="AB20" s="202"/>
      <c r="AC20" s="202"/>
      <c r="AD20" s="202"/>
      <c r="AE20" s="203"/>
      <c r="AF20" s="298"/>
      <c r="AG20" s="289"/>
      <c r="AJ20" s="57"/>
      <c r="AK20" s="57"/>
      <c r="AL20" s="57"/>
      <c r="AM20" s="57"/>
    </row>
    <row r="21" spans="1:39" s="1" customFormat="1" ht="20.25">
      <c r="A21" s="289"/>
      <c r="B21" s="292"/>
      <c r="C21" s="54">
        <v>10</v>
      </c>
      <c r="D21" s="206" t="s">
        <v>11</v>
      </c>
      <c r="E21" s="206"/>
      <c r="F21" s="206"/>
      <c r="G21" s="206"/>
      <c r="H21" s="206"/>
      <c r="I21" s="206"/>
      <c r="J21" s="206"/>
      <c r="K21" s="42" t="str">
        <f>IF($AJ$21="","",IF($AJ$21="स्थानान्तरण","√",""))</f>
        <v/>
      </c>
      <c r="L21" s="206" t="s">
        <v>18</v>
      </c>
      <c r="M21" s="206"/>
      <c r="N21" s="206"/>
      <c r="O21" s="49" t="s">
        <v>13</v>
      </c>
      <c r="P21" s="42" t="str">
        <f>IF($AJ$21="","",IF($AJ$21="नव प्रवेश","√",""))</f>
        <v/>
      </c>
      <c r="Q21" s="206" t="s">
        <v>19</v>
      </c>
      <c r="R21" s="206"/>
      <c r="S21" s="206"/>
      <c r="T21" s="49" t="s">
        <v>13</v>
      </c>
      <c r="U21" s="42" t="str">
        <f>IF($AJ$21="","",IF($AJ$21="पुन: प्रवेश","√",""))</f>
        <v/>
      </c>
      <c r="V21" s="262" t="s">
        <v>20</v>
      </c>
      <c r="W21" s="206"/>
      <c r="X21" s="206"/>
      <c r="Y21" s="206"/>
      <c r="Z21" s="279"/>
      <c r="AA21" s="202"/>
      <c r="AB21" s="202"/>
      <c r="AC21" s="202"/>
      <c r="AD21" s="202"/>
      <c r="AE21" s="203"/>
      <c r="AF21" s="298"/>
      <c r="AG21" s="289"/>
      <c r="AJ21" s="41">
        <f>IFERROR(VLOOKUP($AC$5,'Stu.Detail (1-20)'!$B$7:$AD$606,13,0),"")</f>
        <v>0</v>
      </c>
      <c r="AK21" s="57"/>
      <c r="AL21" s="57"/>
      <c r="AM21" s="57"/>
    </row>
    <row r="22" spans="1:39" s="1" customFormat="1" ht="15.75" customHeight="1">
      <c r="A22" s="289"/>
      <c r="B22" s="29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80"/>
      <c r="AA22" s="281"/>
      <c r="AB22" s="281"/>
      <c r="AC22" s="281"/>
      <c r="AD22" s="281"/>
      <c r="AE22" s="282"/>
      <c r="AF22" s="298"/>
      <c r="AG22" s="289"/>
      <c r="AJ22" s="57"/>
      <c r="AK22" s="57"/>
      <c r="AL22" s="57"/>
      <c r="AM22" s="57"/>
    </row>
    <row r="23" spans="1:39" s="1" customFormat="1" ht="20.25">
      <c r="A23" s="289"/>
      <c r="B23" s="292"/>
      <c r="C23" s="54">
        <v>11</v>
      </c>
      <c r="D23" s="206" t="s">
        <v>21</v>
      </c>
      <c r="E23" s="206"/>
      <c r="F23" s="206"/>
      <c r="G23" s="206"/>
      <c r="H23" s="206"/>
      <c r="I23" s="206"/>
      <c r="J23" s="206"/>
      <c r="K23" s="206"/>
      <c r="L23" s="206"/>
      <c r="M23" s="206"/>
      <c r="N23" s="42" t="str">
        <f>IF($AJ$23="","",IF($AJ$23="कला वर्ग","√",""))</f>
        <v/>
      </c>
      <c r="O23" s="262" t="s">
        <v>22</v>
      </c>
      <c r="P23" s="206"/>
      <c r="Q23" s="50" t="s">
        <v>62</v>
      </c>
      <c r="R23" s="42" t="str">
        <f>IF($AJ$23="","",IF($AJ$23="वाणिज्य वर्ग","√",""))</f>
        <v/>
      </c>
      <c r="S23" s="262" t="s">
        <v>66</v>
      </c>
      <c r="T23" s="206"/>
      <c r="U23" s="50" t="s">
        <v>62</v>
      </c>
      <c r="V23" s="42" t="str">
        <f>IF($AJ$23="","",IF($AJ$23="विज्ञान वर्ग","√",""))</f>
        <v/>
      </c>
      <c r="W23" s="206" t="s">
        <v>23</v>
      </c>
      <c r="X23" s="206"/>
      <c r="Y23" s="206"/>
      <c r="Z23" s="276"/>
      <c r="AA23" s="276"/>
      <c r="AB23" s="276"/>
      <c r="AC23" s="276"/>
      <c r="AD23" s="276"/>
      <c r="AE23" s="276"/>
      <c r="AF23" s="298"/>
      <c r="AG23" s="289"/>
      <c r="AJ23" s="41">
        <f>IFERROR(VLOOKUP($AC$5,'Stu.Detail (1-20)'!$B$7:$AD$606,14,0),"")</f>
        <v>0</v>
      </c>
      <c r="AK23" s="57"/>
      <c r="AL23" s="57"/>
      <c r="AM23" s="57"/>
    </row>
    <row r="24" spans="1:39" s="1" customFormat="1" ht="15.75" customHeight="1">
      <c r="A24" s="289"/>
      <c r="B24" s="29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98"/>
      <c r="AG24" s="289"/>
      <c r="AJ24" s="57"/>
      <c r="AK24" s="57"/>
      <c r="AL24" s="57"/>
      <c r="AM24" s="57"/>
    </row>
    <row r="25" spans="1:39" s="1" customFormat="1" ht="18">
      <c r="A25" s="289"/>
      <c r="B25" s="292"/>
      <c r="C25" s="54">
        <v>12</v>
      </c>
      <c r="D25" s="206" t="s">
        <v>25</v>
      </c>
      <c r="E25" s="206"/>
      <c r="F25" s="206"/>
      <c r="G25" s="206"/>
      <c r="H25" s="206"/>
      <c r="I25" s="206"/>
      <c r="J25" s="206"/>
      <c r="K25" s="206"/>
      <c r="L25" s="9">
        <v>1</v>
      </c>
      <c r="M25" s="206" t="str">
        <f>IF(OR(AJ25="",AJ25=0),"",AJ25)</f>
        <v/>
      </c>
      <c r="N25" s="206"/>
      <c r="O25" s="206"/>
      <c r="P25" s="206"/>
      <c r="Q25" s="9">
        <v>2</v>
      </c>
      <c r="R25" s="206" t="str">
        <f>IF(OR(AK25="",AK25=0),"",AK25)</f>
        <v/>
      </c>
      <c r="S25" s="206"/>
      <c r="T25" s="206"/>
      <c r="U25" s="206"/>
      <c r="V25" s="9">
        <v>3</v>
      </c>
      <c r="W25" s="206" t="str">
        <f>IF(OR(AL25="",AL25=0),"",AL25)</f>
        <v/>
      </c>
      <c r="X25" s="206"/>
      <c r="Y25" s="206"/>
      <c r="Z25" s="206"/>
      <c r="AA25" s="9">
        <v>4</v>
      </c>
      <c r="AB25" s="206" t="str">
        <f>IF(OR(AM25="",AM25=0),"",AM25)</f>
        <v/>
      </c>
      <c r="AC25" s="206"/>
      <c r="AD25" s="206"/>
      <c r="AE25" s="206"/>
      <c r="AF25" s="298"/>
      <c r="AG25" s="289"/>
      <c r="AJ25" s="57">
        <f>IFERROR(VLOOKUP($AC$5,'Stu.Detail (1-20)'!$B$7:$AD$606,15,0),"")</f>
        <v>0</v>
      </c>
      <c r="AK25" s="57">
        <f>IFERROR(VLOOKUP($AC$5,'Stu.Detail (1-20)'!$B$7:$AD$606,16,0),"")</f>
        <v>0</v>
      </c>
      <c r="AL25" s="57">
        <f>IFERROR(VLOOKUP($AC$5,'Stu.Detail (1-20)'!$B$7:$AD$606,17,0),"")</f>
        <v>0</v>
      </c>
      <c r="AM25" s="57">
        <f>IFERROR(VLOOKUP($AC$5,'Stu.Detail (1-20)'!$B$7:$AD$606,18,0),"")</f>
        <v>0</v>
      </c>
    </row>
    <row r="26" spans="1:39" s="1" customFormat="1" ht="15.75" customHeight="1">
      <c r="A26" s="289"/>
      <c r="B26" s="292"/>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98"/>
      <c r="AG26" s="289"/>
      <c r="AJ26" s="57"/>
      <c r="AK26" s="57"/>
      <c r="AL26" s="57"/>
      <c r="AM26" s="57"/>
    </row>
    <row r="27" spans="1:39" s="1" customFormat="1" ht="18">
      <c r="A27" s="289"/>
      <c r="B27" s="292"/>
      <c r="C27" s="54">
        <v>13</v>
      </c>
      <c r="D27" s="206" t="s">
        <v>26</v>
      </c>
      <c r="E27" s="206"/>
      <c r="F27" s="206"/>
      <c r="G27" s="206"/>
      <c r="H27" s="206"/>
      <c r="I27" s="206"/>
      <c r="J27" s="206"/>
      <c r="K27" s="206"/>
      <c r="L27" s="275" t="str">
        <f>IF(OR(AJ27="",AJ27=0),"",AJ27)</f>
        <v/>
      </c>
      <c r="M27" s="275"/>
      <c r="N27" s="275"/>
      <c r="O27" s="275"/>
      <c r="P27" s="275"/>
      <c r="Q27" s="9">
        <v>14</v>
      </c>
      <c r="R27" s="206" t="s">
        <v>27</v>
      </c>
      <c r="S27" s="206"/>
      <c r="T27" s="206"/>
      <c r="U27" s="206"/>
      <c r="V27" s="206"/>
      <c r="W27" s="206"/>
      <c r="X27" s="206" t="str">
        <f>IF(OR(AK27="",AK27=0),"",AK27)</f>
        <v/>
      </c>
      <c r="Y27" s="206"/>
      <c r="Z27" s="206"/>
      <c r="AA27" s="206"/>
      <c r="AB27" s="206"/>
      <c r="AC27" s="206"/>
      <c r="AD27" s="206"/>
      <c r="AE27" s="206"/>
      <c r="AF27" s="298"/>
      <c r="AG27" s="289"/>
      <c r="AJ27" s="57">
        <f>IFERROR(VLOOKUP($AC$5,'Stu.Detail (1-20)'!$B$7:$AD$606,19,0),"")</f>
        <v>0</v>
      </c>
      <c r="AK27" s="57">
        <f>IFERROR(VLOOKUP($AC$5,'Stu.Detail (1-20)'!$B$7:$AD$606,20,0),"")</f>
        <v>0</v>
      </c>
      <c r="AL27" s="57"/>
      <c r="AM27" s="57"/>
    </row>
    <row r="28" spans="1:39" s="1" customFormat="1" ht="15.75" customHeight="1">
      <c r="A28" s="289"/>
      <c r="B28" s="292"/>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98"/>
      <c r="AG28" s="289"/>
      <c r="AJ28" s="57"/>
      <c r="AK28" s="57"/>
      <c r="AL28" s="57"/>
      <c r="AM28" s="57"/>
    </row>
    <row r="29" spans="1:39" s="1" customFormat="1" ht="18">
      <c r="A29" s="289"/>
      <c r="B29" s="292"/>
      <c r="C29" s="54">
        <v>15</v>
      </c>
      <c r="D29" s="206" t="s">
        <v>28</v>
      </c>
      <c r="E29" s="206"/>
      <c r="F29" s="206"/>
      <c r="G29" s="206"/>
      <c r="H29" s="206"/>
      <c r="I29" s="206"/>
      <c r="J29" s="206"/>
      <c r="K29" s="206"/>
      <c r="L29" s="206"/>
      <c r="M29" s="206"/>
      <c r="N29" s="206"/>
      <c r="O29" s="206"/>
      <c r="P29" s="206" t="str">
        <f>IF(OR(AJ29="",AJ29=0),"",AJ29)</f>
        <v/>
      </c>
      <c r="Q29" s="206"/>
      <c r="R29" s="206"/>
      <c r="S29" s="206"/>
      <c r="T29" s="206"/>
      <c r="U29" s="206"/>
      <c r="V29" s="206"/>
      <c r="W29" s="206"/>
      <c r="X29" s="206"/>
      <c r="Y29" s="206"/>
      <c r="Z29" s="206"/>
      <c r="AA29" s="206"/>
      <c r="AB29" s="206"/>
      <c r="AC29" s="206"/>
      <c r="AD29" s="206"/>
      <c r="AE29" s="206"/>
      <c r="AF29" s="298"/>
      <c r="AG29" s="289"/>
      <c r="AJ29" s="57">
        <f>IFERROR(VLOOKUP($AC$5,'Stu.Detail (1-20)'!$B$7:$AD$606,21,0),"")</f>
        <v>0</v>
      </c>
      <c r="AK29" s="57"/>
      <c r="AL29" s="57"/>
      <c r="AM29" s="57"/>
    </row>
    <row r="30" spans="1:39" s="1" customFormat="1" ht="18">
      <c r="A30" s="289"/>
      <c r="B30" s="292"/>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98"/>
      <c r="AG30" s="289"/>
      <c r="AJ30" s="57"/>
      <c r="AK30" s="57"/>
      <c r="AL30" s="57"/>
      <c r="AM30" s="57"/>
    </row>
    <row r="31" spans="1:39" s="1" customFormat="1" ht="18">
      <c r="A31" s="289"/>
      <c r="B31" s="292"/>
      <c r="C31" s="54">
        <v>16</v>
      </c>
      <c r="D31" s="206" t="s">
        <v>29</v>
      </c>
      <c r="E31" s="206"/>
      <c r="F31" s="206"/>
      <c r="G31" s="206"/>
      <c r="H31" s="206"/>
      <c r="I31" s="206"/>
      <c r="J31" s="206"/>
      <c r="K31" s="206"/>
      <c r="L31" s="202" t="str">
        <f>IF(OR(AJ31="",AJ31=0),"",AJ31)</f>
        <v/>
      </c>
      <c r="M31" s="202"/>
      <c r="N31" s="202"/>
      <c r="O31" s="202" t="s">
        <v>30</v>
      </c>
      <c r="P31" s="202"/>
      <c r="Q31" s="202"/>
      <c r="R31" s="202"/>
      <c r="S31" s="202"/>
      <c r="T31" s="202"/>
      <c r="U31" s="202"/>
      <c r="V31" s="202"/>
      <c r="W31" s="202"/>
      <c r="X31" s="202"/>
      <c r="Y31" s="206" t="str">
        <f>IF(OR(AK31="",AK31=0),"",AK31)</f>
        <v/>
      </c>
      <c r="Z31" s="206"/>
      <c r="AA31" s="206"/>
      <c r="AB31" s="206"/>
      <c r="AC31" s="206"/>
      <c r="AD31" s="206"/>
      <c r="AE31" s="206"/>
      <c r="AF31" s="298"/>
      <c r="AG31" s="289"/>
      <c r="AJ31" s="57">
        <f>IFERROR(VLOOKUP($AC$5,'Stu.Detail (1-20)'!$B$7:$AD$606,22,0),"")</f>
        <v>0</v>
      </c>
      <c r="AK31" s="57">
        <f>IFERROR(VLOOKUP($AC$5,'Stu.Detail (1-20)'!$B$7:$AD$606,23,0),"")</f>
        <v>0</v>
      </c>
      <c r="AL31" s="57"/>
      <c r="AM31" s="57"/>
    </row>
    <row r="32" spans="1:39" s="1" customFormat="1" ht="18">
      <c r="A32" s="289"/>
      <c r="B32" s="29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98"/>
      <c r="AG32" s="289"/>
      <c r="AJ32" s="57"/>
      <c r="AK32" s="57"/>
      <c r="AL32" s="57"/>
      <c r="AM32" s="57"/>
    </row>
    <row r="33" spans="1:42" s="1" customFormat="1" ht="20.25">
      <c r="A33" s="289"/>
      <c r="B33" s="292"/>
      <c r="C33" s="54">
        <v>17</v>
      </c>
      <c r="D33" s="206" t="s">
        <v>31</v>
      </c>
      <c r="E33" s="206"/>
      <c r="F33" s="206"/>
      <c r="G33" s="206"/>
      <c r="H33" s="206"/>
      <c r="I33" s="206"/>
      <c r="J33" s="206"/>
      <c r="K33" s="206"/>
      <c r="L33" s="273" t="str">
        <f>IF(OR(AJ33="",AJ33=0),"",AJ33)</f>
        <v/>
      </c>
      <c r="M33" s="273"/>
      <c r="N33" s="273"/>
      <c r="O33" s="9">
        <v>18</v>
      </c>
      <c r="P33" s="206" t="s">
        <v>32</v>
      </c>
      <c r="Q33" s="206"/>
      <c r="R33" s="206"/>
      <c r="S33" s="206"/>
      <c r="T33" s="206"/>
      <c r="U33" s="42" t="str">
        <f>IF($AK$33="","",IF($AK$33="उत्तीर्ण","√",""))</f>
        <v/>
      </c>
      <c r="V33" s="5" t="s">
        <v>33</v>
      </c>
      <c r="W33" s="50" t="s">
        <v>13</v>
      </c>
      <c r="X33" s="42" t="str">
        <f>IF($AK$33="","",IF($AK$33="अनुत्तीर्ण","√",""))</f>
        <v/>
      </c>
      <c r="Y33" s="262" t="s">
        <v>67</v>
      </c>
      <c r="Z33" s="206"/>
      <c r="AA33" s="50" t="s">
        <v>13</v>
      </c>
      <c r="AB33" s="42" t="str">
        <f>IF($AK$33="","",IF($AK$33="अध्ययनरत","√",""))</f>
        <v/>
      </c>
      <c r="AC33" s="262" t="s">
        <v>34</v>
      </c>
      <c r="AD33" s="206"/>
      <c r="AE33" s="206"/>
      <c r="AF33" s="298"/>
      <c r="AG33" s="289"/>
      <c r="AJ33" s="57">
        <f>IFERROR(VLOOKUP($AC$5,'Stu.Detail (1-20)'!$B$7:$AD$606,24,0),"")</f>
        <v>0</v>
      </c>
      <c r="AK33" s="41">
        <f>IFERROR(VLOOKUP($AC$5,'Stu.Detail (1-20)'!$B$7:$AD$606,25,0),"")</f>
        <v>0</v>
      </c>
      <c r="AL33" s="57"/>
      <c r="AM33" s="57"/>
    </row>
    <row r="34" spans="1:42" s="1" customFormat="1" ht="18">
      <c r="A34" s="289"/>
      <c r="B34" s="29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98"/>
      <c r="AG34" s="289"/>
      <c r="AJ34" s="57"/>
      <c r="AK34" s="57"/>
      <c r="AL34" s="57"/>
      <c r="AM34" s="57"/>
    </row>
    <row r="35" spans="1:42" s="1" customFormat="1" ht="20.25">
      <c r="A35" s="289"/>
      <c r="B35" s="292"/>
      <c r="C35" s="54">
        <v>19</v>
      </c>
      <c r="D35" s="206" t="s">
        <v>35</v>
      </c>
      <c r="E35" s="206"/>
      <c r="F35" s="206"/>
      <c r="G35" s="206"/>
      <c r="H35" s="206"/>
      <c r="I35" s="206"/>
      <c r="J35" s="206"/>
      <c r="K35" s="206"/>
      <c r="L35" s="206"/>
      <c r="M35" s="206"/>
      <c r="N35" s="206"/>
      <c r="O35" s="206"/>
      <c r="P35" s="42" t="str">
        <f>IF($AJ$35="","",IF($AJ$35="हाँ","√",""))</f>
        <v/>
      </c>
      <c r="Q35" s="5" t="s">
        <v>36</v>
      </c>
      <c r="R35" s="49" t="s">
        <v>13</v>
      </c>
      <c r="S35" s="42" t="str">
        <f>IF($AJ$35="","",IF($AJ$35="नहीं","√",""))</f>
        <v/>
      </c>
      <c r="T35" s="262" t="s">
        <v>37</v>
      </c>
      <c r="U35" s="206"/>
      <c r="V35" s="202"/>
      <c r="W35" s="202"/>
      <c r="X35" s="202"/>
      <c r="Y35" s="202"/>
      <c r="Z35" s="202"/>
      <c r="AA35" s="202"/>
      <c r="AB35" s="202"/>
      <c r="AC35" s="202"/>
      <c r="AD35" s="202"/>
      <c r="AE35" s="202"/>
      <c r="AF35" s="298"/>
      <c r="AG35" s="289"/>
      <c r="AJ35" s="41">
        <f>IFERROR(VLOOKUP($AC$5,'Stu.Detail (1-20)'!$B$7:$AD$606,26,0),"")</f>
        <v>0</v>
      </c>
      <c r="AK35" s="57"/>
      <c r="AL35" s="57"/>
      <c r="AM35" s="57"/>
    </row>
    <row r="36" spans="1:42" s="1" customFormat="1" ht="18">
      <c r="A36" s="289"/>
      <c r="B36" s="29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98"/>
      <c r="AG36" s="289"/>
      <c r="AJ36" s="57"/>
      <c r="AK36" s="57"/>
      <c r="AL36" s="57"/>
      <c r="AM36" s="57"/>
    </row>
    <row r="37" spans="1:42" s="1" customFormat="1" ht="20.25">
      <c r="A37" s="289"/>
      <c r="B37" s="292"/>
      <c r="C37" s="54">
        <v>20</v>
      </c>
      <c r="D37" s="206" t="s">
        <v>38</v>
      </c>
      <c r="E37" s="206"/>
      <c r="F37" s="206"/>
      <c r="G37" s="206"/>
      <c r="H37" s="206"/>
      <c r="I37" s="206"/>
      <c r="J37" s="42" t="str">
        <f>IF($AJ$37="","",IF($AJ$37="नहीं है","√",""))</f>
        <v/>
      </c>
      <c r="K37" s="262" t="s">
        <v>68</v>
      </c>
      <c r="L37" s="206"/>
      <c r="M37" s="50" t="s">
        <v>13</v>
      </c>
      <c r="N37" s="42" t="str">
        <f>IF($AJ$37="","",IF($AJ$37="राज्य बी.पी.एल.","√",""))</f>
        <v/>
      </c>
      <c r="O37" s="262" t="s">
        <v>69</v>
      </c>
      <c r="P37" s="206"/>
      <c r="Q37" s="206"/>
      <c r="R37" s="50" t="s">
        <v>13</v>
      </c>
      <c r="S37" s="42" t="str">
        <f>IF($AJ$37="","",IF($AJ$37="केंद्र बी.पी.एल.","√",""))</f>
        <v/>
      </c>
      <c r="T37" s="262" t="s">
        <v>39</v>
      </c>
      <c r="U37" s="206"/>
      <c r="V37" s="206"/>
      <c r="W37" s="202"/>
      <c r="X37" s="202"/>
      <c r="Y37" s="202"/>
      <c r="Z37" s="202"/>
      <c r="AA37" s="202"/>
      <c r="AB37" s="202"/>
      <c r="AC37" s="202"/>
      <c r="AD37" s="202"/>
      <c r="AE37" s="202"/>
      <c r="AF37" s="298"/>
      <c r="AG37" s="289"/>
      <c r="AJ37" s="41">
        <f>IFERROR(VLOOKUP($AC$5,'Stu.Detail (1-20)'!$B$7:$AD$606,27,0),"")</f>
        <v>0</v>
      </c>
      <c r="AK37" s="57"/>
      <c r="AL37" s="57"/>
      <c r="AM37" s="57"/>
    </row>
    <row r="38" spans="1:42" s="1" customFormat="1" ht="18">
      <c r="A38" s="289"/>
      <c r="B38" s="29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98"/>
      <c r="AG38" s="289"/>
      <c r="AJ38" s="57"/>
      <c r="AK38" s="57"/>
      <c r="AL38" s="57"/>
      <c r="AM38" s="57"/>
    </row>
    <row r="39" spans="1:42" s="1" customFormat="1" ht="18">
      <c r="A39" s="289"/>
      <c r="B39" s="292"/>
      <c r="C39" s="53"/>
      <c r="D39" s="206" t="s">
        <v>40</v>
      </c>
      <c r="E39" s="206"/>
      <c r="F39" s="206"/>
      <c r="G39" s="206"/>
      <c r="H39" s="206"/>
      <c r="I39" s="206"/>
      <c r="J39" s="206"/>
      <c r="K39" s="206"/>
      <c r="L39" s="206"/>
      <c r="M39" s="206"/>
      <c r="N39" s="206" t="str">
        <f>IF(OR(AJ39="",AJ39=0),"",AJ39)</f>
        <v/>
      </c>
      <c r="O39" s="206"/>
      <c r="P39" s="206"/>
      <c r="Q39" s="206"/>
      <c r="R39" s="206"/>
      <c r="S39" s="206"/>
      <c r="T39" s="206"/>
      <c r="U39" s="206"/>
      <c r="V39" s="229" t="s">
        <v>41</v>
      </c>
      <c r="W39" s="229"/>
      <c r="X39" s="229"/>
      <c r="Y39" s="229"/>
      <c r="Z39" s="221" t="str">
        <f>IF(OR(AK39="",AK39=0),"",AK39)</f>
        <v/>
      </c>
      <c r="AA39" s="221"/>
      <c r="AB39" s="221"/>
      <c r="AC39" s="221"/>
      <c r="AD39" s="221"/>
      <c r="AE39" s="221"/>
      <c r="AF39" s="298"/>
      <c r="AG39" s="289"/>
      <c r="AJ39" s="57">
        <f>IFERROR(VLOOKUP($AC$5,'Stu.Detail (1-20)'!$B$7:$AD$606,28,0),"")</f>
        <v>0</v>
      </c>
      <c r="AK39" s="57">
        <f>IFERROR(VLOOKUP($AC$5,'Stu.Detail (1-20)'!$B$7:$AD$606,29,0),"")</f>
        <v>0</v>
      </c>
      <c r="AL39" s="57"/>
      <c r="AM39" s="57"/>
    </row>
    <row r="40" spans="1:42" s="1" customFormat="1" ht="18">
      <c r="A40" s="289"/>
      <c r="B40" s="29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98"/>
      <c r="AG40" s="289"/>
      <c r="AJ40" s="57"/>
      <c r="AK40" s="57"/>
      <c r="AL40" s="57"/>
      <c r="AM40" s="57"/>
    </row>
    <row r="41" spans="1:42" s="1" customFormat="1" ht="18">
      <c r="A41" s="289"/>
      <c r="B41" s="292"/>
      <c r="C41" s="54">
        <v>21</v>
      </c>
      <c r="D41" s="206" t="s">
        <v>42</v>
      </c>
      <c r="E41" s="206"/>
      <c r="F41" s="206"/>
      <c r="G41" s="206"/>
      <c r="H41" s="206"/>
      <c r="I41" s="206"/>
      <c r="J41" s="206"/>
      <c r="K41" s="202" t="str">
        <f>IF(OR(AJ41="",AJ41=0),"",AJ41)</f>
        <v>1524 1254 1234</v>
      </c>
      <c r="L41" s="202"/>
      <c r="M41" s="202"/>
      <c r="N41" s="202"/>
      <c r="O41" s="202"/>
      <c r="P41" s="202"/>
      <c r="Q41" s="202"/>
      <c r="R41" s="202"/>
      <c r="S41" s="202" t="s">
        <v>43</v>
      </c>
      <c r="T41" s="202"/>
      <c r="U41" s="202"/>
      <c r="V41" s="202"/>
      <c r="W41" s="202"/>
      <c r="X41" s="202"/>
      <c r="Y41" s="202"/>
      <c r="Z41" s="202"/>
      <c r="AA41" s="202"/>
      <c r="AB41" s="202"/>
      <c r="AC41" s="202"/>
      <c r="AD41" s="202"/>
      <c r="AE41" s="202"/>
      <c r="AF41" s="298"/>
      <c r="AG41" s="289"/>
      <c r="AJ41" s="57" t="str">
        <f>IFERROR(VLOOKUP($AC$5,'Stu.Detail (21-27)'!$B$7:$AD$606,3,0),"")</f>
        <v>1524 1254 1234</v>
      </c>
      <c r="AK41" s="57"/>
      <c r="AL41" s="57"/>
      <c r="AM41" s="57"/>
    </row>
    <row r="42" spans="1:42" s="1" customFormat="1" ht="18">
      <c r="A42" s="289"/>
      <c r="B42" s="29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98"/>
      <c r="AG42" s="289"/>
      <c r="AJ42" s="57"/>
      <c r="AK42" s="57"/>
      <c r="AL42" s="57"/>
      <c r="AM42" s="57"/>
    </row>
    <row r="43" spans="1:42" s="1" customFormat="1" ht="27.75" customHeight="1">
      <c r="A43" s="289"/>
      <c r="B43" s="292"/>
      <c r="C43" s="53"/>
      <c r="D43" s="206" t="s">
        <v>44</v>
      </c>
      <c r="E43" s="206"/>
      <c r="F43" s="206"/>
      <c r="G43" s="206"/>
      <c r="H43" s="206"/>
      <c r="I43" s="202" t="str">
        <f>IF(OR(AJ43="",AJ43=0),"",AJ43)</f>
        <v/>
      </c>
      <c r="J43" s="202"/>
      <c r="K43" s="202"/>
      <c r="L43" s="49" t="s">
        <v>13</v>
      </c>
      <c r="M43" s="202" t="str">
        <f>IF(OR(AK43="",AK43=0),"",AK43)</f>
        <v/>
      </c>
      <c r="N43" s="202"/>
      <c r="O43" s="202"/>
      <c r="P43" s="49" t="s">
        <v>13</v>
      </c>
      <c r="Q43" s="202" t="str">
        <f>IF(OR(AL43="",AL43=0),"",AL43)</f>
        <v/>
      </c>
      <c r="R43" s="202"/>
      <c r="S43" s="202"/>
      <c r="T43" s="229" t="s">
        <v>45</v>
      </c>
      <c r="U43" s="229"/>
      <c r="V43" s="274" t="str">
        <f>IF(OR(AM43="",AM43=0),"",AM43)</f>
        <v/>
      </c>
      <c r="W43" s="274"/>
      <c r="X43" s="274"/>
      <c r="Y43" s="229" t="s">
        <v>46</v>
      </c>
      <c r="Z43" s="229"/>
      <c r="AA43" s="46" t="str">
        <f>IF(OR(AN43="",AN43=0),"",AN43)</f>
        <v/>
      </c>
      <c r="AB43" s="49" t="s">
        <v>47</v>
      </c>
      <c r="AC43" s="45" t="str">
        <f>IF(OR(AO43="",AO43=0),"",AO43)</f>
        <v/>
      </c>
      <c r="AD43" s="49" t="s">
        <v>47</v>
      </c>
      <c r="AE43" s="43" t="str">
        <f>IF(OR(AP43="",AP43=0),"",AP43)</f>
        <v/>
      </c>
      <c r="AF43" s="298"/>
      <c r="AG43" s="289"/>
      <c r="AJ43" s="57">
        <f>IFERROR(VLOOKUP($AC$5,'Stu.Detail (21-27)'!$B$7:$AD$606,4,0),"")</f>
        <v>0</v>
      </c>
      <c r="AK43" s="57">
        <f>IFERROR(VLOOKUP($AC$5,'Stu.Detail (21-27)'!$B$7:$AD$606,5,0),"")</f>
        <v>0</v>
      </c>
      <c r="AL43" s="57">
        <f>IFERROR(VLOOKUP($AC$5,'Stu.Detail (21-27)'!$B$7:$AD$606,6,0),"")</f>
        <v>0</v>
      </c>
      <c r="AM43" s="57">
        <f>IFERROR(VLOOKUP($AC$5,'Stu.Detail (21-27)'!$B$7:$AD$606,7,0),"")</f>
        <v>0</v>
      </c>
      <c r="AN43" s="1">
        <f>IFERROR(VLOOKUP($AC$5,'Stu.Detail (21-27)'!$B$7:$AD$606,8,0),"")</f>
        <v>0</v>
      </c>
      <c r="AO43" s="44">
        <f>IFERROR(VLOOKUP($AC$5,'Stu.Detail (21-27)'!$B$7:$AD$606,9,0),"")</f>
        <v>0</v>
      </c>
      <c r="AP43" s="1">
        <f>IFERROR(VLOOKUP($AC$5,'Stu.Detail (21-27)'!$B$7:$AD$606,10,0),"")</f>
        <v>0</v>
      </c>
    </row>
    <row r="44" spans="1:42" s="1" customFormat="1" ht="18">
      <c r="A44" s="289"/>
      <c r="B44" s="292"/>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98"/>
      <c r="AG44" s="289"/>
      <c r="AJ44" s="57"/>
      <c r="AK44" s="57"/>
      <c r="AL44" s="57"/>
      <c r="AM44" s="57"/>
    </row>
    <row r="45" spans="1:42" s="1" customFormat="1" ht="18">
      <c r="A45" s="289"/>
      <c r="B45" s="292"/>
      <c r="C45" s="54">
        <v>22</v>
      </c>
      <c r="D45" s="206" t="s">
        <v>48</v>
      </c>
      <c r="E45" s="206"/>
      <c r="F45" s="206"/>
      <c r="G45" s="206"/>
      <c r="H45" s="206"/>
      <c r="I45" s="206"/>
      <c r="J45" s="206"/>
      <c r="K45" s="206"/>
      <c r="L45" s="206"/>
      <c r="M45" s="206"/>
      <c r="N45" s="206"/>
      <c r="O45" s="206"/>
      <c r="P45" s="206"/>
      <c r="Q45" s="206"/>
      <c r="R45" s="206"/>
      <c r="S45" s="202" t="s">
        <v>49</v>
      </c>
      <c r="T45" s="202"/>
      <c r="U45" s="202"/>
      <c r="V45" s="202"/>
      <c r="W45" s="202"/>
      <c r="X45" s="202"/>
      <c r="Y45" s="202"/>
      <c r="Z45" s="202"/>
      <c r="AA45" s="202"/>
      <c r="AB45" s="202"/>
      <c r="AC45" s="202"/>
      <c r="AD45" s="202"/>
      <c r="AE45" s="202"/>
      <c r="AF45" s="298"/>
      <c r="AG45" s="289"/>
      <c r="AJ45" s="57">
        <f>IFERROR(VLOOKUP($AC$5,'Stu.Detail (21-27)'!$B$7:$AD$606,11,0),"")</f>
        <v>0</v>
      </c>
      <c r="AK45" s="57"/>
      <c r="AL45" s="57"/>
      <c r="AM45" s="57"/>
    </row>
    <row r="46" spans="1:42" s="1" customFormat="1" ht="18">
      <c r="A46" s="289"/>
      <c r="B46" s="29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98"/>
      <c r="AG46" s="289"/>
      <c r="AJ46" s="57"/>
      <c r="AK46" s="57"/>
      <c r="AL46" s="57"/>
      <c r="AM46" s="57"/>
    </row>
    <row r="47" spans="1:42" s="1" customFormat="1" ht="18">
      <c r="A47" s="289"/>
      <c r="B47" s="292"/>
      <c r="C47" s="53"/>
      <c r="D47" s="206" t="s">
        <v>50</v>
      </c>
      <c r="E47" s="206"/>
      <c r="F47" s="206"/>
      <c r="G47" s="206"/>
      <c r="H47" s="206"/>
      <c r="I47" s="273" t="str">
        <f>IF(OR(AJ47="",AJ47=0),"",AJ47)</f>
        <v/>
      </c>
      <c r="J47" s="273"/>
      <c r="K47" s="273"/>
      <c r="L47" s="49" t="s">
        <v>51</v>
      </c>
      <c r="M47" s="273" t="str">
        <f>IF(OR(AK47="",AK47=0),"",AK47)</f>
        <v/>
      </c>
      <c r="N47" s="273"/>
      <c r="O47" s="273"/>
      <c r="P47" s="49" t="s">
        <v>51</v>
      </c>
      <c r="Q47" s="273" t="str">
        <f>IF(OR(AL47="",AL47=0),"",AL47)</f>
        <v/>
      </c>
      <c r="R47" s="273"/>
      <c r="S47" s="273"/>
      <c r="T47" s="229" t="s">
        <v>52</v>
      </c>
      <c r="U47" s="229"/>
      <c r="V47" s="229"/>
      <c r="W47" s="229"/>
      <c r="X47" s="229"/>
      <c r="Y47" s="229"/>
      <c r="Z47" s="206" t="str">
        <f>IF(OR(AM47="",AM47=0),"",AM47)</f>
        <v/>
      </c>
      <c r="AA47" s="206"/>
      <c r="AB47" s="206"/>
      <c r="AC47" s="206"/>
      <c r="AD47" s="206"/>
      <c r="AE47" s="206"/>
      <c r="AF47" s="298"/>
      <c r="AG47" s="289"/>
      <c r="AJ47" s="57">
        <f>IFERROR(VLOOKUP($AC$5,'Stu.Detail (21-27)'!$B$7:$AD$606,12,0),"")</f>
        <v>0</v>
      </c>
      <c r="AK47" s="57">
        <f>IFERROR(VLOOKUP($AC$5,'Stu.Detail (21-27)'!$B$7:$AD$606,13,0),"")</f>
        <v>0</v>
      </c>
      <c r="AL47" s="57">
        <f>IFERROR(VLOOKUP($AC$5,'Stu.Detail (21-27)'!$B$7:$AD$606,14,0),"")</f>
        <v>0</v>
      </c>
      <c r="AM47" s="57">
        <f>IFERROR(VLOOKUP($AC$5,'Stu.Detail (21-27)'!$B$7:$AD$606,15,0),"")</f>
        <v>0</v>
      </c>
    </row>
    <row r="48" spans="1:42" s="1" customFormat="1" ht="18">
      <c r="A48" s="289"/>
      <c r="B48" s="29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98"/>
      <c r="AG48" s="289"/>
      <c r="AJ48" s="57"/>
      <c r="AK48" s="57"/>
      <c r="AL48" s="57"/>
      <c r="AM48" s="57"/>
    </row>
    <row r="49" spans="1:39" s="1" customFormat="1" ht="20.25">
      <c r="A49" s="289"/>
      <c r="B49" s="292"/>
      <c r="C49" s="54">
        <v>23</v>
      </c>
      <c r="D49" s="206" t="s">
        <v>53</v>
      </c>
      <c r="E49" s="206"/>
      <c r="F49" s="206"/>
      <c r="G49" s="206"/>
      <c r="H49" s="206"/>
      <c r="I49" s="206" t="str">
        <f>IF(OR(AJ49="",AJ49=0),"",AJ49)</f>
        <v/>
      </c>
      <c r="J49" s="206"/>
      <c r="K49" s="206"/>
      <c r="L49" s="206"/>
      <c r="M49" s="206"/>
      <c r="N49" s="206"/>
      <c r="O49" s="9">
        <v>24</v>
      </c>
      <c r="P49" s="206" t="s">
        <v>54</v>
      </c>
      <c r="Q49" s="206"/>
      <c r="R49" s="206"/>
      <c r="S49" s="206"/>
      <c r="T49" s="206"/>
      <c r="U49" s="206"/>
      <c r="V49" s="42" t="str">
        <f>IF($AK$49="","",IF($AK$49="हाँ","√",""))</f>
        <v/>
      </c>
      <c r="W49" s="5" t="s">
        <v>36</v>
      </c>
      <c r="X49" s="49" t="s">
        <v>13</v>
      </c>
      <c r="Y49" s="42" t="str">
        <f>IF($AK$49="","",IF($AK$49="नहीं","√",""))</f>
        <v/>
      </c>
      <c r="Z49" s="262" t="s">
        <v>37</v>
      </c>
      <c r="AA49" s="206"/>
      <c r="AB49" s="202"/>
      <c r="AC49" s="202"/>
      <c r="AD49" s="202"/>
      <c r="AE49" s="202"/>
      <c r="AF49" s="298"/>
      <c r="AG49" s="289"/>
      <c r="AJ49" s="57">
        <f>IFERROR(VLOOKUP($AC$5,'Stu.Detail (21-27)'!$B$7:$AD$606,16,0),"")</f>
        <v>0</v>
      </c>
      <c r="AK49" s="41">
        <f>IFERROR(VLOOKUP($AC$5,'Stu.Detail (21-27)'!$B$7:$AD$606,17,0),"")</f>
        <v>0</v>
      </c>
      <c r="AL49" s="57"/>
      <c r="AM49" s="57"/>
    </row>
    <row r="50" spans="1:39" s="1" customFormat="1" ht="18">
      <c r="A50" s="289"/>
      <c r="B50" s="29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98"/>
      <c r="AG50" s="289"/>
      <c r="AJ50" s="57"/>
      <c r="AK50" s="57"/>
      <c r="AL50" s="57"/>
      <c r="AM50" s="57"/>
    </row>
    <row r="51" spans="1:39" s="1" customFormat="1" ht="18">
      <c r="A51" s="289"/>
      <c r="B51" s="292"/>
      <c r="C51" s="54">
        <v>25</v>
      </c>
      <c r="D51" s="206" t="s">
        <v>55</v>
      </c>
      <c r="E51" s="206"/>
      <c r="F51" s="206"/>
      <c r="G51" s="206"/>
      <c r="H51" s="206"/>
      <c r="I51" s="206"/>
      <c r="J51" s="206"/>
      <c r="K51" s="206"/>
      <c r="L51" s="206"/>
      <c r="M51" s="206" t="str">
        <f>IF(OR(AJ51="",AJ51=0),"",AJ51)</f>
        <v/>
      </c>
      <c r="N51" s="206"/>
      <c r="O51" s="206"/>
      <c r="P51" s="206"/>
      <c r="Q51" s="206"/>
      <c r="R51" s="206"/>
      <c r="S51" s="206"/>
      <c r="T51" s="206"/>
      <c r="U51" s="206"/>
      <c r="V51" s="206"/>
      <c r="W51" s="206"/>
      <c r="X51" s="206"/>
      <c r="Y51" s="206"/>
      <c r="Z51" s="206"/>
      <c r="AA51" s="206"/>
      <c r="AB51" s="206"/>
      <c r="AC51" s="206"/>
      <c r="AD51" s="206"/>
      <c r="AE51" s="206"/>
      <c r="AF51" s="298"/>
      <c r="AG51" s="289"/>
      <c r="AJ51" s="57">
        <f>IFERROR(VLOOKUP($AC$5,'Stu.Detail (21-27)'!$B$7:$AD$606,18,0),"")</f>
        <v>0</v>
      </c>
      <c r="AK51" s="57"/>
      <c r="AL51" s="57"/>
      <c r="AM51" s="57"/>
    </row>
    <row r="52" spans="1:39" s="1" customFormat="1" ht="18">
      <c r="A52" s="289"/>
      <c r="B52" s="29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98"/>
      <c r="AG52" s="289"/>
      <c r="AJ52" s="57"/>
      <c r="AK52" s="57"/>
      <c r="AL52" s="57"/>
      <c r="AM52" s="57"/>
    </row>
    <row r="53" spans="1:39" s="1" customFormat="1" ht="18">
      <c r="A53" s="289"/>
      <c r="B53" s="292"/>
      <c r="C53" s="54">
        <v>26</v>
      </c>
      <c r="D53" s="202" t="s">
        <v>56</v>
      </c>
      <c r="E53" s="202"/>
      <c r="F53" s="202"/>
      <c r="G53" s="206" t="str">
        <f>IF(OR(AJ53="",AJ53=0),"",AJ53)</f>
        <v/>
      </c>
      <c r="H53" s="206"/>
      <c r="I53" s="206"/>
      <c r="J53" s="206"/>
      <c r="K53" s="206"/>
      <c r="L53" s="206"/>
      <c r="M53" s="206"/>
      <c r="N53" s="206"/>
      <c r="O53" s="206"/>
      <c r="P53" s="206"/>
      <c r="Q53" s="54">
        <v>27</v>
      </c>
      <c r="R53" s="206" t="s">
        <v>57</v>
      </c>
      <c r="S53" s="206"/>
      <c r="T53" s="206"/>
      <c r="U53" s="206"/>
      <c r="V53" s="206" t="str">
        <f>IF(OR(AK53="",AK53=0),"",AK53)</f>
        <v/>
      </c>
      <c r="W53" s="206"/>
      <c r="X53" s="206"/>
      <c r="Y53" s="206"/>
      <c r="Z53" s="206"/>
      <c r="AA53" s="206"/>
      <c r="AB53" s="206"/>
      <c r="AC53" s="206"/>
      <c r="AD53" s="206"/>
      <c r="AE53" s="206"/>
      <c r="AF53" s="298"/>
      <c r="AG53" s="289"/>
      <c r="AJ53" s="57">
        <f>IFERROR(VLOOKUP($AC$5,'Stu.Detail (21-27)'!$B$7:$AD$606,19,0),"")</f>
        <v>0</v>
      </c>
      <c r="AK53" s="57">
        <f>IFERROR(VLOOKUP($AC$5,'Stu.Detail (21-27)'!$B$7:$AD$606,20,0),"")</f>
        <v>0</v>
      </c>
      <c r="AL53" s="57"/>
      <c r="AM53" s="57"/>
    </row>
    <row r="54" spans="1:39" s="1" customFormat="1" ht="18">
      <c r="A54" s="289"/>
      <c r="B54" s="292"/>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98"/>
      <c r="AG54" s="289"/>
      <c r="AJ54" s="57"/>
      <c r="AK54" s="57"/>
      <c r="AL54" s="57"/>
      <c r="AM54" s="57"/>
    </row>
    <row r="55" spans="1:39" s="1" customFormat="1" ht="20.25">
      <c r="A55" s="289"/>
      <c r="B55" s="292"/>
      <c r="C55" s="54">
        <v>28</v>
      </c>
      <c r="D55" s="206" t="s">
        <v>58</v>
      </c>
      <c r="E55" s="206"/>
      <c r="F55" s="206"/>
      <c r="G55" s="206"/>
      <c r="H55" s="42" t="str">
        <f>IF($AJ$55="","",IF($AJ$55="हाँ","√",""))</f>
        <v/>
      </c>
      <c r="I55" s="5" t="s">
        <v>36</v>
      </c>
      <c r="J55" s="49" t="s">
        <v>13</v>
      </c>
      <c r="K55" s="42" t="str">
        <f>IF($AJ$55="","",IF($AJ$55="नहीं","√",""))</f>
        <v/>
      </c>
      <c r="L55" s="262" t="s">
        <v>37</v>
      </c>
      <c r="M55" s="206"/>
      <c r="N55" s="202" t="s">
        <v>59</v>
      </c>
      <c r="O55" s="202"/>
      <c r="P55" s="202"/>
      <c r="Q55" s="202"/>
      <c r="R55" s="202"/>
      <c r="S55" s="202"/>
      <c r="T55" s="202"/>
      <c r="U55" s="202"/>
      <c r="V55" s="202"/>
      <c r="W55" s="202"/>
      <c r="X55" s="202"/>
      <c r="Y55" s="202"/>
      <c r="Z55" s="202"/>
      <c r="AA55" s="202"/>
      <c r="AB55" s="202"/>
      <c r="AC55" s="202"/>
      <c r="AD55" s="202"/>
      <c r="AE55" s="202"/>
      <c r="AF55" s="298"/>
      <c r="AG55" s="289"/>
      <c r="AJ55" s="41">
        <f>IFERROR(VLOOKUP($AC$5,'Stu.Detail (28-35)'!$B$7:$AE$606,3,0),"")</f>
        <v>0</v>
      </c>
      <c r="AK55" s="57"/>
      <c r="AL55" s="57"/>
      <c r="AM55" s="57"/>
    </row>
    <row r="56" spans="1:39" s="1" customFormat="1" ht="18">
      <c r="A56" s="289"/>
      <c r="B56" s="292"/>
      <c r="C56" s="202"/>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98"/>
      <c r="AG56" s="289"/>
      <c r="AJ56" s="57"/>
      <c r="AK56" s="57"/>
      <c r="AL56" s="57"/>
      <c r="AM56" s="57"/>
    </row>
    <row r="57" spans="1:39" s="1" customFormat="1" ht="20.25">
      <c r="A57" s="289"/>
      <c r="B57" s="292"/>
      <c r="C57" s="53"/>
      <c r="D57" s="206" t="s">
        <v>60</v>
      </c>
      <c r="E57" s="206"/>
      <c r="F57" s="206"/>
      <c r="G57" s="206"/>
      <c r="H57" s="42" t="str">
        <f>IF($AJ$57="","",IF($AJ$57="दृष्टि बाधित","√",""))</f>
        <v/>
      </c>
      <c r="I57" s="206" t="s">
        <v>70</v>
      </c>
      <c r="J57" s="206"/>
      <c r="K57" s="206"/>
      <c r="L57" s="49" t="s">
        <v>13</v>
      </c>
      <c r="M57" s="42" t="str">
        <f>IF($AJ$57="","",IF($AJ$57="अल्प दृष्टि","√",""))</f>
        <v/>
      </c>
      <c r="N57" s="206" t="s">
        <v>71</v>
      </c>
      <c r="O57" s="206"/>
      <c r="P57" s="206"/>
      <c r="Q57" s="49" t="s">
        <v>13</v>
      </c>
      <c r="R57" s="42" t="str">
        <f>IF($AJ$57="","",IF($AJ$57="मूक बघिर","√",""))</f>
        <v/>
      </c>
      <c r="S57" s="206" t="s">
        <v>72</v>
      </c>
      <c r="T57" s="206"/>
      <c r="U57" s="206"/>
      <c r="V57" s="49" t="s">
        <v>13</v>
      </c>
      <c r="W57" s="42" t="str">
        <f>IF($AJ$57="","",IF($AJ$57="अस्थि विकलांगता","√",""))</f>
        <v/>
      </c>
      <c r="X57" s="206" t="s">
        <v>73</v>
      </c>
      <c r="Y57" s="206"/>
      <c r="Z57" s="206"/>
      <c r="AA57" s="49" t="s">
        <v>13</v>
      </c>
      <c r="AB57" s="42" t="str">
        <f>IF($AJ$57="","",IF($AJ$57="स्वलीनता (ऑटिज्म)","√",""))</f>
        <v/>
      </c>
      <c r="AC57" s="268" t="s">
        <v>74</v>
      </c>
      <c r="AD57" s="268"/>
      <c r="AE57" s="268"/>
      <c r="AF57" s="298"/>
      <c r="AG57" s="289"/>
      <c r="AJ57" s="41">
        <f>IFERROR(VLOOKUP($AC$5,'Stu.Detail (28-35)'!$B$7:$AE$606,4,0),"")</f>
        <v>0</v>
      </c>
      <c r="AK57" s="57"/>
      <c r="AL57" s="57"/>
      <c r="AM57" s="57"/>
    </row>
    <row r="58" spans="1:39" s="1" customFormat="1" ht="18">
      <c r="A58" s="289"/>
      <c r="B58" s="29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98"/>
      <c r="AG58" s="289"/>
      <c r="AJ58" s="57"/>
      <c r="AK58" s="57"/>
      <c r="AL58" s="57"/>
      <c r="AM58" s="57"/>
    </row>
    <row r="59" spans="1:39" s="1" customFormat="1" ht="20.25">
      <c r="A59" s="289"/>
      <c r="B59" s="292"/>
      <c r="C59" s="53"/>
      <c r="D59" s="42" t="str">
        <f>IF($AJ$57="","",IF($AJ$57="मानसिक विमन्दाता","√",""))</f>
        <v/>
      </c>
      <c r="E59" s="268" t="s">
        <v>75</v>
      </c>
      <c r="F59" s="268"/>
      <c r="G59" s="268"/>
      <c r="H59" s="49" t="s">
        <v>13</v>
      </c>
      <c r="I59" s="42" t="str">
        <f>IF($AJ$57="","",IF($AJ$57="मानसिक रुग्णता","√",""))</f>
        <v/>
      </c>
      <c r="J59" s="206" t="s">
        <v>76</v>
      </c>
      <c r="K59" s="206"/>
      <c r="L59" s="206"/>
      <c r="M59" s="49" t="s">
        <v>13</v>
      </c>
      <c r="N59" s="42" t="str">
        <f>IF($AJ$57="","",IF($AJ$57="बहु नि:शक्तता","√",""))</f>
        <v/>
      </c>
      <c r="O59" s="206" t="s">
        <v>77</v>
      </c>
      <c r="P59" s="206"/>
      <c r="Q59" s="206"/>
      <c r="R59" s="49" t="s">
        <v>13</v>
      </c>
      <c r="S59" s="42" t="str">
        <f>IF($AJ$57="","",IF($AJ$57="अधिगम अक्षमता","√",""))</f>
        <v/>
      </c>
      <c r="T59" s="206" t="s">
        <v>78</v>
      </c>
      <c r="U59" s="206"/>
      <c r="V59" s="206"/>
      <c r="W59" s="49" t="s">
        <v>13</v>
      </c>
      <c r="X59" s="42" t="str">
        <f>IF($AJ$57="","",IF($AJ$57="सेरिबल पल्सी","√",""))</f>
        <v/>
      </c>
      <c r="Y59" s="206" t="s">
        <v>79</v>
      </c>
      <c r="Z59" s="206"/>
      <c r="AA59" s="206"/>
      <c r="AB59" s="49" t="s">
        <v>13</v>
      </c>
      <c r="AC59" s="42" t="str">
        <f>IF($AJ$57="","",IF($AJ$57="अन्य","√",""))</f>
        <v/>
      </c>
      <c r="AD59" s="206" t="s">
        <v>80</v>
      </c>
      <c r="AE59" s="206"/>
      <c r="AF59" s="298"/>
      <c r="AG59" s="289"/>
      <c r="AJ59" s="57"/>
      <c r="AK59" s="57"/>
      <c r="AL59" s="57"/>
      <c r="AM59" s="57"/>
    </row>
    <row r="60" spans="1:39" s="1" customFormat="1" ht="18">
      <c r="A60" s="289"/>
      <c r="B60" s="29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98"/>
      <c r="AG60" s="289"/>
      <c r="AJ60" s="57"/>
      <c r="AK60" s="57"/>
      <c r="AL60" s="57"/>
      <c r="AM60" s="57"/>
    </row>
    <row r="61" spans="1:39" s="1" customFormat="1" ht="18">
      <c r="A61" s="289"/>
      <c r="B61" s="292"/>
      <c r="C61" s="54">
        <v>29</v>
      </c>
      <c r="D61" s="206" t="s">
        <v>81</v>
      </c>
      <c r="E61" s="206"/>
      <c r="F61" s="206"/>
      <c r="G61" s="206"/>
      <c r="H61" s="206"/>
      <c r="I61" s="206"/>
      <c r="J61" s="202" t="str">
        <f>IF(OR(AJ61="",AJ61=0),"",AJ61)</f>
        <v/>
      </c>
      <c r="K61" s="202"/>
      <c r="L61" s="202"/>
      <c r="M61" s="202"/>
      <c r="N61" s="202"/>
      <c r="O61" s="54">
        <v>30</v>
      </c>
      <c r="P61" s="206" t="s">
        <v>82</v>
      </c>
      <c r="Q61" s="206"/>
      <c r="R61" s="206"/>
      <c r="S61" s="206"/>
      <c r="T61" s="206"/>
      <c r="U61" s="206"/>
      <c r="V61" s="206"/>
      <c r="W61" s="272" t="str">
        <f>IF(OR(AK61="",AK61=0),"",AK61)</f>
        <v/>
      </c>
      <c r="X61" s="272"/>
      <c r="Y61" s="272"/>
      <c r="Z61" s="272"/>
      <c r="AA61" s="272"/>
      <c r="AB61" s="272"/>
      <c r="AC61" s="272"/>
      <c r="AD61" s="272"/>
      <c r="AE61" s="272"/>
      <c r="AF61" s="298"/>
      <c r="AG61" s="289"/>
      <c r="AJ61" s="41">
        <f>IFERROR(VLOOKUP($AC$5,'Stu.Detail (28-35)'!$B$7:$AE$606,5,0),"")</f>
        <v>0</v>
      </c>
      <c r="AK61" s="41">
        <f>IFERROR(VLOOKUP($AC$5,'Stu.Detail (28-35)'!$B$7:$AE$606,6,0),"")</f>
        <v>0</v>
      </c>
      <c r="AL61" s="57"/>
      <c r="AM61" s="57"/>
    </row>
    <row r="62" spans="1:39" s="1" customFormat="1" ht="18">
      <c r="A62" s="289"/>
      <c r="B62" s="29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98"/>
      <c r="AG62" s="289"/>
      <c r="AJ62" s="57"/>
      <c r="AK62" s="57"/>
      <c r="AL62" s="57"/>
      <c r="AM62" s="57"/>
    </row>
    <row r="63" spans="1:39" s="1" customFormat="1" ht="18">
      <c r="A63" s="289"/>
      <c r="B63" s="292"/>
      <c r="C63" s="54">
        <v>31</v>
      </c>
      <c r="D63" s="206" t="s">
        <v>83</v>
      </c>
      <c r="E63" s="206"/>
      <c r="F63" s="206"/>
      <c r="G63" s="206"/>
      <c r="H63" s="206"/>
      <c r="I63" s="206"/>
      <c r="J63" s="269" t="str">
        <f>IF(OR(AJ63="",AJ63=0),"",AJ63)</f>
        <v/>
      </c>
      <c r="K63" s="269"/>
      <c r="L63" s="269"/>
      <c r="M63" s="269"/>
      <c r="N63" s="269"/>
      <c r="O63" s="229" t="s">
        <v>84</v>
      </c>
      <c r="P63" s="229"/>
      <c r="Q63" s="229"/>
      <c r="R63" s="229"/>
      <c r="S63" s="229"/>
      <c r="T63" s="229"/>
      <c r="U63" s="270" t="str">
        <f>IF(OR(AK63="",AK63=0),"",AK63)</f>
        <v/>
      </c>
      <c r="V63" s="270"/>
      <c r="W63" s="270"/>
      <c r="X63" s="270"/>
      <c r="Y63" s="271" t="s">
        <v>85</v>
      </c>
      <c r="Z63" s="271"/>
      <c r="AA63" s="271"/>
      <c r="AB63" s="272" t="str">
        <f>IF(OR(AL63="",AL63=0),"",AL63)</f>
        <v/>
      </c>
      <c r="AC63" s="272"/>
      <c r="AD63" s="272"/>
      <c r="AE63" s="272"/>
      <c r="AF63" s="298"/>
      <c r="AG63" s="289"/>
      <c r="AJ63" s="41">
        <f>IFERROR(VLOOKUP($AC$5,'Stu.Detail (28-35)'!$B$7:$AE$606,7,0),"")</f>
        <v>0</v>
      </c>
      <c r="AK63" s="41">
        <f>IFERROR(VLOOKUP($AC$5,'Stu.Detail (28-35)'!$B$7:$AE$606,8,0),"")</f>
        <v>0</v>
      </c>
      <c r="AL63" s="41">
        <f>IFERROR(VLOOKUP($AC$5,'Stu.Detail (28-35)'!$B$7:$AE$606,9,0),"")</f>
        <v>0</v>
      </c>
      <c r="AM63" s="57"/>
    </row>
    <row r="64" spans="1:39" s="1" customFormat="1" ht="18">
      <c r="A64" s="289"/>
      <c r="B64" s="29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98"/>
      <c r="AG64" s="289"/>
      <c r="AJ64" s="57"/>
      <c r="AK64" s="57"/>
      <c r="AL64" s="57"/>
      <c r="AM64" s="57"/>
    </row>
    <row r="65" spans="1:39" s="1" customFormat="1" ht="18">
      <c r="A65" s="289"/>
      <c r="B65" s="292"/>
      <c r="C65" s="54">
        <v>32</v>
      </c>
      <c r="D65" s="206" t="s">
        <v>86</v>
      </c>
      <c r="E65" s="206"/>
      <c r="F65" s="206"/>
      <c r="G65" s="206"/>
      <c r="H65" s="206"/>
      <c r="I65" s="4" t="str">
        <f>IF(OR($AJ$65="कोई नहीं",$AK$65="कोई नहीं",$AL$65="कोई नहीं"),"√","")</f>
        <v/>
      </c>
      <c r="J65" s="262" t="s">
        <v>87</v>
      </c>
      <c r="K65" s="206"/>
      <c r="L65" s="49" t="s">
        <v>13</v>
      </c>
      <c r="M65" s="4" t="str">
        <f>IF(OR($AJ$65="एन.सी.सी.",$AK$65="एन.सी.सी.",$AL$65="एन.सी.सी."),"√","")</f>
        <v/>
      </c>
      <c r="N65" s="262" t="s">
        <v>88</v>
      </c>
      <c r="O65" s="206"/>
      <c r="P65" s="49" t="s">
        <v>13</v>
      </c>
      <c r="Q65" s="4" t="str">
        <f>IF(OR($AJ$65="स्काउट/गाइड",$AK$65="स्काउट/गाइड",$AL$65="स्काउट/गाइड"),"√","")</f>
        <v/>
      </c>
      <c r="R65" s="267" t="s">
        <v>89</v>
      </c>
      <c r="S65" s="268"/>
      <c r="T65" s="49" t="s">
        <v>13</v>
      </c>
      <c r="U65" s="4" t="str">
        <f>IF(OR($AJ$65="एन.एस.एस.",$AK$65="एन.एस.एस.",$AL$65="एन.एस.एस."),"√","")</f>
        <v/>
      </c>
      <c r="V65" s="262" t="s">
        <v>90</v>
      </c>
      <c r="W65" s="206"/>
      <c r="X65" s="49" t="s">
        <v>13</v>
      </c>
      <c r="Y65" s="4" t="str">
        <f>IF(OR($AJ$65="कब",$AK$65="कब",$AL$65="कब"),"√","")</f>
        <v/>
      </c>
      <c r="Z65" s="262" t="s">
        <v>91</v>
      </c>
      <c r="AA65" s="206"/>
      <c r="AB65" s="49" t="s">
        <v>13</v>
      </c>
      <c r="AC65" s="4" t="str">
        <f>IF(OR($AJ$65="बुलबुल",$AK$65="बुलबुल",$AL$65="बुलबुल"),"√","")</f>
        <v/>
      </c>
      <c r="AD65" s="262" t="s">
        <v>92</v>
      </c>
      <c r="AE65" s="206"/>
      <c r="AF65" s="298"/>
      <c r="AG65" s="289"/>
      <c r="AJ65" s="41">
        <f>IFERROR(VLOOKUP($AC$5,'Stu.Detail (28-35)'!$B$7:$AE$606,10,0),"")</f>
        <v>0</v>
      </c>
      <c r="AK65" s="41">
        <f>IFERROR(VLOOKUP($AC$5,'Stu.Detail (28-35)'!$B$7:$AE$606,11,0),"")</f>
        <v>0</v>
      </c>
      <c r="AL65" s="41">
        <f>IFERROR(VLOOKUP($AC$5,'Stu.Detail (28-35)'!$B$7:$AE$606,12,0),"")</f>
        <v>0</v>
      </c>
      <c r="AM65" s="57"/>
    </row>
    <row r="66" spans="1:39" s="1" customFormat="1" ht="18">
      <c r="A66" s="289"/>
      <c r="B66" s="292"/>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98"/>
      <c r="AG66" s="289"/>
      <c r="AJ66" s="57"/>
      <c r="AK66" s="57"/>
      <c r="AL66" s="57"/>
      <c r="AM66" s="57"/>
    </row>
    <row r="67" spans="1:39" s="1" customFormat="1" ht="20.25">
      <c r="A67" s="289"/>
      <c r="B67" s="292"/>
      <c r="C67" s="54">
        <v>33</v>
      </c>
      <c r="D67" s="206" t="s">
        <v>93</v>
      </c>
      <c r="E67" s="206"/>
      <c r="F67" s="206"/>
      <c r="G67" s="206"/>
      <c r="H67" s="206"/>
      <c r="I67" s="42" t="str">
        <f>IF($AJ$67="","",IF($AJ$67="राष्ट्र","√",""))</f>
        <v/>
      </c>
      <c r="J67" s="262" t="s">
        <v>94</v>
      </c>
      <c r="K67" s="206"/>
      <c r="L67" s="49" t="s">
        <v>13</v>
      </c>
      <c r="M67" s="42" t="str">
        <f>IF($AJ$67="","",IF($AJ$67="राज्य","√",""))</f>
        <v/>
      </c>
      <c r="N67" s="262" t="s">
        <v>95</v>
      </c>
      <c r="O67" s="206"/>
      <c r="P67" s="49" t="s">
        <v>13</v>
      </c>
      <c r="Q67" s="42" t="str">
        <f>IF($AJ$67="","",IF($AJ$67="जिला","√",""))</f>
        <v/>
      </c>
      <c r="R67" s="262" t="s">
        <v>96</v>
      </c>
      <c r="S67" s="206"/>
      <c r="T67" s="202"/>
      <c r="U67" s="202"/>
      <c r="V67" s="202"/>
      <c r="W67" s="202"/>
      <c r="X67" s="202"/>
      <c r="Y67" s="202"/>
      <c r="Z67" s="202"/>
      <c r="AA67" s="202"/>
      <c r="AB67" s="202"/>
      <c r="AC67" s="202"/>
      <c r="AD67" s="202"/>
      <c r="AE67" s="202"/>
      <c r="AF67" s="298"/>
      <c r="AG67" s="289"/>
      <c r="AJ67" s="41">
        <f>IFERROR(VLOOKUP($AC$5,'Stu.Detail (28-35)'!$B$7:$AE$606,13,0),"")</f>
        <v>0</v>
      </c>
      <c r="AK67" s="57"/>
      <c r="AL67" s="57"/>
      <c r="AM67" s="57"/>
    </row>
    <row r="68" spans="1:39" s="1" customFormat="1" ht="18">
      <c r="A68" s="289"/>
      <c r="B68" s="29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98"/>
      <c r="AG68" s="289"/>
      <c r="AJ68" s="57"/>
      <c r="AK68" s="57"/>
      <c r="AL68" s="57"/>
      <c r="AM68" s="57"/>
    </row>
    <row r="69" spans="1:39" s="1" customFormat="1" ht="18">
      <c r="A69" s="289"/>
      <c r="B69" s="292"/>
      <c r="C69" s="54">
        <v>34</v>
      </c>
      <c r="D69" s="206" t="s">
        <v>97</v>
      </c>
      <c r="E69" s="206"/>
      <c r="F69" s="206"/>
      <c r="G69" s="206" t="str">
        <f>IF(OR(AJ69="",AJ69=0),"",AJ69)</f>
        <v/>
      </c>
      <c r="H69" s="206"/>
      <c r="I69" s="206"/>
      <c r="J69" s="206"/>
      <c r="K69" s="206"/>
      <c r="L69" s="206"/>
      <c r="M69" s="206"/>
      <c r="N69" s="206"/>
      <c r="O69" s="206"/>
      <c r="P69" s="206"/>
      <c r="Q69" s="206"/>
      <c r="R69" s="229" t="s">
        <v>100</v>
      </c>
      <c r="S69" s="229"/>
      <c r="T69" s="206" t="str">
        <f>IF(OR(AK69="",AK69=0),"",AK69)</f>
        <v/>
      </c>
      <c r="U69" s="206"/>
      <c r="V69" s="206"/>
      <c r="W69" s="206"/>
      <c r="X69" s="206"/>
      <c r="Y69" s="206"/>
      <c r="Z69" s="229" t="s">
        <v>99</v>
      </c>
      <c r="AA69" s="229"/>
      <c r="AB69" s="206" t="str">
        <f>IF(OR(AL69="",AL69=0),"",AL69)</f>
        <v/>
      </c>
      <c r="AC69" s="206"/>
      <c r="AD69" s="206"/>
      <c r="AE69" s="206"/>
      <c r="AF69" s="298"/>
      <c r="AG69" s="289"/>
      <c r="AJ69" s="41">
        <f>IFERROR(VLOOKUP($AC$5,'Stu.Detail (28-35)'!$B$7:$AE$606,14,0),"")</f>
        <v>0</v>
      </c>
      <c r="AK69" s="41">
        <f>IFERROR(VLOOKUP($AC$5,'Stu.Detail (28-35)'!$B$7:$AE$606,15,0),"")</f>
        <v>0</v>
      </c>
      <c r="AL69" s="41">
        <f>IFERROR(VLOOKUP($AC$5,'Stu.Detail (28-35)'!$B$7:$AE$606,16,0),"")</f>
        <v>0</v>
      </c>
      <c r="AM69" s="57"/>
    </row>
    <row r="70" spans="1:39" s="1" customFormat="1" ht="18">
      <c r="A70" s="289"/>
      <c r="B70" s="29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98"/>
      <c r="AG70" s="289"/>
      <c r="AJ70" s="57"/>
      <c r="AK70" s="57"/>
      <c r="AL70" s="57"/>
      <c r="AM70" s="57"/>
    </row>
    <row r="71" spans="1:39" s="1" customFormat="1" ht="18">
      <c r="A71" s="289"/>
      <c r="B71" s="292"/>
      <c r="C71" s="53"/>
      <c r="D71" s="229" t="s">
        <v>101</v>
      </c>
      <c r="E71" s="229"/>
      <c r="F71" s="206" t="str">
        <f>IF(OR(AJ71="",AJ71=0),"",AJ71)</f>
        <v/>
      </c>
      <c r="G71" s="206"/>
      <c r="H71" s="206"/>
      <c r="I71" s="206"/>
      <c r="J71" s="206"/>
      <c r="K71" s="229" t="s">
        <v>102</v>
      </c>
      <c r="L71" s="229"/>
      <c r="M71" s="229"/>
      <c r="N71" s="206" t="str">
        <f>IF(OR(AK71="",AK71=0),"",AK71)</f>
        <v/>
      </c>
      <c r="O71" s="206"/>
      <c r="P71" s="206"/>
      <c r="Q71" s="206"/>
      <c r="R71" s="206"/>
      <c r="S71" s="229" t="s">
        <v>103</v>
      </c>
      <c r="T71" s="229"/>
      <c r="U71" s="229"/>
      <c r="V71" s="206" t="str">
        <f>IF(OR(AL71="",AL71=0),"",AL71)</f>
        <v/>
      </c>
      <c r="W71" s="206"/>
      <c r="X71" s="206"/>
      <c r="Y71" s="206"/>
      <c r="Z71" s="206"/>
      <c r="AA71" s="206"/>
      <c r="AB71" s="206"/>
      <c r="AC71" s="206"/>
      <c r="AD71" s="206"/>
      <c r="AE71" s="206"/>
      <c r="AF71" s="298"/>
      <c r="AG71" s="289"/>
      <c r="AJ71" s="41">
        <f>IFERROR(VLOOKUP($AC$5,'Stu.Detail (28-35)'!$B$7:$AE$606,17,0),"")</f>
        <v>0</v>
      </c>
      <c r="AK71" s="41">
        <f>IFERROR(VLOOKUP($AC$5,'Stu.Detail (28-35)'!$B$7:$AE$606,18,0),"")</f>
        <v>0</v>
      </c>
      <c r="AL71" s="41">
        <f>IFERROR(VLOOKUP($AC$5,'Stu.Detail (28-35)'!$B$7:$AE$606,19,0),"")</f>
        <v>0</v>
      </c>
      <c r="AM71" s="57"/>
    </row>
    <row r="72" spans="1:39" s="1" customFormat="1" ht="18">
      <c r="A72" s="289"/>
      <c r="B72" s="29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98"/>
      <c r="AG72" s="289"/>
      <c r="AJ72" s="57"/>
      <c r="AK72" s="57"/>
      <c r="AL72" s="57"/>
      <c r="AM72" s="57"/>
    </row>
    <row r="73" spans="1:39" s="1" customFormat="1" ht="18">
      <c r="A73" s="289"/>
      <c r="B73" s="292"/>
      <c r="C73" s="54">
        <v>35</v>
      </c>
      <c r="D73" s="206" t="s">
        <v>104</v>
      </c>
      <c r="E73" s="206"/>
      <c r="F73" s="206"/>
      <c r="G73" s="206"/>
      <c r="H73" s="206"/>
      <c r="I73" s="9">
        <v>1</v>
      </c>
      <c r="J73" s="206" t="str">
        <f>IF(OR(AJ73="",AJ73=0),"",AJ73)</f>
        <v/>
      </c>
      <c r="K73" s="206"/>
      <c r="L73" s="206"/>
      <c r="M73" s="206"/>
      <c r="N73" s="206"/>
      <c r="O73" s="206"/>
      <c r="P73" s="206"/>
      <c r="Q73" s="9">
        <v>2</v>
      </c>
      <c r="R73" s="206" t="str">
        <f>IF(OR(AK73="",AK73=0),"",AK73)</f>
        <v/>
      </c>
      <c r="S73" s="206"/>
      <c r="T73" s="206"/>
      <c r="U73" s="206"/>
      <c r="V73" s="206"/>
      <c r="W73" s="206"/>
      <c r="X73" s="206"/>
      <c r="Y73" s="9">
        <v>3</v>
      </c>
      <c r="Z73" s="206"/>
      <c r="AA73" s="206"/>
      <c r="AB73" s="206"/>
      <c r="AC73" s="206"/>
      <c r="AD73" s="206"/>
      <c r="AE73" s="206"/>
      <c r="AF73" s="298"/>
      <c r="AG73" s="289"/>
      <c r="AJ73" s="41">
        <f>IFERROR(VLOOKUP($AC$5,'Stu.Detail (28-35)'!$B$7:$AE$606,20,0),"")</f>
        <v>0</v>
      </c>
      <c r="AK73" s="41">
        <f>IFERROR(VLOOKUP($AC$5,'Stu.Detail (28-35)'!$B$7:$AE$606,21,0),"")</f>
        <v>0</v>
      </c>
      <c r="AL73" s="57"/>
      <c r="AM73" s="57"/>
    </row>
    <row r="74" spans="1:39" s="1" customFormat="1" ht="18">
      <c r="A74" s="289"/>
      <c r="B74" s="29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98"/>
      <c r="AG74" s="289"/>
      <c r="AJ74" s="57"/>
      <c r="AK74" s="57"/>
      <c r="AL74" s="57"/>
      <c r="AM74" s="57"/>
    </row>
    <row r="75" spans="1:39" s="1" customFormat="1" ht="18">
      <c r="A75" s="289"/>
      <c r="B75" s="292"/>
      <c r="C75" s="54">
        <v>36</v>
      </c>
      <c r="D75" s="206" t="s">
        <v>105</v>
      </c>
      <c r="E75" s="206"/>
      <c r="F75" s="206"/>
      <c r="G75" s="206"/>
      <c r="H75" s="202" t="str">
        <f>IF(OR(AJ75="",AJ75=0),"",AJ75)</f>
        <v/>
      </c>
      <c r="I75" s="202"/>
      <c r="J75" s="202"/>
      <c r="K75" s="202"/>
      <c r="L75" s="202"/>
      <c r="M75" s="202"/>
      <c r="N75" s="202"/>
      <c r="O75" s="54">
        <v>37</v>
      </c>
      <c r="P75" s="206" t="s">
        <v>106</v>
      </c>
      <c r="Q75" s="206"/>
      <c r="R75" s="206"/>
      <c r="S75" s="206"/>
      <c r="T75" s="206"/>
      <c r="U75" s="206"/>
      <c r="V75" s="206"/>
      <c r="W75" s="266" t="str">
        <f>IF(OR(AK75="",AK75=0),"",AK75)</f>
        <v/>
      </c>
      <c r="X75" s="266"/>
      <c r="Y75" s="266"/>
      <c r="Z75" s="266"/>
      <c r="AA75" s="266"/>
      <c r="AB75" s="266"/>
      <c r="AC75" s="266"/>
      <c r="AD75" s="266"/>
      <c r="AE75" s="266"/>
      <c r="AF75" s="298"/>
      <c r="AG75" s="289"/>
      <c r="AJ75" s="41">
        <f>IFERROR(VLOOKUP($AC$5,'Stu.Detail (36-39)'!$B$7:$AE$606,3,0),"")</f>
        <v>0</v>
      </c>
      <c r="AK75" s="41">
        <f>IFERROR(VLOOKUP($AC$5,'Stu.Detail (36-39)'!$B$7:$AE$606,4,0),"")</f>
        <v>0</v>
      </c>
      <c r="AL75" s="57"/>
      <c r="AM75" s="57"/>
    </row>
    <row r="76" spans="1:39" s="1" customFormat="1" ht="18">
      <c r="A76" s="289"/>
      <c r="B76" s="29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98"/>
      <c r="AG76" s="289"/>
      <c r="AJ76" s="57"/>
      <c r="AK76" s="57"/>
      <c r="AL76" s="57"/>
      <c r="AM76" s="57"/>
    </row>
    <row r="77" spans="1:39" s="1" customFormat="1" ht="18">
      <c r="A77" s="289"/>
      <c r="B77" s="292"/>
      <c r="C77" s="54">
        <v>38</v>
      </c>
      <c r="D77" s="206" t="s">
        <v>107</v>
      </c>
      <c r="E77" s="206"/>
      <c r="F77" s="206"/>
      <c r="G77" s="206"/>
      <c r="H77" s="206"/>
      <c r="I77" s="206"/>
      <c r="J77" s="206" t="str">
        <f>IF(OR(AJ77="",AJ77=0),"",AJ77)</f>
        <v/>
      </c>
      <c r="K77" s="206"/>
      <c r="L77" s="206"/>
      <c r="M77" s="206"/>
      <c r="N77" s="206"/>
      <c r="O77" s="206"/>
      <c r="P77" s="206"/>
      <c r="Q77" s="206"/>
      <c r="R77" s="206"/>
      <c r="S77" s="206"/>
      <c r="T77" s="206"/>
      <c r="U77" s="206"/>
      <c r="V77" s="206"/>
      <c r="W77" s="206"/>
      <c r="X77" s="206"/>
      <c r="Y77" s="206"/>
      <c r="Z77" s="206"/>
      <c r="AA77" s="206"/>
      <c r="AB77" s="206"/>
      <c r="AC77" s="206"/>
      <c r="AD77" s="206"/>
      <c r="AE77" s="206"/>
      <c r="AF77" s="298"/>
      <c r="AG77" s="289"/>
      <c r="AJ77" s="41">
        <f>IFERROR(VLOOKUP($AC$5,'Stu.Detail (36-39)'!$B$7:$AE$606,5,0),"")</f>
        <v>0</v>
      </c>
      <c r="AK77" s="57"/>
      <c r="AL77" s="57"/>
      <c r="AM77" s="57"/>
    </row>
    <row r="78" spans="1:39" s="1" customFormat="1" ht="18">
      <c r="A78" s="289"/>
      <c r="B78" s="29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98"/>
      <c r="AG78" s="289"/>
      <c r="AJ78" s="57"/>
      <c r="AK78" s="57"/>
      <c r="AL78" s="57"/>
      <c r="AM78" s="57"/>
    </row>
    <row r="79" spans="1:39" s="1" customFormat="1" ht="18">
      <c r="A79" s="289"/>
      <c r="B79" s="292"/>
      <c r="C79" s="54">
        <v>39</v>
      </c>
      <c r="D79" s="206" t="s">
        <v>108</v>
      </c>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98"/>
      <c r="AG79" s="289"/>
      <c r="AJ79" s="57"/>
      <c r="AK79" s="57"/>
      <c r="AL79" s="57"/>
      <c r="AM79" s="57"/>
    </row>
    <row r="80" spans="1:39" s="1" customFormat="1" ht="18">
      <c r="A80" s="289"/>
      <c r="B80" s="29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98"/>
      <c r="AG80" s="289"/>
      <c r="AJ80" s="57"/>
      <c r="AK80" s="57"/>
      <c r="AL80" s="57"/>
      <c r="AM80" s="57"/>
    </row>
    <row r="81" spans="1:41" s="1" customFormat="1" ht="18">
      <c r="A81" s="289"/>
      <c r="B81" s="292"/>
      <c r="C81" s="53"/>
      <c r="D81" s="255" t="s">
        <v>109</v>
      </c>
      <c r="E81" s="255"/>
      <c r="F81" s="255" t="s">
        <v>110</v>
      </c>
      <c r="G81" s="255"/>
      <c r="H81" s="255"/>
      <c r="I81" s="255" t="s">
        <v>111</v>
      </c>
      <c r="J81" s="255"/>
      <c r="K81" s="255"/>
      <c r="L81" s="255"/>
      <c r="M81" s="255"/>
      <c r="N81" s="255"/>
      <c r="O81" s="255" t="s">
        <v>112</v>
      </c>
      <c r="P81" s="255"/>
      <c r="Q81" s="255"/>
      <c r="R81" s="255"/>
      <c r="S81" s="255" t="s">
        <v>113</v>
      </c>
      <c r="T81" s="255"/>
      <c r="U81" s="255"/>
      <c r="V81" s="255" t="s">
        <v>114</v>
      </c>
      <c r="W81" s="255"/>
      <c r="X81" s="255"/>
      <c r="Y81" s="255"/>
      <c r="Z81" s="255" t="s">
        <v>115</v>
      </c>
      <c r="AA81" s="255"/>
      <c r="AB81" s="255"/>
      <c r="AC81" s="265" t="s">
        <v>116</v>
      </c>
      <c r="AD81" s="265"/>
      <c r="AE81" s="265"/>
      <c r="AF81" s="298"/>
      <c r="AG81" s="289"/>
      <c r="AJ81" s="57"/>
      <c r="AK81" s="57"/>
      <c r="AL81" s="57"/>
      <c r="AM81" s="57"/>
    </row>
    <row r="82" spans="1:41" s="1" customFormat="1" ht="18">
      <c r="A82" s="289"/>
      <c r="B82" s="292"/>
      <c r="C82" s="53"/>
      <c r="D82" s="254">
        <v>1</v>
      </c>
      <c r="E82" s="254"/>
      <c r="F82" s="255" t="s">
        <v>117</v>
      </c>
      <c r="G82" s="255"/>
      <c r="H82" s="255"/>
      <c r="I82" s="255" t="str">
        <f>IF(OR(AJ82="",AJ82=0),"",AJ82)</f>
        <v/>
      </c>
      <c r="J82" s="255"/>
      <c r="K82" s="255"/>
      <c r="L82" s="255"/>
      <c r="M82" s="255"/>
      <c r="N82" s="255"/>
      <c r="O82" s="255" t="str">
        <f>IF(OR(AK82="",AK82=0),"",AK82)</f>
        <v/>
      </c>
      <c r="P82" s="255"/>
      <c r="Q82" s="255"/>
      <c r="R82" s="255"/>
      <c r="S82" s="255" t="str">
        <f>IF(OR(AL82="",AL82=0),"",AL82)</f>
        <v/>
      </c>
      <c r="T82" s="255"/>
      <c r="U82" s="255"/>
      <c r="V82" s="255" t="str">
        <f>IF(OR(AM82="",AM82=0),"",AM82)</f>
        <v/>
      </c>
      <c r="W82" s="255"/>
      <c r="X82" s="255"/>
      <c r="Y82" s="255"/>
      <c r="Z82" s="255" t="str">
        <f>IF(OR(AN82="",AN82=0),"",AN82)</f>
        <v/>
      </c>
      <c r="AA82" s="255"/>
      <c r="AB82" s="255"/>
      <c r="AC82" s="255" t="str">
        <f>IF(OR(AO82="",AO82=0),"",AO82)</f>
        <v/>
      </c>
      <c r="AD82" s="255"/>
      <c r="AE82" s="255"/>
      <c r="AF82" s="298"/>
      <c r="AG82" s="289"/>
      <c r="AJ82" s="41">
        <f>IFERROR(VLOOKUP($AC$5,'Stu.Detail (36-39)'!$B$7:$AE$606,6,0),"")</f>
        <v>0</v>
      </c>
      <c r="AK82" s="41">
        <f>IFERROR(VLOOKUP($AC$5,'Stu.Detail (36-39)'!$B$7:$AE$606,7,0),"")</f>
        <v>0</v>
      </c>
      <c r="AL82" s="41">
        <f>IFERROR(VLOOKUP($AC$5,'Stu.Detail (36-39)'!$B$7:$AE$606,8,0),"")</f>
        <v>0</v>
      </c>
      <c r="AM82" s="41">
        <f>IFERROR(VLOOKUP($AC$5,'Stu.Detail (36-39)'!$B$7:$AE$606,9,0),"")</f>
        <v>0</v>
      </c>
      <c r="AN82" s="41">
        <f>IFERROR(VLOOKUP($AC$5,'Stu.Detail (36-39)'!$B$7:$AE$606,10,0),"")</f>
        <v>0</v>
      </c>
      <c r="AO82" s="41">
        <f>IFERROR(VLOOKUP($AC$5,'Stu.Detail (36-39)'!$B$7:$AE$606,11,0),"")</f>
        <v>0</v>
      </c>
    </row>
    <row r="83" spans="1:41" s="1" customFormat="1" ht="18">
      <c r="A83" s="289"/>
      <c r="B83" s="292"/>
      <c r="C83" s="53"/>
      <c r="D83" s="254">
        <v>2</v>
      </c>
      <c r="E83" s="254"/>
      <c r="F83" s="255" t="s">
        <v>118</v>
      </c>
      <c r="G83" s="255"/>
      <c r="H83" s="255"/>
      <c r="I83" s="255" t="str">
        <f>IF(OR(AJ83="",AJ83=0),"",AJ83)</f>
        <v/>
      </c>
      <c r="J83" s="255"/>
      <c r="K83" s="255"/>
      <c r="L83" s="255"/>
      <c r="M83" s="255"/>
      <c r="N83" s="255"/>
      <c r="O83" s="255" t="str">
        <f>IF(OR(AK83="",AK83=0),"",AK83)</f>
        <v/>
      </c>
      <c r="P83" s="255"/>
      <c r="Q83" s="255"/>
      <c r="R83" s="255"/>
      <c r="S83" s="255" t="str">
        <f>IF(OR(AL83="",AL83=0),"",AL83)</f>
        <v/>
      </c>
      <c r="T83" s="255"/>
      <c r="U83" s="255"/>
      <c r="V83" s="255" t="str">
        <f>IF(OR(AM83="",AM83=0),"",AM83)</f>
        <v/>
      </c>
      <c r="W83" s="255"/>
      <c r="X83" s="255"/>
      <c r="Y83" s="255"/>
      <c r="Z83" s="255" t="str">
        <f>IF(OR(AN83="",AN83=0),"",AN83)</f>
        <v/>
      </c>
      <c r="AA83" s="255"/>
      <c r="AB83" s="255"/>
      <c r="AC83" s="255" t="str">
        <f>IF(OR(AO83="",AO83=0),"",AO83)</f>
        <v/>
      </c>
      <c r="AD83" s="255"/>
      <c r="AE83" s="255"/>
      <c r="AF83" s="298"/>
      <c r="AG83" s="289"/>
      <c r="AJ83" s="41">
        <f>IFERROR(VLOOKUP($AC$5,'Stu.Detail (36-39)'!$B$7:$AE$606,12,0),"")</f>
        <v>0</v>
      </c>
      <c r="AK83" s="41">
        <f>IFERROR(VLOOKUP($AC$5,'Stu.Detail (36-39)'!$B$7:$AE$606,13,0),"")</f>
        <v>0</v>
      </c>
      <c r="AL83" s="41">
        <f>IFERROR(VLOOKUP($AC$5,'Stu.Detail (36-39)'!$B$7:$AE$606,14,0),"")</f>
        <v>0</v>
      </c>
      <c r="AM83" s="41">
        <f>IFERROR(VLOOKUP($AC$5,'Stu.Detail (36-39)'!$B$7:$AE$606,15,0),"")</f>
        <v>0</v>
      </c>
      <c r="AN83" s="41">
        <f>IFERROR(VLOOKUP($AC$5,'Stu.Detail (36-39)'!$B$7:$AE$606,16,0),"")</f>
        <v>0</v>
      </c>
      <c r="AO83" s="41">
        <f>IFERROR(VLOOKUP($AC$5,'Stu.Detail (36-39)'!$B$7:$AE$606,17,0),"")</f>
        <v>0</v>
      </c>
    </row>
    <row r="84" spans="1:41" s="1" customFormat="1" ht="18">
      <c r="A84" s="289"/>
      <c r="B84" s="292"/>
      <c r="C84" s="53"/>
      <c r="D84" s="254">
        <v>3</v>
      </c>
      <c r="E84" s="254"/>
      <c r="F84" s="255" t="s">
        <v>119</v>
      </c>
      <c r="G84" s="255"/>
      <c r="H84" s="255"/>
      <c r="I84" s="255" t="str">
        <f>IF(OR(AJ84="",AJ84=0),"",AJ84)</f>
        <v/>
      </c>
      <c r="J84" s="255"/>
      <c r="K84" s="255"/>
      <c r="L84" s="255"/>
      <c r="M84" s="255"/>
      <c r="N84" s="255"/>
      <c r="O84" s="255" t="str">
        <f>IF(OR(AK84="",AK84=0),"",AK84)</f>
        <v/>
      </c>
      <c r="P84" s="255"/>
      <c r="Q84" s="255"/>
      <c r="R84" s="255"/>
      <c r="S84" s="255" t="str">
        <f>IF(OR(AL84="",AL84=0),"",AL84)</f>
        <v/>
      </c>
      <c r="T84" s="255"/>
      <c r="U84" s="255"/>
      <c r="V84" s="255" t="str">
        <f>IF(OR(AM84="",AM84=0),"",AM84)</f>
        <v/>
      </c>
      <c r="W84" s="255"/>
      <c r="X84" s="255"/>
      <c r="Y84" s="255"/>
      <c r="Z84" s="255" t="str">
        <f>IF(OR(AN84="",AN84=0),"",AN84)</f>
        <v/>
      </c>
      <c r="AA84" s="255"/>
      <c r="AB84" s="255"/>
      <c r="AC84" s="255" t="str">
        <f>IF(OR(AO84="",AO84=0),"",AO84)</f>
        <v/>
      </c>
      <c r="AD84" s="255"/>
      <c r="AE84" s="255"/>
      <c r="AF84" s="298"/>
      <c r="AG84" s="289"/>
      <c r="AJ84" s="41">
        <f>IFERROR(VLOOKUP($AC$5,'Stu.Detail (36-39)'!$B$7:$AE$606,18,0),"")</f>
        <v>0</v>
      </c>
      <c r="AK84" s="41">
        <f>IFERROR(VLOOKUP($AC$5,'Stu.Detail (36-39)'!$B$7:$AE$606,19,0),"")</f>
        <v>0</v>
      </c>
      <c r="AL84" s="41">
        <f>IFERROR(VLOOKUP($AC$5,'Stu.Detail (36-39)'!$B$7:$AE$606,20,0),"")</f>
        <v>0</v>
      </c>
      <c r="AM84" s="41">
        <f>IFERROR(VLOOKUP($AC$5,'Stu.Detail (36-39)'!$B$7:$AE$606,21,0),"")</f>
        <v>0</v>
      </c>
      <c r="AN84" s="41">
        <f>IFERROR(VLOOKUP($AC$5,'Stu.Detail (36-39)'!$B$7:$AE$606,22,0),"")</f>
        <v>0</v>
      </c>
      <c r="AO84" s="41">
        <f>IFERROR(VLOOKUP($AC$5,'Stu.Detail (36-39)'!$B$7:$AE$606,23,0),"")</f>
        <v>0</v>
      </c>
    </row>
    <row r="85" spans="1:41" s="1" customFormat="1" ht="14.25" customHeight="1" thickBot="1">
      <c r="A85" s="289"/>
      <c r="B85" s="293"/>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99"/>
      <c r="AG85" s="289"/>
      <c r="AJ85" s="57"/>
      <c r="AK85" s="57"/>
      <c r="AL85" s="57"/>
      <c r="AM85" s="57"/>
    </row>
    <row r="86" spans="1:41" s="1" customFormat="1" ht="9.75" customHeight="1">
      <c r="A86" s="289"/>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89"/>
      <c r="AJ86" s="57"/>
      <c r="AK86" s="57"/>
      <c r="AL86" s="57"/>
      <c r="AM86" s="57"/>
    </row>
    <row r="87" spans="1:41" ht="14.25" customHeight="1" thickBot="1">
      <c r="A87" s="257"/>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257"/>
    </row>
    <row r="88" spans="1:41" ht="8.25" customHeight="1">
      <c r="A88" s="257"/>
      <c r="B88" s="258"/>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259"/>
      <c r="AG88" s="257"/>
    </row>
    <row r="89" spans="1:41" s="12" customFormat="1" ht="20.25">
      <c r="A89" s="257"/>
      <c r="B89" s="260"/>
      <c r="C89" s="54">
        <v>40</v>
      </c>
      <c r="D89" s="206" t="s">
        <v>120</v>
      </c>
      <c r="E89" s="206"/>
      <c r="F89" s="206"/>
      <c r="G89" s="206"/>
      <c r="H89" s="206"/>
      <c r="I89" s="206"/>
      <c r="J89" s="42" t="str">
        <f>IF($AJ$89="","",IF($AJ$89="हाँ","√",""))</f>
        <v/>
      </c>
      <c r="K89" s="262" t="s">
        <v>36</v>
      </c>
      <c r="L89" s="206"/>
      <c r="M89" s="52" t="s">
        <v>13</v>
      </c>
      <c r="N89" s="42" t="str">
        <f>IF($AJ$89="","",IF($AJ$89="नहीं","√",""))</f>
        <v/>
      </c>
      <c r="O89" s="262" t="s">
        <v>37</v>
      </c>
      <c r="P89" s="206"/>
      <c r="Q89" s="202"/>
      <c r="R89" s="202"/>
      <c r="S89" s="202"/>
      <c r="T89" s="202"/>
      <c r="U89" s="202"/>
      <c r="V89" s="202"/>
      <c r="W89" s="202"/>
      <c r="X89" s="202"/>
      <c r="Y89" s="202"/>
      <c r="Z89" s="202"/>
      <c r="AA89" s="202"/>
      <c r="AB89" s="202"/>
      <c r="AC89" s="202"/>
      <c r="AD89" s="202"/>
      <c r="AE89" s="202"/>
      <c r="AF89" s="263"/>
      <c r="AG89" s="257"/>
      <c r="AJ89" s="41">
        <f>IFERROR(VLOOKUP($AC$5,'Stu.Detail (40-41)'!$B$7:$AJ$606,3,0),"")</f>
        <v>0</v>
      </c>
      <c r="AK89" s="52"/>
      <c r="AL89" s="52"/>
      <c r="AM89" s="52"/>
    </row>
    <row r="90" spans="1:41" s="12" customFormat="1" ht="18.75">
      <c r="A90" s="257"/>
      <c r="B90" s="260"/>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63"/>
      <c r="AG90" s="257"/>
      <c r="AJ90" s="52"/>
      <c r="AK90" s="52"/>
      <c r="AL90" s="52"/>
      <c r="AM90" s="52"/>
    </row>
    <row r="91" spans="1:41" s="12" customFormat="1" ht="18.75">
      <c r="A91" s="257"/>
      <c r="B91" s="260"/>
      <c r="C91" s="54">
        <v>41</v>
      </c>
      <c r="D91" s="206" t="s">
        <v>121</v>
      </c>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63"/>
      <c r="AG91" s="257"/>
      <c r="AJ91" s="52"/>
      <c r="AK91" s="52"/>
      <c r="AL91" s="52"/>
      <c r="AM91" s="52"/>
    </row>
    <row r="92" spans="1:41" s="12" customFormat="1" ht="18.75">
      <c r="A92" s="257"/>
      <c r="B92" s="260"/>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63"/>
      <c r="AG92" s="257"/>
      <c r="AJ92" s="52"/>
      <c r="AK92" s="52"/>
      <c r="AL92" s="52"/>
      <c r="AM92" s="52"/>
    </row>
    <row r="93" spans="1:41" s="12" customFormat="1" ht="18.75">
      <c r="A93" s="257"/>
      <c r="B93" s="260"/>
      <c r="C93" s="54"/>
      <c r="D93" s="255" t="s">
        <v>109</v>
      </c>
      <c r="E93" s="255"/>
      <c r="F93" s="255" t="s">
        <v>122</v>
      </c>
      <c r="G93" s="255"/>
      <c r="H93" s="255"/>
      <c r="I93" s="255"/>
      <c r="J93" s="255"/>
      <c r="K93" s="255" t="s">
        <v>123</v>
      </c>
      <c r="L93" s="255"/>
      <c r="M93" s="255"/>
      <c r="N93" s="255"/>
      <c r="O93" s="255" t="s">
        <v>124</v>
      </c>
      <c r="P93" s="255"/>
      <c r="Q93" s="255"/>
      <c r="R93" s="255"/>
      <c r="S93" s="255"/>
      <c r="T93" s="255"/>
      <c r="U93" s="255"/>
      <c r="V93" s="255"/>
      <c r="W93" s="255" t="s">
        <v>110</v>
      </c>
      <c r="X93" s="255"/>
      <c r="Y93" s="255"/>
      <c r="Z93" s="255"/>
      <c r="AA93" s="255"/>
      <c r="AB93" s="255"/>
      <c r="AC93" s="255"/>
      <c r="AD93" s="255"/>
      <c r="AE93" s="255"/>
      <c r="AF93" s="263"/>
      <c r="AG93" s="257"/>
      <c r="AJ93" s="52"/>
      <c r="AK93" s="52"/>
      <c r="AL93" s="52"/>
      <c r="AM93" s="52"/>
    </row>
    <row r="94" spans="1:41" s="12" customFormat="1" ht="18.75">
      <c r="A94" s="257"/>
      <c r="B94" s="260"/>
      <c r="C94" s="53"/>
      <c r="D94" s="255"/>
      <c r="E94" s="255"/>
      <c r="F94" s="255"/>
      <c r="G94" s="255"/>
      <c r="H94" s="255"/>
      <c r="I94" s="255"/>
      <c r="J94" s="255"/>
      <c r="K94" s="255"/>
      <c r="L94" s="255"/>
      <c r="M94" s="255"/>
      <c r="N94" s="255"/>
      <c r="O94" s="255"/>
      <c r="P94" s="255"/>
      <c r="Q94" s="255"/>
      <c r="R94" s="255"/>
      <c r="S94" s="255"/>
      <c r="T94" s="255"/>
      <c r="U94" s="255"/>
      <c r="V94" s="255"/>
      <c r="W94" s="255" t="s">
        <v>125</v>
      </c>
      <c r="X94" s="255"/>
      <c r="Y94" s="255"/>
      <c r="Z94" s="255"/>
      <c r="AA94" s="255"/>
      <c r="AB94" s="255" t="s">
        <v>126</v>
      </c>
      <c r="AC94" s="255"/>
      <c r="AD94" s="255"/>
      <c r="AE94" s="255"/>
      <c r="AF94" s="263"/>
      <c r="AG94" s="257"/>
      <c r="AJ94" s="52"/>
      <c r="AK94" s="52"/>
      <c r="AL94" s="52"/>
      <c r="AM94" s="52"/>
    </row>
    <row r="95" spans="1:41" s="12" customFormat="1" ht="18.75">
      <c r="A95" s="257"/>
      <c r="B95" s="260"/>
      <c r="C95" s="54"/>
      <c r="D95" s="254">
        <v>1</v>
      </c>
      <c r="E95" s="254"/>
      <c r="F95" s="255" t="str">
        <f>IF(OR(AJ95="",AJ95=0),"",AJ95)</f>
        <v/>
      </c>
      <c r="G95" s="255"/>
      <c r="H95" s="255"/>
      <c r="I95" s="255"/>
      <c r="J95" s="255"/>
      <c r="K95" s="255" t="str">
        <f>IF(OR(AK95="",AK95=0),"",AK95)</f>
        <v/>
      </c>
      <c r="L95" s="255"/>
      <c r="M95" s="255"/>
      <c r="N95" s="255"/>
      <c r="O95" s="255" t="str">
        <f>IF(OR(AL95="",AL95=0),"",AL95)</f>
        <v/>
      </c>
      <c r="P95" s="255"/>
      <c r="Q95" s="255"/>
      <c r="R95" s="255"/>
      <c r="S95" s="255"/>
      <c r="T95" s="255"/>
      <c r="U95" s="255"/>
      <c r="V95" s="255"/>
      <c r="W95" s="255" t="str">
        <f>IF(OR(AM95="",AM95=0),"",AM95)</f>
        <v/>
      </c>
      <c r="X95" s="255"/>
      <c r="Y95" s="255"/>
      <c r="Z95" s="255"/>
      <c r="AA95" s="255"/>
      <c r="AB95" s="255" t="str">
        <f>IF(OR(AN95="",AN95=0),"",AN95)</f>
        <v/>
      </c>
      <c r="AC95" s="255"/>
      <c r="AD95" s="255"/>
      <c r="AE95" s="255"/>
      <c r="AF95" s="263"/>
      <c r="AG95" s="257"/>
      <c r="AJ95" s="41">
        <f>IFERROR(VLOOKUP($AC$5,'Stu.Detail (40-41)'!$B$7:$AJ$606,4,0),"")</f>
        <v>0</v>
      </c>
      <c r="AK95" s="41">
        <f>IFERROR(VLOOKUP($AC$5,'Stu.Detail (40-41)'!$B$7:$AJ$606,5,0),"")</f>
        <v>0</v>
      </c>
      <c r="AL95" s="41">
        <f>IFERROR(VLOOKUP($AC$5,'Stu.Detail (40-41)'!$B$7:$AJ$606,6,0),"")</f>
        <v>0</v>
      </c>
      <c r="AM95" s="41">
        <f>IFERROR(VLOOKUP($AC$5,'Stu.Detail (40-41)'!$B$7:$AJ$606,7,0),"")</f>
        <v>0</v>
      </c>
      <c r="AN95" s="41">
        <f>IFERROR(VLOOKUP($AC$5,'Stu.Detail (40-41)'!$B$7:$AJ$606,8,0),"")</f>
        <v>0</v>
      </c>
    </row>
    <row r="96" spans="1:41" s="12" customFormat="1" ht="18.75">
      <c r="A96" s="257"/>
      <c r="B96" s="260"/>
      <c r="C96" s="53"/>
      <c r="D96" s="254">
        <v>2</v>
      </c>
      <c r="E96" s="254"/>
      <c r="F96" s="255" t="str">
        <f>IF(OR(AJ96="",AJ96=0),"",AJ96)</f>
        <v/>
      </c>
      <c r="G96" s="255"/>
      <c r="H96" s="255"/>
      <c r="I96" s="255"/>
      <c r="J96" s="255"/>
      <c r="K96" s="255" t="str">
        <f>IF(OR(AK96="",AK96=0),"",AK96)</f>
        <v/>
      </c>
      <c r="L96" s="255"/>
      <c r="M96" s="255"/>
      <c r="N96" s="255"/>
      <c r="O96" s="255" t="str">
        <f>IF(OR(AL96="",AL96=0),"",AL96)</f>
        <v/>
      </c>
      <c r="P96" s="255"/>
      <c r="Q96" s="255"/>
      <c r="R96" s="255"/>
      <c r="S96" s="255"/>
      <c r="T96" s="255"/>
      <c r="U96" s="255"/>
      <c r="V96" s="255"/>
      <c r="W96" s="255" t="str">
        <f>IF(OR(AM96="",AM96=0),"",AM96)</f>
        <v/>
      </c>
      <c r="X96" s="255"/>
      <c r="Y96" s="255"/>
      <c r="Z96" s="255"/>
      <c r="AA96" s="255"/>
      <c r="AB96" s="255" t="str">
        <f>IF(OR(AN96="",AN96=0),"",AN96)</f>
        <v/>
      </c>
      <c r="AC96" s="255"/>
      <c r="AD96" s="255"/>
      <c r="AE96" s="255"/>
      <c r="AF96" s="263"/>
      <c r="AG96" s="257"/>
      <c r="AJ96" s="41">
        <f>IFERROR(VLOOKUP($AC$5,'Stu.Detail (40-41)'!$B$7:$AJ$606,9,0),"")</f>
        <v>0</v>
      </c>
      <c r="AK96" s="41">
        <f>IFERROR(VLOOKUP($AC$5,'Stu.Detail (40-41)'!$B$7:$AJ$606,10,0),"")</f>
        <v>0</v>
      </c>
      <c r="AL96" s="41">
        <f>IFERROR(VLOOKUP($AC$5,'Stu.Detail (40-41)'!$B$7:$AJ$606,11,0),"")</f>
        <v>0</v>
      </c>
      <c r="AM96" s="41">
        <f>IFERROR(VLOOKUP($AC$5,'Stu.Detail (40-41)'!$B$7:$AJ$606,12,0),"")</f>
        <v>0</v>
      </c>
      <c r="AN96" s="41">
        <f>IFERROR(VLOOKUP($AC$5,'Stu.Detail (40-41)'!$B$7:$AJ$606,13,0),"")</f>
        <v>0</v>
      </c>
    </row>
    <row r="97" spans="1:40" s="12" customFormat="1" ht="18.75">
      <c r="A97" s="257"/>
      <c r="B97" s="260"/>
      <c r="C97" s="54"/>
      <c r="D97" s="254">
        <v>3</v>
      </c>
      <c r="E97" s="254"/>
      <c r="F97" s="255" t="str">
        <f>IF(OR(AJ97="",AJ97=0),"",AJ97)</f>
        <v/>
      </c>
      <c r="G97" s="255"/>
      <c r="H97" s="255"/>
      <c r="I97" s="255"/>
      <c r="J97" s="255"/>
      <c r="K97" s="255" t="str">
        <f>IF(OR(AK97="",AK97=0),"",AK97)</f>
        <v/>
      </c>
      <c r="L97" s="255"/>
      <c r="M97" s="255"/>
      <c r="N97" s="255"/>
      <c r="O97" s="255" t="str">
        <f>IF(OR(AL97="",AL97=0),"",AL97)</f>
        <v/>
      </c>
      <c r="P97" s="255"/>
      <c r="Q97" s="255"/>
      <c r="R97" s="255"/>
      <c r="S97" s="255"/>
      <c r="T97" s="255"/>
      <c r="U97" s="255"/>
      <c r="V97" s="255"/>
      <c r="W97" s="255" t="str">
        <f>IF(OR(AM97="",AM97=0),"",AM97)</f>
        <v/>
      </c>
      <c r="X97" s="255"/>
      <c r="Y97" s="255"/>
      <c r="Z97" s="255"/>
      <c r="AA97" s="255"/>
      <c r="AB97" s="255" t="str">
        <f>IF(OR(AN97="",AN97=0),"",AN97)</f>
        <v/>
      </c>
      <c r="AC97" s="255"/>
      <c r="AD97" s="255"/>
      <c r="AE97" s="255"/>
      <c r="AF97" s="263"/>
      <c r="AG97" s="257"/>
      <c r="AJ97" s="41">
        <f>IFERROR(VLOOKUP($AC$5,'Stu.Detail (40-41)'!$B$7:$AJ$606,14,0),"")</f>
        <v>0</v>
      </c>
      <c r="AK97" s="41">
        <f>IFERROR(VLOOKUP($AC$5,'Stu.Detail (40-41)'!$B$7:$AJ$606,15,0),"")</f>
        <v>0</v>
      </c>
      <c r="AL97" s="41">
        <f>IFERROR(VLOOKUP($AC$5,'Stu.Detail (40-41)'!$B$7:$AJ$606,16,0),"")</f>
        <v>0</v>
      </c>
      <c r="AM97" s="41">
        <f>IFERROR(VLOOKUP($AC$5,'Stu.Detail (40-41)'!$B$7:$AJ$606,17,0),"")</f>
        <v>0</v>
      </c>
      <c r="AN97" s="41">
        <f>IFERROR(VLOOKUP($AC$5,'Stu.Detail (40-41)'!$B$7:$AJ$606,18,0),"")</f>
        <v>0</v>
      </c>
    </row>
    <row r="98" spans="1:40" s="12" customFormat="1" ht="18.75">
      <c r="A98" s="257"/>
      <c r="B98" s="260"/>
      <c r="C98" s="53"/>
      <c r="D98" s="254">
        <v>4</v>
      </c>
      <c r="E98" s="254"/>
      <c r="F98" s="255" t="str">
        <f>IF(OR(AJ98="",AJ98=0),"",AJ98)</f>
        <v/>
      </c>
      <c r="G98" s="255"/>
      <c r="H98" s="255"/>
      <c r="I98" s="255"/>
      <c r="J98" s="255"/>
      <c r="K98" s="255" t="str">
        <f>IF(OR(AK98="",AK98=0),"",AK98)</f>
        <v/>
      </c>
      <c r="L98" s="255"/>
      <c r="M98" s="255"/>
      <c r="N98" s="255"/>
      <c r="O98" s="255" t="str">
        <f>IF(OR(AL98="",AL98=0),"",AL98)</f>
        <v/>
      </c>
      <c r="P98" s="255"/>
      <c r="Q98" s="255"/>
      <c r="R98" s="255"/>
      <c r="S98" s="255"/>
      <c r="T98" s="255"/>
      <c r="U98" s="255"/>
      <c r="V98" s="255"/>
      <c r="W98" s="255" t="str">
        <f>IF(OR(AM98="",AM98=0),"",AM98)</f>
        <v/>
      </c>
      <c r="X98" s="255"/>
      <c r="Y98" s="255"/>
      <c r="Z98" s="255"/>
      <c r="AA98" s="255"/>
      <c r="AB98" s="255" t="str">
        <f>IF(OR(AN98="",AN98=0),"",AN98)</f>
        <v/>
      </c>
      <c r="AC98" s="255"/>
      <c r="AD98" s="255"/>
      <c r="AE98" s="255"/>
      <c r="AF98" s="263"/>
      <c r="AG98" s="257"/>
      <c r="AJ98" s="41">
        <f>IFERROR(VLOOKUP($AC$5,'Stu.Detail (40-41)'!$B$7:$AJ$606,19,0),"")</f>
        <v>0</v>
      </c>
      <c r="AK98" s="41">
        <f>IFERROR(VLOOKUP($AC$5,'Stu.Detail (40-41)'!$B$7:$AJ$606,20,0),"")</f>
        <v>0</v>
      </c>
      <c r="AL98" s="41">
        <f>IFERROR(VLOOKUP($AC$5,'Stu.Detail (40-41)'!$B$7:$AJ$606,21,0),"")</f>
        <v>0</v>
      </c>
      <c r="AM98" s="41">
        <f>IFERROR(VLOOKUP($AC$5,'Stu.Detail (40-41)'!$B$7:$AJ$606,22,0),"")</f>
        <v>0</v>
      </c>
      <c r="AN98" s="41">
        <f>IFERROR(VLOOKUP($AC$5,'Stu.Detail (40-41)'!$B$7:$AJ$606,23,0),"")</f>
        <v>0</v>
      </c>
    </row>
    <row r="99" spans="1:40" s="12" customFormat="1" ht="19.5" thickBot="1">
      <c r="A99" s="257"/>
      <c r="B99" s="260"/>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63"/>
      <c r="AG99" s="257"/>
      <c r="AJ99" s="52"/>
      <c r="AK99" s="52"/>
      <c r="AL99" s="52"/>
      <c r="AM99" s="52"/>
    </row>
    <row r="100" spans="1:40" s="12" customFormat="1" ht="18.75">
      <c r="A100" s="257"/>
      <c r="B100" s="260"/>
      <c r="C100" s="233" t="s">
        <v>127</v>
      </c>
      <c r="D100" s="234"/>
      <c r="E100" s="234"/>
      <c r="F100" s="234"/>
      <c r="G100" s="234"/>
      <c r="H100" s="234"/>
      <c r="I100" s="234"/>
      <c r="J100" s="234"/>
      <c r="K100" s="234"/>
      <c r="L100" s="234"/>
      <c r="M100" s="234"/>
      <c r="N100" s="234"/>
      <c r="O100" s="234"/>
      <c r="P100" s="234"/>
      <c r="Q100" s="234"/>
      <c r="R100" s="234"/>
      <c r="S100" s="234"/>
      <c r="T100" s="234"/>
      <c r="U100" s="234"/>
      <c r="V100" s="234"/>
      <c r="W100" s="234"/>
      <c r="X100" s="234"/>
      <c r="Y100" s="234"/>
      <c r="Z100" s="234"/>
      <c r="AA100" s="234"/>
      <c r="AB100" s="234"/>
      <c r="AC100" s="234"/>
      <c r="AD100" s="234"/>
      <c r="AE100" s="235"/>
      <c r="AF100" s="263"/>
      <c r="AG100" s="257"/>
      <c r="AJ100" s="52"/>
      <c r="AK100" s="52"/>
      <c r="AL100" s="52"/>
      <c r="AM100" s="52"/>
    </row>
    <row r="101" spans="1:40" s="12" customFormat="1" ht="18.75">
      <c r="A101" s="257"/>
      <c r="B101" s="260"/>
      <c r="C101" s="236"/>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c r="AA101" s="237"/>
      <c r="AB101" s="237"/>
      <c r="AC101" s="237"/>
      <c r="AD101" s="237"/>
      <c r="AE101" s="238"/>
      <c r="AF101" s="263"/>
      <c r="AG101" s="257"/>
      <c r="AJ101" s="52"/>
      <c r="AK101" s="52"/>
      <c r="AL101" s="52"/>
      <c r="AM101" s="52"/>
    </row>
    <row r="102" spans="1:40" s="12" customFormat="1" ht="18.75">
      <c r="A102" s="257"/>
      <c r="B102" s="260"/>
      <c r="C102" s="13" t="s">
        <v>128</v>
      </c>
      <c r="D102" s="202" t="str">
        <f>IF(OR(AK102="",AK102=0),AJ102,AK102)</f>
        <v>SHYAM</v>
      </c>
      <c r="E102" s="202"/>
      <c r="F102" s="202"/>
      <c r="G102" s="202"/>
      <c r="H102" s="202"/>
      <c r="I102" s="202"/>
      <c r="J102" s="202" t="s">
        <v>129</v>
      </c>
      <c r="K102" s="202"/>
      <c r="L102" s="202" t="str">
        <f>IF(OR(AL102="",AL102=0),"",AL102)</f>
        <v/>
      </c>
      <c r="M102" s="202"/>
      <c r="N102" s="202"/>
      <c r="O102" s="202"/>
      <c r="P102" s="202" t="s">
        <v>130</v>
      </c>
      <c r="Q102" s="202"/>
      <c r="R102" s="202"/>
      <c r="S102" s="202" t="str">
        <f>CONCATENATE(T69,AB69)</f>
        <v/>
      </c>
      <c r="T102" s="202"/>
      <c r="U102" s="202"/>
      <c r="V102" s="202"/>
      <c r="W102" s="202"/>
      <c r="X102" s="202"/>
      <c r="Y102" s="202"/>
      <c r="Z102" s="251" t="s">
        <v>131</v>
      </c>
      <c r="AA102" s="251"/>
      <c r="AB102" s="252" t="str">
        <f>IF(OR(AM102="",AM102=0),"",AM102)</f>
        <v/>
      </c>
      <c r="AC102" s="252"/>
      <c r="AD102" s="252"/>
      <c r="AE102" s="253"/>
      <c r="AF102" s="263"/>
      <c r="AG102" s="257"/>
      <c r="AJ102" s="41" t="str">
        <f>IFERROR(VLOOKUP($AC$5,'Stu.Detail (1-20)'!$B$7:$AE$606,6,0),"")</f>
        <v>SHYAM</v>
      </c>
      <c r="AK102" s="41">
        <f>IFERROR(VLOOKUP($AC$5,'Stu.Detail (1-20)'!$B$7:$AE$606,7,0),"")</f>
        <v>0</v>
      </c>
      <c r="AL102" s="41">
        <f>IFERROR(VLOOKUP($AC$5,'Stu.Detail (40-41)'!$B$7:$AJ$606,24,0),"")</f>
        <v>0</v>
      </c>
      <c r="AM102" s="41">
        <f>IFERROR(VLOOKUP($AC$5,'Stu.Detail (40-41)'!$B$7:$AJ$606,25,0),"")</f>
        <v>0</v>
      </c>
    </row>
    <row r="103" spans="1:40" s="12" customFormat="1" ht="18.75" customHeight="1">
      <c r="A103" s="257"/>
      <c r="B103" s="260"/>
      <c r="C103" s="243" t="s">
        <v>141</v>
      </c>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5"/>
      <c r="AF103" s="263"/>
      <c r="AG103" s="257"/>
      <c r="AJ103" s="52"/>
      <c r="AK103" s="52"/>
      <c r="AL103" s="52"/>
      <c r="AM103" s="52"/>
    </row>
    <row r="104" spans="1:40" s="12" customFormat="1" ht="18.75" customHeight="1">
      <c r="A104" s="257"/>
      <c r="B104" s="260"/>
      <c r="C104" s="241" t="s">
        <v>140</v>
      </c>
      <c r="D104" s="246"/>
      <c r="E104" s="246"/>
      <c r="F104" s="246"/>
      <c r="G104" s="246"/>
      <c r="H104" s="246"/>
      <c r="I104" s="246"/>
      <c r="J104" s="246"/>
      <c r="K104" s="246"/>
      <c r="L104" s="246"/>
      <c r="M104" s="246"/>
      <c r="N104" s="246"/>
      <c r="O104" s="246"/>
      <c r="P104" s="246"/>
      <c r="Q104" s="246"/>
      <c r="R104" s="246"/>
      <c r="S104" s="246"/>
      <c r="T104" s="225" t="str">
        <f>K7</f>
        <v>RAM</v>
      </c>
      <c r="U104" s="225"/>
      <c r="V104" s="225"/>
      <c r="W104" s="225"/>
      <c r="X104" s="225"/>
      <c r="Y104" s="225" t="s">
        <v>132</v>
      </c>
      <c r="Z104" s="225"/>
      <c r="AA104" s="225"/>
      <c r="AB104" s="247">
        <f>K9</f>
        <v>40364</v>
      </c>
      <c r="AC104" s="247"/>
      <c r="AD104" s="247"/>
      <c r="AE104" s="248"/>
      <c r="AF104" s="263"/>
      <c r="AG104" s="257"/>
      <c r="AJ104" s="52"/>
      <c r="AK104" s="52"/>
      <c r="AL104" s="52"/>
      <c r="AM104" s="52"/>
    </row>
    <row r="105" spans="1:40" s="12" customFormat="1" ht="18.75">
      <c r="A105" s="257"/>
      <c r="B105" s="260"/>
      <c r="C105" s="218" t="s">
        <v>133</v>
      </c>
      <c r="D105" s="219"/>
      <c r="E105" s="202">
        <f>IF(U19="",K19,CONCATENATE(K19," ","(",U19,")"))</f>
        <v>10</v>
      </c>
      <c r="F105" s="202"/>
      <c r="G105" s="249" t="s">
        <v>134</v>
      </c>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50"/>
      <c r="AF105" s="263"/>
      <c r="AG105" s="257"/>
      <c r="AJ105" s="52"/>
      <c r="AK105" s="52"/>
      <c r="AL105" s="52"/>
      <c r="AM105" s="52"/>
    </row>
    <row r="106" spans="1:40" s="12" customFormat="1" ht="18.75">
      <c r="A106" s="257"/>
      <c r="B106" s="260"/>
      <c r="C106" s="227" t="s">
        <v>135</v>
      </c>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42"/>
      <c r="AF106" s="263"/>
      <c r="AG106" s="257"/>
      <c r="AJ106" s="52"/>
      <c r="AK106" s="52"/>
      <c r="AL106" s="52"/>
      <c r="AM106" s="52"/>
    </row>
    <row r="107" spans="1:40" s="12" customFormat="1" ht="18.75">
      <c r="A107" s="257"/>
      <c r="B107" s="260"/>
      <c r="C107" s="218"/>
      <c r="D107" s="219"/>
      <c r="E107" s="219"/>
      <c r="F107" s="219"/>
      <c r="G107" s="219"/>
      <c r="H107" s="219"/>
      <c r="I107" s="219"/>
      <c r="J107" s="219"/>
      <c r="K107" s="219"/>
      <c r="L107" s="219"/>
      <c r="M107" s="219"/>
      <c r="N107" s="219"/>
      <c r="O107" s="219"/>
      <c r="P107" s="219"/>
      <c r="Q107" s="219"/>
      <c r="R107" s="219"/>
      <c r="S107" s="219"/>
      <c r="T107" s="219"/>
      <c r="U107" s="219"/>
      <c r="V107" s="219"/>
      <c r="W107" s="219"/>
      <c r="X107" s="219"/>
      <c r="Y107" s="219"/>
      <c r="Z107" s="219"/>
      <c r="AA107" s="219"/>
      <c r="AB107" s="219"/>
      <c r="AC107" s="219"/>
      <c r="AD107" s="219"/>
      <c r="AE107" s="220"/>
      <c r="AF107" s="263"/>
      <c r="AG107" s="257"/>
      <c r="AJ107" s="52"/>
      <c r="AK107" s="52"/>
      <c r="AL107" s="52"/>
      <c r="AM107" s="52"/>
    </row>
    <row r="108" spans="1:40" s="12" customFormat="1" ht="18.75">
      <c r="A108" s="257"/>
      <c r="B108" s="260"/>
      <c r="C108" s="218"/>
      <c r="D108" s="219"/>
      <c r="E108" s="219"/>
      <c r="F108" s="219"/>
      <c r="G108" s="219"/>
      <c r="H108" s="219"/>
      <c r="I108" s="219"/>
      <c r="J108" s="219"/>
      <c r="K108" s="219"/>
      <c r="L108" s="219"/>
      <c r="M108" s="219"/>
      <c r="N108" s="219"/>
      <c r="O108" s="219"/>
      <c r="P108" s="219"/>
      <c r="Q108" s="219"/>
      <c r="R108" s="219"/>
      <c r="S108" s="219"/>
      <c r="T108" s="219"/>
      <c r="U108" s="219"/>
      <c r="V108" s="219"/>
      <c r="W108" s="219"/>
      <c r="X108" s="219"/>
      <c r="Y108" s="219"/>
      <c r="Z108" s="219"/>
      <c r="AA108" s="219"/>
      <c r="AB108" s="219"/>
      <c r="AC108" s="219"/>
      <c r="AD108" s="219"/>
      <c r="AE108" s="220"/>
      <c r="AF108" s="263"/>
      <c r="AG108" s="257"/>
      <c r="AJ108" s="52"/>
      <c r="AK108" s="52"/>
      <c r="AL108" s="52"/>
      <c r="AM108" s="52"/>
    </row>
    <row r="109" spans="1:40" s="12" customFormat="1" ht="18.75">
      <c r="A109" s="257"/>
      <c r="B109" s="260"/>
      <c r="C109" s="209" t="s">
        <v>45</v>
      </c>
      <c r="D109" s="202"/>
      <c r="E109" s="202"/>
      <c r="F109" s="221">
        <f>G5</f>
        <v>45051</v>
      </c>
      <c r="G109" s="221"/>
      <c r="H109" s="221"/>
      <c r="I109" s="221"/>
      <c r="J109" s="221"/>
      <c r="K109" s="221"/>
      <c r="L109" s="222" t="s">
        <v>136</v>
      </c>
      <c r="M109" s="222"/>
      <c r="N109" s="222"/>
      <c r="O109" s="222"/>
      <c r="P109" s="222"/>
      <c r="Q109" s="222"/>
      <c r="R109" s="222"/>
      <c r="S109" s="222"/>
      <c r="T109" s="222"/>
      <c r="U109" s="222"/>
      <c r="V109" s="222"/>
      <c r="W109" s="222"/>
      <c r="X109" s="222"/>
      <c r="Y109" s="222"/>
      <c r="Z109" s="222"/>
      <c r="AA109" s="222"/>
      <c r="AB109" s="222"/>
      <c r="AC109" s="222"/>
      <c r="AD109" s="222"/>
      <c r="AE109" s="223"/>
      <c r="AF109" s="263"/>
      <c r="AG109" s="257"/>
      <c r="AJ109" s="52"/>
      <c r="AK109" s="52"/>
      <c r="AL109" s="52"/>
      <c r="AM109" s="52"/>
    </row>
    <row r="110" spans="1:40" s="12" customFormat="1" ht="18.75">
      <c r="A110" s="257"/>
      <c r="B110" s="260"/>
      <c r="C110" s="209"/>
      <c r="D110" s="202"/>
      <c r="E110" s="202"/>
      <c r="F110" s="202"/>
      <c r="G110" s="202"/>
      <c r="H110" s="202"/>
      <c r="I110" s="202"/>
      <c r="J110" s="202"/>
      <c r="K110" s="202"/>
      <c r="L110" s="202"/>
      <c r="M110" s="202"/>
      <c r="N110" s="202"/>
      <c r="O110" s="202"/>
      <c r="P110" s="202"/>
      <c r="Q110" s="202"/>
      <c r="R110" s="202"/>
      <c r="S110" s="202"/>
      <c r="T110" s="202"/>
      <c r="U110" s="202"/>
      <c r="V110" s="202"/>
      <c r="W110" s="202"/>
      <c r="X110" s="202" t="str">
        <f>CONCATENATE("(",D102,")")</f>
        <v>(SHYAM)</v>
      </c>
      <c r="Y110" s="202"/>
      <c r="Z110" s="202"/>
      <c r="AA110" s="202"/>
      <c r="AB110" s="202"/>
      <c r="AC110" s="202"/>
      <c r="AD110" s="202"/>
      <c r="AE110" s="55"/>
      <c r="AF110" s="263"/>
      <c r="AG110" s="257"/>
      <c r="AJ110" s="52"/>
      <c r="AK110" s="52"/>
      <c r="AL110" s="52"/>
      <c r="AM110" s="52"/>
    </row>
    <row r="111" spans="1:40" s="12" customFormat="1" ht="19.5" thickBot="1">
      <c r="A111" s="257"/>
      <c r="B111" s="260"/>
      <c r="C111" s="212"/>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4"/>
      <c r="AF111" s="263"/>
      <c r="AG111" s="257"/>
      <c r="AJ111" s="52"/>
      <c r="AK111" s="52"/>
      <c r="AL111" s="52"/>
      <c r="AM111" s="52"/>
    </row>
    <row r="112" spans="1:40" s="12" customFormat="1" ht="18.75">
      <c r="A112" s="257"/>
      <c r="B112" s="260"/>
      <c r="C112" s="233" t="s">
        <v>137</v>
      </c>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D112" s="234"/>
      <c r="AE112" s="235"/>
      <c r="AF112" s="263"/>
      <c r="AG112" s="257"/>
      <c r="AJ112" s="52"/>
      <c r="AK112" s="52"/>
      <c r="AL112" s="52"/>
      <c r="AM112" s="52"/>
    </row>
    <row r="113" spans="1:39" s="12" customFormat="1" ht="18.75">
      <c r="A113" s="257"/>
      <c r="B113" s="260"/>
      <c r="C113" s="236"/>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c r="AA113" s="237"/>
      <c r="AB113" s="237"/>
      <c r="AC113" s="237"/>
      <c r="AD113" s="237"/>
      <c r="AE113" s="238"/>
      <c r="AF113" s="263"/>
      <c r="AG113" s="257"/>
      <c r="AJ113" s="52"/>
      <c r="AK113" s="52"/>
      <c r="AL113" s="52"/>
      <c r="AM113" s="52"/>
    </row>
    <row r="114" spans="1:39" s="12" customFormat="1" ht="18.75">
      <c r="A114" s="257"/>
      <c r="B114" s="260"/>
      <c r="C114" s="228" t="s">
        <v>138</v>
      </c>
      <c r="D114" s="229"/>
      <c r="E114" s="229"/>
      <c r="F114" s="229"/>
      <c r="G114" s="229"/>
      <c r="H114" s="229"/>
      <c r="I114" s="229"/>
      <c r="J114" s="229"/>
      <c r="K114" s="229"/>
      <c r="L114" s="202" t="str">
        <f>D102</f>
        <v>SHYAM</v>
      </c>
      <c r="M114" s="202"/>
      <c r="N114" s="202"/>
      <c r="O114" s="202"/>
      <c r="P114" s="202"/>
      <c r="Q114" s="202"/>
      <c r="R114" s="202"/>
      <c r="S114" s="202" t="s">
        <v>139</v>
      </c>
      <c r="T114" s="202"/>
      <c r="U114" s="202"/>
      <c r="V114" s="219" t="str">
        <f>T104</f>
        <v>RAM</v>
      </c>
      <c r="W114" s="202"/>
      <c r="X114" s="202"/>
      <c r="Y114" s="202"/>
      <c r="Z114" s="202"/>
      <c r="AA114" s="202"/>
      <c r="AB114" s="239" t="s">
        <v>142</v>
      </c>
      <c r="AC114" s="239"/>
      <c r="AD114" s="239"/>
      <c r="AE114" s="240"/>
      <c r="AF114" s="263"/>
      <c r="AG114" s="257"/>
      <c r="AJ114" s="52"/>
      <c r="AK114" s="52"/>
      <c r="AL114" s="52"/>
      <c r="AM114" s="52"/>
    </row>
    <row r="115" spans="1:39" s="12" customFormat="1" ht="18.75" customHeight="1">
      <c r="A115" s="257"/>
      <c r="B115" s="260"/>
      <c r="C115" s="241" t="s">
        <v>143</v>
      </c>
      <c r="D115" s="230"/>
      <c r="E115" s="230"/>
      <c r="F115" s="230"/>
      <c r="G115" s="230"/>
      <c r="H115" s="230"/>
      <c r="I115" s="230"/>
      <c r="J115" s="230"/>
      <c r="K115" s="230"/>
      <c r="L115" s="225"/>
      <c r="M115" s="225"/>
      <c r="N115" s="225"/>
      <c r="O115" s="225"/>
      <c r="P115" s="225"/>
      <c r="Q115" s="225"/>
      <c r="R115" s="225"/>
      <c r="S115" s="225" t="s">
        <v>144</v>
      </c>
      <c r="T115" s="225"/>
      <c r="U115" s="225"/>
      <c r="V115" s="225"/>
      <c r="W115" s="225"/>
      <c r="X115" s="225"/>
      <c r="Y115" s="225"/>
      <c r="Z115" s="225"/>
      <c r="AA115" s="225"/>
      <c r="AB115" s="225"/>
      <c r="AC115" s="225"/>
      <c r="AD115" s="225" t="s">
        <v>145</v>
      </c>
      <c r="AE115" s="226"/>
      <c r="AF115" s="263"/>
      <c r="AG115" s="257"/>
      <c r="AJ115" s="52"/>
      <c r="AK115" s="52"/>
      <c r="AL115" s="52"/>
      <c r="AM115" s="52"/>
    </row>
    <row r="116" spans="1:39" s="12" customFormat="1" ht="18.75" customHeight="1">
      <c r="A116" s="257"/>
      <c r="B116" s="260"/>
      <c r="C116" s="241" t="s">
        <v>146</v>
      </c>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c r="AA116" s="230"/>
      <c r="AB116" s="230"/>
      <c r="AC116" s="230"/>
      <c r="AD116" s="230"/>
      <c r="AE116" s="232"/>
      <c r="AF116" s="263"/>
      <c r="AG116" s="257"/>
      <c r="AJ116" s="52"/>
      <c r="AK116" s="52"/>
      <c r="AL116" s="52"/>
      <c r="AM116" s="52"/>
    </row>
    <row r="117" spans="1:39" s="12" customFormat="1" ht="18.75" customHeight="1">
      <c r="A117" s="257"/>
      <c r="B117" s="260"/>
      <c r="C117" s="218"/>
      <c r="D117" s="219"/>
      <c r="E117" s="219"/>
      <c r="F117" s="219"/>
      <c r="G117" s="219"/>
      <c r="H117" s="219"/>
      <c r="I117" s="219"/>
      <c r="J117" s="219"/>
      <c r="K117" s="219"/>
      <c r="L117" s="219"/>
      <c r="M117" s="219"/>
      <c r="N117" s="219"/>
      <c r="O117" s="219"/>
      <c r="P117" s="219"/>
      <c r="Q117" s="219"/>
      <c r="R117" s="219"/>
      <c r="S117" s="219"/>
      <c r="T117" s="219"/>
      <c r="U117" s="219"/>
      <c r="V117" s="219"/>
      <c r="W117" s="219"/>
      <c r="X117" s="219"/>
      <c r="Y117" s="219"/>
      <c r="Z117" s="219"/>
      <c r="AA117" s="219"/>
      <c r="AB117" s="219"/>
      <c r="AC117" s="219"/>
      <c r="AD117" s="219"/>
      <c r="AE117" s="220"/>
      <c r="AF117" s="263"/>
      <c r="AG117" s="257"/>
      <c r="AJ117" s="52"/>
      <c r="AK117" s="52"/>
      <c r="AL117" s="52"/>
      <c r="AM117" s="52"/>
    </row>
    <row r="118" spans="1:39" s="12" customFormat="1" ht="18.75">
      <c r="A118" s="257"/>
      <c r="B118" s="260"/>
      <c r="C118" s="218"/>
      <c r="D118" s="219"/>
      <c r="E118" s="219"/>
      <c r="F118" s="219"/>
      <c r="G118" s="219"/>
      <c r="H118" s="219"/>
      <c r="I118" s="219"/>
      <c r="J118" s="219"/>
      <c r="K118" s="219"/>
      <c r="L118" s="219"/>
      <c r="M118" s="219"/>
      <c r="N118" s="219"/>
      <c r="O118" s="219"/>
      <c r="P118" s="219"/>
      <c r="Q118" s="219"/>
      <c r="R118" s="219"/>
      <c r="S118" s="219"/>
      <c r="T118" s="219"/>
      <c r="U118" s="219"/>
      <c r="V118" s="219"/>
      <c r="W118" s="219"/>
      <c r="X118" s="219"/>
      <c r="Y118" s="219"/>
      <c r="Z118" s="219"/>
      <c r="AA118" s="219"/>
      <c r="AB118" s="219"/>
      <c r="AC118" s="219"/>
      <c r="AD118" s="219"/>
      <c r="AE118" s="220"/>
      <c r="AF118" s="263"/>
      <c r="AG118" s="257"/>
      <c r="AJ118" s="52"/>
      <c r="AK118" s="52"/>
      <c r="AL118" s="52"/>
      <c r="AM118" s="52"/>
    </row>
    <row r="119" spans="1:39" s="12" customFormat="1" ht="18.75">
      <c r="A119" s="257"/>
      <c r="B119" s="260"/>
      <c r="C119" s="218"/>
      <c r="D119" s="219"/>
      <c r="E119" s="219"/>
      <c r="F119" s="219"/>
      <c r="G119" s="219"/>
      <c r="H119" s="219"/>
      <c r="I119" s="219"/>
      <c r="J119" s="219"/>
      <c r="K119" s="219"/>
      <c r="L119" s="219"/>
      <c r="M119" s="219"/>
      <c r="N119" s="219"/>
      <c r="O119" s="219"/>
      <c r="P119" s="219"/>
      <c r="Q119" s="219"/>
      <c r="R119" s="219"/>
      <c r="S119" s="219"/>
      <c r="T119" s="219"/>
      <c r="U119" s="219"/>
      <c r="V119" s="219"/>
      <c r="W119" s="219"/>
      <c r="X119" s="219"/>
      <c r="Y119" s="219"/>
      <c r="Z119" s="219"/>
      <c r="AA119" s="219"/>
      <c r="AB119" s="219"/>
      <c r="AC119" s="219"/>
      <c r="AD119" s="219"/>
      <c r="AE119" s="220"/>
      <c r="AF119" s="263"/>
      <c r="AG119" s="257"/>
      <c r="AJ119" s="52"/>
      <c r="AK119" s="52"/>
      <c r="AL119" s="52"/>
      <c r="AM119" s="52"/>
    </row>
    <row r="120" spans="1:39" s="12" customFormat="1" ht="18.75">
      <c r="A120" s="257"/>
      <c r="B120" s="260"/>
      <c r="C120" s="218"/>
      <c r="D120" s="219"/>
      <c r="E120" s="219"/>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E120" s="220"/>
      <c r="AF120" s="263"/>
      <c r="AG120" s="257"/>
      <c r="AJ120" s="52"/>
      <c r="AK120" s="52"/>
      <c r="AL120" s="52"/>
      <c r="AM120" s="52"/>
    </row>
    <row r="121" spans="1:39" s="12" customFormat="1" ht="18.75">
      <c r="A121" s="257"/>
      <c r="B121" s="260"/>
      <c r="C121" s="209" t="s">
        <v>45</v>
      </c>
      <c r="D121" s="202"/>
      <c r="E121" s="202"/>
      <c r="F121" s="221">
        <f>F109</f>
        <v>45051</v>
      </c>
      <c r="G121" s="206"/>
      <c r="H121" s="206"/>
      <c r="I121" s="206"/>
      <c r="J121" s="206"/>
      <c r="K121" s="206"/>
      <c r="L121" s="222" t="s">
        <v>136</v>
      </c>
      <c r="M121" s="222"/>
      <c r="N121" s="222"/>
      <c r="O121" s="222"/>
      <c r="P121" s="222"/>
      <c r="Q121" s="222"/>
      <c r="R121" s="222"/>
      <c r="S121" s="222"/>
      <c r="T121" s="222"/>
      <c r="U121" s="222"/>
      <c r="V121" s="222"/>
      <c r="W121" s="222"/>
      <c r="X121" s="222"/>
      <c r="Y121" s="222"/>
      <c r="Z121" s="222"/>
      <c r="AA121" s="222"/>
      <c r="AB121" s="222"/>
      <c r="AC121" s="222"/>
      <c r="AD121" s="222"/>
      <c r="AE121" s="223"/>
      <c r="AF121" s="263"/>
      <c r="AG121" s="257"/>
      <c r="AJ121" s="52"/>
      <c r="AK121" s="52"/>
      <c r="AL121" s="52"/>
      <c r="AM121" s="52"/>
    </row>
    <row r="122" spans="1:39" s="12" customFormat="1" ht="19.5" thickBot="1">
      <c r="A122" s="257"/>
      <c r="B122" s="260"/>
      <c r="C122" s="212"/>
      <c r="D122" s="213"/>
      <c r="E122" s="213"/>
      <c r="F122" s="213"/>
      <c r="G122" s="213"/>
      <c r="H122" s="213"/>
      <c r="I122" s="213"/>
      <c r="J122" s="213"/>
      <c r="K122" s="213"/>
      <c r="L122" s="213"/>
      <c r="M122" s="213"/>
      <c r="N122" s="213"/>
      <c r="O122" s="213"/>
      <c r="P122" s="213"/>
      <c r="Q122" s="213"/>
      <c r="R122" s="213"/>
      <c r="S122" s="213"/>
      <c r="T122" s="213"/>
      <c r="U122" s="213"/>
      <c r="V122" s="213"/>
      <c r="W122" s="213"/>
      <c r="X122" s="213" t="str">
        <f>X110</f>
        <v>(SHYAM)</v>
      </c>
      <c r="Y122" s="213"/>
      <c r="Z122" s="213"/>
      <c r="AA122" s="213"/>
      <c r="AB122" s="213"/>
      <c r="AC122" s="213"/>
      <c r="AD122" s="213"/>
      <c r="AE122" s="28"/>
      <c r="AF122" s="263"/>
      <c r="AG122" s="257"/>
      <c r="AJ122" s="52"/>
      <c r="AK122" s="52"/>
      <c r="AL122" s="52"/>
      <c r="AM122" s="52"/>
    </row>
    <row r="123" spans="1:39" s="12" customFormat="1" ht="18.75">
      <c r="A123" s="257"/>
      <c r="B123" s="260"/>
      <c r="C123" s="233" t="s">
        <v>147</v>
      </c>
      <c r="D123" s="234"/>
      <c r="E123" s="234"/>
      <c r="F123" s="234"/>
      <c r="G123" s="234"/>
      <c r="H123" s="234"/>
      <c r="I123" s="234"/>
      <c r="J123" s="234"/>
      <c r="K123" s="234"/>
      <c r="L123" s="234"/>
      <c r="M123" s="234"/>
      <c r="N123" s="234"/>
      <c r="O123" s="234"/>
      <c r="P123" s="234"/>
      <c r="Q123" s="234"/>
      <c r="R123" s="234"/>
      <c r="S123" s="234"/>
      <c r="T123" s="234"/>
      <c r="U123" s="234"/>
      <c r="V123" s="234"/>
      <c r="W123" s="234"/>
      <c r="X123" s="234"/>
      <c r="Y123" s="234"/>
      <c r="Z123" s="234"/>
      <c r="AA123" s="234"/>
      <c r="AB123" s="234"/>
      <c r="AC123" s="234"/>
      <c r="AD123" s="234"/>
      <c r="AE123" s="235"/>
      <c r="AF123" s="263"/>
      <c r="AG123" s="257"/>
      <c r="AJ123" s="52"/>
      <c r="AK123" s="52"/>
      <c r="AL123" s="52"/>
      <c r="AM123" s="52"/>
    </row>
    <row r="124" spans="1:39" s="12" customFormat="1" ht="18.75">
      <c r="A124" s="257"/>
      <c r="B124" s="260"/>
      <c r="C124" s="236"/>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c r="AA124" s="237"/>
      <c r="AB124" s="237"/>
      <c r="AC124" s="237"/>
      <c r="AD124" s="237"/>
      <c r="AE124" s="238"/>
      <c r="AF124" s="263"/>
      <c r="AG124" s="257"/>
      <c r="AJ124" s="52"/>
      <c r="AK124" s="52"/>
      <c r="AL124" s="52"/>
      <c r="AM124" s="52"/>
    </row>
    <row r="125" spans="1:39" s="12" customFormat="1" ht="18.75" customHeight="1">
      <c r="A125" s="257"/>
      <c r="B125" s="260"/>
      <c r="C125" s="209" t="s">
        <v>1</v>
      </c>
      <c r="D125" s="202"/>
      <c r="E125" s="202"/>
      <c r="F125" s="202"/>
      <c r="G125" s="202"/>
      <c r="H125" s="202"/>
      <c r="I125" s="202"/>
      <c r="J125" s="202"/>
      <c r="K125" s="202"/>
      <c r="L125" s="202"/>
      <c r="M125" s="202"/>
      <c r="N125" s="202"/>
      <c r="O125" s="202"/>
      <c r="P125" s="202"/>
      <c r="Q125" s="202"/>
      <c r="R125" s="202"/>
      <c r="S125" s="202"/>
      <c r="T125" s="202"/>
      <c r="U125" s="202"/>
      <c r="V125" s="202"/>
      <c r="W125" s="202"/>
      <c r="X125" s="229" t="s">
        <v>2</v>
      </c>
      <c r="Y125" s="229"/>
      <c r="Z125" s="229"/>
      <c r="AA125" s="229"/>
      <c r="AB125" s="239"/>
      <c r="AC125" s="239"/>
      <c r="AD125" s="239"/>
      <c r="AE125" s="240"/>
      <c r="AF125" s="263"/>
      <c r="AG125" s="257"/>
      <c r="AJ125" s="52"/>
      <c r="AK125" s="52"/>
      <c r="AL125" s="52"/>
      <c r="AM125" s="52"/>
    </row>
    <row r="126" spans="1:39" s="12" customFormat="1" ht="18.75" customHeight="1">
      <c r="A126" s="257"/>
      <c r="B126" s="260"/>
      <c r="C126" s="224"/>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6"/>
      <c r="AF126" s="263"/>
      <c r="AG126" s="257"/>
      <c r="AJ126" s="52"/>
      <c r="AK126" s="52"/>
      <c r="AL126" s="52"/>
      <c r="AM126" s="52"/>
    </row>
    <row r="127" spans="1:39" s="12" customFormat="1" ht="18.75" customHeight="1">
      <c r="A127" s="257"/>
      <c r="B127" s="260"/>
      <c r="C127" s="224" t="s">
        <v>148</v>
      </c>
      <c r="D127" s="225"/>
      <c r="E127" s="225"/>
      <c r="F127" s="225"/>
      <c r="G127" s="225"/>
      <c r="H127" s="230"/>
      <c r="I127" s="230"/>
      <c r="J127" s="230"/>
      <c r="K127" s="231" t="s">
        <v>150</v>
      </c>
      <c r="L127" s="231"/>
      <c r="M127" s="231"/>
      <c r="N127" s="231"/>
      <c r="O127" s="230"/>
      <c r="P127" s="230"/>
      <c r="Q127" s="230"/>
      <c r="R127" s="231" t="s">
        <v>149</v>
      </c>
      <c r="S127" s="231"/>
      <c r="T127" s="231"/>
      <c r="U127" s="231"/>
      <c r="V127" s="230"/>
      <c r="W127" s="230"/>
      <c r="X127" s="230"/>
      <c r="Y127" s="231" t="s">
        <v>45</v>
      </c>
      <c r="Z127" s="231"/>
      <c r="AA127" s="231"/>
      <c r="AB127" s="230"/>
      <c r="AC127" s="230"/>
      <c r="AD127" s="230"/>
      <c r="AE127" s="232"/>
      <c r="AF127" s="263"/>
      <c r="AG127" s="257"/>
      <c r="AJ127" s="52"/>
      <c r="AK127" s="52"/>
      <c r="AL127" s="52"/>
      <c r="AM127" s="52"/>
    </row>
    <row r="128" spans="1:39" s="12" customFormat="1" ht="18.75">
      <c r="A128" s="257"/>
      <c r="B128" s="260"/>
      <c r="C128" s="224"/>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6"/>
      <c r="AF128" s="263"/>
      <c r="AG128" s="257"/>
      <c r="AJ128" s="52"/>
      <c r="AK128" s="52"/>
      <c r="AL128" s="52"/>
      <c r="AM128" s="52"/>
    </row>
    <row r="129" spans="1:39" s="12" customFormat="1" ht="18.75">
      <c r="A129" s="257"/>
      <c r="B129" s="260"/>
      <c r="C129" s="224" t="s">
        <v>151</v>
      </c>
      <c r="D129" s="225"/>
      <c r="E129" s="225"/>
      <c r="F129" s="225"/>
      <c r="G129" s="225"/>
      <c r="H129" s="230"/>
      <c r="I129" s="230"/>
      <c r="J129" s="230"/>
      <c r="K129" s="231" t="s">
        <v>150</v>
      </c>
      <c r="L129" s="231"/>
      <c r="M129" s="231"/>
      <c r="N129" s="231"/>
      <c r="O129" s="230"/>
      <c r="P129" s="230"/>
      <c r="Q129" s="230"/>
      <c r="R129" s="231" t="s">
        <v>149</v>
      </c>
      <c r="S129" s="231"/>
      <c r="T129" s="231"/>
      <c r="U129" s="231"/>
      <c r="V129" s="230"/>
      <c r="W129" s="230"/>
      <c r="X129" s="230"/>
      <c r="Y129" s="231" t="s">
        <v>45</v>
      </c>
      <c r="Z129" s="231"/>
      <c r="AA129" s="231"/>
      <c r="AB129" s="230"/>
      <c r="AC129" s="230"/>
      <c r="AD129" s="230"/>
      <c r="AE129" s="232"/>
      <c r="AF129" s="263"/>
      <c r="AG129" s="257"/>
      <c r="AJ129" s="52"/>
      <c r="AK129" s="52"/>
      <c r="AL129" s="52"/>
      <c r="AM129" s="52"/>
    </row>
    <row r="130" spans="1:39" s="12" customFormat="1" ht="18.75">
      <c r="A130" s="257"/>
      <c r="B130" s="260"/>
      <c r="C130" s="224"/>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6"/>
      <c r="AF130" s="263"/>
      <c r="AG130" s="257"/>
      <c r="AJ130" s="52"/>
      <c r="AK130" s="52"/>
      <c r="AL130" s="52"/>
      <c r="AM130" s="52"/>
    </row>
    <row r="131" spans="1:39" s="12" customFormat="1" ht="18.75">
      <c r="A131" s="257"/>
      <c r="B131" s="260"/>
      <c r="C131" s="224" t="s">
        <v>152</v>
      </c>
      <c r="D131" s="225"/>
      <c r="E131" s="225"/>
      <c r="F131" s="225"/>
      <c r="G131" s="225"/>
      <c r="H131" s="230"/>
      <c r="I131" s="230"/>
      <c r="J131" s="230"/>
      <c r="K131" s="231" t="s">
        <v>150</v>
      </c>
      <c r="L131" s="231"/>
      <c r="M131" s="231"/>
      <c r="N131" s="231"/>
      <c r="O131" s="230"/>
      <c r="P131" s="230"/>
      <c r="Q131" s="230"/>
      <c r="R131" s="231" t="s">
        <v>149</v>
      </c>
      <c r="S131" s="231"/>
      <c r="T131" s="231"/>
      <c r="U131" s="231"/>
      <c r="V131" s="230"/>
      <c r="W131" s="230"/>
      <c r="X131" s="230"/>
      <c r="Y131" s="231" t="s">
        <v>45</v>
      </c>
      <c r="Z131" s="231"/>
      <c r="AA131" s="231"/>
      <c r="AB131" s="230"/>
      <c r="AC131" s="230"/>
      <c r="AD131" s="230"/>
      <c r="AE131" s="232"/>
      <c r="AF131" s="263"/>
      <c r="AG131" s="257"/>
      <c r="AJ131" s="52"/>
      <c r="AK131" s="52"/>
      <c r="AL131" s="52"/>
      <c r="AM131" s="52"/>
    </row>
    <row r="132" spans="1:39" s="12" customFormat="1" ht="18.75">
      <c r="A132" s="257"/>
      <c r="B132" s="260"/>
      <c r="C132" s="224"/>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6"/>
      <c r="AF132" s="263"/>
      <c r="AG132" s="257"/>
      <c r="AJ132" s="52"/>
      <c r="AK132" s="52"/>
      <c r="AL132" s="52"/>
      <c r="AM132" s="52"/>
    </row>
    <row r="133" spans="1:39" s="12" customFormat="1" ht="18.75">
      <c r="A133" s="257"/>
      <c r="B133" s="260"/>
      <c r="C133" s="224"/>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6"/>
      <c r="AF133" s="263"/>
      <c r="AG133" s="257"/>
      <c r="AJ133" s="52"/>
      <c r="AK133" s="52"/>
      <c r="AL133" s="52"/>
      <c r="AM133" s="52"/>
    </row>
    <row r="134" spans="1:39" s="12" customFormat="1" ht="18.75">
      <c r="A134" s="257"/>
      <c r="B134" s="260"/>
      <c r="C134" s="224"/>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6"/>
      <c r="AF134" s="263"/>
      <c r="AG134" s="257"/>
      <c r="AJ134" s="52"/>
      <c r="AK134" s="52"/>
      <c r="AL134" s="52"/>
      <c r="AM134" s="52"/>
    </row>
    <row r="135" spans="1:39" s="12" customFormat="1" ht="18.75">
      <c r="A135" s="257"/>
      <c r="B135" s="260"/>
      <c r="C135" s="227" t="s">
        <v>153</v>
      </c>
      <c r="D135" s="206"/>
      <c r="E135" s="206"/>
      <c r="F135" s="206"/>
      <c r="G135" s="206"/>
      <c r="H135" s="206"/>
      <c r="I135" s="202" t="s">
        <v>154</v>
      </c>
      <c r="J135" s="202"/>
      <c r="K135" s="202"/>
      <c r="L135" s="202"/>
      <c r="M135" s="202"/>
      <c r="N135" s="202"/>
      <c r="O135" s="202"/>
      <c r="P135" s="202"/>
      <c r="Q135" s="202"/>
      <c r="R135" s="202"/>
      <c r="S135" s="202"/>
      <c r="T135" s="202"/>
      <c r="U135" s="202"/>
      <c r="V135" s="202"/>
      <c r="W135" s="202" t="s">
        <v>155</v>
      </c>
      <c r="X135" s="202"/>
      <c r="Y135" s="202"/>
      <c r="Z135" s="202"/>
      <c r="AA135" s="202"/>
      <c r="AB135" s="202"/>
      <c r="AC135" s="202"/>
      <c r="AD135" s="202"/>
      <c r="AE135" s="210"/>
      <c r="AF135" s="263"/>
      <c r="AG135" s="257"/>
      <c r="AJ135" s="52"/>
      <c r="AK135" s="52"/>
      <c r="AL135" s="52"/>
      <c r="AM135" s="52"/>
    </row>
    <row r="136" spans="1:39" s="12" customFormat="1" ht="18.75">
      <c r="A136" s="257"/>
      <c r="B136" s="260"/>
      <c r="C136" s="224"/>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6"/>
      <c r="AF136" s="263"/>
      <c r="AG136" s="257"/>
      <c r="AJ136" s="52"/>
      <c r="AK136" s="52"/>
      <c r="AL136" s="52"/>
      <c r="AM136" s="52"/>
    </row>
    <row r="137" spans="1:39" s="12" customFormat="1" ht="18.75">
      <c r="A137" s="257"/>
      <c r="B137" s="260"/>
      <c r="C137" s="224"/>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6"/>
      <c r="AF137" s="263"/>
      <c r="AG137" s="257"/>
      <c r="AJ137" s="52"/>
      <c r="AK137" s="52"/>
      <c r="AL137" s="52"/>
      <c r="AM137" s="52"/>
    </row>
    <row r="138" spans="1:39" s="12" customFormat="1" ht="18.75">
      <c r="A138" s="257"/>
      <c r="B138" s="260"/>
      <c r="C138" s="224"/>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6"/>
      <c r="AF138" s="263"/>
      <c r="AG138" s="257"/>
      <c r="AJ138" s="52"/>
      <c r="AK138" s="52"/>
      <c r="AL138" s="52"/>
      <c r="AM138" s="52"/>
    </row>
    <row r="139" spans="1:39" s="12" customFormat="1" ht="18.75">
      <c r="A139" s="257"/>
      <c r="B139" s="260"/>
      <c r="C139" s="228" t="s">
        <v>139</v>
      </c>
      <c r="D139" s="229"/>
      <c r="E139" s="229"/>
      <c r="F139" s="219" t="str">
        <f>V114</f>
        <v>RAM</v>
      </c>
      <c r="G139" s="202"/>
      <c r="H139" s="202"/>
      <c r="I139" s="202"/>
      <c r="J139" s="202"/>
      <c r="K139" s="202"/>
      <c r="L139" s="202"/>
      <c r="M139" s="202"/>
      <c r="N139" s="202" t="s">
        <v>123</v>
      </c>
      <c r="O139" s="202"/>
      <c r="P139" s="202"/>
      <c r="Q139" s="202">
        <f>E105</f>
        <v>10</v>
      </c>
      <c r="R139" s="202"/>
      <c r="S139" s="202" t="s">
        <v>156</v>
      </c>
      <c r="T139" s="202"/>
      <c r="U139" s="202"/>
      <c r="V139" s="202"/>
      <c r="W139" s="202"/>
      <c r="X139" s="202"/>
      <c r="Y139" s="202"/>
      <c r="Z139" s="202"/>
      <c r="AA139" s="202"/>
      <c r="AB139" s="202"/>
      <c r="AC139" s="202"/>
      <c r="AD139" s="202"/>
      <c r="AE139" s="210"/>
      <c r="AF139" s="263"/>
      <c r="AG139" s="257"/>
      <c r="AJ139" s="52"/>
      <c r="AK139" s="52"/>
      <c r="AL139" s="52"/>
      <c r="AM139" s="52"/>
    </row>
    <row r="140" spans="1:39" s="12" customFormat="1" ht="18.75">
      <c r="A140" s="257"/>
      <c r="B140" s="260"/>
      <c r="C140" s="215" t="s">
        <v>157</v>
      </c>
      <c r="D140" s="216"/>
      <c r="E140" s="216"/>
      <c r="F140" s="216"/>
      <c r="G140" s="216"/>
      <c r="H140" s="216"/>
      <c r="I140" s="216"/>
      <c r="J140" s="59">
        <f>Q139</f>
        <v>10</v>
      </c>
      <c r="K140" s="216" t="s">
        <v>158</v>
      </c>
      <c r="L140" s="216"/>
      <c r="M140" s="216"/>
      <c r="N140" s="216"/>
      <c r="O140" s="216"/>
      <c r="P140" s="216"/>
      <c r="Q140" s="216"/>
      <c r="R140" s="216"/>
      <c r="S140" s="216"/>
      <c r="T140" s="216"/>
      <c r="U140" s="216"/>
      <c r="V140" s="216"/>
      <c r="W140" s="216"/>
      <c r="X140" s="216"/>
      <c r="Y140" s="216"/>
      <c r="Z140" s="216"/>
      <c r="AA140" s="216"/>
      <c r="AB140" s="216"/>
      <c r="AC140" s="216"/>
      <c r="AD140" s="216"/>
      <c r="AE140" s="217"/>
      <c r="AF140" s="263"/>
      <c r="AG140" s="257"/>
      <c r="AJ140" s="52"/>
      <c r="AK140" s="52"/>
      <c r="AL140" s="52"/>
      <c r="AM140" s="52"/>
    </row>
    <row r="141" spans="1:39" s="12" customFormat="1" ht="18.75">
      <c r="A141" s="257"/>
      <c r="B141" s="260"/>
      <c r="C141" s="218"/>
      <c r="D141" s="219"/>
      <c r="E141" s="219"/>
      <c r="F141" s="219"/>
      <c r="G141" s="219"/>
      <c r="H141" s="219"/>
      <c r="I141" s="219"/>
      <c r="J141" s="219"/>
      <c r="K141" s="219"/>
      <c r="L141" s="219"/>
      <c r="M141" s="219"/>
      <c r="N141" s="219"/>
      <c r="O141" s="219"/>
      <c r="P141" s="219"/>
      <c r="Q141" s="219"/>
      <c r="R141" s="219"/>
      <c r="S141" s="219"/>
      <c r="T141" s="219"/>
      <c r="U141" s="219"/>
      <c r="V141" s="219"/>
      <c r="W141" s="219"/>
      <c r="X141" s="219"/>
      <c r="Y141" s="219"/>
      <c r="Z141" s="219"/>
      <c r="AA141" s="219"/>
      <c r="AB141" s="219"/>
      <c r="AC141" s="219"/>
      <c r="AD141" s="219"/>
      <c r="AE141" s="220"/>
      <c r="AF141" s="263"/>
      <c r="AG141" s="257"/>
      <c r="AJ141" s="52"/>
      <c r="AK141" s="52"/>
      <c r="AL141" s="52"/>
      <c r="AM141" s="52"/>
    </row>
    <row r="142" spans="1:39" s="12" customFormat="1" ht="18.75">
      <c r="A142" s="257"/>
      <c r="B142" s="260"/>
      <c r="C142" s="218"/>
      <c r="D142" s="219"/>
      <c r="E142" s="219"/>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c r="AE142" s="220"/>
      <c r="AF142" s="263"/>
      <c r="AG142" s="257"/>
      <c r="AJ142" s="52"/>
      <c r="AK142" s="52"/>
      <c r="AL142" s="52"/>
      <c r="AM142" s="52"/>
    </row>
    <row r="143" spans="1:39" s="12" customFormat="1" ht="18.75">
      <c r="A143" s="257"/>
      <c r="B143" s="260"/>
      <c r="C143" s="218"/>
      <c r="D143" s="219"/>
      <c r="E143" s="219"/>
      <c r="F143" s="219"/>
      <c r="G143" s="219"/>
      <c r="H143" s="219"/>
      <c r="I143" s="219"/>
      <c r="J143" s="219"/>
      <c r="K143" s="219"/>
      <c r="L143" s="219"/>
      <c r="M143" s="219"/>
      <c r="N143" s="219"/>
      <c r="O143" s="219"/>
      <c r="P143" s="219"/>
      <c r="Q143" s="219"/>
      <c r="R143" s="219"/>
      <c r="S143" s="219"/>
      <c r="T143" s="219"/>
      <c r="U143" s="219"/>
      <c r="V143" s="219"/>
      <c r="W143" s="219"/>
      <c r="X143" s="219"/>
      <c r="Y143" s="219"/>
      <c r="Z143" s="219"/>
      <c r="AA143" s="219"/>
      <c r="AB143" s="219"/>
      <c r="AC143" s="219"/>
      <c r="AD143" s="219"/>
      <c r="AE143" s="220"/>
      <c r="AF143" s="263"/>
      <c r="AG143" s="257"/>
      <c r="AJ143" s="52"/>
      <c r="AK143" s="52"/>
      <c r="AL143" s="52"/>
      <c r="AM143" s="52"/>
    </row>
    <row r="144" spans="1:39" s="12" customFormat="1" ht="18.75">
      <c r="A144" s="257"/>
      <c r="B144" s="260"/>
      <c r="C144" s="218"/>
      <c r="D144" s="219"/>
      <c r="E144" s="219"/>
      <c r="F144" s="219"/>
      <c r="G144" s="219"/>
      <c r="H144" s="219"/>
      <c r="I144" s="219"/>
      <c r="J144" s="219"/>
      <c r="K144" s="219"/>
      <c r="L144" s="219"/>
      <c r="M144" s="219"/>
      <c r="N144" s="219"/>
      <c r="O144" s="219"/>
      <c r="P144" s="219"/>
      <c r="Q144" s="219"/>
      <c r="R144" s="219"/>
      <c r="S144" s="219"/>
      <c r="T144" s="219"/>
      <c r="U144" s="219"/>
      <c r="V144" s="219"/>
      <c r="W144" s="219"/>
      <c r="X144" s="219"/>
      <c r="Y144" s="219"/>
      <c r="Z144" s="219"/>
      <c r="AA144" s="219"/>
      <c r="AB144" s="219"/>
      <c r="AC144" s="219"/>
      <c r="AD144" s="219"/>
      <c r="AE144" s="220"/>
      <c r="AF144" s="263"/>
      <c r="AG144" s="257"/>
      <c r="AJ144" s="52"/>
      <c r="AK144" s="52"/>
      <c r="AL144" s="52"/>
      <c r="AM144" s="52"/>
    </row>
    <row r="145" spans="1:40" s="12" customFormat="1" ht="18.75">
      <c r="A145" s="257"/>
      <c r="B145" s="260"/>
      <c r="C145" s="209" t="s">
        <v>45</v>
      </c>
      <c r="D145" s="202"/>
      <c r="E145" s="202"/>
      <c r="F145" s="221">
        <f>F121</f>
        <v>45051</v>
      </c>
      <c r="G145" s="206"/>
      <c r="H145" s="206"/>
      <c r="I145" s="206"/>
      <c r="J145" s="206"/>
      <c r="K145" s="206"/>
      <c r="L145" s="222" t="s">
        <v>172</v>
      </c>
      <c r="M145" s="222"/>
      <c r="N145" s="222"/>
      <c r="O145" s="222"/>
      <c r="P145" s="222"/>
      <c r="Q145" s="222"/>
      <c r="R145" s="222"/>
      <c r="S145" s="222"/>
      <c r="T145" s="222"/>
      <c r="U145" s="222"/>
      <c r="V145" s="222"/>
      <c r="W145" s="222"/>
      <c r="X145" s="222"/>
      <c r="Y145" s="222"/>
      <c r="Z145" s="222"/>
      <c r="AA145" s="222"/>
      <c r="AB145" s="222"/>
      <c r="AC145" s="222"/>
      <c r="AD145" s="222"/>
      <c r="AE145" s="223"/>
      <c r="AF145" s="263"/>
      <c r="AG145" s="257"/>
      <c r="AJ145" s="52"/>
      <c r="AK145" s="52"/>
      <c r="AL145" s="52"/>
      <c r="AM145" s="52"/>
    </row>
    <row r="146" spans="1:40" s="12" customFormat="1" ht="7.5" customHeight="1">
      <c r="A146" s="257"/>
      <c r="B146" s="260"/>
      <c r="C146" s="209"/>
      <c r="D146" s="202"/>
      <c r="E146" s="202"/>
      <c r="F146" s="202"/>
      <c r="G146" s="202"/>
      <c r="H146" s="202"/>
      <c r="I146" s="202"/>
      <c r="J146" s="202"/>
      <c r="K146" s="202"/>
      <c r="L146" s="202"/>
      <c r="M146" s="202"/>
      <c r="N146" s="202"/>
      <c r="O146" s="202"/>
      <c r="P146" s="202"/>
      <c r="Q146" s="202"/>
      <c r="R146" s="202"/>
      <c r="S146" s="202"/>
      <c r="T146" s="202"/>
      <c r="U146" s="202"/>
      <c r="V146" s="202"/>
      <c r="W146" s="202"/>
      <c r="X146" s="202"/>
      <c r="Y146" s="202"/>
      <c r="Z146" s="202"/>
      <c r="AA146" s="202"/>
      <c r="AB146" s="202"/>
      <c r="AC146" s="202"/>
      <c r="AD146" s="202"/>
      <c r="AE146" s="210"/>
      <c r="AF146" s="263"/>
      <c r="AG146" s="257"/>
      <c r="AJ146" s="52"/>
      <c r="AK146" s="52"/>
      <c r="AL146" s="52"/>
      <c r="AM146" s="52"/>
    </row>
    <row r="147" spans="1:40" s="12" customFormat="1" ht="18.75">
      <c r="A147" s="257"/>
      <c r="B147" s="260"/>
      <c r="C147" s="209"/>
      <c r="D147" s="202"/>
      <c r="E147" s="202"/>
      <c r="F147" s="202"/>
      <c r="G147" s="202"/>
      <c r="H147" s="202"/>
      <c r="I147" s="202"/>
      <c r="J147" s="202"/>
      <c r="K147" s="202"/>
      <c r="L147" s="202"/>
      <c r="M147" s="202"/>
      <c r="N147" s="202"/>
      <c r="O147" s="202"/>
      <c r="P147" s="202"/>
      <c r="Q147" s="202"/>
      <c r="R147" s="202"/>
      <c r="S147" s="202"/>
      <c r="T147" s="202"/>
      <c r="U147" s="202"/>
      <c r="V147" s="202"/>
      <c r="W147" s="202"/>
      <c r="X147" s="211"/>
      <c r="Y147" s="211"/>
      <c r="Z147" s="211"/>
      <c r="AA147" s="211"/>
      <c r="AB147" s="211"/>
      <c r="AC147" s="211"/>
      <c r="AD147" s="211"/>
      <c r="AE147" s="29"/>
      <c r="AF147" s="263"/>
      <c r="AG147" s="257"/>
      <c r="AJ147" s="52"/>
      <c r="AK147" s="52"/>
      <c r="AL147" s="52"/>
      <c r="AM147" s="52"/>
    </row>
    <row r="148" spans="1:40" s="12" customFormat="1" ht="19.5" thickBot="1">
      <c r="A148" s="257"/>
      <c r="B148" s="260"/>
      <c r="C148" s="212"/>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4"/>
      <c r="AF148" s="263"/>
      <c r="AG148" s="257"/>
      <c r="AJ148" s="52"/>
      <c r="AK148" s="52"/>
      <c r="AL148" s="52"/>
      <c r="AM148" s="52"/>
    </row>
    <row r="149" spans="1:40" s="12" customFormat="1" ht="18.75">
      <c r="A149" s="257"/>
      <c r="B149" s="260"/>
      <c r="C149" s="202"/>
      <c r="D149" s="202"/>
      <c r="E149" s="202"/>
      <c r="F149" s="202"/>
      <c r="G149" s="202"/>
      <c r="H149" s="202"/>
      <c r="I149" s="202"/>
      <c r="J149" s="202"/>
      <c r="K149" s="202"/>
      <c r="L149" s="202"/>
      <c r="M149" s="202"/>
      <c r="N149" s="202"/>
      <c r="O149" s="202"/>
      <c r="P149" s="202"/>
      <c r="Q149" s="202"/>
      <c r="R149" s="202"/>
      <c r="S149" s="202"/>
      <c r="T149" s="202"/>
      <c r="U149" s="202"/>
      <c r="V149" s="202"/>
      <c r="W149" s="202"/>
      <c r="X149" s="202"/>
      <c r="Y149" s="202"/>
      <c r="Z149" s="202"/>
      <c r="AA149" s="202"/>
      <c r="AB149" s="202"/>
      <c r="AC149" s="202"/>
      <c r="AD149" s="202"/>
      <c r="AE149" s="202"/>
      <c r="AF149" s="263"/>
      <c r="AG149" s="257"/>
      <c r="AJ149" s="52"/>
      <c r="AK149" s="52"/>
      <c r="AL149" s="52"/>
      <c r="AM149" s="52"/>
    </row>
    <row r="150" spans="1:40" s="12" customFormat="1" ht="18.75">
      <c r="A150" s="257"/>
      <c r="B150" s="260"/>
      <c r="C150" s="206" t="s">
        <v>166</v>
      </c>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63"/>
      <c r="AG150" s="257"/>
      <c r="AJ150" s="52"/>
      <c r="AK150" s="52"/>
      <c r="AL150" s="52"/>
      <c r="AM150" s="52"/>
    </row>
    <row r="151" spans="1:40" s="12" customFormat="1" ht="18.75">
      <c r="A151" s="257"/>
      <c r="B151" s="260"/>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63"/>
      <c r="AG151" s="257"/>
      <c r="AJ151" s="52"/>
      <c r="AK151" s="52"/>
      <c r="AL151" s="52"/>
      <c r="AM151" s="52"/>
    </row>
    <row r="152" spans="1:40" s="12" customFormat="1" ht="20.25">
      <c r="A152" s="257"/>
      <c r="B152" s="260"/>
      <c r="C152" s="54">
        <v>1</v>
      </c>
      <c r="D152" s="202" t="s">
        <v>159</v>
      </c>
      <c r="E152" s="202"/>
      <c r="F152" s="202"/>
      <c r="G152" s="203"/>
      <c r="H152" s="58" t="str">
        <f>IF(OR($AJ$152="जाति प्रमाण पत्र",$AK$152="जाति प्रमाण पत्र",$AL$152="जाति प्रमाण पत्र",$AM$152="जाति प्रमाण पत्र",$AN$152="जाति प्रमाण पत्र"),"√","")</f>
        <v/>
      </c>
      <c r="J152" s="54">
        <v>2</v>
      </c>
      <c r="K152" s="202" t="s">
        <v>160</v>
      </c>
      <c r="L152" s="202"/>
      <c r="M152" s="202"/>
      <c r="N152" s="203"/>
      <c r="O152" s="58" t="str">
        <f>IF(OR($AJ$152="जन्म प्रमाण पत्र",$AK$152="जन्म प्रमाण पत्र",$AL$152="जन्म प्रमाण पत्र",$AM$152="जन्म प्रमाण पत्र",$AN$152="जन्म प्रमाण पत्र"),"√","")</f>
        <v/>
      </c>
      <c r="P152" s="51"/>
      <c r="Q152" s="54">
        <v>3</v>
      </c>
      <c r="R152" s="202" t="s">
        <v>163</v>
      </c>
      <c r="S152" s="202"/>
      <c r="T152" s="202"/>
      <c r="U152" s="202"/>
      <c r="V152" s="203"/>
      <c r="W152" s="58" t="str">
        <f>IF(OR($AJ$152="स्थानान्तरण प्रमाण पत्र",$AK$152="स्थानान्तरण प्रमाण पत्र",$AL$152="स्थानान्तरण प्रमाण पत्र",$AM$152="स्थानान्तरण प्रमाण पत्र",$AN$152="स्थानान्तरण प्रमाण पत्र"),"√","")</f>
        <v/>
      </c>
      <c r="Y152" s="54">
        <v>4</v>
      </c>
      <c r="Z152" s="202" t="s">
        <v>161</v>
      </c>
      <c r="AA152" s="202"/>
      <c r="AB152" s="202"/>
      <c r="AC152" s="202"/>
      <c r="AD152" s="203"/>
      <c r="AE152" s="58" t="str">
        <f>IF(OR($AJ$152="पूर्व कक्षा की अंकतालिका",$AK$152="पूर्व कक्षा की अंकतालिका",$AL$152="पूर्व कक्षा की अंकतालिका",$AM$152="पूर्व कक्षा की अंकतालिका",$AN$152="पूर्व कक्षा की अंकतालिका"),"√","")</f>
        <v/>
      </c>
      <c r="AF152" s="263"/>
      <c r="AG152" s="257"/>
      <c r="AJ152" s="41">
        <f>IFERROR(VLOOKUP($AC$5,'Stu.Detail (40-41)'!$B$7:$AJ$606,26,0),"")</f>
        <v>0</v>
      </c>
      <c r="AK152" s="41">
        <f>IFERROR(VLOOKUP($AC$5,'Stu.Detail (40-41)'!$B$7:$AJ$606,27,0),"")</f>
        <v>0</v>
      </c>
      <c r="AL152" s="41">
        <f>IFERROR(VLOOKUP($AC$5,'Stu.Detail (40-41)'!$B$7:$AJ$606,28,0),"")</f>
        <v>0</v>
      </c>
      <c r="AM152" s="41">
        <f>IFERROR(VLOOKUP($AC$5,'Stu.Detail (40-41)'!$B$7:$AJ$606,29,0),"")</f>
        <v>0</v>
      </c>
      <c r="AN152" s="41">
        <f>IFERROR(VLOOKUP($AC$5,'Stu.Detail (40-41)'!$B$7:$AJ$606,30,0),"")</f>
        <v>0</v>
      </c>
    </row>
    <row r="153" spans="1:40" s="12" customFormat="1" ht="18.75">
      <c r="A153" s="257"/>
      <c r="B153" s="260"/>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63"/>
      <c r="AG153" s="257"/>
      <c r="AJ153" s="52"/>
      <c r="AK153" s="52"/>
      <c r="AL153" s="52"/>
      <c r="AM153" s="52"/>
    </row>
    <row r="154" spans="1:40" s="12" customFormat="1" ht="20.25">
      <c r="A154" s="257"/>
      <c r="B154" s="260"/>
      <c r="C154" s="54">
        <v>5</v>
      </c>
      <c r="D154" s="202" t="s">
        <v>162</v>
      </c>
      <c r="E154" s="202"/>
      <c r="F154" s="202"/>
      <c r="G154" s="203"/>
      <c r="H154" s="58" t="str">
        <f>IF(OR($AJ$152="आधार कार्ड",$AK$152="आधार कार्ड",$AL$152="आधार कार्ड",$AM$152="आधार कार्ड",$AN$152="आधार कार्ड"),"√","")</f>
        <v/>
      </c>
      <c r="J154" s="54">
        <v>6</v>
      </c>
      <c r="K154" s="204" t="s">
        <v>167</v>
      </c>
      <c r="L154" s="204"/>
      <c r="M154" s="204"/>
      <c r="N154" s="205"/>
      <c r="O154" s="58" t="str">
        <f>IF(OR($AJ$152="भामाशाह/जनाधार कार्ड",$AK$152="भामाशाह/जनाधार कार्ड",$AL$152="भामाशाह/जनाधार कार्ड",$AM$152="भामाशाह/जनाधार कार्ड",$AN$152="भामाशाह/जनाधार कार्ड"),"√","")</f>
        <v/>
      </c>
      <c r="P154" s="51"/>
      <c r="Q154" s="54">
        <v>7</v>
      </c>
      <c r="R154" s="202" t="s">
        <v>164</v>
      </c>
      <c r="S154" s="202"/>
      <c r="T154" s="202"/>
      <c r="U154" s="202"/>
      <c r="V154" s="203"/>
      <c r="W154" s="58" t="str">
        <f>IF(OR($AJ$152="CWSN प्रमाण पत्र",$AK$152="CWSN प्रमाण पत्र",$AL$152="CWSN प्रमाण पत्र",$AM$152="CWSN प्रमाण पत्र",$AN$152="CWSN प्रमाण पत्र"),"√","")</f>
        <v/>
      </c>
      <c r="Y154" s="54">
        <v>8</v>
      </c>
      <c r="Z154" s="202" t="s">
        <v>165</v>
      </c>
      <c r="AA154" s="202"/>
      <c r="AB154" s="202"/>
      <c r="AC154" s="202"/>
      <c r="AD154" s="203"/>
      <c r="AE154" s="58" t="str">
        <f>IF(OR($AJ$152="बी.पी.एल. प्रमाण पत्र",$AK$152="बी.पी.एल. प्रमाण पत्र",$AL$152="बी.पी.एल. प्रमाण पत्र",$AM$152="बी.पी.एल. प्रमाण पत्र",$AN$152="बी.पी.एल. प्रमाण पत्र"),"√","")</f>
        <v/>
      </c>
      <c r="AF154" s="263"/>
      <c r="AG154" s="257"/>
      <c r="AJ154" s="52"/>
      <c r="AK154" s="52"/>
      <c r="AL154" s="52"/>
      <c r="AM154" s="52"/>
    </row>
    <row r="155" spans="1:40" s="12" customFormat="1" ht="18.75">
      <c r="A155" s="257"/>
      <c r="B155" s="260"/>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63"/>
      <c r="AG155" s="257"/>
      <c r="AJ155" s="52"/>
      <c r="AK155" s="52"/>
      <c r="AL155" s="52"/>
      <c r="AM155" s="52"/>
    </row>
    <row r="156" spans="1:40" s="12" customFormat="1" ht="20.25">
      <c r="A156" s="257"/>
      <c r="B156" s="260"/>
      <c r="C156" s="54">
        <v>9</v>
      </c>
      <c r="D156" s="202" t="s">
        <v>168</v>
      </c>
      <c r="E156" s="202"/>
      <c r="F156" s="202"/>
      <c r="G156" s="203"/>
      <c r="H156" s="58" t="str">
        <f>IF(OR($AJ$152="आय प्रमाण पत्र",$AK$152="आय प्रमाण पत्र",$AL$152="आय प्रमाण पत्र",$AM$152="आय प्रमाण पत्र",$AN$152="आय प्रमाण पत्र"),"√","")</f>
        <v/>
      </c>
      <c r="I156" s="207"/>
      <c r="J156" s="208"/>
      <c r="K156" s="208"/>
      <c r="L156" s="208"/>
      <c r="M156" s="208"/>
      <c r="N156" s="208"/>
      <c r="O156" s="208"/>
      <c r="P156" s="208"/>
      <c r="Q156" s="208"/>
      <c r="R156" s="208"/>
      <c r="S156" s="208"/>
      <c r="T156" s="208"/>
      <c r="U156" s="208"/>
      <c r="V156" s="208"/>
      <c r="W156" s="208"/>
      <c r="X156" s="208"/>
      <c r="Y156" s="208"/>
      <c r="Z156" s="208"/>
      <c r="AA156" s="208"/>
      <c r="AB156" s="208"/>
      <c r="AC156" s="208"/>
      <c r="AD156" s="208"/>
      <c r="AE156" s="208"/>
      <c r="AF156" s="263"/>
      <c r="AG156" s="257"/>
      <c r="AJ156" s="52"/>
      <c r="AK156" s="52"/>
      <c r="AL156" s="52"/>
      <c r="AM156" s="52"/>
    </row>
    <row r="157" spans="1:40" ht="18.75" thickBot="1">
      <c r="A157" s="257"/>
      <c r="B157" s="261"/>
      <c r="C157" s="196"/>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c r="AA157" s="196"/>
      <c r="AB157" s="196"/>
      <c r="AC157" s="196"/>
      <c r="AD157" s="196"/>
      <c r="AE157" s="196"/>
      <c r="AF157" s="264"/>
      <c r="AG157" s="257"/>
    </row>
    <row r="158" spans="1:40" ht="18">
      <c r="A158" s="257"/>
      <c r="B158" s="197"/>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257"/>
    </row>
  </sheetData>
  <sheetProtection password="E8FA" sheet="1" objects="1" scenarios="1" formatColumns="0" formatRows="0" selectLockedCells="1"/>
  <mergeCells count="397">
    <mergeCell ref="G5:J5"/>
    <mergeCell ref="Z5:AB5"/>
    <mergeCell ref="AC5:AE5"/>
    <mergeCell ref="C6:AE6"/>
    <mergeCell ref="A1:A86"/>
    <mergeCell ref="B1:AF1"/>
    <mergeCell ref="AG1:AG86"/>
    <mergeCell ref="B2:AF2"/>
    <mergeCell ref="B3:B85"/>
    <mergeCell ref="C3:I3"/>
    <mergeCell ref="J3:AE3"/>
    <mergeCell ref="AF3:AF85"/>
    <mergeCell ref="C4:AE4"/>
    <mergeCell ref="C5:F5"/>
    <mergeCell ref="D7:J7"/>
    <mergeCell ref="K7:Y7"/>
    <mergeCell ref="Z7:AE18"/>
    <mergeCell ref="C8:Y8"/>
    <mergeCell ref="D9:J9"/>
    <mergeCell ref="K9:Q9"/>
    <mergeCell ref="R9:T9"/>
    <mergeCell ref="U9:Y9"/>
    <mergeCell ref="C10:Y10"/>
    <mergeCell ref="D11:J11"/>
    <mergeCell ref="C16:Y16"/>
    <mergeCell ref="D17:J17"/>
    <mergeCell ref="L17:N17"/>
    <mergeCell ref="Q17:S17"/>
    <mergeCell ref="T17:Y17"/>
    <mergeCell ref="C18:Y18"/>
    <mergeCell ref="K11:Y11"/>
    <mergeCell ref="C12:Y12"/>
    <mergeCell ref="D13:J13"/>
    <mergeCell ref="K13:Y13"/>
    <mergeCell ref="C14:Y14"/>
    <mergeCell ref="D15:J15"/>
    <mergeCell ref="X15:Y15"/>
    <mergeCell ref="C22:Y22"/>
    <mergeCell ref="D23:M23"/>
    <mergeCell ref="O23:P23"/>
    <mergeCell ref="S23:T23"/>
    <mergeCell ref="W23:Y23"/>
    <mergeCell ref="Z23:AE23"/>
    <mergeCell ref="D19:J19"/>
    <mergeCell ref="K19:Q19"/>
    <mergeCell ref="R19:T19"/>
    <mergeCell ref="U19:Y19"/>
    <mergeCell ref="Z19:AE22"/>
    <mergeCell ref="C20:Y20"/>
    <mergeCell ref="D21:J21"/>
    <mergeCell ref="L21:N21"/>
    <mergeCell ref="Q21:S21"/>
    <mergeCell ref="V21:Y21"/>
    <mergeCell ref="C26:AE26"/>
    <mergeCell ref="D27:K27"/>
    <mergeCell ref="L27:P27"/>
    <mergeCell ref="R27:W27"/>
    <mergeCell ref="X27:AE27"/>
    <mergeCell ref="C28:AE28"/>
    <mergeCell ref="C24:AE24"/>
    <mergeCell ref="D25:K25"/>
    <mergeCell ref="M25:P25"/>
    <mergeCell ref="R25:U25"/>
    <mergeCell ref="W25:Z25"/>
    <mergeCell ref="AB25:AE25"/>
    <mergeCell ref="C32:AE32"/>
    <mergeCell ref="D33:K33"/>
    <mergeCell ref="L33:N33"/>
    <mergeCell ref="P33:T33"/>
    <mergeCell ref="Y33:Z33"/>
    <mergeCell ref="AC33:AE33"/>
    <mergeCell ref="D29:O29"/>
    <mergeCell ref="P29:AE29"/>
    <mergeCell ref="C30:AE30"/>
    <mergeCell ref="D31:K31"/>
    <mergeCell ref="L31:N31"/>
    <mergeCell ref="O31:X31"/>
    <mergeCell ref="Y31:AE31"/>
    <mergeCell ref="C38:AE38"/>
    <mergeCell ref="D39:M39"/>
    <mergeCell ref="N39:U39"/>
    <mergeCell ref="V39:Y39"/>
    <mergeCell ref="Z39:AE39"/>
    <mergeCell ref="C40:AE40"/>
    <mergeCell ref="C34:AE34"/>
    <mergeCell ref="D35:O35"/>
    <mergeCell ref="T35:U35"/>
    <mergeCell ref="V35:AE35"/>
    <mergeCell ref="C36:AE36"/>
    <mergeCell ref="D37:I37"/>
    <mergeCell ref="K37:L37"/>
    <mergeCell ref="O37:Q37"/>
    <mergeCell ref="T37:V37"/>
    <mergeCell ref="W37:AE37"/>
    <mergeCell ref="D41:J41"/>
    <mergeCell ref="K41:R41"/>
    <mergeCell ref="S41:AE41"/>
    <mergeCell ref="C42:AE42"/>
    <mergeCell ref="D43:H43"/>
    <mergeCell ref="I43:K43"/>
    <mergeCell ref="M43:O43"/>
    <mergeCell ref="Q43:S43"/>
    <mergeCell ref="T43:U43"/>
    <mergeCell ref="V43:X43"/>
    <mergeCell ref="D47:H47"/>
    <mergeCell ref="I47:K47"/>
    <mergeCell ref="M47:O47"/>
    <mergeCell ref="Q47:S47"/>
    <mergeCell ref="T47:Y47"/>
    <mergeCell ref="Z47:AE47"/>
    <mergeCell ref="Y43:Z43"/>
    <mergeCell ref="C44:AE44"/>
    <mergeCell ref="D45:J45"/>
    <mergeCell ref="K45:R45"/>
    <mergeCell ref="S45:AE45"/>
    <mergeCell ref="C46:AE46"/>
    <mergeCell ref="C50:AE50"/>
    <mergeCell ref="D51:L51"/>
    <mergeCell ref="M51:AE51"/>
    <mergeCell ref="C52:AE52"/>
    <mergeCell ref="D53:F53"/>
    <mergeCell ref="G53:P53"/>
    <mergeCell ref="R53:U53"/>
    <mergeCell ref="V53:AE53"/>
    <mergeCell ref="C48:AE48"/>
    <mergeCell ref="D49:H49"/>
    <mergeCell ref="I49:N49"/>
    <mergeCell ref="P49:U49"/>
    <mergeCell ref="Z49:AA49"/>
    <mergeCell ref="AB49:AE49"/>
    <mergeCell ref="AC57:AE57"/>
    <mergeCell ref="C58:AE58"/>
    <mergeCell ref="E59:G59"/>
    <mergeCell ref="J59:L59"/>
    <mergeCell ref="O59:Q59"/>
    <mergeCell ref="T59:V59"/>
    <mergeCell ref="Y59:AA59"/>
    <mergeCell ref="AD59:AE59"/>
    <mergeCell ref="C54:AE54"/>
    <mergeCell ref="D55:G55"/>
    <mergeCell ref="L55:M55"/>
    <mergeCell ref="N55:AE55"/>
    <mergeCell ref="C56:AE56"/>
    <mergeCell ref="D57:G57"/>
    <mergeCell ref="I57:K57"/>
    <mergeCell ref="N57:P57"/>
    <mergeCell ref="S57:U57"/>
    <mergeCell ref="X57:Z57"/>
    <mergeCell ref="D63:I63"/>
    <mergeCell ref="J63:N63"/>
    <mergeCell ref="O63:T63"/>
    <mergeCell ref="U63:X63"/>
    <mergeCell ref="Y63:AA63"/>
    <mergeCell ref="AB63:AE63"/>
    <mergeCell ref="C60:AE60"/>
    <mergeCell ref="D61:I61"/>
    <mergeCell ref="J61:N61"/>
    <mergeCell ref="P61:V61"/>
    <mergeCell ref="W61:AE61"/>
    <mergeCell ref="C62:AE62"/>
    <mergeCell ref="C66:AE66"/>
    <mergeCell ref="D67:H67"/>
    <mergeCell ref="J67:K67"/>
    <mergeCell ref="N67:O67"/>
    <mergeCell ref="R67:S67"/>
    <mergeCell ref="T67:AE67"/>
    <mergeCell ref="C64:AE64"/>
    <mergeCell ref="D65:H65"/>
    <mergeCell ref="J65:K65"/>
    <mergeCell ref="N65:O65"/>
    <mergeCell ref="R65:S65"/>
    <mergeCell ref="V65:W65"/>
    <mergeCell ref="Z65:AA65"/>
    <mergeCell ref="AD65:AE65"/>
    <mergeCell ref="C70:AE70"/>
    <mergeCell ref="D71:E71"/>
    <mergeCell ref="F71:J71"/>
    <mergeCell ref="K71:M71"/>
    <mergeCell ref="N71:R71"/>
    <mergeCell ref="S71:U71"/>
    <mergeCell ref="V71:AE71"/>
    <mergeCell ref="C68:AE68"/>
    <mergeCell ref="D69:F69"/>
    <mergeCell ref="G69:Q69"/>
    <mergeCell ref="R69:S69"/>
    <mergeCell ref="T69:Y69"/>
    <mergeCell ref="Z69:AA69"/>
    <mergeCell ref="AB69:AE69"/>
    <mergeCell ref="D75:G75"/>
    <mergeCell ref="H75:N75"/>
    <mergeCell ref="P75:V75"/>
    <mergeCell ref="W75:AE75"/>
    <mergeCell ref="C76:AE76"/>
    <mergeCell ref="D77:I77"/>
    <mergeCell ref="J77:AE77"/>
    <mergeCell ref="C72:AE72"/>
    <mergeCell ref="D73:H73"/>
    <mergeCell ref="J73:P73"/>
    <mergeCell ref="R73:X73"/>
    <mergeCell ref="Z73:AE73"/>
    <mergeCell ref="C74:AE74"/>
    <mergeCell ref="C78:AE78"/>
    <mergeCell ref="D79:AE79"/>
    <mergeCell ref="C80:AE80"/>
    <mergeCell ref="D81:E81"/>
    <mergeCell ref="F81:H81"/>
    <mergeCell ref="I81:N81"/>
    <mergeCell ref="O81:R81"/>
    <mergeCell ref="S81:U81"/>
    <mergeCell ref="V81:Y81"/>
    <mergeCell ref="Z81:AB81"/>
    <mergeCell ref="AC81:AE81"/>
    <mergeCell ref="D82:E82"/>
    <mergeCell ref="F82:H82"/>
    <mergeCell ref="I82:N82"/>
    <mergeCell ref="O82:R82"/>
    <mergeCell ref="S82:U82"/>
    <mergeCell ref="V82:Y82"/>
    <mergeCell ref="Z82:AB82"/>
    <mergeCell ref="AC82:AE82"/>
    <mergeCell ref="Z83:AB83"/>
    <mergeCell ref="AC83:AE83"/>
    <mergeCell ref="D84:E84"/>
    <mergeCell ref="F84:H84"/>
    <mergeCell ref="I84:N84"/>
    <mergeCell ref="O84:R84"/>
    <mergeCell ref="S84:U84"/>
    <mergeCell ref="V84:Y84"/>
    <mergeCell ref="Z84:AB84"/>
    <mergeCell ref="AC84:AE84"/>
    <mergeCell ref="D83:E83"/>
    <mergeCell ref="F83:H83"/>
    <mergeCell ref="I83:N83"/>
    <mergeCell ref="O83:R83"/>
    <mergeCell ref="S83:U83"/>
    <mergeCell ref="V83:Y83"/>
    <mergeCell ref="C85:AE85"/>
    <mergeCell ref="B86:AF86"/>
    <mergeCell ref="A87:A158"/>
    <mergeCell ref="B87:AF87"/>
    <mergeCell ref="AG87:AG158"/>
    <mergeCell ref="B88:AF88"/>
    <mergeCell ref="B89:B157"/>
    <mergeCell ref="D89:I89"/>
    <mergeCell ref="K89:L89"/>
    <mergeCell ref="O89:P89"/>
    <mergeCell ref="Q89:AE89"/>
    <mergeCell ref="AF89:AF157"/>
    <mergeCell ref="C90:AE90"/>
    <mergeCell ref="D91:AE91"/>
    <mergeCell ref="C92:AE92"/>
    <mergeCell ref="D93:E94"/>
    <mergeCell ref="F93:J94"/>
    <mergeCell ref="K93:N94"/>
    <mergeCell ref="O93:V94"/>
    <mergeCell ref="W93:AE93"/>
    <mergeCell ref="D96:E96"/>
    <mergeCell ref="F96:J96"/>
    <mergeCell ref="K96:N96"/>
    <mergeCell ref="O96:V96"/>
    <mergeCell ref="W96:AA96"/>
    <mergeCell ref="AB96:AE96"/>
    <mergeCell ref="W94:AA94"/>
    <mergeCell ref="AB94:AE94"/>
    <mergeCell ref="D95:E95"/>
    <mergeCell ref="F95:J95"/>
    <mergeCell ref="K95:N95"/>
    <mergeCell ref="O95:V95"/>
    <mergeCell ref="W95:AA95"/>
    <mergeCell ref="AB95:AE95"/>
    <mergeCell ref="D98:E98"/>
    <mergeCell ref="F98:J98"/>
    <mergeCell ref="K98:N98"/>
    <mergeCell ref="O98:V98"/>
    <mergeCell ref="W98:AA98"/>
    <mergeCell ref="AB98:AE98"/>
    <mergeCell ref="D97:E97"/>
    <mergeCell ref="F97:J97"/>
    <mergeCell ref="K97:N97"/>
    <mergeCell ref="O97:V97"/>
    <mergeCell ref="W97:AA97"/>
    <mergeCell ref="AB97:AE97"/>
    <mergeCell ref="C99:AE99"/>
    <mergeCell ref="C100:AE101"/>
    <mergeCell ref="D102:I102"/>
    <mergeCell ref="J102:K102"/>
    <mergeCell ref="L102:O102"/>
    <mergeCell ref="P102:R102"/>
    <mergeCell ref="S102:Y102"/>
    <mergeCell ref="Z102:AA102"/>
    <mergeCell ref="AB102:AE102"/>
    <mergeCell ref="C106:AE106"/>
    <mergeCell ref="C107:AE108"/>
    <mergeCell ref="C109:E109"/>
    <mergeCell ref="F109:K109"/>
    <mergeCell ref="L109:AE109"/>
    <mergeCell ref="C111:AE111"/>
    <mergeCell ref="C103:AE103"/>
    <mergeCell ref="C104:S104"/>
    <mergeCell ref="T104:X104"/>
    <mergeCell ref="Y104:AA104"/>
    <mergeCell ref="AB104:AE104"/>
    <mergeCell ref="G105:AE105"/>
    <mergeCell ref="C105:D105"/>
    <mergeCell ref="E105:F105"/>
    <mergeCell ref="C110:W110"/>
    <mergeCell ref="X110:AD110"/>
    <mergeCell ref="C115:K115"/>
    <mergeCell ref="L115:R115"/>
    <mergeCell ref="S115:Y115"/>
    <mergeCell ref="Z115:AC115"/>
    <mergeCell ref="AD115:AE115"/>
    <mergeCell ref="C116:AE116"/>
    <mergeCell ref="C112:AE113"/>
    <mergeCell ref="C114:K114"/>
    <mergeCell ref="L114:R114"/>
    <mergeCell ref="S114:U114"/>
    <mergeCell ref="V114:AA114"/>
    <mergeCell ref="AB114:AE114"/>
    <mergeCell ref="C123:AE124"/>
    <mergeCell ref="C125:E125"/>
    <mergeCell ref="F125:J125"/>
    <mergeCell ref="K125:W125"/>
    <mergeCell ref="X125:AA125"/>
    <mergeCell ref="AB125:AE125"/>
    <mergeCell ref="C117:AE120"/>
    <mergeCell ref="C121:E121"/>
    <mergeCell ref="F121:K121"/>
    <mergeCell ref="L121:AE121"/>
    <mergeCell ref="C122:W122"/>
    <mergeCell ref="X122:AD122"/>
    <mergeCell ref="C126:AE126"/>
    <mergeCell ref="C127:G127"/>
    <mergeCell ref="H127:J127"/>
    <mergeCell ref="K127:N127"/>
    <mergeCell ref="O127:Q127"/>
    <mergeCell ref="R127:U127"/>
    <mergeCell ref="V127:X127"/>
    <mergeCell ref="Y127:AA127"/>
    <mergeCell ref="AB127:AE127"/>
    <mergeCell ref="C128:AE128"/>
    <mergeCell ref="C129:G129"/>
    <mergeCell ref="H129:J129"/>
    <mergeCell ref="K129:N129"/>
    <mergeCell ref="O129:Q129"/>
    <mergeCell ref="R129:U129"/>
    <mergeCell ref="V129:X129"/>
    <mergeCell ref="Y129:AA129"/>
    <mergeCell ref="AB129:AE129"/>
    <mergeCell ref="C130:AE130"/>
    <mergeCell ref="C131:G131"/>
    <mergeCell ref="H131:J131"/>
    <mergeCell ref="K131:N131"/>
    <mergeCell ref="O131:Q131"/>
    <mergeCell ref="R131:U131"/>
    <mergeCell ref="V131:X131"/>
    <mergeCell ref="Y131:AA131"/>
    <mergeCell ref="AB131:AE131"/>
    <mergeCell ref="K140:AE140"/>
    <mergeCell ref="C141:AE144"/>
    <mergeCell ref="C145:E145"/>
    <mergeCell ref="F145:K145"/>
    <mergeCell ref="L145:AE145"/>
    <mergeCell ref="C132:AE134"/>
    <mergeCell ref="C135:H135"/>
    <mergeCell ref="I135:V135"/>
    <mergeCell ref="W135:AE135"/>
    <mergeCell ref="C136:AE138"/>
    <mergeCell ref="C139:E139"/>
    <mergeCell ref="F139:M139"/>
    <mergeCell ref="N139:P139"/>
    <mergeCell ref="Q139:R139"/>
    <mergeCell ref="S139:AE139"/>
    <mergeCell ref="C157:AE157"/>
    <mergeCell ref="B158:AF158"/>
    <mergeCell ref="N5:S5"/>
    <mergeCell ref="T5:V5"/>
    <mergeCell ref="D154:G154"/>
    <mergeCell ref="K154:N154"/>
    <mergeCell ref="R154:V154"/>
    <mergeCell ref="Z154:AD154"/>
    <mergeCell ref="C155:AE155"/>
    <mergeCell ref="D156:G156"/>
    <mergeCell ref="I156:AE156"/>
    <mergeCell ref="C151:AE151"/>
    <mergeCell ref="D152:G152"/>
    <mergeCell ref="K152:N152"/>
    <mergeCell ref="R152:V152"/>
    <mergeCell ref="Z152:AD152"/>
    <mergeCell ref="C153:AE153"/>
    <mergeCell ref="C146:AE146"/>
    <mergeCell ref="C147:W147"/>
    <mergeCell ref="X147:AD147"/>
    <mergeCell ref="C148:AE148"/>
    <mergeCell ref="C149:AE149"/>
    <mergeCell ref="C150:AE150"/>
    <mergeCell ref="C140:I140"/>
  </mergeCells>
  <conditionalFormatting sqref="F139:M139 F125:J125 AB125:AE125 H127:J127 H129:J129 H131:J131 O131:Q131 O129:Q129 O127:Q127 V127:X127 V129:X129 V131:X131 AB131:AE131 AB129:AE129 AB127:AE127 Q139:R139 J140 F145:K145 J3:AE3 G5:J5 AC5:AE5 K7:Y7 K9:Q9 U9:Y9 K11:Y11 K13:Y13 K15 K19:Q19 U19:Y19 M25:P25 L27:P27 X27:AE27 P29:AE29 L31:N31 Y31:AE31 L33:N33 N39:U39 Z39:AE39 K41:R41 I43:K43 M43:O43 Q43:S43 V43:X43 AA43 AC43 AE43 K45:R45 Z47:AE47 I49:N49 M51:AE51 G53:P53 V53:AE53 J61:N61 W61:AE61 J63:N63 U63:X63 AB63:AE63 I65 G69:Q69 T69:Y69 AB69:AE69 V71:AE71 N71:R71 F71:J71 J73:P73 R73:X73 Z73:AE73 W75:AE75 H75:N75 J77:AE77 D102:I102 L102:O102 S102:Y102 AB102:AE102 T104:X104 AB104:AE104 F95:AE98 N89 L114:R115 V114:AA114 Z115:AC115 F121:K121 K17 K21 N15 Q15 T15 W15 P17 P21 U21 N23 R23 V23 U33 X33 AB33 P35 S35 J37 N37 S37 T5 R25:U25 W25:Z25 AB25:AE25 I47:K47 M47:O47 Q47:S47 V49 Y49 H55 K55 H57 M57 R57 W57 AB57 AC59 X59 S59 N59 I59 D59 M65 Q65 U65 Y65 AC65 I67 M67 Q67 I82:AE84 J89 F109:K109 H152 O152 W152 AE152 H154 O154 W154 AE154 H156">
    <cfRule type="cellIs" dxfId="4" priority="3" operator="equal">
      <formula>""</formula>
    </cfRule>
  </conditionalFormatting>
  <pageMargins left="0.3" right="0.23" top="0.22" bottom="0.22" header="0.19" footer="0.2"/>
  <pageSetup paperSize="9" scale="54" orientation="portrait" r:id="rId1"/>
</worksheet>
</file>

<file path=xl/worksheets/sheet8.xml><?xml version="1.0" encoding="utf-8"?>
<worksheet xmlns="http://schemas.openxmlformats.org/spreadsheetml/2006/main" xmlns:r="http://schemas.openxmlformats.org/officeDocument/2006/relationships">
  <sheetPr>
    <tabColor rgb="FFFFFF00"/>
  </sheetPr>
  <dimension ref="A1:AG158"/>
  <sheetViews>
    <sheetView showGridLines="0" tabSelected="1" zoomScale="55" zoomScaleNormal="55" workbookViewId="0">
      <selection activeCell="J3" sqref="J3:AE3"/>
    </sheetView>
  </sheetViews>
  <sheetFormatPr defaultColWidth="0" defaultRowHeight="18" customHeight="1" zeroHeight="1"/>
  <cols>
    <col min="1" max="1" width="1.85546875" style="10" customWidth="1"/>
    <col min="2" max="2" width="1.85546875" style="15" customWidth="1"/>
    <col min="3" max="3" width="6" style="15" customWidth="1"/>
    <col min="4" max="18" width="5.85546875" style="15" customWidth="1"/>
    <col min="19" max="19" width="8" style="15" customWidth="1"/>
    <col min="20" max="20" width="6.28515625" style="15" customWidth="1"/>
    <col min="21" max="21" width="5.85546875" style="15" customWidth="1"/>
    <col min="22" max="22" width="8.140625" style="15" customWidth="1"/>
    <col min="23" max="25" width="6.140625" style="15" customWidth="1"/>
    <col min="26" max="26" width="7.7109375" style="15" customWidth="1"/>
    <col min="27" max="31" width="5.85546875" style="15" customWidth="1"/>
    <col min="32" max="32" width="1.5703125" style="15" customWidth="1"/>
    <col min="33" max="33" width="1.85546875" style="10" customWidth="1"/>
    <col min="34" max="16384" width="9.140625" style="10" hidden="1"/>
  </cols>
  <sheetData>
    <row r="1" spans="1:33" s="1" customFormat="1" ht="9" customHeight="1" thickBot="1">
      <c r="A1" s="289"/>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89"/>
    </row>
    <row r="2" spans="1:33" s="1" customFormat="1" ht="9" customHeight="1" thickBot="1">
      <c r="A2" s="289"/>
      <c r="B2" s="290"/>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91"/>
      <c r="AG2" s="289"/>
    </row>
    <row r="3" spans="1:33" s="2" customFormat="1" ht="31.5" customHeight="1" thickBot="1">
      <c r="A3" s="289"/>
      <c r="B3" s="292"/>
      <c r="C3" s="294" t="s">
        <v>0</v>
      </c>
      <c r="D3" s="295"/>
      <c r="E3" s="295"/>
      <c r="F3" s="295"/>
      <c r="G3" s="295"/>
      <c r="H3" s="295"/>
      <c r="I3" s="295"/>
      <c r="J3" s="331" t="str">
        <f>Master!C4</f>
        <v>Govt. Sr. Sec. School Raimalwada, Bapini (Jodhpur)</v>
      </c>
      <c r="K3" s="331"/>
      <c r="L3" s="331"/>
      <c r="M3" s="331"/>
      <c r="N3" s="331"/>
      <c r="O3" s="331"/>
      <c r="P3" s="331"/>
      <c r="Q3" s="331"/>
      <c r="R3" s="331"/>
      <c r="S3" s="331"/>
      <c r="T3" s="331"/>
      <c r="U3" s="331"/>
      <c r="V3" s="331"/>
      <c r="W3" s="331"/>
      <c r="X3" s="331"/>
      <c r="Y3" s="331"/>
      <c r="Z3" s="331"/>
      <c r="AA3" s="331"/>
      <c r="AB3" s="331"/>
      <c r="AC3" s="331"/>
      <c r="AD3" s="331"/>
      <c r="AE3" s="332"/>
      <c r="AF3" s="298"/>
      <c r="AG3" s="289"/>
    </row>
    <row r="4" spans="1:33" s="1" customFormat="1" ht="18.75" thickBot="1">
      <c r="A4" s="289"/>
      <c r="B4" s="29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98"/>
      <c r="AG4" s="289"/>
    </row>
    <row r="5" spans="1:33" s="1" customFormat="1" ht="27.75" customHeight="1" thickBot="1">
      <c r="A5" s="289"/>
      <c r="B5" s="292"/>
      <c r="C5" s="285" t="s">
        <v>1</v>
      </c>
      <c r="D5" s="286"/>
      <c r="E5" s="286"/>
      <c r="F5" s="286"/>
      <c r="G5" s="329"/>
      <c r="H5" s="329"/>
      <c r="I5" s="329"/>
      <c r="J5" s="330"/>
      <c r="K5" s="20"/>
      <c r="L5" s="21"/>
      <c r="N5" s="198" t="s">
        <v>3</v>
      </c>
      <c r="O5" s="199"/>
      <c r="P5" s="199"/>
      <c r="Q5" s="199"/>
      <c r="R5" s="199"/>
      <c r="S5" s="199"/>
      <c r="T5" s="200" t="str">
        <f>Master!C5</f>
        <v>2023-24</v>
      </c>
      <c r="U5" s="200"/>
      <c r="V5" s="201"/>
      <c r="W5" s="21"/>
      <c r="X5" s="21"/>
      <c r="Y5" s="22"/>
      <c r="Z5" s="285" t="s">
        <v>2</v>
      </c>
      <c r="AA5" s="286"/>
      <c r="AB5" s="286"/>
      <c r="AC5" s="329"/>
      <c r="AD5" s="329"/>
      <c r="AE5" s="330"/>
      <c r="AF5" s="298"/>
      <c r="AG5" s="289"/>
    </row>
    <row r="6" spans="1:33" s="1" customFormat="1">
      <c r="A6" s="289"/>
      <c r="B6" s="29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98"/>
      <c r="AG6" s="289"/>
    </row>
    <row r="7" spans="1:33" s="1" customFormat="1" ht="22.5" customHeight="1">
      <c r="A7" s="289"/>
      <c r="B7" s="292"/>
      <c r="C7" s="3">
        <v>1</v>
      </c>
      <c r="D7" s="300" t="s">
        <v>4</v>
      </c>
      <c r="E7" s="300"/>
      <c r="F7" s="300"/>
      <c r="G7" s="300"/>
      <c r="H7" s="300"/>
      <c r="I7" s="300"/>
      <c r="J7" s="300"/>
      <c r="K7" s="333"/>
      <c r="L7" s="333"/>
      <c r="M7" s="333"/>
      <c r="N7" s="333"/>
      <c r="O7" s="333"/>
      <c r="P7" s="333"/>
      <c r="Q7" s="333"/>
      <c r="R7" s="333"/>
      <c r="S7" s="333"/>
      <c r="T7" s="333"/>
      <c r="U7" s="333"/>
      <c r="V7" s="333"/>
      <c r="W7" s="333"/>
      <c r="X7" s="333"/>
      <c r="Y7" s="333"/>
      <c r="Z7" s="301" t="s">
        <v>24</v>
      </c>
      <c r="AA7" s="302"/>
      <c r="AB7" s="302"/>
      <c r="AC7" s="302"/>
      <c r="AD7" s="302"/>
      <c r="AE7" s="303"/>
      <c r="AF7" s="298"/>
      <c r="AG7" s="289"/>
    </row>
    <row r="8" spans="1:33" s="1" customFormat="1">
      <c r="A8" s="289"/>
      <c r="B8" s="292"/>
      <c r="C8" s="202"/>
      <c r="D8" s="202"/>
      <c r="E8" s="202"/>
      <c r="F8" s="202"/>
      <c r="G8" s="202"/>
      <c r="H8" s="202"/>
      <c r="I8" s="202"/>
      <c r="J8" s="202"/>
      <c r="K8" s="202"/>
      <c r="L8" s="202"/>
      <c r="M8" s="202"/>
      <c r="N8" s="202"/>
      <c r="O8" s="202"/>
      <c r="P8" s="202"/>
      <c r="Q8" s="202"/>
      <c r="R8" s="202"/>
      <c r="S8" s="202"/>
      <c r="T8" s="202"/>
      <c r="U8" s="202"/>
      <c r="V8" s="202"/>
      <c r="W8" s="202"/>
      <c r="X8" s="202"/>
      <c r="Y8" s="202"/>
      <c r="Z8" s="304"/>
      <c r="AA8" s="305"/>
      <c r="AB8" s="305"/>
      <c r="AC8" s="305"/>
      <c r="AD8" s="305"/>
      <c r="AE8" s="306"/>
      <c r="AF8" s="298"/>
      <c r="AG8" s="289"/>
    </row>
    <row r="9" spans="1:33" s="1" customFormat="1">
      <c r="A9" s="289"/>
      <c r="B9" s="292"/>
      <c r="C9" s="3">
        <v>2</v>
      </c>
      <c r="D9" s="206" t="s">
        <v>7</v>
      </c>
      <c r="E9" s="206"/>
      <c r="F9" s="206"/>
      <c r="G9" s="206"/>
      <c r="H9" s="206"/>
      <c r="I9" s="206"/>
      <c r="J9" s="206"/>
      <c r="K9" s="311"/>
      <c r="L9" s="311"/>
      <c r="M9" s="311"/>
      <c r="N9" s="311"/>
      <c r="O9" s="311"/>
      <c r="P9" s="311"/>
      <c r="Q9" s="311"/>
      <c r="R9" s="229" t="s">
        <v>17</v>
      </c>
      <c r="S9" s="229"/>
      <c r="T9" s="229"/>
      <c r="U9" s="311"/>
      <c r="V9" s="311"/>
      <c r="W9" s="311"/>
      <c r="X9" s="311"/>
      <c r="Y9" s="311"/>
      <c r="Z9" s="304"/>
      <c r="AA9" s="305"/>
      <c r="AB9" s="305"/>
      <c r="AC9" s="305"/>
      <c r="AD9" s="305"/>
      <c r="AE9" s="306"/>
      <c r="AF9" s="298"/>
      <c r="AG9" s="289"/>
    </row>
    <row r="10" spans="1:33" s="1" customFormat="1">
      <c r="A10" s="289"/>
      <c r="B10" s="29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304"/>
      <c r="AA10" s="305"/>
      <c r="AB10" s="305"/>
      <c r="AC10" s="305"/>
      <c r="AD10" s="305"/>
      <c r="AE10" s="306"/>
      <c r="AF10" s="298"/>
      <c r="AG10" s="289"/>
    </row>
    <row r="11" spans="1:33" s="1" customFormat="1">
      <c r="A11" s="289"/>
      <c r="B11" s="292"/>
      <c r="C11" s="3">
        <v>4</v>
      </c>
      <c r="D11" s="206" t="s">
        <v>5</v>
      </c>
      <c r="E11" s="206"/>
      <c r="F11" s="206"/>
      <c r="G11" s="206"/>
      <c r="H11" s="206"/>
      <c r="I11" s="206"/>
      <c r="J11" s="206"/>
      <c r="K11" s="311"/>
      <c r="L11" s="311"/>
      <c r="M11" s="311"/>
      <c r="N11" s="311"/>
      <c r="O11" s="311"/>
      <c r="P11" s="311"/>
      <c r="Q11" s="311"/>
      <c r="R11" s="311"/>
      <c r="S11" s="311"/>
      <c r="T11" s="311"/>
      <c r="U11" s="311"/>
      <c r="V11" s="311"/>
      <c r="W11" s="311"/>
      <c r="X11" s="311"/>
      <c r="Y11" s="311"/>
      <c r="Z11" s="304"/>
      <c r="AA11" s="305"/>
      <c r="AB11" s="305"/>
      <c r="AC11" s="305"/>
      <c r="AD11" s="305"/>
      <c r="AE11" s="306"/>
      <c r="AF11" s="298"/>
      <c r="AG11" s="289"/>
    </row>
    <row r="12" spans="1:33" s="1" customFormat="1">
      <c r="A12" s="289"/>
      <c r="B12" s="29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304"/>
      <c r="AA12" s="305"/>
      <c r="AB12" s="305"/>
      <c r="AC12" s="305"/>
      <c r="AD12" s="305"/>
      <c r="AE12" s="306"/>
      <c r="AF12" s="298"/>
      <c r="AG12" s="289"/>
    </row>
    <row r="13" spans="1:33" s="1" customFormat="1">
      <c r="A13" s="289"/>
      <c r="B13" s="292"/>
      <c r="C13" s="3">
        <v>5</v>
      </c>
      <c r="D13" s="206" t="s">
        <v>6</v>
      </c>
      <c r="E13" s="206"/>
      <c r="F13" s="206"/>
      <c r="G13" s="206"/>
      <c r="H13" s="206"/>
      <c r="I13" s="206"/>
      <c r="J13" s="206"/>
      <c r="K13" s="311"/>
      <c r="L13" s="311"/>
      <c r="M13" s="311"/>
      <c r="N13" s="311"/>
      <c r="O13" s="311"/>
      <c r="P13" s="311"/>
      <c r="Q13" s="311"/>
      <c r="R13" s="311"/>
      <c r="S13" s="311"/>
      <c r="T13" s="311"/>
      <c r="U13" s="311"/>
      <c r="V13" s="311"/>
      <c r="W13" s="311"/>
      <c r="X13" s="311"/>
      <c r="Y13" s="311"/>
      <c r="Z13" s="304"/>
      <c r="AA13" s="305"/>
      <c r="AB13" s="305"/>
      <c r="AC13" s="305"/>
      <c r="AD13" s="305"/>
      <c r="AE13" s="306"/>
      <c r="AF13" s="298"/>
      <c r="AG13" s="289"/>
    </row>
    <row r="14" spans="1:33" s="1" customFormat="1">
      <c r="A14" s="289"/>
      <c r="B14" s="29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304"/>
      <c r="AA14" s="305"/>
      <c r="AB14" s="305"/>
      <c r="AC14" s="305"/>
      <c r="AD14" s="305"/>
      <c r="AE14" s="306"/>
      <c r="AF14" s="298"/>
      <c r="AG14" s="289"/>
    </row>
    <row r="15" spans="1:33" s="1" customFormat="1">
      <c r="A15" s="289"/>
      <c r="B15" s="292"/>
      <c r="C15" s="3">
        <v>6</v>
      </c>
      <c r="D15" s="206" t="s">
        <v>8</v>
      </c>
      <c r="E15" s="206"/>
      <c r="F15" s="206"/>
      <c r="G15" s="206"/>
      <c r="H15" s="206"/>
      <c r="I15" s="206"/>
      <c r="J15" s="206"/>
      <c r="K15" s="16"/>
      <c r="L15" s="5" t="s">
        <v>61</v>
      </c>
      <c r="M15" s="6" t="s">
        <v>62</v>
      </c>
      <c r="N15" s="16"/>
      <c r="O15" s="5" t="s">
        <v>63</v>
      </c>
      <c r="P15" s="6" t="s">
        <v>62</v>
      </c>
      <c r="Q15" s="16"/>
      <c r="R15" s="5" t="s">
        <v>64</v>
      </c>
      <c r="S15" s="6" t="s">
        <v>62</v>
      </c>
      <c r="T15" s="16"/>
      <c r="U15" s="5" t="s">
        <v>65</v>
      </c>
      <c r="V15" s="6" t="s">
        <v>62</v>
      </c>
      <c r="W15" s="16"/>
      <c r="X15" s="206" t="s">
        <v>12</v>
      </c>
      <c r="Y15" s="206"/>
      <c r="Z15" s="304"/>
      <c r="AA15" s="305"/>
      <c r="AB15" s="305"/>
      <c r="AC15" s="305"/>
      <c r="AD15" s="305"/>
      <c r="AE15" s="306"/>
      <c r="AF15" s="298"/>
      <c r="AG15" s="289"/>
    </row>
    <row r="16" spans="1:33" s="1" customFormat="1">
      <c r="A16" s="289"/>
      <c r="B16" s="292"/>
      <c r="C16" s="202"/>
      <c r="D16" s="202"/>
      <c r="E16" s="202"/>
      <c r="F16" s="202"/>
      <c r="G16" s="202"/>
      <c r="H16" s="202"/>
      <c r="I16" s="202"/>
      <c r="J16" s="202"/>
      <c r="K16" s="202"/>
      <c r="L16" s="202"/>
      <c r="M16" s="202"/>
      <c r="N16" s="202"/>
      <c r="O16" s="202"/>
      <c r="P16" s="202"/>
      <c r="Q16" s="202"/>
      <c r="R16" s="202"/>
      <c r="S16" s="202"/>
      <c r="T16" s="202"/>
      <c r="U16" s="202"/>
      <c r="V16" s="202"/>
      <c r="W16" s="202"/>
      <c r="X16" s="202"/>
      <c r="Y16" s="203"/>
      <c r="Z16" s="304"/>
      <c r="AA16" s="305"/>
      <c r="AB16" s="305"/>
      <c r="AC16" s="305"/>
      <c r="AD16" s="305"/>
      <c r="AE16" s="306"/>
      <c r="AF16" s="298"/>
      <c r="AG16" s="289"/>
    </row>
    <row r="17" spans="1:33" s="1" customFormat="1">
      <c r="A17" s="289"/>
      <c r="B17" s="292"/>
      <c r="C17" s="3">
        <v>7</v>
      </c>
      <c r="D17" s="206" t="s">
        <v>9</v>
      </c>
      <c r="E17" s="206"/>
      <c r="F17" s="206"/>
      <c r="G17" s="206"/>
      <c r="H17" s="206"/>
      <c r="I17" s="206"/>
      <c r="J17" s="206"/>
      <c r="K17" s="16"/>
      <c r="L17" s="206" t="s">
        <v>14</v>
      </c>
      <c r="M17" s="206"/>
      <c r="N17" s="206"/>
      <c r="O17" s="7" t="s">
        <v>13</v>
      </c>
      <c r="P17" s="16"/>
      <c r="Q17" s="206" t="s">
        <v>15</v>
      </c>
      <c r="R17" s="206"/>
      <c r="S17" s="206"/>
      <c r="T17" s="202"/>
      <c r="U17" s="202"/>
      <c r="V17" s="202"/>
      <c r="W17" s="202"/>
      <c r="X17" s="202"/>
      <c r="Y17" s="203"/>
      <c r="Z17" s="304"/>
      <c r="AA17" s="305"/>
      <c r="AB17" s="305"/>
      <c r="AC17" s="305"/>
      <c r="AD17" s="305"/>
      <c r="AE17" s="306"/>
      <c r="AF17" s="298"/>
      <c r="AG17" s="289"/>
    </row>
    <row r="18" spans="1:33" s="1" customFormat="1">
      <c r="A18" s="289"/>
      <c r="B18" s="29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307"/>
      <c r="AA18" s="308"/>
      <c r="AB18" s="308"/>
      <c r="AC18" s="308"/>
      <c r="AD18" s="308"/>
      <c r="AE18" s="309"/>
      <c r="AF18" s="298"/>
      <c r="AG18" s="289"/>
    </row>
    <row r="19" spans="1:33" s="1" customFormat="1">
      <c r="A19" s="289"/>
      <c r="B19" s="292"/>
      <c r="C19" s="3">
        <v>8</v>
      </c>
      <c r="D19" s="206" t="s">
        <v>10</v>
      </c>
      <c r="E19" s="206"/>
      <c r="F19" s="206"/>
      <c r="G19" s="206"/>
      <c r="H19" s="206"/>
      <c r="I19" s="206"/>
      <c r="J19" s="206"/>
      <c r="K19" s="311"/>
      <c r="L19" s="311"/>
      <c r="M19" s="311"/>
      <c r="N19" s="311"/>
      <c r="O19" s="311"/>
      <c r="P19" s="311"/>
      <c r="Q19" s="311"/>
      <c r="R19" s="229" t="s">
        <v>16</v>
      </c>
      <c r="S19" s="229"/>
      <c r="T19" s="229"/>
      <c r="U19" s="311"/>
      <c r="V19" s="311"/>
      <c r="W19" s="311"/>
      <c r="X19" s="311"/>
      <c r="Y19" s="311"/>
      <c r="Z19" s="277"/>
      <c r="AA19" s="276"/>
      <c r="AB19" s="276"/>
      <c r="AC19" s="276"/>
      <c r="AD19" s="276"/>
      <c r="AE19" s="278"/>
      <c r="AF19" s="298"/>
      <c r="AG19" s="289"/>
    </row>
    <row r="20" spans="1:33" s="1" customFormat="1">
      <c r="A20" s="289"/>
      <c r="B20" s="29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79"/>
      <c r="AA20" s="202"/>
      <c r="AB20" s="202"/>
      <c r="AC20" s="202"/>
      <c r="AD20" s="202"/>
      <c r="AE20" s="203"/>
      <c r="AF20" s="298"/>
      <c r="AG20" s="289"/>
    </row>
    <row r="21" spans="1:33" s="1" customFormat="1">
      <c r="A21" s="289"/>
      <c r="B21" s="292"/>
      <c r="C21" s="3">
        <v>10</v>
      </c>
      <c r="D21" s="206" t="s">
        <v>11</v>
      </c>
      <c r="E21" s="206"/>
      <c r="F21" s="206"/>
      <c r="G21" s="206"/>
      <c r="H21" s="206"/>
      <c r="I21" s="206"/>
      <c r="J21" s="206"/>
      <c r="K21" s="16"/>
      <c r="L21" s="206" t="s">
        <v>18</v>
      </c>
      <c r="M21" s="206"/>
      <c r="N21" s="206"/>
      <c r="O21" s="7" t="s">
        <v>13</v>
      </c>
      <c r="P21" s="16"/>
      <c r="Q21" s="206" t="s">
        <v>19</v>
      </c>
      <c r="R21" s="206"/>
      <c r="S21" s="206"/>
      <c r="T21" s="7" t="s">
        <v>13</v>
      </c>
      <c r="U21" s="16"/>
      <c r="V21" s="262" t="s">
        <v>20</v>
      </c>
      <c r="W21" s="206"/>
      <c r="X21" s="206"/>
      <c r="Y21" s="206"/>
      <c r="Z21" s="279"/>
      <c r="AA21" s="202"/>
      <c r="AB21" s="202"/>
      <c r="AC21" s="202"/>
      <c r="AD21" s="202"/>
      <c r="AE21" s="203"/>
      <c r="AF21" s="298"/>
      <c r="AG21" s="289"/>
    </row>
    <row r="22" spans="1:33" s="1" customFormat="1">
      <c r="A22" s="289"/>
      <c r="B22" s="29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80"/>
      <c r="AA22" s="281"/>
      <c r="AB22" s="281"/>
      <c r="AC22" s="281"/>
      <c r="AD22" s="281"/>
      <c r="AE22" s="282"/>
      <c r="AF22" s="298"/>
      <c r="AG22" s="289"/>
    </row>
    <row r="23" spans="1:33" s="1" customFormat="1">
      <c r="A23" s="289"/>
      <c r="B23" s="292"/>
      <c r="C23" s="3">
        <v>11</v>
      </c>
      <c r="D23" s="206" t="s">
        <v>21</v>
      </c>
      <c r="E23" s="206"/>
      <c r="F23" s="206"/>
      <c r="G23" s="206"/>
      <c r="H23" s="206"/>
      <c r="I23" s="206"/>
      <c r="J23" s="206"/>
      <c r="K23" s="206"/>
      <c r="L23" s="206"/>
      <c r="M23" s="206"/>
      <c r="N23" s="16"/>
      <c r="O23" s="262" t="s">
        <v>22</v>
      </c>
      <c r="P23" s="206"/>
      <c r="Q23" s="6" t="s">
        <v>62</v>
      </c>
      <c r="R23" s="16"/>
      <c r="S23" s="262" t="s">
        <v>66</v>
      </c>
      <c r="T23" s="206"/>
      <c r="U23" s="6" t="s">
        <v>62</v>
      </c>
      <c r="V23" s="16"/>
      <c r="W23" s="206" t="s">
        <v>23</v>
      </c>
      <c r="X23" s="206"/>
      <c r="Y23" s="206"/>
      <c r="Z23" s="276"/>
      <c r="AA23" s="276"/>
      <c r="AB23" s="276"/>
      <c r="AC23" s="276"/>
      <c r="AD23" s="276"/>
      <c r="AE23" s="276"/>
      <c r="AF23" s="298"/>
      <c r="AG23" s="289"/>
    </row>
    <row r="24" spans="1:33" s="1" customFormat="1">
      <c r="A24" s="289"/>
      <c r="B24" s="29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98"/>
      <c r="AG24" s="289"/>
    </row>
    <row r="25" spans="1:33" s="1" customFormat="1">
      <c r="A25" s="289"/>
      <c r="B25" s="292"/>
      <c r="C25" s="3">
        <v>12</v>
      </c>
      <c r="D25" s="206" t="s">
        <v>25</v>
      </c>
      <c r="E25" s="206"/>
      <c r="F25" s="206"/>
      <c r="G25" s="206"/>
      <c r="H25" s="206"/>
      <c r="I25" s="206"/>
      <c r="J25" s="206"/>
      <c r="K25" s="206"/>
      <c r="L25" s="9">
        <v>1</v>
      </c>
      <c r="M25" s="311"/>
      <c r="N25" s="311"/>
      <c r="O25" s="311"/>
      <c r="P25" s="311"/>
      <c r="Q25" s="9">
        <v>2</v>
      </c>
      <c r="R25" s="311"/>
      <c r="S25" s="311"/>
      <c r="T25" s="311"/>
      <c r="U25" s="311"/>
      <c r="V25" s="9">
        <v>3</v>
      </c>
      <c r="W25" s="311"/>
      <c r="X25" s="311"/>
      <c r="Y25" s="311"/>
      <c r="Z25" s="311"/>
      <c r="AA25" s="9">
        <v>4</v>
      </c>
      <c r="AB25" s="311"/>
      <c r="AC25" s="311"/>
      <c r="AD25" s="311"/>
      <c r="AE25" s="311"/>
      <c r="AF25" s="298"/>
      <c r="AG25" s="289"/>
    </row>
    <row r="26" spans="1:33" s="1" customFormat="1">
      <c r="A26" s="289"/>
      <c r="B26" s="292"/>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98"/>
      <c r="AG26" s="289"/>
    </row>
    <row r="27" spans="1:33" s="1" customFormat="1">
      <c r="A27" s="289"/>
      <c r="B27" s="292"/>
      <c r="C27" s="3">
        <v>13</v>
      </c>
      <c r="D27" s="206" t="s">
        <v>26</v>
      </c>
      <c r="E27" s="206"/>
      <c r="F27" s="206"/>
      <c r="G27" s="206"/>
      <c r="H27" s="206"/>
      <c r="I27" s="206"/>
      <c r="J27" s="206"/>
      <c r="K27" s="206"/>
      <c r="L27" s="328"/>
      <c r="M27" s="328"/>
      <c r="N27" s="328"/>
      <c r="O27" s="328"/>
      <c r="P27" s="328"/>
      <c r="Q27" s="9">
        <v>14</v>
      </c>
      <c r="R27" s="206" t="s">
        <v>27</v>
      </c>
      <c r="S27" s="206"/>
      <c r="T27" s="206"/>
      <c r="U27" s="206"/>
      <c r="V27" s="206"/>
      <c r="W27" s="206"/>
      <c r="X27" s="311"/>
      <c r="Y27" s="311"/>
      <c r="Z27" s="311"/>
      <c r="AA27" s="311"/>
      <c r="AB27" s="311"/>
      <c r="AC27" s="311"/>
      <c r="AD27" s="311"/>
      <c r="AE27" s="311"/>
      <c r="AF27" s="298"/>
      <c r="AG27" s="289"/>
    </row>
    <row r="28" spans="1:33" s="1" customFormat="1">
      <c r="A28" s="289"/>
      <c r="B28" s="292"/>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98"/>
      <c r="AG28" s="289"/>
    </row>
    <row r="29" spans="1:33" s="1" customFormat="1">
      <c r="A29" s="289"/>
      <c r="B29" s="292"/>
      <c r="C29" s="3">
        <v>15</v>
      </c>
      <c r="D29" s="206" t="s">
        <v>28</v>
      </c>
      <c r="E29" s="206"/>
      <c r="F29" s="206"/>
      <c r="G29" s="206"/>
      <c r="H29" s="206"/>
      <c r="I29" s="206"/>
      <c r="J29" s="206"/>
      <c r="K29" s="206"/>
      <c r="L29" s="206"/>
      <c r="M29" s="206"/>
      <c r="N29" s="206"/>
      <c r="O29" s="206"/>
      <c r="P29" s="311"/>
      <c r="Q29" s="311"/>
      <c r="R29" s="311"/>
      <c r="S29" s="311"/>
      <c r="T29" s="311"/>
      <c r="U29" s="311"/>
      <c r="V29" s="311"/>
      <c r="W29" s="311"/>
      <c r="X29" s="311"/>
      <c r="Y29" s="311"/>
      <c r="Z29" s="311"/>
      <c r="AA29" s="311"/>
      <c r="AB29" s="311"/>
      <c r="AC29" s="311"/>
      <c r="AD29" s="311"/>
      <c r="AE29" s="311"/>
      <c r="AF29" s="298"/>
      <c r="AG29" s="289"/>
    </row>
    <row r="30" spans="1:33" s="1" customFormat="1">
      <c r="A30" s="289"/>
      <c r="B30" s="292"/>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98"/>
      <c r="AG30" s="289"/>
    </row>
    <row r="31" spans="1:33" s="1" customFormat="1">
      <c r="A31" s="289"/>
      <c r="B31" s="292"/>
      <c r="C31" s="3">
        <v>16</v>
      </c>
      <c r="D31" s="206" t="s">
        <v>29</v>
      </c>
      <c r="E31" s="206"/>
      <c r="F31" s="206"/>
      <c r="G31" s="206"/>
      <c r="H31" s="206"/>
      <c r="I31" s="206"/>
      <c r="J31" s="206"/>
      <c r="K31" s="206"/>
      <c r="L31" s="312"/>
      <c r="M31" s="312"/>
      <c r="N31" s="312"/>
      <c r="O31" s="202" t="s">
        <v>30</v>
      </c>
      <c r="P31" s="202"/>
      <c r="Q31" s="202"/>
      <c r="R31" s="202"/>
      <c r="S31" s="202"/>
      <c r="T31" s="202"/>
      <c r="U31" s="202"/>
      <c r="V31" s="202"/>
      <c r="W31" s="202"/>
      <c r="X31" s="202"/>
      <c r="Y31" s="311"/>
      <c r="Z31" s="311"/>
      <c r="AA31" s="311"/>
      <c r="AB31" s="311"/>
      <c r="AC31" s="311"/>
      <c r="AD31" s="311"/>
      <c r="AE31" s="311"/>
      <c r="AF31" s="298"/>
      <c r="AG31" s="289"/>
    </row>
    <row r="32" spans="1:33" s="1" customFormat="1">
      <c r="A32" s="289"/>
      <c r="B32" s="29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98"/>
      <c r="AG32" s="289"/>
    </row>
    <row r="33" spans="1:33" s="1" customFormat="1">
      <c r="A33" s="289"/>
      <c r="B33" s="292"/>
      <c r="C33" s="3">
        <v>17</v>
      </c>
      <c r="D33" s="206" t="s">
        <v>31</v>
      </c>
      <c r="E33" s="206"/>
      <c r="F33" s="206"/>
      <c r="G33" s="206"/>
      <c r="H33" s="206"/>
      <c r="I33" s="206"/>
      <c r="J33" s="206"/>
      <c r="K33" s="206"/>
      <c r="L33" s="327"/>
      <c r="M33" s="327"/>
      <c r="N33" s="327"/>
      <c r="O33" s="9">
        <v>18</v>
      </c>
      <c r="P33" s="206" t="s">
        <v>32</v>
      </c>
      <c r="Q33" s="206"/>
      <c r="R33" s="206"/>
      <c r="S33" s="206"/>
      <c r="T33" s="206"/>
      <c r="U33" s="16"/>
      <c r="V33" s="5" t="s">
        <v>33</v>
      </c>
      <c r="W33" s="6" t="s">
        <v>13</v>
      </c>
      <c r="X33" s="16"/>
      <c r="Y33" s="262" t="s">
        <v>67</v>
      </c>
      <c r="Z33" s="206"/>
      <c r="AA33" s="6" t="s">
        <v>13</v>
      </c>
      <c r="AB33" s="16"/>
      <c r="AC33" s="262" t="s">
        <v>34</v>
      </c>
      <c r="AD33" s="206"/>
      <c r="AE33" s="206"/>
      <c r="AF33" s="298"/>
      <c r="AG33" s="289"/>
    </row>
    <row r="34" spans="1:33" s="1" customFormat="1">
      <c r="A34" s="289"/>
      <c r="B34" s="29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98"/>
      <c r="AG34" s="289"/>
    </row>
    <row r="35" spans="1:33" s="1" customFormat="1">
      <c r="A35" s="289"/>
      <c r="B35" s="292"/>
      <c r="C35" s="3">
        <v>19</v>
      </c>
      <c r="D35" s="206" t="s">
        <v>35</v>
      </c>
      <c r="E35" s="206"/>
      <c r="F35" s="206"/>
      <c r="G35" s="206"/>
      <c r="H35" s="206"/>
      <c r="I35" s="206"/>
      <c r="J35" s="206"/>
      <c r="K35" s="206"/>
      <c r="L35" s="206"/>
      <c r="M35" s="206"/>
      <c r="N35" s="206"/>
      <c r="O35" s="206"/>
      <c r="P35" s="16"/>
      <c r="Q35" s="5" t="s">
        <v>36</v>
      </c>
      <c r="R35" s="7" t="s">
        <v>13</v>
      </c>
      <c r="S35" s="16"/>
      <c r="T35" s="262" t="s">
        <v>37</v>
      </c>
      <c r="U35" s="206"/>
      <c r="V35" s="202"/>
      <c r="W35" s="202"/>
      <c r="X35" s="202"/>
      <c r="Y35" s="202"/>
      <c r="Z35" s="202"/>
      <c r="AA35" s="202"/>
      <c r="AB35" s="202"/>
      <c r="AC35" s="202"/>
      <c r="AD35" s="202"/>
      <c r="AE35" s="202"/>
      <c r="AF35" s="298"/>
      <c r="AG35" s="289"/>
    </row>
    <row r="36" spans="1:33" s="1" customFormat="1">
      <c r="A36" s="289"/>
      <c r="B36" s="29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98"/>
      <c r="AG36" s="289"/>
    </row>
    <row r="37" spans="1:33" s="1" customFormat="1">
      <c r="A37" s="289"/>
      <c r="B37" s="292"/>
      <c r="C37" s="3">
        <v>20</v>
      </c>
      <c r="D37" s="206" t="s">
        <v>38</v>
      </c>
      <c r="E37" s="206"/>
      <c r="F37" s="206"/>
      <c r="G37" s="206"/>
      <c r="H37" s="206"/>
      <c r="I37" s="206"/>
      <c r="J37" s="16"/>
      <c r="K37" s="262" t="s">
        <v>68</v>
      </c>
      <c r="L37" s="206"/>
      <c r="M37" s="6" t="s">
        <v>13</v>
      </c>
      <c r="N37" s="16"/>
      <c r="O37" s="262" t="s">
        <v>69</v>
      </c>
      <c r="P37" s="206"/>
      <c r="Q37" s="206"/>
      <c r="R37" s="6" t="s">
        <v>13</v>
      </c>
      <c r="S37" s="16"/>
      <c r="T37" s="262" t="s">
        <v>39</v>
      </c>
      <c r="U37" s="206"/>
      <c r="V37" s="206"/>
      <c r="W37" s="202"/>
      <c r="X37" s="202"/>
      <c r="Y37" s="202"/>
      <c r="Z37" s="202"/>
      <c r="AA37" s="202"/>
      <c r="AB37" s="202"/>
      <c r="AC37" s="202"/>
      <c r="AD37" s="202"/>
      <c r="AE37" s="202"/>
      <c r="AF37" s="298"/>
      <c r="AG37" s="289"/>
    </row>
    <row r="38" spans="1:33" s="1" customFormat="1">
      <c r="A38" s="289"/>
      <c r="B38" s="29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98"/>
      <c r="AG38" s="289"/>
    </row>
    <row r="39" spans="1:33" s="1" customFormat="1">
      <c r="A39" s="289"/>
      <c r="B39" s="292"/>
      <c r="C39" s="8"/>
      <c r="D39" s="206" t="s">
        <v>40</v>
      </c>
      <c r="E39" s="206"/>
      <c r="F39" s="206"/>
      <c r="G39" s="206"/>
      <c r="H39" s="206"/>
      <c r="I39" s="206"/>
      <c r="J39" s="206"/>
      <c r="K39" s="206"/>
      <c r="L39" s="206"/>
      <c r="M39" s="206"/>
      <c r="N39" s="311"/>
      <c r="O39" s="311"/>
      <c r="P39" s="311"/>
      <c r="Q39" s="311"/>
      <c r="R39" s="311"/>
      <c r="S39" s="311"/>
      <c r="T39" s="311"/>
      <c r="U39" s="311"/>
      <c r="V39" s="229" t="s">
        <v>41</v>
      </c>
      <c r="W39" s="229"/>
      <c r="X39" s="229"/>
      <c r="Y39" s="229"/>
      <c r="Z39" s="311"/>
      <c r="AA39" s="311"/>
      <c r="AB39" s="311"/>
      <c r="AC39" s="311"/>
      <c r="AD39" s="311"/>
      <c r="AE39" s="311"/>
      <c r="AF39" s="298"/>
      <c r="AG39" s="289"/>
    </row>
    <row r="40" spans="1:33" s="1" customFormat="1">
      <c r="A40" s="289"/>
      <c r="B40" s="29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98"/>
      <c r="AG40" s="289"/>
    </row>
    <row r="41" spans="1:33" s="1" customFormat="1">
      <c r="A41" s="289"/>
      <c r="B41" s="292"/>
      <c r="C41" s="3">
        <v>21</v>
      </c>
      <c r="D41" s="206" t="s">
        <v>42</v>
      </c>
      <c r="E41" s="206"/>
      <c r="F41" s="206"/>
      <c r="G41" s="206"/>
      <c r="H41" s="206"/>
      <c r="I41" s="206"/>
      <c r="J41" s="206"/>
      <c r="K41" s="312"/>
      <c r="L41" s="312"/>
      <c r="M41" s="312"/>
      <c r="N41" s="312"/>
      <c r="O41" s="312"/>
      <c r="P41" s="312"/>
      <c r="Q41" s="312"/>
      <c r="R41" s="312"/>
      <c r="S41" s="202" t="s">
        <v>43</v>
      </c>
      <c r="T41" s="202"/>
      <c r="U41" s="202"/>
      <c r="V41" s="202"/>
      <c r="W41" s="202"/>
      <c r="X41" s="202"/>
      <c r="Y41" s="202"/>
      <c r="Z41" s="202"/>
      <c r="AA41" s="202"/>
      <c r="AB41" s="202"/>
      <c r="AC41" s="202"/>
      <c r="AD41" s="202"/>
      <c r="AE41" s="202"/>
      <c r="AF41" s="298"/>
      <c r="AG41" s="289"/>
    </row>
    <row r="42" spans="1:33" s="1" customFormat="1">
      <c r="A42" s="289"/>
      <c r="B42" s="29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98"/>
      <c r="AG42" s="289"/>
    </row>
    <row r="43" spans="1:33" s="1" customFormat="1">
      <c r="A43" s="289"/>
      <c r="B43" s="292"/>
      <c r="C43" s="8"/>
      <c r="D43" s="206" t="s">
        <v>44</v>
      </c>
      <c r="E43" s="206"/>
      <c r="F43" s="206"/>
      <c r="G43" s="206"/>
      <c r="H43" s="206"/>
      <c r="I43" s="312"/>
      <c r="J43" s="312"/>
      <c r="K43" s="312"/>
      <c r="L43" s="7" t="s">
        <v>13</v>
      </c>
      <c r="M43" s="312"/>
      <c r="N43" s="312"/>
      <c r="O43" s="312"/>
      <c r="P43" s="7" t="s">
        <v>13</v>
      </c>
      <c r="Q43" s="312"/>
      <c r="R43" s="312"/>
      <c r="S43" s="312"/>
      <c r="T43" s="229" t="s">
        <v>45</v>
      </c>
      <c r="U43" s="229"/>
      <c r="V43" s="312"/>
      <c r="W43" s="312"/>
      <c r="X43" s="312"/>
      <c r="Y43" s="229" t="s">
        <v>46</v>
      </c>
      <c r="Z43" s="229"/>
      <c r="AA43" s="36"/>
      <c r="AB43" s="7" t="s">
        <v>47</v>
      </c>
      <c r="AC43" s="37"/>
      <c r="AD43" s="7" t="s">
        <v>47</v>
      </c>
      <c r="AE43" s="38"/>
      <c r="AF43" s="298"/>
      <c r="AG43" s="289"/>
    </row>
    <row r="44" spans="1:33" s="1" customFormat="1">
      <c r="A44" s="289"/>
      <c r="B44" s="292"/>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98"/>
      <c r="AG44" s="289"/>
    </row>
    <row r="45" spans="1:33" s="1" customFormat="1">
      <c r="A45" s="289"/>
      <c r="B45" s="292"/>
      <c r="C45" s="3">
        <v>22</v>
      </c>
      <c r="D45" s="206" t="s">
        <v>48</v>
      </c>
      <c r="E45" s="206"/>
      <c r="F45" s="206"/>
      <c r="G45" s="206"/>
      <c r="H45" s="206"/>
      <c r="I45" s="206"/>
      <c r="J45" s="206"/>
      <c r="K45" s="311"/>
      <c r="L45" s="311"/>
      <c r="M45" s="311"/>
      <c r="N45" s="311"/>
      <c r="O45" s="311"/>
      <c r="P45" s="311"/>
      <c r="Q45" s="311"/>
      <c r="R45" s="311"/>
      <c r="S45" s="202" t="s">
        <v>49</v>
      </c>
      <c r="T45" s="202"/>
      <c r="U45" s="202"/>
      <c r="V45" s="202"/>
      <c r="W45" s="202"/>
      <c r="X45" s="202"/>
      <c r="Y45" s="202"/>
      <c r="Z45" s="202"/>
      <c r="AA45" s="202"/>
      <c r="AB45" s="202"/>
      <c r="AC45" s="202"/>
      <c r="AD45" s="202"/>
      <c r="AE45" s="202"/>
      <c r="AF45" s="298"/>
      <c r="AG45" s="289"/>
    </row>
    <row r="46" spans="1:33" s="1" customFormat="1">
      <c r="A46" s="289"/>
      <c r="B46" s="29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98"/>
      <c r="AG46" s="289"/>
    </row>
    <row r="47" spans="1:33" s="1" customFormat="1">
      <c r="A47" s="289"/>
      <c r="B47" s="292"/>
      <c r="C47" s="8"/>
      <c r="D47" s="206" t="s">
        <v>50</v>
      </c>
      <c r="E47" s="206"/>
      <c r="F47" s="206"/>
      <c r="G47" s="206"/>
      <c r="H47" s="206"/>
      <c r="I47" s="312"/>
      <c r="J47" s="312"/>
      <c r="K47" s="312"/>
      <c r="L47" s="7" t="s">
        <v>51</v>
      </c>
      <c r="M47" s="312"/>
      <c r="N47" s="312"/>
      <c r="O47" s="312"/>
      <c r="P47" s="7" t="s">
        <v>51</v>
      </c>
      <c r="Q47" s="312"/>
      <c r="R47" s="312"/>
      <c r="S47" s="312"/>
      <c r="T47" s="229" t="s">
        <v>52</v>
      </c>
      <c r="U47" s="229"/>
      <c r="V47" s="229"/>
      <c r="W47" s="229"/>
      <c r="X47" s="229"/>
      <c r="Y47" s="229"/>
      <c r="Z47" s="311"/>
      <c r="AA47" s="311"/>
      <c r="AB47" s="311"/>
      <c r="AC47" s="311"/>
      <c r="AD47" s="311"/>
      <c r="AE47" s="311"/>
      <c r="AF47" s="298"/>
      <c r="AG47" s="289"/>
    </row>
    <row r="48" spans="1:33" s="1" customFormat="1">
      <c r="A48" s="289"/>
      <c r="B48" s="29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98"/>
      <c r="AG48" s="289"/>
    </row>
    <row r="49" spans="1:33" s="1" customFormat="1">
      <c r="A49" s="289"/>
      <c r="B49" s="292"/>
      <c r="C49" s="3">
        <v>23</v>
      </c>
      <c r="D49" s="206" t="s">
        <v>53</v>
      </c>
      <c r="E49" s="206"/>
      <c r="F49" s="206"/>
      <c r="G49" s="206"/>
      <c r="H49" s="206"/>
      <c r="I49" s="311"/>
      <c r="J49" s="311"/>
      <c r="K49" s="311"/>
      <c r="L49" s="311"/>
      <c r="M49" s="311"/>
      <c r="N49" s="311"/>
      <c r="O49" s="9">
        <v>24</v>
      </c>
      <c r="P49" s="206" t="s">
        <v>54</v>
      </c>
      <c r="Q49" s="206"/>
      <c r="R49" s="206"/>
      <c r="S49" s="206"/>
      <c r="T49" s="206"/>
      <c r="U49" s="206"/>
      <c r="V49" s="16"/>
      <c r="W49" s="5" t="s">
        <v>36</v>
      </c>
      <c r="X49" s="7" t="s">
        <v>13</v>
      </c>
      <c r="Y49" s="16"/>
      <c r="Z49" s="262" t="s">
        <v>37</v>
      </c>
      <c r="AA49" s="206"/>
      <c r="AB49" s="202"/>
      <c r="AC49" s="202"/>
      <c r="AD49" s="202"/>
      <c r="AE49" s="202"/>
      <c r="AF49" s="298"/>
      <c r="AG49" s="289"/>
    </row>
    <row r="50" spans="1:33" s="1" customFormat="1">
      <c r="A50" s="289"/>
      <c r="B50" s="29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98"/>
      <c r="AG50" s="289"/>
    </row>
    <row r="51" spans="1:33" s="1" customFormat="1">
      <c r="A51" s="289"/>
      <c r="B51" s="292"/>
      <c r="C51" s="3">
        <v>25</v>
      </c>
      <c r="D51" s="206" t="s">
        <v>55</v>
      </c>
      <c r="E51" s="206"/>
      <c r="F51" s="206"/>
      <c r="G51" s="206"/>
      <c r="H51" s="206"/>
      <c r="I51" s="206"/>
      <c r="J51" s="206"/>
      <c r="K51" s="206"/>
      <c r="L51" s="206"/>
      <c r="M51" s="311"/>
      <c r="N51" s="311"/>
      <c r="O51" s="311"/>
      <c r="P51" s="311"/>
      <c r="Q51" s="311"/>
      <c r="R51" s="311"/>
      <c r="S51" s="311"/>
      <c r="T51" s="311"/>
      <c r="U51" s="311"/>
      <c r="V51" s="311"/>
      <c r="W51" s="311"/>
      <c r="X51" s="311"/>
      <c r="Y51" s="311"/>
      <c r="Z51" s="311"/>
      <c r="AA51" s="311"/>
      <c r="AB51" s="311"/>
      <c r="AC51" s="311"/>
      <c r="AD51" s="311"/>
      <c r="AE51" s="311"/>
      <c r="AF51" s="298"/>
      <c r="AG51" s="289"/>
    </row>
    <row r="52" spans="1:33" s="1" customFormat="1">
      <c r="A52" s="289"/>
      <c r="B52" s="29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98"/>
      <c r="AG52" s="289"/>
    </row>
    <row r="53" spans="1:33" s="1" customFormat="1">
      <c r="A53" s="289"/>
      <c r="B53" s="292"/>
      <c r="C53" s="3">
        <v>26</v>
      </c>
      <c r="D53" s="202" t="s">
        <v>56</v>
      </c>
      <c r="E53" s="202"/>
      <c r="F53" s="202"/>
      <c r="G53" s="311"/>
      <c r="H53" s="311"/>
      <c r="I53" s="311"/>
      <c r="J53" s="311"/>
      <c r="K53" s="311"/>
      <c r="L53" s="311"/>
      <c r="M53" s="311"/>
      <c r="N53" s="311"/>
      <c r="O53" s="311"/>
      <c r="P53" s="311"/>
      <c r="Q53" s="3">
        <v>27</v>
      </c>
      <c r="R53" s="206" t="s">
        <v>57</v>
      </c>
      <c r="S53" s="206"/>
      <c r="T53" s="206"/>
      <c r="U53" s="206"/>
      <c r="V53" s="311"/>
      <c r="W53" s="311"/>
      <c r="X53" s="311"/>
      <c r="Y53" s="311"/>
      <c r="Z53" s="311"/>
      <c r="AA53" s="311"/>
      <c r="AB53" s="311"/>
      <c r="AC53" s="311"/>
      <c r="AD53" s="311"/>
      <c r="AE53" s="311"/>
      <c r="AF53" s="298"/>
      <c r="AG53" s="289"/>
    </row>
    <row r="54" spans="1:33" s="1" customFormat="1">
      <c r="A54" s="289"/>
      <c r="B54" s="292"/>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98"/>
      <c r="AG54" s="289"/>
    </row>
    <row r="55" spans="1:33" s="1" customFormat="1">
      <c r="A55" s="289"/>
      <c r="B55" s="292"/>
      <c r="C55" s="3">
        <v>28</v>
      </c>
      <c r="D55" s="206" t="s">
        <v>58</v>
      </c>
      <c r="E55" s="206"/>
      <c r="F55" s="206"/>
      <c r="G55" s="206"/>
      <c r="H55" s="16"/>
      <c r="I55" s="5" t="s">
        <v>36</v>
      </c>
      <c r="J55" s="7" t="s">
        <v>13</v>
      </c>
      <c r="K55" s="16"/>
      <c r="L55" s="262" t="s">
        <v>37</v>
      </c>
      <c r="M55" s="206"/>
      <c r="N55" s="202" t="s">
        <v>59</v>
      </c>
      <c r="O55" s="202"/>
      <c r="P55" s="202"/>
      <c r="Q55" s="202"/>
      <c r="R55" s="202"/>
      <c r="S55" s="202"/>
      <c r="T55" s="202"/>
      <c r="U55" s="202"/>
      <c r="V55" s="202"/>
      <c r="W55" s="202"/>
      <c r="X55" s="202"/>
      <c r="Y55" s="202"/>
      <c r="Z55" s="202"/>
      <c r="AA55" s="202"/>
      <c r="AB55" s="202"/>
      <c r="AC55" s="202"/>
      <c r="AD55" s="202"/>
      <c r="AE55" s="202"/>
      <c r="AF55" s="298"/>
      <c r="AG55" s="289"/>
    </row>
    <row r="56" spans="1:33" s="1" customFormat="1">
      <c r="A56" s="289"/>
      <c r="B56" s="292"/>
      <c r="C56" s="202"/>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98"/>
      <c r="AG56" s="289"/>
    </row>
    <row r="57" spans="1:33" s="1" customFormat="1">
      <c r="A57" s="289"/>
      <c r="B57" s="292"/>
      <c r="C57" s="8"/>
      <c r="D57" s="206" t="s">
        <v>60</v>
      </c>
      <c r="E57" s="206"/>
      <c r="F57" s="206"/>
      <c r="G57" s="206"/>
      <c r="H57" s="16"/>
      <c r="I57" s="206" t="s">
        <v>70</v>
      </c>
      <c r="J57" s="206"/>
      <c r="K57" s="206"/>
      <c r="L57" s="7" t="s">
        <v>13</v>
      </c>
      <c r="M57" s="16"/>
      <c r="N57" s="206" t="s">
        <v>71</v>
      </c>
      <c r="O57" s="206"/>
      <c r="P57" s="206"/>
      <c r="Q57" s="7" t="s">
        <v>13</v>
      </c>
      <c r="R57" s="16"/>
      <c r="S57" s="206" t="s">
        <v>72</v>
      </c>
      <c r="T57" s="206"/>
      <c r="U57" s="206"/>
      <c r="V57" s="7" t="s">
        <v>13</v>
      </c>
      <c r="W57" s="16"/>
      <c r="X57" s="206" t="s">
        <v>73</v>
      </c>
      <c r="Y57" s="206"/>
      <c r="Z57" s="206"/>
      <c r="AA57" s="7" t="s">
        <v>13</v>
      </c>
      <c r="AB57" s="16"/>
      <c r="AC57" s="268" t="s">
        <v>74</v>
      </c>
      <c r="AD57" s="268"/>
      <c r="AE57" s="268"/>
      <c r="AF57" s="298"/>
      <c r="AG57" s="289"/>
    </row>
    <row r="58" spans="1:33" s="1" customFormat="1">
      <c r="A58" s="289"/>
      <c r="B58" s="29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98"/>
      <c r="AG58" s="289"/>
    </row>
    <row r="59" spans="1:33" s="1" customFormat="1">
      <c r="A59" s="289"/>
      <c r="B59" s="292"/>
      <c r="C59" s="8"/>
      <c r="D59" s="16"/>
      <c r="E59" s="268" t="s">
        <v>75</v>
      </c>
      <c r="F59" s="268"/>
      <c r="G59" s="268"/>
      <c r="H59" s="7" t="s">
        <v>13</v>
      </c>
      <c r="I59" s="16"/>
      <c r="J59" s="206" t="s">
        <v>76</v>
      </c>
      <c r="K59" s="206"/>
      <c r="L59" s="206"/>
      <c r="M59" s="7" t="s">
        <v>13</v>
      </c>
      <c r="N59" s="16"/>
      <c r="O59" s="206" t="s">
        <v>77</v>
      </c>
      <c r="P59" s="206"/>
      <c r="Q59" s="206"/>
      <c r="R59" s="7" t="s">
        <v>13</v>
      </c>
      <c r="S59" s="16"/>
      <c r="T59" s="206" t="s">
        <v>78</v>
      </c>
      <c r="U59" s="206"/>
      <c r="V59" s="206"/>
      <c r="W59" s="7" t="s">
        <v>13</v>
      </c>
      <c r="X59" s="16"/>
      <c r="Y59" s="206" t="s">
        <v>79</v>
      </c>
      <c r="Z59" s="206"/>
      <c r="AA59" s="206"/>
      <c r="AB59" s="7" t="s">
        <v>13</v>
      </c>
      <c r="AC59" s="16"/>
      <c r="AD59" s="206" t="s">
        <v>80</v>
      </c>
      <c r="AE59" s="206"/>
      <c r="AF59" s="298"/>
      <c r="AG59" s="289"/>
    </row>
    <row r="60" spans="1:33" s="1" customFormat="1">
      <c r="A60" s="289"/>
      <c r="B60" s="29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98"/>
      <c r="AG60" s="289"/>
    </row>
    <row r="61" spans="1:33" s="1" customFormat="1">
      <c r="A61" s="289"/>
      <c r="B61" s="292"/>
      <c r="C61" s="3">
        <v>29</v>
      </c>
      <c r="D61" s="206" t="s">
        <v>81</v>
      </c>
      <c r="E61" s="206"/>
      <c r="F61" s="206"/>
      <c r="G61" s="206"/>
      <c r="H61" s="206"/>
      <c r="I61" s="206"/>
      <c r="J61" s="312"/>
      <c r="K61" s="312"/>
      <c r="L61" s="312"/>
      <c r="M61" s="312"/>
      <c r="N61" s="312"/>
      <c r="O61" s="3">
        <v>30</v>
      </c>
      <c r="P61" s="206" t="s">
        <v>82</v>
      </c>
      <c r="Q61" s="206"/>
      <c r="R61" s="206"/>
      <c r="S61" s="206"/>
      <c r="T61" s="206"/>
      <c r="U61" s="206"/>
      <c r="V61" s="206"/>
      <c r="W61" s="326"/>
      <c r="X61" s="326"/>
      <c r="Y61" s="326"/>
      <c r="Z61" s="326"/>
      <c r="AA61" s="326"/>
      <c r="AB61" s="326"/>
      <c r="AC61" s="326"/>
      <c r="AD61" s="326"/>
      <c r="AE61" s="326"/>
      <c r="AF61" s="298"/>
      <c r="AG61" s="289"/>
    </row>
    <row r="62" spans="1:33" s="1" customFormat="1">
      <c r="A62" s="289"/>
      <c r="B62" s="29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98"/>
      <c r="AG62" s="289"/>
    </row>
    <row r="63" spans="1:33" s="1" customFormat="1">
      <c r="A63" s="289"/>
      <c r="B63" s="292"/>
      <c r="C63" s="3">
        <v>31</v>
      </c>
      <c r="D63" s="206" t="s">
        <v>83</v>
      </c>
      <c r="E63" s="206"/>
      <c r="F63" s="206"/>
      <c r="G63" s="206"/>
      <c r="H63" s="206"/>
      <c r="I63" s="206"/>
      <c r="J63" s="324"/>
      <c r="K63" s="324"/>
      <c r="L63" s="324"/>
      <c r="M63" s="324"/>
      <c r="N63" s="324"/>
      <c r="O63" s="229" t="s">
        <v>84</v>
      </c>
      <c r="P63" s="229"/>
      <c r="Q63" s="229"/>
      <c r="R63" s="229"/>
      <c r="S63" s="229"/>
      <c r="T63" s="229"/>
      <c r="U63" s="325"/>
      <c r="V63" s="325"/>
      <c r="W63" s="325"/>
      <c r="X63" s="325"/>
      <c r="Y63" s="271" t="s">
        <v>85</v>
      </c>
      <c r="Z63" s="271"/>
      <c r="AA63" s="271"/>
      <c r="AB63" s="326"/>
      <c r="AC63" s="326"/>
      <c r="AD63" s="326"/>
      <c r="AE63" s="326"/>
      <c r="AF63" s="298"/>
      <c r="AG63" s="289"/>
    </row>
    <row r="64" spans="1:33" s="1" customFormat="1">
      <c r="A64" s="289"/>
      <c r="B64" s="29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98"/>
      <c r="AG64" s="289"/>
    </row>
    <row r="65" spans="1:33" s="1" customFormat="1">
      <c r="A65" s="289"/>
      <c r="B65" s="292"/>
      <c r="C65" s="3">
        <v>32</v>
      </c>
      <c r="D65" s="206" t="s">
        <v>86</v>
      </c>
      <c r="E65" s="206"/>
      <c r="F65" s="206"/>
      <c r="G65" s="206"/>
      <c r="H65" s="206"/>
      <c r="I65" s="16"/>
      <c r="J65" s="262" t="s">
        <v>87</v>
      </c>
      <c r="K65" s="206"/>
      <c r="L65" s="7" t="s">
        <v>13</v>
      </c>
      <c r="M65" s="16"/>
      <c r="N65" s="262" t="s">
        <v>88</v>
      </c>
      <c r="O65" s="206"/>
      <c r="P65" s="7" t="s">
        <v>13</v>
      </c>
      <c r="Q65" s="16"/>
      <c r="R65" s="267" t="s">
        <v>89</v>
      </c>
      <c r="S65" s="268"/>
      <c r="T65" s="7" t="s">
        <v>13</v>
      </c>
      <c r="U65" s="16"/>
      <c r="V65" s="262" t="s">
        <v>90</v>
      </c>
      <c r="W65" s="206"/>
      <c r="X65" s="7" t="s">
        <v>13</v>
      </c>
      <c r="Y65" s="16"/>
      <c r="Z65" s="262" t="s">
        <v>91</v>
      </c>
      <c r="AA65" s="206"/>
      <c r="AB65" s="7" t="s">
        <v>13</v>
      </c>
      <c r="AC65" s="16"/>
      <c r="AD65" s="262" t="s">
        <v>92</v>
      </c>
      <c r="AE65" s="206"/>
      <c r="AF65" s="298"/>
      <c r="AG65" s="289"/>
    </row>
    <row r="66" spans="1:33" s="1" customFormat="1">
      <c r="A66" s="289"/>
      <c r="B66" s="292"/>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98"/>
      <c r="AG66" s="289"/>
    </row>
    <row r="67" spans="1:33" s="1" customFormat="1">
      <c r="A67" s="289"/>
      <c r="B67" s="292"/>
      <c r="C67" s="3">
        <v>33</v>
      </c>
      <c r="D67" s="206" t="s">
        <v>93</v>
      </c>
      <c r="E67" s="206"/>
      <c r="F67" s="206"/>
      <c r="G67" s="206"/>
      <c r="H67" s="206"/>
      <c r="I67" s="16"/>
      <c r="J67" s="262" t="s">
        <v>94</v>
      </c>
      <c r="K67" s="206"/>
      <c r="L67" s="7" t="s">
        <v>13</v>
      </c>
      <c r="M67" s="16"/>
      <c r="N67" s="262" t="s">
        <v>95</v>
      </c>
      <c r="O67" s="206"/>
      <c r="P67" s="7" t="s">
        <v>13</v>
      </c>
      <c r="Q67" s="16"/>
      <c r="R67" s="262" t="s">
        <v>96</v>
      </c>
      <c r="S67" s="206"/>
      <c r="T67" s="202"/>
      <c r="U67" s="202"/>
      <c r="V67" s="202"/>
      <c r="W67" s="202"/>
      <c r="X67" s="202"/>
      <c r="Y67" s="202"/>
      <c r="Z67" s="202"/>
      <c r="AA67" s="202"/>
      <c r="AB67" s="202"/>
      <c r="AC67" s="202"/>
      <c r="AD67" s="202"/>
      <c r="AE67" s="202"/>
      <c r="AF67" s="298"/>
      <c r="AG67" s="289"/>
    </row>
    <row r="68" spans="1:33" s="1" customFormat="1">
      <c r="A68" s="289"/>
      <c r="B68" s="29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98"/>
      <c r="AG68" s="289"/>
    </row>
    <row r="69" spans="1:33" s="1" customFormat="1">
      <c r="A69" s="289"/>
      <c r="B69" s="292"/>
      <c r="C69" s="3">
        <v>34</v>
      </c>
      <c r="D69" s="206" t="s">
        <v>97</v>
      </c>
      <c r="E69" s="206"/>
      <c r="F69" s="206"/>
      <c r="G69" s="311"/>
      <c r="H69" s="311"/>
      <c r="I69" s="311"/>
      <c r="J69" s="311"/>
      <c r="K69" s="311"/>
      <c r="L69" s="311"/>
      <c r="M69" s="311"/>
      <c r="N69" s="311"/>
      <c r="O69" s="311"/>
      <c r="P69" s="311"/>
      <c r="Q69" s="311"/>
      <c r="R69" s="229" t="s">
        <v>100</v>
      </c>
      <c r="S69" s="229"/>
      <c r="T69" s="311"/>
      <c r="U69" s="311"/>
      <c r="V69" s="311"/>
      <c r="W69" s="311"/>
      <c r="X69" s="311"/>
      <c r="Y69" s="311"/>
      <c r="Z69" s="229" t="s">
        <v>99</v>
      </c>
      <c r="AA69" s="229"/>
      <c r="AB69" s="311"/>
      <c r="AC69" s="311"/>
      <c r="AD69" s="311"/>
      <c r="AE69" s="311"/>
      <c r="AF69" s="298"/>
      <c r="AG69" s="289"/>
    </row>
    <row r="70" spans="1:33" s="1" customFormat="1">
      <c r="A70" s="289"/>
      <c r="B70" s="29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98"/>
      <c r="AG70" s="289"/>
    </row>
    <row r="71" spans="1:33" s="1" customFormat="1">
      <c r="A71" s="289"/>
      <c r="B71" s="292"/>
      <c r="C71" s="8"/>
      <c r="D71" s="229" t="s">
        <v>101</v>
      </c>
      <c r="E71" s="229"/>
      <c r="F71" s="311"/>
      <c r="G71" s="311"/>
      <c r="H71" s="311"/>
      <c r="I71" s="311"/>
      <c r="J71" s="311"/>
      <c r="K71" s="229" t="s">
        <v>102</v>
      </c>
      <c r="L71" s="229"/>
      <c r="M71" s="229"/>
      <c r="N71" s="311"/>
      <c r="O71" s="311"/>
      <c r="P71" s="311"/>
      <c r="Q71" s="311"/>
      <c r="R71" s="311"/>
      <c r="S71" s="229" t="s">
        <v>103</v>
      </c>
      <c r="T71" s="229"/>
      <c r="U71" s="229"/>
      <c r="V71" s="311"/>
      <c r="W71" s="311"/>
      <c r="X71" s="311"/>
      <c r="Y71" s="311"/>
      <c r="Z71" s="311"/>
      <c r="AA71" s="311"/>
      <c r="AB71" s="311"/>
      <c r="AC71" s="311"/>
      <c r="AD71" s="311"/>
      <c r="AE71" s="311"/>
      <c r="AF71" s="298"/>
      <c r="AG71" s="289"/>
    </row>
    <row r="72" spans="1:33" s="1" customFormat="1">
      <c r="A72" s="289"/>
      <c r="B72" s="29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98"/>
      <c r="AG72" s="289"/>
    </row>
    <row r="73" spans="1:33" s="1" customFormat="1">
      <c r="A73" s="289"/>
      <c r="B73" s="292"/>
      <c r="C73" s="3">
        <v>35</v>
      </c>
      <c r="D73" s="206" t="s">
        <v>104</v>
      </c>
      <c r="E73" s="206"/>
      <c r="F73" s="206"/>
      <c r="G73" s="206"/>
      <c r="H73" s="206"/>
      <c r="I73" s="9">
        <v>1</v>
      </c>
      <c r="J73" s="311"/>
      <c r="K73" s="311"/>
      <c r="L73" s="311"/>
      <c r="M73" s="311"/>
      <c r="N73" s="311"/>
      <c r="O73" s="311"/>
      <c r="P73" s="311"/>
      <c r="Q73" s="9">
        <v>2</v>
      </c>
      <c r="R73" s="311"/>
      <c r="S73" s="311"/>
      <c r="T73" s="311"/>
      <c r="U73" s="311"/>
      <c r="V73" s="311"/>
      <c r="W73" s="311"/>
      <c r="X73" s="311"/>
      <c r="Y73" s="9">
        <v>3</v>
      </c>
      <c r="Z73" s="311"/>
      <c r="AA73" s="311"/>
      <c r="AB73" s="311"/>
      <c r="AC73" s="311"/>
      <c r="AD73" s="311"/>
      <c r="AE73" s="311"/>
      <c r="AF73" s="298"/>
      <c r="AG73" s="289"/>
    </row>
    <row r="74" spans="1:33" s="1" customFormat="1">
      <c r="A74" s="289"/>
      <c r="B74" s="29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98"/>
      <c r="AG74" s="289"/>
    </row>
    <row r="75" spans="1:33" s="1" customFormat="1">
      <c r="A75" s="289"/>
      <c r="B75" s="292"/>
      <c r="C75" s="3">
        <v>36</v>
      </c>
      <c r="D75" s="206" t="s">
        <v>105</v>
      </c>
      <c r="E75" s="206"/>
      <c r="F75" s="206"/>
      <c r="G75" s="206"/>
      <c r="H75" s="312"/>
      <c r="I75" s="312"/>
      <c r="J75" s="312"/>
      <c r="K75" s="312"/>
      <c r="L75" s="312"/>
      <c r="M75" s="312"/>
      <c r="N75" s="312"/>
      <c r="O75" s="3">
        <v>37</v>
      </c>
      <c r="P75" s="206" t="s">
        <v>106</v>
      </c>
      <c r="Q75" s="206"/>
      <c r="R75" s="206"/>
      <c r="S75" s="206"/>
      <c r="T75" s="206"/>
      <c r="U75" s="206"/>
      <c r="V75" s="206"/>
      <c r="W75" s="323"/>
      <c r="X75" s="323"/>
      <c r="Y75" s="323"/>
      <c r="Z75" s="323"/>
      <c r="AA75" s="323"/>
      <c r="AB75" s="323"/>
      <c r="AC75" s="323"/>
      <c r="AD75" s="323"/>
      <c r="AE75" s="323"/>
      <c r="AF75" s="298"/>
      <c r="AG75" s="289"/>
    </row>
    <row r="76" spans="1:33" s="1" customFormat="1">
      <c r="A76" s="289"/>
      <c r="B76" s="29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98"/>
      <c r="AG76" s="289"/>
    </row>
    <row r="77" spans="1:33" s="1" customFormat="1">
      <c r="A77" s="289"/>
      <c r="B77" s="292"/>
      <c r="C77" s="3">
        <v>38</v>
      </c>
      <c r="D77" s="206" t="s">
        <v>107</v>
      </c>
      <c r="E77" s="206"/>
      <c r="F77" s="206"/>
      <c r="G77" s="206"/>
      <c r="H77" s="206"/>
      <c r="I77" s="206"/>
      <c r="J77" s="311"/>
      <c r="K77" s="311"/>
      <c r="L77" s="311"/>
      <c r="M77" s="311"/>
      <c r="N77" s="311"/>
      <c r="O77" s="311"/>
      <c r="P77" s="311"/>
      <c r="Q77" s="311"/>
      <c r="R77" s="311"/>
      <c r="S77" s="311"/>
      <c r="T77" s="311"/>
      <c r="U77" s="311"/>
      <c r="V77" s="311"/>
      <c r="W77" s="311"/>
      <c r="X77" s="311"/>
      <c r="Y77" s="311"/>
      <c r="Z77" s="311"/>
      <c r="AA77" s="311"/>
      <c r="AB77" s="311"/>
      <c r="AC77" s="311"/>
      <c r="AD77" s="311"/>
      <c r="AE77" s="311"/>
      <c r="AF77" s="298"/>
      <c r="AG77" s="289"/>
    </row>
    <row r="78" spans="1:33" s="1" customFormat="1">
      <c r="A78" s="289"/>
      <c r="B78" s="29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98"/>
      <c r="AG78" s="289"/>
    </row>
    <row r="79" spans="1:33" s="1" customFormat="1">
      <c r="A79" s="289"/>
      <c r="B79" s="292"/>
      <c r="C79" s="3">
        <v>39</v>
      </c>
      <c r="D79" s="206" t="s">
        <v>108</v>
      </c>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98"/>
      <c r="AG79" s="289"/>
    </row>
    <row r="80" spans="1:33" s="1" customFormat="1">
      <c r="A80" s="289"/>
      <c r="B80" s="29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98"/>
      <c r="AG80" s="289"/>
    </row>
    <row r="81" spans="1:33" s="1" customFormat="1">
      <c r="A81" s="289"/>
      <c r="B81" s="292"/>
      <c r="C81" s="8"/>
      <c r="D81" s="255" t="s">
        <v>109</v>
      </c>
      <c r="E81" s="255"/>
      <c r="F81" s="255" t="s">
        <v>110</v>
      </c>
      <c r="G81" s="255"/>
      <c r="H81" s="255"/>
      <c r="I81" s="255" t="s">
        <v>111</v>
      </c>
      <c r="J81" s="255"/>
      <c r="K81" s="255"/>
      <c r="L81" s="255"/>
      <c r="M81" s="255"/>
      <c r="N81" s="255"/>
      <c r="O81" s="255" t="s">
        <v>112</v>
      </c>
      <c r="P81" s="255"/>
      <c r="Q81" s="255"/>
      <c r="R81" s="255"/>
      <c r="S81" s="255" t="s">
        <v>113</v>
      </c>
      <c r="T81" s="255"/>
      <c r="U81" s="255"/>
      <c r="V81" s="255" t="s">
        <v>114</v>
      </c>
      <c r="W81" s="255"/>
      <c r="X81" s="255"/>
      <c r="Y81" s="255"/>
      <c r="Z81" s="255" t="s">
        <v>115</v>
      </c>
      <c r="AA81" s="255"/>
      <c r="AB81" s="255"/>
      <c r="AC81" s="265" t="s">
        <v>116</v>
      </c>
      <c r="AD81" s="265"/>
      <c r="AE81" s="265"/>
      <c r="AF81" s="298"/>
      <c r="AG81" s="289"/>
    </row>
    <row r="82" spans="1:33" s="1" customFormat="1">
      <c r="A82" s="289"/>
      <c r="B82" s="292"/>
      <c r="C82" s="8"/>
      <c r="D82" s="254">
        <v>1</v>
      </c>
      <c r="E82" s="254"/>
      <c r="F82" s="255" t="s">
        <v>117</v>
      </c>
      <c r="G82" s="255"/>
      <c r="H82" s="255"/>
      <c r="I82" s="322"/>
      <c r="J82" s="322"/>
      <c r="K82" s="322"/>
      <c r="L82" s="322"/>
      <c r="M82" s="322"/>
      <c r="N82" s="322"/>
      <c r="O82" s="322"/>
      <c r="P82" s="322"/>
      <c r="Q82" s="322"/>
      <c r="R82" s="322"/>
      <c r="S82" s="322"/>
      <c r="T82" s="322"/>
      <c r="U82" s="322"/>
      <c r="V82" s="322"/>
      <c r="W82" s="322"/>
      <c r="X82" s="322"/>
      <c r="Y82" s="322"/>
      <c r="Z82" s="322"/>
      <c r="AA82" s="322"/>
      <c r="AB82" s="322"/>
      <c r="AC82" s="322"/>
      <c r="AD82" s="322"/>
      <c r="AE82" s="322"/>
      <c r="AF82" s="298"/>
      <c r="AG82" s="289"/>
    </row>
    <row r="83" spans="1:33" s="1" customFormat="1">
      <c r="A83" s="289"/>
      <c r="B83" s="292"/>
      <c r="C83" s="8"/>
      <c r="D83" s="254">
        <v>2</v>
      </c>
      <c r="E83" s="254"/>
      <c r="F83" s="255" t="s">
        <v>118</v>
      </c>
      <c r="G83" s="255"/>
      <c r="H83" s="255"/>
      <c r="I83" s="322"/>
      <c r="J83" s="322"/>
      <c r="K83" s="322"/>
      <c r="L83" s="322"/>
      <c r="M83" s="322"/>
      <c r="N83" s="322"/>
      <c r="O83" s="322"/>
      <c r="P83" s="322"/>
      <c r="Q83" s="322"/>
      <c r="R83" s="322"/>
      <c r="S83" s="322"/>
      <c r="T83" s="322"/>
      <c r="U83" s="322"/>
      <c r="V83" s="322"/>
      <c r="W83" s="322"/>
      <c r="X83" s="322"/>
      <c r="Y83" s="322"/>
      <c r="Z83" s="322"/>
      <c r="AA83" s="322"/>
      <c r="AB83" s="322"/>
      <c r="AC83" s="322"/>
      <c r="AD83" s="322"/>
      <c r="AE83" s="322"/>
      <c r="AF83" s="298"/>
      <c r="AG83" s="289"/>
    </row>
    <row r="84" spans="1:33" s="1" customFormat="1">
      <c r="A84" s="289"/>
      <c r="B84" s="292"/>
      <c r="C84" s="8"/>
      <c r="D84" s="254">
        <v>3</v>
      </c>
      <c r="E84" s="254"/>
      <c r="F84" s="255" t="s">
        <v>119</v>
      </c>
      <c r="G84" s="255"/>
      <c r="H84" s="255"/>
      <c r="I84" s="322"/>
      <c r="J84" s="322"/>
      <c r="K84" s="322"/>
      <c r="L84" s="322"/>
      <c r="M84" s="322"/>
      <c r="N84" s="322"/>
      <c r="O84" s="322"/>
      <c r="P84" s="322"/>
      <c r="Q84" s="322"/>
      <c r="R84" s="322"/>
      <c r="S84" s="322"/>
      <c r="T84" s="322"/>
      <c r="U84" s="322"/>
      <c r="V84" s="322"/>
      <c r="W84" s="322"/>
      <c r="X84" s="322"/>
      <c r="Y84" s="322"/>
      <c r="Z84" s="322"/>
      <c r="AA84" s="322"/>
      <c r="AB84" s="322"/>
      <c r="AC84" s="322"/>
      <c r="AD84" s="322"/>
      <c r="AE84" s="322"/>
      <c r="AF84" s="298"/>
      <c r="AG84" s="289"/>
    </row>
    <row r="85" spans="1:33" s="1" customFormat="1" ht="14.25" customHeight="1" thickBot="1">
      <c r="A85" s="289"/>
      <c r="B85" s="293"/>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99"/>
      <c r="AG85" s="289"/>
    </row>
    <row r="86" spans="1:33" s="1" customFormat="1" ht="9.75" customHeight="1">
      <c r="A86" s="289"/>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89"/>
    </row>
    <row r="87" spans="1:33" ht="14.25" customHeight="1" thickBot="1">
      <c r="A87" s="257"/>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257"/>
    </row>
    <row r="88" spans="1:33" ht="8.25" customHeight="1">
      <c r="A88" s="257"/>
      <c r="B88" s="258"/>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259"/>
      <c r="AG88" s="257"/>
    </row>
    <row r="89" spans="1:33" s="12" customFormat="1" ht="18.75">
      <c r="A89" s="257"/>
      <c r="B89" s="260"/>
      <c r="C89" s="3">
        <v>40</v>
      </c>
      <c r="D89" s="206" t="s">
        <v>120</v>
      </c>
      <c r="E89" s="206"/>
      <c r="F89" s="206"/>
      <c r="G89" s="206"/>
      <c r="H89" s="206"/>
      <c r="I89" s="206"/>
      <c r="J89" s="16"/>
      <c r="K89" s="262" t="s">
        <v>36</v>
      </c>
      <c r="L89" s="206"/>
      <c r="M89" s="11" t="s">
        <v>13</v>
      </c>
      <c r="N89" s="16"/>
      <c r="O89" s="262" t="s">
        <v>37</v>
      </c>
      <c r="P89" s="206"/>
      <c r="Q89" s="202"/>
      <c r="R89" s="202"/>
      <c r="S89" s="202"/>
      <c r="T89" s="202"/>
      <c r="U89" s="202"/>
      <c r="V89" s="202"/>
      <c r="W89" s="202"/>
      <c r="X89" s="202"/>
      <c r="Y89" s="202"/>
      <c r="Z89" s="202"/>
      <c r="AA89" s="202"/>
      <c r="AB89" s="202"/>
      <c r="AC89" s="202"/>
      <c r="AD89" s="202"/>
      <c r="AE89" s="202"/>
      <c r="AF89" s="263"/>
      <c r="AG89" s="257"/>
    </row>
    <row r="90" spans="1:33" s="12" customFormat="1" ht="18.75">
      <c r="A90" s="257"/>
      <c r="B90" s="260"/>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63"/>
      <c r="AG90" s="257"/>
    </row>
    <row r="91" spans="1:33" s="12" customFormat="1" ht="18.75">
      <c r="A91" s="257"/>
      <c r="B91" s="260"/>
      <c r="C91" s="3">
        <v>41</v>
      </c>
      <c r="D91" s="206" t="s">
        <v>121</v>
      </c>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63"/>
      <c r="AG91" s="257"/>
    </row>
    <row r="92" spans="1:33" s="12" customFormat="1" ht="18.75">
      <c r="A92" s="257"/>
      <c r="B92" s="260"/>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63"/>
      <c r="AG92" s="257"/>
    </row>
    <row r="93" spans="1:33" s="12" customFormat="1" ht="18.75">
      <c r="A93" s="257"/>
      <c r="B93" s="260"/>
      <c r="C93" s="3"/>
      <c r="D93" s="255" t="s">
        <v>109</v>
      </c>
      <c r="E93" s="255"/>
      <c r="F93" s="255" t="s">
        <v>122</v>
      </c>
      <c r="G93" s="255"/>
      <c r="H93" s="255"/>
      <c r="I93" s="255"/>
      <c r="J93" s="255"/>
      <c r="K93" s="255" t="s">
        <v>123</v>
      </c>
      <c r="L93" s="255"/>
      <c r="M93" s="255"/>
      <c r="N93" s="255"/>
      <c r="O93" s="255" t="s">
        <v>124</v>
      </c>
      <c r="P93" s="255"/>
      <c r="Q93" s="255"/>
      <c r="R93" s="255"/>
      <c r="S93" s="255"/>
      <c r="T93" s="255"/>
      <c r="U93" s="255"/>
      <c r="V93" s="255"/>
      <c r="W93" s="255" t="s">
        <v>110</v>
      </c>
      <c r="X93" s="255"/>
      <c r="Y93" s="255"/>
      <c r="Z93" s="255"/>
      <c r="AA93" s="255"/>
      <c r="AB93" s="255"/>
      <c r="AC93" s="255"/>
      <c r="AD93" s="255"/>
      <c r="AE93" s="255"/>
      <c r="AF93" s="263"/>
      <c r="AG93" s="257"/>
    </row>
    <row r="94" spans="1:33" s="12" customFormat="1" ht="18.75">
      <c r="A94" s="257"/>
      <c r="B94" s="260"/>
      <c r="C94" s="8"/>
      <c r="D94" s="255"/>
      <c r="E94" s="255"/>
      <c r="F94" s="255"/>
      <c r="G94" s="255"/>
      <c r="H94" s="255"/>
      <c r="I94" s="255"/>
      <c r="J94" s="255"/>
      <c r="K94" s="255"/>
      <c r="L94" s="255"/>
      <c r="M94" s="255"/>
      <c r="N94" s="255"/>
      <c r="O94" s="255"/>
      <c r="P94" s="255"/>
      <c r="Q94" s="255"/>
      <c r="R94" s="255"/>
      <c r="S94" s="255"/>
      <c r="T94" s="255"/>
      <c r="U94" s="255"/>
      <c r="V94" s="255"/>
      <c r="W94" s="255" t="s">
        <v>125</v>
      </c>
      <c r="X94" s="255"/>
      <c r="Y94" s="255"/>
      <c r="Z94" s="255"/>
      <c r="AA94" s="255"/>
      <c r="AB94" s="255" t="s">
        <v>126</v>
      </c>
      <c r="AC94" s="255"/>
      <c r="AD94" s="255"/>
      <c r="AE94" s="255"/>
      <c r="AF94" s="263"/>
      <c r="AG94" s="257"/>
    </row>
    <row r="95" spans="1:33" s="12" customFormat="1" ht="18.75">
      <c r="A95" s="257"/>
      <c r="B95" s="260"/>
      <c r="C95" s="3"/>
      <c r="D95" s="254">
        <v>1</v>
      </c>
      <c r="E95" s="254"/>
      <c r="F95" s="322"/>
      <c r="G95" s="322"/>
      <c r="H95" s="322"/>
      <c r="I95" s="322"/>
      <c r="J95" s="322"/>
      <c r="K95" s="322"/>
      <c r="L95" s="322"/>
      <c r="M95" s="322"/>
      <c r="N95" s="322"/>
      <c r="O95" s="322"/>
      <c r="P95" s="322"/>
      <c r="Q95" s="322"/>
      <c r="R95" s="322"/>
      <c r="S95" s="322"/>
      <c r="T95" s="322"/>
      <c r="U95" s="322"/>
      <c r="V95" s="322"/>
      <c r="W95" s="322"/>
      <c r="X95" s="322"/>
      <c r="Y95" s="322"/>
      <c r="Z95" s="322"/>
      <c r="AA95" s="322"/>
      <c r="AB95" s="322"/>
      <c r="AC95" s="322"/>
      <c r="AD95" s="322"/>
      <c r="AE95" s="322"/>
      <c r="AF95" s="263"/>
      <c r="AG95" s="257"/>
    </row>
    <row r="96" spans="1:33" s="12" customFormat="1" ht="18.75">
      <c r="A96" s="257"/>
      <c r="B96" s="260"/>
      <c r="C96" s="8"/>
      <c r="D96" s="254">
        <v>2</v>
      </c>
      <c r="E96" s="254"/>
      <c r="F96" s="322"/>
      <c r="G96" s="322"/>
      <c r="H96" s="322"/>
      <c r="I96" s="322"/>
      <c r="J96" s="322"/>
      <c r="K96" s="322"/>
      <c r="L96" s="322"/>
      <c r="M96" s="322"/>
      <c r="N96" s="322"/>
      <c r="O96" s="322"/>
      <c r="P96" s="322"/>
      <c r="Q96" s="322"/>
      <c r="R96" s="322"/>
      <c r="S96" s="322"/>
      <c r="T96" s="322"/>
      <c r="U96" s="322"/>
      <c r="V96" s="322"/>
      <c r="W96" s="322"/>
      <c r="X96" s="322"/>
      <c r="Y96" s="322"/>
      <c r="Z96" s="322"/>
      <c r="AA96" s="322"/>
      <c r="AB96" s="322"/>
      <c r="AC96" s="322"/>
      <c r="AD96" s="322"/>
      <c r="AE96" s="322"/>
      <c r="AF96" s="263"/>
      <c r="AG96" s="257"/>
    </row>
    <row r="97" spans="1:33" s="12" customFormat="1" ht="18.75">
      <c r="A97" s="257"/>
      <c r="B97" s="260"/>
      <c r="C97" s="3"/>
      <c r="D97" s="254">
        <v>3</v>
      </c>
      <c r="E97" s="254"/>
      <c r="F97" s="322"/>
      <c r="G97" s="322"/>
      <c r="H97" s="322"/>
      <c r="I97" s="322"/>
      <c r="J97" s="322"/>
      <c r="K97" s="322"/>
      <c r="L97" s="322"/>
      <c r="M97" s="322"/>
      <c r="N97" s="322"/>
      <c r="O97" s="322"/>
      <c r="P97" s="322"/>
      <c r="Q97" s="322"/>
      <c r="R97" s="322"/>
      <c r="S97" s="322"/>
      <c r="T97" s="322"/>
      <c r="U97" s="322"/>
      <c r="V97" s="322"/>
      <c r="W97" s="322"/>
      <c r="X97" s="322"/>
      <c r="Y97" s="322"/>
      <c r="Z97" s="322"/>
      <c r="AA97" s="322"/>
      <c r="AB97" s="322"/>
      <c r="AC97" s="322"/>
      <c r="AD97" s="322"/>
      <c r="AE97" s="322"/>
      <c r="AF97" s="263"/>
      <c r="AG97" s="257"/>
    </row>
    <row r="98" spans="1:33" s="12" customFormat="1" ht="18.75">
      <c r="A98" s="257"/>
      <c r="B98" s="260"/>
      <c r="C98" s="8"/>
      <c r="D98" s="254">
        <v>4</v>
      </c>
      <c r="E98" s="254"/>
      <c r="F98" s="322"/>
      <c r="G98" s="322"/>
      <c r="H98" s="322"/>
      <c r="I98" s="322"/>
      <c r="J98" s="322"/>
      <c r="K98" s="322"/>
      <c r="L98" s="322"/>
      <c r="M98" s="322"/>
      <c r="N98" s="322"/>
      <c r="O98" s="322"/>
      <c r="P98" s="322"/>
      <c r="Q98" s="322"/>
      <c r="R98" s="322"/>
      <c r="S98" s="322"/>
      <c r="T98" s="322"/>
      <c r="U98" s="322"/>
      <c r="V98" s="322"/>
      <c r="W98" s="322"/>
      <c r="X98" s="322"/>
      <c r="Y98" s="322"/>
      <c r="Z98" s="322"/>
      <c r="AA98" s="322"/>
      <c r="AB98" s="322"/>
      <c r="AC98" s="322"/>
      <c r="AD98" s="322"/>
      <c r="AE98" s="322"/>
      <c r="AF98" s="263"/>
      <c r="AG98" s="257"/>
    </row>
    <row r="99" spans="1:33" s="12" customFormat="1" ht="19.5" thickBot="1">
      <c r="A99" s="257"/>
      <c r="B99" s="260"/>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63"/>
      <c r="AG99" s="257"/>
    </row>
    <row r="100" spans="1:33" s="12" customFormat="1" ht="18.75">
      <c r="A100" s="257"/>
      <c r="B100" s="260"/>
      <c r="C100" s="233" t="s">
        <v>127</v>
      </c>
      <c r="D100" s="234"/>
      <c r="E100" s="234"/>
      <c r="F100" s="234"/>
      <c r="G100" s="234"/>
      <c r="H100" s="234"/>
      <c r="I100" s="234"/>
      <c r="J100" s="234"/>
      <c r="K100" s="234"/>
      <c r="L100" s="234"/>
      <c r="M100" s="234"/>
      <c r="N100" s="234"/>
      <c r="O100" s="234"/>
      <c r="P100" s="234"/>
      <c r="Q100" s="234"/>
      <c r="R100" s="234"/>
      <c r="S100" s="234"/>
      <c r="T100" s="234"/>
      <c r="U100" s="234"/>
      <c r="V100" s="234"/>
      <c r="W100" s="234"/>
      <c r="X100" s="234"/>
      <c r="Y100" s="234"/>
      <c r="Z100" s="234"/>
      <c r="AA100" s="234"/>
      <c r="AB100" s="234"/>
      <c r="AC100" s="234"/>
      <c r="AD100" s="234"/>
      <c r="AE100" s="235"/>
      <c r="AF100" s="263"/>
      <c r="AG100" s="257"/>
    </row>
    <row r="101" spans="1:33" s="12" customFormat="1" ht="18.75">
      <c r="A101" s="257"/>
      <c r="B101" s="260"/>
      <c r="C101" s="236"/>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c r="AA101" s="237"/>
      <c r="AB101" s="237"/>
      <c r="AC101" s="237"/>
      <c r="AD101" s="237"/>
      <c r="AE101" s="238"/>
      <c r="AF101" s="263"/>
      <c r="AG101" s="257"/>
    </row>
    <row r="102" spans="1:33" s="12" customFormat="1" ht="18.75">
      <c r="A102" s="257"/>
      <c r="B102" s="260"/>
      <c r="C102" s="13" t="s">
        <v>128</v>
      </c>
      <c r="D102" s="312"/>
      <c r="E102" s="312"/>
      <c r="F102" s="312"/>
      <c r="G102" s="312"/>
      <c r="H102" s="312"/>
      <c r="I102" s="312"/>
      <c r="J102" s="202" t="s">
        <v>129</v>
      </c>
      <c r="K102" s="202"/>
      <c r="L102" s="312"/>
      <c r="M102" s="312"/>
      <c r="N102" s="312"/>
      <c r="O102" s="312"/>
      <c r="P102" s="202" t="s">
        <v>130</v>
      </c>
      <c r="Q102" s="202"/>
      <c r="R102" s="202"/>
      <c r="S102" s="312"/>
      <c r="T102" s="312"/>
      <c r="U102" s="312"/>
      <c r="V102" s="312"/>
      <c r="W102" s="312"/>
      <c r="X102" s="312"/>
      <c r="Y102" s="312"/>
      <c r="Z102" s="251" t="s">
        <v>131</v>
      </c>
      <c r="AA102" s="251"/>
      <c r="AB102" s="320"/>
      <c r="AC102" s="320"/>
      <c r="AD102" s="320"/>
      <c r="AE102" s="321"/>
      <c r="AF102" s="263"/>
      <c r="AG102" s="257"/>
    </row>
    <row r="103" spans="1:33" s="12" customFormat="1" ht="18.75" customHeight="1">
      <c r="A103" s="257"/>
      <c r="B103" s="260"/>
      <c r="C103" s="243" t="s">
        <v>141</v>
      </c>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5"/>
      <c r="AF103" s="263"/>
      <c r="AG103" s="257"/>
    </row>
    <row r="104" spans="1:33" s="12" customFormat="1" ht="18.75" customHeight="1">
      <c r="A104" s="257"/>
      <c r="B104" s="260"/>
      <c r="C104" s="241" t="s">
        <v>140</v>
      </c>
      <c r="D104" s="246"/>
      <c r="E104" s="246"/>
      <c r="F104" s="246"/>
      <c r="G104" s="246"/>
      <c r="H104" s="246"/>
      <c r="I104" s="246"/>
      <c r="J104" s="246"/>
      <c r="K104" s="246"/>
      <c r="L104" s="246"/>
      <c r="M104" s="246"/>
      <c r="N104" s="246"/>
      <c r="O104" s="246"/>
      <c r="P104" s="246"/>
      <c r="Q104" s="246"/>
      <c r="R104" s="246"/>
      <c r="S104" s="246"/>
      <c r="T104" s="318"/>
      <c r="U104" s="318"/>
      <c r="V104" s="318"/>
      <c r="W104" s="318"/>
      <c r="X104" s="318"/>
      <c r="Y104" s="225" t="s">
        <v>132</v>
      </c>
      <c r="Z104" s="225"/>
      <c r="AA104" s="225"/>
      <c r="AB104" s="318"/>
      <c r="AC104" s="318"/>
      <c r="AD104" s="318"/>
      <c r="AE104" s="319"/>
      <c r="AF104" s="263"/>
      <c r="AG104" s="257"/>
    </row>
    <row r="105" spans="1:33" s="12" customFormat="1" ht="18.75">
      <c r="A105" s="257"/>
      <c r="B105" s="260"/>
      <c r="C105" s="215" t="s">
        <v>133</v>
      </c>
      <c r="D105" s="216"/>
      <c r="E105" s="216"/>
      <c r="F105" s="17"/>
      <c r="G105" s="249" t="s">
        <v>134</v>
      </c>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50"/>
      <c r="AF105" s="263"/>
      <c r="AG105" s="257"/>
    </row>
    <row r="106" spans="1:33" s="12" customFormat="1" ht="18.75">
      <c r="A106" s="257"/>
      <c r="B106" s="260"/>
      <c r="C106" s="227" t="s">
        <v>135</v>
      </c>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42"/>
      <c r="AF106" s="263"/>
      <c r="AG106" s="257"/>
    </row>
    <row r="107" spans="1:33" s="12" customFormat="1" ht="18.75">
      <c r="A107" s="257"/>
      <c r="B107" s="260"/>
      <c r="C107" s="218"/>
      <c r="D107" s="219"/>
      <c r="E107" s="219"/>
      <c r="F107" s="219"/>
      <c r="G107" s="219"/>
      <c r="H107" s="219"/>
      <c r="I107" s="219"/>
      <c r="J107" s="219"/>
      <c r="K107" s="219"/>
      <c r="L107" s="219"/>
      <c r="M107" s="219"/>
      <c r="N107" s="219"/>
      <c r="O107" s="219"/>
      <c r="P107" s="219"/>
      <c r="Q107" s="219"/>
      <c r="R107" s="219"/>
      <c r="S107" s="219"/>
      <c r="T107" s="219"/>
      <c r="U107" s="219"/>
      <c r="V107" s="219"/>
      <c r="W107" s="219"/>
      <c r="X107" s="219"/>
      <c r="Y107" s="219"/>
      <c r="Z107" s="219"/>
      <c r="AA107" s="219"/>
      <c r="AB107" s="219"/>
      <c r="AC107" s="219"/>
      <c r="AD107" s="219"/>
      <c r="AE107" s="220"/>
      <c r="AF107" s="263"/>
      <c r="AG107" s="257"/>
    </row>
    <row r="108" spans="1:33" s="12" customFormat="1" ht="18.75">
      <c r="A108" s="257"/>
      <c r="B108" s="260"/>
      <c r="C108" s="218"/>
      <c r="D108" s="219"/>
      <c r="E108" s="219"/>
      <c r="F108" s="219"/>
      <c r="G108" s="219"/>
      <c r="H108" s="219"/>
      <c r="I108" s="219"/>
      <c r="J108" s="219"/>
      <c r="K108" s="219"/>
      <c r="L108" s="219"/>
      <c r="M108" s="219"/>
      <c r="N108" s="219"/>
      <c r="O108" s="219"/>
      <c r="P108" s="219"/>
      <c r="Q108" s="219"/>
      <c r="R108" s="219"/>
      <c r="S108" s="219"/>
      <c r="T108" s="219"/>
      <c r="U108" s="219"/>
      <c r="V108" s="219"/>
      <c r="W108" s="219"/>
      <c r="X108" s="219"/>
      <c r="Y108" s="219"/>
      <c r="Z108" s="219"/>
      <c r="AA108" s="219"/>
      <c r="AB108" s="219"/>
      <c r="AC108" s="219"/>
      <c r="AD108" s="219"/>
      <c r="AE108" s="220"/>
      <c r="AF108" s="263"/>
      <c r="AG108" s="257"/>
    </row>
    <row r="109" spans="1:33" s="12" customFormat="1" ht="18.75">
      <c r="A109" s="257"/>
      <c r="B109" s="260"/>
      <c r="C109" s="209" t="s">
        <v>45</v>
      </c>
      <c r="D109" s="202"/>
      <c r="E109" s="202"/>
      <c r="F109" s="311"/>
      <c r="G109" s="311"/>
      <c r="H109" s="311"/>
      <c r="I109" s="311"/>
      <c r="J109" s="311"/>
      <c r="K109" s="311"/>
      <c r="L109" s="222" t="s">
        <v>136</v>
      </c>
      <c r="M109" s="222"/>
      <c r="N109" s="222"/>
      <c r="O109" s="222"/>
      <c r="P109" s="222"/>
      <c r="Q109" s="222"/>
      <c r="R109" s="222"/>
      <c r="S109" s="222"/>
      <c r="T109" s="222"/>
      <c r="U109" s="222"/>
      <c r="V109" s="222"/>
      <c r="W109" s="222"/>
      <c r="X109" s="222"/>
      <c r="Y109" s="222"/>
      <c r="Z109" s="222"/>
      <c r="AA109" s="222"/>
      <c r="AB109" s="222"/>
      <c r="AC109" s="222"/>
      <c r="AD109" s="222"/>
      <c r="AE109" s="223"/>
      <c r="AF109" s="263"/>
      <c r="AG109" s="257"/>
    </row>
    <row r="110" spans="1:33" s="12" customFormat="1" ht="19.5" thickBot="1">
      <c r="A110" s="257"/>
      <c r="B110" s="260"/>
      <c r="C110" s="212"/>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4"/>
      <c r="AF110" s="263"/>
      <c r="AG110" s="257"/>
    </row>
    <row r="111" spans="1:33" s="12" customFormat="1" ht="18.75">
      <c r="A111" s="257"/>
      <c r="B111" s="260"/>
      <c r="C111" s="233" t="s">
        <v>137</v>
      </c>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c r="AA111" s="234"/>
      <c r="AB111" s="234"/>
      <c r="AC111" s="234"/>
      <c r="AD111" s="234"/>
      <c r="AE111" s="235"/>
      <c r="AF111" s="263"/>
      <c r="AG111" s="257"/>
    </row>
    <row r="112" spans="1:33" s="12" customFormat="1" ht="18.75">
      <c r="A112" s="257"/>
      <c r="B112" s="260"/>
      <c r="C112" s="236"/>
      <c r="D112" s="237"/>
      <c r="E112" s="237"/>
      <c r="F112" s="237"/>
      <c r="G112" s="237"/>
      <c r="H112" s="237"/>
      <c r="I112" s="237"/>
      <c r="J112" s="237"/>
      <c r="K112" s="237"/>
      <c r="L112" s="237"/>
      <c r="M112" s="237"/>
      <c r="N112" s="237"/>
      <c r="O112" s="237"/>
      <c r="P112" s="237"/>
      <c r="Q112" s="237"/>
      <c r="R112" s="237"/>
      <c r="S112" s="237"/>
      <c r="T112" s="237"/>
      <c r="U112" s="237"/>
      <c r="V112" s="237"/>
      <c r="W112" s="237"/>
      <c r="X112" s="237"/>
      <c r="Y112" s="237"/>
      <c r="Z112" s="237"/>
      <c r="AA112" s="237"/>
      <c r="AB112" s="237"/>
      <c r="AC112" s="237"/>
      <c r="AD112" s="237"/>
      <c r="AE112" s="238"/>
      <c r="AF112" s="263"/>
      <c r="AG112" s="257"/>
    </row>
    <row r="113" spans="1:33" s="12" customFormat="1" ht="18.75">
      <c r="A113" s="257"/>
      <c r="B113" s="260"/>
      <c r="C113" s="228" t="s">
        <v>138</v>
      </c>
      <c r="D113" s="229"/>
      <c r="E113" s="229"/>
      <c r="F113" s="229"/>
      <c r="G113" s="229"/>
      <c r="H113" s="229"/>
      <c r="I113" s="229"/>
      <c r="J113" s="229"/>
      <c r="K113" s="229"/>
      <c r="L113" s="312"/>
      <c r="M113" s="312"/>
      <c r="N113" s="312"/>
      <c r="O113" s="312"/>
      <c r="P113" s="312"/>
      <c r="Q113" s="312"/>
      <c r="R113" s="312"/>
      <c r="S113" s="202" t="s">
        <v>139</v>
      </c>
      <c r="T113" s="202"/>
      <c r="U113" s="202"/>
      <c r="V113" s="312"/>
      <c r="W113" s="312"/>
      <c r="X113" s="312"/>
      <c r="Y113" s="312"/>
      <c r="Z113" s="312"/>
      <c r="AA113" s="312"/>
      <c r="AB113" s="239" t="s">
        <v>142</v>
      </c>
      <c r="AC113" s="239"/>
      <c r="AD113" s="239"/>
      <c r="AE113" s="240"/>
      <c r="AF113" s="263"/>
      <c r="AG113" s="257"/>
    </row>
    <row r="114" spans="1:33" s="12" customFormat="1" ht="18.75" customHeight="1">
      <c r="A114" s="257"/>
      <c r="B114" s="260"/>
      <c r="C114" s="241" t="s">
        <v>143</v>
      </c>
      <c r="D114" s="230"/>
      <c r="E114" s="230"/>
      <c r="F114" s="230"/>
      <c r="G114" s="230"/>
      <c r="H114" s="230"/>
      <c r="I114" s="230"/>
      <c r="J114" s="230"/>
      <c r="K114" s="230"/>
      <c r="L114" s="318"/>
      <c r="M114" s="318"/>
      <c r="N114" s="318"/>
      <c r="O114" s="318"/>
      <c r="P114" s="318"/>
      <c r="Q114" s="318"/>
      <c r="R114" s="318"/>
      <c r="S114" s="225" t="s">
        <v>144</v>
      </c>
      <c r="T114" s="225"/>
      <c r="U114" s="225"/>
      <c r="V114" s="225"/>
      <c r="W114" s="225"/>
      <c r="X114" s="225"/>
      <c r="Y114" s="225"/>
      <c r="Z114" s="318"/>
      <c r="AA114" s="318"/>
      <c r="AB114" s="318"/>
      <c r="AC114" s="318"/>
      <c r="AD114" s="225" t="s">
        <v>145</v>
      </c>
      <c r="AE114" s="226"/>
      <c r="AF114" s="263"/>
      <c r="AG114" s="257"/>
    </row>
    <row r="115" spans="1:33" s="12" customFormat="1" ht="18.75" customHeight="1">
      <c r="A115" s="257"/>
      <c r="B115" s="260"/>
      <c r="C115" s="241" t="s">
        <v>146</v>
      </c>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c r="AA115" s="230"/>
      <c r="AB115" s="230"/>
      <c r="AC115" s="230"/>
      <c r="AD115" s="230"/>
      <c r="AE115" s="232"/>
      <c r="AF115" s="263"/>
      <c r="AG115" s="257"/>
    </row>
    <row r="116" spans="1:33" s="12" customFormat="1" ht="18.75" customHeight="1">
      <c r="A116" s="257"/>
      <c r="B116" s="260"/>
      <c r="C116" s="218"/>
      <c r="D116" s="219"/>
      <c r="E116" s="219"/>
      <c r="F116" s="219"/>
      <c r="G116" s="219"/>
      <c r="H116" s="219"/>
      <c r="I116" s="219"/>
      <c r="J116" s="219"/>
      <c r="K116" s="219"/>
      <c r="L116" s="219"/>
      <c r="M116" s="219"/>
      <c r="N116" s="219"/>
      <c r="O116" s="219"/>
      <c r="P116" s="219"/>
      <c r="Q116" s="219"/>
      <c r="R116" s="219"/>
      <c r="S116" s="219"/>
      <c r="T116" s="219"/>
      <c r="U116" s="219"/>
      <c r="V116" s="219"/>
      <c r="W116" s="219"/>
      <c r="X116" s="219"/>
      <c r="Y116" s="219"/>
      <c r="Z116" s="219"/>
      <c r="AA116" s="219"/>
      <c r="AB116" s="219"/>
      <c r="AC116" s="219"/>
      <c r="AD116" s="219"/>
      <c r="AE116" s="220"/>
      <c r="AF116" s="263"/>
      <c r="AG116" s="257"/>
    </row>
    <row r="117" spans="1:33" s="12" customFormat="1" ht="18.75">
      <c r="A117" s="257"/>
      <c r="B117" s="260"/>
      <c r="C117" s="218"/>
      <c r="D117" s="219"/>
      <c r="E117" s="219"/>
      <c r="F117" s="219"/>
      <c r="G117" s="219"/>
      <c r="H117" s="219"/>
      <c r="I117" s="219"/>
      <c r="J117" s="219"/>
      <c r="K117" s="219"/>
      <c r="L117" s="219"/>
      <c r="M117" s="219"/>
      <c r="N117" s="219"/>
      <c r="O117" s="219"/>
      <c r="P117" s="219"/>
      <c r="Q117" s="219"/>
      <c r="R117" s="219"/>
      <c r="S117" s="219"/>
      <c r="T117" s="219"/>
      <c r="U117" s="219"/>
      <c r="V117" s="219"/>
      <c r="W117" s="219"/>
      <c r="X117" s="219"/>
      <c r="Y117" s="219"/>
      <c r="Z117" s="219"/>
      <c r="AA117" s="219"/>
      <c r="AB117" s="219"/>
      <c r="AC117" s="219"/>
      <c r="AD117" s="219"/>
      <c r="AE117" s="220"/>
      <c r="AF117" s="263"/>
      <c r="AG117" s="257"/>
    </row>
    <row r="118" spans="1:33" s="12" customFormat="1" ht="18.75">
      <c r="A118" s="257"/>
      <c r="B118" s="260"/>
      <c r="C118" s="218"/>
      <c r="D118" s="219"/>
      <c r="E118" s="219"/>
      <c r="F118" s="219"/>
      <c r="G118" s="219"/>
      <c r="H118" s="219"/>
      <c r="I118" s="219"/>
      <c r="J118" s="219"/>
      <c r="K118" s="219"/>
      <c r="L118" s="219"/>
      <c r="M118" s="219"/>
      <c r="N118" s="219"/>
      <c r="O118" s="219"/>
      <c r="P118" s="219"/>
      <c r="Q118" s="219"/>
      <c r="R118" s="219"/>
      <c r="S118" s="219"/>
      <c r="T118" s="219"/>
      <c r="U118" s="219"/>
      <c r="V118" s="219"/>
      <c r="W118" s="219"/>
      <c r="X118" s="219"/>
      <c r="Y118" s="219"/>
      <c r="Z118" s="219"/>
      <c r="AA118" s="219"/>
      <c r="AB118" s="219"/>
      <c r="AC118" s="219"/>
      <c r="AD118" s="219"/>
      <c r="AE118" s="220"/>
      <c r="AF118" s="263"/>
      <c r="AG118" s="257"/>
    </row>
    <row r="119" spans="1:33" s="12" customFormat="1" ht="18.75">
      <c r="A119" s="257"/>
      <c r="B119" s="260"/>
      <c r="C119" s="218"/>
      <c r="D119" s="219"/>
      <c r="E119" s="219"/>
      <c r="F119" s="219"/>
      <c r="G119" s="219"/>
      <c r="H119" s="219"/>
      <c r="I119" s="219"/>
      <c r="J119" s="219"/>
      <c r="K119" s="219"/>
      <c r="L119" s="219"/>
      <c r="M119" s="219"/>
      <c r="N119" s="219"/>
      <c r="O119" s="219"/>
      <c r="P119" s="219"/>
      <c r="Q119" s="219"/>
      <c r="R119" s="219"/>
      <c r="S119" s="219"/>
      <c r="T119" s="219"/>
      <c r="U119" s="219"/>
      <c r="V119" s="219"/>
      <c r="W119" s="219"/>
      <c r="X119" s="219"/>
      <c r="Y119" s="219"/>
      <c r="Z119" s="219"/>
      <c r="AA119" s="219"/>
      <c r="AB119" s="219"/>
      <c r="AC119" s="219"/>
      <c r="AD119" s="219"/>
      <c r="AE119" s="220"/>
      <c r="AF119" s="263"/>
      <c r="AG119" s="257"/>
    </row>
    <row r="120" spans="1:33" s="12" customFormat="1" ht="18.75">
      <c r="A120" s="257"/>
      <c r="B120" s="260"/>
      <c r="C120" s="209" t="s">
        <v>45</v>
      </c>
      <c r="D120" s="202"/>
      <c r="E120" s="202"/>
      <c r="F120" s="311"/>
      <c r="G120" s="311"/>
      <c r="H120" s="311"/>
      <c r="I120" s="311"/>
      <c r="J120" s="311"/>
      <c r="K120" s="311"/>
      <c r="L120" s="222" t="s">
        <v>136</v>
      </c>
      <c r="M120" s="222"/>
      <c r="N120" s="222"/>
      <c r="O120" s="222"/>
      <c r="P120" s="222"/>
      <c r="Q120" s="222"/>
      <c r="R120" s="222"/>
      <c r="S120" s="222"/>
      <c r="T120" s="222"/>
      <c r="U120" s="222"/>
      <c r="V120" s="222"/>
      <c r="W120" s="222"/>
      <c r="X120" s="222"/>
      <c r="Y120" s="222"/>
      <c r="Z120" s="222"/>
      <c r="AA120" s="222"/>
      <c r="AB120" s="222"/>
      <c r="AC120" s="222"/>
      <c r="AD120" s="222"/>
      <c r="AE120" s="223"/>
      <c r="AF120" s="263"/>
      <c r="AG120" s="257"/>
    </row>
    <row r="121" spans="1:33" s="12" customFormat="1" ht="7.5" customHeight="1">
      <c r="A121" s="257"/>
      <c r="B121" s="260"/>
      <c r="C121" s="209"/>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c r="AE121" s="210"/>
      <c r="AF121" s="263"/>
      <c r="AG121" s="257"/>
    </row>
    <row r="122" spans="1:33" s="12" customFormat="1" ht="19.5" thickBot="1">
      <c r="A122" s="257"/>
      <c r="B122" s="260"/>
      <c r="C122" s="212"/>
      <c r="D122" s="213"/>
      <c r="E122" s="213"/>
      <c r="F122" s="213"/>
      <c r="G122" s="213"/>
      <c r="H122" s="213"/>
      <c r="I122" s="213"/>
      <c r="J122" s="213"/>
      <c r="K122" s="213"/>
      <c r="L122" s="213"/>
      <c r="M122" s="213"/>
      <c r="N122" s="213"/>
      <c r="O122" s="213"/>
      <c r="P122" s="213"/>
      <c r="Q122" s="213"/>
      <c r="R122" s="213"/>
      <c r="S122" s="213"/>
      <c r="T122" s="213"/>
      <c r="U122" s="213"/>
      <c r="V122" s="213"/>
      <c r="W122" s="213"/>
      <c r="X122" s="317"/>
      <c r="Y122" s="317"/>
      <c r="Z122" s="317"/>
      <c r="AA122" s="317"/>
      <c r="AB122" s="317"/>
      <c r="AC122" s="317"/>
      <c r="AD122" s="317"/>
      <c r="AE122" s="28"/>
      <c r="AF122" s="263"/>
      <c r="AG122" s="257"/>
    </row>
    <row r="123" spans="1:33" s="12" customFormat="1" ht="18.75">
      <c r="A123" s="257"/>
      <c r="B123" s="260"/>
      <c r="C123" s="233" t="s">
        <v>147</v>
      </c>
      <c r="D123" s="234"/>
      <c r="E123" s="234"/>
      <c r="F123" s="234"/>
      <c r="G123" s="234"/>
      <c r="H123" s="234"/>
      <c r="I123" s="234"/>
      <c r="J123" s="234"/>
      <c r="K123" s="234"/>
      <c r="L123" s="234"/>
      <c r="M123" s="234"/>
      <c r="N123" s="234"/>
      <c r="O123" s="234"/>
      <c r="P123" s="234"/>
      <c r="Q123" s="234"/>
      <c r="R123" s="234"/>
      <c r="S123" s="234"/>
      <c r="T123" s="234"/>
      <c r="U123" s="234"/>
      <c r="V123" s="234"/>
      <c r="W123" s="234"/>
      <c r="X123" s="234"/>
      <c r="Y123" s="234"/>
      <c r="Z123" s="234"/>
      <c r="AA123" s="234"/>
      <c r="AB123" s="234"/>
      <c r="AC123" s="234"/>
      <c r="AD123" s="234"/>
      <c r="AE123" s="235"/>
      <c r="AF123" s="263"/>
      <c r="AG123" s="257"/>
    </row>
    <row r="124" spans="1:33" s="12" customFormat="1" ht="18.75">
      <c r="A124" s="257"/>
      <c r="B124" s="260"/>
      <c r="C124" s="236"/>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c r="AA124" s="237"/>
      <c r="AB124" s="237"/>
      <c r="AC124" s="237"/>
      <c r="AD124" s="237"/>
      <c r="AE124" s="238"/>
      <c r="AF124" s="263"/>
      <c r="AG124" s="257"/>
    </row>
    <row r="125" spans="1:33" s="12" customFormat="1" ht="18.75" customHeight="1">
      <c r="A125" s="257"/>
      <c r="B125" s="260"/>
      <c r="C125" s="209" t="s">
        <v>1</v>
      </c>
      <c r="D125" s="202"/>
      <c r="E125" s="202"/>
      <c r="F125" s="312"/>
      <c r="G125" s="312"/>
      <c r="H125" s="312"/>
      <c r="I125" s="312"/>
      <c r="J125" s="312"/>
      <c r="K125" s="202"/>
      <c r="L125" s="202"/>
      <c r="M125" s="202"/>
      <c r="N125" s="202"/>
      <c r="O125" s="202"/>
      <c r="P125" s="202"/>
      <c r="Q125" s="202"/>
      <c r="R125" s="202"/>
      <c r="S125" s="202"/>
      <c r="T125" s="202"/>
      <c r="U125" s="202"/>
      <c r="V125" s="202"/>
      <c r="W125" s="202"/>
      <c r="X125" s="229" t="s">
        <v>2</v>
      </c>
      <c r="Y125" s="229"/>
      <c r="Z125" s="229"/>
      <c r="AA125" s="229"/>
      <c r="AB125" s="315"/>
      <c r="AC125" s="315"/>
      <c r="AD125" s="315"/>
      <c r="AE125" s="316"/>
      <c r="AF125" s="263"/>
      <c r="AG125" s="257"/>
    </row>
    <row r="126" spans="1:33" s="12" customFormat="1" ht="18.75" customHeight="1">
      <c r="A126" s="257"/>
      <c r="B126" s="260"/>
      <c r="C126" s="224"/>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6"/>
      <c r="AF126" s="263"/>
      <c r="AG126" s="257"/>
    </row>
    <row r="127" spans="1:33" s="12" customFormat="1" ht="18.75" customHeight="1">
      <c r="A127" s="257"/>
      <c r="B127" s="260"/>
      <c r="C127" s="224" t="s">
        <v>148</v>
      </c>
      <c r="D127" s="225"/>
      <c r="E127" s="225"/>
      <c r="F127" s="225"/>
      <c r="G127" s="225"/>
      <c r="H127" s="313"/>
      <c r="I127" s="313"/>
      <c r="J127" s="313"/>
      <c r="K127" s="231" t="s">
        <v>150</v>
      </c>
      <c r="L127" s="231"/>
      <c r="M127" s="231"/>
      <c r="N127" s="231"/>
      <c r="O127" s="313"/>
      <c r="P127" s="313"/>
      <c r="Q127" s="313"/>
      <c r="R127" s="231" t="s">
        <v>149</v>
      </c>
      <c r="S127" s="231"/>
      <c r="T127" s="231"/>
      <c r="U127" s="231"/>
      <c r="V127" s="313"/>
      <c r="W127" s="313"/>
      <c r="X127" s="313"/>
      <c r="Y127" s="231" t="s">
        <v>45</v>
      </c>
      <c r="Z127" s="231"/>
      <c r="AA127" s="231"/>
      <c r="AB127" s="313"/>
      <c r="AC127" s="313"/>
      <c r="AD127" s="313"/>
      <c r="AE127" s="314"/>
      <c r="AF127" s="263"/>
      <c r="AG127" s="257"/>
    </row>
    <row r="128" spans="1:33" s="12" customFormat="1" ht="18.75">
      <c r="A128" s="257"/>
      <c r="B128" s="260"/>
      <c r="C128" s="224"/>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6"/>
      <c r="AF128" s="263"/>
      <c r="AG128" s="257"/>
    </row>
    <row r="129" spans="1:33" s="12" customFormat="1" ht="18.75">
      <c r="A129" s="257"/>
      <c r="B129" s="260"/>
      <c r="C129" s="224" t="s">
        <v>151</v>
      </c>
      <c r="D129" s="225"/>
      <c r="E129" s="225"/>
      <c r="F129" s="225"/>
      <c r="G129" s="225"/>
      <c r="H129" s="313"/>
      <c r="I129" s="313"/>
      <c r="J129" s="313"/>
      <c r="K129" s="231" t="s">
        <v>150</v>
      </c>
      <c r="L129" s="231"/>
      <c r="M129" s="231"/>
      <c r="N129" s="231"/>
      <c r="O129" s="313"/>
      <c r="P129" s="313"/>
      <c r="Q129" s="313"/>
      <c r="R129" s="231" t="s">
        <v>149</v>
      </c>
      <c r="S129" s="231"/>
      <c r="T129" s="231"/>
      <c r="U129" s="231"/>
      <c r="V129" s="313"/>
      <c r="W129" s="313"/>
      <c r="X129" s="313"/>
      <c r="Y129" s="231" t="s">
        <v>45</v>
      </c>
      <c r="Z129" s="231"/>
      <c r="AA129" s="231"/>
      <c r="AB129" s="313"/>
      <c r="AC129" s="313"/>
      <c r="AD129" s="313"/>
      <c r="AE129" s="314"/>
      <c r="AF129" s="263"/>
      <c r="AG129" s="257"/>
    </row>
    <row r="130" spans="1:33" s="12" customFormat="1" ht="18.75">
      <c r="A130" s="257"/>
      <c r="B130" s="260"/>
      <c r="C130" s="224"/>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6"/>
      <c r="AF130" s="263"/>
      <c r="AG130" s="257"/>
    </row>
    <row r="131" spans="1:33" s="12" customFormat="1" ht="18.75">
      <c r="A131" s="257"/>
      <c r="B131" s="260"/>
      <c r="C131" s="224" t="s">
        <v>152</v>
      </c>
      <c r="D131" s="225"/>
      <c r="E131" s="225"/>
      <c r="F131" s="225"/>
      <c r="G131" s="225"/>
      <c r="H131" s="313"/>
      <c r="I131" s="313"/>
      <c r="J131" s="313"/>
      <c r="K131" s="231" t="s">
        <v>150</v>
      </c>
      <c r="L131" s="231"/>
      <c r="M131" s="231"/>
      <c r="N131" s="231"/>
      <c r="O131" s="313"/>
      <c r="P131" s="313"/>
      <c r="Q131" s="313"/>
      <c r="R131" s="231" t="s">
        <v>149</v>
      </c>
      <c r="S131" s="231"/>
      <c r="T131" s="231"/>
      <c r="U131" s="231"/>
      <c r="V131" s="313"/>
      <c r="W131" s="313"/>
      <c r="X131" s="313"/>
      <c r="Y131" s="231" t="s">
        <v>45</v>
      </c>
      <c r="Z131" s="231"/>
      <c r="AA131" s="231"/>
      <c r="AB131" s="313"/>
      <c r="AC131" s="313"/>
      <c r="AD131" s="313"/>
      <c r="AE131" s="314"/>
      <c r="AF131" s="263"/>
      <c r="AG131" s="257"/>
    </row>
    <row r="132" spans="1:33" s="12" customFormat="1" ht="18.75">
      <c r="A132" s="257"/>
      <c r="B132" s="260"/>
      <c r="C132" s="224"/>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6"/>
      <c r="AF132" s="263"/>
      <c r="AG132" s="257"/>
    </row>
    <row r="133" spans="1:33" s="12" customFormat="1" ht="18.75">
      <c r="A133" s="257"/>
      <c r="B133" s="260"/>
      <c r="C133" s="224"/>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6"/>
      <c r="AF133" s="263"/>
      <c r="AG133" s="257"/>
    </row>
    <row r="134" spans="1:33" s="12" customFormat="1" ht="18.75">
      <c r="A134" s="257"/>
      <c r="B134" s="260"/>
      <c r="C134" s="224"/>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6"/>
      <c r="AF134" s="263"/>
      <c r="AG134" s="257"/>
    </row>
    <row r="135" spans="1:33" s="12" customFormat="1" ht="18.75">
      <c r="A135" s="257"/>
      <c r="B135" s="260"/>
      <c r="C135" s="227" t="s">
        <v>153</v>
      </c>
      <c r="D135" s="206"/>
      <c r="E135" s="206"/>
      <c r="F135" s="206"/>
      <c r="G135" s="206"/>
      <c r="H135" s="206"/>
      <c r="I135" s="202" t="s">
        <v>154</v>
      </c>
      <c r="J135" s="202"/>
      <c r="K135" s="202"/>
      <c r="L135" s="202"/>
      <c r="M135" s="202"/>
      <c r="N135" s="202"/>
      <c r="O135" s="202"/>
      <c r="P135" s="202"/>
      <c r="Q135" s="202"/>
      <c r="R135" s="202"/>
      <c r="S135" s="202"/>
      <c r="T135" s="202"/>
      <c r="U135" s="202"/>
      <c r="V135" s="202"/>
      <c r="W135" s="202" t="s">
        <v>155</v>
      </c>
      <c r="X135" s="202"/>
      <c r="Y135" s="202"/>
      <c r="Z135" s="202"/>
      <c r="AA135" s="202"/>
      <c r="AB135" s="202"/>
      <c r="AC135" s="202"/>
      <c r="AD135" s="202"/>
      <c r="AE135" s="210"/>
      <c r="AF135" s="263"/>
      <c r="AG135" s="257"/>
    </row>
    <row r="136" spans="1:33" s="12" customFormat="1" ht="18.75">
      <c r="A136" s="257"/>
      <c r="B136" s="260"/>
      <c r="C136" s="224"/>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6"/>
      <c r="AF136" s="263"/>
      <c r="AG136" s="257"/>
    </row>
    <row r="137" spans="1:33" s="12" customFormat="1" ht="18.75">
      <c r="A137" s="257"/>
      <c r="B137" s="260"/>
      <c r="C137" s="224"/>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6"/>
      <c r="AF137" s="263"/>
      <c r="AG137" s="257"/>
    </row>
    <row r="138" spans="1:33" s="12" customFormat="1" ht="18.75">
      <c r="A138" s="257"/>
      <c r="B138" s="260"/>
      <c r="C138" s="224"/>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6"/>
      <c r="AF138" s="263"/>
      <c r="AG138" s="257"/>
    </row>
    <row r="139" spans="1:33" s="12" customFormat="1" ht="18.75">
      <c r="A139" s="257"/>
      <c r="B139" s="260"/>
      <c r="C139" s="228" t="s">
        <v>139</v>
      </c>
      <c r="D139" s="229"/>
      <c r="E139" s="229"/>
      <c r="F139" s="312"/>
      <c r="G139" s="312"/>
      <c r="H139" s="312"/>
      <c r="I139" s="312"/>
      <c r="J139" s="312"/>
      <c r="K139" s="312"/>
      <c r="L139" s="312"/>
      <c r="M139" s="312"/>
      <c r="N139" s="202" t="s">
        <v>123</v>
      </c>
      <c r="O139" s="202"/>
      <c r="P139" s="202"/>
      <c r="Q139" s="312"/>
      <c r="R139" s="312"/>
      <c r="S139" s="202" t="s">
        <v>156</v>
      </c>
      <c r="T139" s="202"/>
      <c r="U139" s="202"/>
      <c r="V139" s="202"/>
      <c r="W139" s="202"/>
      <c r="X139" s="202"/>
      <c r="Y139" s="202"/>
      <c r="Z139" s="202"/>
      <c r="AA139" s="202"/>
      <c r="AB139" s="202"/>
      <c r="AC139" s="202"/>
      <c r="AD139" s="202"/>
      <c r="AE139" s="210"/>
      <c r="AF139" s="263"/>
      <c r="AG139" s="257"/>
    </row>
    <row r="140" spans="1:33" s="12" customFormat="1" ht="18.75">
      <c r="A140" s="257"/>
      <c r="B140" s="260"/>
      <c r="C140" s="215" t="s">
        <v>157</v>
      </c>
      <c r="D140" s="216"/>
      <c r="E140" s="216"/>
      <c r="F140" s="216"/>
      <c r="G140" s="216"/>
      <c r="H140" s="216"/>
      <c r="I140" s="216"/>
      <c r="J140" s="18"/>
      <c r="K140" s="216" t="s">
        <v>158</v>
      </c>
      <c r="L140" s="216"/>
      <c r="M140" s="216"/>
      <c r="N140" s="216"/>
      <c r="O140" s="216"/>
      <c r="P140" s="216"/>
      <c r="Q140" s="216"/>
      <c r="R140" s="216"/>
      <c r="S140" s="216"/>
      <c r="T140" s="216"/>
      <c r="U140" s="216"/>
      <c r="V140" s="216"/>
      <c r="W140" s="216"/>
      <c r="X140" s="216"/>
      <c r="Y140" s="216"/>
      <c r="Z140" s="216"/>
      <c r="AA140" s="216"/>
      <c r="AB140" s="216"/>
      <c r="AC140" s="216"/>
      <c r="AD140" s="216"/>
      <c r="AE140" s="217"/>
      <c r="AF140" s="263"/>
      <c r="AG140" s="257"/>
    </row>
    <row r="141" spans="1:33" s="12" customFormat="1" ht="18.75">
      <c r="A141" s="257"/>
      <c r="B141" s="260"/>
      <c r="C141" s="218"/>
      <c r="D141" s="219"/>
      <c r="E141" s="219"/>
      <c r="F141" s="219"/>
      <c r="G141" s="219"/>
      <c r="H141" s="219"/>
      <c r="I141" s="219"/>
      <c r="J141" s="219"/>
      <c r="K141" s="219"/>
      <c r="L141" s="219"/>
      <c r="M141" s="219"/>
      <c r="N141" s="219"/>
      <c r="O141" s="219"/>
      <c r="P141" s="219"/>
      <c r="Q141" s="219"/>
      <c r="R141" s="219"/>
      <c r="S141" s="219"/>
      <c r="T141" s="219"/>
      <c r="U141" s="219"/>
      <c r="V141" s="219"/>
      <c r="W141" s="219"/>
      <c r="X141" s="219"/>
      <c r="Y141" s="219"/>
      <c r="Z141" s="219"/>
      <c r="AA141" s="219"/>
      <c r="AB141" s="219"/>
      <c r="AC141" s="219"/>
      <c r="AD141" s="219"/>
      <c r="AE141" s="220"/>
      <c r="AF141" s="263"/>
      <c r="AG141" s="257"/>
    </row>
    <row r="142" spans="1:33" s="12" customFormat="1" ht="18.75">
      <c r="A142" s="257"/>
      <c r="B142" s="260"/>
      <c r="C142" s="218"/>
      <c r="D142" s="219"/>
      <c r="E142" s="219"/>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c r="AE142" s="220"/>
      <c r="AF142" s="263"/>
      <c r="AG142" s="257"/>
    </row>
    <row r="143" spans="1:33" s="12" customFormat="1" ht="18.75">
      <c r="A143" s="257"/>
      <c r="B143" s="260"/>
      <c r="C143" s="218"/>
      <c r="D143" s="219"/>
      <c r="E143" s="219"/>
      <c r="F143" s="219"/>
      <c r="G143" s="219"/>
      <c r="H143" s="219"/>
      <c r="I143" s="219"/>
      <c r="J143" s="219"/>
      <c r="K143" s="219"/>
      <c r="L143" s="219"/>
      <c r="M143" s="219"/>
      <c r="N143" s="219"/>
      <c r="O143" s="219"/>
      <c r="P143" s="219"/>
      <c r="Q143" s="219"/>
      <c r="R143" s="219"/>
      <c r="S143" s="219"/>
      <c r="T143" s="219"/>
      <c r="U143" s="219"/>
      <c r="V143" s="219"/>
      <c r="W143" s="219"/>
      <c r="X143" s="219"/>
      <c r="Y143" s="219"/>
      <c r="Z143" s="219"/>
      <c r="AA143" s="219"/>
      <c r="AB143" s="219"/>
      <c r="AC143" s="219"/>
      <c r="AD143" s="219"/>
      <c r="AE143" s="220"/>
      <c r="AF143" s="263"/>
      <c r="AG143" s="257"/>
    </row>
    <row r="144" spans="1:33" s="12" customFormat="1" ht="18.75">
      <c r="A144" s="257"/>
      <c r="B144" s="260"/>
      <c r="C144" s="218"/>
      <c r="D144" s="219"/>
      <c r="E144" s="219"/>
      <c r="F144" s="219"/>
      <c r="G144" s="219"/>
      <c r="H144" s="219"/>
      <c r="I144" s="219"/>
      <c r="J144" s="219"/>
      <c r="K144" s="219"/>
      <c r="L144" s="219"/>
      <c r="M144" s="219"/>
      <c r="N144" s="219"/>
      <c r="O144" s="219"/>
      <c r="P144" s="219"/>
      <c r="Q144" s="219"/>
      <c r="R144" s="219"/>
      <c r="S144" s="219"/>
      <c r="T144" s="219"/>
      <c r="U144" s="219"/>
      <c r="V144" s="219"/>
      <c r="W144" s="219"/>
      <c r="X144" s="219"/>
      <c r="Y144" s="219"/>
      <c r="Z144" s="219"/>
      <c r="AA144" s="219"/>
      <c r="AB144" s="219"/>
      <c r="AC144" s="219"/>
      <c r="AD144" s="219"/>
      <c r="AE144" s="220"/>
      <c r="AF144" s="263"/>
      <c r="AG144" s="257"/>
    </row>
    <row r="145" spans="1:33" s="12" customFormat="1" ht="18.75">
      <c r="A145" s="257"/>
      <c r="B145" s="260"/>
      <c r="C145" s="209" t="s">
        <v>45</v>
      </c>
      <c r="D145" s="202"/>
      <c r="E145" s="202"/>
      <c r="F145" s="311"/>
      <c r="G145" s="311"/>
      <c r="H145" s="311"/>
      <c r="I145" s="311"/>
      <c r="J145" s="311"/>
      <c r="K145" s="311"/>
      <c r="L145" s="222" t="s">
        <v>172</v>
      </c>
      <c r="M145" s="222"/>
      <c r="N145" s="222"/>
      <c r="O145" s="222"/>
      <c r="P145" s="222"/>
      <c r="Q145" s="222"/>
      <c r="R145" s="222"/>
      <c r="S145" s="222"/>
      <c r="T145" s="222"/>
      <c r="U145" s="222"/>
      <c r="V145" s="222"/>
      <c r="W145" s="222"/>
      <c r="X145" s="222"/>
      <c r="Y145" s="222"/>
      <c r="Z145" s="222"/>
      <c r="AA145" s="222"/>
      <c r="AB145" s="222"/>
      <c r="AC145" s="222"/>
      <c r="AD145" s="222"/>
      <c r="AE145" s="223"/>
      <c r="AF145" s="263"/>
      <c r="AG145" s="257"/>
    </row>
    <row r="146" spans="1:33" s="12" customFormat="1" ht="7.5" customHeight="1">
      <c r="A146" s="257"/>
      <c r="B146" s="260"/>
      <c r="C146" s="209"/>
      <c r="D146" s="202"/>
      <c r="E146" s="202"/>
      <c r="F146" s="202"/>
      <c r="G146" s="202"/>
      <c r="H146" s="202"/>
      <c r="I146" s="202"/>
      <c r="J146" s="202"/>
      <c r="K146" s="202"/>
      <c r="L146" s="202"/>
      <c r="M146" s="202"/>
      <c r="N146" s="202"/>
      <c r="O146" s="202"/>
      <c r="P146" s="202"/>
      <c r="Q146" s="202"/>
      <c r="R146" s="202"/>
      <c r="S146" s="202"/>
      <c r="T146" s="202"/>
      <c r="U146" s="202"/>
      <c r="V146" s="202"/>
      <c r="W146" s="202"/>
      <c r="X146" s="202"/>
      <c r="Y146" s="202"/>
      <c r="Z146" s="202"/>
      <c r="AA146" s="202"/>
      <c r="AB146" s="202"/>
      <c r="AC146" s="202"/>
      <c r="AD146" s="202"/>
      <c r="AE146" s="210"/>
      <c r="AF146" s="263"/>
      <c r="AG146" s="257"/>
    </row>
    <row r="147" spans="1:33" s="12" customFormat="1" ht="18.75">
      <c r="A147" s="257"/>
      <c r="B147" s="260"/>
      <c r="C147" s="209"/>
      <c r="D147" s="202"/>
      <c r="E147" s="202"/>
      <c r="F147" s="202"/>
      <c r="G147" s="202"/>
      <c r="H147" s="202"/>
      <c r="I147" s="202"/>
      <c r="J147" s="202"/>
      <c r="K147" s="202"/>
      <c r="L147" s="202"/>
      <c r="M147" s="202"/>
      <c r="N147" s="202"/>
      <c r="O147" s="202"/>
      <c r="P147" s="202"/>
      <c r="Q147" s="202"/>
      <c r="R147" s="202"/>
      <c r="S147" s="202"/>
      <c r="T147" s="202"/>
      <c r="U147" s="202"/>
      <c r="V147" s="202"/>
      <c r="W147" s="202"/>
      <c r="X147" s="211"/>
      <c r="Y147" s="211"/>
      <c r="Z147" s="211"/>
      <c r="AA147" s="211"/>
      <c r="AB147" s="211"/>
      <c r="AC147" s="211"/>
      <c r="AD147" s="211"/>
      <c r="AE147" s="29"/>
      <c r="AF147" s="263"/>
      <c r="AG147" s="257"/>
    </row>
    <row r="148" spans="1:33" s="12" customFormat="1" ht="19.5" thickBot="1">
      <c r="A148" s="257"/>
      <c r="B148" s="260"/>
      <c r="C148" s="212"/>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4"/>
      <c r="AF148" s="263"/>
      <c r="AG148" s="257"/>
    </row>
    <row r="149" spans="1:33" s="12" customFormat="1" ht="18.75">
      <c r="A149" s="257"/>
      <c r="B149" s="260"/>
      <c r="C149" s="202"/>
      <c r="D149" s="202"/>
      <c r="E149" s="202"/>
      <c r="F149" s="202"/>
      <c r="G149" s="202"/>
      <c r="H149" s="202"/>
      <c r="I149" s="202"/>
      <c r="J149" s="202"/>
      <c r="K149" s="202"/>
      <c r="L149" s="202"/>
      <c r="M149" s="202"/>
      <c r="N149" s="202"/>
      <c r="O149" s="202"/>
      <c r="P149" s="202"/>
      <c r="Q149" s="202"/>
      <c r="R149" s="202"/>
      <c r="S149" s="202"/>
      <c r="T149" s="202"/>
      <c r="U149" s="202"/>
      <c r="V149" s="202"/>
      <c r="W149" s="202"/>
      <c r="X149" s="202"/>
      <c r="Y149" s="202"/>
      <c r="Z149" s="202"/>
      <c r="AA149" s="202"/>
      <c r="AB149" s="202"/>
      <c r="AC149" s="202"/>
      <c r="AD149" s="202"/>
      <c r="AE149" s="202"/>
      <c r="AF149" s="263"/>
      <c r="AG149" s="257"/>
    </row>
    <row r="150" spans="1:33" s="12" customFormat="1" ht="18.75">
      <c r="A150" s="257"/>
      <c r="B150" s="260"/>
      <c r="C150" s="206" t="s">
        <v>166</v>
      </c>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63"/>
      <c r="AG150" s="257"/>
    </row>
    <row r="151" spans="1:33" s="12" customFormat="1" ht="18.75">
      <c r="A151" s="257"/>
      <c r="B151" s="260"/>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63"/>
      <c r="AG151" s="257"/>
    </row>
    <row r="152" spans="1:33" s="12" customFormat="1" ht="18.75">
      <c r="A152" s="257"/>
      <c r="B152" s="260"/>
      <c r="C152" s="3">
        <v>1</v>
      </c>
      <c r="D152" s="202" t="s">
        <v>159</v>
      </c>
      <c r="E152" s="202"/>
      <c r="F152" s="202"/>
      <c r="G152" s="203"/>
      <c r="H152" s="19"/>
      <c r="J152" s="3">
        <v>2</v>
      </c>
      <c r="K152" s="202" t="s">
        <v>160</v>
      </c>
      <c r="L152" s="202"/>
      <c r="M152" s="202"/>
      <c r="N152" s="203"/>
      <c r="O152" s="19"/>
      <c r="P152" s="14"/>
      <c r="Q152" s="3">
        <v>3</v>
      </c>
      <c r="R152" s="202" t="s">
        <v>163</v>
      </c>
      <c r="S152" s="202"/>
      <c r="T152" s="202"/>
      <c r="U152" s="202"/>
      <c r="V152" s="203"/>
      <c r="W152" s="19"/>
      <c r="Y152" s="3">
        <v>4</v>
      </c>
      <c r="Z152" s="202" t="s">
        <v>161</v>
      </c>
      <c r="AA152" s="202"/>
      <c r="AB152" s="202"/>
      <c r="AC152" s="202"/>
      <c r="AD152" s="203"/>
      <c r="AE152" s="19"/>
      <c r="AF152" s="263"/>
      <c r="AG152" s="257"/>
    </row>
    <row r="153" spans="1:33" s="12" customFormat="1" ht="18.75">
      <c r="A153" s="257"/>
      <c r="B153" s="260"/>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63"/>
      <c r="AG153" s="257"/>
    </row>
    <row r="154" spans="1:33" s="12" customFormat="1" ht="18.75">
      <c r="A154" s="257"/>
      <c r="B154" s="260"/>
      <c r="C154" s="3">
        <v>5</v>
      </c>
      <c r="D154" s="202" t="s">
        <v>162</v>
      </c>
      <c r="E154" s="202"/>
      <c r="F154" s="202"/>
      <c r="G154" s="203"/>
      <c r="H154" s="19"/>
      <c r="J154" s="3">
        <v>6</v>
      </c>
      <c r="K154" s="204" t="s">
        <v>167</v>
      </c>
      <c r="L154" s="204"/>
      <c r="M154" s="204"/>
      <c r="N154" s="205"/>
      <c r="O154" s="19"/>
      <c r="P154" s="14"/>
      <c r="Q154" s="3">
        <v>7</v>
      </c>
      <c r="R154" s="202" t="s">
        <v>164</v>
      </c>
      <c r="S154" s="202"/>
      <c r="T154" s="202"/>
      <c r="U154" s="202"/>
      <c r="V154" s="203"/>
      <c r="W154" s="19"/>
      <c r="Y154" s="3">
        <v>8</v>
      </c>
      <c r="Z154" s="202" t="s">
        <v>165</v>
      </c>
      <c r="AA154" s="202"/>
      <c r="AB154" s="202"/>
      <c r="AC154" s="202"/>
      <c r="AD154" s="203"/>
      <c r="AE154" s="19"/>
      <c r="AF154" s="263"/>
      <c r="AG154" s="257"/>
    </row>
    <row r="155" spans="1:33" s="12" customFormat="1" ht="18.75">
      <c r="A155" s="257"/>
      <c r="B155" s="260"/>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63"/>
      <c r="AG155" s="257"/>
    </row>
    <row r="156" spans="1:33" s="12" customFormat="1" ht="18.75">
      <c r="A156" s="257"/>
      <c r="B156" s="260"/>
      <c r="C156" s="3">
        <v>9</v>
      </c>
      <c r="D156" s="202" t="s">
        <v>168</v>
      </c>
      <c r="E156" s="202"/>
      <c r="F156" s="202"/>
      <c r="G156" s="203"/>
      <c r="H156" s="19"/>
      <c r="I156" s="207"/>
      <c r="J156" s="208"/>
      <c r="K156" s="208"/>
      <c r="L156" s="208"/>
      <c r="M156" s="208"/>
      <c r="N156" s="208"/>
      <c r="O156" s="208"/>
      <c r="P156" s="208"/>
      <c r="Q156" s="208"/>
      <c r="R156" s="208"/>
      <c r="S156" s="208"/>
      <c r="T156" s="208"/>
      <c r="U156" s="208"/>
      <c r="V156" s="208"/>
      <c r="W156" s="208"/>
      <c r="X156" s="208"/>
      <c r="Y156" s="208"/>
      <c r="Z156" s="208"/>
      <c r="AA156" s="208"/>
      <c r="AB156" s="208"/>
      <c r="AC156" s="208"/>
      <c r="AD156" s="208"/>
      <c r="AE156" s="208"/>
      <c r="AF156" s="263"/>
      <c r="AG156" s="257"/>
    </row>
    <row r="157" spans="1:33" ht="18.75" thickBot="1">
      <c r="A157" s="257"/>
      <c r="B157" s="261"/>
      <c r="C157" s="196"/>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c r="AA157" s="196"/>
      <c r="AB157" s="196"/>
      <c r="AC157" s="196"/>
      <c r="AD157" s="196"/>
      <c r="AE157" s="196"/>
      <c r="AF157" s="264"/>
      <c r="AG157" s="257"/>
    </row>
    <row r="158" spans="1:33">
      <c r="A158" s="257"/>
      <c r="B158" s="197"/>
      <c r="C158" s="197"/>
      <c r="D158" s="197"/>
      <c r="E158" s="197"/>
      <c r="F158" s="197"/>
      <c r="G158" s="197"/>
      <c r="H158" s="197"/>
      <c r="I158" s="197"/>
      <c r="J158" s="197"/>
      <c r="K158" s="197"/>
      <c r="L158" s="197"/>
      <c r="M158" s="197"/>
      <c r="N158" s="197"/>
      <c r="O158" s="197"/>
      <c r="P158" s="197"/>
      <c r="Q158" s="197"/>
      <c r="R158" s="197"/>
      <c r="S158" s="197"/>
      <c r="T158" s="197"/>
      <c r="U158" s="197"/>
      <c r="V158" s="197"/>
      <c r="W158" s="197"/>
      <c r="X158" s="197"/>
      <c r="Y158" s="197"/>
      <c r="Z158" s="197"/>
      <c r="AA158" s="197"/>
      <c r="AB158" s="197"/>
      <c r="AC158" s="197"/>
      <c r="AD158" s="197"/>
      <c r="AE158" s="197"/>
      <c r="AF158" s="197"/>
      <c r="AG158" s="257"/>
    </row>
  </sheetData>
  <sheetProtection formatColumns="0" formatRows="0" selectLockedCells="1"/>
  <mergeCells count="395">
    <mergeCell ref="G5:J5"/>
    <mergeCell ref="Z5:AB5"/>
    <mergeCell ref="AC5:AE5"/>
    <mergeCell ref="C6:AE6"/>
    <mergeCell ref="A1:A86"/>
    <mergeCell ref="B1:AF1"/>
    <mergeCell ref="AG1:AG86"/>
    <mergeCell ref="B2:AF2"/>
    <mergeCell ref="B3:B85"/>
    <mergeCell ref="C3:I3"/>
    <mergeCell ref="J3:AE3"/>
    <mergeCell ref="AF3:AF85"/>
    <mergeCell ref="C4:AE4"/>
    <mergeCell ref="C5:F5"/>
    <mergeCell ref="K11:Y11"/>
    <mergeCell ref="C12:Y12"/>
    <mergeCell ref="D13:J13"/>
    <mergeCell ref="K13:Y13"/>
    <mergeCell ref="C14:Y14"/>
    <mergeCell ref="D15:J15"/>
    <mergeCell ref="X15:Y15"/>
    <mergeCell ref="D7:J7"/>
    <mergeCell ref="K7:Y7"/>
    <mergeCell ref="C8:Y8"/>
    <mergeCell ref="D9:J9"/>
    <mergeCell ref="K9:Q9"/>
    <mergeCell ref="R9:T9"/>
    <mergeCell ref="U9:Y9"/>
    <mergeCell ref="C10:Y10"/>
    <mergeCell ref="D11:J11"/>
    <mergeCell ref="Z19:AE22"/>
    <mergeCell ref="C20:Y20"/>
    <mergeCell ref="D21:J21"/>
    <mergeCell ref="L21:N21"/>
    <mergeCell ref="Q21:S21"/>
    <mergeCell ref="V21:Y21"/>
    <mergeCell ref="C22:Y22"/>
    <mergeCell ref="D17:J17"/>
    <mergeCell ref="L17:N17"/>
    <mergeCell ref="Q17:S17"/>
    <mergeCell ref="C18:Y18"/>
    <mergeCell ref="D19:J19"/>
    <mergeCell ref="K19:Q19"/>
    <mergeCell ref="R19:T19"/>
    <mergeCell ref="U19:Y19"/>
    <mergeCell ref="Z7:AE18"/>
    <mergeCell ref="C26:AE26"/>
    <mergeCell ref="D27:K27"/>
    <mergeCell ref="L27:P27"/>
    <mergeCell ref="R27:W27"/>
    <mergeCell ref="X27:AE27"/>
    <mergeCell ref="C28:AE28"/>
    <mergeCell ref="D23:M23"/>
    <mergeCell ref="O23:P23"/>
    <mergeCell ref="S23:T23"/>
    <mergeCell ref="W23:Y23"/>
    <mergeCell ref="C24:AE24"/>
    <mergeCell ref="D25:K25"/>
    <mergeCell ref="M25:P25"/>
    <mergeCell ref="R25:U25"/>
    <mergeCell ref="W25:Z25"/>
    <mergeCell ref="AB25:AE25"/>
    <mergeCell ref="C32:AE32"/>
    <mergeCell ref="D33:K33"/>
    <mergeCell ref="L33:N33"/>
    <mergeCell ref="P33:T33"/>
    <mergeCell ref="Y33:Z33"/>
    <mergeCell ref="AC33:AE33"/>
    <mergeCell ref="D29:O29"/>
    <mergeCell ref="P29:AE29"/>
    <mergeCell ref="C30:AE30"/>
    <mergeCell ref="D31:K31"/>
    <mergeCell ref="L31:N31"/>
    <mergeCell ref="O31:X31"/>
    <mergeCell ref="Y31:AE31"/>
    <mergeCell ref="C38:AE38"/>
    <mergeCell ref="D39:M39"/>
    <mergeCell ref="N39:U39"/>
    <mergeCell ref="V39:Y39"/>
    <mergeCell ref="Z39:AE39"/>
    <mergeCell ref="C40:AE40"/>
    <mergeCell ref="C34:AE34"/>
    <mergeCell ref="D35:O35"/>
    <mergeCell ref="T35:U35"/>
    <mergeCell ref="C36:AE36"/>
    <mergeCell ref="D37:I37"/>
    <mergeCell ref="K37:L37"/>
    <mergeCell ref="O37:Q37"/>
    <mergeCell ref="T37:V37"/>
    <mergeCell ref="D41:J41"/>
    <mergeCell ref="K41:R41"/>
    <mergeCell ref="S41:AE41"/>
    <mergeCell ref="C42:AE42"/>
    <mergeCell ref="D43:H43"/>
    <mergeCell ref="I43:K43"/>
    <mergeCell ref="M43:O43"/>
    <mergeCell ref="Q43:S43"/>
    <mergeCell ref="T43:U43"/>
    <mergeCell ref="V43:X43"/>
    <mergeCell ref="D47:H47"/>
    <mergeCell ref="I47:K47"/>
    <mergeCell ref="M47:O47"/>
    <mergeCell ref="Q47:S47"/>
    <mergeCell ref="T47:Y47"/>
    <mergeCell ref="Z47:AE47"/>
    <mergeCell ref="Y43:Z43"/>
    <mergeCell ref="C44:AE44"/>
    <mergeCell ref="D45:J45"/>
    <mergeCell ref="K45:R45"/>
    <mergeCell ref="S45:AE45"/>
    <mergeCell ref="C46:AE46"/>
    <mergeCell ref="D51:L51"/>
    <mergeCell ref="M51:AE51"/>
    <mergeCell ref="C52:AE52"/>
    <mergeCell ref="D53:F53"/>
    <mergeCell ref="G53:P53"/>
    <mergeCell ref="R53:U53"/>
    <mergeCell ref="V53:AE53"/>
    <mergeCell ref="C48:AE48"/>
    <mergeCell ref="D49:H49"/>
    <mergeCell ref="I49:N49"/>
    <mergeCell ref="P49:U49"/>
    <mergeCell ref="Z49:AA49"/>
    <mergeCell ref="C50:AE50"/>
    <mergeCell ref="AB49:AE49"/>
    <mergeCell ref="AC57:AE57"/>
    <mergeCell ref="C58:AE58"/>
    <mergeCell ref="E59:G59"/>
    <mergeCell ref="J59:L59"/>
    <mergeCell ref="O59:Q59"/>
    <mergeCell ref="T59:V59"/>
    <mergeCell ref="Y59:AA59"/>
    <mergeCell ref="AD59:AE59"/>
    <mergeCell ref="C54:AE54"/>
    <mergeCell ref="D55:G55"/>
    <mergeCell ref="L55:M55"/>
    <mergeCell ref="N55:AE55"/>
    <mergeCell ref="C56:AE56"/>
    <mergeCell ref="D57:G57"/>
    <mergeCell ref="I57:K57"/>
    <mergeCell ref="N57:P57"/>
    <mergeCell ref="S57:U57"/>
    <mergeCell ref="X57:Z57"/>
    <mergeCell ref="D63:I63"/>
    <mergeCell ref="J63:N63"/>
    <mergeCell ref="O63:T63"/>
    <mergeCell ref="U63:X63"/>
    <mergeCell ref="Y63:AA63"/>
    <mergeCell ref="AB63:AE63"/>
    <mergeCell ref="C60:AE60"/>
    <mergeCell ref="D61:I61"/>
    <mergeCell ref="J61:N61"/>
    <mergeCell ref="P61:V61"/>
    <mergeCell ref="W61:AE61"/>
    <mergeCell ref="C62:AE62"/>
    <mergeCell ref="C66:AE66"/>
    <mergeCell ref="D67:H67"/>
    <mergeCell ref="J67:K67"/>
    <mergeCell ref="N67:O67"/>
    <mergeCell ref="R67:S67"/>
    <mergeCell ref="C68:AE68"/>
    <mergeCell ref="T67:AE67"/>
    <mergeCell ref="C64:AE64"/>
    <mergeCell ref="D65:H65"/>
    <mergeCell ref="J65:K65"/>
    <mergeCell ref="N65:O65"/>
    <mergeCell ref="R65:S65"/>
    <mergeCell ref="V65:W65"/>
    <mergeCell ref="Z65:AA65"/>
    <mergeCell ref="AD65:AE65"/>
    <mergeCell ref="C70:AE70"/>
    <mergeCell ref="D71:E71"/>
    <mergeCell ref="F71:J71"/>
    <mergeCell ref="K71:M71"/>
    <mergeCell ref="N71:R71"/>
    <mergeCell ref="S71:U71"/>
    <mergeCell ref="V71:AE71"/>
    <mergeCell ref="D69:F69"/>
    <mergeCell ref="G69:Q69"/>
    <mergeCell ref="R69:S69"/>
    <mergeCell ref="T69:Y69"/>
    <mergeCell ref="Z69:AA69"/>
    <mergeCell ref="AB69:AE69"/>
    <mergeCell ref="D75:G75"/>
    <mergeCell ref="H75:N75"/>
    <mergeCell ref="P75:V75"/>
    <mergeCell ref="W75:AE75"/>
    <mergeCell ref="C76:AE76"/>
    <mergeCell ref="D77:I77"/>
    <mergeCell ref="J77:AE77"/>
    <mergeCell ref="C72:AE72"/>
    <mergeCell ref="D73:H73"/>
    <mergeCell ref="J73:P73"/>
    <mergeCell ref="R73:X73"/>
    <mergeCell ref="Z73:AE73"/>
    <mergeCell ref="C74:AE74"/>
    <mergeCell ref="C78:AE78"/>
    <mergeCell ref="D79:AE79"/>
    <mergeCell ref="C80:AE80"/>
    <mergeCell ref="D81:E81"/>
    <mergeCell ref="F81:H81"/>
    <mergeCell ref="I81:N81"/>
    <mergeCell ref="O81:R81"/>
    <mergeCell ref="S81:U81"/>
    <mergeCell ref="V81:Y81"/>
    <mergeCell ref="Z81:AB81"/>
    <mergeCell ref="AC81:AE81"/>
    <mergeCell ref="D82:E82"/>
    <mergeCell ref="F82:H82"/>
    <mergeCell ref="I82:N82"/>
    <mergeCell ref="O82:R82"/>
    <mergeCell ref="S82:U82"/>
    <mergeCell ref="V82:Y82"/>
    <mergeCell ref="Z82:AB82"/>
    <mergeCell ref="AC82:AE82"/>
    <mergeCell ref="Z83:AB83"/>
    <mergeCell ref="AC83:AE83"/>
    <mergeCell ref="D84:E84"/>
    <mergeCell ref="F84:H84"/>
    <mergeCell ref="I84:N84"/>
    <mergeCell ref="O84:R84"/>
    <mergeCell ref="S84:U84"/>
    <mergeCell ref="V84:Y84"/>
    <mergeCell ref="Z84:AB84"/>
    <mergeCell ref="AC84:AE84"/>
    <mergeCell ref="D83:E83"/>
    <mergeCell ref="F83:H83"/>
    <mergeCell ref="I83:N83"/>
    <mergeCell ref="O83:R83"/>
    <mergeCell ref="S83:U83"/>
    <mergeCell ref="V83:Y83"/>
    <mergeCell ref="C85:AE85"/>
    <mergeCell ref="B86:AF86"/>
    <mergeCell ref="A87:A158"/>
    <mergeCell ref="B87:AF87"/>
    <mergeCell ref="AG87:AG158"/>
    <mergeCell ref="B88:AF88"/>
    <mergeCell ref="B89:B157"/>
    <mergeCell ref="D89:I89"/>
    <mergeCell ref="K89:L89"/>
    <mergeCell ref="O89:P89"/>
    <mergeCell ref="Q89:AE89"/>
    <mergeCell ref="AF89:AF157"/>
    <mergeCell ref="C90:AE90"/>
    <mergeCell ref="D91:AE91"/>
    <mergeCell ref="C92:AE92"/>
    <mergeCell ref="D93:E94"/>
    <mergeCell ref="F93:J94"/>
    <mergeCell ref="K93:N94"/>
    <mergeCell ref="O93:V94"/>
    <mergeCell ref="W93:AE93"/>
    <mergeCell ref="D96:E96"/>
    <mergeCell ref="F96:J96"/>
    <mergeCell ref="K96:N96"/>
    <mergeCell ref="O96:V96"/>
    <mergeCell ref="W96:AA96"/>
    <mergeCell ref="AB96:AE96"/>
    <mergeCell ref="W94:AA94"/>
    <mergeCell ref="AB94:AE94"/>
    <mergeCell ref="D95:E95"/>
    <mergeCell ref="F95:J95"/>
    <mergeCell ref="K95:N95"/>
    <mergeCell ref="O95:V95"/>
    <mergeCell ref="W95:AA95"/>
    <mergeCell ref="AB95:AE95"/>
    <mergeCell ref="D98:E98"/>
    <mergeCell ref="F98:J98"/>
    <mergeCell ref="K98:N98"/>
    <mergeCell ref="O98:V98"/>
    <mergeCell ref="W98:AA98"/>
    <mergeCell ref="AB98:AE98"/>
    <mergeCell ref="D97:E97"/>
    <mergeCell ref="F97:J97"/>
    <mergeCell ref="K97:N97"/>
    <mergeCell ref="O97:V97"/>
    <mergeCell ref="W97:AA97"/>
    <mergeCell ref="AB97:AE97"/>
    <mergeCell ref="C99:AE99"/>
    <mergeCell ref="C100:AE101"/>
    <mergeCell ref="D102:I102"/>
    <mergeCell ref="J102:K102"/>
    <mergeCell ref="L102:O102"/>
    <mergeCell ref="P102:R102"/>
    <mergeCell ref="S102:Y102"/>
    <mergeCell ref="Z102:AA102"/>
    <mergeCell ref="AB102:AE102"/>
    <mergeCell ref="C106:AE106"/>
    <mergeCell ref="C107:AE108"/>
    <mergeCell ref="C109:E109"/>
    <mergeCell ref="F109:K109"/>
    <mergeCell ref="L109:AE109"/>
    <mergeCell ref="C110:AE110"/>
    <mergeCell ref="C103:AE103"/>
    <mergeCell ref="C104:S104"/>
    <mergeCell ref="T104:X104"/>
    <mergeCell ref="Y104:AA104"/>
    <mergeCell ref="AB104:AE104"/>
    <mergeCell ref="C105:E105"/>
    <mergeCell ref="G105:AE105"/>
    <mergeCell ref="C114:K114"/>
    <mergeCell ref="L114:R114"/>
    <mergeCell ref="S114:Y114"/>
    <mergeCell ref="Z114:AC114"/>
    <mergeCell ref="AD114:AE114"/>
    <mergeCell ref="C115:AE115"/>
    <mergeCell ref="C111:AE112"/>
    <mergeCell ref="C113:K113"/>
    <mergeCell ref="L113:R113"/>
    <mergeCell ref="S113:U113"/>
    <mergeCell ref="V113:AA113"/>
    <mergeCell ref="AB113:AE113"/>
    <mergeCell ref="C125:E125"/>
    <mergeCell ref="F125:J125"/>
    <mergeCell ref="K125:W125"/>
    <mergeCell ref="X125:AA125"/>
    <mergeCell ref="AB125:AE125"/>
    <mergeCell ref="C126:AE126"/>
    <mergeCell ref="C116:AE119"/>
    <mergeCell ref="C120:E120"/>
    <mergeCell ref="F120:K120"/>
    <mergeCell ref="L120:AE120"/>
    <mergeCell ref="C123:AE124"/>
    <mergeCell ref="C121:AE121"/>
    <mergeCell ref="C122:W122"/>
    <mergeCell ref="X122:AD122"/>
    <mergeCell ref="Y127:AA127"/>
    <mergeCell ref="AB127:AE127"/>
    <mergeCell ref="C128:AE128"/>
    <mergeCell ref="C129:G129"/>
    <mergeCell ref="H129:J129"/>
    <mergeCell ref="K129:N129"/>
    <mergeCell ref="O129:Q129"/>
    <mergeCell ref="R129:U129"/>
    <mergeCell ref="V129:X129"/>
    <mergeCell ref="Y129:AA129"/>
    <mergeCell ref="C127:G127"/>
    <mergeCell ref="H127:J127"/>
    <mergeCell ref="K127:N127"/>
    <mergeCell ref="O127:Q127"/>
    <mergeCell ref="R127:U127"/>
    <mergeCell ref="V127:X127"/>
    <mergeCell ref="AB129:AE129"/>
    <mergeCell ref="C130:AE130"/>
    <mergeCell ref="C131:G131"/>
    <mergeCell ref="H131:J131"/>
    <mergeCell ref="K131:N131"/>
    <mergeCell ref="O131:Q131"/>
    <mergeCell ref="R131:U131"/>
    <mergeCell ref="V131:X131"/>
    <mergeCell ref="Y131:AA131"/>
    <mergeCell ref="AB131:AE131"/>
    <mergeCell ref="C132:AE134"/>
    <mergeCell ref="C135:H135"/>
    <mergeCell ref="I135:V135"/>
    <mergeCell ref="W135:AE135"/>
    <mergeCell ref="C136:AE138"/>
    <mergeCell ref="C139:E139"/>
    <mergeCell ref="F139:M139"/>
    <mergeCell ref="N139:P139"/>
    <mergeCell ref="Q139:R139"/>
    <mergeCell ref="S139:AE139"/>
    <mergeCell ref="Z152:AD152"/>
    <mergeCell ref="C140:I140"/>
    <mergeCell ref="K140:AE140"/>
    <mergeCell ref="C141:AE144"/>
    <mergeCell ref="C145:E145"/>
    <mergeCell ref="F145:K145"/>
    <mergeCell ref="L145:AE145"/>
    <mergeCell ref="C146:AE146"/>
    <mergeCell ref="C147:W147"/>
    <mergeCell ref="X147:AD147"/>
    <mergeCell ref="N5:S5"/>
    <mergeCell ref="T5:V5"/>
    <mergeCell ref="D156:G156"/>
    <mergeCell ref="I156:AE156"/>
    <mergeCell ref="C157:AE157"/>
    <mergeCell ref="B158:AF158"/>
    <mergeCell ref="C16:Y16"/>
    <mergeCell ref="T17:Y17"/>
    <mergeCell ref="Z23:AE23"/>
    <mergeCell ref="V35:AE35"/>
    <mergeCell ref="W37:AE37"/>
    <mergeCell ref="C153:AE153"/>
    <mergeCell ref="D154:G154"/>
    <mergeCell ref="K154:N154"/>
    <mergeCell ref="R154:V154"/>
    <mergeCell ref="Z154:AD154"/>
    <mergeCell ref="C155:AE155"/>
    <mergeCell ref="C148:AE148"/>
    <mergeCell ref="C149:AE149"/>
    <mergeCell ref="C150:AE150"/>
    <mergeCell ref="C151:AE151"/>
    <mergeCell ref="D152:G152"/>
    <mergeCell ref="K152:N152"/>
    <mergeCell ref="R152:V152"/>
  </mergeCells>
  <conditionalFormatting sqref="J3:AE3 G5:J5 AC5:AE5 K7:Y7 K9:Q9 U9:Y9 K11:Y11 K13:Y13 K15 N15 Q15 T15 W15 K17 P17 K19:Q19 U19:Y19 K21 P21 U21 N23 R23 V23 M25:P25 R25:U25 W25:Z25 AB25:AE25 L27:P27 X27:AE27 P29:AE29 L31:N31 Y31:AE31 L33:N33 U33 X33 AB33 P35 S35 J37 N37 S37 N39:U39 Z39:AE39 K41:R41 I43:K43 M43:O43 Q43:S43 V43:X43 AA43 AC43 AE43 K45:R45 I47:K47 M47:O47 Q47:S47 Z47:AE47 I49:N49 V49 Y49 M51:AE51 G53:P53 V53:AE53 H55 K55 H57 M57 R57 W57 AB57 AC59 X59 S59 N59 I59 D59 J61:N61 W61:AE61 J63:N63 U63:X63 AB63:AE63 I65 I67 M67 M65 Q65 Q67 U65 Y65 AC65 G69:Q69 T69:Y69 AB69:AE69 V71:AE71 N71:R71 F71:J71 J73:P73 R73:X73 Z73:AE73 W75:AE75 H75:N75 J77:AE77 I82:AE84 J89 N89 F95:AE98 D102:I102 L102:O102 S102:Y102 AB102:AE102 T104:X104 AB104:AE104 F105 F109:K109 L113:R114 V113:AA113 Z114:AC114 F139:M139 F125:J125 AB125:AE125 H127:J127 H129:J129 H131:J131 O131:Q131 O129:Q129 O127:Q127 V127:X127 V129:X129 V131:X131 AB131:AE131 AB129:AE129 AB127:AE127 Q139:R139 J140 F120:K120 H152 O152 W152 AE152 AE154 W154 O154 H154 H156 F145:K145">
    <cfRule type="cellIs" dxfId="3" priority="4" operator="equal">
      <formula>""</formula>
    </cfRule>
  </conditionalFormatting>
  <conditionalFormatting sqref="S5">
    <cfRule type="cellIs" dxfId="2" priority="3" operator="equal">
      <formula>""</formula>
    </cfRule>
  </conditionalFormatting>
  <conditionalFormatting sqref="T5">
    <cfRule type="cellIs" dxfId="1" priority="2" operator="equal">
      <formula>""</formula>
    </cfRule>
  </conditionalFormatting>
  <conditionalFormatting sqref="AA43 AC43 AE43">
    <cfRule type="cellIs" dxfId="0" priority="1" operator="equal">
      <formula>""</formula>
    </cfRule>
  </conditionalFormatting>
  <pageMargins left="0.3" right="0.23" top="0.22" bottom="0.22" header="0.19" footer="0.2"/>
  <pageSetup paperSize="9" scale="54" orientation="portrait" r:id="rId1"/>
</worksheet>
</file>

<file path=xl/worksheets/sheet9.xml><?xml version="1.0" encoding="utf-8"?>
<worksheet xmlns="http://schemas.openxmlformats.org/spreadsheetml/2006/main" xmlns:r="http://schemas.openxmlformats.org/officeDocument/2006/relationships">
  <sheetPr>
    <tabColor rgb="FF00B050"/>
  </sheetPr>
  <dimension ref="A1:ET605"/>
  <sheetViews>
    <sheetView showGridLines="0" showRowColHeaders="0" workbookViewId="0">
      <pane xSplit="7" ySplit="4" topLeftCell="DY5" activePane="bottomRight" state="frozen"/>
      <selection pane="topRight" activeCell="H1" sqref="H1"/>
      <selection pane="bottomLeft" activeCell="A4" sqref="A4"/>
      <selection pane="bottomRight" activeCell="ER4" sqref="ER4:ES4"/>
    </sheetView>
  </sheetViews>
  <sheetFormatPr defaultColWidth="0" defaultRowHeight="15" zeroHeight="1"/>
  <cols>
    <col min="1" max="2" width="0" style="10" hidden="1" customWidth="1"/>
    <col min="3" max="3" width="10.42578125" style="10" hidden="1" customWidth="1"/>
    <col min="4" max="6" width="0" style="10" hidden="1" customWidth="1"/>
    <col min="7" max="7" width="3.7109375" style="10" hidden="1" customWidth="1"/>
    <col min="8" max="12" width="4.140625" style="10" hidden="1" customWidth="1"/>
    <col min="13" max="13" width="5.5703125" style="10" hidden="1" customWidth="1"/>
    <col min="14" max="22" width="4.140625" style="10" hidden="1" customWidth="1"/>
    <col min="23" max="23" width="5.5703125" style="10" hidden="1" customWidth="1"/>
    <col min="24" max="32" width="4.140625" style="10" hidden="1" customWidth="1"/>
    <col min="33" max="33" width="5.5703125" style="10" hidden="1" customWidth="1"/>
    <col min="34" max="42" width="4.140625" style="10" hidden="1" customWidth="1"/>
    <col min="43" max="43" width="5.5703125" style="10" hidden="1" customWidth="1"/>
    <col min="44" max="52" width="4.140625" style="10" hidden="1" customWidth="1"/>
    <col min="53" max="53" width="5.5703125" style="10" hidden="1" customWidth="1"/>
    <col min="54" max="62" width="4.140625" style="10" hidden="1" customWidth="1"/>
    <col min="63" max="63" width="5.5703125" style="10" hidden="1" customWidth="1"/>
    <col min="64" max="72" width="4.140625" style="10" hidden="1" customWidth="1"/>
    <col min="73" max="73" width="5.5703125" style="10" hidden="1" customWidth="1"/>
    <col min="74" max="82" width="4.140625" style="10" hidden="1" customWidth="1"/>
    <col min="83" max="83" width="5.5703125" style="10" hidden="1" customWidth="1"/>
    <col min="84" max="92" width="4.140625" style="10" hidden="1" customWidth="1"/>
    <col min="93" max="93" width="5.5703125" style="10" hidden="1" customWidth="1"/>
    <col min="94" max="102" width="4.140625" style="10" hidden="1" customWidth="1"/>
    <col min="103" max="103" width="5.5703125" style="10" hidden="1" customWidth="1"/>
    <col min="104" max="112" width="4.140625" style="10" hidden="1" customWidth="1"/>
    <col min="113" max="113" width="5.5703125" style="10" hidden="1" customWidth="1"/>
    <col min="114" max="122" width="4.140625" style="10" hidden="1" customWidth="1"/>
    <col min="123" max="123" width="5.5703125" style="10" hidden="1" customWidth="1"/>
    <col min="124" max="128" width="4.140625" style="10" hidden="1" customWidth="1"/>
    <col min="129" max="129" width="2.28515625" style="10" customWidth="1"/>
    <col min="130" max="130" width="6.7109375" style="10" customWidth="1"/>
    <col min="131" max="131" width="6.5703125" style="10" customWidth="1"/>
    <col min="132" max="146" width="7.85546875" style="10" customWidth="1"/>
    <col min="147" max="149" width="8.5703125" style="10" customWidth="1"/>
    <col min="150" max="150" width="2.85546875" style="10" customWidth="1"/>
    <col min="151" max="16384" width="9.140625" style="10" hidden="1"/>
  </cols>
  <sheetData>
    <row r="1" spans="1:150" ht="15.75" thickBot="1">
      <c r="DY1" s="257"/>
      <c r="DZ1" s="257"/>
      <c r="EA1" s="257"/>
      <c r="EB1" s="257"/>
      <c r="EC1" s="257"/>
      <c r="ED1" s="257"/>
      <c r="EE1" s="257"/>
      <c r="EF1" s="257"/>
      <c r="EG1" s="257"/>
      <c r="EH1" s="257"/>
      <c r="EI1" s="257"/>
      <c r="EJ1" s="257"/>
      <c r="EK1" s="257"/>
      <c r="EL1" s="257"/>
      <c r="EM1" s="257"/>
      <c r="EN1" s="257"/>
      <c r="EO1" s="257"/>
      <c r="EP1" s="257"/>
      <c r="EQ1" s="257"/>
      <c r="ER1" s="257"/>
      <c r="ES1" s="257"/>
      <c r="ET1" s="257"/>
    </row>
    <row r="2" spans="1:150" ht="23.25" customHeight="1">
      <c r="A2" s="362" t="s">
        <v>109</v>
      </c>
      <c r="B2" s="362" t="s">
        <v>178</v>
      </c>
      <c r="C2" s="362" t="s">
        <v>177</v>
      </c>
      <c r="D2" s="362" t="s">
        <v>183</v>
      </c>
      <c r="E2" s="362" t="s">
        <v>184</v>
      </c>
      <c r="F2" s="362" t="s">
        <v>185</v>
      </c>
      <c r="H2" s="354">
        <v>1</v>
      </c>
      <c r="I2" s="355"/>
      <c r="J2" s="355"/>
      <c r="K2" s="355"/>
      <c r="L2" s="355"/>
      <c r="M2" s="355"/>
      <c r="N2" s="355"/>
      <c r="O2" s="355"/>
      <c r="P2" s="355"/>
      <c r="Q2" s="361"/>
      <c r="R2" s="354">
        <v>2</v>
      </c>
      <c r="S2" s="355"/>
      <c r="T2" s="355"/>
      <c r="U2" s="355"/>
      <c r="V2" s="355"/>
      <c r="W2" s="355"/>
      <c r="X2" s="355"/>
      <c r="Y2" s="355"/>
      <c r="Z2" s="355"/>
      <c r="AA2" s="361"/>
      <c r="AB2" s="354">
        <v>3</v>
      </c>
      <c r="AC2" s="355"/>
      <c r="AD2" s="355"/>
      <c r="AE2" s="355"/>
      <c r="AF2" s="355"/>
      <c r="AG2" s="355"/>
      <c r="AH2" s="355"/>
      <c r="AI2" s="355"/>
      <c r="AJ2" s="355"/>
      <c r="AK2" s="361"/>
      <c r="AL2" s="354">
        <v>4</v>
      </c>
      <c r="AM2" s="355"/>
      <c r="AN2" s="355"/>
      <c r="AO2" s="355"/>
      <c r="AP2" s="355"/>
      <c r="AQ2" s="355"/>
      <c r="AR2" s="355"/>
      <c r="AS2" s="355"/>
      <c r="AT2" s="355"/>
      <c r="AU2" s="361"/>
      <c r="AV2" s="354">
        <v>5</v>
      </c>
      <c r="AW2" s="355"/>
      <c r="AX2" s="355"/>
      <c r="AY2" s="355"/>
      <c r="AZ2" s="355"/>
      <c r="BA2" s="355"/>
      <c r="BB2" s="355"/>
      <c r="BC2" s="355"/>
      <c r="BD2" s="355"/>
      <c r="BE2" s="361"/>
      <c r="BF2" s="354">
        <v>6</v>
      </c>
      <c r="BG2" s="355"/>
      <c r="BH2" s="355"/>
      <c r="BI2" s="355"/>
      <c r="BJ2" s="355"/>
      <c r="BK2" s="355"/>
      <c r="BL2" s="355"/>
      <c r="BM2" s="355"/>
      <c r="BN2" s="355"/>
      <c r="BO2" s="361"/>
      <c r="BP2" s="354">
        <v>7</v>
      </c>
      <c r="BQ2" s="355"/>
      <c r="BR2" s="355"/>
      <c r="BS2" s="355"/>
      <c r="BT2" s="355"/>
      <c r="BU2" s="355"/>
      <c r="BV2" s="355"/>
      <c r="BW2" s="355"/>
      <c r="BX2" s="355"/>
      <c r="BY2" s="361"/>
      <c r="BZ2" s="354">
        <v>8</v>
      </c>
      <c r="CA2" s="355"/>
      <c r="CB2" s="355"/>
      <c r="CC2" s="355"/>
      <c r="CD2" s="355"/>
      <c r="CE2" s="355"/>
      <c r="CF2" s="355"/>
      <c r="CG2" s="355"/>
      <c r="CH2" s="355"/>
      <c r="CI2" s="361"/>
      <c r="CJ2" s="354">
        <v>9</v>
      </c>
      <c r="CK2" s="355"/>
      <c r="CL2" s="355"/>
      <c r="CM2" s="355"/>
      <c r="CN2" s="355"/>
      <c r="CO2" s="355"/>
      <c r="CP2" s="355"/>
      <c r="CQ2" s="355"/>
      <c r="CR2" s="355"/>
      <c r="CS2" s="361"/>
      <c r="CT2" s="354">
        <v>10</v>
      </c>
      <c r="CU2" s="355"/>
      <c r="CV2" s="355"/>
      <c r="CW2" s="355"/>
      <c r="CX2" s="355"/>
      <c r="CY2" s="355"/>
      <c r="CZ2" s="355"/>
      <c r="DA2" s="355"/>
      <c r="DB2" s="355"/>
      <c r="DC2" s="361"/>
      <c r="DD2" s="354">
        <v>11</v>
      </c>
      <c r="DE2" s="355"/>
      <c r="DF2" s="355"/>
      <c r="DG2" s="355"/>
      <c r="DH2" s="355"/>
      <c r="DI2" s="355"/>
      <c r="DJ2" s="355"/>
      <c r="DK2" s="355"/>
      <c r="DL2" s="355"/>
      <c r="DM2" s="361"/>
      <c r="DN2" s="354">
        <v>12</v>
      </c>
      <c r="DO2" s="355"/>
      <c r="DP2" s="355"/>
      <c r="DQ2" s="355"/>
      <c r="DR2" s="355"/>
      <c r="DS2" s="355"/>
      <c r="DT2" s="355"/>
      <c r="DU2" s="355"/>
      <c r="DV2" s="355"/>
      <c r="DW2" s="356"/>
      <c r="DX2" s="60"/>
      <c r="DY2" s="257"/>
      <c r="DZ2" s="335" t="str">
        <f>Master!C4</f>
        <v>Govt. Sr. Sec. School Raimalwada, Bapini (Jodhpur)</v>
      </c>
      <c r="EA2" s="336"/>
      <c r="EB2" s="336"/>
      <c r="EC2" s="336"/>
      <c r="ED2" s="336"/>
      <c r="EE2" s="336"/>
      <c r="EF2" s="336"/>
      <c r="EG2" s="336"/>
      <c r="EH2" s="336"/>
      <c r="EI2" s="336"/>
      <c r="EJ2" s="336"/>
      <c r="EK2" s="336"/>
      <c r="EL2" s="336"/>
      <c r="EM2" s="336"/>
      <c r="EN2" s="336"/>
      <c r="EO2" s="336"/>
      <c r="EP2" s="336"/>
      <c r="EQ2" s="336"/>
      <c r="ER2" s="336"/>
      <c r="ES2" s="337"/>
      <c r="ET2" s="257"/>
    </row>
    <row r="3" spans="1:150" ht="15.75" customHeight="1">
      <c r="A3" s="362"/>
      <c r="B3" s="362"/>
      <c r="C3" s="362"/>
      <c r="D3" s="362"/>
      <c r="E3" s="362"/>
      <c r="F3" s="362"/>
      <c r="H3" s="357" t="s">
        <v>275</v>
      </c>
      <c r="I3" s="358"/>
      <c r="J3" s="358" t="s">
        <v>276</v>
      </c>
      <c r="K3" s="358"/>
      <c r="L3" s="358" t="s">
        <v>277</v>
      </c>
      <c r="M3" s="358"/>
      <c r="N3" s="358" t="s">
        <v>278</v>
      </c>
      <c r="O3" s="358"/>
      <c r="P3" s="358" t="s">
        <v>12</v>
      </c>
      <c r="Q3" s="360"/>
      <c r="R3" s="357" t="s">
        <v>275</v>
      </c>
      <c r="S3" s="358"/>
      <c r="T3" s="358" t="s">
        <v>276</v>
      </c>
      <c r="U3" s="358"/>
      <c r="V3" s="358" t="s">
        <v>277</v>
      </c>
      <c r="W3" s="358"/>
      <c r="X3" s="358" t="s">
        <v>278</v>
      </c>
      <c r="Y3" s="358"/>
      <c r="Z3" s="358" t="s">
        <v>12</v>
      </c>
      <c r="AA3" s="360"/>
      <c r="AB3" s="357" t="s">
        <v>275</v>
      </c>
      <c r="AC3" s="358"/>
      <c r="AD3" s="358" t="s">
        <v>276</v>
      </c>
      <c r="AE3" s="358"/>
      <c r="AF3" s="358" t="s">
        <v>277</v>
      </c>
      <c r="AG3" s="358"/>
      <c r="AH3" s="358" t="s">
        <v>278</v>
      </c>
      <c r="AI3" s="358"/>
      <c r="AJ3" s="358" t="s">
        <v>12</v>
      </c>
      <c r="AK3" s="360"/>
      <c r="AL3" s="357" t="s">
        <v>275</v>
      </c>
      <c r="AM3" s="358"/>
      <c r="AN3" s="358" t="s">
        <v>276</v>
      </c>
      <c r="AO3" s="358"/>
      <c r="AP3" s="358" t="s">
        <v>277</v>
      </c>
      <c r="AQ3" s="358"/>
      <c r="AR3" s="358" t="s">
        <v>278</v>
      </c>
      <c r="AS3" s="358"/>
      <c r="AT3" s="358" t="s">
        <v>12</v>
      </c>
      <c r="AU3" s="360"/>
      <c r="AV3" s="357" t="s">
        <v>275</v>
      </c>
      <c r="AW3" s="358"/>
      <c r="AX3" s="358" t="s">
        <v>276</v>
      </c>
      <c r="AY3" s="358"/>
      <c r="AZ3" s="358" t="s">
        <v>277</v>
      </c>
      <c r="BA3" s="358"/>
      <c r="BB3" s="358" t="s">
        <v>278</v>
      </c>
      <c r="BC3" s="358"/>
      <c r="BD3" s="358" t="s">
        <v>12</v>
      </c>
      <c r="BE3" s="360"/>
      <c r="BF3" s="357" t="s">
        <v>275</v>
      </c>
      <c r="BG3" s="358"/>
      <c r="BH3" s="358" t="s">
        <v>276</v>
      </c>
      <c r="BI3" s="358"/>
      <c r="BJ3" s="358" t="s">
        <v>277</v>
      </c>
      <c r="BK3" s="358"/>
      <c r="BL3" s="358" t="s">
        <v>278</v>
      </c>
      <c r="BM3" s="358"/>
      <c r="BN3" s="358" t="s">
        <v>12</v>
      </c>
      <c r="BO3" s="360"/>
      <c r="BP3" s="357" t="s">
        <v>275</v>
      </c>
      <c r="BQ3" s="358"/>
      <c r="BR3" s="358" t="s">
        <v>276</v>
      </c>
      <c r="BS3" s="358"/>
      <c r="BT3" s="358" t="s">
        <v>277</v>
      </c>
      <c r="BU3" s="358"/>
      <c r="BV3" s="358" t="s">
        <v>278</v>
      </c>
      <c r="BW3" s="358"/>
      <c r="BX3" s="358" t="s">
        <v>12</v>
      </c>
      <c r="BY3" s="360"/>
      <c r="BZ3" s="357" t="s">
        <v>275</v>
      </c>
      <c r="CA3" s="358"/>
      <c r="CB3" s="358" t="s">
        <v>276</v>
      </c>
      <c r="CC3" s="358"/>
      <c r="CD3" s="358" t="s">
        <v>277</v>
      </c>
      <c r="CE3" s="358"/>
      <c r="CF3" s="358" t="s">
        <v>278</v>
      </c>
      <c r="CG3" s="358"/>
      <c r="CH3" s="358" t="s">
        <v>12</v>
      </c>
      <c r="CI3" s="360"/>
      <c r="CJ3" s="357" t="s">
        <v>275</v>
      </c>
      <c r="CK3" s="358"/>
      <c r="CL3" s="358" t="s">
        <v>276</v>
      </c>
      <c r="CM3" s="358"/>
      <c r="CN3" s="358" t="s">
        <v>277</v>
      </c>
      <c r="CO3" s="358"/>
      <c r="CP3" s="358" t="s">
        <v>278</v>
      </c>
      <c r="CQ3" s="358"/>
      <c r="CR3" s="358" t="s">
        <v>12</v>
      </c>
      <c r="CS3" s="360"/>
      <c r="CT3" s="357" t="s">
        <v>275</v>
      </c>
      <c r="CU3" s="358"/>
      <c r="CV3" s="358" t="s">
        <v>276</v>
      </c>
      <c r="CW3" s="358"/>
      <c r="CX3" s="358" t="s">
        <v>277</v>
      </c>
      <c r="CY3" s="358"/>
      <c r="CZ3" s="358" t="s">
        <v>278</v>
      </c>
      <c r="DA3" s="358"/>
      <c r="DB3" s="358" t="s">
        <v>12</v>
      </c>
      <c r="DC3" s="360"/>
      <c r="DD3" s="357" t="s">
        <v>275</v>
      </c>
      <c r="DE3" s="358"/>
      <c r="DF3" s="358" t="s">
        <v>276</v>
      </c>
      <c r="DG3" s="358"/>
      <c r="DH3" s="358" t="s">
        <v>277</v>
      </c>
      <c r="DI3" s="358"/>
      <c r="DJ3" s="358" t="s">
        <v>278</v>
      </c>
      <c r="DK3" s="358"/>
      <c r="DL3" s="358" t="s">
        <v>12</v>
      </c>
      <c r="DM3" s="360"/>
      <c r="DN3" s="357" t="s">
        <v>275</v>
      </c>
      <c r="DO3" s="358"/>
      <c r="DP3" s="358" t="s">
        <v>276</v>
      </c>
      <c r="DQ3" s="358"/>
      <c r="DR3" s="358" t="s">
        <v>277</v>
      </c>
      <c r="DS3" s="358"/>
      <c r="DT3" s="358" t="s">
        <v>278</v>
      </c>
      <c r="DU3" s="358"/>
      <c r="DV3" s="358" t="s">
        <v>12</v>
      </c>
      <c r="DW3" s="359"/>
      <c r="DX3" s="60"/>
      <c r="DY3" s="257"/>
      <c r="DZ3" s="338"/>
      <c r="EA3" s="339"/>
      <c r="EB3" s="339"/>
      <c r="EC3" s="339"/>
      <c r="ED3" s="339"/>
      <c r="EE3" s="339"/>
      <c r="EF3" s="339"/>
      <c r="EG3" s="339"/>
      <c r="EH3" s="339"/>
      <c r="EI3" s="339"/>
      <c r="EJ3" s="339"/>
      <c r="EK3" s="339"/>
      <c r="EL3" s="339"/>
      <c r="EM3" s="339"/>
      <c r="EN3" s="339"/>
      <c r="EO3" s="339"/>
      <c r="EP3" s="339"/>
      <c r="EQ3" s="339"/>
      <c r="ER3" s="339"/>
      <c r="ES3" s="340"/>
      <c r="ET3" s="257"/>
    </row>
    <row r="4" spans="1:150" ht="25.5" customHeight="1" thickBot="1">
      <c r="A4" s="362"/>
      <c r="B4" s="362"/>
      <c r="C4" s="362"/>
      <c r="D4" s="362"/>
      <c r="E4" s="362"/>
      <c r="F4" s="362"/>
      <c r="H4" s="61" t="s">
        <v>15</v>
      </c>
      <c r="I4" s="62" t="s">
        <v>14</v>
      </c>
      <c r="J4" s="61" t="s">
        <v>15</v>
      </c>
      <c r="K4" s="62" t="s">
        <v>14</v>
      </c>
      <c r="L4" s="61" t="s">
        <v>15</v>
      </c>
      <c r="M4" s="62" t="s">
        <v>14</v>
      </c>
      <c r="N4" s="61" t="s">
        <v>15</v>
      </c>
      <c r="O4" s="62" t="s">
        <v>14</v>
      </c>
      <c r="P4" s="61" t="s">
        <v>15</v>
      </c>
      <c r="Q4" s="62" t="s">
        <v>14</v>
      </c>
      <c r="R4" s="61" t="s">
        <v>15</v>
      </c>
      <c r="S4" s="62" t="s">
        <v>14</v>
      </c>
      <c r="T4" s="61" t="s">
        <v>15</v>
      </c>
      <c r="U4" s="62" t="s">
        <v>14</v>
      </c>
      <c r="V4" s="61" t="s">
        <v>15</v>
      </c>
      <c r="W4" s="62" t="s">
        <v>14</v>
      </c>
      <c r="X4" s="61" t="s">
        <v>15</v>
      </c>
      <c r="Y4" s="62" t="s">
        <v>14</v>
      </c>
      <c r="Z4" s="61" t="s">
        <v>15</v>
      </c>
      <c r="AA4" s="62" t="s">
        <v>14</v>
      </c>
      <c r="AB4" s="61" t="s">
        <v>15</v>
      </c>
      <c r="AC4" s="62" t="s">
        <v>14</v>
      </c>
      <c r="AD4" s="61" t="s">
        <v>15</v>
      </c>
      <c r="AE4" s="62" t="s">
        <v>14</v>
      </c>
      <c r="AF4" s="61" t="s">
        <v>15</v>
      </c>
      <c r="AG4" s="62" t="s">
        <v>14</v>
      </c>
      <c r="AH4" s="61" t="s">
        <v>15</v>
      </c>
      <c r="AI4" s="62" t="s">
        <v>14</v>
      </c>
      <c r="AJ4" s="61" t="s">
        <v>15</v>
      </c>
      <c r="AK4" s="62" t="s">
        <v>14</v>
      </c>
      <c r="AL4" s="61" t="s">
        <v>15</v>
      </c>
      <c r="AM4" s="62" t="s">
        <v>14</v>
      </c>
      <c r="AN4" s="61" t="s">
        <v>15</v>
      </c>
      <c r="AO4" s="62" t="s">
        <v>14</v>
      </c>
      <c r="AP4" s="61" t="s">
        <v>15</v>
      </c>
      <c r="AQ4" s="62" t="s">
        <v>14</v>
      </c>
      <c r="AR4" s="61" t="s">
        <v>15</v>
      </c>
      <c r="AS4" s="62" t="s">
        <v>14</v>
      </c>
      <c r="AT4" s="61" t="s">
        <v>15</v>
      </c>
      <c r="AU4" s="62" t="s">
        <v>14</v>
      </c>
      <c r="AV4" s="61" t="s">
        <v>15</v>
      </c>
      <c r="AW4" s="62" t="s">
        <v>14</v>
      </c>
      <c r="AX4" s="61" t="s">
        <v>15</v>
      </c>
      <c r="AY4" s="62" t="s">
        <v>14</v>
      </c>
      <c r="AZ4" s="61" t="s">
        <v>15</v>
      </c>
      <c r="BA4" s="62" t="s">
        <v>14</v>
      </c>
      <c r="BB4" s="61" t="s">
        <v>15</v>
      </c>
      <c r="BC4" s="62" t="s">
        <v>14</v>
      </c>
      <c r="BD4" s="61" t="s">
        <v>15</v>
      </c>
      <c r="BE4" s="62" t="s">
        <v>14</v>
      </c>
      <c r="BF4" s="61" t="s">
        <v>15</v>
      </c>
      <c r="BG4" s="62" t="s">
        <v>14</v>
      </c>
      <c r="BH4" s="61" t="s">
        <v>15</v>
      </c>
      <c r="BI4" s="62" t="s">
        <v>14</v>
      </c>
      <c r="BJ4" s="61" t="s">
        <v>15</v>
      </c>
      <c r="BK4" s="62" t="s">
        <v>14</v>
      </c>
      <c r="BL4" s="61" t="s">
        <v>15</v>
      </c>
      <c r="BM4" s="62" t="s">
        <v>14</v>
      </c>
      <c r="BN4" s="61" t="s">
        <v>15</v>
      </c>
      <c r="BO4" s="62" t="s">
        <v>14</v>
      </c>
      <c r="BP4" s="61" t="s">
        <v>15</v>
      </c>
      <c r="BQ4" s="62" t="s">
        <v>14</v>
      </c>
      <c r="BR4" s="61" t="s">
        <v>15</v>
      </c>
      <c r="BS4" s="62" t="s">
        <v>14</v>
      </c>
      <c r="BT4" s="61" t="s">
        <v>15</v>
      </c>
      <c r="BU4" s="62" t="s">
        <v>14</v>
      </c>
      <c r="BV4" s="61" t="s">
        <v>15</v>
      </c>
      <c r="BW4" s="62" t="s">
        <v>14</v>
      </c>
      <c r="BX4" s="61" t="s">
        <v>15</v>
      </c>
      <c r="BY4" s="62" t="s">
        <v>14</v>
      </c>
      <c r="BZ4" s="61" t="s">
        <v>15</v>
      </c>
      <c r="CA4" s="62" t="s">
        <v>14</v>
      </c>
      <c r="CB4" s="61" t="s">
        <v>15</v>
      </c>
      <c r="CC4" s="62" t="s">
        <v>14</v>
      </c>
      <c r="CD4" s="61" t="s">
        <v>15</v>
      </c>
      <c r="CE4" s="62" t="s">
        <v>14</v>
      </c>
      <c r="CF4" s="61" t="s">
        <v>15</v>
      </c>
      <c r="CG4" s="62" t="s">
        <v>14</v>
      </c>
      <c r="CH4" s="61" t="s">
        <v>15</v>
      </c>
      <c r="CI4" s="62" t="s">
        <v>14</v>
      </c>
      <c r="CJ4" s="61" t="s">
        <v>15</v>
      </c>
      <c r="CK4" s="62" t="s">
        <v>14</v>
      </c>
      <c r="CL4" s="61" t="s">
        <v>15</v>
      </c>
      <c r="CM4" s="62" t="s">
        <v>14</v>
      </c>
      <c r="CN4" s="61" t="s">
        <v>15</v>
      </c>
      <c r="CO4" s="62" t="s">
        <v>14</v>
      </c>
      <c r="CP4" s="61" t="s">
        <v>15</v>
      </c>
      <c r="CQ4" s="62" t="s">
        <v>14</v>
      </c>
      <c r="CR4" s="61" t="s">
        <v>15</v>
      </c>
      <c r="CS4" s="62" t="s">
        <v>14</v>
      </c>
      <c r="CT4" s="61" t="s">
        <v>15</v>
      </c>
      <c r="CU4" s="62" t="s">
        <v>14</v>
      </c>
      <c r="CV4" s="61" t="s">
        <v>15</v>
      </c>
      <c r="CW4" s="62" t="s">
        <v>14</v>
      </c>
      <c r="CX4" s="61" t="s">
        <v>15</v>
      </c>
      <c r="CY4" s="62" t="s">
        <v>14</v>
      </c>
      <c r="CZ4" s="61" t="s">
        <v>15</v>
      </c>
      <c r="DA4" s="62" t="s">
        <v>14</v>
      </c>
      <c r="DB4" s="61" t="s">
        <v>15</v>
      </c>
      <c r="DC4" s="62" t="s">
        <v>14</v>
      </c>
      <c r="DD4" s="61" t="s">
        <v>15</v>
      </c>
      <c r="DE4" s="62" t="s">
        <v>14</v>
      </c>
      <c r="DF4" s="61" t="s">
        <v>15</v>
      </c>
      <c r="DG4" s="62" t="s">
        <v>14</v>
      </c>
      <c r="DH4" s="61" t="s">
        <v>15</v>
      </c>
      <c r="DI4" s="62" t="s">
        <v>14</v>
      </c>
      <c r="DJ4" s="61" t="s">
        <v>15</v>
      </c>
      <c r="DK4" s="62" t="s">
        <v>14</v>
      </c>
      <c r="DL4" s="61" t="s">
        <v>15</v>
      </c>
      <c r="DM4" s="62" t="s">
        <v>14</v>
      </c>
      <c r="DN4" s="63" t="s">
        <v>15</v>
      </c>
      <c r="DO4" s="64" t="s">
        <v>14</v>
      </c>
      <c r="DP4" s="63" t="s">
        <v>15</v>
      </c>
      <c r="DQ4" s="64" t="s">
        <v>14</v>
      </c>
      <c r="DR4" s="63" t="s">
        <v>15</v>
      </c>
      <c r="DS4" s="64" t="s">
        <v>14</v>
      </c>
      <c r="DT4" s="63" t="s">
        <v>15</v>
      </c>
      <c r="DU4" s="64" t="s">
        <v>14</v>
      </c>
      <c r="DV4" s="63" t="s">
        <v>15</v>
      </c>
      <c r="DW4" s="65" t="s">
        <v>14</v>
      </c>
      <c r="DX4" s="66"/>
      <c r="DY4" s="257"/>
      <c r="DZ4" s="344" t="str">
        <f>CONCATENATE("कक्षावार एवं वर्गवार नवप्रवेशित विद्यार्थियों की सूचना","  ","(",Master!B5,"  ",Master!C5,")")</f>
        <v>कक्षावार एवं वर्गवार नवप्रवेशित विद्यार्थियों की सूचना  (सत्र :  2023-24)</v>
      </c>
      <c r="EA4" s="341"/>
      <c r="EB4" s="341"/>
      <c r="EC4" s="341"/>
      <c r="ED4" s="341"/>
      <c r="EE4" s="341"/>
      <c r="EF4" s="341"/>
      <c r="EG4" s="341"/>
      <c r="EH4" s="341"/>
      <c r="EI4" s="341"/>
      <c r="EJ4" s="341"/>
      <c r="EK4" s="341"/>
      <c r="EL4" s="341"/>
      <c r="EM4" s="341"/>
      <c r="EN4" s="341"/>
      <c r="EO4" s="341"/>
      <c r="EP4" s="341" t="s">
        <v>287</v>
      </c>
      <c r="EQ4" s="341"/>
      <c r="ER4" s="342">
        <f ca="1">TODAY()</f>
        <v>45052</v>
      </c>
      <c r="ES4" s="343"/>
      <c r="ET4" s="257"/>
    </row>
    <row r="5" spans="1:150" ht="19.5" customHeight="1">
      <c r="A5" s="67">
        <f>IF(OR(B5=0,B5=""),"",'Stu.Detail (1-20)'!A7)</f>
        <v>1</v>
      </c>
      <c r="B5" s="67">
        <f>IF(OR('Stu.Detail (1-20)'!B7=0,'Stu.Detail (1-20)'!B7=""),"",'Stu.Detail (1-20)'!B7)</f>
        <v>51</v>
      </c>
      <c r="C5" s="68">
        <f>IF(OR('Stu.Detail (1-20)'!C7=0,'Stu.Detail (1-20)'!C7=""),"",'Stu.Detail (1-20)'!C7)</f>
        <v>45051</v>
      </c>
      <c r="D5" s="67" t="str">
        <f>IF(OR('Stu.Detail (1-20)'!J7=0,'Stu.Detail (1-20)'!J7=""),"",'Stu.Detail (1-20)'!J7)</f>
        <v>GEN</v>
      </c>
      <c r="E5" s="67" t="str">
        <f>IF(OR('Stu.Detail (1-20)'!K7=0,'Stu.Detail (1-20)'!K7=""),"",'Stu.Detail (1-20)'!K7)</f>
        <v>महिला</v>
      </c>
      <c r="F5" s="67">
        <f>IF(OR('Stu.Detail (1-20)'!L7=0,'Stu.Detail (1-20)'!L7=""),"",'Stu.Detail (1-20)'!L7)</f>
        <v>10</v>
      </c>
      <c r="H5" s="69" t="str">
        <f>IF(AND($F5=H$2,$D5=H$3,$E5=H$4),1,"")</f>
        <v/>
      </c>
      <c r="I5" s="70" t="str">
        <f>IF(AND($F5=H$2,$D5=H$3,$E5=I$4),1,"")</f>
        <v/>
      </c>
      <c r="J5" s="70" t="str">
        <f>IF(AND($F5=H$2,$D5=J$3,$E5=J$4),1,"")</f>
        <v/>
      </c>
      <c r="K5" s="70" t="str">
        <f>IF(AND($F5=H$2,$D5=J$3,$E5=K$4),1,"")</f>
        <v/>
      </c>
      <c r="L5" s="70" t="str">
        <f>IF(AND($F5=H$2,$D5=L$3,$E5=L$4),1,"")</f>
        <v/>
      </c>
      <c r="M5" s="70" t="str">
        <f>IF(AND($F5=H$2,$D5=L$3,$E5=M$4),1,"")</f>
        <v/>
      </c>
      <c r="N5" s="70" t="str">
        <f>IF(AND($F5=H$2,$D5=N$3,$E5=N$4),1,"")</f>
        <v/>
      </c>
      <c r="O5" s="70" t="str">
        <f>IF(AND($F5=H$2,$D5=N$3,$E5=O$4),1,"")</f>
        <v/>
      </c>
      <c r="P5" s="70" t="str">
        <f>IF(AND($F5=H$2,$D5=P$3,$E5=P$4),1,"")</f>
        <v/>
      </c>
      <c r="Q5" s="71" t="str">
        <f>IF(AND($F5=H$2,$D5=P$3,$E5=Q$4),1,"")</f>
        <v/>
      </c>
      <c r="R5" s="69" t="str">
        <f>IF(AND($F5=R$2,$D5=R$3,$E5=R$4),1,"")</f>
        <v/>
      </c>
      <c r="S5" s="70" t="str">
        <f>IF(AND($F5=R$2,$D5=R$3,$E5=S$4),1,"")</f>
        <v/>
      </c>
      <c r="T5" s="70" t="str">
        <f>IF(AND($F5=R$2,$D5=T$3,$E5=T$4),1,"")</f>
        <v/>
      </c>
      <c r="U5" s="70" t="str">
        <f>IF(AND($F5=R$2,$D5=T$3,$E5=U$4),1,"")</f>
        <v/>
      </c>
      <c r="V5" s="70" t="str">
        <f>IF(AND($F5=R$2,$D5=V$3,$E5=V$4),1,"")</f>
        <v/>
      </c>
      <c r="W5" s="70" t="str">
        <f>IF(AND($F5=R$2,$D5=V$3,$E5=W$4),1,"")</f>
        <v/>
      </c>
      <c r="X5" s="70" t="str">
        <f>IF(AND($F5=R$2,$D5=X$3,$E5=X$4),1,"")</f>
        <v/>
      </c>
      <c r="Y5" s="70" t="str">
        <f>IF(AND($F5=R$2,$D5=X$3,$E5=Y$4),1,"")</f>
        <v/>
      </c>
      <c r="Z5" s="70" t="str">
        <f>IF(AND($F5=R$2,$D5=Z$3,$E5=Z$4),1,"")</f>
        <v/>
      </c>
      <c r="AA5" s="71" t="str">
        <f>IF(AND($F5=R$2,$D5=Z$3,$E5=AA$4),1,"")</f>
        <v/>
      </c>
      <c r="AB5" s="69" t="str">
        <f t="shared" ref="AB5:AB20" si="0">IF(AND($F5=AB$2,$D5=AB$3,$E5=AB$4),1,"")</f>
        <v/>
      </c>
      <c r="AC5" s="70" t="str">
        <f t="shared" ref="AC5" si="1">IF(AND($F5=AB$2,$D5=AB$3,$E5=AC$4),1,"")</f>
        <v/>
      </c>
      <c r="AD5" s="70" t="str">
        <f t="shared" ref="AD5" si="2">IF(AND($F5=AB$2,$D5=AD$3,$E5=AD$4),1,"")</f>
        <v/>
      </c>
      <c r="AE5" s="70" t="str">
        <f t="shared" ref="AE5" si="3">IF(AND($F5=AB$2,$D5=AD$3,$E5=AE$4),1,"")</f>
        <v/>
      </c>
      <c r="AF5" s="70" t="str">
        <f t="shared" ref="AF5" si="4">IF(AND($F5=AB$2,$D5=AF$3,$E5=AF$4),1,"")</f>
        <v/>
      </c>
      <c r="AG5" s="70" t="str">
        <f t="shared" ref="AG5" si="5">IF(AND($F5=AB$2,$D5=AF$3,$E5=AG$4),1,"")</f>
        <v/>
      </c>
      <c r="AH5" s="70" t="str">
        <f t="shared" ref="AH5" si="6">IF(AND($F5=AB$2,$D5=AH$3,$E5=AH$4),1,"")</f>
        <v/>
      </c>
      <c r="AI5" s="70" t="str">
        <f t="shared" ref="AI5" si="7">IF(AND($F5=AB$2,$D5=AH$3,$E5=AI$4),1,"")</f>
        <v/>
      </c>
      <c r="AJ5" s="70" t="str">
        <f t="shared" ref="AJ5" si="8">IF(AND($F5=AB$2,$D5=AJ$3,$E5=AJ$4),1,"")</f>
        <v/>
      </c>
      <c r="AK5" s="71" t="str">
        <f t="shared" ref="AK5" si="9">IF(AND($F5=AB$2,$D5=AJ$3,$E5=AK$4),1,"")</f>
        <v/>
      </c>
      <c r="AL5" s="69" t="str">
        <f t="shared" ref="AL5:AL20" si="10">IF(AND($F5=AL$2,$D5=AL$3,$E5=AL$4),1,"")</f>
        <v/>
      </c>
      <c r="AM5" s="70" t="str">
        <f t="shared" ref="AM5" si="11">IF(AND($F5=AL$2,$D5=AL$3,$E5=AM$4),1,"")</f>
        <v/>
      </c>
      <c r="AN5" s="70" t="str">
        <f t="shared" ref="AN5" si="12">IF(AND($F5=AL$2,$D5=AN$3,$E5=AN$4),1,"")</f>
        <v/>
      </c>
      <c r="AO5" s="70" t="str">
        <f t="shared" ref="AO5" si="13">IF(AND($F5=AL$2,$D5=AN$3,$E5=AO$4),1,"")</f>
        <v/>
      </c>
      <c r="AP5" s="70" t="str">
        <f t="shared" ref="AP5" si="14">IF(AND($F5=AL$2,$D5=AP$3,$E5=AP$4),1,"")</f>
        <v/>
      </c>
      <c r="AQ5" s="70" t="str">
        <f t="shared" ref="AQ5" si="15">IF(AND($F5=AL$2,$D5=AP$3,$E5=AQ$4),1,"")</f>
        <v/>
      </c>
      <c r="AR5" s="70" t="str">
        <f t="shared" ref="AR5" si="16">IF(AND($F5=AL$2,$D5=AR$3,$E5=AR$4),1,"")</f>
        <v/>
      </c>
      <c r="AS5" s="70" t="str">
        <f t="shared" ref="AS5" si="17">IF(AND($F5=AL$2,$D5=AR$3,$E5=AS$4),1,"")</f>
        <v/>
      </c>
      <c r="AT5" s="70" t="str">
        <f t="shared" ref="AT5" si="18">IF(AND($F5=AL$2,$D5=AT$3,$E5=AT$4),1,"")</f>
        <v/>
      </c>
      <c r="AU5" s="71" t="str">
        <f t="shared" ref="AU5" si="19">IF(AND($F5=AL$2,$D5=AT$3,$E5=AU$4),1,"")</f>
        <v/>
      </c>
      <c r="AV5" s="69" t="str">
        <f t="shared" ref="AV5:AV20" si="20">IF(AND($F5=AV$2,$D5=AV$3,$E5=AV$4),1,"")</f>
        <v/>
      </c>
      <c r="AW5" s="70" t="str">
        <f t="shared" ref="AW5" si="21">IF(AND($F5=AV$2,$D5=AV$3,$E5=AW$4),1,"")</f>
        <v/>
      </c>
      <c r="AX5" s="70" t="str">
        <f t="shared" ref="AX5" si="22">IF(AND($F5=AV$2,$D5=AX$3,$E5=AX$4),1,"")</f>
        <v/>
      </c>
      <c r="AY5" s="70" t="str">
        <f t="shared" ref="AY5" si="23">IF(AND($F5=AV$2,$D5=AX$3,$E5=AY$4),1,"")</f>
        <v/>
      </c>
      <c r="AZ5" s="70" t="str">
        <f t="shared" ref="AZ5" si="24">IF(AND($F5=AV$2,$D5=AZ$3,$E5=AZ$4),1,"")</f>
        <v/>
      </c>
      <c r="BA5" s="70" t="str">
        <f t="shared" ref="BA5" si="25">IF(AND($F5=AV$2,$D5=AZ$3,$E5=BA$4),1,"")</f>
        <v/>
      </c>
      <c r="BB5" s="70" t="str">
        <f t="shared" ref="BB5" si="26">IF(AND($F5=AV$2,$D5=BB$3,$E5=BB$4),1,"")</f>
        <v/>
      </c>
      <c r="BC5" s="70" t="str">
        <f t="shared" ref="BC5" si="27">IF(AND($F5=AV$2,$D5=BB$3,$E5=BC$4),1,"")</f>
        <v/>
      </c>
      <c r="BD5" s="70" t="str">
        <f t="shared" ref="BD5" si="28">IF(AND($F5=AV$2,$D5=BD$3,$E5=BD$4),1,"")</f>
        <v/>
      </c>
      <c r="BE5" s="71" t="str">
        <f t="shared" ref="BE5" si="29">IF(AND($F5=AV$2,$D5=BD$3,$E5=BE$4),1,"")</f>
        <v/>
      </c>
      <c r="BF5" s="69" t="str">
        <f t="shared" ref="BF5:BF20" si="30">IF(AND($F5=BF$2,$D5=BF$3,$E5=BF$4),1,"")</f>
        <v/>
      </c>
      <c r="BG5" s="70" t="str">
        <f t="shared" ref="BG5" si="31">IF(AND($F5=BF$2,$D5=BF$3,$E5=BG$4),1,"")</f>
        <v/>
      </c>
      <c r="BH5" s="70" t="str">
        <f t="shared" ref="BH5" si="32">IF(AND($F5=BF$2,$D5=BH$3,$E5=BH$4),1,"")</f>
        <v/>
      </c>
      <c r="BI5" s="70" t="str">
        <f t="shared" ref="BI5" si="33">IF(AND($F5=BF$2,$D5=BH$3,$E5=BI$4),1,"")</f>
        <v/>
      </c>
      <c r="BJ5" s="70" t="str">
        <f t="shared" ref="BJ5" si="34">IF(AND($F5=BF$2,$D5=BJ$3,$E5=BJ$4),1,"")</f>
        <v/>
      </c>
      <c r="BK5" s="70" t="str">
        <f t="shared" ref="BK5" si="35">IF(AND($F5=BF$2,$D5=BJ$3,$E5=BK$4),1,"")</f>
        <v/>
      </c>
      <c r="BL5" s="70" t="str">
        <f t="shared" ref="BL5" si="36">IF(AND($F5=BF$2,$D5=BL$3,$E5=BL$4),1,"")</f>
        <v/>
      </c>
      <c r="BM5" s="70" t="str">
        <f t="shared" ref="BM5" si="37">IF(AND($F5=BF$2,$D5=BL$3,$E5=BM$4),1,"")</f>
        <v/>
      </c>
      <c r="BN5" s="70" t="str">
        <f t="shared" ref="BN5" si="38">IF(AND($F5=BF$2,$D5=BN$3,$E5=BN$4),1,"")</f>
        <v/>
      </c>
      <c r="BO5" s="71" t="str">
        <f t="shared" ref="BO5" si="39">IF(AND($F5=BF$2,$D5=BN$3,$E5=BO$4),1,"")</f>
        <v/>
      </c>
      <c r="BP5" s="69" t="str">
        <f t="shared" ref="BP5:BP20" si="40">IF(AND($F5=BP$2,$D5=BP$3,$E5=BP$4),1,"")</f>
        <v/>
      </c>
      <c r="BQ5" s="70" t="str">
        <f t="shared" ref="BQ5" si="41">IF(AND($F5=BP$2,$D5=BP$3,$E5=BQ$4),1,"")</f>
        <v/>
      </c>
      <c r="BR5" s="70" t="str">
        <f t="shared" ref="BR5" si="42">IF(AND($F5=BP$2,$D5=BR$3,$E5=BR$4),1,"")</f>
        <v/>
      </c>
      <c r="BS5" s="70" t="str">
        <f t="shared" ref="BS5" si="43">IF(AND($F5=BP$2,$D5=BR$3,$E5=BS$4),1,"")</f>
        <v/>
      </c>
      <c r="BT5" s="70" t="str">
        <f t="shared" ref="BT5" si="44">IF(AND($F5=BP$2,$D5=BT$3,$E5=BT$4),1,"")</f>
        <v/>
      </c>
      <c r="BU5" s="70" t="str">
        <f t="shared" ref="BU5" si="45">IF(AND($F5=BP$2,$D5=BT$3,$E5=BU$4),1,"")</f>
        <v/>
      </c>
      <c r="BV5" s="70" t="str">
        <f t="shared" ref="BV5" si="46">IF(AND($F5=BP$2,$D5=BV$3,$E5=BV$4),1,"")</f>
        <v/>
      </c>
      <c r="BW5" s="70" t="str">
        <f t="shared" ref="BW5" si="47">IF(AND($F5=BP$2,$D5=BV$3,$E5=BW$4),1,"")</f>
        <v/>
      </c>
      <c r="BX5" s="70" t="str">
        <f t="shared" ref="BX5" si="48">IF(AND($F5=BP$2,$D5=BX$3,$E5=BX$4),1,"")</f>
        <v/>
      </c>
      <c r="BY5" s="71" t="str">
        <f t="shared" ref="BY5" si="49">IF(AND($F5=BP$2,$D5=BX$3,$E5=BY$4),1,"")</f>
        <v/>
      </c>
      <c r="BZ5" s="69" t="str">
        <f t="shared" ref="BZ5:BZ20" si="50">IF(AND($F5=BZ$2,$D5=BZ$3,$E5=BZ$4),1,"")</f>
        <v/>
      </c>
      <c r="CA5" s="70" t="str">
        <f t="shared" ref="CA5" si="51">IF(AND($F5=BZ$2,$D5=BZ$3,$E5=CA$4),1,"")</f>
        <v/>
      </c>
      <c r="CB5" s="70" t="str">
        <f t="shared" ref="CB5" si="52">IF(AND($F5=BZ$2,$D5=CB$3,$E5=CB$4),1,"")</f>
        <v/>
      </c>
      <c r="CC5" s="70" t="str">
        <f t="shared" ref="CC5" si="53">IF(AND($F5=BZ$2,$D5=CB$3,$E5=CC$4),1,"")</f>
        <v/>
      </c>
      <c r="CD5" s="70" t="str">
        <f t="shared" ref="CD5" si="54">IF(AND($F5=BZ$2,$D5=CD$3,$E5=CD$4),1,"")</f>
        <v/>
      </c>
      <c r="CE5" s="70" t="str">
        <f t="shared" ref="CE5" si="55">IF(AND($F5=BZ$2,$D5=CD$3,$E5=CE$4),1,"")</f>
        <v/>
      </c>
      <c r="CF5" s="70" t="str">
        <f t="shared" ref="CF5" si="56">IF(AND($F5=BZ$2,$D5=CF$3,$E5=CF$4),1,"")</f>
        <v/>
      </c>
      <c r="CG5" s="70" t="str">
        <f t="shared" ref="CG5" si="57">IF(AND($F5=BZ$2,$D5=CF$3,$E5=CG$4),1,"")</f>
        <v/>
      </c>
      <c r="CH5" s="70" t="str">
        <f t="shared" ref="CH5" si="58">IF(AND($F5=BZ$2,$D5=CH$3,$E5=CH$4),1,"")</f>
        <v/>
      </c>
      <c r="CI5" s="71" t="str">
        <f t="shared" ref="CI5" si="59">IF(AND($F5=BZ$2,$D5=CH$3,$E5=CI$4),1,"")</f>
        <v/>
      </c>
      <c r="CJ5" s="69" t="str">
        <f t="shared" ref="CJ5:CJ20" si="60">IF(AND($F5=CJ$2,$D5=CJ$3,$E5=CJ$4),1,"")</f>
        <v/>
      </c>
      <c r="CK5" s="70" t="str">
        <f t="shared" ref="CK5" si="61">IF(AND($F5=CJ$2,$D5=CJ$3,$E5=CK$4),1,"")</f>
        <v/>
      </c>
      <c r="CL5" s="70" t="str">
        <f t="shared" ref="CL5" si="62">IF(AND($F5=CJ$2,$D5=CL$3,$E5=CL$4),1,"")</f>
        <v/>
      </c>
      <c r="CM5" s="70" t="str">
        <f t="shared" ref="CM5" si="63">IF(AND($F5=CJ$2,$D5=CL$3,$E5=CM$4),1,"")</f>
        <v/>
      </c>
      <c r="CN5" s="70" t="str">
        <f t="shared" ref="CN5" si="64">IF(AND($F5=CJ$2,$D5=CN$3,$E5=CN$4),1,"")</f>
        <v/>
      </c>
      <c r="CO5" s="70" t="str">
        <f t="shared" ref="CO5" si="65">IF(AND($F5=CJ$2,$D5=CN$3,$E5=CO$4),1,"")</f>
        <v/>
      </c>
      <c r="CP5" s="70" t="str">
        <f t="shared" ref="CP5" si="66">IF(AND($F5=CJ$2,$D5=CP$3,$E5=CP$4),1,"")</f>
        <v/>
      </c>
      <c r="CQ5" s="70" t="str">
        <f t="shared" ref="CQ5" si="67">IF(AND($F5=CJ$2,$D5=CP$3,$E5=CQ$4),1,"")</f>
        <v/>
      </c>
      <c r="CR5" s="70" t="str">
        <f t="shared" ref="CR5" si="68">IF(AND($F5=CJ$2,$D5=CR$3,$E5=CR$4),1,"")</f>
        <v/>
      </c>
      <c r="CS5" s="71" t="str">
        <f t="shared" ref="CS5" si="69">IF(AND($F5=CJ$2,$D5=CR$3,$E5=CS$4),1,"")</f>
        <v/>
      </c>
      <c r="CT5" s="69" t="str">
        <f t="shared" ref="CT5:CT20" si="70">IF(AND($F5=CT$2,$D5=CT$3,$E5=CT$4),1,"")</f>
        <v/>
      </c>
      <c r="CU5" s="70">
        <f t="shared" ref="CU5" si="71">IF(AND($F5=CT$2,$D5=CT$3,$E5=CU$4),1,"")</f>
        <v>1</v>
      </c>
      <c r="CV5" s="70" t="str">
        <f t="shared" ref="CV5" si="72">IF(AND($F5=CT$2,$D5=CV$3,$E5=CV$4),1,"")</f>
        <v/>
      </c>
      <c r="CW5" s="70" t="str">
        <f t="shared" ref="CW5" si="73">IF(AND($F5=CT$2,$D5=CV$3,$E5=CW$4),1,"")</f>
        <v/>
      </c>
      <c r="CX5" s="70" t="str">
        <f t="shared" ref="CX5" si="74">IF(AND($F5=CT$2,$D5=CX$3,$E5=CX$4),1,"")</f>
        <v/>
      </c>
      <c r="CY5" s="70" t="str">
        <f t="shared" ref="CY5" si="75">IF(AND($F5=CT$2,$D5=CX$3,$E5=CY$4),1,"")</f>
        <v/>
      </c>
      <c r="CZ5" s="70" t="str">
        <f t="shared" ref="CZ5" si="76">IF(AND($F5=CT$2,$D5=CZ$3,$E5=CZ$4),1,"")</f>
        <v/>
      </c>
      <c r="DA5" s="70" t="str">
        <f t="shared" ref="DA5" si="77">IF(AND($F5=CT$2,$D5=CZ$3,$E5=DA$4),1,"")</f>
        <v/>
      </c>
      <c r="DB5" s="70" t="str">
        <f t="shared" ref="DB5" si="78">IF(AND($F5=CT$2,$D5=DB$3,$E5=DB$4),1,"")</f>
        <v/>
      </c>
      <c r="DC5" s="71" t="str">
        <f t="shared" ref="DC5" si="79">IF(AND($F5=CT$2,$D5=DB$3,$E5=DC$4),1,"")</f>
        <v/>
      </c>
      <c r="DD5" s="69" t="str">
        <f t="shared" ref="DD5:DD20" si="80">IF(AND($F5=DD$2,$D5=DD$3,$E5=DD$4),1,"")</f>
        <v/>
      </c>
      <c r="DE5" s="70" t="str">
        <f t="shared" ref="DE5" si="81">IF(AND($F5=DD$2,$D5=DD$3,$E5=DE$4),1,"")</f>
        <v/>
      </c>
      <c r="DF5" s="70" t="str">
        <f t="shared" ref="DF5" si="82">IF(AND($F5=DD$2,$D5=DF$3,$E5=DF$4),1,"")</f>
        <v/>
      </c>
      <c r="DG5" s="70" t="str">
        <f t="shared" ref="DG5" si="83">IF(AND($F5=DD$2,$D5=DF$3,$E5=DG$4),1,"")</f>
        <v/>
      </c>
      <c r="DH5" s="70" t="str">
        <f t="shared" ref="DH5" si="84">IF(AND($F5=DD$2,$D5=DH$3,$E5=DH$4),1,"")</f>
        <v/>
      </c>
      <c r="DI5" s="70" t="str">
        <f t="shared" ref="DI5" si="85">IF(AND($F5=DD$2,$D5=DH$3,$E5=DI$4),1,"")</f>
        <v/>
      </c>
      <c r="DJ5" s="70" t="str">
        <f t="shared" ref="DJ5" si="86">IF(AND($F5=DD$2,$D5=DJ$3,$E5=DJ$4),1,"")</f>
        <v/>
      </c>
      <c r="DK5" s="70" t="str">
        <f t="shared" ref="DK5" si="87">IF(AND($F5=DD$2,$D5=DJ$3,$E5=DK$4),1,"")</f>
        <v/>
      </c>
      <c r="DL5" s="70" t="str">
        <f t="shared" ref="DL5" si="88">IF(AND($F5=DD$2,$D5=DL$3,$E5=DL$4),1,"")</f>
        <v/>
      </c>
      <c r="DM5" s="71" t="str">
        <f t="shared" ref="DM5" si="89">IF(AND($F5=DD$2,$D5=DL$3,$E5=DM$4),1,"")</f>
        <v/>
      </c>
      <c r="DN5" s="69" t="str">
        <f t="shared" ref="DN5:DN20" si="90">IF(AND($F5=DN$2,$D5=DN$3,$E5=DN$4),1,"")</f>
        <v/>
      </c>
      <c r="DO5" s="70" t="str">
        <f t="shared" ref="DO5" si="91">IF(AND($F5=DN$2,$D5=DN$3,$E5=DO$4),1,"")</f>
        <v/>
      </c>
      <c r="DP5" s="70" t="str">
        <f t="shared" ref="DP5" si="92">IF(AND($F5=DN$2,$D5=DP$3,$E5=DP$4),1,"")</f>
        <v/>
      </c>
      <c r="DQ5" s="70" t="str">
        <f t="shared" ref="DQ5" si="93">IF(AND($F5=DN$2,$D5=DP$3,$E5=DQ$4),1,"")</f>
        <v/>
      </c>
      <c r="DR5" s="70" t="str">
        <f t="shared" ref="DR5" si="94">IF(AND($F5=DN$2,$D5=DR$3,$E5=DR$4),1,"")</f>
        <v/>
      </c>
      <c r="DS5" s="70" t="str">
        <f t="shared" ref="DS5" si="95">IF(AND($F5=DN$2,$D5=DR$3,$E5=DS$4),1,"")</f>
        <v/>
      </c>
      <c r="DT5" s="70" t="str">
        <f t="shared" ref="DT5" si="96">IF(AND($F5=DN$2,$D5=DT$3,$E5=DT$4),1,"")</f>
        <v/>
      </c>
      <c r="DU5" s="70" t="str">
        <f t="shared" ref="DU5" si="97">IF(AND($F5=DN$2,$D5=DT$3,$E5=DU$4),1,"")</f>
        <v/>
      </c>
      <c r="DV5" s="70" t="str">
        <f t="shared" ref="DV5" si="98">IF(AND($F5=DN$2,$D5=DV$3,$E5=DV$4),1,"")</f>
        <v/>
      </c>
      <c r="DW5" s="72" t="str">
        <f t="shared" ref="DW5" si="99">IF(AND($F5=DN$2,$D5=DV$3,$E5=DW$4),1,"")</f>
        <v/>
      </c>
      <c r="DX5" s="73"/>
      <c r="DY5" s="257"/>
      <c r="DZ5" s="345" t="s">
        <v>286</v>
      </c>
      <c r="EA5" s="347" t="s">
        <v>280</v>
      </c>
      <c r="EB5" s="345" t="s">
        <v>281</v>
      </c>
      <c r="EC5" s="346"/>
      <c r="ED5" s="347"/>
      <c r="EE5" s="345" t="s">
        <v>12</v>
      </c>
      <c r="EF5" s="346"/>
      <c r="EG5" s="347"/>
      <c r="EH5" s="345" t="s">
        <v>278</v>
      </c>
      <c r="EI5" s="346"/>
      <c r="EJ5" s="347"/>
      <c r="EK5" s="345" t="s">
        <v>276</v>
      </c>
      <c r="EL5" s="346"/>
      <c r="EM5" s="347"/>
      <c r="EN5" s="345" t="s">
        <v>277</v>
      </c>
      <c r="EO5" s="346"/>
      <c r="EP5" s="347"/>
      <c r="EQ5" s="348" t="s">
        <v>282</v>
      </c>
      <c r="ER5" s="346"/>
      <c r="ES5" s="347"/>
      <c r="ET5" s="257"/>
    </row>
    <row r="6" spans="1:150" ht="19.5" customHeight="1" thickBot="1">
      <c r="A6" s="67" t="str">
        <f>IF(OR(B6=0,B6=""),"",'Stu.Detail (1-20)'!A8)</f>
        <v/>
      </c>
      <c r="B6" s="67" t="str">
        <f>IF(OR('Stu.Detail (1-20)'!B8=0,'Stu.Detail (1-20)'!B8=""),"",'Stu.Detail (1-20)'!B8)</f>
        <v/>
      </c>
      <c r="C6" s="68" t="str">
        <f>IF(OR('Stu.Detail (1-20)'!C8=0,'Stu.Detail (1-20)'!C8=""),"",'Stu.Detail (1-20)'!C8)</f>
        <v/>
      </c>
      <c r="D6" s="67" t="str">
        <f>IF(OR('Stu.Detail (1-20)'!J8=0,'Stu.Detail (1-20)'!J8=""),"",'Stu.Detail (1-20)'!J8)</f>
        <v/>
      </c>
      <c r="E6" s="67" t="str">
        <f>IF(OR('Stu.Detail (1-20)'!K8=0,'Stu.Detail (1-20)'!K8=""),"",'Stu.Detail (1-20)'!K8)</f>
        <v/>
      </c>
      <c r="F6" s="67" t="str">
        <f>IF(OR('Stu.Detail (1-20)'!L8=0,'Stu.Detail (1-20)'!L8=""),"",'Stu.Detail (1-20)'!L8)</f>
        <v/>
      </c>
      <c r="H6" s="74" t="str">
        <f t="shared" ref="H6:H69" si="100">IF(AND($F6=H$2,$D6=H$3,$E6=H$4),1,"")</f>
        <v/>
      </c>
      <c r="I6" s="67" t="str">
        <f t="shared" ref="I6:I69" si="101">IF(AND($F6=H$2,$D6=H$3,$E6=I$4),1,"")</f>
        <v/>
      </c>
      <c r="J6" s="67" t="str">
        <f t="shared" ref="J6:J69" si="102">IF(AND($F6=H$2,$D6=J$3,$E6=J$4),1,"")</f>
        <v/>
      </c>
      <c r="K6" s="67" t="str">
        <f t="shared" ref="K6:K69" si="103">IF(AND($F6=H$2,$D6=J$3,$E6=K$4),1,"")</f>
        <v/>
      </c>
      <c r="L6" s="67" t="str">
        <f t="shared" ref="L6:L69" si="104">IF(AND($F6=H$2,$D6=L$3,$E6=L$4),1,"")</f>
        <v/>
      </c>
      <c r="M6" s="67" t="str">
        <f t="shared" ref="M6:M69" si="105">IF(AND($F6=H$2,$D6=L$3,$E6=M$4),1,"")</f>
        <v/>
      </c>
      <c r="N6" s="67" t="str">
        <f t="shared" ref="N6:N69" si="106">IF(AND($F6=H$2,$D6=N$3,$E6=N$4),1,"")</f>
        <v/>
      </c>
      <c r="O6" s="67" t="str">
        <f t="shared" ref="O6:O69" si="107">IF(AND($F6=H$2,$D6=N$3,$E6=O$4),1,"")</f>
        <v/>
      </c>
      <c r="P6" s="67" t="str">
        <f t="shared" ref="P6:P69" si="108">IF(AND($F6=H$2,$D6=P$3,$E6=P$4),1,"")</f>
        <v/>
      </c>
      <c r="Q6" s="75" t="str">
        <f t="shared" ref="Q6:Q69" si="109">IF(AND($F6=H$2,$D6=P$3,$E6=Q$4),1,"")</f>
        <v/>
      </c>
      <c r="R6" s="74" t="str">
        <f t="shared" ref="R6:R69" si="110">IF(AND($F6=R$2,$D6=R$3,$E6=R$4),1,"")</f>
        <v/>
      </c>
      <c r="S6" s="67" t="str">
        <f t="shared" ref="S6:S69" si="111">IF(AND($F6=R$2,$D6=R$3,$E6=S$4),1,"")</f>
        <v/>
      </c>
      <c r="T6" s="67" t="str">
        <f t="shared" ref="T6:T69" si="112">IF(AND($F6=R$2,$D6=T$3,$E6=T$4),1,"")</f>
        <v/>
      </c>
      <c r="U6" s="67" t="str">
        <f t="shared" ref="U6:U69" si="113">IF(AND($F6=R$2,$D6=T$3,$E6=U$4),1,"")</f>
        <v/>
      </c>
      <c r="V6" s="67" t="str">
        <f t="shared" ref="V6:V69" si="114">IF(AND($F6=R$2,$D6=V$3,$E6=V$4),1,"")</f>
        <v/>
      </c>
      <c r="W6" s="67" t="str">
        <f t="shared" ref="W6:W69" si="115">IF(AND($F6=R$2,$D6=V$3,$E6=W$4),1,"")</f>
        <v/>
      </c>
      <c r="X6" s="67" t="str">
        <f t="shared" ref="X6:X69" si="116">IF(AND($F6=R$2,$D6=X$3,$E6=X$4),1,"")</f>
        <v/>
      </c>
      <c r="Y6" s="67" t="str">
        <f t="shared" ref="Y6:Y69" si="117">IF(AND($F6=R$2,$D6=X$3,$E6=Y$4),1,"")</f>
        <v/>
      </c>
      <c r="Z6" s="67" t="str">
        <f t="shared" ref="Z6:Z69" si="118">IF(AND($F6=R$2,$D6=Z$3,$E6=Z$4),1,"")</f>
        <v/>
      </c>
      <c r="AA6" s="75" t="str">
        <f t="shared" ref="AA6:AA69" si="119">IF(AND($F6=R$2,$D6=Z$3,$E6=AA$4),1,"")</f>
        <v/>
      </c>
      <c r="AB6" s="74" t="str">
        <f t="shared" si="0"/>
        <v/>
      </c>
      <c r="AC6" s="67" t="str">
        <f t="shared" ref="AC6" si="120">IF(AND($F6=AB$2,$D6=AB$3,$E6=AC$4),1,"")</f>
        <v/>
      </c>
      <c r="AD6" s="67" t="str">
        <f t="shared" ref="AD6:AD69" si="121">IF(AND($F6=AB$2,$D6=AD$3,$E6=AD$4),1,"")</f>
        <v/>
      </c>
      <c r="AE6" s="67" t="str">
        <f t="shared" ref="AE6:AE69" si="122">IF(AND($F6=AB$2,$D6=AD$3,$E6=AE$4),1,"")</f>
        <v/>
      </c>
      <c r="AF6" s="67" t="str">
        <f t="shared" ref="AF6:AF69" si="123">IF(AND($F6=AB$2,$D6=AF$3,$E6=AF$4),1,"")</f>
        <v/>
      </c>
      <c r="AG6" s="67" t="str">
        <f t="shared" ref="AG6:AG69" si="124">IF(AND($F6=AB$2,$D6=AF$3,$E6=AG$4),1,"")</f>
        <v/>
      </c>
      <c r="AH6" s="67" t="str">
        <f t="shared" ref="AH6:AH69" si="125">IF(AND($F6=AB$2,$D6=AH$3,$E6=AH$4),1,"")</f>
        <v/>
      </c>
      <c r="AI6" s="67" t="str">
        <f t="shared" ref="AI6:AI69" si="126">IF(AND($F6=AB$2,$D6=AH$3,$E6=AI$4),1,"")</f>
        <v/>
      </c>
      <c r="AJ6" s="67" t="str">
        <f t="shared" ref="AJ6:AJ69" si="127">IF(AND($F6=AB$2,$D6=AJ$3,$E6=AJ$4),1,"")</f>
        <v/>
      </c>
      <c r="AK6" s="75" t="str">
        <f t="shared" ref="AK6:AK69" si="128">IF(AND($F6=AB$2,$D6=AJ$3,$E6=AK$4),1,"")</f>
        <v/>
      </c>
      <c r="AL6" s="74" t="str">
        <f t="shared" si="10"/>
        <v/>
      </c>
      <c r="AM6" s="67" t="str">
        <f t="shared" ref="AM6" si="129">IF(AND($F6=AL$2,$D6=AL$3,$E6=AM$4),1,"")</f>
        <v/>
      </c>
      <c r="AN6" s="67" t="str">
        <f t="shared" ref="AN6:AN69" si="130">IF(AND($F6=AL$2,$D6=AN$3,$E6=AN$4),1,"")</f>
        <v/>
      </c>
      <c r="AO6" s="67" t="str">
        <f t="shared" ref="AO6:AO69" si="131">IF(AND($F6=AL$2,$D6=AN$3,$E6=AO$4),1,"")</f>
        <v/>
      </c>
      <c r="AP6" s="67" t="str">
        <f t="shared" ref="AP6:AP69" si="132">IF(AND($F6=AL$2,$D6=AP$3,$E6=AP$4),1,"")</f>
        <v/>
      </c>
      <c r="AQ6" s="67" t="str">
        <f t="shared" ref="AQ6:AQ69" si="133">IF(AND($F6=AL$2,$D6=AP$3,$E6=AQ$4),1,"")</f>
        <v/>
      </c>
      <c r="AR6" s="67" t="str">
        <f t="shared" ref="AR6:AR69" si="134">IF(AND($F6=AL$2,$D6=AR$3,$E6=AR$4),1,"")</f>
        <v/>
      </c>
      <c r="AS6" s="67" t="str">
        <f t="shared" ref="AS6:AS69" si="135">IF(AND($F6=AL$2,$D6=AR$3,$E6=AS$4),1,"")</f>
        <v/>
      </c>
      <c r="AT6" s="67" t="str">
        <f t="shared" ref="AT6:AT69" si="136">IF(AND($F6=AL$2,$D6=AT$3,$E6=AT$4),1,"")</f>
        <v/>
      </c>
      <c r="AU6" s="75" t="str">
        <f t="shared" ref="AU6:AU69" si="137">IF(AND($F6=AL$2,$D6=AT$3,$E6=AU$4),1,"")</f>
        <v/>
      </c>
      <c r="AV6" s="74" t="str">
        <f t="shared" si="20"/>
        <v/>
      </c>
      <c r="AW6" s="67" t="str">
        <f t="shared" ref="AW6" si="138">IF(AND($F6=AV$2,$D6=AV$3,$E6=AW$4),1,"")</f>
        <v/>
      </c>
      <c r="AX6" s="67" t="str">
        <f t="shared" ref="AX6:AX69" si="139">IF(AND($F6=AV$2,$D6=AX$3,$E6=AX$4),1,"")</f>
        <v/>
      </c>
      <c r="AY6" s="67" t="str">
        <f t="shared" ref="AY6:AY69" si="140">IF(AND($F6=AV$2,$D6=AX$3,$E6=AY$4),1,"")</f>
        <v/>
      </c>
      <c r="AZ6" s="67" t="str">
        <f t="shared" ref="AZ6:AZ69" si="141">IF(AND($F6=AV$2,$D6=AZ$3,$E6=AZ$4),1,"")</f>
        <v/>
      </c>
      <c r="BA6" s="67" t="str">
        <f t="shared" ref="BA6:BA69" si="142">IF(AND($F6=AV$2,$D6=AZ$3,$E6=BA$4),1,"")</f>
        <v/>
      </c>
      <c r="BB6" s="67" t="str">
        <f t="shared" ref="BB6:BB69" si="143">IF(AND($F6=AV$2,$D6=BB$3,$E6=BB$4),1,"")</f>
        <v/>
      </c>
      <c r="BC6" s="67" t="str">
        <f t="shared" ref="BC6:BC69" si="144">IF(AND($F6=AV$2,$D6=BB$3,$E6=BC$4),1,"")</f>
        <v/>
      </c>
      <c r="BD6" s="67" t="str">
        <f t="shared" ref="BD6:BD69" si="145">IF(AND($F6=AV$2,$D6=BD$3,$E6=BD$4),1,"")</f>
        <v/>
      </c>
      <c r="BE6" s="75" t="str">
        <f t="shared" ref="BE6:BE69" si="146">IF(AND($F6=AV$2,$D6=BD$3,$E6=BE$4),1,"")</f>
        <v/>
      </c>
      <c r="BF6" s="74" t="str">
        <f t="shared" si="30"/>
        <v/>
      </c>
      <c r="BG6" s="67" t="str">
        <f t="shared" ref="BG6" si="147">IF(AND($F6=BF$2,$D6=BF$3,$E6=BG$4),1,"")</f>
        <v/>
      </c>
      <c r="BH6" s="67" t="str">
        <f t="shared" ref="BH6:BH69" si="148">IF(AND($F6=BF$2,$D6=BH$3,$E6=BH$4),1,"")</f>
        <v/>
      </c>
      <c r="BI6" s="67" t="str">
        <f t="shared" ref="BI6:BI69" si="149">IF(AND($F6=BF$2,$D6=BH$3,$E6=BI$4),1,"")</f>
        <v/>
      </c>
      <c r="BJ6" s="67" t="str">
        <f t="shared" ref="BJ6:BJ69" si="150">IF(AND($F6=BF$2,$D6=BJ$3,$E6=BJ$4),1,"")</f>
        <v/>
      </c>
      <c r="BK6" s="67" t="str">
        <f t="shared" ref="BK6:BK69" si="151">IF(AND($F6=BF$2,$D6=BJ$3,$E6=BK$4),1,"")</f>
        <v/>
      </c>
      <c r="BL6" s="67" t="str">
        <f t="shared" ref="BL6:BL69" si="152">IF(AND($F6=BF$2,$D6=BL$3,$E6=BL$4),1,"")</f>
        <v/>
      </c>
      <c r="BM6" s="67" t="str">
        <f t="shared" ref="BM6:BM69" si="153">IF(AND($F6=BF$2,$D6=BL$3,$E6=BM$4),1,"")</f>
        <v/>
      </c>
      <c r="BN6" s="67" t="str">
        <f t="shared" ref="BN6:BN69" si="154">IF(AND($F6=BF$2,$D6=BN$3,$E6=BN$4),1,"")</f>
        <v/>
      </c>
      <c r="BO6" s="75" t="str">
        <f t="shared" ref="BO6:BO69" si="155">IF(AND($F6=BF$2,$D6=BN$3,$E6=BO$4),1,"")</f>
        <v/>
      </c>
      <c r="BP6" s="74" t="str">
        <f t="shared" si="40"/>
        <v/>
      </c>
      <c r="BQ6" s="67" t="str">
        <f t="shared" ref="BQ6" si="156">IF(AND($F6=BP$2,$D6=BP$3,$E6=BQ$4),1,"")</f>
        <v/>
      </c>
      <c r="BR6" s="67" t="str">
        <f t="shared" ref="BR6:BR69" si="157">IF(AND($F6=BP$2,$D6=BR$3,$E6=BR$4),1,"")</f>
        <v/>
      </c>
      <c r="BS6" s="67" t="str">
        <f t="shared" ref="BS6:BS69" si="158">IF(AND($F6=BP$2,$D6=BR$3,$E6=BS$4),1,"")</f>
        <v/>
      </c>
      <c r="BT6" s="67" t="str">
        <f t="shared" ref="BT6:BT69" si="159">IF(AND($F6=BP$2,$D6=BT$3,$E6=BT$4),1,"")</f>
        <v/>
      </c>
      <c r="BU6" s="67" t="str">
        <f t="shared" ref="BU6:BU69" si="160">IF(AND($F6=BP$2,$D6=BT$3,$E6=BU$4),1,"")</f>
        <v/>
      </c>
      <c r="BV6" s="67" t="str">
        <f t="shared" ref="BV6:BV69" si="161">IF(AND($F6=BP$2,$D6=BV$3,$E6=BV$4),1,"")</f>
        <v/>
      </c>
      <c r="BW6" s="67" t="str">
        <f t="shared" ref="BW6:BW69" si="162">IF(AND($F6=BP$2,$D6=BV$3,$E6=BW$4),1,"")</f>
        <v/>
      </c>
      <c r="BX6" s="67" t="str">
        <f t="shared" ref="BX6:BX69" si="163">IF(AND($F6=BP$2,$D6=BX$3,$E6=BX$4),1,"")</f>
        <v/>
      </c>
      <c r="BY6" s="75" t="str">
        <f t="shared" ref="BY6:BY69" si="164">IF(AND($F6=BP$2,$D6=BX$3,$E6=BY$4),1,"")</f>
        <v/>
      </c>
      <c r="BZ6" s="74" t="str">
        <f t="shared" si="50"/>
        <v/>
      </c>
      <c r="CA6" s="67" t="str">
        <f t="shared" ref="CA6" si="165">IF(AND($F6=BZ$2,$D6=BZ$3,$E6=CA$4),1,"")</f>
        <v/>
      </c>
      <c r="CB6" s="67" t="str">
        <f t="shared" ref="CB6:CB69" si="166">IF(AND($F6=BZ$2,$D6=CB$3,$E6=CB$4),1,"")</f>
        <v/>
      </c>
      <c r="CC6" s="67" t="str">
        <f t="shared" ref="CC6:CC69" si="167">IF(AND($F6=BZ$2,$D6=CB$3,$E6=CC$4),1,"")</f>
        <v/>
      </c>
      <c r="CD6" s="67" t="str">
        <f t="shared" ref="CD6:CD69" si="168">IF(AND($F6=BZ$2,$D6=CD$3,$E6=CD$4),1,"")</f>
        <v/>
      </c>
      <c r="CE6" s="67" t="str">
        <f t="shared" ref="CE6:CE69" si="169">IF(AND($F6=BZ$2,$D6=CD$3,$E6=CE$4),1,"")</f>
        <v/>
      </c>
      <c r="CF6" s="67" t="str">
        <f t="shared" ref="CF6:CF69" si="170">IF(AND($F6=BZ$2,$D6=CF$3,$E6=CF$4),1,"")</f>
        <v/>
      </c>
      <c r="CG6" s="67" t="str">
        <f t="shared" ref="CG6:CG69" si="171">IF(AND($F6=BZ$2,$D6=CF$3,$E6=CG$4),1,"")</f>
        <v/>
      </c>
      <c r="CH6" s="67" t="str">
        <f t="shared" ref="CH6:CH69" si="172">IF(AND($F6=BZ$2,$D6=CH$3,$E6=CH$4),1,"")</f>
        <v/>
      </c>
      <c r="CI6" s="75" t="str">
        <f t="shared" ref="CI6:CI69" si="173">IF(AND($F6=BZ$2,$D6=CH$3,$E6=CI$4),1,"")</f>
        <v/>
      </c>
      <c r="CJ6" s="74" t="str">
        <f t="shared" si="60"/>
        <v/>
      </c>
      <c r="CK6" s="67" t="str">
        <f t="shared" ref="CK6" si="174">IF(AND($F6=CJ$2,$D6=CJ$3,$E6=CK$4),1,"")</f>
        <v/>
      </c>
      <c r="CL6" s="67" t="str">
        <f t="shared" ref="CL6:CL69" si="175">IF(AND($F6=CJ$2,$D6=CL$3,$E6=CL$4),1,"")</f>
        <v/>
      </c>
      <c r="CM6" s="67" t="str">
        <f t="shared" ref="CM6:CM69" si="176">IF(AND($F6=CJ$2,$D6=CL$3,$E6=CM$4),1,"")</f>
        <v/>
      </c>
      <c r="CN6" s="67" t="str">
        <f t="shared" ref="CN6:CN69" si="177">IF(AND($F6=CJ$2,$D6=CN$3,$E6=CN$4),1,"")</f>
        <v/>
      </c>
      <c r="CO6" s="67" t="str">
        <f t="shared" ref="CO6:CO69" si="178">IF(AND($F6=CJ$2,$D6=CN$3,$E6=CO$4),1,"")</f>
        <v/>
      </c>
      <c r="CP6" s="67" t="str">
        <f t="shared" ref="CP6:CP69" si="179">IF(AND($F6=CJ$2,$D6=CP$3,$E6=CP$4),1,"")</f>
        <v/>
      </c>
      <c r="CQ6" s="67" t="str">
        <f t="shared" ref="CQ6:CQ69" si="180">IF(AND($F6=CJ$2,$D6=CP$3,$E6=CQ$4),1,"")</f>
        <v/>
      </c>
      <c r="CR6" s="67" t="str">
        <f t="shared" ref="CR6:CR69" si="181">IF(AND($F6=CJ$2,$D6=CR$3,$E6=CR$4),1,"")</f>
        <v/>
      </c>
      <c r="CS6" s="75" t="str">
        <f t="shared" ref="CS6:CS69" si="182">IF(AND($F6=CJ$2,$D6=CR$3,$E6=CS$4),1,"")</f>
        <v/>
      </c>
      <c r="CT6" s="74" t="str">
        <f t="shared" si="70"/>
        <v/>
      </c>
      <c r="CU6" s="67" t="str">
        <f t="shared" ref="CU6" si="183">IF(AND($F6=CT$2,$D6=CT$3,$E6=CU$4),1,"")</f>
        <v/>
      </c>
      <c r="CV6" s="67" t="str">
        <f t="shared" ref="CV6:CV69" si="184">IF(AND($F6=CT$2,$D6=CV$3,$E6=CV$4),1,"")</f>
        <v/>
      </c>
      <c r="CW6" s="67" t="str">
        <f t="shared" ref="CW6:CW69" si="185">IF(AND($F6=CT$2,$D6=CV$3,$E6=CW$4),1,"")</f>
        <v/>
      </c>
      <c r="CX6" s="67" t="str">
        <f t="shared" ref="CX6:CX69" si="186">IF(AND($F6=CT$2,$D6=CX$3,$E6=CX$4),1,"")</f>
        <v/>
      </c>
      <c r="CY6" s="67" t="str">
        <f t="shared" ref="CY6:CY69" si="187">IF(AND($F6=CT$2,$D6=CX$3,$E6=CY$4),1,"")</f>
        <v/>
      </c>
      <c r="CZ6" s="67" t="str">
        <f t="shared" ref="CZ6:CZ69" si="188">IF(AND($F6=CT$2,$D6=CZ$3,$E6=CZ$4),1,"")</f>
        <v/>
      </c>
      <c r="DA6" s="67" t="str">
        <f t="shared" ref="DA6:DA69" si="189">IF(AND($F6=CT$2,$D6=CZ$3,$E6=DA$4),1,"")</f>
        <v/>
      </c>
      <c r="DB6" s="67" t="str">
        <f t="shared" ref="DB6:DB69" si="190">IF(AND($F6=CT$2,$D6=DB$3,$E6=DB$4),1,"")</f>
        <v/>
      </c>
      <c r="DC6" s="75" t="str">
        <f t="shared" ref="DC6:DC69" si="191">IF(AND($F6=CT$2,$D6=DB$3,$E6=DC$4),1,"")</f>
        <v/>
      </c>
      <c r="DD6" s="74" t="str">
        <f t="shared" si="80"/>
        <v/>
      </c>
      <c r="DE6" s="67" t="str">
        <f t="shared" ref="DE6" si="192">IF(AND($F6=DD$2,$D6=DD$3,$E6=DE$4),1,"")</f>
        <v/>
      </c>
      <c r="DF6" s="67" t="str">
        <f t="shared" ref="DF6:DF69" si="193">IF(AND($F6=DD$2,$D6=DF$3,$E6=DF$4),1,"")</f>
        <v/>
      </c>
      <c r="DG6" s="67" t="str">
        <f t="shared" ref="DG6:DG69" si="194">IF(AND($F6=DD$2,$D6=DF$3,$E6=DG$4),1,"")</f>
        <v/>
      </c>
      <c r="DH6" s="67" t="str">
        <f t="shared" ref="DH6:DH69" si="195">IF(AND($F6=DD$2,$D6=DH$3,$E6=DH$4),1,"")</f>
        <v/>
      </c>
      <c r="DI6" s="67" t="str">
        <f t="shared" ref="DI6:DI69" si="196">IF(AND($F6=DD$2,$D6=DH$3,$E6=DI$4),1,"")</f>
        <v/>
      </c>
      <c r="DJ6" s="67" t="str">
        <f t="shared" ref="DJ6:DJ69" si="197">IF(AND($F6=DD$2,$D6=DJ$3,$E6=DJ$4),1,"")</f>
        <v/>
      </c>
      <c r="DK6" s="67" t="str">
        <f t="shared" ref="DK6:DK69" si="198">IF(AND($F6=DD$2,$D6=DJ$3,$E6=DK$4),1,"")</f>
        <v/>
      </c>
      <c r="DL6" s="67" t="str">
        <f t="shared" ref="DL6:DL69" si="199">IF(AND($F6=DD$2,$D6=DL$3,$E6=DL$4),1,"")</f>
        <v/>
      </c>
      <c r="DM6" s="75" t="str">
        <f t="shared" ref="DM6:DM69" si="200">IF(AND($F6=DD$2,$D6=DL$3,$E6=DM$4),1,"")</f>
        <v/>
      </c>
      <c r="DN6" s="74" t="str">
        <f t="shared" si="90"/>
        <v/>
      </c>
      <c r="DO6" s="67" t="str">
        <f t="shared" ref="DO6" si="201">IF(AND($F6=DN$2,$D6=DN$3,$E6=DO$4),1,"")</f>
        <v/>
      </c>
      <c r="DP6" s="67" t="str">
        <f t="shared" ref="DP6:DP69" si="202">IF(AND($F6=DN$2,$D6=DP$3,$E6=DP$4),1,"")</f>
        <v/>
      </c>
      <c r="DQ6" s="67" t="str">
        <f t="shared" ref="DQ6:DQ69" si="203">IF(AND($F6=DN$2,$D6=DP$3,$E6=DQ$4),1,"")</f>
        <v/>
      </c>
      <c r="DR6" s="67" t="str">
        <f t="shared" ref="DR6:DR69" si="204">IF(AND($F6=DN$2,$D6=DR$3,$E6=DR$4),1,"")</f>
        <v/>
      </c>
      <c r="DS6" s="67" t="str">
        <f t="shared" ref="DS6:DS69" si="205">IF(AND($F6=DN$2,$D6=DR$3,$E6=DS$4),1,"")</f>
        <v/>
      </c>
      <c r="DT6" s="67" t="str">
        <f t="shared" ref="DT6:DT69" si="206">IF(AND($F6=DN$2,$D6=DT$3,$E6=DT$4),1,"")</f>
        <v/>
      </c>
      <c r="DU6" s="67" t="str">
        <f t="shared" ref="DU6:DU69" si="207">IF(AND($F6=DN$2,$D6=DT$3,$E6=DU$4),1,"")</f>
        <v/>
      </c>
      <c r="DV6" s="67" t="str">
        <f t="shared" ref="DV6:DV69" si="208">IF(AND($F6=DN$2,$D6=DV$3,$E6=DV$4),1,"")</f>
        <v/>
      </c>
      <c r="DW6" s="76" t="str">
        <f t="shared" ref="DW6:DW69" si="209">IF(AND($F6=DN$2,$D6=DV$3,$E6=DW$4),1,"")</f>
        <v/>
      </c>
      <c r="DX6" s="73"/>
      <c r="DY6" s="257"/>
      <c r="DZ6" s="350"/>
      <c r="EA6" s="351"/>
      <c r="EB6" s="77" t="s">
        <v>283</v>
      </c>
      <c r="EC6" s="78" t="s">
        <v>284</v>
      </c>
      <c r="ED6" s="79" t="s">
        <v>279</v>
      </c>
      <c r="EE6" s="77" t="s">
        <v>283</v>
      </c>
      <c r="EF6" s="78" t="s">
        <v>284</v>
      </c>
      <c r="EG6" s="79" t="s">
        <v>279</v>
      </c>
      <c r="EH6" s="77" t="s">
        <v>283</v>
      </c>
      <c r="EI6" s="78" t="s">
        <v>284</v>
      </c>
      <c r="EJ6" s="79" t="s">
        <v>279</v>
      </c>
      <c r="EK6" s="77" t="s">
        <v>283</v>
      </c>
      <c r="EL6" s="78" t="s">
        <v>284</v>
      </c>
      <c r="EM6" s="79" t="s">
        <v>279</v>
      </c>
      <c r="EN6" s="77" t="s">
        <v>283</v>
      </c>
      <c r="EO6" s="78" t="s">
        <v>284</v>
      </c>
      <c r="EP6" s="79" t="s">
        <v>279</v>
      </c>
      <c r="EQ6" s="80" t="s">
        <v>283</v>
      </c>
      <c r="ER6" s="78" t="s">
        <v>284</v>
      </c>
      <c r="ES6" s="79" t="s">
        <v>279</v>
      </c>
      <c r="ET6" s="257"/>
    </row>
    <row r="7" spans="1:150" ht="19.5" customHeight="1">
      <c r="A7" s="67" t="str">
        <f>IF(OR(B7=0,B7=""),"",'Stu.Detail (1-20)'!A9)</f>
        <v/>
      </c>
      <c r="B7" s="67" t="str">
        <f>IF(OR('Stu.Detail (1-20)'!B9=0,'Stu.Detail (1-20)'!B9=""),"",'Stu.Detail (1-20)'!B9)</f>
        <v/>
      </c>
      <c r="C7" s="68" t="str">
        <f>IF(OR('Stu.Detail (1-20)'!C9=0,'Stu.Detail (1-20)'!C9=""),"",'Stu.Detail (1-20)'!C9)</f>
        <v/>
      </c>
      <c r="D7" s="67" t="str">
        <f>IF(OR('Stu.Detail (1-20)'!J9=0,'Stu.Detail (1-20)'!J9=""),"",'Stu.Detail (1-20)'!J9)</f>
        <v/>
      </c>
      <c r="E7" s="67" t="str">
        <f>IF(OR('Stu.Detail (1-20)'!K9=0,'Stu.Detail (1-20)'!K9=""),"",'Stu.Detail (1-20)'!K9)</f>
        <v/>
      </c>
      <c r="F7" s="67" t="str">
        <f>IF(OR('Stu.Detail (1-20)'!L9=0,'Stu.Detail (1-20)'!L9=""),"",'Stu.Detail (1-20)'!L9)</f>
        <v/>
      </c>
      <c r="H7" s="74" t="str">
        <f t="shared" si="100"/>
        <v/>
      </c>
      <c r="I7" s="67" t="str">
        <f t="shared" si="101"/>
        <v/>
      </c>
      <c r="J7" s="67" t="str">
        <f t="shared" si="102"/>
        <v/>
      </c>
      <c r="K7" s="67" t="str">
        <f t="shared" si="103"/>
        <v/>
      </c>
      <c r="L7" s="67" t="str">
        <f t="shared" si="104"/>
        <v/>
      </c>
      <c r="M7" s="67" t="str">
        <f t="shared" si="105"/>
        <v/>
      </c>
      <c r="N7" s="67" t="str">
        <f t="shared" si="106"/>
        <v/>
      </c>
      <c r="O7" s="67" t="str">
        <f t="shared" si="107"/>
        <v/>
      </c>
      <c r="P7" s="67" t="str">
        <f t="shared" si="108"/>
        <v/>
      </c>
      <c r="Q7" s="75" t="str">
        <f t="shared" si="109"/>
        <v/>
      </c>
      <c r="R7" s="74" t="str">
        <f t="shared" si="110"/>
        <v/>
      </c>
      <c r="S7" s="67" t="str">
        <f t="shared" si="111"/>
        <v/>
      </c>
      <c r="T7" s="67" t="str">
        <f t="shared" si="112"/>
        <v/>
      </c>
      <c r="U7" s="67" t="str">
        <f t="shared" si="113"/>
        <v/>
      </c>
      <c r="V7" s="67" t="str">
        <f t="shared" si="114"/>
        <v/>
      </c>
      <c r="W7" s="67" t="str">
        <f t="shared" si="115"/>
        <v/>
      </c>
      <c r="X7" s="67" t="str">
        <f t="shared" si="116"/>
        <v/>
      </c>
      <c r="Y7" s="67" t="str">
        <f t="shared" si="117"/>
        <v/>
      </c>
      <c r="Z7" s="67" t="str">
        <f t="shared" si="118"/>
        <v/>
      </c>
      <c r="AA7" s="75" t="str">
        <f t="shared" si="119"/>
        <v/>
      </c>
      <c r="AB7" s="74" t="str">
        <f t="shared" si="0"/>
        <v/>
      </c>
      <c r="AC7" s="67" t="str">
        <f t="shared" ref="AC7" si="210">IF(AND($F7=AB$2,$D7=AB$3,$E7=AC$4),1,"")</f>
        <v/>
      </c>
      <c r="AD7" s="67" t="str">
        <f t="shared" si="121"/>
        <v/>
      </c>
      <c r="AE7" s="67" t="str">
        <f t="shared" si="122"/>
        <v/>
      </c>
      <c r="AF7" s="67" t="str">
        <f t="shared" si="123"/>
        <v/>
      </c>
      <c r="AG7" s="67" t="str">
        <f t="shared" si="124"/>
        <v/>
      </c>
      <c r="AH7" s="67" t="str">
        <f t="shared" si="125"/>
        <v/>
      </c>
      <c r="AI7" s="67" t="str">
        <f t="shared" si="126"/>
        <v/>
      </c>
      <c r="AJ7" s="67" t="str">
        <f t="shared" si="127"/>
        <v/>
      </c>
      <c r="AK7" s="75" t="str">
        <f t="shared" si="128"/>
        <v/>
      </c>
      <c r="AL7" s="74" t="str">
        <f t="shared" si="10"/>
        <v/>
      </c>
      <c r="AM7" s="67" t="str">
        <f t="shared" ref="AM7" si="211">IF(AND($F7=AL$2,$D7=AL$3,$E7=AM$4),1,"")</f>
        <v/>
      </c>
      <c r="AN7" s="67" t="str">
        <f t="shared" si="130"/>
        <v/>
      </c>
      <c r="AO7" s="67" t="str">
        <f t="shared" si="131"/>
        <v/>
      </c>
      <c r="AP7" s="67" t="str">
        <f t="shared" si="132"/>
        <v/>
      </c>
      <c r="AQ7" s="67" t="str">
        <f t="shared" si="133"/>
        <v/>
      </c>
      <c r="AR7" s="67" t="str">
        <f t="shared" si="134"/>
        <v/>
      </c>
      <c r="AS7" s="67" t="str">
        <f t="shared" si="135"/>
        <v/>
      </c>
      <c r="AT7" s="67" t="str">
        <f t="shared" si="136"/>
        <v/>
      </c>
      <c r="AU7" s="75" t="str">
        <f t="shared" si="137"/>
        <v/>
      </c>
      <c r="AV7" s="74" t="str">
        <f t="shared" si="20"/>
        <v/>
      </c>
      <c r="AW7" s="67" t="str">
        <f t="shared" ref="AW7" si="212">IF(AND($F7=AV$2,$D7=AV$3,$E7=AW$4),1,"")</f>
        <v/>
      </c>
      <c r="AX7" s="67" t="str">
        <f t="shared" si="139"/>
        <v/>
      </c>
      <c r="AY7" s="67" t="str">
        <f t="shared" si="140"/>
        <v/>
      </c>
      <c r="AZ7" s="67" t="str">
        <f t="shared" si="141"/>
        <v/>
      </c>
      <c r="BA7" s="67" t="str">
        <f t="shared" si="142"/>
        <v/>
      </c>
      <c r="BB7" s="67" t="str">
        <f t="shared" si="143"/>
        <v/>
      </c>
      <c r="BC7" s="67" t="str">
        <f t="shared" si="144"/>
        <v/>
      </c>
      <c r="BD7" s="67" t="str">
        <f t="shared" si="145"/>
        <v/>
      </c>
      <c r="BE7" s="75" t="str">
        <f t="shared" si="146"/>
        <v/>
      </c>
      <c r="BF7" s="74" t="str">
        <f t="shared" si="30"/>
        <v/>
      </c>
      <c r="BG7" s="67" t="str">
        <f t="shared" ref="BG7" si="213">IF(AND($F7=BF$2,$D7=BF$3,$E7=BG$4),1,"")</f>
        <v/>
      </c>
      <c r="BH7" s="67" t="str">
        <f t="shared" si="148"/>
        <v/>
      </c>
      <c r="BI7" s="67" t="str">
        <f t="shared" si="149"/>
        <v/>
      </c>
      <c r="BJ7" s="67" t="str">
        <f t="shared" si="150"/>
        <v/>
      </c>
      <c r="BK7" s="67" t="str">
        <f t="shared" si="151"/>
        <v/>
      </c>
      <c r="BL7" s="67" t="str">
        <f t="shared" si="152"/>
        <v/>
      </c>
      <c r="BM7" s="67" t="str">
        <f t="shared" si="153"/>
        <v/>
      </c>
      <c r="BN7" s="67" t="str">
        <f t="shared" si="154"/>
        <v/>
      </c>
      <c r="BO7" s="75" t="str">
        <f t="shared" si="155"/>
        <v/>
      </c>
      <c r="BP7" s="74" t="str">
        <f t="shared" si="40"/>
        <v/>
      </c>
      <c r="BQ7" s="67" t="str">
        <f t="shared" ref="BQ7" si="214">IF(AND($F7=BP$2,$D7=BP$3,$E7=BQ$4),1,"")</f>
        <v/>
      </c>
      <c r="BR7" s="67" t="str">
        <f t="shared" si="157"/>
        <v/>
      </c>
      <c r="BS7" s="67" t="str">
        <f t="shared" si="158"/>
        <v/>
      </c>
      <c r="BT7" s="67" t="str">
        <f t="shared" si="159"/>
        <v/>
      </c>
      <c r="BU7" s="67" t="str">
        <f t="shared" si="160"/>
        <v/>
      </c>
      <c r="BV7" s="67" t="str">
        <f t="shared" si="161"/>
        <v/>
      </c>
      <c r="BW7" s="67" t="str">
        <f t="shared" si="162"/>
        <v/>
      </c>
      <c r="BX7" s="67" t="str">
        <f t="shared" si="163"/>
        <v/>
      </c>
      <c r="BY7" s="75" t="str">
        <f t="shared" si="164"/>
        <v/>
      </c>
      <c r="BZ7" s="74" t="str">
        <f t="shared" si="50"/>
        <v/>
      </c>
      <c r="CA7" s="67" t="str">
        <f t="shared" ref="CA7" si="215">IF(AND($F7=BZ$2,$D7=BZ$3,$E7=CA$4),1,"")</f>
        <v/>
      </c>
      <c r="CB7" s="67" t="str">
        <f t="shared" si="166"/>
        <v/>
      </c>
      <c r="CC7" s="67" t="str">
        <f t="shared" si="167"/>
        <v/>
      </c>
      <c r="CD7" s="67" t="str">
        <f t="shared" si="168"/>
        <v/>
      </c>
      <c r="CE7" s="67" t="str">
        <f t="shared" si="169"/>
        <v/>
      </c>
      <c r="CF7" s="67" t="str">
        <f t="shared" si="170"/>
        <v/>
      </c>
      <c r="CG7" s="67" t="str">
        <f t="shared" si="171"/>
        <v/>
      </c>
      <c r="CH7" s="67" t="str">
        <f t="shared" si="172"/>
        <v/>
      </c>
      <c r="CI7" s="75" t="str">
        <f t="shared" si="173"/>
        <v/>
      </c>
      <c r="CJ7" s="74" t="str">
        <f t="shared" si="60"/>
        <v/>
      </c>
      <c r="CK7" s="67" t="str">
        <f t="shared" ref="CK7" si="216">IF(AND($F7=CJ$2,$D7=CJ$3,$E7=CK$4),1,"")</f>
        <v/>
      </c>
      <c r="CL7" s="67" t="str">
        <f t="shared" si="175"/>
        <v/>
      </c>
      <c r="CM7" s="67" t="str">
        <f t="shared" si="176"/>
        <v/>
      </c>
      <c r="CN7" s="67" t="str">
        <f t="shared" si="177"/>
        <v/>
      </c>
      <c r="CO7" s="67" t="str">
        <f t="shared" si="178"/>
        <v/>
      </c>
      <c r="CP7" s="67" t="str">
        <f t="shared" si="179"/>
        <v/>
      </c>
      <c r="CQ7" s="67" t="str">
        <f t="shared" si="180"/>
        <v/>
      </c>
      <c r="CR7" s="67" t="str">
        <f t="shared" si="181"/>
        <v/>
      </c>
      <c r="CS7" s="75" t="str">
        <f t="shared" si="182"/>
        <v/>
      </c>
      <c r="CT7" s="74" t="str">
        <f t="shared" si="70"/>
        <v/>
      </c>
      <c r="CU7" s="67" t="str">
        <f t="shared" ref="CU7" si="217">IF(AND($F7=CT$2,$D7=CT$3,$E7=CU$4),1,"")</f>
        <v/>
      </c>
      <c r="CV7" s="67" t="str">
        <f t="shared" si="184"/>
        <v/>
      </c>
      <c r="CW7" s="67" t="str">
        <f t="shared" si="185"/>
        <v/>
      </c>
      <c r="CX7" s="67" t="str">
        <f t="shared" si="186"/>
        <v/>
      </c>
      <c r="CY7" s="67" t="str">
        <f t="shared" si="187"/>
        <v/>
      </c>
      <c r="CZ7" s="67" t="str">
        <f t="shared" si="188"/>
        <v/>
      </c>
      <c r="DA7" s="67" t="str">
        <f t="shared" si="189"/>
        <v/>
      </c>
      <c r="DB7" s="67" t="str">
        <f t="shared" si="190"/>
        <v/>
      </c>
      <c r="DC7" s="75" t="str">
        <f t="shared" si="191"/>
        <v/>
      </c>
      <c r="DD7" s="74" t="str">
        <f t="shared" si="80"/>
        <v/>
      </c>
      <c r="DE7" s="67" t="str">
        <f t="shared" ref="DE7" si="218">IF(AND($F7=DD$2,$D7=DD$3,$E7=DE$4),1,"")</f>
        <v/>
      </c>
      <c r="DF7" s="67" t="str">
        <f t="shared" si="193"/>
        <v/>
      </c>
      <c r="DG7" s="67" t="str">
        <f t="shared" si="194"/>
        <v/>
      </c>
      <c r="DH7" s="67" t="str">
        <f t="shared" si="195"/>
        <v/>
      </c>
      <c r="DI7" s="67" t="str">
        <f t="shared" si="196"/>
        <v/>
      </c>
      <c r="DJ7" s="67" t="str">
        <f t="shared" si="197"/>
        <v/>
      </c>
      <c r="DK7" s="67" t="str">
        <f t="shared" si="198"/>
        <v/>
      </c>
      <c r="DL7" s="67" t="str">
        <f t="shared" si="199"/>
        <v/>
      </c>
      <c r="DM7" s="75" t="str">
        <f t="shared" si="200"/>
        <v/>
      </c>
      <c r="DN7" s="74" t="str">
        <f t="shared" si="90"/>
        <v/>
      </c>
      <c r="DO7" s="67" t="str">
        <f t="shared" ref="DO7" si="219">IF(AND($F7=DN$2,$D7=DN$3,$E7=DO$4),1,"")</f>
        <v/>
      </c>
      <c r="DP7" s="67" t="str">
        <f t="shared" si="202"/>
        <v/>
      </c>
      <c r="DQ7" s="67" t="str">
        <f t="shared" si="203"/>
        <v/>
      </c>
      <c r="DR7" s="67" t="str">
        <f t="shared" si="204"/>
        <v/>
      </c>
      <c r="DS7" s="67" t="str">
        <f t="shared" si="205"/>
        <v/>
      </c>
      <c r="DT7" s="67" t="str">
        <f t="shared" si="206"/>
        <v/>
      </c>
      <c r="DU7" s="67" t="str">
        <f t="shared" si="207"/>
        <v/>
      </c>
      <c r="DV7" s="67" t="str">
        <f t="shared" si="208"/>
        <v/>
      </c>
      <c r="DW7" s="76" t="str">
        <f t="shared" si="209"/>
        <v/>
      </c>
      <c r="DX7" s="73"/>
      <c r="DY7" s="257"/>
      <c r="DZ7" s="81">
        <v>1</v>
      </c>
      <c r="EA7" s="82">
        <v>1</v>
      </c>
      <c r="EB7" s="83">
        <f>H$605</f>
        <v>0</v>
      </c>
      <c r="EC7" s="84">
        <f>I$605</f>
        <v>0</v>
      </c>
      <c r="ED7" s="85">
        <f>SUM(EB7:EC7)</f>
        <v>0</v>
      </c>
      <c r="EE7" s="83">
        <f>P$605</f>
        <v>0</v>
      </c>
      <c r="EF7" s="84">
        <f>Q$605</f>
        <v>0</v>
      </c>
      <c r="EG7" s="85">
        <f>SUM(EE7:EF7)</f>
        <v>0</v>
      </c>
      <c r="EH7" s="83">
        <f>N$605</f>
        <v>0</v>
      </c>
      <c r="EI7" s="84">
        <f>O$605</f>
        <v>0</v>
      </c>
      <c r="EJ7" s="85">
        <f>SUM(EH7:EI7)</f>
        <v>0</v>
      </c>
      <c r="EK7" s="83">
        <f>J$605</f>
        <v>0</v>
      </c>
      <c r="EL7" s="84">
        <f>K$605</f>
        <v>0</v>
      </c>
      <c r="EM7" s="85">
        <f>SUM(EK7:EL7)</f>
        <v>0</v>
      </c>
      <c r="EN7" s="83">
        <f>L$605</f>
        <v>0</v>
      </c>
      <c r="EO7" s="84">
        <f>M$605</f>
        <v>0</v>
      </c>
      <c r="EP7" s="85">
        <f>SUM(EN7:EO7)</f>
        <v>0</v>
      </c>
      <c r="EQ7" s="86">
        <f>SUM(EB7,EE7,EH7,EK7,EN7)</f>
        <v>0</v>
      </c>
      <c r="ER7" s="87">
        <f>SUM(EC7,EF7,EI7,EL7,EO7)</f>
        <v>0</v>
      </c>
      <c r="ES7" s="88">
        <f>SUM(EQ7:ER7)</f>
        <v>0</v>
      </c>
      <c r="ET7" s="257"/>
    </row>
    <row r="8" spans="1:150" ht="19.5" customHeight="1">
      <c r="A8" s="67" t="str">
        <f>IF(OR(B8=0,B8=""),"",'Stu.Detail (1-20)'!A10)</f>
        <v/>
      </c>
      <c r="B8" s="67" t="str">
        <f>IF(OR('Stu.Detail (1-20)'!B10=0,'Stu.Detail (1-20)'!B10=""),"",'Stu.Detail (1-20)'!B10)</f>
        <v/>
      </c>
      <c r="C8" s="68" t="str">
        <f>IF(OR('Stu.Detail (1-20)'!C10=0,'Stu.Detail (1-20)'!C10=""),"",'Stu.Detail (1-20)'!C10)</f>
        <v/>
      </c>
      <c r="D8" s="67" t="str">
        <f>IF(OR('Stu.Detail (1-20)'!J10=0,'Stu.Detail (1-20)'!J10=""),"",'Stu.Detail (1-20)'!J10)</f>
        <v/>
      </c>
      <c r="E8" s="67" t="str">
        <f>IF(OR('Stu.Detail (1-20)'!K10=0,'Stu.Detail (1-20)'!K10=""),"",'Stu.Detail (1-20)'!K10)</f>
        <v/>
      </c>
      <c r="F8" s="67" t="str">
        <f>IF(OR('Stu.Detail (1-20)'!L10=0,'Stu.Detail (1-20)'!L10=""),"",'Stu.Detail (1-20)'!L10)</f>
        <v/>
      </c>
      <c r="H8" s="74" t="str">
        <f t="shared" si="100"/>
        <v/>
      </c>
      <c r="I8" s="67" t="str">
        <f t="shared" si="101"/>
        <v/>
      </c>
      <c r="J8" s="67" t="str">
        <f t="shared" si="102"/>
        <v/>
      </c>
      <c r="K8" s="67" t="str">
        <f t="shared" si="103"/>
        <v/>
      </c>
      <c r="L8" s="67" t="str">
        <f t="shared" si="104"/>
        <v/>
      </c>
      <c r="M8" s="67" t="str">
        <f t="shared" si="105"/>
        <v/>
      </c>
      <c r="N8" s="67" t="str">
        <f t="shared" si="106"/>
        <v/>
      </c>
      <c r="O8" s="67" t="str">
        <f t="shared" si="107"/>
        <v/>
      </c>
      <c r="P8" s="67" t="str">
        <f t="shared" si="108"/>
        <v/>
      </c>
      <c r="Q8" s="75" t="str">
        <f t="shared" si="109"/>
        <v/>
      </c>
      <c r="R8" s="74" t="str">
        <f t="shared" si="110"/>
        <v/>
      </c>
      <c r="S8" s="67" t="str">
        <f t="shared" si="111"/>
        <v/>
      </c>
      <c r="T8" s="67" t="str">
        <f t="shared" si="112"/>
        <v/>
      </c>
      <c r="U8" s="67" t="str">
        <f t="shared" si="113"/>
        <v/>
      </c>
      <c r="V8" s="67" t="str">
        <f t="shared" si="114"/>
        <v/>
      </c>
      <c r="W8" s="67" t="str">
        <f t="shared" si="115"/>
        <v/>
      </c>
      <c r="X8" s="67" t="str">
        <f t="shared" si="116"/>
        <v/>
      </c>
      <c r="Y8" s="67" t="str">
        <f t="shared" si="117"/>
        <v/>
      </c>
      <c r="Z8" s="67" t="str">
        <f t="shared" si="118"/>
        <v/>
      </c>
      <c r="AA8" s="75" t="str">
        <f t="shared" si="119"/>
        <v/>
      </c>
      <c r="AB8" s="74" t="str">
        <f t="shared" si="0"/>
        <v/>
      </c>
      <c r="AC8" s="67" t="str">
        <f t="shared" ref="AC8" si="220">IF(AND($F8=AB$2,$D8=AB$3,$E8=AC$4),1,"")</f>
        <v/>
      </c>
      <c r="AD8" s="67" t="str">
        <f t="shared" si="121"/>
        <v/>
      </c>
      <c r="AE8" s="67" t="str">
        <f t="shared" si="122"/>
        <v/>
      </c>
      <c r="AF8" s="67" t="str">
        <f t="shared" si="123"/>
        <v/>
      </c>
      <c r="AG8" s="67" t="str">
        <f t="shared" si="124"/>
        <v/>
      </c>
      <c r="AH8" s="67" t="str">
        <f t="shared" si="125"/>
        <v/>
      </c>
      <c r="AI8" s="67" t="str">
        <f t="shared" si="126"/>
        <v/>
      </c>
      <c r="AJ8" s="67" t="str">
        <f t="shared" si="127"/>
        <v/>
      </c>
      <c r="AK8" s="75" t="str">
        <f t="shared" si="128"/>
        <v/>
      </c>
      <c r="AL8" s="74" t="str">
        <f t="shared" si="10"/>
        <v/>
      </c>
      <c r="AM8" s="67" t="str">
        <f t="shared" ref="AM8" si="221">IF(AND($F8=AL$2,$D8=AL$3,$E8=AM$4),1,"")</f>
        <v/>
      </c>
      <c r="AN8" s="67" t="str">
        <f t="shared" si="130"/>
        <v/>
      </c>
      <c r="AO8" s="67" t="str">
        <f t="shared" si="131"/>
        <v/>
      </c>
      <c r="AP8" s="67" t="str">
        <f t="shared" si="132"/>
        <v/>
      </c>
      <c r="AQ8" s="67" t="str">
        <f t="shared" si="133"/>
        <v/>
      </c>
      <c r="AR8" s="67" t="str">
        <f t="shared" si="134"/>
        <v/>
      </c>
      <c r="AS8" s="67" t="str">
        <f t="shared" si="135"/>
        <v/>
      </c>
      <c r="AT8" s="67" t="str">
        <f t="shared" si="136"/>
        <v/>
      </c>
      <c r="AU8" s="75" t="str">
        <f t="shared" si="137"/>
        <v/>
      </c>
      <c r="AV8" s="74" t="str">
        <f t="shared" si="20"/>
        <v/>
      </c>
      <c r="AW8" s="67" t="str">
        <f t="shared" ref="AW8" si="222">IF(AND($F8=AV$2,$D8=AV$3,$E8=AW$4),1,"")</f>
        <v/>
      </c>
      <c r="AX8" s="67" t="str">
        <f t="shared" si="139"/>
        <v/>
      </c>
      <c r="AY8" s="67" t="str">
        <f t="shared" si="140"/>
        <v/>
      </c>
      <c r="AZ8" s="67" t="str">
        <f t="shared" si="141"/>
        <v/>
      </c>
      <c r="BA8" s="67" t="str">
        <f t="shared" si="142"/>
        <v/>
      </c>
      <c r="BB8" s="67" t="str">
        <f t="shared" si="143"/>
        <v/>
      </c>
      <c r="BC8" s="67" t="str">
        <f t="shared" si="144"/>
        <v/>
      </c>
      <c r="BD8" s="67" t="str">
        <f t="shared" si="145"/>
        <v/>
      </c>
      <c r="BE8" s="75" t="str">
        <f t="shared" si="146"/>
        <v/>
      </c>
      <c r="BF8" s="74" t="str">
        <f t="shared" si="30"/>
        <v/>
      </c>
      <c r="BG8" s="67" t="str">
        <f t="shared" ref="BG8" si="223">IF(AND($F8=BF$2,$D8=BF$3,$E8=BG$4),1,"")</f>
        <v/>
      </c>
      <c r="BH8" s="67" t="str">
        <f t="shared" si="148"/>
        <v/>
      </c>
      <c r="BI8" s="67" t="str">
        <f t="shared" si="149"/>
        <v/>
      </c>
      <c r="BJ8" s="67" t="str">
        <f t="shared" si="150"/>
        <v/>
      </c>
      <c r="BK8" s="67" t="str">
        <f t="shared" si="151"/>
        <v/>
      </c>
      <c r="BL8" s="67" t="str">
        <f t="shared" si="152"/>
        <v/>
      </c>
      <c r="BM8" s="67" t="str">
        <f t="shared" si="153"/>
        <v/>
      </c>
      <c r="BN8" s="67" t="str">
        <f t="shared" si="154"/>
        <v/>
      </c>
      <c r="BO8" s="75" t="str">
        <f t="shared" si="155"/>
        <v/>
      </c>
      <c r="BP8" s="74" t="str">
        <f t="shared" si="40"/>
        <v/>
      </c>
      <c r="BQ8" s="67" t="str">
        <f t="shared" ref="BQ8" si="224">IF(AND($F8=BP$2,$D8=BP$3,$E8=BQ$4),1,"")</f>
        <v/>
      </c>
      <c r="BR8" s="67" t="str">
        <f t="shared" si="157"/>
        <v/>
      </c>
      <c r="BS8" s="67" t="str">
        <f t="shared" si="158"/>
        <v/>
      </c>
      <c r="BT8" s="67" t="str">
        <f t="shared" si="159"/>
        <v/>
      </c>
      <c r="BU8" s="67" t="str">
        <f t="shared" si="160"/>
        <v/>
      </c>
      <c r="BV8" s="67" t="str">
        <f t="shared" si="161"/>
        <v/>
      </c>
      <c r="BW8" s="67" t="str">
        <f t="shared" si="162"/>
        <v/>
      </c>
      <c r="BX8" s="67" t="str">
        <f t="shared" si="163"/>
        <v/>
      </c>
      <c r="BY8" s="75" t="str">
        <f t="shared" si="164"/>
        <v/>
      </c>
      <c r="BZ8" s="74" t="str">
        <f t="shared" si="50"/>
        <v/>
      </c>
      <c r="CA8" s="67" t="str">
        <f t="shared" ref="CA8" si="225">IF(AND($F8=BZ$2,$D8=BZ$3,$E8=CA$4),1,"")</f>
        <v/>
      </c>
      <c r="CB8" s="67" t="str">
        <f t="shared" si="166"/>
        <v/>
      </c>
      <c r="CC8" s="67" t="str">
        <f t="shared" si="167"/>
        <v/>
      </c>
      <c r="CD8" s="67" t="str">
        <f t="shared" si="168"/>
        <v/>
      </c>
      <c r="CE8" s="67" t="str">
        <f t="shared" si="169"/>
        <v/>
      </c>
      <c r="CF8" s="67" t="str">
        <f t="shared" si="170"/>
        <v/>
      </c>
      <c r="CG8" s="67" t="str">
        <f t="shared" si="171"/>
        <v/>
      </c>
      <c r="CH8" s="67" t="str">
        <f t="shared" si="172"/>
        <v/>
      </c>
      <c r="CI8" s="75" t="str">
        <f t="shared" si="173"/>
        <v/>
      </c>
      <c r="CJ8" s="74" t="str">
        <f t="shared" si="60"/>
        <v/>
      </c>
      <c r="CK8" s="67" t="str">
        <f t="shared" ref="CK8" si="226">IF(AND($F8=CJ$2,$D8=CJ$3,$E8=CK$4),1,"")</f>
        <v/>
      </c>
      <c r="CL8" s="67" t="str">
        <f t="shared" si="175"/>
        <v/>
      </c>
      <c r="CM8" s="67" t="str">
        <f t="shared" si="176"/>
        <v/>
      </c>
      <c r="CN8" s="67" t="str">
        <f t="shared" si="177"/>
        <v/>
      </c>
      <c r="CO8" s="67" t="str">
        <f t="shared" si="178"/>
        <v/>
      </c>
      <c r="CP8" s="67" t="str">
        <f t="shared" si="179"/>
        <v/>
      </c>
      <c r="CQ8" s="67" t="str">
        <f t="shared" si="180"/>
        <v/>
      </c>
      <c r="CR8" s="67" t="str">
        <f t="shared" si="181"/>
        <v/>
      </c>
      <c r="CS8" s="75" t="str">
        <f t="shared" si="182"/>
        <v/>
      </c>
      <c r="CT8" s="74" t="str">
        <f t="shared" si="70"/>
        <v/>
      </c>
      <c r="CU8" s="67" t="str">
        <f t="shared" ref="CU8" si="227">IF(AND($F8=CT$2,$D8=CT$3,$E8=CU$4),1,"")</f>
        <v/>
      </c>
      <c r="CV8" s="67" t="str">
        <f t="shared" si="184"/>
        <v/>
      </c>
      <c r="CW8" s="67" t="str">
        <f t="shared" si="185"/>
        <v/>
      </c>
      <c r="CX8" s="67" t="str">
        <f t="shared" si="186"/>
        <v/>
      </c>
      <c r="CY8" s="67" t="str">
        <f t="shared" si="187"/>
        <v/>
      </c>
      <c r="CZ8" s="67" t="str">
        <f t="shared" si="188"/>
        <v/>
      </c>
      <c r="DA8" s="67" t="str">
        <f t="shared" si="189"/>
        <v/>
      </c>
      <c r="DB8" s="67" t="str">
        <f t="shared" si="190"/>
        <v/>
      </c>
      <c r="DC8" s="75" t="str">
        <f t="shared" si="191"/>
        <v/>
      </c>
      <c r="DD8" s="74" t="str">
        <f t="shared" si="80"/>
        <v/>
      </c>
      <c r="DE8" s="67" t="str">
        <f t="shared" ref="DE8" si="228">IF(AND($F8=DD$2,$D8=DD$3,$E8=DE$4),1,"")</f>
        <v/>
      </c>
      <c r="DF8" s="67" t="str">
        <f t="shared" si="193"/>
        <v/>
      </c>
      <c r="DG8" s="67" t="str">
        <f t="shared" si="194"/>
        <v/>
      </c>
      <c r="DH8" s="67" t="str">
        <f t="shared" si="195"/>
        <v/>
      </c>
      <c r="DI8" s="67" t="str">
        <f t="shared" si="196"/>
        <v/>
      </c>
      <c r="DJ8" s="67" t="str">
        <f t="shared" si="197"/>
        <v/>
      </c>
      <c r="DK8" s="67" t="str">
        <f t="shared" si="198"/>
        <v/>
      </c>
      <c r="DL8" s="67" t="str">
        <f t="shared" si="199"/>
        <v/>
      </c>
      <c r="DM8" s="75" t="str">
        <f t="shared" si="200"/>
        <v/>
      </c>
      <c r="DN8" s="74" t="str">
        <f t="shared" si="90"/>
        <v/>
      </c>
      <c r="DO8" s="67" t="str">
        <f t="shared" ref="DO8" si="229">IF(AND($F8=DN$2,$D8=DN$3,$E8=DO$4),1,"")</f>
        <v/>
      </c>
      <c r="DP8" s="67" t="str">
        <f t="shared" si="202"/>
        <v/>
      </c>
      <c r="DQ8" s="67" t="str">
        <f t="shared" si="203"/>
        <v/>
      </c>
      <c r="DR8" s="67" t="str">
        <f t="shared" si="204"/>
        <v/>
      </c>
      <c r="DS8" s="67" t="str">
        <f t="shared" si="205"/>
        <v/>
      </c>
      <c r="DT8" s="67" t="str">
        <f t="shared" si="206"/>
        <v/>
      </c>
      <c r="DU8" s="67" t="str">
        <f t="shared" si="207"/>
        <v/>
      </c>
      <c r="DV8" s="67" t="str">
        <f t="shared" si="208"/>
        <v/>
      </c>
      <c r="DW8" s="76" t="str">
        <f t="shared" si="209"/>
        <v/>
      </c>
      <c r="DX8" s="73"/>
      <c r="DY8" s="257"/>
      <c r="DZ8" s="89">
        <v>2</v>
      </c>
      <c r="EA8" s="90">
        <v>2</v>
      </c>
      <c r="EB8" s="91">
        <f>R$605</f>
        <v>0</v>
      </c>
      <c r="EC8" s="92">
        <f>S$605</f>
        <v>0</v>
      </c>
      <c r="ED8" s="93">
        <f t="shared" ref="ED8:ED18" si="230">SUM(EB8:EC8)</f>
        <v>0</v>
      </c>
      <c r="EE8" s="91">
        <f>Z$605</f>
        <v>0</v>
      </c>
      <c r="EF8" s="92">
        <f>AA$605</f>
        <v>0</v>
      </c>
      <c r="EG8" s="93">
        <f t="shared" ref="EG8:EG18" si="231">SUM(EE8:EF8)</f>
        <v>0</v>
      </c>
      <c r="EH8" s="91">
        <f>X$605</f>
        <v>0</v>
      </c>
      <c r="EI8" s="92">
        <f>Y$605</f>
        <v>0</v>
      </c>
      <c r="EJ8" s="93">
        <f t="shared" ref="EJ8:EJ18" si="232">SUM(EH8:EI8)</f>
        <v>0</v>
      </c>
      <c r="EK8" s="91">
        <f>T$605</f>
        <v>0</v>
      </c>
      <c r="EL8" s="92">
        <f>U$605</f>
        <v>0</v>
      </c>
      <c r="EM8" s="93">
        <f t="shared" ref="EM8:EM18" si="233">SUM(EK8:EL8)</f>
        <v>0</v>
      </c>
      <c r="EN8" s="91">
        <f>V$605</f>
        <v>0</v>
      </c>
      <c r="EO8" s="92">
        <f>W$605</f>
        <v>0</v>
      </c>
      <c r="EP8" s="93">
        <f t="shared" ref="EP8:EP18" si="234">SUM(EN8:EO8)</f>
        <v>0</v>
      </c>
      <c r="EQ8" s="94">
        <f t="shared" ref="EQ8:EQ18" si="235">SUM(EB8,EE8,EH8,EK8,EN8)</f>
        <v>0</v>
      </c>
      <c r="ER8" s="95">
        <f t="shared" ref="ER8:ER18" si="236">SUM(EC8,EF8,EI8,EL8,EO8)</f>
        <v>0</v>
      </c>
      <c r="ES8" s="96">
        <f t="shared" ref="ES8:ES18" si="237">SUM(EQ8:ER8)</f>
        <v>0</v>
      </c>
      <c r="ET8" s="257"/>
    </row>
    <row r="9" spans="1:150" ht="19.5" customHeight="1">
      <c r="A9" s="67" t="str">
        <f>IF(OR(B9=0,B9=""),"",'Stu.Detail (1-20)'!A11)</f>
        <v/>
      </c>
      <c r="B9" s="67" t="str">
        <f>IF(OR('Stu.Detail (1-20)'!B11=0,'Stu.Detail (1-20)'!B11=""),"",'Stu.Detail (1-20)'!B11)</f>
        <v/>
      </c>
      <c r="C9" s="68" t="str">
        <f>IF(OR('Stu.Detail (1-20)'!C11=0,'Stu.Detail (1-20)'!C11=""),"",'Stu.Detail (1-20)'!C11)</f>
        <v/>
      </c>
      <c r="D9" s="67" t="str">
        <f>IF(OR('Stu.Detail (1-20)'!J11=0,'Stu.Detail (1-20)'!J11=""),"",'Stu.Detail (1-20)'!J11)</f>
        <v/>
      </c>
      <c r="E9" s="67" t="str">
        <f>IF(OR('Stu.Detail (1-20)'!K11=0,'Stu.Detail (1-20)'!K11=""),"",'Stu.Detail (1-20)'!K11)</f>
        <v/>
      </c>
      <c r="F9" s="67" t="str">
        <f>IF(OR('Stu.Detail (1-20)'!L11=0,'Stu.Detail (1-20)'!L11=""),"",'Stu.Detail (1-20)'!L11)</f>
        <v/>
      </c>
      <c r="H9" s="74" t="str">
        <f t="shared" si="100"/>
        <v/>
      </c>
      <c r="I9" s="67" t="str">
        <f t="shared" si="101"/>
        <v/>
      </c>
      <c r="J9" s="67" t="str">
        <f t="shared" si="102"/>
        <v/>
      </c>
      <c r="K9" s="67" t="str">
        <f t="shared" si="103"/>
        <v/>
      </c>
      <c r="L9" s="67" t="str">
        <f t="shared" si="104"/>
        <v/>
      </c>
      <c r="M9" s="67" t="str">
        <f t="shared" si="105"/>
        <v/>
      </c>
      <c r="N9" s="67" t="str">
        <f t="shared" si="106"/>
        <v/>
      </c>
      <c r="O9" s="67" t="str">
        <f t="shared" si="107"/>
        <v/>
      </c>
      <c r="P9" s="67" t="str">
        <f t="shared" si="108"/>
        <v/>
      </c>
      <c r="Q9" s="75" t="str">
        <f t="shared" si="109"/>
        <v/>
      </c>
      <c r="R9" s="74" t="str">
        <f t="shared" si="110"/>
        <v/>
      </c>
      <c r="S9" s="67" t="str">
        <f t="shared" si="111"/>
        <v/>
      </c>
      <c r="T9" s="67" t="str">
        <f t="shared" si="112"/>
        <v/>
      </c>
      <c r="U9" s="67" t="str">
        <f t="shared" si="113"/>
        <v/>
      </c>
      <c r="V9" s="67" t="str">
        <f t="shared" si="114"/>
        <v/>
      </c>
      <c r="W9" s="67" t="str">
        <f t="shared" si="115"/>
        <v/>
      </c>
      <c r="X9" s="67" t="str">
        <f t="shared" si="116"/>
        <v/>
      </c>
      <c r="Y9" s="67" t="str">
        <f t="shared" si="117"/>
        <v/>
      </c>
      <c r="Z9" s="67" t="str">
        <f t="shared" si="118"/>
        <v/>
      </c>
      <c r="AA9" s="75" t="str">
        <f t="shared" si="119"/>
        <v/>
      </c>
      <c r="AB9" s="74" t="str">
        <f t="shared" si="0"/>
        <v/>
      </c>
      <c r="AC9" s="67" t="str">
        <f t="shared" ref="AC9" si="238">IF(AND($F9=AB$2,$D9=AB$3,$E9=AC$4),1,"")</f>
        <v/>
      </c>
      <c r="AD9" s="67" t="str">
        <f t="shared" si="121"/>
        <v/>
      </c>
      <c r="AE9" s="67" t="str">
        <f t="shared" si="122"/>
        <v/>
      </c>
      <c r="AF9" s="67" t="str">
        <f t="shared" si="123"/>
        <v/>
      </c>
      <c r="AG9" s="67" t="str">
        <f t="shared" si="124"/>
        <v/>
      </c>
      <c r="AH9" s="67" t="str">
        <f t="shared" si="125"/>
        <v/>
      </c>
      <c r="AI9" s="67" t="str">
        <f t="shared" si="126"/>
        <v/>
      </c>
      <c r="AJ9" s="67" t="str">
        <f t="shared" si="127"/>
        <v/>
      </c>
      <c r="AK9" s="75" t="str">
        <f t="shared" si="128"/>
        <v/>
      </c>
      <c r="AL9" s="74" t="str">
        <f t="shared" si="10"/>
        <v/>
      </c>
      <c r="AM9" s="67" t="str">
        <f t="shared" ref="AM9" si="239">IF(AND($F9=AL$2,$D9=AL$3,$E9=AM$4),1,"")</f>
        <v/>
      </c>
      <c r="AN9" s="67" t="str">
        <f t="shared" si="130"/>
        <v/>
      </c>
      <c r="AO9" s="67" t="str">
        <f t="shared" si="131"/>
        <v/>
      </c>
      <c r="AP9" s="67" t="str">
        <f t="shared" si="132"/>
        <v/>
      </c>
      <c r="AQ9" s="67" t="str">
        <f t="shared" si="133"/>
        <v/>
      </c>
      <c r="AR9" s="67" t="str">
        <f t="shared" si="134"/>
        <v/>
      </c>
      <c r="AS9" s="67" t="str">
        <f t="shared" si="135"/>
        <v/>
      </c>
      <c r="AT9" s="67" t="str">
        <f t="shared" si="136"/>
        <v/>
      </c>
      <c r="AU9" s="75" t="str">
        <f t="shared" si="137"/>
        <v/>
      </c>
      <c r="AV9" s="74" t="str">
        <f t="shared" si="20"/>
        <v/>
      </c>
      <c r="AW9" s="67" t="str">
        <f t="shared" ref="AW9" si="240">IF(AND($F9=AV$2,$D9=AV$3,$E9=AW$4),1,"")</f>
        <v/>
      </c>
      <c r="AX9" s="67" t="str">
        <f t="shared" si="139"/>
        <v/>
      </c>
      <c r="AY9" s="67" t="str">
        <f t="shared" si="140"/>
        <v/>
      </c>
      <c r="AZ9" s="67" t="str">
        <f t="shared" si="141"/>
        <v/>
      </c>
      <c r="BA9" s="67" t="str">
        <f t="shared" si="142"/>
        <v/>
      </c>
      <c r="BB9" s="67" t="str">
        <f t="shared" si="143"/>
        <v/>
      </c>
      <c r="BC9" s="67" t="str">
        <f t="shared" si="144"/>
        <v/>
      </c>
      <c r="BD9" s="67" t="str">
        <f t="shared" si="145"/>
        <v/>
      </c>
      <c r="BE9" s="75" t="str">
        <f t="shared" si="146"/>
        <v/>
      </c>
      <c r="BF9" s="74" t="str">
        <f t="shared" si="30"/>
        <v/>
      </c>
      <c r="BG9" s="67" t="str">
        <f t="shared" ref="BG9" si="241">IF(AND($F9=BF$2,$D9=BF$3,$E9=BG$4),1,"")</f>
        <v/>
      </c>
      <c r="BH9" s="67" t="str">
        <f t="shared" si="148"/>
        <v/>
      </c>
      <c r="BI9" s="67" t="str">
        <f t="shared" si="149"/>
        <v/>
      </c>
      <c r="BJ9" s="67" t="str">
        <f t="shared" si="150"/>
        <v/>
      </c>
      <c r="BK9" s="67" t="str">
        <f t="shared" si="151"/>
        <v/>
      </c>
      <c r="BL9" s="67" t="str">
        <f t="shared" si="152"/>
        <v/>
      </c>
      <c r="BM9" s="67" t="str">
        <f t="shared" si="153"/>
        <v/>
      </c>
      <c r="BN9" s="67" t="str">
        <f t="shared" si="154"/>
        <v/>
      </c>
      <c r="BO9" s="75" t="str">
        <f t="shared" si="155"/>
        <v/>
      </c>
      <c r="BP9" s="74" t="str">
        <f t="shared" si="40"/>
        <v/>
      </c>
      <c r="BQ9" s="67" t="str">
        <f t="shared" ref="BQ9" si="242">IF(AND($F9=BP$2,$D9=BP$3,$E9=BQ$4),1,"")</f>
        <v/>
      </c>
      <c r="BR9" s="67" t="str">
        <f t="shared" si="157"/>
        <v/>
      </c>
      <c r="BS9" s="67" t="str">
        <f t="shared" si="158"/>
        <v/>
      </c>
      <c r="BT9" s="67" t="str">
        <f t="shared" si="159"/>
        <v/>
      </c>
      <c r="BU9" s="67" t="str">
        <f t="shared" si="160"/>
        <v/>
      </c>
      <c r="BV9" s="67" t="str">
        <f t="shared" si="161"/>
        <v/>
      </c>
      <c r="BW9" s="67" t="str">
        <f t="shared" si="162"/>
        <v/>
      </c>
      <c r="BX9" s="67" t="str">
        <f t="shared" si="163"/>
        <v/>
      </c>
      <c r="BY9" s="75" t="str">
        <f t="shared" si="164"/>
        <v/>
      </c>
      <c r="BZ9" s="74" t="str">
        <f t="shared" si="50"/>
        <v/>
      </c>
      <c r="CA9" s="67" t="str">
        <f t="shared" ref="CA9" si="243">IF(AND($F9=BZ$2,$D9=BZ$3,$E9=CA$4),1,"")</f>
        <v/>
      </c>
      <c r="CB9" s="67" t="str">
        <f t="shared" si="166"/>
        <v/>
      </c>
      <c r="CC9" s="67" t="str">
        <f t="shared" si="167"/>
        <v/>
      </c>
      <c r="CD9" s="67" t="str">
        <f t="shared" si="168"/>
        <v/>
      </c>
      <c r="CE9" s="67" t="str">
        <f t="shared" si="169"/>
        <v/>
      </c>
      <c r="CF9" s="67" t="str">
        <f t="shared" si="170"/>
        <v/>
      </c>
      <c r="CG9" s="67" t="str">
        <f t="shared" si="171"/>
        <v/>
      </c>
      <c r="CH9" s="67" t="str">
        <f t="shared" si="172"/>
        <v/>
      </c>
      <c r="CI9" s="75" t="str">
        <f t="shared" si="173"/>
        <v/>
      </c>
      <c r="CJ9" s="74" t="str">
        <f t="shared" si="60"/>
        <v/>
      </c>
      <c r="CK9" s="67" t="str">
        <f t="shared" ref="CK9" si="244">IF(AND($F9=CJ$2,$D9=CJ$3,$E9=CK$4),1,"")</f>
        <v/>
      </c>
      <c r="CL9" s="67" t="str">
        <f t="shared" si="175"/>
        <v/>
      </c>
      <c r="CM9" s="67" t="str">
        <f t="shared" si="176"/>
        <v/>
      </c>
      <c r="CN9" s="67" t="str">
        <f t="shared" si="177"/>
        <v/>
      </c>
      <c r="CO9" s="67" t="str">
        <f t="shared" si="178"/>
        <v/>
      </c>
      <c r="CP9" s="67" t="str">
        <f t="shared" si="179"/>
        <v/>
      </c>
      <c r="CQ9" s="67" t="str">
        <f t="shared" si="180"/>
        <v/>
      </c>
      <c r="CR9" s="67" t="str">
        <f t="shared" si="181"/>
        <v/>
      </c>
      <c r="CS9" s="75" t="str">
        <f t="shared" si="182"/>
        <v/>
      </c>
      <c r="CT9" s="74" t="str">
        <f t="shared" si="70"/>
        <v/>
      </c>
      <c r="CU9" s="67" t="str">
        <f t="shared" ref="CU9" si="245">IF(AND($F9=CT$2,$D9=CT$3,$E9=CU$4),1,"")</f>
        <v/>
      </c>
      <c r="CV9" s="67" t="str">
        <f t="shared" si="184"/>
        <v/>
      </c>
      <c r="CW9" s="67" t="str">
        <f t="shared" si="185"/>
        <v/>
      </c>
      <c r="CX9" s="67" t="str">
        <f t="shared" si="186"/>
        <v/>
      </c>
      <c r="CY9" s="67" t="str">
        <f t="shared" si="187"/>
        <v/>
      </c>
      <c r="CZ9" s="67" t="str">
        <f t="shared" si="188"/>
        <v/>
      </c>
      <c r="DA9" s="67" t="str">
        <f t="shared" si="189"/>
        <v/>
      </c>
      <c r="DB9" s="67" t="str">
        <f t="shared" si="190"/>
        <v/>
      </c>
      <c r="DC9" s="75" t="str">
        <f t="shared" si="191"/>
        <v/>
      </c>
      <c r="DD9" s="74" t="str">
        <f t="shared" si="80"/>
        <v/>
      </c>
      <c r="DE9" s="67" t="str">
        <f t="shared" ref="DE9" si="246">IF(AND($F9=DD$2,$D9=DD$3,$E9=DE$4),1,"")</f>
        <v/>
      </c>
      <c r="DF9" s="67" t="str">
        <f t="shared" si="193"/>
        <v/>
      </c>
      <c r="DG9" s="67" t="str">
        <f t="shared" si="194"/>
        <v/>
      </c>
      <c r="DH9" s="67" t="str">
        <f t="shared" si="195"/>
        <v/>
      </c>
      <c r="DI9" s="67" t="str">
        <f t="shared" si="196"/>
        <v/>
      </c>
      <c r="DJ9" s="67" t="str">
        <f t="shared" si="197"/>
        <v/>
      </c>
      <c r="DK9" s="67" t="str">
        <f t="shared" si="198"/>
        <v/>
      </c>
      <c r="DL9" s="67" t="str">
        <f t="shared" si="199"/>
        <v/>
      </c>
      <c r="DM9" s="75" t="str">
        <f t="shared" si="200"/>
        <v/>
      </c>
      <c r="DN9" s="74" t="str">
        <f t="shared" si="90"/>
        <v/>
      </c>
      <c r="DO9" s="67" t="str">
        <f t="shared" ref="DO9" si="247">IF(AND($F9=DN$2,$D9=DN$3,$E9=DO$4),1,"")</f>
        <v/>
      </c>
      <c r="DP9" s="67" t="str">
        <f t="shared" si="202"/>
        <v/>
      </c>
      <c r="DQ9" s="67" t="str">
        <f t="shared" si="203"/>
        <v/>
      </c>
      <c r="DR9" s="67" t="str">
        <f t="shared" si="204"/>
        <v/>
      </c>
      <c r="DS9" s="67" t="str">
        <f t="shared" si="205"/>
        <v/>
      </c>
      <c r="DT9" s="67" t="str">
        <f t="shared" si="206"/>
        <v/>
      </c>
      <c r="DU9" s="67" t="str">
        <f t="shared" si="207"/>
        <v/>
      </c>
      <c r="DV9" s="67" t="str">
        <f t="shared" si="208"/>
        <v/>
      </c>
      <c r="DW9" s="76" t="str">
        <f t="shared" si="209"/>
        <v/>
      </c>
      <c r="DX9" s="73"/>
      <c r="DY9" s="257"/>
      <c r="DZ9" s="89">
        <v>3</v>
      </c>
      <c r="EA9" s="90">
        <v>3</v>
      </c>
      <c r="EB9" s="91">
        <f>AB$605</f>
        <v>0</v>
      </c>
      <c r="EC9" s="92">
        <f>AC$605</f>
        <v>0</v>
      </c>
      <c r="ED9" s="93">
        <f t="shared" si="230"/>
        <v>0</v>
      </c>
      <c r="EE9" s="91">
        <f>AJ$605</f>
        <v>0</v>
      </c>
      <c r="EF9" s="92">
        <f>AK$605</f>
        <v>0</v>
      </c>
      <c r="EG9" s="93">
        <f t="shared" si="231"/>
        <v>0</v>
      </c>
      <c r="EH9" s="91">
        <f>AH$605</f>
        <v>0</v>
      </c>
      <c r="EI9" s="92">
        <f>AI$605</f>
        <v>0</v>
      </c>
      <c r="EJ9" s="93">
        <f t="shared" si="232"/>
        <v>0</v>
      </c>
      <c r="EK9" s="91">
        <f>AD$605</f>
        <v>0</v>
      </c>
      <c r="EL9" s="92">
        <f>AE$605</f>
        <v>0</v>
      </c>
      <c r="EM9" s="93">
        <f t="shared" si="233"/>
        <v>0</v>
      </c>
      <c r="EN9" s="91">
        <f>AF$605</f>
        <v>0</v>
      </c>
      <c r="EO9" s="92">
        <f>AG$605</f>
        <v>0</v>
      </c>
      <c r="EP9" s="93">
        <f t="shared" si="234"/>
        <v>0</v>
      </c>
      <c r="EQ9" s="94">
        <f t="shared" si="235"/>
        <v>0</v>
      </c>
      <c r="ER9" s="95">
        <f t="shared" si="236"/>
        <v>0</v>
      </c>
      <c r="ES9" s="96">
        <f t="shared" si="237"/>
        <v>0</v>
      </c>
      <c r="ET9" s="257"/>
    </row>
    <row r="10" spans="1:150" ht="19.5" customHeight="1">
      <c r="A10" s="67" t="str">
        <f>IF(OR(B10=0,B10=""),"",'Stu.Detail (1-20)'!A12)</f>
        <v/>
      </c>
      <c r="B10" s="67" t="str">
        <f>IF(OR('Stu.Detail (1-20)'!B12=0,'Stu.Detail (1-20)'!B12=""),"",'Stu.Detail (1-20)'!B12)</f>
        <v/>
      </c>
      <c r="C10" s="68" t="str">
        <f>IF(OR('Stu.Detail (1-20)'!C12=0,'Stu.Detail (1-20)'!C12=""),"",'Stu.Detail (1-20)'!C12)</f>
        <v/>
      </c>
      <c r="D10" s="67" t="str">
        <f>IF(OR('Stu.Detail (1-20)'!J12=0,'Stu.Detail (1-20)'!J12=""),"",'Stu.Detail (1-20)'!J12)</f>
        <v/>
      </c>
      <c r="E10" s="67" t="str">
        <f>IF(OR('Stu.Detail (1-20)'!K12=0,'Stu.Detail (1-20)'!K12=""),"",'Stu.Detail (1-20)'!K12)</f>
        <v/>
      </c>
      <c r="F10" s="67" t="str">
        <f>IF(OR('Stu.Detail (1-20)'!L12=0,'Stu.Detail (1-20)'!L12=""),"",'Stu.Detail (1-20)'!L12)</f>
        <v/>
      </c>
      <c r="H10" s="74" t="str">
        <f t="shared" si="100"/>
        <v/>
      </c>
      <c r="I10" s="67" t="str">
        <f t="shared" si="101"/>
        <v/>
      </c>
      <c r="J10" s="67" t="str">
        <f t="shared" si="102"/>
        <v/>
      </c>
      <c r="K10" s="67" t="str">
        <f t="shared" si="103"/>
        <v/>
      </c>
      <c r="L10" s="67" t="str">
        <f t="shared" si="104"/>
        <v/>
      </c>
      <c r="M10" s="67" t="str">
        <f t="shared" si="105"/>
        <v/>
      </c>
      <c r="N10" s="67" t="str">
        <f t="shared" si="106"/>
        <v/>
      </c>
      <c r="O10" s="67" t="str">
        <f t="shared" si="107"/>
        <v/>
      </c>
      <c r="P10" s="67" t="str">
        <f t="shared" si="108"/>
        <v/>
      </c>
      <c r="Q10" s="75" t="str">
        <f t="shared" si="109"/>
        <v/>
      </c>
      <c r="R10" s="74" t="str">
        <f t="shared" si="110"/>
        <v/>
      </c>
      <c r="S10" s="67" t="str">
        <f t="shared" si="111"/>
        <v/>
      </c>
      <c r="T10" s="67" t="str">
        <f t="shared" si="112"/>
        <v/>
      </c>
      <c r="U10" s="67" t="str">
        <f t="shared" si="113"/>
        <v/>
      </c>
      <c r="V10" s="67" t="str">
        <f t="shared" si="114"/>
        <v/>
      </c>
      <c r="W10" s="67" t="str">
        <f t="shared" si="115"/>
        <v/>
      </c>
      <c r="X10" s="67" t="str">
        <f t="shared" si="116"/>
        <v/>
      </c>
      <c r="Y10" s="67" t="str">
        <f t="shared" si="117"/>
        <v/>
      </c>
      <c r="Z10" s="67" t="str">
        <f t="shared" si="118"/>
        <v/>
      </c>
      <c r="AA10" s="75" t="str">
        <f t="shared" si="119"/>
        <v/>
      </c>
      <c r="AB10" s="74" t="str">
        <f t="shared" si="0"/>
        <v/>
      </c>
      <c r="AC10" s="67" t="str">
        <f t="shared" ref="AC10" si="248">IF(AND($F10=AB$2,$D10=AB$3,$E10=AC$4),1,"")</f>
        <v/>
      </c>
      <c r="AD10" s="67" t="str">
        <f t="shared" si="121"/>
        <v/>
      </c>
      <c r="AE10" s="67" t="str">
        <f t="shared" si="122"/>
        <v/>
      </c>
      <c r="AF10" s="67" t="str">
        <f t="shared" si="123"/>
        <v/>
      </c>
      <c r="AG10" s="67" t="str">
        <f t="shared" si="124"/>
        <v/>
      </c>
      <c r="AH10" s="67" t="str">
        <f t="shared" si="125"/>
        <v/>
      </c>
      <c r="AI10" s="67" t="str">
        <f t="shared" si="126"/>
        <v/>
      </c>
      <c r="AJ10" s="67" t="str">
        <f t="shared" si="127"/>
        <v/>
      </c>
      <c r="AK10" s="75" t="str">
        <f t="shared" si="128"/>
        <v/>
      </c>
      <c r="AL10" s="74" t="str">
        <f t="shared" si="10"/>
        <v/>
      </c>
      <c r="AM10" s="67" t="str">
        <f t="shared" ref="AM10" si="249">IF(AND($F10=AL$2,$D10=AL$3,$E10=AM$4),1,"")</f>
        <v/>
      </c>
      <c r="AN10" s="67" t="str">
        <f t="shared" si="130"/>
        <v/>
      </c>
      <c r="AO10" s="67" t="str">
        <f t="shared" si="131"/>
        <v/>
      </c>
      <c r="AP10" s="67" t="str">
        <f t="shared" si="132"/>
        <v/>
      </c>
      <c r="AQ10" s="67" t="str">
        <f t="shared" si="133"/>
        <v/>
      </c>
      <c r="AR10" s="67" t="str">
        <f t="shared" si="134"/>
        <v/>
      </c>
      <c r="AS10" s="67" t="str">
        <f t="shared" si="135"/>
        <v/>
      </c>
      <c r="AT10" s="67" t="str">
        <f t="shared" si="136"/>
        <v/>
      </c>
      <c r="AU10" s="75" t="str">
        <f t="shared" si="137"/>
        <v/>
      </c>
      <c r="AV10" s="74" t="str">
        <f t="shared" si="20"/>
        <v/>
      </c>
      <c r="AW10" s="67" t="str">
        <f t="shared" ref="AW10" si="250">IF(AND($F10=AV$2,$D10=AV$3,$E10=AW$4),1,"")</f>
        <v/>
      </c>
      <c r="AX10" s="67" t="str">
        <f t="shared" si="139"/>
        <v/>
      </c>
      <c r="AY10" s="67" t="str">
        <f t="shared" si="140"/>
        <v/>
      </c>
      <c r="AZ10" s="67" t="str">
        <f t="shared" si="141"/>
        <v/>
      </c>
      <c r="BA10" s="67" t="str">
        <f t="shared" si="142"/>
        <v/>
      </c>
      <c r="BB10" s="67" t="str">
        <f t="shared" si="143"/>
        <v/>
      </c>
      <c r="BC10" s="67" t="str">
        <f t="shared" si="144"/>
        <v/>
      </c>
      <c r="BD10" s="67" t="str">
        <f t="shared" si="145"/>
        <v/>
      </c>
      <c r="BE10" s="75" t="str">
        <f t="shared" si="146"/>
        <v/>
      </c>
      <c r="BF10" s="74" t="str">
        <f t="shared" si="30"/>
        <v/>
      </c>
      <c r="BG10" s="67" t="str">
        <f t="shared" ref="BG10" si="251">IF(AND($F10=BF$2,$D10=BF$3,$E10=BG$4),1,"")</f>
        <v/>
      </c>
      <c r="BH10" s="67" t="str">
        <f t="shared" si="148"/>
        <v/>
      </c>
      <c r="BI10" s="67" t="str">
        <f t="shared" si="149"/>
        <v/>
      </c>
      <c r="BJ10" s="67" t="str">
        <f t="shared" si="150"/>
        <v/>
      </c>
      <c r="BK10" s="67" t="str">
        <f t="shared" si="151"/>
        <v/>
      </c>
      <c r="BL10" s="67" t="str">
        <f t="shared" si="152"/>
        <v/>
      </c>
      <c r="BM10" s="67" t="str">
        <f t="shared" si="153"/>
        <v/>
      </c>
      <c r="BN10" s="67" t="str">
        <f t="shared" si="154"/>
        <v/>
      </c>
      <c r="BO10" s="75" t="str">
        <f t="shared" si="155"/>
        <v/>
      </c>
      <c r="BP10" s="74" t="str">
        <f t="shared" si="40"/>
        <v/>
      </c>
      <c r="BQ10" s="67" t="str">
        <f t="shared" ref="BQ10" si="252">IF(AND($F10=BP$2,$D10=BP$3,$E10=BQ$4),1,"")</f>
        <v/>
      </c>
      <c r="BR10" s="67" t="str">
        <f t="shared" si="157"/>
        <v/>
      </c>
      <c r="BS10" s="67" t="str">
        <f t="shared" si="158"/>
        <v/>
      </c>
      <c r="BT10" s="67" t="str">
        <f t="shared" si="159"/>
        <v/>
      </c>
      <c r="BU10" s="67" t="str">
        <f t="shared" si="160"/>
        <v/>
      </c>
      <c r="BV10" s="67" t="str">
        <f t="shared" si="161"/>
        <v/>
      </c>
      <c r="BW10" s="67" t="str">
        <f t="shared" si="162"/>
        <v/>
      </c>
      <c r="BX10" s="67" t="str">
        <f t="shared" si="163"/>
        <v/>
      </c>
      <c r="BY10" s="75" t="str">
        <f t="shared" si="164"/>
        <v/>
      </c>
      <c r="BZ10" s="74" t="str">
        <f t="shared" si="50"/>
        <v/>
      </c>
      <c r="CA10" s="67" t="str">
        <f t="shared" ref="CA10" si="253">IF(AND($F10=BZ$2,$D10=BZ$3,$E10=CA$4),1,"")</f>
        <v/>
      </c>
      <c r="CB10" s="67" t="str">
        <f t="shared" si="166"/>
        <v/>
      </c>
      <c r="CC10" s="67" t="str">
        <f t="shared" si="167"/>
        <v/>
      </c>
      <c r="CD10" s="67" t="str">
        <f t="shared" si="168"/>
        <v/>
      </c>
      <c r="CE10" s="67" t="str">
        <f t="shared" si="169"/>
        <v/>
      </c>
      <c r="CF10" s="67" t="str">
        <f t="shared" si="170"/>
        <v/>
      </c>
      <c r="CG10" s="67" t="str">
        <f t="shared" si="171"/>
        <v/>
      </c>
      <c r="CH10" s="67" t="str">
        <f t="shared" si="172"/>
        <v/>
      </c>
      <c r="CI10" s="75" t="str">
        <f t="shared" si="173"/>
        <v/>
      </c>
      <c r="CJ10" s="74" t="str">
        <f t="shared" si="60"/>
        <v/>
      </c>
      <c r="CK10" s="67" t="str">
        <f t="shared" ref="CK10" si="254">IF(AND($F10=CJ$2,$D10=CJ$3,$E10=CK$4),1,"")</f>
        <v/>
      </c>
      <c r="CL10" s="67" t="str">
        <f t="shared" si="175"/>
        <v/>
      </c>
      <c r="CM10" s="67" t="str">
        <f t="shared" si="176"/>
        <v/>
      </c>
      <c r="CN10" s="67" t="str">
        <f t="shared" si="177"/>
        <v/>
      </c>
      <c r="CO10" s="67" t="str">
        <f t="shared" si="178"/>
        <v/>
      </c>
      <c r="CP10" s="67" t="str">
        <f t="shared" si="179"/>
        <v/>
      </c>
      <c r="CQ10" s="67" t="str">
        <f t="shared" si="180"/>
        <v/>
      </c>
      <c r="CR10" s="67" t="str">
        <f t="shared" si="181"/>
        <v/>
      </c>
      <c r="CS10" s="75" t="str">
        <f t="shared" si="182"/>
        <v/>
      </c>
      <c r="CT10" s="74" t="str">
        <f t="shared" si="70"/>
        <v/>
      </c>
      <c r="CU10" s="67" t="str">
        <f t="shared" ref="CU10" si="255">IF(AND($F10=CT$2,$D10=CT$3,$E10=CU$4),1,"")</f>
        <v/>
      </c>
      <c r="CV10" s="67" t="str">
        <f t="shared" si="184"/>
        <v/>
      </c>
      <c r="CW10" s="67" t="str">
        <f t="shared" si="185"/>
        <v/>
      </c>
      <c r="CX10" s="67" t="str">
        <f t="shared" si="186"/>
        <v/>
      </c>
      <c r="CY10" s="67" t="str">
        <f t="shared" si="187"/>
        <v/>
      </c>
      <c r="CZ10" s="67" t="str">
        <f t="shared" si="188"/>
        <v/>
      </c>
      <c r="DA10" s="67" t="str">
        <f t="shared" si="189"/>
        <v/>
      </c>
      <c r="DB10" s="67" t="str">
        <f t="shared" si="190"/>
        <v/>
      </c>
      <c r="DC10" s="75" t="str">
        <f t="shared" si="191"/>
        <v/>
      </c>
      <c r="DD10" s="74" t="str">
        <f t="shared" si="80"/>
        <v/>
      </c>
      <c r="DE10" s="67" t="str">
        <f t="shared" ref="DE10" si="256">IF(AND($F10=DD$2,$D10=DD$3,$E10=DE$4),1,"")</f>
        <v/>
      </c>
      <c r="DF10" s="67" t="str">
        <f t="shared" si="193"/>
        <v/>
      </c>
      <c r="DG10" s="67" t="str">
        <f t="shared" si="194"/>
        <v/>
      </c>
      <c r="DH10" s="67" t="str">
        <f t="shared" si="195"/>
        <v/>
      </c>
      <c r="DI10" s="67" t="str">
        <f t="shared" si="196"/>
        <v/>
      </c>
      <c r="DJ10" s="67" t="str">
        <f t="shared" si="197"/>
        <v/>
      </c>
      <c r="DK10" s="67" t="str">
        <f t="shared" si="198"/>
        <v/>
      </c>
      <c r="DL10" s="67" t="str">
        <f t="shared" si="199"/>
        <v/>
      </c>
      <c r="DM10" s="75" t="str">
        <f t="shared" si="200"/>
        <v/>
      </c>
      <c r="DN10" s="74" t="str">
        <f t="shared" si="90"/>
        <v/>
      </c>
      <c r="DO10" s="67" t="str">
        <f t="shared" ref="DO10" si="257">IF(AND($F10=DN$2,$D10=DN$3,$E10=DO$4),1,"")</f>
        <v/>
      </c>
      <c r="DP10" s="67" t="str">
        <f t="shared" si="202"/>
        <v/>
      </c>
      <c r="DQ10" s="67" t="str">
        <f t="shared" si="203"/>
        <v/>
      </c>
      <c r="DR10" s="67" t="str">
        <f t="shared" si="204"/>
        <v/>
      </c>
      <c r="DS10" s="67" t="str">
        <f t="shared" si="205"/>
        <v/>
      </c>
      <c r="DT10" s="67" t="str">
        <f t="shared" si="206"/>
        <v/>
      </c>
      <c r="DU10" s="67" t="str">
        <f t="shared" si="207"/>
        <v/>
      </c>
      <c r="DV10" s="67" t="str">
        <f t="shared" si="208"/>
        <v/>
      </c>
      <c r="DW10" s="76" t="str">
        <f t="shared" si="209"/>
        <v/>
      </c>
      <c r="DX10" s="73"/>
      <c r="DY10" s="257"/>
      <c r="DZ10" s="89">
        <v>4</v>
      </c>
      <c r="EA10" s="90">
        <v>4</v>
      </c>
      <c r="EB10" s="91">
        <f>AL$605</f>
        <v>0</v>
      </c>
      <c r="EC10" s="92">
        <f>AM$605</f>
        <v>0</v>
      </c>
      <c r="ED10" s="93">
        <f t="shared" si="230"/>
        <v>0</v>
      </c>
      <c r="EE10" s="91">
        <f>AT$605</f>
        <v>0</v>
      </c>
      <c r="EF10" s="92">
        <f>AU$605</f>
        <v>0</v>
      </c>
      <c r="EG10" s="93">
        <f t="shared" si="231"/>
        <v>0</v>
      </c>
      <c r="EH10" s="91">
        <f>AR$605</f>
        <v>0</v>
      </c>
      <c r="EI10" s="92">
        <f>AS$605</f>
        <v>0</v>
      </c>
      <c r="EJ10" s="93">
        <f t="shared" si="232"/>
        <v>0</v>
      </c>
      <c r="EK10" s="91">
        <f>AN$605</f>
        <v>0</v>
      </c>
      <c r="EL10" s="92">
        <f>AO$605</f>
        <v>0</v>
      </c>
      <c r="EM10" s="93">
        <f t="shared" si="233"/>
        <v>0</v>
      </c>
      <c r="EN10" s="91">
        <f>AP$605</f>
        <v>0</v>
      </c>
      <c r="EO10" s="92">
        <f>AQ$605</f>
        <v>0</v>
      </c>
      <c r="EP10" s="93">
        <f t="shared" si="234"/>
        <v>0</v>
      </c>
      <c r="EQ10" s="94">
        <f t="shared" si="235"/>
        <v>0</v>
      </c>
      <c r="ER10" s="95">
        <f t="shared" si="236"/>
        <v>0</v>
      </c>
      <c r="ES10" s="96">
        <f t="shared" si="237"/>
        <v>0</v>
      </c>
      <c r="ET10" s="257"/>
    </row>
    <row r="11" spans="1:150" ht="19.5" customHeight="1">
      <c r="A11" s="67" t="str">
        <f>IF(OR(B11=0,B11=""),"",'Stu.Detail (1-20)'!A13)</f>
        <v/>
      </c>
      <c r="B11" s="67" t="str">
        <f>IF(OR('Stu.Detail (1-20)'!B13=0,'Stu.Detail (1-20)'!B13=""),"",'Stu.Detail (1-20)'!B13)</f>
        <v/>
      </c>
      <c r="C11" s="68" t="str">
        <f>IF(OR('Stu.Detail (1-20)'!C13=0,'Stu.Detail (1-20)'!C13=""),"",'Stu.Detail (1-20)'!C13)</f>
        <v/>
      </c>
      <c r="D11" s="67" t="str">
        <f>IF(OR('Stu.Detail (1-20)'!J13=0,'Stu.Detail (1-20)'!J13=""),"",'Stu.Detail (1-20)'!J13)</f>
        <v/>
      </c>
      <c r="E11" s="67" t="str">
        <f>IF(OR('Stu.Detail (1-20)'!K13=0,'Stu.Detail (1-20)'!K13=""),"",'Stu.Detail (1-20)'!K13)</f>
        <v/>
      </c>
      <c r="F11" s="67" t="str">
        <f>IF(OR('Stu.Detail (1-20)'!L13=0,'Stu.Detail (1-20)'!L13=""),"",'Stu.Detail (1-20)'!L13)</f>
        <v/>
      </c>
      <c r="H11" s="74" t="str">
        <f t="shared" si="100"/>
        <v/>
      </c>
      <c r="I11" s="67" t="str">
        <f t="shared" si="101"/>
        <v/>
      </c>
      <c r="J11" s="67" t="str">
        <f t="shared" si="102"/>
        <v/>
      </c>
      <c r="K11" s="67" t="str">
        <f t="shared" si="103"/>
        <v/>
      </c>
      <c r="L11" s="67" t="str">
        <f t="shared" si="104"/>
        <v/>
      </c>
      <c r="M11" s="67" t="str">
        <f t="shared" si="105"/>
        <v/>
      </c>
      <c r="N11" s="67" t="str">
        <f t="shared" si="106"/>
        <v/>
      </c>
      <c r="O11" s="67" t="str">
        <f t="shared" si="107"/>
        <v/>
      </c>
      <c r="P11" s="67" t="str">
        <f t="shared" si="108"/>
        <v/>
      </c>
      <c r="Q11" s="75" t="str">
        <f t="shared" si="109"/>
        <v/>
      </c>
      <c r="R11" s="74" t="str">
        <f t="shared" si="110"/>
        <v/>
      </c>
      <c r="S11" s="67" t="str">
        <f t="shared" si="111"/>
        <v/>
      </c>
      <c r="T11" s="67" t="str">
        <f t="shared" si="112"/>
        <v/>
      </c>
      <c r="U11" s="67" t="str">
        <f t="shared" si="113"/>
        <v/>
      </c>
      <c r="V11" s="67" t="str">
        <f t="shared" si="114"/>
        <v/>
      </c>
      <c r="W11" s="67" t="str">
        <f t="shared" si="115"/>
        <v/>
      </c>
      <c r="X11" s="67" t="str">
        <f t="shared" si="116"/>
        <v/>
      </c>
      <c r="Y11" s="67" t="str">
        <f t="shared" si="117"/>
        <v/>
      </c>
      <c r="Z11" s="67" t="str">
        <f t="shared" si="118"/>
        <v/>
      </c>
      <c r="AA11" s="75" t="str">
        <f t="shared" si="119"/>
        <v/>
      </c>
      <c r="AB11" s="74" t="str">
        <f t="shared" si="0"/>
        <v/>
      </c>
      <c r="AC11" s="67" t="str">
        <f t="shared" ref="AC11" si="258">IF(AND($F11=AB$2,$D11=AB$3,$E11=AC$4),1,"")</f>
        <v/>
      </c>
      <c r="AD11" s="67" t="str">
        <f t="shared" si="121"/>
        <v/>
      </c>
      <c r="AE11" s="67" t="str">
        <f t="shared" si="122"/>
        <v/>
      </c>
      <c r="AF11" s="67" t="str">
        <f t="shared" si="123"/>
        <v/>
      </c>
      <c r="AG11" s="67" t="str">
        <f t="shared" si="124"/>
        <v/>
      </c>
      <c r="AH11" s="67" t="str">
        <f t="shared" si="125"/>
        <v/>
      </c>
      <c r="AI11" s="67" t="str">
        <f t="shared" si="126"/>
        <v/>
      </c>
      <c r="AJ11" s="67" t="str">
        <f t="shared" si="127"/>
        <v/>
      </c>
      <c r="AK11" s="75" t="str">
        <f t="shared" si="128"/>
        <v/>
      </c>
      <c r="AL11" s="74" t="str">
        <f t="shared" si="10"/>
        <v/>
      </c>
      <c r="AM11" s="67" t="str">
        <f t="shared" ref="AM11" si="259">IF(AND($F11=AL$2,$D11=AL$3,$E11=AM$4),1,"")</f>
        <v/>
      </c>
      <c r="AN11" s="67" t="str">
        <f t="shared" si="130"/>
        <v/>
      </c>
      <c r="AO11" s="67" t="str">
        <f t="shared" si="131"/>
        <v/>
      </c>
      <c r="AP11" s="67" t="str">
        <f t="shared" si="132"/>
        <v/>
      </c>
      <c r="AQ11" s="67" t="str">
        <f t="shared" si="133"/>
        <v/>
      </c>
      <c r="AR11" s="67" t="str">
        <f t="shared" si="134"/>
        <v/>
      </c>
      <c r="AS11" s="67" t="str">
        <f t="shared" si="135"/>
        <v/>
      </c>
      <c r="AT11" s="67" t="str">
        <f t="shared" si="136"/>
        <v/>
      </c>
      <c r="AU11" s="75" t="str">
        <f t="shared" si="137"/>
        <v/>
      </c>
      <c r="AV11" s="74" t="str">
        <f t="shared" si="20"/>
        <v/>
      </c>
      <c r="AW11" s="67" t="str">
        <f t="shared" ref="AW11" si="260">IF(AND($F11=AV$2,$D11=AV$3,$E11=AW$4),1,"")</f>
        <v/>
      </c>
      <c r="AX11" s="67" t="str">
        <f t="shared" si="139"/>
        <v/>
      </c>
      <c r="AY11" s="67" t="str">
        <f t="shared" si="140"/>
        <v/>
      </c>
      <c r="AZ11" s="67" t="str">
        <f t="shared" si="141"/>
        <v/>
      </c>
      <c r="BA11" s="67" t="str">
        <f t="shared" si="142"/>
        <v/>
      </c>
      <c r="BB11" s="67" t="str">
        <f t="shared" si="143"/>
        <v/>
      </c>
      <c r="BC11" s="67" t="str">
        <f t="shared" si="144"/>
        <v/>
      </c>
      <c r="BD11" s="67" t="str">
        <f t="shared" si="145"/>
        <v/>
      </c>
      <c r="BE11" s="75" t="str">
        <f t="shared" si="146"/>
        <v/>
      </c>
      <c r="BF11" s="74" t="str">
        <f t="shared" si="30"/>
        <v/>
      </c>
      <c r="BG11" s="67" t="str">
        <f t="shared" ref="BG11" si="261">IF(AND($F11=BF$2,$D11=BF$3,$E11=BG$4),1,"")</f>
        <v/>
      </c>
      <c r="BH11" s="67" t="str">
        <f t="shared" si="148"/>
        <v/>
      </c>
      <c r="BI11" s="67" t="str">
        <f t="shared" si="149"/>
        <v/>
      </c>
      <c r="BJ11" s="67" t="str">
        <f t="shared" si="150"/>
        <v/>
      </c>
      <c r="BK11" s="67" t="str">
        <f t="shared" si="151"/>
        <v/>
      </c>
      <c r="BL11" s="67" t="str">
        <f t="shared" si="152"/>
        <v/>
      </c>
      <c r="BM11" s="67" t="str">
        <f t="shared" si="153"/>
        <v/>
      </c>
      <c r="BN11" s="67" t="str">
        <f t="shared" si="154"/>
        <v/>
      </c>
      <c r="BO11" s="75" t="str">
        <f t="shared" si="155"/>
        <v/>
      </c>
      <c r="BP11" s="74" t="str">
        <f t="shared" si="40"/>
        <v/>
      </c>
      <c r="BQ11" s="67" t="str">
        <f t="shared" ref="BQ11" si="262">IF(AND($F11=BP$2,$D11=BP$3,$E11=BQ$4),1,"")</f>
        <v/>
      </c>
      <c r="BR11" s="67" t="str">
        <f t="shared" si="157"/>
        <v/>
      </c>
      <c r="BS11" s="67" t="str">
        <f t="shared" si="158"/>
        <v/>
      </c>
      <c r="BT11" s="67" t="str">
        <f t="shared" si="159"/>
        <v/>
      </c>
      <c r="BU11" s="67" t="str">
        <f t="shared" si="160"/>
        <v/>
      </c>
      <c r="BV11" s="67" t="str">
        <f t="shared" si="161"/>
        <v/>
      </c>
      <c r="BW11" s="67" t="str">
        <f t="shared" si="162"/>
        <v/>
      </c>
      <c r="BX11" s="67" t="str">
        <f t="shared" si="163"/>
        <v/>
      </c>
      <c r="BY11" s="75" t="str">
        <f t="shared" si="164"/>
        <v/>
      </c>
      <c r="BZ11" s="74" t="str">
        <f t="shared" si="50"/>
        <v/>
      </c>
      <c r="CA11" s="67" t="str">
        <f t="shared" ref="CA11" si="263">IF(AND($F11=BZ$2,$D11=BZ$3,$E11=CA$4),1,"")</f>
        <v/>
      </c>
      <c r="CB11" s="67" t="str">
        <f t="shared" si="166"/>
        <v/>
      </c>
      <c r="CC11" s="67" t="str">
        <f t="shared" si="167"/>
        <v/>
      </c>
      <c r="CD11" s="67" t="str">
        <f t="shared" si="168"/>
        <v/>
      </c>
      <c r="CE11" s="67" t="str">
        <f t="shared" si="169"/>
        <v/>
      </c>
      <c r="CF11" s="67" t="str">
        <f t="shared" si="170"/>
        <v/>
      </c>
      <c r="CG11" s="67" t="str">
        <f t="shared" si="171"/>
        <v/>
      </c>
      <c r="CH11" s="67" t="str">
        <f t="shared" si="172"/>
        <v/>
      </c>
      <c r="CI11" s="75" t="str">
        <f t="shared" si="173"/>
        <v/>
      </c>
      <c r="CJ11" s="74" t="str">
        <f t="shared" si="60"/>
        <v/>
      </c>
      <c r="CK11" s="67" t="str">
        <f t="shared" ref="CK11" si="264">IF(AND($F11=CJ$2,$D11=CJ$3,$E11=CK$4),1,"")</f>
        <v/>
      </c>
      <c r="CL11" s="67" t="str">
        <f t="shared" si="175"/>
        <v/>
      </c>
      <c r="CM11" s="67" t="str">
        <f t="shared" si="176"/>
        <v/>
      </c>
      <c r="CN11" s="67" t="str">
        <f t="shared" si="177"/>
        <v/>
      </c>
      <c r="CO11" s="67" t="str">
        <f t="shared" si="178"/>
        <v/>
      </c>
      <c r="CP11" s="67" t="str">
        <f t="shared" si="179"/>
        <v/>
      </c>
      <c r="CQ11" s="67" t="str">
        <f t="shared" si="180"/>
        <v/>
      </c>
      <c r="CR11" s="67" t="str">
        <f t="shared" si="181"/>
        <v/>
      </c>
      <c r="CS11" s="75" t="str">
        <f t="shared" si="182"/>
        <v/>
      </c>
      <c r="CT11" s="74" t="str">
        <f t="shared" si="70"/>
        <v/>
      </c>
      <c r="CU11" s="67" t="str">
        <f t="shared" ref="CU11" si="265">IF(AND($F11=CT$2,$D11=CT$3,$E11=CU$4),1,"")</f>
        <v/>
      </c>
      <c r="CV11" s="67" t="str">
        <f t="shared" si="184"/>
        <v/>
      </c>
      <c r="CW11" s="67" t="str">
        <f t="shared" si="185"/>
        <v/>
      </c>
      <c r="CX11" s="67" t="str">
        <f t="shared" si="186"/>
        <v/>
      </c>
      <c r="CY11" s="67" t="str">
        <f t="shared" si="187"/>
        <v/>
      </c>
      <c r="CZ11" s="67" t="str">
        <f t="shared" si="188"/>
        <v/>
      </c>
      <c r="DA11" s="67" t="str">
        <f t="shared" si="189"/>
        <v/>
      </c>
      <c r="DB11" s="67" t="str">
        <f t="shared" si="190"/>
        <v/>
      </c>
      <c r="DC11" s="75" t="str">
        <f t="shared" si="191"/>
        <v/>
      </c>
      <c r="DD11" s="74" t="str">
        <f t="shared" si="80"/>
        <v/>
      </c>
      <c r="DE11" s="67" t="str">
        <f t="shared" ref="DE11" si="266">IF(AND($F11=DD$2,$D11=DD$3,$E11=DE$4),1,"")</f>
        <v/>
      </c>
      <c r="DF11" s="67" t="str">
        <f t="shared" si="193"/>
        <v/>
      </c>
      <c r="DG11" s="67" t="str">
        <f t="shared" si="194"/>
        <v/>
      </c>
      <c r="DH11" s="67" t="str">
        <f t="shared" si="195"/>
        <v/>
      </c>
      <c r="DI11" s="67" t="str">
        <f t="shared" si="196"/>
        <v/>
      </c>
      <c r="DJ11" s="67" t="str">
        <f t="shared" si="197"/>
        <v/>
      </c>
      <c r="DK11" s="67" t="str">
        <f t="shared" si="198"/>
        <v/>
      </c>
      <c r="DL11" s="67" t="str">
        <f t="shared" si="199"/>
        <v/>
      </c>
      <c r="DM11" s="75" t="str">
        <f t="shared" si="200"/>
        <v/>
      </c>
      <c r="DN11" s="74" t="str">
        <f t="shared" si="90"/>
        <v/>
      </c>
      <c r="DO11" s="67" t="str">
        <f t="shared" ref="DO11" si="267">IF(AND($F11=DN$2,$D11=DN$3,$E11=DO$4),1,"")</f>
        <v/>
      </c>
      <c r="DP11" s="67" t="str">
        <f t="shared" si="202"/>
        <v/>
      </c>
      <c r="DQ11" s="67" t="str">
        <f t="shared" si="203"/>
        <v/>
      </c>
      <c r="DR11" s="67" t="str">
        <f t="shared" si="204"/>
        <v/>
      </c>
      <c r="DS11" s="67" t="str">
        <f t="shared" si="205"/>
        <v/>
      </c>
      <c r="DT11" s="67" t="str">
        <f t="shared" si="206"/>
        <v/>
      </c>
      <c r="DU11" s="67" t="str">
        <f t="shared" si="207"/>
        <v/>
      </c>
      <c r="DV11" s="67" t="str">
        <f t="shared" si="208"/>
        <v/>
      </c>
      <c r="DW11" s="76" t="str">
        <f t="shared" si="209"/>
        <v/>
      </c>
      <c r="DX11" s="73"/>
      <c r="DY11" s="257"/>
      <c r="DZ11" s="89">
        <v>5</v>
      </c>
      <c r="EA11" s="90">
        <v>5</v>
      </c>
      <c r="EB11" s="91">
        <f>AV$605</f>
        <v>0</v>
      </c>
      <c r="EC11" s="92">
        <f>AW$605</f>
        <v>0</v>
      </c>
      <c r="ED11" s="93">
        <f t="shared" si="230"/>
        <v>0</v>
      </c>
      <c r="EE11" s="91">
        <f>BD$605</f>
        <v>0</v>
      </c>
      <c r="EF11" s="92">
        <f>BE$605</f>
        <v>0</v>
      </c>
      <c r="EG11" s="93">
        <f t="shared" si="231"/>
        <v>0</v>
      </c>
      <c r="EH11" s="91">
        <f>BB$605</f>
        <v>0</v>
      </c>
      <c r="EI11" s="92">
        <f>BC$605</f>
        <v>0</v>
      </c>
      <c r="EJ11" s="93">
        <f t="shared" si="232"/>
        <v>0</v>
      </c>
      <c r="EK11" s="91">
        <f>AX$605</f>
        <v>0</v>
      </c>
      <c r="EL11" s="92">
        <f>AY$605</f>
        <v>0</v>
      </c>
      <c r="EM11" s="93">
        <f t="shared" si="233"/>
        <v>0</v>
      </c>
      <c r="EN11" s="91">
        <f>AZ$605</f>
        <v>0</v>
      </c>
      <c r="EO11" s="92">
        <f>BA$605</f>
        <v>0</v>
      </c>
      <c r="EP11" s="93">
        <f t="shared" si="234"/>
        <v>0</v>
      </c>
      <c r="EQ11" s="94">
        <f t="shared" si="235"/>
        <v>0</v>
      </c>
      <c r="ER11" s="95">
        <f t="shared" si="236"/>
        <v>0</v>
      </c>
      <c r="ES11" s="96">
        <f t="shared" si="237"/>
        <v>0</v>
      </c>
      <c r="ET11" s="257"/>
    </row>
    <row r="12" spans="1:150" ht="19.5" customHeight="1">
      <c r="A12" s="67" t="str">
        <f>IF(OR(B12=0,B12=""),"",'Stu.Detail (1-20)'!A14)</f>
        <v/>
      </c>
      <c r="B12" s="67" t="str">
        <f>IF(OR('Stu.Detail (1-20)'!B14=0,'Stu.Detail (1-20)'!B14=""),"",'Stu.Detail (1-20)'!B14)</f>
        <v/>
      </c>
      <c r="C12" s="68" t="str">
        <f>IF(OR('Stu.Detail (1-20)'!C14=0,'Stu.Detail (1-20)'!C14=""),"",'Stu.Detail (1-20)'!C14)</f>
        <v/>
      </c>
      <c r="D12" s="67" t="str">
        <f>IF(OR('Stu.Detail (1-20)'!J14=0,'Stu.Detail (1-20)'!J14=""),"",'Stu.Detail (1-20)'!J14)</f>
        <v/>
      </c>
      <c r="E12" s="67" t="str">
        <f>IF(OR('Stu.Detail (1-20)'!K14=0,'Stu.Detail (1-20)'!K14=""),"",'Stu.Detail (1-20)'!K14)</f>
        <v/>
      </c>
      <c r="F12" s="67" t="str">
        <f>IF(OR('Stu.Detail (1-20)'!L14=0,'Stu.Detail (1-20)'!L14=""),"",'Stu.Detail (1-20)'!L14)</f>
        <v/>
      </c>
      <c r="H12" s="74" t="str">
        <f t="shared" si="100"/>
        <v/>
      </c>
      <c r="I12" s="67" t="str">
        <f t="shared" si="101"/>
        <v/>
      </c>
      <c r="J12" s="67" t="str">
        <f t="shared" si="102"/>
        <v/>
      </c>
      <c r="K12" s="67" t="str">
        <f t="shared" si="103"/>
        <v/>
      </c>
      <c r="L12" s="67" t="str">
        <f t="shared" si="104"/>
        <v/>
      </c>
      <c r="M12" s="67" t="str">
        <f t="shared" si="105"/>
        <v/>
      </c>
      <c r="N12" s="67" t="str">
        <f t="shared" si="106"/>
        <v/>
      </c>
      <c r="O12" s="67" t="str">
        <f t="shared" si="107"/>
        <v/>
      </c>
      <c r="P12" s="67" t="str">
        <f t="shared" si="108"/>
        <v/>
      </c>
      <c r="Q12" s="75" t="str">
        <f t="shared" si="109"/>
        <v/>
      </c>
      <c r="R12" s="74" t="str">
        <f t="shared" si="110"/>
        <v/>
      </c>
      <c r="S12" s="67" t="str">
        <f t="shared" si="111"/>
        <v/>
      </c>
      <c r="T12" s="67" t="str">
        <f t="shared" si="112"/>
        <v/>
      </c>
      <c r="U12" s="67" t="str">
        <f t="shared" si="113"/>
        <v/>
      </c>
      <c r="V12" s="67" t="str">
        <f t="shared" si="114"/>
        <v/>
      </c>
      <c r="W12" s="67" t="str">
        <f t="shared" si="115"/>
        <v/>
      </c>
      <c r="X12" s="67" t="str">
        <f t="shared" si="116"/>
        <v/>
      </c>
      <c r="Y12" s="67" t="str">
        <f t="shared" si="117"/>
        <v/>
      </c>
      <c r="Z12" s="67" t="str">
        <f t="shared" si="118"/>
        <v/>
      </c>
      <c r="AA12" s="75" t="str">
        <f t="shared" si="119"/>
        <v/>
      </c>
      <c r="AB12" s="74" t="str">
        <f t="shared" si="0"/>
        <v/>
      </c>
      <c r="AC12" s="67" t="str">
        <f t="shared" ref="AC12" si="268">IF(AND($F12=AB$2,$D12=AB$3,$E12=AC$4),1,"")</f>
        <v/>
      </c>
      <c r="AD12" s="67" t="str">
        <f t="shared" si="121"/>
        <v/>
      </c>
      <c r="AE12" s="67" t="str">
        <f t="shared" si="122"/>
        <v/>
      </c>
      <c r="AF12" s="67" t="str">
        <f t="shared" si="123"/>
        <v/>
      </c>
      <c r="AG12" s="67" t="str">
        <f t="shared" si="124"/>
        <v/>
      </c>
      <c r="AH12" s="67" t="str">
        <f t="shared" si="125"/>
        <v/>
      </c>
      <c r="AI12" s="67" t="str">
        <f t="shared" si="126"/>
        <v/>
      </c>
      <c r="AJ12" s="67" t="str">
        <f t="shared" si="127"/>
        <v/>
      </c>
      <c r="AK12" s="75" t="str">
        <f t="shared" si="128"/>
        <v/>
      </c>
      <c r="AL12" s="74" t="str">
        <f t="shared" si="10"/>
        <v/>
      </c>
      <c r="AM12" s="67" t="str">
        <f t="shared" ref="AM12" si="269">IF(AND($F12=AL$2,$D12=AL$3,$E12=AM$4),1,"")</f>
        <v/>
      </c>
      <c r="AN12" s="67" t="str">
        <f t="shared" si="130"/>
        <v/>
      </c>
      <c r="AO12" s="67" t="str">
        <f t="shared" si="131"/>
        <v/>
      </c>
      <c r="AP12" s="67" t="str">
        <f t="shared" si="132"/>
        <v/>
      </c>
      <c r="AQ12" s="67" t="str">
        <f t="shared" si="133"/>
        <v/>
      </c>
      <c r="AR12" s="67" t="str">
        <f t="shared" si="134"/>
        <v/>
      </c>
      <c r="AS12" s="67" t="str">
        <f t="shared" si="135"/>
        <v/>
      </c>
      <c r="AT12" s="67" t="str">
        <f t="shared" si="136"/>
        <v/>
      </c>
      <c r="AU12" s="75" t="str">
        <f t="shared" si="137"/>
        <v/>
      </c>
      <c r="AV12" s="74" t="str">
        <f t="shared" si="20"/>
        <v/>
      </c>
      <c r="AW12" s="67" t="str">
        <f t="shared" ref="AW12" si="270">IF(AND($F12=AV$2,$D12=AV$3,$E12=AW$4),1,"")</f>
        <v/>
      </c>
      <c r="AX12" s="67" t="str">
        <f t="shared" si="139"/>
        <v/>
      </c>
      <c r="AY12" s="67" t="str">
        <f t="shared" si="140"/>
        <v/>
      </c>
      <c r="AZ12" s="67" t="str">
        <f t="shared" si="141"/>
        <v/>
      </c>
      <c r="BA12" s="67" t="str">
        <f t="shared" si="142"/>
        <v/>
      </c>
      <c r="BB12" s="67" t="str">
        <f t="shared" si="143"/>
        <v/>
      </c>
      <c r="BC12" s="67" t="str">
        <f t="shared" si="144"/>
        <v/>
      </c>
      <c r="BD12" s="67" t="str">
        <f t="shared" si="145"/>
        <v/>
      </c>
      <c r="BE12" s="75" t="str">
        <f t="shared" si="146"/>
        <v/>
      </c>
      <c r="BF12" s="74" t="str">
        <f t="shared" si="30"/>
        <v/>
      </c>
      <c r="BG12" s="67" t="str">
        <f t="shared" ref="BG12" si="271">IF(AND($F12=BF$2,$D12=BF$3,$E12=BG$4),1,"")</f>
        <v/>
      </c>
      <c r="BH12" s="67" t="str">
        <f t="shared" si="148"/>
        <v/>
      </c>
      <c r="BI12" s="67" t="str">
        <f t="shared" si="149"/>
        <v/>
      </c>
      <c r="BJ12" s="67" t="str">
        <f t="shared" si="150"/>
        <v/>
      </c>
      <c r="BK12" s="67" t="str">
        <f t="shared" si="151"/>
        <v/>
      </c>
      <c r="BL12" s="67" t="str">
        <f t="shared" si="152"/>
        <v/>
      </c>
      <c r="BM12" s="67" t="str">
        <f t="shared" si="153"/>
        <v/>
      </c>
      <c r="BN12" s="67" t="str">
        <f t="shared" si="154"/>
        <v/>
      </c>
      <c r="BO12" s="75" t="str">
        <f t="shared" si="155"/>
        <v/>
      </c>
      <c r="BP12" s="74" t="str">
        <f t="shared" si="40"/>
        <v/>
      </c>
      <c r="BQ12" s="67" t="str">
        <f t="shared" ref="BQ12" si="272">IF(AND($F12=BP$2,$D12=BP$3,$E12=BQ$4),1,"")</f>
        <v/>
      </c>
      <c r="BR12" s="67" t="str">
        <f t="shared" si="157"/>
        <v/>
      </c>
      <c r="BS12" s="67" t="str">
        <f t="shared" si="158"/>
        <v/>
      </c>
      <c r="BT12" s="67" t="str">
        <f t="shared" si="159"/>
        <v/>
      </c>
      <c r="BU12" s="67" t="str">
        <f t="shared" si="160"/>
        <v/>
      </c>
      <c r="BV12" s="67" t="str">
        <f t="shared" si="161"/>
        <v/>
      </c>
      <c r="BW12" s="67" t="str">
        <f t="shared" si="162"/>
        <v/>
      </c>
      <c r="BX12" s="67" t="str">
        <f t="shared" si="163"/>
        <v/>
      </c>
      <c r="BY12" s="75" t="str">
        <f t="shared" si="164"/>
        <v/>
      </c>
      <c r="BZ12" s="74" t="str">
        <f t="shared" si="50"/>
        <v/>
      </c>
      <c r="CA12" s="67" t="str">
        <f t="shared" ref="CA12" si="273">IF(AND($F12=BZ$2,$D12=BZ$3,$E12=CA$4),1,"")</f>
        <v/>
      </c>
      <c r="CB12" s="67" t="str">
        <f t="shared" si="166"/>
        <v/>
      </c>
      <c r="CC12" s="67" t="str">
        <f t="shared" si="167"/>
        <v/>
      </c>
      <c r="CD12" s="67" t="str">
        <f t="shared" si="168"/>
        <v/>
      </c>
      <c r="CE12" s="67" t="str">
        <f t="shared" si="169"/>
        <v/>
      </c>
      <c r="CF12" s="67" t="str">
        <f t="shared" si="170"/>
        <v/>
      </c>
      <c r="CG12" s="67" t="str">
        <f t="shared" si="171"/>
        <v/>
      </c>
      <c r="CH12" s="67" t="str">
        <f t="shared" si="172"/>
        <v/>
      </c>
      <c r="CI12" s="75" t="str">
        <f t="shared" si="173"/>
        <v/>
      </c>
      <c r="CJ12" s="74" t="str">
        <f t="shared" si="60"/>
        <v/>
      </c>
      <c r="CK12" s="67" t="str">
        <f t="shared" ref="CK12" si="274">IF(AND($F12=CJ$2,$D12=CJ$3,$E12=CK$4),1,"")</f>
        <v/>
      </c>
      <c r="CL12" s="67" t="str">
        <f t="shared" si="175"/>
        <v/>
      </c>
      <c r="CM12" s="67" t="str">
        <f t="shared" si="176"/>
        <v/>
      </c>
      <c r="CN12" s="67" t="str">
        <f t="shared" si="177"/>
        <v/>
      </c>
      <c r="CO12" s="67" t="str">
        <f t="shared" si="178"/>
        <v/>
      </c>
      <c r="CP12" s="67" t="str">
        <f t="shared" si="179"/>
        <v/>
      </c>
      <c r="CQ12" s="67" t="str">
        <f t="shared" si="180"/>
        <v/>
      </c>
      <c r="CR12" s="67" t="str">
        <f t="shared" si="181"/>
        <v/>
      </c>
      <c r="CS12" s="75" t="str">
        <f t="shared" si="182"/>
        <v/>
      </c>
      <c r="CT12" s="74" t="str">
        <f t="shared" si="70"/>
        <v/>
      </c>
      <c r="CU12" s="67" t="str">
        <f t="shared" ref="CU12" si="275">IF(AND($F12=CT$2,$D12=CT$3,$E12=CU$4),1,"")</f>
        <v/>
      </c>
      <c r="CV12" s="67" t="str">
        <f t="shared" si="184"/>
        <v/>
      </c>
      <c r="CW12" s="67" t="str">
        <f t="shared" si="185"/>
        <v/>
      </c>
      <c r="CX12" s="67" t="str">
        <f t="shared" si="186"/>
        <v/>
      </c>
      <c r="CY12" s="67" t="str">
        <f t="shared" si="187"/>
        <v/>
      </c>
      <c r="CZ12" s="67" t="str">
        <f t="shared" si="188"/>
        <v/>
      </c>
      <c r="DA12" s="67" t="str">
        <f t="shared" si="189"/>
        <v/>
      </c>
      <c r="DB12" s="67" t="str">
        <f t="shared" si="190"/>
        <v/>
      </c>
      <c r="DC12" s="75" t="str">
        <f t="shared" si="191"/>
        <v/>
      </c>
      <c r="DD12" s="74" t="str">
        <f t="shared" si="80"/>
        <v/>
      </c>
      <c r="DE12" s="67" t="str">
        <f t="shared" ref="DE12" si="276">IF(AND($F12=DD$2,$D12=DD$3,$E12=DE$4),1,"")</f>
        <v/>
      </c>
      <c r="DF12" s="67" t="str">
        <f t="shared" si="193"/>
        <v/>
      </c>
      <c r="DG12" s="67" t="str">
        <f t="shared" si="194"/>
        <v/>
      </c>
      <c r="DH12" s="67" t="str">
        <f t="shared" si="195"/>
        <v/>
      </c>
      <c r="DI12" s="67" t="str">
        <f t="shared" si="196"/>
        <v/>
      </c>
      <c r="DJ12" s="67" t="str">
        <f t="shared" si="197"/>
        <v/>
      </c>
      <c r="DK12" s="67" t="str">
        <f t="shared" si="198"/>
        <v/>
      </c>
      <c r="DL12" s="67" t="str">
        <f t="shared" si="199"/>
        <v/>
      </c>
      <c r="DM12" s="75" t="str">
        <f t="shared" si="200"/>
        <v/>
      </c>
      <c r="DN12" s="74" t="str">
        <f t="shared" si="90"/>
        <v/>
      </c>
      <c r="DO12" s="67" t="str">
        <f t="shared" ref="DO12" si="277">IF(AND($F12=DN$2,$D12=DN$3,$E12=DO$4),1,"")</f>
        <v/>
      </c>
      <c r="DP12" s="67" t="str">
        <f t="shared" si="202"/>
        <v/>
      </c>
      <c r="DQ12" s="67" t="str">
        <f t="shared" si="203"/>
        <v/>
      </c>
      <c r="DR12" s="67" t="str">
        <f t="shared" si="204"/>
        <v/>
      </c>
      <c r="DS12" s="67" t="str">
        <f t="shared" si="205"/>
        <v/>
      </c>
      <c r="DT12" s="67" t="str">
        <f t="shared" si="206"/>
        <v/>
      </c>
      <c r="DU12" s="67" t="str">
        <f t="shared" si="207"/>
        <v/>
      </c>
      <c r="DV12" s="67" t="str">
        <f t="shared" si="208"/>
        <v/>
      </c>
      <c r="DW12" s="76" t="str">
        <f t="shared" si="209"/>
        <v/>
      </c>
      <c r="DX12" s="73"/>
      <c r="DY12" s="257"/>
      <c r="DZ12" s="89">
        <v>6</v>
      </c>
      <c r="EA12" s="90">
        <v>6</v>
      </c>
      <c r="EB12" s="91">
        <f>BF$605</f>
        <v>0</v>
      </c>
      <c r="EC12" s="92">
        <f>BG$605</f>
        <v>0</v>
      </c>
      <c r="ED12" s="93">
        <f t="shared" si="230"/>
        <v>0</v>
      </c>
      <c r="EE12" s="91">
        <f>BN$605</f>
        <v>0</v>
      </c>
      <c r="EF12" s="92">
        <f>BO$605</f>
        <v>0</v>
      </c>
      <c r="EG12" s="93">
        <f t="shared" si="231"/>
        <v>0</v>
      </c>
      <c r="EH12" s="91">
        <f>BL$605</f>
        <v>0</v>
      </c>
      <c r="EI12" s="92">
        <f>BM$605</f>
        <v>0</v>
      </c>
      <c r="EJ12" s="93">
        <f t="shared" si="232"/>
        <v>0</v>
      </c>
      <c r="EK12" s="91">
        <f>BH$605</f>
        <v>0</v>
      </c>
      <c r="EL12" s="92">
        <f>BI$605</f>
        <v>0</v>
      </c>
      <c r="EM12" s="93">
        <f t="shared" si="233"/>
        <v>0</v>
      </c>
      <c r="EN12" s="91">
        <f>BJ$605</f>
        <v>0</v>
      </c>
      <c r="EO12" s="92">
        <f>BK$605</f>
        <v>0</v>
      </c>
      <c r="EP12" s="93">
        <f t="shared" si="234"/>
        <v>0</v>
      </c>
      <c r="EQ12" s="94">
        <f t="shared" si="235"/>
        <v>0</v>
      </c>
      <c r="ER12" s="95">
        <f t="shared" si="236"/>
        <v>0</v>
      </c>
      <c r="ES12" s="96">
        <f t="shared" si="237"/>
        <v>0</v>
      </c>
      <c r="ET12" s="257"/>
    </row>
    <row r="13" spans="1:150" ht="19.5" customHeight="1">
      <c r="A13" s="67" t="str">
        <f>IF(OR(B13=0,B13=""),"",'Stu.Detail (1-20)'!A15)</f>
        <v/>
      </c>
      <c r="B13" s="67" t="str">
        <f>IF(OR('Stu.Detail (1-20)'!B15=0,'Stu.Detail (1-20)'!B15=""),"",'Stu.Detail (1-20)'!B15)</f>
        <v/>
      </c>
      <c r="C13" s="68" t="str">
        <f>IF(OR('Stu.Detail (1-20)'!C15=0,'Stu.Detail (1-20)'!C15=""),"",'Stu.Detail (1-20)'!C15)</f>
        <v/>
      </c>
      <c r="D13" s="67" t="str">
        <f>IF(OR('Stu.Detail (1-20)'!J15=0,'Stu.Detail (1-20)'!J15=""),"",'Stu.Detail (1-20)'!J15)</f>
        <v/>
      </c>
      <c r="E13" s="67" t="str">
        <f>IF(OR('Stu.Detail (1-20)'!K15=0,'Stu.Detail (1-20)'!K15=""),"",'Stu.Detail (1-20)'!K15)</f>
        <v/>
      </c>
      <c r="F13" s="67" t="str">
        <f>IF(OR('Stu.Detail (1-20)'!L15=0,'Stu.Detail (1-20)'!L15=""),"",'Stu.Detail (1-20)'!L15)</f>
        <v/>
      </c>
      <c r="H13" s="74" t="str">
        <f t="shared" si="100"/>
        <v/>
      </c>
      <c r="I13" s="67" t="str">
        <f t="shared" si="101"/>
        <v/>
      </c>
      <c r="J13" s="67" t="str">
        <f t="shared" si="102"/>
        <v/>
      </c>
      <c r="K13" s="67" t="str">
        <f t="shared" si="103"/>
        <v/>
      </c>
      <c r="L13" s="67" t="str">
        <f t="shared" si="104"/>
        <v/>
      </c>
      <c r="M13" s="67" t="str">
        <f t="shared" si="105"/>
        <v/>
      </c>
      <c r="N13" s="67" t="str">
        <f t="shared" si="106"/>
        <v/>
      </c>
      <c r="O13" s="67" t="str">
        <f t="shared" si="107"/>
        <v/>
      </c>
      <c r="P13" s="67" t="str">
        <f t="shared" si="108"/>
        <v/>
      </c>
      <c r="Q13" s="75" t="str">
        <f t="shared" si="109"/>
        <v/>
      </c>
      <c r="R13" s="74" t="str">
        <f t="shared" si="110"/>
        <v/>
      </c>
      <c r="S13" s="67" t="str">
        <f t="shared" si="111"/>
        <v/>
      </c>
      <c r="T13" s="67" t="str">
        <f t="shared" si="112"/>
        <v/>
      </c>
      <c r="U13" s="67" t="str">
        <f t="shared" si="113"/>
        <v/>
      </c>
      <c r="V13" s="67" t="str">
        <f t="shared" si="114"/>
        <v/>
      </c>
      <c r="W13" s="67" t="str">
        <f t="shared" si="115"/>
        <v/>
      </c>
      <c r="X13" s="67" t="str">
        <f t="shared" si="116"/>
        <v/>
      </c>
      <c r="Y13" s="67" t="str">
        <f t="shared" si="117"/>
        <v/>
      </c>
      <c r="Z13" s="67" t="str">
        <f t="shared" si="118"/>
        <v/>
      </c>
      <c r="AA13" s="75" t="str">
        <f t="shared" si="119"/>
        <v/>
      </c>
      <c r="AB13" s="74" t="str">
        <f t="shared" si="0"/>
        <v/>
      </c>
      <c r="AC13" s="67" t="str">
        <f t="shared" ref="AC13" si="278">IF(AND($F13=AB$2,$D13=AB$3,$E13=AC$4),1,"")</f>
        <v/>
      </c>
      <c r="AD13" s="67" t="str">
        <f t="shared" si="121"/>
        <v/>
      </c>
      <c r="AE13" s="67" t="str">
        <f t="shared" si="122"/>
        <v/>
      </c>
      <c r="AF13" s="67" t="str">
        <f t="shared" si="123"/>
        <v/>
      </c>
      <c r="AG13" s="67" t="str">
        <f t="shared" si="124"/>
        <v/>
      </c>
      <c r="AH13" s="67" t="str">
        <f t="shared" si="125"/>
        <v/>
      </c>
      <c r="AI13" s="67" t="str">
        <f t="shared" si="126"/>
        <v/>
      </c>
      <c r="AJ13" s="67" t="str">
        <f t="shared" si="127"/>
        <v/>
      </c>
      <c r="AK13" s="75" t="str">
        <f t="shared" si="128"/>
        <v/>
      </c>
      <c r="AL13" s="74" t="str">
        <f t="shared" si="10"/>
        <v/>
      </c>
      <c r="AM13" s="67" t="str">
        <f t="shared" ref="AM13" si="279">IF(AND($F13=AL$2,$D13=AL$3,$E13=AM$4),1,"")</f>
        <v/>
      </c>
      <c r="AN13" s="67" t="str">
        <f t="shared" si="130"/>
        <v/>
      </c>
      <c r="AO13" s="67" t="str">
        <f t="shared" si="131"/>
        <v/>
      </c>
      <c r="AP13" s="67" t="str">
        <f t="shared" si="132"/>
        <v/>
      </c>
      <c r="AQ13" s="67" t="str">
        <f t="shared" si="133"/>
        <v/>
      </c>
      <c r="AR13" s="67" t="str">
        <f t="shared" si="134"/>
        <v/>
      </c>
      <c r="AS13" s="67" t="str">
        <f t="shared" si="135"/>
        <v/>
      </c>
      <c r="AT13" s="67" t="str">
        <f t="shared" si="136"/>
        <v/>
      </c>
      <c r="AU13" s="75" t="str">
        <f t="shared" si="137"/>
        <v/>
      </c>
      <c r="AV13" s="74" t="str">
        <f t="shared" si="20"/>
        <v/>
      </c>
      <c r="AW13" s="67" t="str">
        <f t="shared" ref="AW13" si="280">IF(AND($F13=AV$2,$D13=AV$3,$E13=AW$4),1,"")</f>
        <v/>
      </c>
      <c r="AX13" s="67" t="str">
        <f t="shared" si="139"/>
        <v/>
      </c>
      <c r="AY13" s="67" t="str">
        <f t="shared" si="140"/>
        <v/>
      </c>
      <c r="AZ13" s="67" t="str">
        <f t="shared" si="141"/>
        <v/>
      </c>
      <c r="BA13" s="67" t="str">
        <f t="shared" si="142"/>
        <v/>
      </c>
      <c r="BB13" s="67" t="str">
        <f t="shared" si="143"/>
        <v/>
      </c>
      <c r="BC13" s="67" t="str">
        <f t="shared" si="144"/>
        <v/>
      </c>
      <c r="BD13" s="67" t="str">
        <f t="shared" si="145"/>
        <v/>
      </c>
      <c r="BE13" s="75" t="str">
        <f t="shared" si="146"/>
        <v/>
      </c>
      <c r="BF13" s="74" t="str">
        <f t="shared" si="30"/>
        <v/>
      </c>
      <c r="BG13" s="67" t="str">
        <f t="shared" ref="BG13" si="281">IF(AND($F13=BF$2,$D13=BF$3,$E13=BG$4),1,"")</f>
        <v/>
      </c>
      <c r="BH13" s="67" t="str">
        <f t="shared" si="148"/>
        <v/>
      </c>
      <c r="BI13" s="67" t="str">
        <f t="shared" si="149"/>
        <v/>
      </c>
      <c r="BJ13" s="67" t="str">
        <f t="shared" si="150"/>
        <v/>
      </c>
      <c r="BK13" s="67" t="str">
        <f t="shared" si="151"/>
        <v/>
      </c>
      <c r="BL13" s="67" t="str">
        <f t="shared" si="152"/>
        <v/>
      </c>
      <c r="BM13" s="67" t="str">
        <f t="shared" si="153"/>
        <v/>
      </c>
      <c r="BN13" s="67" t="str">
        <f t="shared" si="154"/>
        <v/>
      </c>
      <c r="BO13" s="75" t="str">
        <f t="shared" si="155"/>
        <v/>
      </c>
      <c r="BP13" s="74" t="str">
        <f t="shared" si="40"/>
        <v/>
      </c>
      <c r="BQ13" s="67" t="str">
        <f t="shared" ref="BQ13" si="282">IF(AND($F13=BP$2,$D13=BP$3,$E13=BQ$4),1,"")</f>
        <v/>
      </c>
      <c r="BR13" s="67" t="str">
        <f t="shared" si="157"/>
        <v/>
      </c>
      <c r="BS13" s="67" t="str">
        <f t="shared" si="158"/>
        <v/>
      </c>
      <c r="BT13" s="67" t="str">
        <f t="shared" si="159"/>
        <v/>
      </c>
      <c r="BU13" s="67" t="str">
        <f t="shared" si="160"/>
        <v/>
      </c>
      <c r="BV13" s="67" t="str">
        <f t="shared" si="161"/>
        <v/>
      </c>
      <c r="BW13" s="67" t="str">
        <f t="shared" si="162"/>
        <v/>
      </c>
      <c r="BX13" s="67" t="str">
        <f t="shared" si="163"/>
        <v/>
      </c>
      <c r="BY13" s="75" t="str">
        <f t="shared" si="164"/>
        <v/>
      </c>
      <c r="BZ13" s="74" t="str">
        <f t="shared" si="50"/>
        <v/>
      </c>
      <c r="CA13" s="67" t="str">
        <f t="shared" ref="CA13" si="283">IF(AND($F13=BZ$2,$D13=BZ$3,$E13=CA$4),1,"")</f>
        <v/>
      </c>
      <c r="CB13" s="67" t="str">
        <f t="shared" si="166"/>
        <v/>
      </c>
      <c r="CC13" s="67" t="str">
        <f t="shared" si="167"/>
        <v/>
      </c>
      <c r="CD13" s="67" t="str">
        <f t="shared" si="168"/>
        <v/>
      </c>
      <c r="CE13" s="67" t="str">
        <f t="shared" si="169"/>
        <v/>
      </c>
      <c r="CF13" s="67" t="str">
        <f t="shared" si="170"/>
        <v/>
      </c>
      <c r="CG13" s="67" t="str">
        <f t="shared" si="171"/>
        <v/>
      </c>
      <c r="CH13" s="67" t="str">
        <f t="shared" si="172"/>
        <v/>
      </c>
      <c r="CI13" s="75" t="str">
        <f t="shared" si="173"/>
        <v/>
      </c>
      <c r="CJ13" s="74" t="str">
        <f t="shared" si="60"/>
        <v/>
      </c>
      <c r="CK13" s="67" t="str">
        <f t="shared" ref="CK13" si="284">IF(AND($F13=CJ$2,$D13=CJ$3,$E13=CK$4),1,"")</f>
        <v/>
      </c>
      <c r="CL13" s="67" t="str">
        <f t="shared" si="175"/>
        <v/>
      </c>
      <c r="CM13" s="67" t="str">
        <f t="shared" si="176"/>
        <v/>
      </c>
      <c r="CN13" s="67" t="str">
        <f t="shared" si="177"/>
        <v/>
      </c>
      <c r="CO13" s="67" t="str">
        <f t="shared" si="178"/>
        <v/>
      </c>
      <c r="CP13" s="67" t="str">
        <f t="shared" si="179"/>
        <v/>
      </c>
      <c r="CQ13" s="67" t="str">
        <f t="shared" si="180"/>
        <v/>
      </c>
      <c r="CR13" s="67" t="str">
        <f t="shared" si="181"/>
        <v/>
      </c>
      <c r="CS13" s="75" t="str">
        <f t="shared" si="182"/>
        <v/>
      </c>
      <c r="CT13" s="74" t="str">
        <f t="shared" si="70"/>
        <v/>
      </c>
      <c r="CU13" s="67" t="str">
        <f t="shared" ref="CU13" si="285">IF(AND($F13=CT$2,$D13=CT$3,$E13=CU$4),1,"")</f>
        <v/>
      </c>
      <c r="CV13" s="67" t="str">
        <f t="shared" si="184"/>
        <v/>
      </c>
      <c r="CW13" s="67" t="str">
        <f t="shared" si="185"/>
        <v/>
      </c>
      <c r="CX13" s="67" t="str">
        <f t="shared" si="186"/>
        <v/>
      </c>
      <c r="CY13" s="67" t="str">
        <f t="shared" si="187"/>
        <v/>
      </c>
      <c r="CZ13" s="67" t="str">
        <f t="shared" si="188"/>
        <v/>
      </c>
      <c r="DA13" s="67" t="str">
        <f t="shared" si="189"/>
        <v/>
      </c>
      <c r="DB13" s="67" t="str">
        <f t="shared" si="190"/>
        <v/>
      </c>
      <c r="DC13" s="75" t="str">
        <f t="shared" si="191"/>
        <v/>
      </c>
      <c r="DD13" s="74" t="str">
        <f t="shared" si="80"/>
        <v/>
      </c>
      <c r="DE13" s="67" t="str">
        <f t="shared" ref="DE13" si="286">IF(AND($F13=DD$2,$D13=DD$3,$E13=DE$4),1,"")</f>
        <v/>
      </c>
      <c r="DF13" s="67" t="str">
        <f t="shared" si="193"/>
        <v/>
      </c>
      <c r="DG13" s="67" t="str">
        <f t="shared" si="194"/>
        <v/>
      </c>
      <c r="DH13" s="67" t="str">
        <f t="shared" si="195"/>
        <v/>
      </c>
      <c r="DI13" s="67" t="str">
        <f t="shared" si="196"/>
        <v/>
      </c>
      <c r="DJ13" s="67" t="str">
        <f t="shared" si="197"/>
        <v/>
      </c>
      <c r="DK13" s="67" t="str">
        <f t="shared" si="198"/>
        <v/>
      </c>
      <c r="DL13" s="67" t="str">
        <f t="shared" si="199"/>
        <v/>
      </c>
      <c r="DM13" s="75" t="str">
        <f t="shared" si="200"/>
        <v/>
      </c>
      <c r="DN13" s="74" t="str">
        <f t="shared" si="90"/>
        <v/>
      </c>
      <c r="DO13" s="67" t="str">
        <f t="shared" ref="DO13" si="287">IF(AND($F13=DN$2,$D13=DN$3,$E13=DO$4),1,"")</f>
        <v/>
      </c>
      <c r="DP13" s="67" t="str">
        <f t="shared" si="202"/>
        <v/>
      </c>
      <c r="DQ13" s="67" t="str">
        <f t="shared" si="203"/>
        <v/>
      </c>
      <c r="DR13" s="67" t="str">
        <f t="shared" si="204"/>
        <v/>
      </c>
      <c r="DS13" s="67" t="str">
        <f t="shared" si="205"/>
        <v/>
      </c>
      <c r="DT13" s="67" t="str">
        <f t="shared" si="206"/>
        <v/>
      </c>
      <c r="DU13" s="67" t="str">
        <f t="shared" si="207"/>
        <v/>
      </c>
      <c r="DV13" s="67" t="str">
        <f t="shared" si="208"/>
        <v/>
      </c>
      <c r="DW13" s="76" t="str">
        <f t="shared" si="209"/>
        <v/>
      </c>
      <c r="DX13" s="73"/>
      <c r="DY13" s="257"/>
      <c r="DZ13" s="89">
        <v>7</v>
      </c>
      <c r="EA13" s="90">
        <v>7</v>
      </c>
      <c r="EB13" s="91">
        <f>BP$605</f>
        <v>0</v>
      </c>
      <c r="EC13" s="92">
        <f>BQ$605</f>
        <v>0</v>
      </c>
      <c r="ED13" s="93">
        <f t="shared" si="230"/>
        <v>0</v>
      </c>
      <c r="EE13" s="91">
        <f>BX$605</f>
        <v>0</v>
      </c>
      <c r="EF13" s="92">
        <f>BY$605</f>
        <v>0</v>
      </c>
      <c r="EG13" s="93">
        <f t="shared" si="231"/>
        <v>0</v>
      </c>
      <c r="EH13" s="91">
        <f>BV$605</f>
        <v>0</v>
      </c>
      <c r="EI13" s="92">
        <f>BW$605</f>
        <v>0</v>
      </c>
      <c r="EJ13" s="93">
        <f t="shared" si="232"/>
        <v>0</v>
      </c>
      <c r="EK13" s="91">
        <f>BR$605</f>
        <v>0</v>
      </c>
      <c r="EL13" s="92">
        <f>BS$605</f>
        <v>0</v>
      </c>
      <c r="EM13" s="93">
        <f t="shared" si="233"/>
        <v>0</v>
      </c>
      <c r="EN13" s="91">
        <f>BT$605</f>
        <v>0</v>
      </c>
      <c r="EO13" s="92">
        <f>BU$605</f>
        <v>0</v>
      </c>
      <c r="EP13" s="93">
        <f t="shared" si="234"/>
        <v>0</v>
      </c>
      <c r="EQ13" s="94">
        <f t="shared" si="235"/>
        <v>0</v>
      </c>
      <c r="ER13" s="95">
        <f t="shared" si="236"/>
        <v>0</v>
      </c>
      <c r="ES13" s="96">
        <f t="shared" si="237"/>
        <v>0</v>
      </c>
      <c r="ET13" s="257"/>
    </row>
    <row r="14" spans="1:150" ht="19.5" customHeight="1">
      <c r="A14" s="67" t="str">
        <f>IF(OR(B14=0,B14=""),"",'Stu.Detail (1-20)'!A16)</f>
        <v/>
      </c>
      <c r="B14" s="67" t="str">
        <f>IF(OR('Stu.Detail (1-20)'!B16=0,'Stu.Detail (1-20)'!B16=""),"",'Stu.Detail (1-20)'!B16)</f>
        <v/>
      </c>
      <c r="C14" s="68" t="str">
        <f>IF(OR('Stu.Detail (1-20)'!C16=0,'Stu.Detail (1-20)'!C16=""),"",'Stu.Detail (1-20)'!C16)</f>
        <v/>
      </c>
      <c r="D14" s="67" t="str">
        <f>IF(OR('Stu.Detail (1-20)'!J16=0,'Stu.Detail (1-20)'!J16=""),"",'Stu.Detail (1-20)'!J16)</f>
        <v/>
      </c>
      <c r="E14" s="67" t="str">
        <f>IF(OR('Stu.Detail (1-20)'!K16=0,'Stu.Detail (1-20)'!K16=""),"",'Stu.Detail (1-20)'!K16)</f>
        <v/>
      </c>
      <c r="F14" s="67" t="str">
        <f>IF(OR('Stu.Detail (1-20)'!L16=0,'Stu.Detail (1-20)'!L16=""),"",'Stu.Detail (1-20)'!L16)</f>
        <v/>
      </c>
      <c r="H14" s="74" t="str">
        <f t="shared" si="100"/>
        <v/>
      </c>
      <c r="I14" s="67" t="str">
        <f t="shared" si="101"/>
        <v/>
      </c>
      <c r="J14" s="67" t="str">
        <f t="shared" si="102"/>
        <v/>
      </c>
      <c r="K14" s="67" t="str">
        <f t="shared" si="103"/>
        <v/>
      </c>
      <c r="L14" s="67" t="str">
        <f t="shared" si="104"/>
        <v/>
      </c>
      <c r="M14" s="67" t="str">
        <f t="shared" si="105"/>
        <v/>
      </c>
      <c r="N14" s="67" t="str">
        <f t="shared" si="106"/>
        <v/>
      </c>
      <c r="O14" s="67" t="str">
        <f t="shared" si="107"/>
        <v/>
      </c>
      <c r="P14" s="67" t="str">
        <f t="shared" si="108"/>
        <v/>
      </c>
      <c r="Q14" s="75" t="str">
        <f t="shared" si="109"/>
        <v/>
      </c>
      <c r="R14" s="74" t="str">
        <f t="shared" si="110"/>
        <v/>
      </c>
      <c r="S14" s="67" t="str">
        <f t="shared" si="111"/>
        <v/>
      </c>
      <c r="T14" s="67" t="str">
        <f t="shared" si="112"/>
        <v/>
      </c>
      <c r="U14" s="67" t="str">
        <f t="shared" si="113"/>
        <v/>
      </c>
      <c r="V14" s="67" t="str">
        <f t="shared" si="114"/>
        <v/>
      </c>
      <c r="W14" s="67" t="str">
        <f t="shared" si="115"/>
        <v/>
      </c>
      <c r="X14" s="67" t="str">
        <f t="shared" si="116"/>
        <v/>
      </c>
      <c r="Y14" s="67" t="str">
        <f t="shared" si="117"/>
        <v/>
      </c>
      <c r="Z14" s="67" t="str">
        <f t="shared" si="118"/>
        <v/>
      </c>
      <c r="AA14" s="75" t="str">
        <f t="shared" si="119"/>
        <v/>
      </c>
      <c r="AB14" s="74" t="str">
        <f t="shared" si="0"/>
        <v/>
      </c>
      <c r="AC14" s="67" t="str">
        <f t="shared" ref="AC14" si="288">IF(AND($F14=AB$2,$D14=AB$3,$E14=AC$4),1,"")</f>
        <v/>
      </c>
      <c r="AD14" s="67" t="str">
        <f t="shared" si="121"/>
        <v/>
      </c>
      <c r="AE14" s="67" t="str">
        <f t="shared" si="122"/>
        <v/>
      </c>
      <c r="AF14" s="67" t="str">
        <f t="shared" si="123"/>
        <v/>
      </c>
      <c r="AG14" s="67" t="str">
        <f t="shared" si="124"/>
        <v/>
      </c>
      <c r="AH14" s="67" t="str">
        <f t="shared" si="125"/>
        <v/>
      </c>
      <c r="AI14" s="67" t="str">
        <f t="shared" si="126"/>
        <v/>
      </c>
      <c r="AJ14" s="67" t="str">
        <f t="shared" si="127"/>
        <v/>
      </c>
      <c r="AK14" s="75" t="str">
        <f t="shared" si="128"/>
        <v/>
      </c>
      <c r="AL14" s="74" t="str">
        <f t="shared" si="10"/>
        <v/>
      </c>
      <c r="AM14" s="67" t="str">
        <f t="shared" ref="AM14" si="289">IF(AND($F14=AL$2,$D14=AL$3,$E14=AM$4),1,"")</f>
        <v/>
      </c>
      <c r="AN14" s="67" t="str">
        <f t="shared" si="130"/>
        <v/>
      </c>
      <c r="AO14" s="67" t="str">
        <f t="shared" si="131"/>
        <v/>
      </c>
      <c r="AP14" s="67" t="str">
        <f t="shared" si="132"/>
        <v/>
      </c>
      <c r="AQ14" s="67" t="str">
        <f t="shared" si="133"/>
        <v/>
      </c>
      <c r="AR14" s="67" t="str">
        <f t="shared" si="134"/>
        <v/>
      </c>
      <c r="AS14" s="67" t="str">
        <f t="shared" si="135"/>
        <v/>
      </c>
      <c r="AT14" s="67" t="str">
        <f t="shared" si="136"/>
        <v/>
      </c>
      <c r="AU14" s="75" t="str">
        <f t="shared" si="137"/>
        <v/>
      </c>
      <c r="AV14" s="74" t="str">
        <f t="shared" si="20"/>
        <v/>
      </c>
      <c r="AW14" s="67" t="str">
        <f t="shared" ref="AW14" si="290">IF(AND($F14=AV$2,$D14=AV$3,$E14=AW$4),1,"")</f>
        <v/>
      </c>
      <c r="AX14" s="67" t="str">
        <f t="shared" si="139"/>
        <v/>
      </c>
      <c r="AY14" s="67" t="str">
        <f t="shared" si="140"/>
        <v/>
      </c>
      <c r="AZ14" s="67" t="str">
        <f t="shared" si="141"/>
        <v/>
      </c>
      <c r="BA14" s="67" t="str">
        <f t="shared" si="142"/>
        <v/>
      </c>
      <c r="BB14" s="67" t="str">
        <f t="shared" si="143"/>
        <v/>
      </c>
      <c r="BC14" s="67" t="str">
        <f t="shared" si="144"/>
        <v/>
      </c>
      <c r="BD14" s="67" t="str">
        <f t="shared" si="145"/>
        <v/>
      </c>
      <c r="BE14" s="75" t="str">
        <f t="shared" si="146"/>
        <v/>
      </c>
      <c r="BF14" s="74" t="str">
        <f t="shared" si="30"/>
        <v/>
      </c>
      <c r="BG14" s="67" t="str">
        <f t="shared" ref="BG14" si="291">IF(AND($F14=BF$2,$D14=BF$3,$E14=BG$4),1,"")</f>
        <v/>
      </c>
      <c r="BH14" s="67" t="str">
        <f t="shared" si="148"/>
        <v/>
      </c>
      <c r="BI14" s="67" t="str">
        <f t="shared" si="149"/>
        <v/>
      </c>
      <c r="BJ14" s="67" t="str">
        <f t="shared" si="150"/>
        <v/>
      </c>
      <c r="BK14" s="67" t="str">
        <f t="shared" si="151"/>
        <v/>
      </c>
      <c r="BL14" s="67" t="str">
        <f t="shared" si="152"/>
        <v/>
      </c>
      <c r="BM14" s="67" t="str">
        <f t="shared" si="153"/>
        <v/>
      </c>
      <c r="BN14" s="67" t="str">
        <f t="shared" si="154"/>
        <v/>
      </c>
      <c r="BO14" s="75" t="str">
        <f t="shared" si="155"/>
        <v/>
      </c>
      <c r="BP14" s="74" t="str">
        <f t="shared" si="40"/>
        <v/>
      </c>
      <c r="BQ14" s="67" t="str">
        <f t="shared" ref="BQ14" si="292">IF(AND($F14=BP$2,$D14=BP$3,$E14=BQ$4),1,"")</f>
        <v/>
      </c>
      <c r="BR14" s="67" t="str">
        <f t="shared" si="157"/>
        <v/>
      </c>
      <c r="BS14" s="67" t="str">
        <f t="shared" si="158"/>
        <v/>
      </c>
      <c r="BT14" s="67" t="str">
        <f t="shared" si="159"/>
        <v/>
      </c>
      <c r="BU14" s="67" t="str">
        <f t="shared" si="160"/>
        <v/>
      </c>
      <c r="BV14" s="67" t="str">
        <f t="shared" si="161"/>
        <v/>
      </c>
      <c r="BW14" s="67" t="str">
        <f t="shared" si="162"/>
        <v/>
      </c>
      <c r="BX14" s="67" t="str">
        <f t="shared" si="163"/>
        <v/>
      </c>
      <c r="BY14" s="75" t="str">
        <f t="shared" si="164"/>
        <v/>
      </c>
      <c r="BZ14" s="74" t="str">
        <f t="shared" si="50"/>
        <v/>
      </c>
      <c r="CA14" s="67" t="str">
        <f t="shared" ref="CA14" si="293">IF(AND($F14=BZ$2,$D14=BZ$3,$E14=CA$4),1,"")</f>
        <v/>
      </c>
      <c r="CB14" s="67" t="str">
        <f t="shared" si="166"/>
        <v/>
      </c>
      <c r="CC14" s="67" t="str">
        <f t="shared" si="167"/>
        <v/>
      </c>
      <c r="CD14" s="67" t="str">
        <f t="shared" si="168"/>
        <v/>
      </c>
      <c r="CE14" s="67" t="str">
        <f t="shared" si="169"/>
        <v/>
      </c>
      <c r="CF14" s="67" t="str">
        <f t="shared" si="170"/>
        <v/>
      </c>
      <c r="CG14" s="67" t="str">
        <f t="shared" si="171"/>
        <v/>
      </c>
      <c r="CH14" s="67" t="str">
        <f t="shared" si="172"/>
        <v/>
      </c>
      <c r="CI14" s="75" t="str">
        <f t="shared" si="173"/>
        <v/>
      </c>
      <c r="CJ14" s="74" t="str">
        <f t="shared" si="60"/>
        <v/>
      </c>
      <c r="CK14" s="67" t="str">
        <f t="shared" ref="CK14" si="294">IF(AND($F14=CJ$2,$D14=CJ$3,$E14=CK$4),1,"")</f>
        <v/>
      </c>
      <c r="CL14" s="67" t="str">
        <f t="shared" si="175"/>
        <v/>
      </c>
      <c r="CM14" s="67" t="str">
        <f t="shared" si="176"/>
        <v/>
      </c>
      <c r="CN14" s="67" t="str">
        <f t="shared" si="177"/>
        <v/>
      </c>
      <c r="CO14" s="67" t="str">
        <f t="shared" si="178"/>
        <v/>
      </c>
      <c r="CP14" s="67" t="str">
        <f t="shared" si="179"/>
        <v/>
      </c>
      <c r="CQ14" s="67" t="str">
        <f t="shared" si="180"/>
        <v/>
      </c>
      <c r="CR14" s="67" t="str">
        <f t="shared" si="181"/>
        <v/>
      </c>
      <c r="CS14" s="75" t="str">
        <f t="shared" si="182"/>
        <v/>
      </c>
      <c r="CT14" s="74" t="str">
        <f t="shared" si="70"/>
        <v/>
      </c>
      <c r="CU14" s="67" t="str">
        <f t="shared" ref="CU14" si="295">IF(AND($F14=CT$2,$D14=CT$3,$E14=CU$4),1,"")</f>
        <v/>
      </c>
      <c r="CV14" s="67" t="str">
        <f t="shared" si="184"/>
        <v/>
      </c>
      <c r="CW14" s="67" t="str">
        <f t="shared" si="185"/>
        <v/>
      </c>
      <c r="CX14" s="67" t="str">
        <f t="shared" si="186"/>
        <v/>
      </c>
      <c r="CY14" s="67" t="str">
        <f t="shared" si="187"/>
        <v/>
      </c>
      <c r="CZ14" s="67" t="str">
        <f t="shared" si="188"/>
        <v/>
      </c>
      <c r="DA14" s="67" t="str">
        <f t="shared" si="189"/>
        <v/>
      </c>
      <c r="DB14" s="67" t="str">
        <f t="shared" si="190"/>
        <v/>
      </c>
      <c r="DC14" s="75" t="str">
        <f t="shared" si="191"/>
        <v/>
      </c>
      <c r="DD14" s="74" t="str">
        <f t="shared" si="80"/>
        <v/>
      </c>
      <c r="DE14" s="67" t="str">
        <f t="shared" ref="DE14" si="296">IF(AND($F14=DD$2,$D14=DD$3,$E14=DE$4),1,"")</f>
        <v/>
      </c>
      <c r="DF14" s="67" t="str">
        <f t="shared" si="193"/>
        <v/>
      </c>
      <c r="DG14" s="67" t="str">
        <f t="shared" si="194"/>
        <v/>
      </c>
      <c r="DH14" s="67" t="str">
        <f t="shared" si="195"/>
        <v/>
      </c>
      <c r="DI14" s="67" t="str">
        <f t="shared" si="196"/>
        <v/>
      </c>
      <c r="DJ14" s="67" t="str">
        <f t="shared" si="197"/>
        <v/>
      </c>
      <c r="DK14" s="67" t="str">
        <f t="shared" si="198"/>
        <v/>
      </c>
      <c r="DL14" s="67" t="str">
        <f t="shared" si="199"/>
        <v/>
      </c>
      <c r="DM14" s="75" t="str">
        <f t="shared" si="200"/>
        <v/>
      </c>
      <c r="DN14" s="74" t="str">
        <f t="shared" si="90"/>
        <v/>
      </c>
      <c r="DO14" s="67" t="str">
        <f t="shared" ref="DO14" si="297">IF(AND($F14=DN$2,$D14=DN$3,$E14=DO$4),1,"")</f>
        <v/>
      </c>
      <c r="DP14" s="67" t="str">
        <f t="shared" si="202"/>
        <v/>
      </c>
      <c r="DQ14" s="67" t="str">
        <f t="shared" si="203"/>
        <v/>
      </c>
      <c r="DR14" s="67" t="str">
        <f t="shared" si="204"/>
        <v/>
      </c>
      <c r="DS14" s="67" t="str">
        <f t="shared" si="205"/>
        <v/>
      </c>
      <c r="DT14" s="67" t="str">
        <f t="shared" si="206"/>
        <v/>
      </c>
      <c r="DU14" s="67" t="str">
        <f t="shared" si="207"/>
        <v/>
      </c>
      <c r="DV14" s="67" t="str">
        <f t="shared" si="208"/>
        <v/>
      </c>
      <c r="DW14" s="76" t="str">
        <f t="shared" si="209"/>
        <v/>
      </c>
      <c r="DX14" s="73"/>
      <c r="DY14" s="257"/>
      <c r="DZ14" s="89">
        <v>8</v>
      </c>
      <c r="EA14" s="90">
        <v>8</v>
      </c>
      <c r="EB14" s="91">
        <f>BZ$605</f>
        <v>0</v>
      </c>
      <c r="EC14" s="92">
        <f>CA$605</f>
        <v>0</v>
      </c>
      <c r="ED14" s="93">
        <f t="shared" si="230"/>
        <v>0</v>
      </c>
      <c r="EE14" s="91">
        <f>CH$605</f>
        <v>0</v>
      </c>
      <c r="EF14" s="92">
        <f>CI$605</f>
        <v>0</v>
      </c>
      <c r="EG14" s="93">
        <f t="shared" si="231"/>
        <v>0</v>
      </c>
      <c r="EH14" s="91">
        <f>CF$605</f>
        <v>0</v>
      </c>
      <c r="EI14" s="92">
        <f>CG$605</f>
        <v>0</v>
      </c>
      <c r="EJ14" s="93">
        <f t="shared" si="232"/>
        <v>0</v>
      </c>
      <c r="EK14" s="91">
        <f>CB$605</f>
        <v>0</v>
      </c>
      <c r="EL14" s="92">
        <f>CC$605</f>
        <v>0</v>
      </c>
      <c r="EM14" s="93">
        <f t="shared" si="233"/>
        <v>0</v>
      </c>
      <c r="EN14" s="91">
        <f>CD$605</f>
        <v>0</v>
      </c>
      <c r="EO14" s="92">
        <f>CE$605</f>
        <v>0</v>
      </c>
      <c r="EP14" s="93">
        <f t="shared" si="234"/>
        <v>0</v>
      </c>
      <c r="EQ14" s="94">
        <f t="shared" si="235"/>
        <v>0</v>
      </c>
      <c r="ER14" s="95">
        <f t="shared" si="236"/>
        <v>0</v>
      </c>
      <c r="ES14" s="96">
        <f t="shared" si="237"/>
        <v>0</v>
      </c>
      <c r="ET14" s="257"/>
    </row>
    <row r="15" spans="1:150" ht="19.5" customHeight="1">
      <c r="A15" s="67" t="str">
        <f>IF(OR(B15=0,B15=""),"",'Stu.Detail (1-20)'!A17)</f>
        <v/>
      </c>
      <c r="B15" s="67" t="str">
        <f>IF(OR('Stu.Detail (1-20)'!B17=0,'Stu.Detail (1-20)'!B17=""),"",'Stu.Detail (1-20)'!B17)</f>
        <v/>
      </c>
      <c r="C15" s="68" t="str">
        <f>IF(OR('Stu.Detail (1-20)'!C17=0,'Stu.Detail (1-20)'!C17=""),"",'Stu.Detail (1-20)'!C17)</f>
        <v/>
      </c>
      <c r="D15" s="67" t="str">
        <f>IF(OR('Stu.Detail (1-20)'!J17=0,'Stu.Detail (1-20)'!J17=""),"",'Stu.Detail (1-20)'!J17)</f>
        <v/>
      </c>
      <c r="E15" s="67" t="str">
        <f>IF(OR('Stu.Detail (1-20)'!K17=0,'Stu.Detail (1-20)'!K17=""),"",'Stu.Detail (1-20)'!K17)</f>
        <v/>
      </c>
      <c r="F15" s="67" t="str">
        <f>IF(OR('Stu.Detail (1-20)'!L17=0,'Stu.Detail (1-20)'!L17=""),"",'Stu.Detail (1-20)'!L17)</f>
        <v/>
      </c>
      <c r="H15" s="74" t="str">
        <f t="shared" si="100"/>
        <v/>
      </c>
      <c r="I15" s="67" t="str">
        <f t="shared" si="101"/>
        <v/>
      </c>
      <c r="J15" s="67" t="str">
        <f t="shared" si="102"/>
        <v/>
      </c>
      <c r="K15" s="67" t="str">
        <f t="shared" si="103"/>
        <v/>
      </c>
      <c r="L15" s="67" t="str">
        <f t="shared" si="104"/>
        <v/>
      </c>
      <c r="M15" s="67" t="str">
        <f t="shared" si="105"/>
        <v/>
      </c>
      <c r="N15" s="67" t="str">
        <f t="shared" si="106"/>
        <v/>
      </c>
      <c r="O15" s="67" t="str">
        <f t="shared" si="107"/>
        <v/>
      </c>
      <c r="P15" s="67" t="str">
        <f t="shared" si="108"/>
        <v/>
      </c>
      <c r="Q15" s="75" t="str">
        <f t="shared" si="109"/>
        <v/>
      </c>
      <c r="R15" s="74" t="str">
        <f t="shared" si="110"/>
        <v/>
      </c>
      <c r="S15" s="67" t="str">
        <f t="shared" si="111"/>
        <v/>
      </c>
      <c r="T15" s="67" t="str">
        <f t="shared" si="112"/>
        <v/>
      </c>
      <c r="U15" s="67" t="str">
        <f t="shared" si="113"/>
        <v/>
      </c>
      <c r="V15" s="67" t="str">
        <f t="shared" si="114"/>
        <v/>
      </c>
      <c r="W15" s="67" t="str">
        <f t="shared" si="115"/>
        <v/>
      </c>
      <c r="X15" s="67" t="str">
        <f t="shared" si="116"/>
        <v/>
      </c>
      <c r="Y15" s="67" t="str">
        <f t="shared" si="117"/>
        <v/>
      </c>
      <c r="Z15" s="67" t="str">
        <f t="shared" si="118"/>
        <v/>
      </c>
      <c r="AA15" s="75" t="str">
        <f t="shared" si="119"/>
        <v/>
      </c>
      <c r="AB15" s="74" t="str">
        <f t="shared" si="0"/>
        <v/>
      </c>
      <c r="AC15" s="67" t="str">
        <f t="shared" ref="AC15" si="298">IF(AND($F15=AB$2,$D15=AB$3,$E15=AC$4),1,"")</f>
        <v/>
      </c>
      <c r="AD15" s="67" t="str">
        <f t="shared" si="121"/>
        <v/>
      </c>
      <c r="AE15" s="67" t="str">
        <f t="shared" si="122"/>
        <v/>
      </c>
      <c r="AF15" s="67" t="str">
        <f t="shared" si="123"/>
        <v/>
      </c>
      <c r="AG15" s="67" t="str">
        <f t="shared" si="124"/>
        <v/>
      </c>
      <c r="AH15" s="67" t="str">
        <f t="shared" si="125"/>
        <v/>
      </c>
      <c r="AI15" s="67" t="str">
        <f t="shared" si="126"/>
        <v/>
      </c>
      <c r="AJ15" s="67" t="str">
        <f t="shared" si="127"/>
        <v/>
      </c>
      <c r="AK15" s="75" t="str">
        <f t="shared" si="128"/>
        <v/>
      </c>
      <c r="AL15" s="74" t="str">
        <f t="shared" si="10"/>
        <v/>
      </c>
      <c r="AM15" s="67" t="str">
        <f t="shared" ref="AM15" si="299">IF(AND($F15=AL$2,$D15=AL$3,$E15=AM$4),1,"")</f>
        <v/>
      </c>
      <c r="AN15" s="67" t="str">
        <f t="shared" si="130"/>
        <v/>
      </c>
      <c r="AO15" s="67" t="str">
        <f t="shared" si="131"/>
        <v/>
      </c>
      <c r="AP15" s="67" t="str">
        <f t="shared" si="132"/>
        <v/>
      </c>
      <c r="AQ15" s="67" t="str">
        <f t="shared" si="133"/>
        <v/>
      </c>
      <c r="AR15" s="67" t="str">
        <f t="shared" si="134"/>
        <v/>
      </c>
      <c r="AS15" s="67" t="str">
        <f t="shared" si="135"/>
        <v/>
      </c>
      <c r="AT15" s="67" t="str">
        <f t="shared" si="136"/>
        <v/>
      </c>
      <c r="AU15" s="75" t="str">
        <f t="shared" si="137"/>
        <v/>
      </c>
      <c r="AV15" s="74" t="str">
        <f t="shared" si="20"/>
        <v/>
      </c>
      <c r="AW15" s="67" t="str">
        <f t="shared" ref="AW15" si="300">IF(AND($F15=AV$2,$D15=AV$3,$E15=AW$4),1,"")</f>
        <v/>
      </c>
      <c r="AX15" s="67" t="str">
        <f t="shared" si="139"/>
        <v/>
      </c>
      <c r="AY15" s="67" t="str">
        <f t="shared" si="140"/>
        <v/>
      </c>
      <c r="AZ15" s="67" t="str">
        <f t="shared" si="141"/>
        <v/>
      </c>
      <c r="BA15" s="67" t="str">
        <f t="shared" si="142"/>
        <v/>
      </c>
      <c r="BB15" s="67" t="str">
        <f t="shared" si="143"/>
        <v/>
      </c>
      <c r="BC15" s="67" t="str">
        <f t="shared" si="144"/>
        <v/>
      </c>
      <c r="BD15" s="67" t="str">
        <f t="shared" si="145"/>
        <v/>
      </c>
      <c r="BE15" s="75" t="str">
        <f t="shared" si="146"/>
        <v/>
      </c>
      <c r="BF15" s="74" t="str">
        <f t="shared" si="30"/>
        <v/>
      </c>
      <c r="BG15" s="67" t="str">
        <f t="shared" ref="BG15" si="301">IF(AND($F15=BF$2,$D15=BF$3,$E15=BG$4),1,"")</f>
        <v/>
      </c>
      <c r="BH15" s="67" t="str">
        <f t="shared" si="148"/>
        <v/>
      </c>
      <c r="BI15" s="67" t="str">
        <f t="shared" si="149"/>
        <v/>
      </c>
      <c r="BJ15" s="67" t="str">
        <f t="shared" si="150"/>
        <v/>
      </c>
      <c r="BK15" s="67" t="str">
        <f t="shared" si="151"/>
        <v/>
      </c>
      <c r="BL15" s="67" t="str">
        <f t="shared" si="152"/>
        <v/>
      </c>
      <c r="BM15" s="67" t="str">
        <f t="shared" si="153"/>
        <v/>
      </c>
      <c r="BN15" s="67" t="str">
        <f t="shared" si="154"/>
        <v/>
      </c>
      <c r="BO15" s="75" t="str">
        <f t="shared" si="155"/>
        <v/>
      </c>
      <c r="BP15" s="74" t="str">
        <f t="shared" si="40"/>
        <v/>
      </c>
      <c r="BQ15" s="67" t="str">
        <f t="shared" ref="BQ15" si="302">IF(AND($F15=BP$2,$D15=BP$3,$E15=BQ$4),1,"")</f>
        <v/>
      </c>
      <c r="BR15" s="67" t="str">
        <f t="shared" si="157"/>
        <v/>
      </c>
      <c r="BS15" s="67" t="str">
        <f t="shared" si="158"/>
        <v/>
      </c>
      <c r="BT15" s="67" t="str">
        <f t="shared" si="159"/>
        <v/>
      </c>
      <c r="BU15" s="67" t="str">
        <f t="shared" si="160"/>
        <v/>
      </c>
      <c r="BV15" s="67" t="str">
        <f t="shared" si="161"/>
        <v/>
      </c>
      <c r="BW15" s="67" t="str">
        <f t="shared" si="162"/>
        <v/>
      </c>
      <c r="BX15" s="67" t="str">
        <f t="shared" si="163"/>
        <v/>
      </c>
      <c r="BY15" s="75" t="str">
        <f t="shared" si="164"/>
        <v/>
      </c>
      <c r="BZ15" s="74" t="str">
        <f t="shared" si="50"/>
        <v/>
      </c>
      <c r="CA15" s="67" t="str">
        <f t="shared" ref="CA15" si="303">IF(AND($F15=BZ$2,$D15=BZ$3,$E15=CA$4),1,"")</f>
        <v/>
      </c>
      <c r="CB15" s="67" t="str">
        <f t="shared" si="166"/>
        <v/>
      </c>
      <c r="CC15" s="67" t="str">
        <f t="shared" si="167"/>
        <v/>
      </c>
      <c r="CD15" s="67" t="str">
        <f t="shared" si="168"/>
        <v/>
      </c>
      <c r="CE15" s="67" t="str">
        <f t="shared" si="169"/>
        <v/>
      </c>
      <c r="CF15" s="67" t="str">
        <f t="shared" si="170"/>
        <v/>
      </c>
      <c r="CG15" s="67" t="str">
        <f t="shared" si="171"/>
        <v/>
      </c>
      <c r="CH15" s="67" t="str">
        <f t="shared" si="172"/>
        <v/>
      </c>
      <c r="CI15" s="75" t="str">
        <f t="shared" si="173"/>
        <v/>
      </c>
      <c r="CJ15" s="74" t="str">
        <f t="shared" si="60"/>
        <v/>
      </c>
      <c r="CK15" s="67" t="str">
        <f t="shared" ref="CK15" si="304">IF(AND($F15=CJ$2,$D15=CJ$3,$E15=CK$4),1,"")</f>
        <v/>
      </c>
      <c r="CL15" s="67" t="str">
        <f t="shared" si="175"/>
        <v/>
      </c>
      <c r="CM15" s="67" t="str">
        <f t="shared" si="176"/>
        <v/>
      </c>
      <c r="CN15" s="67" t="str">
        <f t="shared" si="177"/>
        <v/>
      </c>
      <c r="CO15" s="67" t="str">
        <f t="shared" si="178"/>
        <v/>
      </c>
      <c r="CP15" s="67" t="str">
        <f t="shared" si="179"/>
        <v/>
      </c>
      <c r="CQ15" s="67" t="str">
        <f t="shared" si="180"/>
        <v/>
      </c>
      <c r="CR15" s="67" t="str">
        <f t="shared" si="181"/>
        <v/>
      </c>
      <c r="CS15" s="75" t="str">
        <f t="shared" si="182"/>
        <v/>
      </c>
      <c r="CT15" s="74" t="str">
        <f t="shared" si="70"/>
        <v/>
      </c>
      <c r="CU15" s="67" t="str">
        <f t="shared" ref="CU15" si="305">IF(AND($F15=CT$2,$D15=CT$3,$E15=CU$4),1,"")</f>
        <v/>
      </c>
      <c r="CV15" s="67" t="str">
        <f t="shared" si="184"/>
        <v/>
      </c>
      <c r="CW15" s="67" t="str">
        <f t="shared" si="185"/>
        <v/>
      </c>
      <c r="CX15" s="67" t="str">
        <f t="shared" si="186"/>
        <v/>
      </c>
      <c r="CY15" s="67" t="str">
        <f t="shared" si="187"/>
        <v/>
      </c>
      <c r="CZ15" s="67" t="str">
        <f t="shared" si="188"/>
        <v/>
      </c>
      <c r="DA15" s="67" t="str">
        <f t="shared" si="189"/>
        <v/>
      </c>
      <c r="DB15" s="67" t="str">
        <f t="shared" si="190"/>
        <v/>
      </c>
      <c r="DC15" s="75" t="str">
        <f t="shared" si="191"/>
        <v/>
      </c>
      <c r="DD15" s="74" t="str">
        <f t="shared" si="80"/>
        <v/>
      </c>
      <c r="DE15" s="67" t="str">
        <f t="shared" ref="DE15" si="306">IF(AND($F15=DD$2,$D15=DD$3,$E15=DE$4),1,"")</f>
        <v/>
      </c>
      <c r="DF15" s="67" t="str">
        <f t="shared" si="193"/>
        <v/>
      </c>
      <c r="DG15" s="67" t="str">
        <f t="shared" si="194"/>
        <v/>
      </c>
      <c r="DH15" s="67" t="str">
        <f t="shared" si="195"/>
        <v/>
      </c>
      <c r="DI15" s="67" t="str">
        <f t="shared" si="196"/>
        <v/>
      </c>
      <c r="DJ15" s="67" t="str">
        <f t="shared" si="197"/>
        <v/>
      </c>
      <c r="DK15" s="67" t="str">
        <f t="shared" si="198"/>
        <v/>
      </c>
      <c r="DL15" s="67" t="str">
        <f t="shared" si="199"/>
        <v/>
      </c>
      <c r="DM15" s="75" t="str">
        <f t="shared" si="200"/>
        <v/>
      </c>
      <c r="DN15" s="74" t="str">
        <f t="shared" si="90"/>
        <v/>
      </c>
      <c r="DO15" s="67" t="str">
        <f t="shared" ref="DO15" si="307">IF(AND($F15=DN$2,$D15=DN$3,$E15=DO$4),1,"")</f>
        <v/>
      </c>
      <c r="DP15" s="67" t="str">
        <f t="shared" si="202"/>
        <v/>
      </c>
      <c r="DQ15" s="67" t="str">
        <f t="shared" si="203"/>
        <v/>
      </c>
      <c r="DR15" s="67" t="str">
        <f t="shared" si="204"/>
        <v/>
      </c>
      <c r="DS15" s="67" t="str">
        <f t="shared" si="205"/>
        <v/>
      </c>
      <c r="DT15" s="67" t="str">
        <f t="shared" si="206"/>
        <v/>
      </c>
      <c r="DU15" s="67" t="str">
        <f t="shared" si="207"/>
        <v/>
      </c>
      <c r="DV15" s="67" t="str">
        <f t="shared" si="208"/>
        <v/>
      </c>
      <c r="DW15" s="76" t="str">
        <f t="shared" si="209"/>
        <v/>
      </c>
      <c r="DX15" s="73"/>
      <c r="DY15" s="257"/>
      <c r="DZ15" s="89">
        <v>9</v>
      </c>
      <c r="EA15" s="90">
        <v>9</v>
      </c>
      <c r="EB15" s="91">
        <f>CJ$605</f>
        <v>0</v>
      </c>
      <c r="EC15" s="92">
        <f>CK$605</f>
        <v>0</v>
      </c>
      <c r="ED15" s="93">
        <f t="shared" si="230"/>
        <v>0</v>
      </c>
      <c r="EE15" s="91">
        <f>CR$605</f>
        <v>0</v>
      </c>
      <c r="EF15" s="92">
        <f>CS$605</f>
        <v>0</v>
      </c>
      <c r="EG15" s="93">
        <f t="shared" si="231"/>
        <v>0</v>
      </c>
      <c r="EH15" s="91">
        <f>CP$605</f>
        <v>0</v>
      </c>
      <c r="EI15" s="92">
        <f>CQ$605</f>
        <v>0</v>
      </c>
      <c r="EJ15" s="93">
        <f t="shared" si="232"/>
        <v>0</v>
      </c>
      <c r="EK15" s="91">
        <f>CL$605</f>
        <v>0</v>
      </c>
      <c r="EL15" s="92">
        <f>CM$605</f>
        <v>0</v>
      </c>
      <c r="EM15" s="93">
        <f t="shared" si="233"/>
        <v>0</v>
      </c>
      <c r="EN15" s="91">
        <f>CN$605</f>
        <v>0</v>
      </c>
      <c r="EO15" s="92">
        <f>CO$605</f>
        <v>0</v>
      </c>
      <c r="EP15" s="93">
        <f t="shared" si="234"/>
        <v>0</v>
      </c>
      <c r="EQ15" s="94">
        <f t="shared" si="235"/>
        <v>0</v>
      </c>
      <c r="ER15" s="95">
        <f t="shared" si="236"/>
        <v>0</v>
      </c>
      <c r="ES15" s="96">
        <f t="shared" si="237"/>
        <v>0</v>
      </c>
      <c r="ET15" s="257"/>
    </row>
    <row r="16" spans="1:150" ht="19.5" customHeight="1">
      <c r="A16" s="67" t="str">
        <f>IF(OR(B16=0,B16=""),"",'Stu.Detail (1-20)'!A18)</f>
        <v/>
      </c>
      <c r="B16" s="67" t="str">
        <f>IF(OR('Stu.Detail (1-20)'!B18=0,'Stu.Detail (1-20)'!B18=""),"",'Stu.Detail (1-20)'!B18)</f>
        <v/>
      </c>
      <c r="C16" s="68" t="str">
        <f>IF(OR('Stu.Detail (1-20)'!C18=0,'Stu.Detail (1-20)'!C18=""),"",'Stu.Detail (1-20)'!C18)</f>
        <v/>
      </c>
      <c r="D16" s="67" t="str">
        <f>IF(OR('Stu.Detail (1-20)'!J18=0,'Stu.Detail (1-20)'!J18=""),"",'Stu.Detail (1-20)'!J18)</f>
        <v/>
      </c>
      <c r="E16" s="67" t="str">
        <f>IF(OR('Stu.Detail (1-20)'!K18=0,'Stu.Detail (1-20)'!K18=""),"",'Stu.Detail (1-20)'!K18)</f>
        <v/>
      </c>
      <c r="F16" s="67" t="str">
        <f>IF(OR('Stu.Detail (1-20)'!L18=0,'Stu.Detail (1-20)'!L18=""),"",'Stu.Detail (1-20)'!L18)</f>
        <v/>
      </c>
      <c r="H16" s="74" t="str">
        <f t="shared" si="100"/>
        <v/>
      </c>
      <c r="I16" s="67" t="str">
        <f t="shared" si="101"/>
        <v/>
      </c>
      <c r="J16" s="67" t="str">
        <f t="shared" si="102"/>
        <v/>
      </c>
      <c r="K16" s="67" t="str">
        <f t="shared" si="103"/>
        <v/>
      </c>
      <c r="L16" s="67" t="str">
        <f t="shared" si="104"/>
        <v/>
      </c>
      <c r="M16" s="67" t="str">
        <f t="shared" si="105"/>
        <v/>
      </c>
      <c r="N16" s="67" t="str">
        <f t="shared" si="106"/>
        <v/>
      </c>
      <c r="O16" s="67" t="str">
        <f t="shared" si="107"/>
        <v/>
      </c>
      <c r="P16" s="67" t="str">
        <f t="shared" si="108"/>
        <v/>
      </c>
      <c r="Q16" s="75" t="str">
        <f t="shared" si="109"/>
        <v/>
      </c>
      <c r="R16" s="74" t="str">
        <f t="shared" si="110"/>
        <v/>
      </c>
      <c r="S16" s="67" t="str">
        <f t="shared" si="111"/>
        <v/>
      </c>
      <c r="T16" s="67" t="str">
        <f t="shared" si="112"/>
        <v/>
      </c>
      <c r="U16" s="67" t="str">
        <f t="shared" si="113"/>
        <v/>
      </c>
      <c r="V16" s="67" t="str">
        <f t="shared" si="114"/>
        <v/>
      </c>
      <c r="W16" s="67" t="str">
        <f t="shared" si="115"/>
        <v/>
      </c>
      <c r="X16" s="67" t="str">
        <f t="shared" si="116"/>
        <v/>
      </c>
      <c r="Y16" s="67" t="str">
        <f t="shared" si="117"/>
        <v/>
      </c>
      <c r="Z16" s="67" t="str">
        <f t="shared" si="118"/>
        <v/>
      </c>
      <c r="AA16" s="75" t="str">
        <f t="shared" si="119"/>
        <v/>
      </c>
      <c r="AB16" s="74" t="str">
        <f t="shared" si="0"/>
        <v/>
      </c>
      <c r="AC16" s="67" t="str">
        <f t="shared" ref="AC16" si="308">IF(AND($F16=AB$2,$D16=AB$3,$E16=AC$4),1,"")</f>
        <v/>
      </c>
      <c r="AD16" s="67" t="str">
        <f t="shared" si="121"/>
        <v/>
      </c>
      <c r="AE16" s="67" t="str">
        <f t="shared" si="122"/>
        <v/>
      </c>
      <c r="AF16" s="67" t="str">
        <f t="shared" si="123"/>
        <v/>
      </c>
      <c r="AG16" s="67" t="str">
        <f t="shared" si="124"/>
        <v/>
      </c>
      <c r="AH16" s="67" t="str">
        <f t="shared" si="125"/>
        <v/>
      </c>
      <c r="AI16" s="67" t="str">
        <f t="shared" si="126"/>
        <v/>
      </c>
      <c r="AJ16" s="67" t="str">
        <f t="shared" si="127"/>
        <v/>
      </c>
      <c r="AK16" s="75" t="str">
        <f t="shared" si="128"/>
        <v/>
      </c>
      <c r="AL16" s="74" t="str">
        <f t="shared" si="10"/>
        <v/>
      </c>
      <c r="AM16" s="67" t="str">
        <f t="shared" ref="AM16" si="309">IF(AND($F16=AL$2,$D16=AL$3,$E16=AM$4),1,"")</f>
        <v/>
      </c>
      <c r="AN16" s="67" t="str">
        <f t="shared" si="130"/>
        <v/>
      </c>
      <c r="AO16" s="67" t="str">
        <f t="shared" si="131"/>
        <v/>
      </c>
      <c r="AP16" s="67" t="str">
        <f t="shared" si="132"/>
        <v/>
      </c>
      <c r="AQ16" s="67" t="str">
        <f t="shared" si="133"/>
        <v/>
      </c>
      <c r="AR16" s="67" t="str">
        <f t="shared" si="134"/>
        <v/>
      </c>
      <c r="AS16" s="67" t="str">
        <f t="shared" si="135"/>
        <v/>
      </c>
      <c r="AT16" s="67" t="str">
        <f t="shared" si="136"/>
        <v/>
      </c>
      <c r="AU16" s="75" t="str">
        <f t="shared" si="137"/>
        <v/>
      </c>
      <c r="AV16" s="74" t="str">
        <f t="shared" si="20"/>
        <v/>
      </c>
      <c r="AW16" s="67" t="str">
        <f t="shared" ref="AW16" si="310">IF(AND($F16=AV$2,$D16=AV$3,$E16=AW$4),1,"")</f>
        <v/>
      </c>
      <c r="AX16" s="67" t="str">
        <f t="shared" si="139"/>
        <v/>
      </c>
      <c r="AY16" s="67" t="str">
        <f t="shared" si="140"/>
        <v/>
      </c>
      <c r="AZ16" s="67" t="str">
        <f t="shared" si="141"/>
        <v/>
      </c>
      <c r="BA16" s="67" t="str">
        <f t="shared" si="142"/>
        <v/>
      </c>
      <c r="BB16" s="67" t="str">
        <f t="shared" si="143"/>
        <v/>
      </c>
      <c r="BC16" s="67" t="str">
        <f t="shared" si="144"/>
        <v/>
      </c>
      <c r="BD16" s="67" t="str">
        <f t="shared" si="145"/>
        <v/>
      </c>
      <c r="BE16" s="75" t="str">
        <f t="shared" si="146"/>
        <v/>
      </c>
      <c r="BF16" s="74" t="str">
        <f t="shared" si="30"/>
        <v/>
      </c>
      <c r="BG16" s="67" t="str">
        <f t="shared" ref="BG16" si="311">IF(AND($F16=BF$2,$D16=BF$3,$E16=BG$4),1,"")</f>
        <v/>
      </c>
      <c r="BH16" s="67" t="str">
        <f t="shared" si="148"/>
        <v/>
      </c>
      <c r="BI16" s="67" t="str">
        <f t="shared" si="149"/>
        <v/>
      </c>
      <c r="BJ16" s="67" t="str">
        <f t="shared" si="150"/>
        <v/>
      </c>
      <c r="BK16" s="67" t="str">
        <f t="shared" si="151"/>
        <v/>
      </c>
      <c r="BL16" s="67" t="str">
        <f t="shared" si="152"/>
        <v/>
      </c>
      <c r="BM16" s="67" t="str">
        <f t="shared" si="153"/>
        <v/>
      </c>
      <c r="BN16" s="67" t="str">
        <f t="shared" si="154"/>
        <v/>
      </c>
      <c r="BO16" s="75" t="str">
        <f t="shared" si="155"/>
        <v/>
      </c>
      <c r="BP16" s="74" t="str">
        <f t="shared" si="40"/>
        <v/>
      </c>
      <c r="BQ16" s="67" t="str">
        <f t="shared" ref="BQ16" si="312">IF(AND($F16=BP$2,$D16=BP$3,$E16=BQ$4),1,"")</f>
        <v/>
      </c>
      <c r="BR16" s="67" t="str">
        <f t="shared" si="157"/>
        <v/>
      </c>
      <c r="BS16" s="67" t="str">
        <f t="shared" si="158"/>
        <v/>
      </c>
      <c r="BT16" s="67" t="str">
        <f t="shared" si="159"/>
        <v/>
      </c>
      <c r="BU16" s="67" t="str">
        <f t="shared" si="160"/>
        <v/>
      </c>
      <c r="BV16" s="67" t="str">
        <f t="shared" si="161"/>
        <v/>
      </c>
      <c r="BW16" s="67" t="str">
        <f t="shared" si="162"/>
        <v/>
      </c>
      <c r="BX16" s="67" t="str">
        <f t="shared" si="163"/>
        <v/>
      </c>
      <c r="BY16" s="75" t="str">
        <f t="shared" si="164"/>
        <v/>
      </c>
      <c r="BZ16" s="74" t="str">
        <f t="shared" si="50"/>
        <v/>
      </c>
      <c r="CA16" s="67" t="str">
        <f t="shared" ref="CA16" si="313">IF(AND($F16=BZ$2,$D16=BZ$3,$E16=CA$4),1,"")</f>
        <v/>
      </c>
      <c r="CB16" s="67" t="str">
        <f t="shared" si="166"/>
        <v/>
      </c>
      <c r="CC16" s="67" t="str">
        <f t="shared" si="167"/>
        <v/>
      </c>
      <c r="CD16" s="67" t="str">
        <f t="shared" si="168"/>
        <v/>
      </c>
      <c r="CE16" s="67" t="str">
        <f t="shared" si="169"/>
        <v/>
      </c>
      <c r="CF16" s="67" t="str">
        <f t="shared" si="170"/>
        <v/>
      </c>
      <c r="CG16" s="67" t="str">
        <f t="shared" si="171"/>
        <v/>
      </c>
      <c r="CH16" s="67" t="str">
        <f t="shared" si="172"/>
        <v/>
      </c>
      <c r="CI16" s="75" t="str">
        <f t="shared" si="173"/>
        <v/>
      </c>
      <c r="CJ16" s="74" t="str">
        <f t="shared" si="60"/>
        <v/>
      </c>
      <c r="CK16" s="67" t="str">
        <f t="shared" ref="CK16" si="314">IF(AND($F16=CJ$2,$D16=CJ$3,$E16=CK$4),1,"")</f>
        <v/>
      </c>
      <c r="CL16" s="67" t="str">
        <f t="shared" si="175"/>
        <v/>
      </c>
      <c r="CM16" s="67" t="str">
        <f t="shared" si="176"/>
        <v/>
      </c>
      <c r="CN16" s="67" t="str">
        <f t="shared" si="177"/>
        <v/>
      </c>
      <c r="CO16" s="67" t="str">
        <f t="shared" si="178"/>
        <v/>
      </c>
      <c r="CP16" s="67" t="str">
        <f t="shared" si="179"/>
        <v/>
      </c>
      <c r="CQ16" s="67" t="str">
        <f t="shared" si="180"/>
        <v/>
      </c>
      <c r="CR16" s="67" t="str">
        <f t="shared" si="181"/>
        <v/>
      </c>
      <c r="CS16" s="75" t="str">
        <f t="shared" si="182"/>
        <v/>
      </c>
      <c r="CT16" s="74" t="str">
        <f t="shared" si="70"/>
        <v/>
      </c>
      <c r="CU16" s="67" t="str">
        <f t="shared" ref="CU16" si="315">IF(AND($F16=CT$2,$D16=CT$3,$E16=CU$4),1,"")</f>
        <v/>
      </c>
      <c r="CV16" s="67" t="str">
        <f t="shared" si="184"/>
        <v/>
      </c>
      <c r="CW16" s="67" t="str">
        <f t="shared" si="185"/>
        <v/>
      </c>
      <c r="CX16" s="67" t="str">
        <f t="shared" si="186"/>
        <v/>
      </c>
      <c r="CY16" s="67" t="str">
        <f t="shared" si="187"/>
        <v/>
      </c>
      <c r="CZ16" s="67" t="str">
        <f t="shared" si="188"/>
        <v/>
      </c>
      <c r="DA16" s="67" t="str">
        <f t="shared" si="189"/>
        <v/>
      </c>
      <c r="DB16" s="67" t="str">
        <f t="shared" si="190"/>
        <v/>
      </c>
      <c r="DC16" s="75" t="str">
        <f t="shared" si="191"/>
        <v/>
      </c>
      <c r="DD16" s="74" t="str">
        <f t="shared" si="80"/>
        <v/>
      </c>
      <c r="DE16" s="67" t="str">
        <f t="shared" ref="DE16" si="316">IF(AND($F16=DD$2,$D16=DD$3,$E16=DE$4),1,"")</f>
        <v/>
      </c>
      <c r="DF16" s="67" t="str">
        <f t="shared" si="193"/>
        <v/>
      </c>
      <c r="DG16" s="67" t="str">
        <f t="shared" si="194"/>
        <v/>
      </c>
      <c r="DH16" s="67" t="str">
        <f t="shared" si="195"/>
        <v/>
      </c>
      <c r="DI16" s="67" t="str">
        <f t="shared" si="196"/>
        <v/>
      </c>
      <c r="DJ16" s="67" t="str">
        <f t="shared" si="197"/>
        <v/>
      </c>
      <c r="DK16" s="67" t="str">
        <f t="shared" si="198"/>
        <v/>
      </c>
      <c r="DL16" s="67" t="str">
        <f t="shared" si="199"/>
        <v/>
      </c>
      <c r="DM16" s="75" t="str">
        <f t="shared" si="200"/>
        <v/>
      </c>
      <c r="DN16" s="74" t="str">
        <f t="shared" si="90"/>
        <v/>
      </c>
      <c r="DO16" s="67" t="str">
        <f t="shared" ref="DO16" si="317">IF(AND($F16=DN$2,$D16=DN$3,$E16=DO$4),1,"")</f>
        <v/>
      </c>
      <c r="DP16" s="67" t="str">
        <f t="shared" si="202"/>
        <v/>
      </c>
      <c r="DQ16" s="67" t="str">
        <f t="shared" si="203"/>
        <v/>
      </c>
      <c r="DR16" s="67" t="str">
        <f t="shared" si="204"/>
        <v/>
      </c>
      <c r="DS16" s="67" t="str">
        <f t="shared" si="205"/>
        <v/>
      </c>
      <c r="DT16" s="67" t="str">
        <f t="shared" si="206"/>
        <v/>
      </c>
      <c r="DU16" s="67" t="str">
        <f t="shared" si="207"/>
        <v/>
      </c>
      <c r="DV16" s="67" t="str">
        <f t="shared" si="208"/>
        <v/>
      </c>
      <c r="DW16" s="76" t="str">
        <f t="shared" si="209"/>
        <v/>
      </c>
      <c r="DX16" s="73"/>
      <c r="DY16" s="257"/>
      <c r="DZ16" s="89">
        <v>10</v>
      </c>
      <c r="EA16" s="90">
        <v>10</v>
      </c>
      <c r="EB16" s="91">
        <f>CT$605</f>
        <v>0</v>
      </c>
      <c r="EC16" s="92">
        <f>CU$605</f>
        <v>1</v>
      </c>
      <c r="ED16" s="93">
        <f t="shared" si="230"/>
        <v>1</v>
      </c>
      <c r="EE16" s="91">
        <f>DB$605</f>
        <v>0</v>
      </c>
      <c r="EF16" s="92">
        <f>DC$605</f>
        <v>0</v>
      </c>
      <c r="EG16" s="93">
        <f t="shared" si="231"/>
        <v>0</v>
      </c>
      <c r="EH16" s="91">
        <f>CZ$605</f>
        <v>0</v>
      </c>
      <c r="EI16" s="92">
        <f>DA$605</f>
        <v>0</v>
      </c>
      <c r="EJ16" s="93">
        <f t="shared" si="232"/>
        <v>0</v>
      </c>
      <c r="EK16" s="91">
        <f>CV$605</f>
        <v>0</v>
      </c>
      <c r="EL16" s="92">
        <f>CW$605</f>
        <v>0</v>
      </c>
      <c r="EM16" s="93">
        <f t="shared" si="233"/>
        <v>0</v>
      </c>
      <c r="EN16" s="91">
        <f>CX$605</f>
        <v>0</v>
      </c>
      <c r="EO16" s="92">
        <f>CY$605</f>
        <v>0</v>
      </c>
      <c r="EP16" s="93">
        <f t="shared" si="234"/>
        <v>0</v>
      </c>
      <c r="EQ16" s="94">
        <f t="shared" si="235"/>
        <v>0</v>
      </c>
      <c r="ER16" s="95">
        <f t="shared" si="236"/>
        <v>1</v>
      </c>
      <c r="ES16" s="96">
        <f t="shared" si="237"/>
        <v>1</v>
      </c>
      <c r="ET16" s="257"/>
    </row>
    <row r="17" spans="1:150" ht="19.5" customHeight="1">
      <c r="A17" s="67" t="str">
        <f>IF(OR(B17=0,B17=""),"",'Stu.Detail (1-20)'!A19)</f>
        <v/>
      </c>
      <c r="B17" s="67" t="str">
        <f>IF(OR('Stu.Detail (1-20)'!B19=0,'Stu.Detail (1-20)'!B19=""),"",'Stu.Detail (1-20)'!B19)</f>
        <v/>
      </c>
      <c r="C17" s="68" t="str">
        <f>IF(OR('Stu.Detail (1-20)'!C19=0,'Stu.Detail (1-20)'!C19=""),"",'Stu.Detail (1-20)'!C19)</f>
        <v/>
      </c>
      <c r="D17" s="67" t="str">
        <f>IF(OR('Stu.Detail (1-20)'!J19=0,'Stu.Detail (1-20)'!J19=""),"",'Stu.Detail (1-20)'!J19)</f>
        <v/>
      </c>
      <c r="E17" s="67" t="str">
        <f>IF(OR('Stu.Detail (1-20)'!K19=0,'Stu.Detail (1-20)'!K19=""),"",'Stu.Detail (1-20)'!K19)</f>
        <v/>
      </c>
      <c r="F17" s="67" t="str">
        <f>IF(OR('Stu.Detail (1-20)'!L19=0,'Stu.Detail (1-20)'!L19=""),"",'Stu.Detail (1-20)'!L19)</f>
        <v/>
      </c>
      <c r="H17" s="74" t="str">
        <f t="shared" si="100"/>
        <v/>
      </c>
      <c r="I17" s="67" t="str">
        <f t="shared" si="101"/>
        <v/>
      </c>
      <c r="J17" s="67" t="str">
        <f t="shared" si="102"/>
        <v/>
      </c>
      <c r="K17" s="67" t="str">
        <f t="shared" si="103"/>
        <v/>
      </c>
      <c r="L17" s="67" t="str">
        <f t="shared" si="104"/>
        <v/>
      </c>
      <c r="M17" s="67" t="str">
        <f t="shared" si="105"/>
        <v/>
      </c>
      <c r="N17" s="67" t="str">
        <f t="shared" si="106"/>
        <v/>
      </c>
      <c r="O17" s="67" t="str">
        <f t="shared" si="107"/>
        <v/>
      </c>
      <c r="P17" s="67" t="str">
        <f t="shared" si="108"/>
        <v/>
      </c>
      <c r="Q17" s="75" t="str">
        <f t="shared" si="109"/>
        <v/>
      </c>
      <c r="R17" s="74" t="str">
        <f t="shared" si="110"/>
        <v/>
      </c>
      <c r="S17" s="67" t="str">
        <f t="shared" si="111"/>
        <v/>
      </c>
      <c r="T17" s="67" t="str">
        <f t="shared" si="112"/>
        <v/>
      </c>
      <c r="U17" s="67" t="str">
        <f t="shared" si="113"/>
        <v/>
      </c>
      <c r="V17" s="67" t="str">
        <f t="shared" si="114"/>
        <v/>
      </c>
      <c r="W17" s="67" t="str">
        <f t="shared" si="115"/>
        <v/>
      </c>
      <c r="X17" s="67" t="str">
        <f t="shared" si="116"/>
        <v/>
      </c>
      <c r="Y17" s="67" t="str">
        <f t="shared" si="117"/>
        <v/>
      </c>
      <c r="Z17" s="67" t="str">
        <f t="shared" si="118"/>
        <v/>
      </c>
      <c r="AA17" s="75" t="str">
        <f t="shared" si="119"/>
        <v/>
      </c>
      <c r="AB17" s="74" t="str">
        <f t="shared" si="0"/>
        <v/>
      </c>
      <c r="AC17" s="67" t="str">
        <f t="shared" ref="AC17" si="318">IF(AND($F17=AB$2,$D17=AB$3,$E17=AC$4),1,"")</f>
        <v/>
      </c>
      <c r="AD17" s="67" t="str">
        <f t="shared" si="121"/>
        <v/>
      </c>
      <c r="AE17" s="67" t="str">
        <f t="shared" si="122"/>
        <v/>
      </c>
      <c r="AF17" s="67" t="str">
        <f t="shared" si="123"/>
        <v/>
      </c>
      <c r="AG17" s="67" t="str">
        <f t="shared" si="124"/>
        <v/>
      </c>
      <c r="AH17" s="67" t="str">
        <f t="shared" si="125"/>
        <v/>
      </c>
      <c r="AI17" s="67" t="str">
        <f t="shared" si="126"/>
        <v/>
      </c>
      <c r="AJ17" s="67" t="str">
        <f t="shared" si="127"/>
        <v/>
      </c>
      <c r="AK17" s="75" t="str">
        <f t="shared" si="128"/>
        <v/>
      </c>
      <c r="AL17" s="74" t="str">
        <f t="shared" si="10"/>
        <v/>
      </c>
      <c r="AM17" s="67" t="str">
        <f t="shared" ref="AM17" si="319">IF(AND($F17=AL$2,$D17=AL$3,$E17=AM$4),1,"")</f>
        <v/>
      </c>
      <c r="AN17" s="67" t="str">
        <f t="shared" si="130"/>
        <v/>
      </c>
      <c r="AO17" s="67" t="str">
        <f t="shared" si="131"/>
        <v/>
      </c>
      <c r="AP17" s="67" t="str">
        <f t="shared" si="132"/>
        <v/>
      </c>
      <c r="AQ17" s="67" t="str">
        <f t="shared" si="133"/>
        <v/>
      </c>
      <c r="AR17" s="67" t="str">
        <f t="shared" si="134"/>
        <v/>
      </c>
      <c r="AS17" s="67" t="str">
        <f t="shared" si="135"/>
        <v/>
      </c>
      <c r="AT17" s="67" t="str">
        <f t="shared" si="136"/>
        <v/>
      </c>
      <c r="AU17" s="75" t="str">
        <f t="shared" si="137"/>
        <v/>
      </c>
      <c r="AV17" s="74" t="str">
        <f t="shared" si="20"/>
        <v/>
      </c>
      <c r="AW17" s="67" t="str">
        <f t="shared" ref="AW17" si="320">IF(AND($F17=AV$2,$D17=AV$3,$E17=AW$4),1,"")</f>
        <v/>
      </c>
      <c r="AX17" s="67" t="str">
        <f t="shared" si="139"/>
        <v/>
      </c>
      <c r="AY17" s="67" t="str">
        <f t="shared" si="140"/>
        <v/>
      </c>
      <c r="AZ17" s="67" t="str">
        <f t="shared" si="141"/>
        <v/>
      </c>
      <c r="BA17" s="67" t="str">
        <f t="shared" si="142"/>
        <v/>
      </c>
      <c r="BB17" s="67" t="str">
        <f t="shared" si="143"/>
        <v/>
      </c>
      <c r="BC17" s="67" t="str">
        <f t="shared" si="144"/>
        <v/>
      </c>
      <c r="BD17" s="67" t="str">
        <f t="shared" si="145"/>
        <v/>
      </c>
      <c r="BE17" s="75" t="str">
        <f t="shared" si="146"/>
        <v/>
      </c>
      <c r="BF17" s="74" t="str">
        <f t="shared" si="30"/>
        <v/>
      </c>
      <c r="BG17" s="67" t="str">
        <f t="shared" ref="BG17" si="321">IF(AND($F17=BF$2,$D17=BF$3,$E17=BG$4),1,"")</f>
        <v/>
      </c>
      <c r="BH17" s="67" t="str">
        <f t="shared" si="148"/>
        <v/>
      </c>
      <c r="BI17" s="67" t="str">
        <f t="shared" si="149"/>
        <v/>
      </c>
      <c r="BJ17" s="67" t="str">
        <f t="shared" si="150"/>
        <v/>
      </c>
      <c r="BK17" s="67" t="str">
        <f t="shared" si="151"/>
        <v/>
      </c>
      <c r="BL17" s="67" t="str">
        <f t="shared" si="152"/>
        <v/>
      </c>
      <c r="BM17" s="67" t="str">
        <f t="shared" si="153"/>
        <v/>
      </c>
      <c r="BN17" s="67" t="str">
        <f t="shared" si="154"/>
        <v/>
      </c>
      <c r="BO17" s="75" t="str">
        <f t="shared" si="155"/>
        <v/>
      </c>
      <c r="BP17" s="74" t="str">
        <f t="shared" si="40"/>
        <v/>
      </c>
      <c r="BQ17" s="67" t="str">
        <f t="shared" ref="BQ17" si="322">IF(AND($F17=BP$2,$D17=BP$3,$E17=BQ$4),1,"")</f>
        <v/>
      </c>
      <c r="BR17" s="67" t="str">
        <f t="shared" si="157"/>
        <v/>
      </c>
      <c r="BS17" s="67" t="str">
        <f t="shared" si="158"/>
        <v/>
      </c>
      <c r="BT17" s="67" t="str">
        <f t="shared" si="159"/>
        <v/>
      </c>
      <c r="BU17" s="67" t="str">
        <f t="shared" si="160"/>
        <v/>
      </c>
      <c r="BV17" s="67" t="str">
        <f t="shared" si="161"/>
        <v/>
      </c>
      <c r="BW17" s="67" t="str">
        <f t="shared" si="162"/>
        <v/>
      </c>
      <c r="BX17" s="67" t="str">
        <f t="shared" si="163"/>
        <v/>
      </c>
      <c r="BY17" s="75" t="str">
        <f t="shared" si="164"/>
        <v/>
      </c>
      <c r="BZ17" s="74" t="str">
        <f t="shared" si="50"/>
        <v/>
      </c>
      <c r="CA17" s="67" t="str">
        <f t="shared" ref="CA17" si="323">IF(AND($F17=BZ$2,$D17=BZ$3,$E17=CA$4),1,"")</f>
        <v/>
      </c>
      <c r="CB17" s="67" t="str">
        <f t="shared" si="166"/>
        <v/>
      </c>
      <c r="CC17" s="67" t="str">
        <f t="shared" si="167"/>
        <v/>
      </c>
      <c r="CD17" s="67" t="str">
        <f t="shared" si="168"/>
        <v/>
      </c>
      <c r="CE17" s="67" t="str">
        <f t="shared" si="169"/>
        <v/>
      </c>
      <c r="CF17" s="67" t="str">
        <f t="shared" si="170"/>
        <v/>
      </c>
      <c r="CG17" s="67" t="str">
        <f t="shared" si="171"/>
        <v/>
      </c>
      <c r="CH17" s="67" t="str">
        <f t="shared" si="172"/>
        <v/>
      </c>
      <c r="CI17" s="75" t="str">
        <f t="shared" si="173"/>
        <v/>
      </c>
      <c r="CJ17" s="74" t="str">
        <f t="shared" si="60"/>
        <v/>
      </c>
      <c r="CK17" s="67" t="str">
        <f t="shared" ref="CK17" si="324">IF(AND($F17=CJ$2,$D17=CJ$3,$E17=CK$4),1,"")</f>
        <v/>
      </c>
      <c r="CL17" s="67" t="str">
        <f t="shared" si="175"/>
        <v/>
      </c>
      <c r="CM17" s="67" t="str">
        <f t="shared" si="176"/>
        <v/>
      </c>
      <c r="CN17" s="67" t="str">
        <f t="shared" si="177"/>
        <v/>
      </c>
      <c r="CO17" s="67" t="str">
        <f t="shared" si="178"/>
        <v/>
      </c>
      <c r="CP17" s="67" t="str">
        <f t="shared" si="179"/>
        <v/>
      </c>
      <c r="CQ17" s="67" t="str">
        <f t="shared" si="180"/>
        <v/>
      </c>
      <c r="CR17" s="67" t="str">
        <f t="shared" si="181"/>
        <v/>
      </c>
      <c r="CS17" s="75" t="str">
        <f t="shared" si="182"/>
        <v/>
      </c>
      <c r="CT17" s="74" t="str">
        <f t="shared" si="70"/>
        <v/>
      </c>
      <c r="CU17" s="67" t="str">
        <f t="shared" ref="CU17" si="325">IF(AND($F17=CT$2,$D17=CT$3,$E17=CU$4),1,"")</f>
        <v/>
      </c>
      <c r="CV17" s="67" t="str">
        <f t="shared" si="184"/>
        <v/>
      </c>
      <c r="CW17" s="67" t="str">
        <f t="shared" si="185"/>
        <v/>
      </c>
      <c r="CX17" s="67" t="str">
        <f t="shared" si="186"/>
        <v/>
      </c>
      <c r="CY17" s="67" t="str">
        <f t="shared" si="187"/>
        <v/>
      </c>
      <c r="CZ17" s="67" t="str">
        <f t="shared" si="188"/>
        <v/>
      </c>
      <c r="DA17" s="67" t="str">
        <f t="shared" si="189"/>
        <v/>
      </c>
      <c r="DB17" s="67" t="str">
        <f t="shared" si="190"/>
        <v/>
      </c>
      <c r="DC17" s="75" t="str">
        <f t="shared" si="191"/>
        <v/>
      </c>
      <c r="DD17" s="74" t="str">
        <f t="shared" si="80"/>
        <v/>
      </c>
      <c r="DE17" s="67" t="str">
        <f t="shared" ref="DE17" si="326">IF(AND($F17=DD$2,$D17=DD$3,$E17=DE$4),1,"")</f>
        <v/>
      </c>
      <c r="DF17" s="67" t="str">
        <f t="shared" si="193"/>
        <v/>
      </c>
      <c r="DG17" s="67" t="str">
        <f t="shared" si="194"/>
        <v/>
      </c>
      <c r="DH17" s="67" t="str">
        <f t="shared" si="195"/>
        <v/>
      </c>
      <c r="DI17" s="67" t="str">
        <f t="shared" si="196"/>
        <v/>
      </c>
      <c r="DJ17" s="67" t="str">
        <f t="shared" si="197"/>
        <v/>
      </c>
      <c r="DK17" s="67" t="str">
        <f t="shared" si="198"/>
        <v/>
      </c>
      <c r="DL17" s="67" t="str">
        <f t="shared" si="199"/>
        <v/>
      </c>
      <c r="DM17" s="75" t="str">
        <f t="shared" si="200"/>
        <v/>
      </c>
      <c r="DN17" s="74" t="str">
        <f t="shared" si="90"/>
        <v/>
      </c>
      <c r="DO17" s="67" t="str">
        <f t="shared" ref="DO17" si="327">IF(AND($F17=DN$2,$D17=DN$3,$E17=DO$4),1,"")</f>
        <v/>
      </c>
      <c r="DP17" s="67" t="str">
        <f t="shared" si="202"/>
        <v/>
      </c>
      <c r="DQ17" s="67" t="str">
        <f t="shared" si="203"/>
        <v/>
      </c>
      <c r="DR17" s="67" t="str">
        <f t="shared" si="204"/>
        <v/>
      </c>
      <c r="DS17" s="67" t="str">
        <f t="shared" si="205"/>
        <v/>
      </c>
      <c r="DT17" s="67" t="str">
        <f t="shared" si="206"/>
        <v/>
      </c>
      <c r="DU17" s="67" t="str">
        <f t="shared" si="207"/>
        <v/>
      </c>
      <c r="DV17" s="67" t="str">
        <f t="shared" si="208"/>
        <v/>
      </c>
      <c r="DW17" s="76" t="str">
        <f t="shared" si="209"/>
        <v/>
      </c>
      <c r="DX17" s="73"/>
      <c r="DY17" s="257"/>
      <c r="DZ17" s="89">
        <v>11</v>
      </c>
      <c r="EA17" s="90">
        <v>11</v>
      </c>
      <c r="EB17" s="91">
        <f>DD$605</f>
        <v>0</v>
      </c>
      <c r="EC17" s="92">
        <f>DE$605</f>
        <v>0</v>
      </c>
      <c r="ED17" s="93">
        <f t="shared" si="230"/>
        <v>0</v>
      </c>
      <c r="EE17" s="91">
        <f>DL$605</f>
        <v>0</v>
      </c>
      <c r="EF17" s="92">
        <f>DM$605</f>
        <v>0</v>
      </c>
      <c r="EG17" s="93">
        <f t="shared" si="231"/>
        <v>0</v>
      </c>
      <c r="EH17" s="91">
        <f>DJ$605</f>
        <v>0</v>
      </c>
      <c r="EI17" s="92">
        <f>DK$605</f>
        <v>0</v>
      </c>
      <c r="EJ17" s="93">
        <f t="shared" si="232"/>
        <v>0</v>
      </c>
      <c r="EK17" s="91">
        <f>DF$605</f>
        <v>0</v>
      </c>
      <c r="EL17" s="92">
        <f>DG$605</f>
        <v>0</v>
      </c>
      <c r="EM17" s="93">
        <f t="shared" si="233"/>
        <v>0</v>
      </c>
      <c r="EN17" s="91">
        <f>DH$605</f>
        <v>0</v>
      </c>
      <c r="EO17" s="92">
        <f>DI$605</f>
        <v>0</v>
      </c>
      <c r="EP17" s="93">
        <f t="shared" si="234"/>
        <v>0</v>
      </c>
      <c r="EQ17" s="94">
        <f t="shared" si="235"/>
        <v>0</v>
      </c>
      <c r="ER17" s="95">
        <f t="shared" si="236"/>
        <v>0</v>
      </c>
      <c r="ES17" s="96">
        <f t="shared" si="237"/>
        <v>0</v>
      </c>
      <c r="ET17" s="257"/>
    </row>
    <row r="18" spans="1:150" ht="19.5" customHeight="1" thickBot="1">
      <c r="A18" s="67" t="str">
        <f>IF(OR(B18=0,B18=""),"",'Stu.Detail (1-20)'!A20)</f>
        <v/>
      </c>
      <c r="B18" s="67" t="str">
        <f>IF(OR('Stu.Detail (1-20)'!B20=0,'Stu.Detail (1-20)'!B20=""),"",'Stu.Detail (1-20)'!B20)</f>
        <v/>
      </c>
      <c r="C18" s="68" t="str">
        <f>IF(OR('Stu.Detail (1-20)'!C20=0,'Stu.Detail (1-20)'!C20=""),"",'Stu.Detail (1-20)'!C20)</f>
        <v/>
      </c>
      <c r="D18" s="67" t="str">
        <f>IF(OR('Stu.Detail (1-20)'!J20=0,'Stu.Detail (1-20)'!J20=""),"",'Stu.Detail (1-20)'!J20)</f>
        <v/>
      </c>
      <c r="E18" s="67" t="str">
        <f>IF(OR('Stu.Detail (1-20)'!K20=0,'Stu.Detail (1-20)'!K20=""),"",'Stu.Detail (1-20)'!K20)</f>
        <v/>
      </c>
      <c r="F18" s="67" t="str">
        <f>IF(OR('Stu.Detail (1-20)'!L20=0,'Stu.Detail (1-20)'!L20=""),"",'Stu.Detail (1-20)'!L20)</f>
        <v/>
      </c>
      <c r="H18" s="74" t="str">
        <f t="shared" si="100"/>
        <v/>
      </c>
      <c r="I18" s="67" t="str">
        <f t="shared" si="101"/>
        <v/>
      </c>
      <c r="J18" s="67" t="str">
        <f t="shared" si="102"/>
        <v/>
      </c>
      <c r="K18" s="67" t="str">
        <f t="shared" si="103"/>
        <v/>
      </c>
      <c r="L18" s="67" t="str">
        <f t="shared" si="104"/>
        <v/>
      </c>
      <c r="M18" s="67" t="str">
        <f t="shared" si="105"/>
        <v/>
      </c>
      <c r="N18" s="67" t="str">
        <f t="shared" si="106"/>
        <v/>
      </c>
      <c r="O18" s="67" t="str">
        <f t="shared" si="107"/>
        <v/>
      </c>
      <c r="P18" s="67" t="str">
        <f t="shared" si="108"/>
        <v/>
      </c>
      <c r="Q18" s="75" t="str">
        <f t="shared" si="109"/>
        <v/>
      </c>
      <c r="R18" s="74" t="str">
        <f t="shared" si="110"/>
        <v/>
      </c>
      <c r="S18" s="67" t="str">
        <f t="shared" si="111"/>
        <v/>
      </c>
      <c r="T18" s="67" t="str">
        <f t="shared" si="112"/>
        <v/>
      </c>
      <c r="U18" s="67" t="str">
        <f t="shared" si="113"/>
        <v/>
      </c>
      <c r="V18" s="67" t="str">
        <f t="shared" si="114"/>
        <v/>
      </c>
      <c r="W18" s="67" t="str">
        <f t="shared" si="115"/>
        <v/>
      </c>
      <c r="X18" s="67" t="str">
        <f t="shared" si="116"/>
        <v/>
      </c>
      <c r="Y18" s="67" t="str">
        <f t="shared" si="117"/>
        <v/>
      </c>
      <c r="Z18" s="67" t="str">
        <f t="shared" si="118"/>
        <v/>
      </c>
      <c r="AA18" s="75" t="str">
        <f t="shared" si="119"/>
        <v/>
      </c>
      <c r="AB18" s="74" t="str">
        <f t="shared" si="0"/>
        <v/>
      </c>
      <c r="AC18" s="67" t="str">
        <f t="shared" ref="AC18" si="328">IF(AND($F18=AB$2,$D18=AB$3,$E18=AC$4),1,"")</f>
        <v/>
      </c>
      <c r="AD18" s="67" t="str">
        <f t="shared" si="121"/>
        <v/>
      </c>
      <c r="AE18" s="67" t="str">
        <f t="shared" si="122"/>
        <v/>
      </c>
      <c r="AF18" s="67" t="str">
        <f t="shared" si="123"/>
        <v/>
      </c>
      <c r="AG18" s="67" t="str">
        <f t="shared" si="124"/>
        <v/>
      </c>
      <c r="AH18" s="67" t="str">
        <f t="shared" si="125"/>
        <v/>
      </c>
      <c r="AI18" s="67" t="str">
        <f t="shared" si="126"/>
        <v/>
      </c>
      <c r="AJ18" s="67" t="str">
        <f t="shared" si="127"/>
        <v/>
      </c>
      <c r="AK18" s="75" t="str">
        <f t="shared" si="128"/>
        <v/>
      </c>
      <c r="AL18" s="74" t="str">
        <f t="shared" si="10"/>
        <v/>
      </c>
      <c r="AM18" s="67" t="str">
        <f t="shared" ref="AM18" si="329">IF(AND($F18=AL$2,$D18=AL$3,$E18=AM$4),1,"")</f>
        <v/>
      </c>
      <c r="AN18" s="67" t="str">
        <f t="shared" si="130"/>
        <v/>
      </c>
      <c r="AO18" s="67" t="str">
        <f t="shared" si="131"/>
        <v/>
      </c>
      <c r="AP18" s="67" t="str">
        <f t="shared" si="132"/>
        <v/>
      </c>
      <c r="AQ18" s="67" t="str">
        <f t="shared" si="133"/>
        <v/>
      </c>
      <c r="AR18" s="67" t="str">
        <f t="shared" si="134"/>
        <v/>
      </c>
      <c r="AS18" s="67" t="str">
        <f t="shared" si="135"/>
        <v/>
      </c>
      <c r="AT18" s="67" t="str">
        <f t="shared" si="136"/>
        <v/>
      </c>
      <c r="AU18" s="75" t="str">
        <f t="shared" si="137"/>
        <v/>
      </c>
      <c r="AV18" s="74" t="str">
        <f t="shared" si="20"/>
        <v/>
      </c>
      <c r="AW18" s="67" t="str">
        <f t="shared" ref="AW18" si="330">IF(AND($F18=AV$2,$D18=AV$3,$E18=AW$4),1,"")</f>
        <v/>
      </c>
      <c r="AX18" s="67" t="str">
        <f t="shared" si="139"/>
        <v/>
      </c>
      <c r="AY18" s="67" t="str">
        <f t="shared" si="140"/>
        <v/>
      </c>
      <c r="AZ18" s="67" t="str">
        <f t="shared" si="141"/>
        <v/>
      </c>
      <c r="BA18" s="67" t="str">
        <f t="shared" si="142"/>
        <v/>
      </c>
      <c r="BB18" s="67" t="str">
        <f t="shared" si="143"/>
        <v/>
      </c>
      <c r="BC18" s="67" t="str">
        <f t="shared" si="144"/>
        <v/>
      </c>
      <c r="BD18" s="67" t="str">
        <f t="shared" si="145"/>
        <v/>
      </c>
      <c r="BE18" s="75" t="str">
        <f t="shared" si="146"/>
        <v/>
      </c>
      <c r="BF18" s="74" t="str">
        <f t="shared" si="30"/>
        <v/>
      </c>
      <c r="BG18" s="67" t="str">
        <f t="shared" ref="BG18" si="331">IF(AND($F18=BF$2,$D18=BF$3,$E18=BG$4),1,"")</f>
        <v/>
      </c>
      <c r="BH18" s="67" t="str">
        <f t="shared" si="148"/>
        <v/>
      </c>
      <c r="BI18" s="67" t="str">
        <f t="shared" si="149"/>
        <v/>
      </c>
      <c r="BJ18" s="67" t="str">
        <f t="shared" si="150"/>
        <v/>
      </c>
      <c r="BK18" s="67" t="str">
        <f t="shared" si="151"/>
        <v/>
      </c>
      <c r="BL18" s="67" t="str">
        <f t="shared" si="152"/>
        <v/>
      </c>
      <c r="BM18" s="67" t="str">
        <f t="shared" si="153"/>
        <v/>
      </c>
      <c r="BN18" s="67" t="str">
        <f t="shared" si="154"/>
        <v/>
      </c>
      <c r="BO18" s="75" t="str">
        <f t="shared" si="155"/>
        <v/>
      </c>
      <c r="BP18" s="74" t="str">
        <f t="shared" si="40"/>
        <v/>
      </c>
      <c r="BQ18" s="67" t="str">
        <f t="shared" ref="BQ18" si="332">IF(AND($F18=BP$2,$D18=BP$3,$E18=BQ$4),1,"")</f>
        <v/>
      </c>
      <c r="BR18" s="67" t="str">
        <f t="shared" si="157"/>
        <v/>
      </c>
      <c r="BS18" s="67" t="str">
        <f t="shared" si="158"/>
        <v/>
      </c>
      <c r="BT18" s="67" t="str">
        <f t="shared" si="159"/>
        <v/>
      </c>
      <c r="BU18" s="67" t="str">
        <f t="shared" si="160"/>
        <v/>
      </c>
      <c r="BV18" s="67" t="str">
        <f t="shared" si="161"/>
        <v/>
      </c>
      <c r="BW18" s="67" t="str">
        <f t="shared" si="162"/>
        <v/>
      </c>
      <c r="BX18" s="67" t="str">
        <f t="shared" si="163"/>
        <v/>
      </c>
      <c r="BY18" s="75" t="str">
        <f t="shared" si="164"/>
        <v/>
      </c>
      <c r="BZ18" s="74" t="str">
        <f t="shared" si="50"/>
        <v/>
      </c>
      <c r="CA18" s="67" t="str">
        <f t="shared" ref="CA18" si="333">IF(AND($F18=BZ$2,$D18=BZ$3,$E18=CA$4),1,"")</f>
        <v/>
      </c>
      <c r="CB18" s="67" t="str">
        <f t="shared" si="166"/>
        <v/>
      </c>
      <c r="CC18" s="67" t="str">
        <f t="shared" si="167"/>
        <v/>
      </c>
      <c r="CD18" s="67" t="str">
        <f t="shared" si="168"/>
        <v/>
      </c>
      <c r="CE18" s="67" t="str">
        <f t="shared" si="169"/>
        <v/>
      </c>
      <c r="CF18" s="67" t="str">
        <f t="shared" si="170"/>
        <v/>
      </c>
      <c r="CG18" s="67" t="str">
        <f t="shared" si="171"/>
        <v/>
      </c>
      <c r="CH18" s="67" t="str">
        <f t="shared" si="172"/>
        <v/>
      </c>
      <c r="CI18" s="75" t="str">
        <f t="shared" si="173"/>
        <v/>
      </c>
      <c r="CJ18" s="74" t="str">
        <f t="shared" si="60"/>
        <v/>
      </c>
      <c r="CK18" s="67" t="str">
        <f t="shared" ref="CK18" si="334">IF(AND($F18=CJ$2,$D18=CJ$3,$E18=CK$4),1,"")</f>
        <v/>
      </c>
      <c r="CL18" s="67" t="str">
        <f t="shared" si="175"/>
        <v/>
      </c>
      <c r="CM18" s="67" t="str">
        <f t="shared" si="176"/>
        <v/>
      </c>
      <c r="CN18" s="67" t="str">
        <f t="shared" si="177"/>
        <v/>
      </c>
      <c r="CO18" s="67" t="str">
        <f t="shared" si="178"/>
        <v/>
      </c>
      <c r="CP18" s="67" t="str">
        <f t="shared" si="179"/>
        <v/>
      </c>
      <c r="CQ18" s="67" t="str">
        <f t="shared" si="180"/>
        <v/>
      </c>
      <c r="CR18" s="67" t="str">
        <f t="shared" si="181"/>
        <v/>
      </c>
      <c r="CS18" s="75" t="str">
        <f t="shared" si="182"/>
        <v/>
      </c>
      <c r="CT18" s="74" t="str">
        <f t="shared" si="70"/>
        <v/>
      </c>
      <c r="CU18" s="67" t="str">
        <f t="shared" ref="CU18" si="335">IF(AND($F18=CT$2,$D18=CT$3,$E18=CU$4),1,"")</f>
        <v/>
      </c>
      <c r="CV18" s="67" t="str">
        <f t="shared" si="184"/>
        <v/>
      </c>
      <c r="CW18" s="67" t="str">
        <f t="shared" si="185"/>
        <v/>
      </c>
      <c r="CX18" s="67" t="str">
        <f t="shared" si="186"/>
        <v/>
      </c>
      <c r="CY18" s="67" t="str">
        <f t="shared" si="187"/>
        <v/>
      </c>
      <c r="CZ18" s="67" t="str">
        <f t="shared" si="188"/>
        <v/>
      </c>
      <c r="DA18" s="67" t="str">
        <f t="shared" si="189"/>
        <v/>
      </c>
      <c r="DB18" s="67" t="str">
        <f t="shared" si="190"/>
        <v/>
      </c>
      <c r="DC18" s="75" t="str">
        <f t="shared" si="191"/>
        <v/>
      </c>
      <c r="DD18" s="74" t="str">
        <f t="shared" si="80"/>
        <v/>
      </c>
      <c r="DE18" s="67" t="str">
        <f t="shared" ref="DE18" si="336">IF(AND($F18=DD$2,$D18=DD$3,$E18=DE$4),1,"")</f>
        <v/>
      </c>
      <c r="DF18" s="67" t="str">
        <f t="shared" si="193"/>
        <v/>
      </c>
      <c r="DG18" s="67" t="str">
        <f t="shared" si="194"/>
        <v/>
      </c>
      <c r="DH18" s="67" t="str">
        <f t="shared" si="195"/>
        <v/>
      </c>
      <c r="DI18" s="67" t="str">
        <f t="shared" si="196"/>
        <v/>
      </c>
      <c r="DJ18" s="67" t="str">
        <f t="shared" si="197"/>
        <v/>
      </c>
      <c r="DK18" s="67" t="str">
        <f t="shared" si="198"/>
        <v/>
      </c>
      <c r="DL18" s="67" t="str">
        <f t="shared" si="199"/>
        <v/>
      </c>
      <c r="DM18" s="75" t="str">
        <f t="shared" si="200"/>
        <v/>
      </c>
      <c r="DN18" s="74" t="str">
        <f t="shared" si="90"/>
        <v/>
      </c>
      <c r="DO18" s="67" t="str">
        <f t="shared" ref="DO18" si="337">IF(AND($F18=DN$2,$D18=DN$3,$E18=DO$4),1,"")</f>
        <v/>
      </c>
      <c r="DP18" s="67" t="str">
        <f t="shared" si="202"/>
        <v/>
      </c>
      <c r="DQ18" s="67" t="str">
        <f t="shared" si="203"/>
        <v/>
      </c>
      <c r="DR18" s="67" t="str">
        <f t="shared" si="204"/>
        <v/>
      </c>
      <c r="DS18" s="67" t="str">
        <f t="shared" si="205"/>
        <v/>
      </c>
      <c r="DT18" s="67" t="str">
        <f t="shared" si="206"/>
        <v/>
      </c>
      <c r="DU18" s="67" t="str">
        <f t="shared" si="207"/>
        <v/>
      </c>
      <c r="DV18" s="67" t="str">
        <f t="shared" si="208"/>
        <v/>
      </c>
      <c r="DW18" s="76" t="str">
        <f t="shared" si="209"/>
        <v/>
      </c>
      <c r="DX18" s="73"/>
      <c r="DY18" s="257"/>
      <c r="DZ18" s="97">
        <v>12</v>
      </c>
      <c r="EA18" s="98">
        <v>12</v>
      </c>
      <c r="EB18" s="99">
        <f>DN$605</f>
        <v>0</v>
      </c>
      <c r="EC18" s="100">
        <f>DO$605</f>
        <v>0</v>
      </c>
      <c r="ED18" s="101">
        <f t="shared" si="230"/>
        <v>0</v>
      </c>
      <c r="EE18" s="99">
        <f>DV$605</f>
        <v>0</v>
      </c>
      <c r="EF18" s="100">
        <f>DW$605</f>
        <v>0</v>
      </c>
      <c r="EG18" s="101">
        <f t="shared" si="231"/>
        <v>0</v>
      </c>
      <c r="EH18" s="99">
        <f>DT$605</f>
        <v>0</v>
      </c>
      <c r="EI18" s="100">
        <f>DU$605</f>
        <v>0</v>
      </c>
      <c r="EJ18" s="101">
        <f t="shared" si="232"/>
        <v>0</v>
      </c>
      <c r="EK18" s="99">
        <f>DP$605</f>
        <v>0</v>
      </c>
      <c r="EL18" s="100">
        <f>DQ$605</f>
        <v>0</v>
      </c>
      <c r="EM18" s="101">
        <f t="shared" si="233"/>
        <v>0</v>
      </c>
      <c r="EN18" s="99">
        <f>DR$605</f>
        <v>0</v>
      </c>
      <c r="EO18" s="100">
        <f>DS$605</f>
        <v>0</v>
      </c>
      <c r="EP18" s="101">
        <f t="shared" si="234"/>
        <v>0</v>
      </c>
      <c r="EQ18" s="102">
        <f t="shared" si="235"/>
        <v>0</v>
      </c>
      <c r="ER18" s="103">
        <f t="shared" si="236"/>
        <v>0</v>
      </c>
      <c r="ES18" s="104">
        <f t="shared" si="237"/>
        <v>0</v>
      </c>
      <c r="ET18" s="257"/>
    </row>
    <row r="19" spans="1:150" ht="30.75" customHeight="1" thickBot="1">
      <c r="A19" s="67" t="str">
        <f>IF(OR(B19=0,B19=""),"",'Stu.Detail (1-20)'!A21)</f>
        <v/>
      </c>
      <c r="B19" s="67" t="str">
        <f>IF(OR('Stu.Detail (1-20)'!B21=0,'Stu.Detail (1-20)'!B21=""),"",'Stu.Detail (1-20)'!B21)</f>
        <v/>
      </c>
      <c r="C19" s="68" t="str">
        <f>IF(OR('Stu.Detail (1-20)'!C21=0,'Stu.Detail (1-20)'!C21=""),"",'Stu.Detail (1-20)'!C21)</f>
        <v/>
      </c>
      <c r="D19" s="67" t="str">
        <f>IF(OR('Stu.Detail (1-20)'!J21=0,'Stu.Detail (1-20)'!J21=""),"",'Stu.Detail (1-20)'!J21)</f>
        <v/>
      </c>
      <c r="E19" s="67" t="str">
        <f>IF(OR('Stu.Detail (1-20)'!K21=0,'Stu.Detail (1-20)'!K21=""),"",'Stu.Detail (1-20)'!K21)</f>
        <v/>
      </c>
      <c r="F19" s="67" t="str">
        <f>IF(OR('Stu.Detail (1-20)'!L21=0,'Stu.Detail (1-20)'!L21=""),"",'Stu.Detail (1-20)'!L21)</f>
        <v/>
      </c>
      <c r="H19" s="74" t="str">
        <f t="shared" si="100"/>
        <v/>
      </c>
      <c r="I19" s="67" t="str">
        <f t="shared" si="101"/>
        <v/>
      </c>
      <c r="J19" s="67" t="str">
        <f t="shared" si="102"/>
        <v/>
      </c>
      <c r="K19" s="67" t="str">
        <f t="shared" si="103"/>
        <v/>
      </c>
      <c r="L19" s="67" t="str">
        <f t="shared" si="104"/>
        <v/>
      </c>
      <c r="M19" s="67" t="str">
        <f t="shared" si="105"/>
        <v/>
      </c>
      <c r="N19" s="67" t="str">
        <f t="shared" si="106"/>
        <v/>
      </c>
      <c r="O19" s="67" t="str">
        <f t="shared" si="107"/>
        <v/>
      </c>
      <c r="P19" s="67" t="str">
        <f t="shared" si="108"/>
        <v/>
      </c>
      <c r="Q19" s="75" t="str">
        <f t="shared" si="109"/>
        <v/>
      </c>
      <c r="R19" s="74" t="str">
        <f t="shared" si="110"/>
        <v/>
      </c>
      <c r="S19" s="67" t="str">
        <f t="shared" si="111"/>
        <v/>
      </c>
      <c r="T19" s="67" t="str">
        <f t="shared" si="112"/>
        <v/>
      </c>
      <c r="U19" s="67" t="str">
        <f t="shared" si="113"/>
        <v/>
      </c>
      <c r="V19" s="67" t="str">
        <f t="shared" si="114"/>
        <v/>
      </c>
      <c r="W19" s="67" t="str">
        <f t="shared" si="115"/>
        <v/>
      </c>
      <c r="X19" s="67" t="str">
        <f t="shared" si="116"/>
        <v/>
      </c>
      <c r="Y19" s="67" t="str">
        <f t="shared" si="117"/>
        <v/>
      </c>
      <c r="Z19" s="67" t="str">
        <f t="shared" si="118"/>
        <v/>
      </c>
      <c r="AA19" s="75" t="str">
        <f t="shared" si="119"/>
        <v/>
      </c>
      <c r="AB19" s="74" t="str">
        <f t="shared" si="0"/>
        <v/>
      </c>
      <c r="AC19" s="67" t="str">
        <f t="shared" ref="AC19" si="338">IF(AND($F19=AB$2,$D19=AB$3,$E19=AC$4),1,"")</f>
        <v/>
      </c>
      <c r="AD19" s="67" t="str">
        <f t="shared" si="121"/>
        <v/>
      </c>
      <c r="AE19" s="67" t="str">
        <f t="shared" si="122"/>
        <v/>
      </c>
      <c r="AF19" s="67" t="str">
        <f t="shared" si="123"/>
        <v/>
      </c>
      <c r="AG19" s="67" t="str">
        <f t="shared" si="124"/>
        <v/>
      </c>
      <c r="AH19" s="67" t="str">
        <f t="shared" si="125"/>
        <v/>
      </c>
      <c r="AI19" s="67" t="str">
        <f t="shared" si="126"/>
        <v/>
      </c>
      <c r="AJ19" s="67" t="str">
        <f t="shared" si="127"/>
        <v/>
      </c>
      <c r="AK19" s="75" t="str">
        <f t="shared" si="128"/>
        <v/>
      </c>
      <c r="AL19" s="74" t="str">
        <f t="shared" si="10"/>
        <v/>
      </c>
      <c r="AM19" s="67" t="str">
        <f t="shared" ref="AM19" si="339">IF(AND($F19=AL$2,$D19=AL$3,$E19=AM$4),1,"")</f>
        <v/>
      </c>
      <c r="AN19" s="67" t="str">
        <f t="shared" si="130"/>
        <v/>
      </c>
      <c r="AO19" s="67" t="str">
        <f t="shared" si="131"/>
        <v/>
      </c>
      <c r="AP19" s="67" t="str">
        <f t="shared" si="132"/>
        <v/>
      </c>
      <c r="AQ19" s="67" t="str">
        <f t="shared" si="133"/>
        <v/>
      </c>
      <c r="AR19" s="67" t="str">
        <f t="shared" si="134"/>
        <v/>
      </c>
      <c r="AS19" s="67" t="str">
        <f t="shared" si="135"/>
        <v/>
      </c>
      <c r="AT19" s="67" t="str">
        <f t="shared" si="136"/>
        <v/>
      </c>
      <c r="AU19" s="75" t="str">
        <f t="shared" si="137"/>
        <v/>
      </c>
      <c r="AV19" s="74" t="str">
        <f t="shared" si="20"/>
        <v/>
      </c>
      <c r="AW19" s="67" t="str">
        <f t="shared" ref="AW19" si="340">IF(AND($F19=AV$2,$D19=AV$3,$E19=AW$4),1,"")</f>
        <v/>
      </c>
      <c r="AX19" s="67" t="str">
        <f t="shared" si="139"/>
        <v/>
      </c>
      <c r="AY19" s="67" t="str">
        <f t="shared" si="140"/>
        <v/>
      </c>
      <c r="AZ19" s="67" t="str">
        <f t="shared" si="141"/>
        <v/>
      </c>
      <c r="BA19" s="67" t="str">
        <f t="shared" si="142"/>
        <v/>
      </c>
      <c r="BB19" s="67" t="str">
        <f t="shared" si="143"/>
        <v/>
      </c>
      <c r="BC19" s="67" t="str">
        <f t="shared" si="144"/>
        <v/>
      </c>
      <c r="BD19" s="67" t="str">
        <f t="shared" si="145"/>
        <v/>
      </c>
      <c r="BE19" s="75" t="str">
        <f t="shared" si="146"/>
        <v/>
      </c>
      <c r="BF19" s="74" t="str">
        <f t="shared" si="30"/>
        <v/>
      </c>
      <c r="BG19" s="67" t="str">
        <f t="shared" ref="BG19" si="341">IF(AND($F19=BF$2,$D19=BF$3,$E19=BG$4),1,"")</f>
        <v/>
      </c>
      <c r="BH19" s="67" t="str">
        <f t="shared" si="148"/>
        <v/>
      </c>
      <c r="BI19" s="67" t="str">
        <f t="shared" si="149"/>
        <v/>
      </c>
      <c r="BJ19" s="67" t="str">
        <f t="shared" si="150"/>
        <v/>
      </c>
      <c r="BK19" s="67" t="str">
        <f t="shared" si="151"/>
        <v/>
      </c>
      <c r="BL19" s="67" t="str">
        <f t="shared" si="152"/>
        <v/>
      </c>
      <c r="BM19" s="67" t="str">
        <f t="shared" si="153"/>
        <v/>
      </c>
      <c r="BN19" s="67" t="str">
        <f t="shared" si="154"/>
        <v/>
      </c>
      <c r="BO19" s="75" t="str">
        <f t="shared" si="155"/>
        <v/>
      </c>
      <c r="BP19" s="74" t="str">
        <f t="shared" si="40"/>
        <v/>
      </c>
      <c r="BQ19" s="67" t="str">
        <f t="shared" ref="BQ19" si="342">IF(AND($F19=BP$2,$D19=BP$3,$E19=BQ$4),1,"")</f>
        <v/>
      </c>
      <c r="BR19" s="67" t="str">
        <f t="shared" si="157"/>
        <v/>
      </c>
      <c r="BS19" s="67" t="str">
        <f t="shared" si="158"/>
        <v/>
      </c>
      <c r="BT19" s="67" t="str">
        <f t="shared" si="159"/>
        <v/>
      </c>
      <c r="BU19" s="67" t="str">
        <f t="shared" si="160"/>
        <v/>
      </c>
      <c r="BV19" s="67" t="str">
        <f t="shared" si="161"/>
        <v/>
      </c>
      <c r="BW19" s="67" t="str">
        <f t="shared" si="162"/>
        <v/>
      </c>
      <c r="BX19" s="67" t="str">
        <f t="shared" si="163"/>
        <v/>
      </c>
      <c r="BY19" s="75" t="str">
        <f t="shared" si="164"/>
        <v/>
      </c>
      <c r="BZ19" s="74" t="str">
        <f t="shared" si="50"/>
        <v/>
      </c>
      <c r="CA19" s="67" t="str">
        <f t="shared" ref="CA19" si="343">IF(AND($F19=BZ$2,$D19=BZ$3,$E19=CA$4),1,"")</f>
        <v/>
      </c>
      <c r="CB19" s="67" t="str">
        <f t="shared" si="166"/>
        <v/>
      </c>
      <c r="CC19" s="67" t="str">
        <f t="shared" si="167"/>
        <v/>
      </c>
      <c r="CD19" s="67" t="str">
        <f t="shared" si="168"/>
        <v/>
      </c>
      <c r="CE19" s="67" t="str">
        <f t="shared" si="169"/>
        <v/>
      </c>
      <c r="CF19" s="67" t="str">
        <f t="shared" si="170"/>
        <v/>
      </c>
      <c r="CG19" s="67" t="str">
        <f t="shared" si="171"/>
        <v/>
      </c>
      <c r="CH19" s="67" t="str">
        <f t="shared" si="172"/>
        <v/>
      </c>
      <c r="CI19" s="75" t="str">
        <f t="shared" si="173"/>
        <v/>
      </c>
      <c r="CJ19" s="74" t="str">
        <f t="shared" si="60"/>
        <v/>
      </c>
      <c r="CK19" s="67" t="str">
        <f t="shared" ref="CK19" si="344">IF(AND($F19=CJ$2,$D19=CJ$3,$E19=CK$4),1,"")</f>
        <v/>
      </c>
      <c r="CL19" s="67" t="str">
        <f t="shared" si="175"/>
        <v/>
      </c>
      <c r="CM19" s="67" t="str">
        <f t="shared" si="176"/>
        <v/>
      </c>
      <c r="CN19" s="67" t="str">
        <f t="shared" si="177"/>
        <v/>
      </c>
      <c r="CO19" s="67" t="str">
        <f t="shared" si="178"/>
        <v/>
      </c>
      <c r="CP19" s="67" t="str">
        <f t="shared" si="179"/>
        <v/>
      </c>
      <c r="CQ19" s="67" t="str">
        <f t="shared" si="180"/>
        <v/>
      </c>
      <c r="CR19" s="67" t="str">
        <f t="shared" si="181"/>
        <v/>
      </c>
      <c r="CS19" s="75" t="str">
        <f t="shared" si="182"/>
        <v/>
      </c>
      <c r="CT19" s="74" t="str">
        <f t="shared" si="70"/>
        <v/>
      </c>
      <c r="CU19" s="67" t="str">
        <f t="shared" ref="CU19" si="345">IF(AND($F19=CT$2,$D19=CT$3,$E19=CU$4),1,"")</f>
        <v/>
      </c>
      <c r="CV19" s="67" t="str">
        <f t="shared" si="184"/>
        <v/>
      </c>
      <c r="CW19" s="67" t="str">
        <f t="shared" si="185"/>
        <v/>
      </c>
      <c r="CX19" s="67" t="str">
        <f t="shared" si="186"/>
        <v/>
      </c>
      <c r="CY19" s="67" t="str">
        <f t="shared" si="187"/>
        <v/>
      </c>
      <c r="CZ19" s="67" t="str">
        <f t="shared" si="188"/>
        <v/>
      </c>
      <c r="DA19" s="67" t="str">
        <f t="shared" si="189"/>
        <v/>
      </c>
      <c r="DB19" s="67" t="str">
        <f t="shared" si="190"/>
        <v/>
      </c>
      <c r="DC19" s="75" t="str">
        <f t="shared" si="191"/>
        <v/>
      </c>
      <c r="DD19" s="74" t="str">
        <f t="shared" si="80"/>
        <v/>
      </c>
      <c r="DE19" s="67" t="str">
        <f t="shared" ref="DE19" si="346">IF(AND($F19=DD$2,$D19=DD$3,$E19=DE$4),1,"")</f>
        <v/>
      </c>
      <c r="DF19" s="67" t="str">
        <f t="shared" si="193"/>
        <v/>
      </c>
      <c r="DG19" s="67" t="str">
        <f t="shared" si="194"/>
        <v/>
      </c>
      <c r="DH19" s="67" t="str">
        <f t="shared" si="195"/>
        <v/>
      </c>
      <c r="DI19" s="67" t="str">
        <f t="shared" si="196"/>
        <v/>
      </c>
      <c r="DJ19" s="67" t="str">
        <f t="shared" si="197"/>
        <v/>
      </c>
      <c r="DK19" s="67" t="str">
        <f t="shared" si="198"/>
        <v/>
      </c>
      <c r="DL19" s="67" t="str">
        <f t="shared" si="199"/>
        <v/>
      </c>
      <c r="DM19" s="75" t="str">
        <f t="shared" si="200"/>
        <v/>
      </c>
      <c r="DN19" s="74" t="str">
        <f t="shared" si="90"/>
        <v/>
      </c>
      <c r="DO19" s="67" t="str">
        <f t="shared" ref="DO19" si="347">IF(AND($F19=DN$2,$D19=DN$3,$E19=DO$4),1,"")</f>
        <v/>
      </c>
      <c r="DP19" s="67" t="str">
        <f t="shared" si="202"/>
        <v/>
      </c>
      <c r="DQ19" s="67" t="str">
        <f t="shared" si="203"/>
        <v/>
      </c>
      <c r="DR19" s="67" t="str">
        <f t="shared" si="204"/>
        <v/>
      </c>
      <c r="DS19" s="67" t="str">
        <f t="shared" si="205"/>
        <v/>
      </c>
      <c r="DT19" s="67" t="str">
        <f t="shared" si="206"/>
        <v/>
      </c>
      <c r="DU19" s="67" t="str">
        <f t="shared" si="207"/>
        <v/>
      </c>
      <c r="DV19" s="67" t="str">
        <f t="shared" si="208"/>
        <v/>
      </c>
      <c r="DW19" s="76" t="str">
        <f t="shared" si="209"/>
        <v/>
      </c>
      <c r="DX19" s="73"/>
      <c r="DY19" s="257"/>
      <c r="DZ19" s="352" t="s">
        <v>285</v>
      </c>
      <c r="EA19" s="353"/>
      <c r="EB19" s="105">
        <f>SUM(EB7:EB18)</f>
        <v>0</v>
      </c>
      <c r="EC19" s="106">
        <f t="shared" ref="EC19:ES19" si="348">SUM(EC7:EC18)</f>
        <v>1</v>
      </c>
      <c r="ED19" s="107">
        <f t="shared" si="348"/>
        <v>1</v>
      </c>
      <c r="EE19" s="108">
        <f t="shared" si="348"/>
        <v>0</v>
      </c>
      <c r="EF19" s="106">
        <f t="shared" si="348"/>
        <v>0</v>
      </c>
      <c r="EG19" s="107">
        <f t="shared" si="348"/>
        <v>0</v>
      </c>
      <c r="EH19" s="108">
        <f t="shared" si="348"/>
        <v>0</v>
      </c>
      <c r="EI19" s="106">
        <f t="shared" si="348"/>
        <v>0</v>
      </c>
      <c r="EJ19" s="107">
        <f t="shared" si="348"/>
        <v>0</v>
      </c>
      <c r="EK19" s="108">
        <f t="shared" si="348"/>
        <v>0</v>
      </c>
      <c r="EL19" s="106">
        <f t="shared" si="348"/>
        <v>0</v>
      </c>
      <c r="EM19" s="107">
        <f t="shared" si="348"/>
        <v>0</v>
      </c>
      <c r="EN19" s="108">
        <f t="shared" si="348"/>
        <v>0</v>
      </c>
      <c r="EO19" s="106">
        <f t="shared" si="348"/>
        <v>0</v>
      </c>
      <c r="EP19" s="107">
        <f t="shared" si="348"/>
        <v>0</v>
      </c>
      <c r="EQ19" s="109">
        <f t="shared" si="348"/>
        <v>0</v>
      </c>
      <c r="ER19" s="110">
        <f t="shared" si="348"/>
        <v>1</v>
      </c>
      <c r="ES19" s="111">
        <f t="shared" si="348"/>
        <v>1</v>
      </c>
      <c r="ET19" s="257"/>
    </row>
    <row r="20" spans="1:150" ht="79.5" customHeight="1">
      <c r="A20" s="67" t="str">
        <f>IF(OR(B20=0,B20=""),"",'Stu.Detail (1-20)'!A22)</f>
        <v/>
      </c>
      <c r="B20" s="67" t="str">
        <f>IF(OR('Stu.Detail (1-20)'!B22=0,'Stu.Detail (1-20)'!B22=""),"",'Stu.Detail (1-20)'!B22)</f>
        <v/>
      </c>
      <c r="C20" s="68" t="str">
        <f>IF(OR('Stu.Detail (1-20)'!C22=0,'Stu.Detail (1-20)'!C22=""),"",'Stu.Detail (1-20)'!C22)</f>
        <v/>
      </c>
      <c r="D20" s="67" t="str">
        <f>IF(OR('Stu.Detail (1-20)'!J22=0,'Stu.Detail (1-20)'!J22=""),"",'Stu.Detail (1-20)'!J22)</f>
        <v/>
      </c>
      <c r="E20" s="67" t="str">
        <f>IF(OR('Stu.Detail (1-20)'!K22=0,'Stu.Detail (1-20)'!K22=""),"",'Stu.Detail (1-20)'!K22)</f>
        <v/>
      </c>
      <c r="F20" s="67" t="str">
        <f>IF(OR('Stu.Detail (1-20)'!L22=0,'Stu.Detail (1-20)'!L22=""),"",'Stu.Detail (1-20)'!L22)</f>
        <v/>
      </c>
      <c r="H20" s="74" t="str">
        <f t="shared" si="100"/>
        <v/>
      </c>
      <c r="I20" s="67" t="str">
        <f t="shared" si="101"/>
        <v/>
      </c>
      <c r="J20" s="67" t="str">
        <f t="shared" si="102"/>
        <v/>
      </c>
      <c r="K20" s="67" t="str">
        <f t="shared" si="103"/>
        <v/>
      </c>
      <c r="L20" s="67" t="str">
        <f t="shared" si="104"/>
        <v/>
      </c>
      <c r="M20" s="67" t="str">
        <f t="shared" si="105"/>
        <v/>
      </c>
      <c r="N20" s="67" t="str">
        <f t="shared" si="106"/>
        <v/>
      </c>
      <c r="O20" s="67" t="str">
        <f t="shared" si="107"/>
        <v/>
      </c>
      <c r="P20" s="67" t="str">
        <f t="shared" si="108"/>
        <v/>
      </c>
      <c r="Q20" s="75" t="str">
        <f t="shared" si="109"/>
        <v/>
      </c>
      <c r="R20" s="74" t="str">
        <f t="shared" si="110"/>
        <v/>
      </c>
      <c r="S20" s="67" t="str">
        <f t="shared" si="111"/>
        <v/>
      </c>
      <c r="T20" s="67" t="str">
        <f t="shared" si="112"/>
        <v/>
      </c>
      <c r="U20" s="67" t="str">
        <f t="shared" si="113"/>
        <v/>
      </c>
      <c r="V20" s="67" t="str">
        <f t="shared" si="114"/>
        <v/>
      </c>
      <c r="W20" s="67" t="str">
        <f t="shared" si="115"/>
        <v/>
      </c>
      <c r="X20" s="67" t="str">
        <f t="shared" si="116"/>
        <v/>
      </c>
      <c r="Y20" s="67" t="str">
        <f t="shared" si="117"/>
        <v/>
      </c>
      <c r="Z20" s="67" t="str">
        <f t="shared" si="118"/>
        <v/>
      </c>
      <c r="AA20" s="75" t="str">
        <f t="shared" si="119"/>
        <v/>
      </c>
      <c r="AB20" s="74" t="str">
        <f t="shared" si="0"/>
        <v/>
      </c>
      <c r="AC20" s="67" t="str">
        <f t="shared" ref="AC20" si="349">IF(AND($F20=AB$2,$D20=AB$3,$E20=AC$4),1,"")</f>
        <v/>
      </c>
      <c r="AD20" s="67" t="str">
        <f t="shared" si="121"/>
        <v/>
      </c>
      <c r="AE20" s="67" t="str">
        <f t="shared" si="122"/>
        <v/>
      </c>
      <c r="AF20" s="67" t="str">
        <f t="shared" si="123"/>
        <v/>
      </c>
      <c r="AG20" s="67" t="str">
        <f t="shared" si="124"/>
        <v/>
      </c>
      <c r="AH20" s="67" t="str">
        <f t="shared" si="125"/>
        <v/>
      </c>
      <c r="AI20" s="67" t="str">
        <f t="shared" si="126"/>
        <v/>
      </c>
      <c r="AJ20" s="67" t="str">
        <f t="shared" si="127"/>
        <v/>
      </c>
      <c r="AK20" s="75" t="str">
        <f t="shared" si="128"/>
        <v/>
      </c>
      <c r="AL20" s="74" t="str">
        <f t="shared" si="10"/>
        <v/>
      </c>
      <c r="AM20" s="67" t="str">
        <f t="shared" ref="AM20" si="350">IF(AND($F20=AL$2,$D20=AL$3,$E20=AM$4),1,"")</f>
        <v/>
      </c>
      <c r="AN20" s="67" t="str">
        <f t="shared" si="130"/>
        <v/>
      </c>
      <c r="AO20" s="67" t="str">
        <f t="shared" si="131"/>
        <v/>
      </c>
      <c r="AP20" s="67" t="str">
        <f t="shared" si="132"/>
        <v/>
      </c>
      <c r="AQ20" s="67" t="str">
        <f t="shared" si="133"/>
        <v/>
      </c>
      <c r="AR20" s="67" t="str">
        <f t="shared" si="134"/>
        <v/>
      </c>
      <c r="AS20" s="67" t="str">
        <f t="shared" si="135"/>
        <v/>
      </c>
      <c r="AT20" s="67" t="str">
        <f t="shared" si="136"/>
        <v/>
      </c>
      <c r="AU20" s="75" t="str">
        <f t="shared" si="137"/>
        <v/>
      </c>
      <c r="AV20" s="74" t="str">
        <f t="shared" si="20"/>
        <v/>
      </c>
      <c r="AW20" s="67" t="str">
        <f t="shared" ref="AW20" si="351">IF(AND($F20=AV$2,$D20=AV$3,$E20=AW$4),1,"")</f>
        <v/>
      </c>
      <c r="AX20" s="67" t="str">
        <f t="shared" si="139"/>
        <v/>
      </c>
      <c r="AY20" s="67" t="str">
        <f t="shared" si="140"/>
        <v/>
      </c>
      <c r="AZ20" s="67" t="str">
        <f t="shared" si="141"/>
        <v/>
      </c>
      <c r="BA20" s="67" t="str">
        <f t="shared" si="142"/>
        <v/>
      </c>
      <c r="BB20" s="67" t="str">
        <f t="shared" si="143"/>
        <v/>
      </c>
      <c r="BC20" s="67" t="str">
        <f t="shared" si="144"/>
        <v/>
      </c>
      <c r="BD20" s="67" t="str">
        <f t="shared" si="145"/>
        <v/>
      </c>
      <c r="BE20" s="75" t="str">
        <f t="shared" si="146"/>
        <v/>
      </c>
      <c r="BF20" s="74" t="str">
        <f t="shared" si="30"/>
        <v/>
      </c>
      <c r="BG20" s="67" t="str">
        <f t="shared" ref="BG20" si="352">IF(AND($F20=BF$2,$D20=BF$3,$E20=BG$4),1,"")</f>
        <v/>
      </c>
      <c r="BH20" s="67" t="str">
        <f t="shared" si="148"/>
        <v/>
      </c>
      <c r="BI20" s="67" t="str">
        <f t="shared" si="149"/>
        <v/>
      </c>
      <c r="BJ20" s="67" t="str">
        <f t="shared" si="150"/>
        <v/>
      </c>
      <c r="BK20" s="67" t="str">
        <f t="shared" si="151"/>
        <v/>
      </c>
      <c r="BL20" s="67" t="str">
        <f t="shared" si="152"/>
        <v/>
      </c>
      <c r="BM20" s="67" t="str">
        <f t="shared" si="153"/>
        <v/>
      </c>
      <c r="BN20" s="67" t="str">
        <f t="shared" si="154"/>
        <v/>
      </c>
      <c r="BO20" s="75" t="str">
        <f t="shared" si="155"/>
        <v/>
      </c>
      <c r="BP20" s="74" t="str">
        <f t="shared" si="40"/>
        <v/>
      </c>
      <c r="BQ20" s="67" t="str">
        <f t="shared" ref="BQ20" si="353">IF(AND($F20=BP$2,$D20=BP$3,$E20=BQ$4),1,"")</f>
        <v/>
      </c>
      <c r="BR20" s="67" t="str">
        <f t="shared" si="157"/>
        <v/>
      </c>
      <c r="BS20" s="67" t="str">
        <f t="shared" si="158"/>
        <v/>
      </c>
      <c r="BT20" s="67" t="str">
        <f t="shared" si="159"/>
        <v/>
      </c>
      <c r="BU20" s="67" t="str">
        <f t="shared" si="160"/>
        <v/>
      </c>
      <c r="BV20" s="67" t="str">
        <f t="shared" si="161"/>
        <v/>
      </c>
      <c r="BW20" s="67" t="str">
        <f t="shared" si="162"/>
        <v/>
      </c>
      <c r="BX20" s="67" t="str">
        <f t="shared" si="163"/>
        <v/>
      </c>
      <c r="BY20" s="75" t="str">
        <f t="shared" si="164"/>
        <v/>
      </c>
      <c r="BZ20" s="74" t="str">
        <f t="shared" si="50"/>
        <v/>
      </c>
      <c r="CA20" s="67" t="str">
        <f t="shared" ref="CA20" si="354">IF(AND($F20=BZ$2,$D20=BZ$3,$E20=CA$4),1,"")</f>
        <v/>
      </c>
      <c r="CB20" s="67" t="str">
        <f t="shared" si="166"/>
        <v/>
      </c>
      <c r="CC20" s="67" t="str">
        <f t="shared" si="167"/>
        <v/>
      </c>
      <c r="CD20" s="67" t="str">
        <f t="shared" si="168"/>
        <v/>
      </c>
      <c r="CE20" s="67" t="str">
        <f t="shared" si="169"/>
        <v/>
      </c>
      <c r="CF20" s="67" t="str">
        <f t="shared" si="170"/>
        <v/>
      </c>
      <c r="CG20" s="67" t="str">
        <f t="shared" si="171"/>
        <v/>
      </c>
      <c r="CH20" s="67" t="str">
        <f t="shared" si="172"/>
        <v/>
      </c>
      <c r="CI20" s="75" t="str">
        <f t="shared" si="173"/>
        <v/>
      </c>
      <c r="CJ20" s="74" t="str">
        <f t="shared" si="60"/>
        <v/>
      </c>
      <c r="CK20" s="67" t="str">
        <f t="shared" ref="CK20" si="355">IF(AND($F20=CJ$2,$D20=CJ$3,$E20=CK$4),1,"")</f>
        <v/>
      </c>
      <c r="CL20" s="67" t="str">
        <f t="shared" si="175"/>
        <v/>
      </c>
      <c r="CM20" s="67" t="str">
        <f t="shared" si="176"/>
        <v/>
      </c>
      <c r="CN20" s="67" t="str">
        <f t="shared" si="177"/>
        <v/>
      </c>
      <c r="CO20" s="67" t="str">
        <f t="shared" si="178"/>
        <v/>
      </c>
      <c r="CP20" s="67" t="str">
        <f t="shared" si="179"/>
        <v/>
      </c>
      <c r="CQ20" s="67" t="str">
        <f t="shared" si="180"/>
        <v/>
      </c>
      <c r="CR20" s="67" t="str">
        <f t="shared" si="181"/>
        <v/>
      </c>
      <c r="CS20" s="75" t="str">
        <f t="shared" si="182"/>
        <v/>
      </c>
      <c r="CT20" s="74" t="str">
        <f t="shared" si="70"/>
        <v/>
      </c>
      <c r="CU20" s="67" t="str">
        <f t="shared" ref="CU20" si="356">IF(AND($F20=CT$2,$D20=CT$3,$E20=CU$4),1,"")</f>
        <v/>
      </c>
      <c r="CV20" s="67" t="str">
        <f t="shared" si="184"/>
        <v/>
      </c>
      <c r="CW20" s="67" t="str">
        <f t="shared" si="185"/>
        <v/>
      </c>
      <c r="CX20" s="67" t="str">
        <f t="shared" si="186"/>
        <v/>
      </c>
      <c r="CY20" s="67" t="str">
        <f t="shared" si="187"/>
        <v/>
      </c>
      <c r="CZ20" s="67" t="str">
        <f t="shared" si="188"/>
        <v/>
      </c>
      <c r="DA20" s="67" t="str">
        <f t="shared" si="189"/>
        <v/>
      </c>
      <c r="DB20" s="67" t="str">
        <f t="shared" si="190"/>
        <v/>
      </c>
      <c r="DC20" s="75" t="str">
        <f t="shared" si="191"/>
        <v/>
      </c>
      <c r="DD20" s="74" t="str">
        <f t="shared" si="80"/>
        <v/>
      </c>
      <c r="DE20" s="67" t="str">
        <f t="shared" ref="DE20" si="357">IF(AND($F20=DD$2,$D20=DD$3,$E20=DE$4),1,"")</f>
        <v/>
      </c>
      <c r="DF20" s="67" t="str">
        <f t="shared" si="193"/>
        <v/>
      </c>
      <c r="DG20" s="67" t="str">
        <f t="shared" si="194"/>
        <v/>
      </c>
      <c r="DH20" s="67" t="str">
        <f t="shared" si="195"/>
        <v/>
      </c>
      <c r="DI20" s="67" t="str">
        <f t="shared" si="196"/>
        <v/>
      </c>
      <c r="DJ20" s="67" t="str">
        <f t="shared" si="197"/>
        <v/>
      </c>
      <c r="DK20" s="67" t="str">
        <f t="shared" si="198"/>
        <v/>
      </c>
      <c r="DL20" s="67" t="str">
        <f t="shared" si="199"/>
        <v/>
      </c>
      <c r="DM20" s="75" t="str">
        <f t="shared" si="200"/>
        <v/>
      </c>
      <c r="DN20" s="74" t="str">
        <f t="shared" si="90"/>
        <v/>
      </c>
      <c r="DO20" s="67" t="str">
        <f t="shared" ref="DO20" si="358">IF(AND($F20=DN$2,$D20=DN$3,$E20=DO$4),1,"")</f>
        <v/>
      </c>
      <c r="DP20" s="67" t="str">
        <f t="shared" si="202"/>
        <v/>
      </c>
      <c r="DQ20" s="67" t="str">
        <f t="shared" si="203"/>
        <v/>
      </c>
      <c r="DR20" s="67" t="str">
        <f t="shared" si="204"/>
        <v/>
      </c>
      <c r="DS20" s="67" t="str">
        <f t="shared" si="205"/>
        <v/>
      </c>
      <c r="DT20" s="67" t="str">
        <f t="shared" si="206"/>
        <v/>
      </c>
      <c r="DU20" s="67" t="str">
        <f t="shared" si="207"/>
        <v/>
      </c>
      <c r="DV20" s="67" t="str">
        <f t="shared" si="208"/>
        <v/>
      </c>
      <c r="DW20" s="76" t="str">
        <f t="shared" si="209"/>
        <v/>
      </c>
      <c r="DX20" s="73"/>
      <c r="DY20" s="257"/>
      <c r="DZ20" s="334" t="s">
        <v>288</v>
      </c>
      <c r="EA20" s="334"/>
      <c r="EB20" s="334"/>
      <c r="EC20" s="334"/>
      <c r="ED20" s="334"/>
      <c r="EE20" s="334"/>
      <c r="EF20" s="334"/>
      <c r="EG20" s="334"/>
      <c r="EH20" s="334"/>
      <c r="EI20" s="334"/>
      <c r="EJ20" s="334"/>
      <c r="EK20" s="334"/>
      <c r="EL20" s="334"/>
      <c r="EM20" s="334"/>
      <c r="EN20" s="334"/>
      <c r="EO20" s="334"/>
      <c r="EP20" s="334"/>
      <c r="EQ20" s="334"/>
      <c r="ER20" s="334"/>
      <c r="ES20" s="334"/>
      <c r="ET20" s="257"/>
    </row>
    <row r="21" spans="1:150" hidden="1">
      <c r="A21" s="67" t="str">
        <f>IF(OR(B21=0,B21=""),"",'Stu.Detail (1-20)'!A23)</f>
        <v/>
      </c>
      <c r="B21" s="67" t="str">
        <f>IF(OR('Stu.Detail (1-20)'!B23=0,'Stu.Detail (1-20)'!B23=""),"",'Stu.Detail (1-20)'!B23)</f>
        <v/>
      </c>
      <c r="C21" s="68" t="str">
        <f>IF(OR('Stu.Detail (1-20)'!C23=0,'Stu.Detail (1-20)'!C23=""),"",'Stu.Detail (1-20)'!C23)</f>
        <v/>
      </c>
      <c r="D21" s="67" t="str">
        <f>IF(OR('Stu.Detail (1-20)'!J23=0,'Stu.Detail (1-20)'!J23=""),"",'Stu.Detail (1-20)'!J23)</f>
        <v/>
      </c>
      <c r="E21" s="67" t="str">
        <f>IF(OR('Stu.Detail (1-20)'!K23=0,'Stu.Detail (1-20)'!K23=""),"",'Stu.Detail (1-20)'!K23)</f>
        <v/>
      </c>
      <c r="F21" s="67" t="str">
        <f>IF(OR('Stu.Detail (1-20)'!L23=0,'Stu.Detail (1-20)'!L23=""),"",'Stu.Detail (1-20)'!L23)</f>
        <v/>
      </c>
      <c r="H21" s="74" t="str">
        <f t="shared" si="100"/>
        <v/>
      </c>
      <c r="I21" s="67" t="str">
        <f t="shared" si="101"/>
        <v/>
      </c>
      <c r="J21" s="67" t="str">
        <f t="shared" si="102"/>
        <v/>
      </c>
      <c r="K21" s="67" t="str">
        <f t="shared" si="103"/>
        <v/>
      </c>
      <c r="L21" s="67" t="str">
        <f t="shared" si="104"/>
        <v/>
      </c>
      <c r="M21" s="67" t="str">
        <f t="shared" si="105"/>
        <v/>
      </c>
      <c r="N21" s="67" t="str">
        <f t="shared" si="106"/>
        <v/>
      </c>
      <c r="O21" s="67" t="str">
        <f t="shared" si="107"/>
        <v/>
      </c>
      <c r="P21" s="67" t="str">
        <f t="shared" si="108"/>
        <v/>
      </c>
      <c r="Q21" s="75" t="str">
        <f t="shared" si="109"/>
        <v/>
      </c>
      <c r="R21" s="74" t="str">
        <f t="shared" si="110"/>
        <v/>
      </c>
      <c r="S21" s="67" t="str">
        <f t="shared" si="111"/>
        <v/>
      </c>
      <c r="T21" s="67" t="str">
        <f t="shared" si="112"/>
        <v/>
      </c>
      <c r="U21" s="67" t="str">
        <f t="shared" si="113"/>
        <v/>
      </c>
      <c r="V21" s="67" t="str">
        <f t="shared" si="114"/>
        <v/>
      </c>
      <c r="W21" s="67" t="str">
        <f t="shared" si="115"/>
        <v/>
      </c>
      <c r="X21" s="67" t="str">
        <f t="shared" si="116"/>
        <v/>
      </c>
      <c r="Y21" s="67" t="str">
        <f t="shared" si="117"/>
        <v/>
      </c>
      <c r="Z21" s="67" t="str">
        <f t="shared" si="118"/>
        <v/>
      </c>
      <c r="AA21" s="75" t="str">
        <f t="shared" si="119"/>
        <v/>
      </c>
      <c r="AB21" s="74" t="str">
        <f t="shared" ref="AB21:AB84" si="359">IF(AND($F21=AB$2,$D21=AB$3,$E21=AB$4),1,"")</f>
        <v/>
      </c>
      <c r="AC21" s="67" t="str">
        <f t="shared" ref="AC21" si="360">IF(AND($F21=AB$2,$D21=AB$3,$E21=AC$4),1,"")</f>
        <v/>
      </c>
      <c r="AD21" s="67" t="str">
        <f t="shared" si="121"/>
        <v/>
      </c>
      <c r="AE21" s="67" t="str">
        <f t="shared" si="122"/>
        <v/>
      </c>
      <c r="AF21" s="67" t="str">
        <f t="shared" si="123"/>
        <v/>
      </c>
      <c r="AG21" s="67" t="str">
        <f t="shared" si="124"/>
        <v/>
      </c>
      <c r="AH21" s="67" t="str">
        <f t="shared" si="125"/>
        <v/>
      </c>
      <c r="AI21" s="67" t="str">
        <f t="shared" si="126"/>
        <v/>
      </c>
      <c r="AJ21" s="67" t="str">
        <f t="shared" si="127"/>
        <v/>
      </c>
      <c r="AK21" s="75" t="str">
        <f t="shared" si="128"/>
        <v/>
      </c>
      <c r="AL21" s="74" t="str">
        <f t="shared" ref="AL21:AL84" si="361">IF(AND($F21=AL$2,$D21=AL$3,$E21=AL$4),1,"")</f>
        <v/>
      </c>
      <c r="AM21" s="67" t="str">
        <f t="shared" ref="AM21" si="362">IF(AND($F21=AL$2,$D21=AL$3,$E21=AM$4),1,"")</f>
        <v/>
      </c>
      <c r="AN21" s="67" t="str">
        <f t="shared" si="130"/>
        <v/>
      </c>
      <c r="AO21" s="67" t="str">
        <f t="shared" si="131"/>
        <v/>
      </c>
      <c r="AP21" s="67" t="str">
        <f t="shared" si="132"/>
        <v/>
      </c>
      <c r="AQ21" s="67" t="str">
        <f t="shared" si="133"/>
        <v/>
      </c>
      <c r="AR21" s="67" t="str">
        <f t="shared" si="134"/>
        <v/>
      </c>
      <c r="AS21" s="67" t="str">
        <f t="shared" si="135"/>
        <v/>
      </c>
      <c r="AT21" s="67" t="str">
        <f t="shared" si="136"/>
        <v/>
      </c>
      <c r="AU21" s="75" t="str">
        <f t="shared" si="137"/>
        <v/>
      </c>
      <c r="AV21" s="74" t="str">
        <f t="shared" ref="AV21:AV84" si="363">IF(AND($F21=AV$2,$D21=AV$3,$E21=AV$4),1,"")</f>
        <v/>
      </c>
      <c r="AW21" s="67" t="str">
        <f t="shared" ref="AW21" si="364">IF(AND($F21=AV$2,$D21=AV$3,$E21=AW$4),1,"")</f>
        <v/>
      </c>
      <c r="AX21" s="67" t="str">
        <f t="shared" si="139"/>
        <v/>
      </c>
      <c r="AY21" s="67" t="str">
        <f t="shared" si="140"/>
        <v/>
      </c>
      <c r="AZ21" s="67" t="str">
        <f t="shared" si="141"/>
        <v/>
      </c>
      <c r="BA21" s="67" t="str">
        <f t="shared" si="142"/>
        <v/>
      </c>
      <c r="BB21" s="67" t="str">
        <f t="shared" si="143"/>
        <v/>
      </c>
      <c r="BC21" s="67" t="str">
        <f t="shared" si="144"/>
        <v/>
      </c>
      <c r="BD21" s="67" t="str">
        <f t="shared" si="145"/>
        <v/>
      </c>
      <c r="BE21" s="75" t="str">
        <f t="shared" si="146"/>
        <v/>
      </c>
      <c r="BF21" s="74" t="str">
        <f t="shared" ref="BF21:BF84" si="365">IF(AND($F21=BF$2,$D21=BF$3,$E21=BF$4),1,"")</f>
        <v/>
      </c>
      <c r="BG21" s="67" t="str">
        <f t="shared" ref="BG21" si="366">IF(AND($F21=BF$2,$D21=BF$3,$E21=BG$4),1,"")</f>
        <v/>
      </c>
      <c r="BH21" s="67" t="str">
        <f t="shared" si="148"/>
        <v/>
      </c>
      <c r="BI21" s="67" t="str">
        <f t="shared" si="149"/>
        <v/>
      </c>
      <c r="BJ21" s="67" t="str">
        <f t="shared" si="150"/>
        <v/>
      </c>
      <c r="BK21" s="67" t="str">
        <f t="shared" si="151"/>
        <v/>
      </c>
      <c r="BL21" s="67" t="str">
        <f t="shared" si="152"/>
        <v/>
      </c>
      <c r="BM21" s="67" t="str">
        <f t="shared" si="153"/>
        <v/>
      </c>
      <c r="BN21" s="67" t="str">
        <f t="shared" si="154"/>
        <v/>
      </c>
      <c r="BO21" s="75" t="str">
        <f t="shared" si="155"/>
        <v/>
      </c>
      <c r="BP21" s="74" t="str">
        <f t="shared" ref="BP21:BP84" si="367">IF(AND($F21=BP$2,$D21=BP$3,$E21=BP$4),1,"")</f>
        <v/>
      </c>
      <c r="BQ21" s="67" t="str">
        <f t="shared" ref="BQ21" si="368">IF(AND($F21=BP$2,$D21=BP$3,$E21=BQ$4),1,"")</f>
        <v/>
      </c>
      <c r="BR21" s="67" t="str">
        <f t="shared" si="157"/>
        <v/>
      </c>
      <c r="BS21" s="67" t="str">
        <f t="shared" si="158"/>
        <v/>
      </c>
      <c r="BT21" s="67" t="str">
        <f t="shared" si="159"/>
        <v/>
      </c>
      <c r="BU21" s="67" t="str">
        <f t="shared" si="160"/>
        <v/>
      </c>
      <c r="BV21" s="67" t="str">
        <f t="shared" si="161"/>
        <v/>
      </c>
      <c r="BW21" s="67" t="str">
        <f t="shared" si="162"/>
        <v/>
      </c>
      <c r="BX21" s="67" t="str">
        <f t="shared" si="163"/>
        <v/>
      </c>
      <c r="BY21" s="75" t="str">
        <f t="shared" si="164"/>
        <v/>
      </c>
      <c r="BZ21" s="74" t="str">
        <f t="shared" ref="BZ21:BZ84" si="369">IF(AND($F21=BZ$2,$D21=BZ$3,$E21=BZ$4),1,"")</f>
        <v/>
      </c>
      <c r="CA21" s="67" t="str">
        <f t="shared" ref="CA21" si="370">IF(AND($F21=BZ$2,$D21=BZ$3,$E21=CA$4),1,"")</f>
        <v/>
      </c>
      <c r="CB21" s="67" t="str">
        <f t="shared" si="166"/>
        <v/>
      </c>
      <c r="CC21" s="67" t="str">
        <f t="shared" si="167"/>
        <v/>
      </c>
      <c r="CD21" s="67" t="str">
        <f t="shared" si="168"/>
        <v/>
      </c>
      <c r="CE21" s="67" t="str">
        <f t="shared" si="169"/>
        <v/>
      </c>
      <c r="CF21" s="67" t="str">
        <f t="shared" si="170"/>
        <v/>
      </c>
      <c r="CG21" s="67" t="str">
        <f t="shared" si="171"/>
        <v/>
      </c>
      <c r="CH21" s="67" t="str">
        <f t="shared" si="172"/>
        <v/>
      </c>
      <c r="CI21" s="75" t="str">
        <f t="shared" si="173"/>
        <v/>
      </c>
      <c r="CJ21" s="74" t="str">
        <f t="shared" ref="CJ21:CJ84" si="371">IF(AND($F21=CJ$2,$D21=CJ$3,$E21=CJ$4),1,"")</f>
        <v/>
      </c>
      <c r="CK21" s="67" t="str">
        <f t="shared" ref="CK21" si="372">IF(AND($F21=CJ$2,$D21=CJ$3,$E21=CK$4),1,"")</f>
        <v/>
      </c>
      <c r="CL21" s="67" t="str">
        <f t="shared" si="175"/>
        <v/>
      </c>
      <c r="CM21" s="67" t="str">
        <f t="shared" si="176"/>
        <v/>
      </c>
      <c r="CN21" s="67" t="str">
        <f t="shared" si="177"/>
        <v/>
      </c>
      <c r="CO21" s="67" t="str">
        <f t="shared" si="178"/>
        <v/>
      </c>
      <c r="CP21" s="67" t="str">
        <f t="shared" si="179"/>
        <v/>
      </c>
      <c r="CQ21" s="67" t="str">
        <f t="shared" si="180"/>
        <v/>
      </c>
      <c r="CR21" s="67" t="str">
        <f t="shared" si="181"/>
        <v/>
      </c>
      <c r="CS21" s="75" t="str">
        <f t="shared" si="182"/>
        <v/>
      </c>
      <c r="CT21" s="74" t="str">
        <f t="shared" ref="CT21:CT84" si="373">IF(AND($F21=CT$2,$D21=CT$3,$E21=CT$4),1,"")</f>
        <v/>
      </c>
      <c r="CU21" s="67" t="str">
        <f t="shared" ref="CU21" si="374">IF(AND($F21=CT$2,$D21=CT$3,$E21=CU$4),1,"")</f>
        <v/>
      </c>
      <c r="CV21" s="67" t="str">
        <f t="shared" si="184"/>
        <v/>
      </c>
      <c r="CW21" s="67" t="str">
        <f t="shared" si="185"/>
        <v/>
      </c>
      <c r="CX21" s="67" t="str">
        <f t="shared" si="186"/>
        <v/>
      </c>
      <c r="CY21" s="67" t="str">
        <f t="shared" si="187"/>
        <v/>
      </c>
      <c r="CZ21" s="67" t="str">
        <f t="shared" si="188"/>
        <v/>
      </c>
      <c r="DA21" s="67" t="str">
        <f t="shared" si="189"/>
        <v/>
      </c>
      <c r="DB21" s="67" t="str">
        <f t="shared" si="190"/>
        <v/>
      </c>
      <c r="DC21" s="75" t="str">
        <f t="shared" si="191"/>
        <v/>
      </c>
      <c r="DD21" s="74" t="str">
        <f t="shared" ref="DD21:DD84" si="375">IF(AND($F21=DD$2,$D21=DD$3,$E21=DD$4),1,"")</f>
        <v/>
      </c>
      <c r="DE21" s="67" t="str">
        <f t="shared" ref="DE21" si="376">IF(AND($F21=DD$2,$D21=DD$3,$E21=DE$4),1,"")</f>
        <v/>
      </c>
      <c r="DF21" s="67" t="str">
        <f t="shared" si="193"/>
        <v/>
      </c>
      <c r="DG21" s="67" t="str">
        <f t="shared" si="194"/>
        <v/>
      </c>
      <c r="DH21" s="67" t="str">
        <f t="shared" si="195"/>
        <v/>
      </c>
      <c r="DI21" s="67" t="str">
        <f t="shared" si="196"/>
        <v/>
      </c>
      <c r="DJ21" s="67" t="str">
        <f t="shared" si="197"/>
        <v/>
      </c>
      <c r="DK21" s="67" t="str">
        <f t="shared" si="198"/>
        <v/>
      </c>
      <c r="DL21" s="67" t="str">
        <f t="shared" si="199"/>
        <v/>
      </c>
      <c r="DM21" s="75" t="str">
        <f t="shared" si="200"/>
        <v/>
      </c>
      <c r="DN21" s="74" t="str">
        <f t="shared" ref="DN21:DN84" si="377">IF(AND($F21=DN$2,$D21=DN$3,$E21=DN$4),1,"")</f>
        <v/>
      </c>
      <c r="DO21" s="67" t="str">
        <f t="shared" ref="DO21" si="378">IF(AND($F21=DN$2,$D21=DN$3,$E21=DO$4),1,"")</f>
        <v/>
      </c>
      <c r="DP21" s="67" t="str">
        <f t="shared" si="202"/>
        <v/>
      </c>
      <c r="DQ21" s="67" t="str">
        <f t="shared" si="203"/>
        <v/>
      </c>
      <c r="DR21" s="67" t="str">
        <f t="shared" si="204"/>
        <v/>
      </c>
      <c r="DS21" s="67" t="str">
        <f t="shared" si="205"/>
        <v/>
      </c>
      <c r="DT21" s="67" t="str">
        <f t="shared" si="206"/>
        <v/>
      </c>
      <c r="DU21" s="67" t="str">
        <f t="shared" si="207"/>
        <v/>
      </c>
      <c r="DV21" s="67" t="str">
        <f t="shared" si="208"/>
        <v/>
      </c>
      <c r="DW21" s="76" t="str">
        <f t="shared" si="209"/>
        <v/>
      </c>
      <c r="DX21" s="73"/>
    </row>
    <row r="22" spans="1:150" hidden="1">
      <c r="A22" s="67" t="str">
        <f>IF(OR(B22=0,B22=""),"",'Stu.Detail (1-20)'!A24)</f>
        <v/>
      </c>
      <c r="B22" s="67" t="str">
        <f>IF(OR('Stu.Detail (1-20)'!B24=0,'Stu.Detail (1-20)'!B24=""),"",'Stu.Detail (1-20)'!B24)</f>
        <v/>
      </c>
      <c r="C22" s="68" t="str">
        <f>IF(OR('Stu.Detail (1-20)'!C24=0,'Stu.Detail (1-20)'!C24=""),"",'Stu.Detail (1-20)'!C24)</f>
        <v/>
      </c>
      <c r="D22" s="67" t="str">
        <f>IF(OR('Stu.Detail (1-20)'!J24=0,'Stu.Detail (1-20)'!J24=""),"",'Stu.Detail (1-20)'!J24)</f>
        <v/>
      </c>
      <c r="E22" s="67" t="str">
        <f>IF(OR('Stu.Detail (1-20)'!K24=0,'Stu.Detail (1-20)'!K24=""),"",'Stu.Detail (1-20)'!K24)</f>
        <v/>
      </c>
      <c r="F22" s="67" t="str">
        <f>IF(OR('Stu.Detail (1-20)'!L24=0,'Stu.Detail (1-20)'!L24=""),"",'Stu.Detail (1-20)'!L24)</f>
        <v/>
      </c>
      <c r="H22" s="74" t="str">
        <f t="shared" si="100"/>
        <v/>
      </c>
      <c r="I22" s="67" t="str">
        <f t="shared" si="101"/>
        <v/>
      </c>
      <c r="J22" s="67" t="str">
        <f t="shared" si="102"/>
        <v/>
      </c>
      <c r="K22" s="67" t="str">
        <f t="shared" si="103"/>
        <v/>
      </c>
      <c r="L22" s="67" t="str">
        <f t="shared" si="104"/>
        <v/>
      </c>
      <c r="M22" s="67" t="str">
        <f t="shared" si="105"/>
        <v/>
      </c>
      <c r="N22" s="67" t="str">
        <f t="shared" si="106"/>
        <v/>
      </c>
      <c r="O22" s="67" t="str">
        <f t="shared" si="107"/>
        <v/>
      </c>
      <c r="P22" s="67" t="str">
        <f t="shared" si="108"/>
        <v/>
      </c>
      <c r="Q22" s="75" t="str">
        <f t="shared" si="109"/>
        <v/>
      </c>
      <c r="R22" s="74" t="str">
        <f t="shared" si="110"/>
        <v/>
      </c>
      <c r="S22" s="67" t="str">
        <f t="shared" si="111"/>
        <v/>
      </c>
      <c r="T22" s="67" t="str">
        <f t="shared" si="112"/>
        <v/>
      </c>
      <c r="U22" s="67" t="str">
        <f t="shared" si="113"/>
        <v/>
      </c>
      <c r="V22" s="67" t="str">
        <f t="shared" si="114"/>
        <v/>
      </c>
      <c r="W22" s="67" t="str">
        <f t="shared" si="115"/>
        <v/>
      </c>
      <c r="X22" s="67" t="str">
        <f t="shared" si="116"/>
        <v/>
      </c>
      <c r="Y22" s="67" t="str">
        <f t="shared" si="117"/>
        <v/>
      </c>
      <c r="Z22" s="67" t="str">
        <f t="shared" si="118"/>
        <v/>
      </c>
      <c r="AA22" s="75" t="str">
        <f t="shared" si="119"/>
        <v/>
      </c>
      <c r="AB22" s="74" t="str">
        <f t="shared" si="359"/>
        <v/>
      </c>
      <c r="AC22" s="67" t="str">
        <f t="shared" ref="AC22" si="379">IF(AND($F22=AB$2,$D22=AB$3,$E22=AC$4),1,"")</f>
        <v/>
      </c>
      <c r="AD22" s="67" t="str">
        <f t="shared" si="121"/>
        <v/>
      </c>
      <c r="AE22" s="67" t="str">
        <f t="shared" si="122"/>
        <v/>
      </c>
      <c r="AF22" s="67" t="str">
        <f t="shared" si="123"/>
        <v/>
      </c>
      <c r="AG22" s="67" t="str">
        <f t="shared" si="124"/>
        <v/>
      </c>
      <c r="AH22" s="67" t="str">
        <f t="shared" si="125"/>
        <v/>
      </c>
      <c r="AI22" s="67" t="str">
        <f t="shared" si="126"/>
        <v/>
      </c>
      <c r="AJ22" s="67" t="str">
        <f t="shared" si="127"/>
        <v/>
      </c>
      <c r="AK22" s="75" t="str">
        <f t="shared" si="128"/>
        <v/>
      </c>
      <c r="AL22" s="74" t="str">
        <f t="shared" si="361"/>
        <v/>
      </c>
      <c r="AM22" s="67" t="str">
        <f t="shared" ref="AM22" si="380">IF(AND($F22=AL$2,$D22=AL$3,$E22=AM$4),1,"")</f>
        <v/>
      </c>
      <c r="AN22" s="67" t="str">
        <f t="shared" si="130"/>
        <v/>
      </c>
      <c r="AO22" s="67" t="str">
        <f t="shared" si="131"/>
        <v/>
      </c>
      <c r="AP22" s="67" t="str">
        <f t="shared" si="132"/>
        <v/>
      </c>
      <c r="AQ22" s="67" t="str">
        <f t="shared" si="133"/>
        <v/>
      </c>
      <c r="AR22" s="67" t="str">
        <f t="shared" si="134"/>
        <v/>
      </c>
      <c r="AS22" s="67" t="str">
        <f t="shared" si="135"/>
        <v/>
      </c>
      <c r="AT22" s="67" t="str">
        <f t="shared" si="136"/>
        <v/>
      </c>
      <c r="AU22" s="75" t="str">
        <f t="shared" si="137"/>
        <v/>
      </c>
      <c r="AV22" s="74" t="str">
        <f t="shared" si="363"/>
        <v/>
      </c>
      <c r="AW22" s="67" t="str">
        <f t="shared" ref="AW22" si="381">IF(AND($F22=AV$2,$D22=AV$3,$E22=AW$4),1,"")</f>
        <v/>
      </c>
      <c r="AX22" s="67" t="str">
        <f t="shared" si="139"/>
        <v/>
      </c>
      <c r="AY22" s="67" t="str">
        <f t="shared" si="140"/>
        <v/>
      </c>
      <c r="AZ22" s="67" t="str">
        <f t="shared" si="141"/>
        <v/>
      </c>
      <c r="BA22" s="67" t="str">
        <f t="shared" si="142"/>
        <v/>
      </c>
      <c r="BB22" s="67" t="str">
        <f t="shared" si="143"/>
        <v/>
      </c>
      <c r="BC22" s="67" t="str">
        <f t="shared" si="144"/>
        <v/>
      </c>
      <c r="BD22" s="67" t="str">
        <f t="shared" si="145"/>
        <v/>
      </c>
      <c r="BE22" s="75" t="str">
        <f t="shared" si="146"/>
        <v/>
      </c>
      <c r="BF22" s="74" t="str">
        <f t="shared" si="365"/>
        <v/>
      </c>
      <c r="BG22" s="67" t="str">
        <f t="shared" ref="BG22" si="382">IF(AND($F22=BF$2,$D22=BF$3,$E22=BG$4),1,"")</f>
        <v/>
      </c>
      <c r="BH22" s="67" t="str">
        <f t="shared" si="148"/>
        <v/>
      </c>
      <c r="BI22" s="67" t="str">
        <f t="shared" si="149"/>
        <v/>
      </c>
      <c r="BJ22" s="67" t="str">
        <f t="shared" si="150"/>
        <v/>
      </c>
      <c r="BK22" s="67" t="str">
        <f t="shared" si="151"/>
        <v/>
      </c>
      <c r="BL22" s="67" t="str">
        <f t="shared" si="152"/>
        <v/>
      </c>
      <c r="BM22" s="67" t="str">
        <f t="shared" si="153"/>
        <v/>
      </c>
      <c r="BN22" s="67" t="str">
        <f t="shared" si="154"/>
        <v/>
      </c>
      <c r="BO22" s="75" t="str">
        <f t="shared" si="155"/>
        <v/>
      </c>
      <c r="BP22" s="74" t="str">
        <f t="shared" si="367"/>
        <v/>
      </c>
      <c r="BQ22" s="67" t="str">
        <f t="shared" ref="BQ22" si="383">IF(AND($F22=BP$2,$D22=BP$3,$E22=BQ$4),1,"")</f>
        <v/>
      </c>
      <c r="BR22" s="67" t="str">
        <f t="shared" si="157"/>
        <v/>
      </c>
      <c r="BS22" s="67" t="str">
        <f t="shared" si="158"/>
        <v/>
      </c>
      <c r="BT22" s="67" t="str">
        <f t="shared" si="159"/>
        <v/>
      </c>
      <c r="BU22" s="67" t="str">
        <f t="shared" si="160"/>
        <v/>
      </c>
      <c r="BV22" s="67" t="str">
        <f t="shared" si="161"/>
        <v/>
      </c>
      <c r="BW22" s="67" t="str">
        <f t="shared" si="162"/>
        <v/>
      </c>
      <c r="BX22" s="67" t="str">
        <f t="shared" si="163"/>
        <v/>
      </c>
      <c r="BY22" s="75" t="str">
        <f t="shared" si="164"/>
        <v/>
      </c>
      <c r="BZ22" s="74" t="str">
        <f t="shared" si="369"/>
        <v/>
      </c>
      <c r="CA22" s="67" t="str">
        <f t="shared" ref="CA22" si="384">IF(AND($F22=BZ$2,$D22=BZ$3,$E22=CA$4),1,"")</f>
        <v/>
      </c>
      <c r="CB22" s="67" t="str">
        <f t="shared" si="166"/>
        <v/>
      </c>
      <c r="CC22" s="67" t="str">
        <f t="shared" si="167"/>
        <v/>
      </c>
      <c r="CD22" s="67" t="str">
        <f t="shared" si="168"/>
        <v/>
      </c>
      <c r="CE22" s="67" t="str">
        <f t="shared" si="169"/>
        <v/>
      </c>
      <c r="CF22" s="67" t="str">
        <f t="shared" si="170"/>
        <v/>
      </c>
      <c r="CG22" s="67" t="str">
        <f t="shared" si="171"/>
        <v/>
      </c>
      <c r="CH22" s="67" t="str">
        <f t="shared" si="172"/>
        <v/>
      </c>
      <c r="CI22" s="75" t="str">
        <f t="shared" si="173"/>
        <v/>
      </c>
      <c r="CJ22" s="74" t="str">
        <f t="shared" si="371"/>
        <v/>
      </c>
      <c r="CK22" s="67" t="str">
        <f t="shared" ref="CK22" si="385">IF(AND($F22=CJ$2,$D22=CJ$3,$E22=CK$4),1,"")</f>
        <v/>
      </c>
      <c r="CL22" s="67" t="str">
        <f t="shared" si="175"/>
        <v/>
      </c>
      <c r="CM22" s="67" t="str">
        <f t="shared" si="176"/>
        <v/>
      </c>
      <c r="CN22" s="67" t="str">
        <f t="shared" si="177"/>
        <v/>
      </c>
      <c r="CO22" s="67" t="str">
        <f t="shared" si="178"/>
        <v/>
      </c>
      <c r="CP22" s="67" t="str">
        <f t="shared" si="179"/>
        <v/>
      </c>
      <c r="CQ22" s="67" t="str">
        <f t="shared" si="180"/>
        <v/>
      </c>
      <c r="CR22" s="67" t="str">
        <f t="shared" si="181"/>
        <v/>
      </c>
      <c r="CS22" s="75" t="str">
        <f t="shared" si="182"/>
        <v/>
      </c>
      <c r="CT22" s="74" t="str">
        <f t="shared" si="373"/>
        <v/>
      </c>
      <c r="CU22" s="67" t="str">
        <f t="shared" ref="CU22" si="386">IF(AND($F22=CT$2,$D22=CT$3,$E22=CU$4),1,"")</f>
        <v/>
      </c>
      <c r="CV22" s="67" t="str">
        <f t="shared" si="184"/>
        <v/>
      </c>
      <c r="CW22" s="67" t="str">
        <f t="shared" si="185"/>
        <v/>
      </c>
      <c r="CX22" s="67" t="str">
        <f t="shared" si="186"/>
        <v/>
      </c>
      <c r="CY22" s="67" t="str">
        <f t="shared" si="187"/>
        <v/>
      </c>
      <c r="CZ22" s="67" t="str">
        <f t="shared" si="188"/>
        <v/>
      </c>
      <c r="DA22" s="67" t="str">
        <f t="shared" si="189"/>
        <v/>
      </c>
      <c r="DB22" s="67" t="str">
        <f t="shared" si="190"/>
        <v/>
      </c>
      <c r="DC22" s="75" t="str">
        <f t="shared" si="191"/>
        <v/>
      </c>
      <c r="DD22" s="74" t="str">
        <f t="shared" si="375"/>
        <v/>
      </c>
      <c r="DE22" s="67" t="str">
        <f t="shared" ref="DE22" si="387">IF(AND($F22=DD$2,$D22=DD$3,$E22=DE$4),1,"")</f>
        <v/>
      </c>
      <c r="DF22" s="67" t="str">
        <f t="shared" si="193"/>
        <v/>
      </c>
      <c r="DG22" s="67" t="str">
        <f t="shared" si="194"/>
        <v/>
      </c>
      <c r="DH22" s="67" t="str">
        <f t="shared" si="195"/>
        <v/>
      </c>
      <c r="DI22" s="67" t="str">
        <f t="shared" si="196"/>
        <v/>
      </c>
      <c r="DJ22" s="67" t="str">
        <f t="shared" si="197"/>
        <v/>
      </c>
      <c r="DK22" s="67" t="str">
        <f t="shared" si="198"/>
        <v/>
      </c>
      <c r="DL22" s="67" t="str">
        <f t="shared" si="199"/>
        <v/>
      </c>
      <c r="DM22" s="75" t="str">
        <f t="shared" si="200"/>
        <v/>
      </c>
      <c r="DN22" s="74" t="str">
        <f t="shared" si="377"/>
        <v/>
      </c>
      <c r="DO22" s="67" t="str">
        <f t="shared" ref="DO22" si="388">IF(AND($F22=DN$2,$D22=DN$3,$E22=DO$4),1,"")</f>
        <v/>
      </c>
      <c r="DP22" s="67" t="str">
        <f t="shared" si="202"/>
        <v/>
      </c>
      <c r="DQ22" s="67" t="str">
        <f t="shared" si="203"/>
        <v/>
      </c>
      <c r="DR22" s="67" t="str">
        <f t="shared" si="204"/>
        <v/>
      </c>
      <c r="DS22" s="67" t="str">
        <f t="shared" si="205"/>
        <v/>
      </c>
      <c r="DT22" s="67" t="str">
        <f t="shared" si="206"/>
        <v/>
      </c>
      <c r="DU22" s="67" t="str">
        <f t="shared" si="207"/>
        <v/>
      </c>
      <c r="DV22" s="67" t="str">
        <f t="shared" si="208"/>
        <v/>
      </c>
      <c r="DW22" s="76" t="str">
        <f t="shared" si="209"/>
        <v/>
      </c>
      <c r="DX22" s="73"/>
    </row>
    <row r="23" spans="1:150" hidden="1">
      <c r="A23" s="67" t="str">
        <f>IF(OR(B23=0,B23=""),"",'Stu.Detail (1-20)'!A25)</f>
        <v/>
      </c>
      <c r="B23" s="67" t="str">
        <f>IF(OR('Stu.Detail (1-20)'!B25=0,'Stu.Detail (1-20)'!B25=""),"",'Stu.Detail (1-20)'!B25)</f>
        <v/>
      </c>
      <c r="C23" s="68" t="str">
        <f>IF(OR('Stu.Detail (1-20)'!C25=0,'Stu.Detail (1-20)'!C25=""),"",'Stu.Detail (1-20)'!C25)</f>
        <v/>
      </c>
      <c r="D23" s="67" t="str">
        <f>IF(OR('Stu.Detail (1-20)'!J25=0,'Stu.Detail (1-20)'!J25=""),"",'Stu.Detail (1-20)'!J25)</f>
        <v/>
      </c>
      <c r="E23" s="67" t="str">
        <f>IF(OR('Stu.Detail (1-20)'!K25=0,'Stu.Detail (1-20)'!K25=""),"",'Stu.Detail (1-20)'!K25)</f>
        <v/>
      </c>
      <c r="F23" s="67" t="str">
        <f>IF(OR('Stu.Detail (1-20)'!L25=0,'Stu.Detail (1-20)'!L25=""),"",'Stu.Detail (1-20)'!L25)</f>
        <v/>
      </c>
      <c r="H23" s="74" t="str">
        <f t="shared" si="100"/>
        <v/>
      </c>
      <c r="I23" s="67" t="str">
        <f t="shared" si="101"/>
        <v/>
      </c>
      <c r="J23" s="67" t="str">
        <f t="shared" si="102"/>
        <v/>
      </c>
      <c r="K23" s="67" t="str">
        <f t="shared" si="103"/>
        <v/>
      </c>
      <c r="L23" s="67" t="str">
        <f t="shared" si="104"/>
        <v/>
      </c>
      <c r="M23" s="67" t="str">
        <f t="shared" si="105"/>
        <v/>
      </c>
      <c r="N23" s="67" t="str">
        <f t="shared" si="106"/>
        <v/>
      </c>
      <c r="O23" s="67" t="str">
        <f t="shared" si="107"/>
        <v/>
      </c>
      <c r="P23" s="67" t="str">
        <f t="shared" si="108"/>
        <v/>
      </c>
      <c r="Q23" s="75" t="str">
        <f t="shared" si="109"/>
        <v/>
      </c>
      <c r="R23" s="74" t="str">
        <f t="shared" si="110"/>
        <v/>
      </c>
      <c r="S23" s="67" t="str">
        <f t="shared" si="111"/>
        <v/>
      </c>
      <c r="T23" s="67" t="str">
        <f t="shared" si="112"/>
        <v/>
      </c>
      <c r="U23" s="67" t="str">
        <f t="shared" si="113"/>
        <v/>
      </c>
      <c r="V23" s="67" t="str">
        <f t="shared" si="114"/>
        <v/>
      </c>
      <c r="W23" s="67" t="str">
        <f t="shared" si="115"/>
        <v/>
      </c>
      <c r="X23" s="67" t="str">
        <f t="shared" si="116"/>
        <v/>
      </c>
      <c r="Y23" s="67" t="str">
        <f t="shared" si="117"/>
        <v/>
      </c>
      <c r="Z23" s="67" t="str">
        <f t="shared" si="118"/>
        <v/>
      </c>
      <c r="AA23" s="75" t="str">
        <f t="shared" si="119"/>
        <v/>
      </c>
      <c r="AB23" s="74" t="str">
        <f t="shared" si="359"/>
        <v/>
      </c>
      <c r="AC23" s="67" t="str">
        <f t="shared" ref="AC23" si="389">IF(AND($F23=AB$2,$D23=AB$3,$E23=AC$4),1,"")</f>
        <v/>
      </c>
      <c r="AD23" s="67" t="str">
        <f t="shared" si="121"/>
        <v/>
      </c>
      <c r="AE23" s="67" t="str">
        <f t="shared" si="122"/>
        <v/>
      </c>
      <c r="AF23" s="67" t="str">
        <f t="shared" si="123"/>
        <v/>
      </c>
      <c r="AG23" s="67" t="str">
        <f t="shared" si="124"/>
        <v/>
      </c>
      <c r="AH23" s="67" t="str">
        <f t="shared" si="125"/>
        <v/>
      </c>
      <c r="AI23" s="67" t="str">
        <f t="shared" si="126"/>
        <v/>
      </c>
      <c r="AJ23" s="67" t="str">
        <f t="shared" si="127"/>
        <v/>
      </c>
      <c r="AK23" s="75" t="str">
        <f t="shared" si="128"/>
        <v/>
      </c>
      <c r="AL23" s="74" t="str">
        <f t="shared" si="361"/>
        <v/>
      </c>
      <c r="AM23" s="67" t="str">
        <f t="shared" ref="AM23" si="390">IF(AND($F23=AL$2,$D23=AL$3,$E23=AM$4),1,"")</f>
        <v/>
      </c>
      <c r="AN23" s="67" t="str">
        <f t="shared" si="130"/>
        <v/>
      </c>
      <c r="AO23" s="67" t="str">
        <f t="shared" si="131"/>
        <v/>
      </c>
      <c r="AP23" s="67" t="str">
        <f t="shared" si="132"/>
        <v/>
      </c>
      <c r="AQ23" s="67" t="str">
        <f t="shared" si="133"/>
        <v/>
      </c>
      <c r="AR23" s="67" t="str">
        <f t="shared" si="134"/>
        <v/>
      </c>
      <c r="AS23" s="67" t="str">
        <f t="shared" si="135"/>
        <v/>
      </c>
      <c r="AT23" s="67" t="str">
        <f t="shared" si="136"/>
        <v/>
      </c>
      <c r="AU23" s="75" t="str">
        <f t="shared" si="137"/>
        <v/>
      </c>
      <c r="AV23" s="74" t="str">
        <f t="shared" si="363"/>
        <v/>
      </c>
      <c r="AW23" s="67" t="str">
        <f t="shared" ref="AW23" si="391">IF(AND($F23=AV$2,$D23=AV$3,$E23=AW$4),1,"")</f>
        <v/>
      </c>
      <c r="AX23" s="67" t="str">
        <f t="shared" si="139"/>
        <v/>
      </c>
      <c r="AY23" s="67" t="str">
        <f t="shared" si="140"/>
        <v/>
      </c>
      <c r="AZ23" s="67" t="str">
        <f t="shared" si="141"/>
        <v/>
      </c>
      <c r="BA23" s="67" t="str">
        <f t="shared" si="142"/>
        <v/>
      </c>
      <c r="BB23" s="67" t="str">
        <f t="shared" si="143"/>
        <v/>
      </c>
      <c r="BC23" s="67" t="str">
        <f t="shared" si="144"/>
        <v/>
      </c>
      <c r="BD23" s="67" t="str">
        <f t="shared" si="145"/>
        <v/>
      </c>
      <c r="BE23" s="75" t="str">
        <f t="shared" si="146"/>
        <v/>
      </c>
      <c r="BF23" s="74" t="str">
        <f t="shared" si="365"/>
        <v/>
      </c>
      <c r="BG23" s="67" t="str">
        <f t="shared" ref="BG23" si="392">IF(AND($F23=BF$2,$D23=BF$3,$E23=BG$4),1,"")</f>
        <v/>
      </c>
      <c r="BH23" s="67" t="str">
        <f t="shared" si="148"/>
        <v/>
      </c>
      <c r="BI23" s="67" t="str">
        <f t="shared" si="149"/>
        <v/>
      </c>
      <c r="BJ23" s="67" t="str">
        <f t="shared" si="150"/>
        <v/>
      </c>
      <c r="BK23" s="67" t="str">
        <f t="shared" si="151"/>
        <v/>
      </c>
      <c r="BL23" s="67" t="str">
        <f t="shared" si="152"/>
        <v/>
      </c>
      <c r="BM23" s="67" t="str">
        <f t="shared" si="153"/>
        <v/>
      </c>
      <c r="BN23" s="67" t="str">
        <f t="shared" si="154"/>
        <v/>
      </c>
      <c r="BO23" s="75" t="str">
        <f t="shared" si="155"/>
        <v/>
      </c>
      <c r="BP23" s="74" t="str">
        <f t="shared" si="367"/>
        <v/>
      </c>
      <c r="BQ23" s="67" t="str">
        <f t="shared" ref="BQ23" si="393">IF(AND($F23=BP$2,$D23=BP$3,$E23=BQ$4),1,"")</f>
        <v/>
      </c>
      <c r="BR23" s="67" t="str">
        <f t="shared" si="157"/>
        <v/>
      </c>
      <c r="BS23" s="67" t="str">
        <f t="shared" si="158"/>
        <v/>
      </c>
      <c r="BT23" s="67" t="str">
        <f t="shared" si="159"/>
        <v/>
      </c>
      <c r="BU23" s="67" t="str">
        <f t="shared" si="160"/>
        <v/>
      </c>
      <c r="BV23" s="67" t="str">
        <f t="shared" si="161"/>
        <v/>
      </c>
      <c r="BW23" s="67" t="str">
        <f t="shared" si="162"/>
        <v/>
      </c>
      <c r="BX23" s="67" t="str">
        <f t="shared" si="163"/>
        <v/>
      </c>
      <c r="BY23" s="75" t="str">
        <f t="shared" si="164"/>
        <v/>
      </c>
      <c r="BZ23" s="74" t="str">
        <f t="shared" si="369"/>
        <v/>
      </c>
      <c r="CA23" s="67" t="str">
        <f t="shared" ref="CA23" si="394">IF(AND($F23=BZ$2,$D23=BZ$3,$E23=CA$4),1,"")</f>
        <v/>
      </c>
      <c r="CB23" s="67" t="str">
        <f t="shared" si="166"/>
        <v/>
      </c>
      <c r="CC23" s="67" t="str">
        <f t="shared" si="167"/>
        <v/>
      </c>
      <c r="CD23" s="67" t="str">
        <f t="shared" si="168"/>
        <v/>
      </c>
      <c r="CE23" s="67" t="str">
        <f t="shared" si="169"/>
        <v/>
      </c>
      <c r="CF23" s="67" t="str">
        <f t="shared" si="170"/>
        <v/>
      </c>
      <c r="CG23" s="67" t="str">
        <f t="shared" si="171"/>
        <v/>
      </c>
      <c r="CH23" s="67" t="str">
        <f t="shared" si="172"/>
        <v/>
      </c>
      <c r="CI23" s="75" t="str">
        <f t="shared" si="173"/>
        <v/>
      </c>
      <c r="CJ23" s="74" t="str">
        <f t="shared" si="371"/>
        <v/>
      </c>
      <c r="CK23" s="67" t="str">
        <f t="shared" ref="CK23" si="395">IF(AND($F23=CJ$2,$D23=CJ$3,$E23=CK$4),1,"")</f>
        <v/>
      </c>
      <c r="CL23" s="67" t="str">
        <f t="shared" si="175"/>
        <v/>
      </c>
      <c r="CM23" s="67" t="str">
        <f t="shared" si="176"/>
        <v/>
      </c>
      <c r="CN23" s="67" t="str">
        <f t="shared" si="177"/>
        <v/>
      </c>
      <c r="CO23" s="67" t="str">
        <f t="shared" si="178"/>
        <v/>
      </c>
      <c r="CP23" s="67" t="str">
        <f t="shared" si="179"/>
        <v/>
      </c>
      <c r="CQ23" s="67" t="str">
        <f t="shared" si="180"/>
        <v/>
      </c>
      <c r="CR23" s="67" t="str">
        <f t="shared" si="181"/>
        <v/>
      </c>
      <c r="CS23" s="75" t="str">
        <f t="shared" si="182"/>
        <v/>
      </c>
      <c r="CT23" s="74" t="str">
        <f t="shared" si="373"/>
        <v/>
      </c>
      <c r="CU23" s="67" t="str">
        <f t="shared" ref="CU23" si="396">IF(AND($F23=CT$2,$D23=CT$3,$E23=CU$4),1,"")</f>
        <v/>
      </c>
      <c r="CV23" s="67" t="str">
        <f t="shared" si="184"/>
        <v/>
      </c>
      <c r="CW23" s="67" t="str">
        <f t="shared" si="185"/>
        <v/>
      </c>
      <c r="CX23" s="67" t="str">
        <f t="shared" si="186"/>
        <v/>
      </c>
      <c r="CY23" s="67" t="str">
        <f t="shared" si="187"/>
        <v/>
      </c>
      <c r="CZ23" s="67" t="str">
        <f t="shared" si="188"/>
        <v/>
      </c>
      <c r="DA23" s="67" t="str">
        <f t="shared" si="189"/>
        <v/>
      </c>
      <c r="DB23" s="67" t="str">
        <f t="shared" si="190"/>
        <v/>
      </c>
      <c r="DC23" s="75" t="str">
        <f t="shared" si="191"/>
        <v/>
      </c>
      <c r="DD23" s="74" t="str">
        <f t="shared" si="375"/>
        <v/>
      </c>
      <c r="DE23" s="67" t="str">
        <f t="shared" ref="DE23" si="397">IF(AND($F23=DD$2,$D23=DD$3,$E23=DE$4),1,"")</f>
        <v/>
      </c>
      <c r="DF23" s="67" t="str">
        <f t="shared" si="193"/>
        <v/>
      </c>
      <c r="DG23" s="67" t="str">
        <f t="shared" si="194"/>
        <v/>
      </c>
      <c r="DH23" s="67" t="str">
        <f t="shared" si="195"/>
        <v/>
      </c>
      <c r="DI23" s="67" t="str">
        <f t="shared" si="196"/>
        <v/>
      </c>
      <c r="DJ23" s="67" t="str">
        <f t="shared" si="197"/>
        <v/>
      </c>
      <c r="DK23" s="67" t="str">
        <f t="shared" si="198"/>
        <v/>
      </c>
      <c r="DL23" s="67" t="str">
        <f t="shared" si="199"/>
        <v/>
      </c>
      <c r="DM23" s="75" t="str">
        <f t="shared" si="200"/>
        <v/>
      </c>
      <c r="DN23" s="74" t="str">
        <f t="shared" si="377"/>
        <v/>
      </c>
      <c r="DO23" s="67" t="str">
        <f t="shared" ref="DO23" si="398">IF(AND($F23=DN$2,$D23=DN$3,$E23=DO$4),1,"")</f>
        <v/>
      </c>
      <c r="DP23" s="67" t="str">
        <f t="shared" si="202"/>
        <v/>
      </c>
      <c r="DQ23" s="67" t="str">
        <f t="shared" si="203"/>
        <v/>
      </c>
      <c r="DR23" s="67" t="str">
        <f t="shared" si="204"/>
        <v/>
      </c>
      <c r="DS23" s="67" t="str">
        <f t="shared" si="205"/>
        <v/>
      </c>
      <c r="DT23" s="67" t="str">
        <f t="shared" si="206"/>
        <v/>
      </c>
      <c r="DU23" s="67" t="str">
        <f t="shared" si="207"/>
        <v/>
      </c>
      <c r="DV23" s="67" t="str">
        <f t="shared" si="208"/>
        <v/>
      </c>
      <c r="DW23" s="76" t="str">
        <f t="shared" si="209"/>
        <v/>
      </c>
      <c r="DX23" s="73"/>
    </row>
    <row r="24" spans="1:150" hidden="1">
      <c r="A24" s="67" t="str">
        <f>IF(OR(B24=0,B24=""),"",'Stu.Detail (1-20)'!A26)</f>
        <v/>
      </c>
      <c r="B24" s="67" t="str">
        <f>IF(OR('Stu.Detail (1-20)'!B26=0,'Stu.Detail (1-20)'!B26=""),"",'Stu.Detail (1-20)'!B26)</f>
        <v/>
      </c>
      <c r="C24" s="68" t="str">
        <f>IF(OR('Stu.Detail (1-20)'!C26=0,'Stu.Detail (1-20)'!C26=""),"",'Stu.Detail (1-20)'!C26)</f>
        <v/>
      </c>
      <c r="D24" s="67" t="str">
        <f>IF(OR('Stu.Detail (1-20)'!J26=0,'Stu.Detail (1-20)'!J26=""),"",'Stu.Detail (1-20)'!J26)</f>
        <v/>
      </c>
      <c r="E24" s="67" t="str">
        <f>IF(OR('Stu.Detail (1-20)'!K26=0,'Stu.Detail (1-20)'!K26=""),"",'Stu.Detail (1-20)'!K26)</f>
        <v/>
      </c>
      <c r="F24" s="67" t="str">
        <f>IF(OR('Stu.Detail (1-20)'!L26=0,'Stu.Detail (1-20)'!L26=""),"",'Stu.Detail (1-20)'!L26)</f>
        <v/>
      </c>
      <c r="H24" s="74" t="str">
        <f t="shared" si="100"/>
        <v/>
      </c>
      <c r="I24" s="67" t="str">
        <f t="shared" si="101"/>
        <v/>
      </c>
      <c r="J24" s="67" t="str">
        <f t="shared" si="102"/>
        <v/>
      </c>
      <c r="K24" s="67" t="str">
        <f t="shared" si="103"/>
        <v/>
      </c>
      <c r="L24" s="67" t="str">
        <f t="shared" si="104"/>
        <v/>
      </c>
      <c r="M24" s="67" t="str">
        <f t="shared" si="105"/>
        <v/>
      </c>
      <c r="N24" s="67" t="str">
        <f t="shared" si="106"/>
        <v/>
      </c>
      <c r="O24" s="67" t="str">
        <f t="shared" si="107"/>
        <v/>
      </c>
      <c r="P24" s="67" t="str">
        <f t="shared" si="108"/>
        <v/>
      </c>
      <c r="Q24" s="75" t="str">
        <f t="shared" si="109"/>
        <v/>
      </c>
      <c r="R24" s="74" t="str">
        <f t="shared" si="110"/>
        <v/>
      </c>
      <c r="S24" s="67" t="str">
        <f t="shared" si="111"/>
        <v/>
      </c>
      <c r="T24" s="67" t="str">
        <f t="shared" si="112"/>
        <v/>
      </c>
      <c r="U24" s="67" t="str">
        <f t="shared" si="113"/>
        <v/>
      </c>
      <c r="V24" s="67" t="str">
        <f t="shared" si="114"/>
        <v/>
      </c>
      <c r="W24" s="67" t="str">
        <f t="shared" si="115"/>
        <v/>
      </c>
      <c r="X24" s="67" t="str">
        <f t="shared" si="116"/>
        <v/>
      </c>
      <c r="Y24" s="67" t="str">
        <f t="shared" si="117"/>
        <v/>
      </c>
      <c r="Z24" s="67" t="str">
        <f t="shared" si="118"/>
        <v/>
      </c>
      <c r="AA24" s="75" t="str">
        <f t="shared" si="119"/>
        <v/>
      </c>
      <c r="AB24" s="74" t="str">
        <f t="shared" si="359"/>
        <v/>
      </c>
      <c r="AC24" s="67" t="str">
        <f t="shared" ref="AC24" si="399">IF(AND($F24=AB$2,$D24=AB$3,$E24=AC$4),1,"")</f>
        <v/>
      </c>
      <c r="AD24" s="67" t="str">
        <f t="shared" si="121"/>
        <v/>
      </c>
      <c r="AE24" s="67" t="str">
        <f t="shared" si="122"/>
        <v/>
      </c>
      <c r="AF24" s="67" t="str">
        <f t="shared" si="123"/>
        <v/>
      </c>
      <c r="AG24" s="67" t="str">
        <f t="shared" si="124"/>
        <v/>
      </c>
      <c r="AH24" s="67" t="str">
        <f t="shared" si="125"/>
        <v/>
      </c>
      <c r="AI24" s="67" t="str">
        <f t="shared" si="126"/>
        <v/>
      </c>
      <c r="AJ24" s="67" t="str">
        <f t="shared" si="127"/>
        <v/>
      </c>
      <c r="AK24" s="75" t="str">
        <f t="shared" si="128"/>
        <v/>
      </c>
      <c r="AL24" s="74" t="str">
        <f t="shared" si="361"/>
        <v/>
      </c>
      <c r="AM24" s="67" t="str">
        <f t="shared" ref="AM24" si="400">IF(AND($F24=AL$2,$D24=AL$3,$E24=AM$4),1,"")</f>
        <v/>
      </c>
      <c r="AN24" s="67" t="str">
        <f t="shared" si="130"/>
        <v/>
      </c>
      <c r="AO24" s="67" t="str">
        <f t="shared" si="131"/>
        <v/>
      </c>
      <c r="AP24" s="67" t="str">
        <f t="shared" si="132"/>
        <v/>
      </c>
      <c r="AQ24" s="67" t="str">
        <f t="shared" si="133"/>
        <v/>
      </c>
      <c r="AR24" s="67" t="str">
        <f t="shared" si="134"/>
        <v/>
      </c>
      <c r="AS24" s="67" t="str">
        <f t="shared" si="135"/>
        <v/>
      </c>
      <c r="AT24" s="67" t="str">
        <f t="shared" si="136"/>
        <v/>
      </c>
      <c r="AU24" s="75" t="str">
        <f t="shared" si="137"/>
        <v/>
      </c>
      <c r="AV24" s="74" t="str">
        <f t="shared" si="363"/>
        <v/>
      </c>
      <c r="AW24" s="67" t="str">
        <f t="shared" ref="AW24" si="401">IF(AND($F24=AV$2,$D24=AV$3,$E24=AW$4),1,"")</f>
        <v/>
      </c>
      <c r="AX24" s="67" t="str">
        <f t="shared" si="139"/>
        <v/>
      </c>
      <c r="AY24" s="67" t="str">
        <f t="shared" si="140"/>
        <v/>
      </c>
      <c r="AZ24" s="67" t="str">
        <f t="shared" si="141"/>
        <v/>
      </c>
      <c r="BA24" s="67" t="str">
        <f t="shared" si="142"/>
        <v/>
      </c>
      <c r="BB24" s="67" t="str">
        <f t="shared" si="143"/>
        <v/>
      </c>
      <c r="BC24" s="67" t="str">
        <f t="shared" si="144"/>
        <v/>
      </c>
      <c r="BD24" s="67" t="str">
        <f t="shared" si="145"/>
        <v/>
      </c>
      <c r="BE24" s="75" t="str">
        <f t="shared" si="146"/>
        <v/>
      </c>
      <c r="BF24" s="74" t="str">
        <f t="shared" si="365"/>
        <v/>
      </c>
      <c r="BG24" s="67" t="str">
        <f t="shared" ref="BG24" si="402">IF(AND($F24=BF$2,$D24=BF$3,$E24=BG$4),1,"")</f>
        <v/>
      </c>
      <c r="BH24" s="67" t="str">
        <f t="shared" si="148"/>
        <v/>
      </c>
      <c r="BI24" s="67" t="str">
        <f t="shared" si="149"/>
        <v/>
      </c>
      <c r="BJ24" s="67" t="str">
        <f t="shared" si="150"/>
        <v/>
      </c>
      <c r="BK24" s="67" t="str">
        <f t="shared" si="151"/>
        <v/>
      </c>
      <c r="BL24" s="67" t="str">
        <f t="shared" si="152"/>
        <v/>
      </c>
      <c r="BM24" s="67" t="str">
        <f t="shared" si="153"/>
        <v/>
      </c>
      <c r="BN24" s="67" t="str">
        <f t="shared" si="154"/>
        <v/>
      </c>
      <c r="BO24" s="75" t="str">
        <f t="shared" si="155"/>
        <v/>
      </c>
      <c r="BP24" s="74" t="str">
        <f t="shared" si="367"/>
        <v/>
      </c>
      <c r="BQ24" s="67" t="str">
        <f t="shared" ref="BQ24" si="403">IF(AND($F24=BP$2,$D24=BP$3,$E24=BQ$4),1,"")</f>
        <v/>
      </c>
      <c r="BR24" s="67" t="str">
        <f t="shared" si="157"/>
        <v/>
      </c>
      <c r="BS24" s="67" t="str">
        <f t="shared" si="158"/>
        <v/>
      </c>
      <c r="BT24" s="67" t="str">
        <f t="shared" si="159"/>
        <v/>
      </c>
      <c r="BU24" s="67" t="str">
        <f t="shared" si="160"/>
        <v/>
      </c>
      <c r="BV24" s="67" t="str">
        <f t="shared" si="161"/>
        <v/>
      </c>
      <c r="BW24" s="67" t="str">
        <f t="shared" si="162"/>
        <v/>
      </c>
      <c r="BX24" s="67" t="str">
        <f t="shared" si="163"/>
        <v/>
      </c>
      <c r="BY24" s="75" t="str">
        <f t="shared" si="164"/>
        <v/>
      </c>
      <c r="BZ24" s="74" t="str">
        <f t="shared" si="369"/>
        <v/>
      </c>
      <c r="CA24" s="67" t="str">
        <f t="shared" ref="CA24" si="404">IF(AND($F24=BZ$2,$D24=BZ$3,$E24=CA$4),1,"")</f>
        <v/>
      </c>
      <c r="CB24" s="67" t="str">
        <f t="shared" si="166"/>
        <v/>
      </c>
      <c r="CC24" s="67" t="str">
        <f t="shared" si="167"/>
        <v/>
      </c>
      <c r="CD24" s="67" t="str">
        <f t="shared" si="168"/>
        <v/>
      </c>
      <c r="CE24" s="67" t="str">
        <f t="shared" si="169"/>
        <v/>
      </c>
      <c r="CF24" s="67" t="str">
        <f t="shared" si="170"/>
        <v/>
      </c>
      <c r="CG24" s="67" t="str">
        <f t="shared" si="171"/>
        <v/>
      </c>
      <c r="CH24" s="67" t="str">
        <f t="shared" si="172"/>
        <v/>
      </c>
      <c r="CI24" s="75" t="str">
        <f t="shared" si="173"/>
        <v/>
      </c>
      <c r="CJ24" s="74" t="str">
        <f t="shared" si="371"/>
        <v/>
      </c>
      <c r="CK24" s="67" t="str">
        <f t="shared" ref="CK24" si="405">IF(AND($F24=CJ$2,$D24=CJ$3,$E24=CK$4),1,"")</f>
        <v/>
      </c>
      <c r="CL24" s="67" t="str">
        <f t="shared" si="175"/>
        <v/>
      </c>
      <c r="CM24" s="67" t="str">
        <f t="shared" si="176"/>
        <v/>
      </c>
      <c r="CN24" s="67" t="str">
        <f t="shared" si="177"/>
        <v/>
      </c>
      <c r="CO24" s="67" t="str">
        <f t="shared" si="178"/>
        <v/>
      </c>
      <c r="CP24" s="67" t="str">
        <f t="shared" si="179"/>
        <v/>
      </c>
      <c r="CQ24" s="67" t="str">
        <f t="shared" si="180"/>
        <v/>
      </c>
      <c r="CR24" s="67" t="str">
        <f t="shared" si="181"/>
        <v/>
      </c>
      <c r="CS24" s="75" t="str">
        <f t="shared" si="182"/>
        <v/>
      </c>
      <c r="CT24" s="74" t="str">
        <f t="shared" si="373"/>
        <v/>
      </c>
      <c r="CU24" s="67" t="str">
        <f t="shared" ref="CU24" si="406">IF(AND($F24=CT$2,$D24=CT$3,$E24=CU$4),1,"")</f>
        <v/>
      </c>
      <c r="CV24" s="67" t="str">
        <f t="shared" si="184"/>
        <v/>
      </c>
      <c r="CW24" s="67" t="str">
        <f t="shared" si="185"/>
        <v/>
      </c>
      <c r="CX24" s="67" t="str">
        <f t="shared" si="186"/>
        <v/>
      </c>
      <c r="CY24" s="67" t="str">
        <f t="shared" si="187"/>
        <v/>
      </c>
      <c r="CZ24" s="67" t="str">
        <f t="shared" si="188"/>
        <v/>
      </c>
      <c r="DA24" s="67" t="str">
        <f t="shared" si="189"/>
        <v/>
      </c>
      <c r="DB24" s="67" t="str">
        <f t="shared" si="190"/>
        <v/>
      </c>
      <c r="DC24" s="75" t="str">
        <f t="shared" si="191"/>
        <v/>
      </c>
      <c r="DD24" s="74" t="str">
        <f t="shared" si="375"/>
        <v/>
      </c>
      <c r="DE24" s="67" t="str">
        <f t="shared" ref="DE24" si="407">IF(AND($F24=DD$2,$D24=DD$3,$E24=DE$4),1,"")</f>
        <v/>
      </c>
      <c r="DF24" s="67" t="str">
        <f t="shared" si="193"/>
        <v/>
      </c>
      <c r="DG24" s="67" t="str">
        <f t="shared" si="194"/>
        <v/>
      </c>
      <c r="DH24" s="67" t="str">
        <f t="shared" si="195"/>
        <v/>
      </c>
      <c r="DI24" s="67" t="str">
        <f t="shared" si="196"/>
        <v/>
      </c>
      <c r="DJ24" s="67" t="str">
        <f t="shared" si="197"/>
        <v/>
      </c>
      <c r="DK24" s="67" t="str">
        <f t="shared" si="198"/>
        <v/>
      </c>
      <c r="DL24" s="67" t="str">
        <f t="shared" si="199"/>
        <v/>
      </c>
      <c r="DM24" s="75" t="str">
        <f t="shared" si="200"/>
        <v/>
      </c>
      <c r="DN24" s="74" t="str">
        <f t="shared" si="377"/>
        <v/>
      </c>
      <c r="DO24" s="67" t="str">
        <f t="shared" ref="DO24" si="408">IF(AND($F24=DN$2,$D24=DN$3,$E24=DO$4),1,"")</f>
        <v/>
      </c>
      <c r="DP24" s="67" t="str">
        <f t="shared" si="202"/>
        <v/>
      </c>
      <c r="DQ24" s="67" t="str">
        <f t="shared" si="203"/>
        <v/>
      </c>
      <c r="DR24" s="67" t="str">
        <f t="shared" si="204"/>
        <v/>
      </c>
      <c r="DS24" s="67" t="str">
        <f t="shared" si="205"/>
        <v/>
      </c>
      <c r="DT24" s="67" t="str">
        <f t="shared" si="206"/>
        <v/>
      </c>
      <c r="DU24" s="67" t="str">
        <f t="shared" si="207"/>
        <v/>
      </c>
      <c r="DV24" s="67" t="str">
        <f t="shared" si="208"/>
        <v/>
      </c>
      <c r="DW24" s="76" t="str">
        <f t="shared" si="209"/>
        <v/>
      </c>
      <c r="DX24" s="73"/>
    </row>
    <row r="25" spans="1:150" hidden="1">
      <c r="A25" s="67" t="str">
        <f>IF(OR(B25=0,B25=""),"",'Stu.Detail (1-20)'!A27)</f>
        <v/>
      </c>
      <c r="B25" s="67" t="str">
        <f>IF(OR('Stu.Detail (1-20)'!B27=0,'Stu.Detail (1-20)'!B27=""),"",'Stu.Detail (1-20)'!B27)</f>
        <v/>
      </c>
      <c r="C25" s="68" t="str">
        <f>IF(OR('Stu.Detail (1-20)'!C27=0,'Stu.Detail (1-20)'!C27=""),"",'Stu.Detail (1-20)'!C27)</f>
        <v/>
      </c>
      <c r="D25" s="67" t="str">
        <f>IF(OR('Stu.Detail (1-20)'!J27=0,'Stu.Detail (1-20)'!J27=""),"",'Stu.Detail (1-20)'!J27)</f>
        <v/>
      </c>
      <c r="E25" s="67" t="str">
        <f>IF(OR('Stu.Detail (1-20)'!K27=0,'Stu.Detail (1-20)'!K27=""),"",'Stu.Detail (1-20)'!K27)</f>
        <v/>
      </c>
      <c r="F25" s="67" t="str">
        <f>IF(OR('Stu.Detail (1-20)'!L27=0,'Stu.Detail (1-20)'!L27=""),"",'Stu.Detail (1-20)'!L27)</f>
        <v/>
      </c>
      <c r="H25" s="74" t="str">
        <f t="shared" si="100"/>
        <v/>
      </c>
      <c r="I25" s="67" t="str">
        <f t="shared" si="101"/>
        <v/>
      </c>
      <c r="J25" s="67" t="str">
        <f t="shared" si="102"/>
        <v/>
      </c>
      <c r="K25" s="67" t="str">
        <f t="shared" si="103"/>
        <v/>
      </c>
      <c r="L25" s="67" t="str">
        <f t="shared" si="104"/>
        <v/>
      </c>
      <c r="M25" s="67" t="str">
        <f t="shared" si="105"/>
        <v/>
      </c>
      <c r="N25" s="67" t="str">
        <f t="shared" si="106"/>
        <v/>
      </c>
      <c r="O25" s="67" t="str">
        <f t="shared" si="107"/>
        <v/>
      </c>
      <c r="P25" s="67" t="str">
        <f t="shared" si="108"/>
        <v/>
      </c>
      <c r="Q25" s="75" t="str">
        <f t="shared" si="109"/>
        <v/>
      </c>
      <c r="R25" s="74" t="str">
        <f t="shared" si="110"/>
        <v/>
      </c>
      <c r="S25" s="67" t="str">
        <f t="shared" si="111"/>
        <v/>
      </c>
      <c r="T25" s="67" t="str">
        <f t="shared" si="112"/>
        <v/>
      </c>
      <c r="U25" s="67" t="str">
        <f t="shared" si="113"/>
        <v/>
      </c>
      <c r="V25" s="67" t="str">
        <f t="shared" si="114"/>
        <v/>
      </c>
      <c r="W25" s="67" t="str">
        <f t="shared" si="115"/>
        <v/>
      </c>
      <c r="X25" s="67" t="str">
        <f t="shared" si="116"/>
        <v/>
      </c>
      <c r="Y25" s="67" t="str">
        <f t="shared" si="117"/>
        <v/>
      </c>
      <c r="Z25" s="67" t="str">
        <f t="shared" si="118"/>
        <v/>
      </c>
      <c r="AA25" s="75" t="str">
        <f t="shared" si="119"/>
        <v/>
      </c>
      <c r="AB25" s="74" t="str">
        <f t="shared" si="359"/>
        <v/>
      </c>
      <c r="AC25" s="67" t="str">
        <f t="shared" ref="AC25" si="409">IF(AND($F25=AB$2,$D25=AB$3,$E25=AC$4),1,"")</f>
        <v/>
      </c>
      <c r="AD25" s="67" t="str">
        <f t="shared" si="121"/>
        <v/>
      </c>
      <c r="AE25" s="67" t="str">
        <f t="shared" si="122"/>
        <v/>
      </c>
      <c r="AF25" s="67" t="str">
        <f t="shared" si="123"/>
        <v/>
      </c>
      <c r="AG25" s="67" t="str">
        <f t="shared" si="124"/>
        <v/>
      </c>
      <c r="AH25" s="67" t="str">
        <f t="shared" si="125"/>
        <v/>
      </c>
      <c r="AI25" s="67" t="str">
        <f t="shared" si="126"/>
        <v/>
      </c>
      <c r="AJ25" s="67" t="str">
        <f t="shared" si="127"/>
        <v/>
      </c>
      <c r="AK25" s="75" t="str">
        <f t="shared" si="128"/>
        <v/>
      </c>
      <c r="AL25" s="74" t="str">
        <f t="shared" si="361"/>
        <v/>
      </c>
      <c r="AM25" s="67" t="str">
        <f t="shared" ref="AM25" si="410">IF(AND($F25=AL$2,$D25=AL$3,$E25=AM$4),1,"")</f>
        <v/>
      </c>
      <c r="AN25" s="67" t="str">
        <f t="shared" si="130"/>
        <v/>
      </c>
      <c r="AO25" s="67" t="str">
        <f t="shared" si="131"/>
        <v/>
      </c>
      <c r="AP25" s="67" t="str">
        <f t="shared" si="132"/>
        <v/>
      </c>
      <c r="AQ25" s="67" t="str">
        <f t="shared" si="133"/>
        <v/>
      </c>
      <c r="AR25" s="67" t="str">
        <f t="shared" si="134"/>
        <v/>
      </c>
      <c r="AS25" s="67" t="str">
        <f t="shared" si="135"/>
        <v/>
      </c>
      <c r="AT25" s="67" t="str">
        <f t="shared" si="136"/>
        <v/>
      </c>
      <c r="AU25" s="75" t="str">
        <f t="shared" si="137"/>
        <v/>
      </c>
      <c r="AV25" s="74" t="str">
        <f t="shared" si="363"/>
        <v/>
      </c>
      <c r="AW25" s="67" t="str">
        <f t="shared" ref="AW25" si="411">IF(AND($F25=AV$2,$D25=AV$3,$E25=AW$4),1,"")</f>
        <v/>
      </c>
      <c r="AX25" s="67" t="str">
        <f t="shared" si="139"/>
        <v/>
      </c>
      <c r="AY25" s="67" t="str">
        <f t="shared" si="140"/>
        <v/>
      </c>
      <c r="AZ25" s="67" t="str">
        <f t="shared" si="141"/>
        <v/>
      </c>
      <c r="BA25" s="67" t="str">
        <f t="shared" si="142"/>
        <v/>
      </c>
      <c r="BB25" s="67" t="str">
        <f t="shared" si="143"/>
        <v/>
      </c>
      <c r="BC25" s="67" t="str">
        <f t="shared" si="144"/>
        <v/>
      </c>
      <c r="BD25" s="67" t="str">
        <f t="shared" si="145"/>
        <v/>
      </c>
      <c r="BE25" s="75" t="str">
        <f t="shared" si="146"/>
        <v/>
      </c>
      <c r="BF25" s="74" t="str">
        <f t="shared" si="365"/>
        <v/>
      </c>
      <c r="BG25" s="67" t="str">
        <f t="shared" ref="BG25" si="412">IF(AND($F25=BF$2,$D25=BF$3,$E25=BG$4),1,"")</f>
        <v/>
      </c>
      <c r="BH25" s="67" t="str">
        <f t="shared" si="148"/>
        <v/>
      </c>
      <c r="BI25" s="67" t="str">
        <f t="shared" si="149"/>
        <v/>
      </c>
      <c r="BJ25" s="67" t="str">
        <f t="shared" si="150"/>
        <v/>
      </c>
      <c r="BK25" s="67" t="str">
        <f t="shared" si="151"/>
        <v/>
      </c>
      <c r="BL25" s="67" t="str">
        <f t="shared" si="152"/>
        <v/>
      </c>
      <c r="BM25" s="67" t="str">
        <f t="shared" si="153"/>
        <v/>
      </c>
      <c r="BN25" s="67" t="str">
        <f t="shared" si="154"/>
        <v/>
      </c>
      <c r="BO25" s="75" t="str">
        <f t="shared" si="155"/>
        <v/>
      </c>
      <c r="BP25" s="74" t="str">
        <f t="shared" si="367"/>
        <v/>
      </c>
      <c r="BQ25" s="67" t="str">
        <f t="shared" ref="BQ25" si="413">IF(AND($F25=BP$2,$D25=BP$3,$E25=BQ$4),1,"")</f>
        <v/>
      </c>
      <c r="BR25" s="67" t="str">
        <f t="shared" si="157"/>
        <v/>
      </c>
      <c r="BS25" s="67" t="str">
        <f t="shared" si="158"/>
        <v/>
      </c>
      <c r="BT25" s="67" t="str">
        <f t="shared" si="159"/>
        <v/>
      </c>
      <c r="BU25" s="67" t="str">
        <f t="shared" si="160"/>
        <v/>
      </c>
      <c r="BV25" s="67" t="str">
        <f t="shared" si="161"/>
        <v/>
      </c>
      <c r="BW25" s="67" t="str">
        <f t="shared" si="162"/>
        <v/>
      </c>
      <c r="BX25" s="67" t="str">
        <f t="shared" si="163"/>
        <v/>
      </c>
      <c r="BY25" s="75" t="str">
        <f t="shared" si="164"/>
        <v/>
      </c>
      <c r="BZ25" s="74" t="str">
        <f t="shared" si="369"/>
        <v/>
      </c>
      <c r="CA25" s="67" t="str">
        <f t="shared" ref="CA25" si="414">IF(AND($F25=BZ$2,$D25=BZ$3,$E25=CA$4),1,"")</f>
        <v/>
      </c>
      <c r="CB25" s="67" t="str">
        <f t="shared" si="166"/>
        <v/>
      </c>
      <c r="CC25" s="67" t="str">
        <f t="shared" si="167"/>
        <v/>
      </c>
      <c r="CD25" s="67" t="str">
        <f t="shared" si="168"/>
        <v/>
      </c>
      <c r="CE25" s="67" t="str">
        <f t="shared" si="169"/>
        <v/>
      </c>
      <c r="CF25" s="67" t="str">
        <f t="shared" si="170"/>
        <v/>
      </c>
      <c r="CG25" s="67" t="str">
        <f t="shared" si="171"/>
        <v/>
      </c>
      <c r="CH25" s="67" t="str">
        <f t="shared" si="172"/>
        <v/>
      </c>
      <c r="CI25" s="75" t="str">
        <f t="shared" si="173"/>
        <v/>
      </c>
      <c r="CJ25" s="74" t="str">
        <f t="shared" si="371"/>
        <v/>
      </c>
      <c r="CK25" s="67" t="str">
        <f t="shared" ref="CK25" si="415">IF(AND($F25=CJ$2,$D25=CJ$3,$E25=CK$4),1,"")</f>
        <v/>
      </c>
      <c r="CL25" s="67" t="str">
        <f t="shared" si="175"/>
        <v/>
      </c>
      <c r="CM25" s="67" t="str">
        <f t="shared" si="176"/>
        <v/>
      </c>
      <c r="CN25" s="67" t="str">
        <f t="shared" si="177"/>
        <v/>
      </c>
      <c r="CO25" s="67" t="str">
        <f t="shared" si="178"/>
        <v/>
      </c>
      <c r="CP25" s="67" t="str">
        <f t="shared" si="179"/>
        <v/>
      </c>
      <c r="CQ25" s="67" t="str">
        <f t="shared" si="180"/>
        <v/>
      </c>
      <c r="CR25" s="67" t="str">
        <f t="shared" si="181"/>
        <v/>
      </c>
      <c r="CS25" s="75" t="str">
        <f t="shared" si="182"/>
        <v/>
      </c>
      <c r="CT25" s="74" t="str">
        <f t="shared" si="373"/>
        <v/>
      </c>
      <c r="CU25" s="67" t="str">
        <f t="shared" ref="CU25" si="416">IF(AND($F25=CT$2,$D25=CT$3,$E25=CU$4),1,"")</f>
        <v/>
      </c>
      <c r="CV25" s="67" t="str">
        <f t="shared" si="184"/>
        <v/>
      </c>
      <c r="CW25" s="67" t="str">
        <f t="shared" si="185"/>
        <v/>
      </c>
      <c r="CX25" s="67" t="str">
        <f t="shared" si="186"/>
        <v/>
      </c>
      <c r="CY25" s="67" t="str">
        <f t="shared" si="187"/>
        <v/>
      </c>
      <c r="CZ25" s="67" t="str">
        <f t="shared" si="188"/>
        <v/>
      </c>
      <c r="DA25" s="67" t="str">
        <f t="shared" si="189"/>
        <v/>
      </c>
      <c r="DB25" s="67" t="str">
        <f t="shared" si="190"/>
        <v/>
      </c>
      <c r="DC25" s="75" t="str">
        <f t="shared" si="191"/>
        <v/>
      </c>
      <c r="DD25" s="74" t="str">
        <f t="shared" si="375"/>
        <v/>
      </c>
      <c r="DE25" s="67" t="str">
        <f t="shared" ref="DE25" si="417">IF(AND($F25=DD$2,$D25=DD$3,$E25=DE$4),1,"")</f>
        <v/>
      </c>
      <c r="DF25" s="67" t="str">
        <f t="shared" si="193"/>
        <v/>
      </c>
      <c r="DG25" s="67" t="str">
        <f t="shared" si="194"/>
        <v/>
      </c>
      <c r="DH25" s="67" t="str">
        <f t="shared" si="195"/>
        <v/>
      </c>
      <c r="DI25" s="67" t="str">
        <f t="shared" si="196"/>
        <v/>
      </c>
      <c r="DJ25" s="67" t="str">
        <f t="shared" si="197"/>
        <v/>
      </c>
      <c r="DK25" s="67" t="str">
        <f t="shared" si="198"/>
        <v/>
      </c>
      <c r="DL25" s="67" t="str">
        <f t="shared" si="199"/>
        <v/>
      </c>
      <c r="DM25" s="75" t="str">
        <f t="shared" si="200"/>
        <v/>
      </c>
      <c r="DN25" s="74" t="str">
        <f t="shared" si="377"/>
        <v/>
      </c>
      <c r="DO25" s="67" t="str">
        <f t="shared" ref="DO25" si="418">IF(AND($F25=DN$2,$D25=DN$3,$E25=DO$4),1,"")</f>
        <v/>
      </c>
      <c r="DP25" s="67" t="str">
        <f t="shared" si="202"/>
        <v/>
      </c>
      <c r="DQ25" s="67" t="str">
        <f t="shared" si="203"/>
        <v/>
      </c>
      <c r="DR25" s="67" t="str">
        <f t="shared" si="204"/>
        <v/>
      </c>
      <c r="DS25" s="67" t="str">
        <f t="shared" si="205"/>
        <v/>
      </c>
      <c r="DT25" s="67" t="str">
        <f t="shared" si="206"/>
        <v/>
      </c>
      <c r="DU25" s="67" t="str">
        <f t="shared" si="207"/>
        <v/>
      </c>
      <c r="DV25" s="67" t="str">
        <f t="shared" si="208"/>
        <v/>
      </c>
      <c r="DW25" s="76" t="str">
        <f t="shared" si="209"/>
        <v/>
      </c>
      <c r="DX25" s="73"/>
    </row>
    <row r="26" spans="1:150" hidden="1">
      <c r="A26" s="67" t="str">
        <f>IF(OR(B26=0,B26=""),"",'Stu.Detail (1-20)'!A28)</f>
        <v/>
      </c>
      <c r="B26" s="67" t="str">
        <f>IF(OR('Stu.Detail (1-20)'!B28=0,'Stu.Detail (1-20)'!B28=""),"",'Stu.Detail (1-20)'!B28)</f>
        <v/>
      </c>
      <c r="C26" s="68" t="str">
        <f>IF(OR('Stu.Detail (1-20)'!C28=0,'Stu.Detail (1-20)'!C28=""),"",'Stu.Detail (1-20)'!C28)</f>
        <v/>
      </c>
      <c r="D26" s="67" t="str">
        <f>IF(OR('Stu.Detail (1-20)'!J28=0,'Stu.Detail (1-20)'!J28=""),"",'Stu.Detail (1-20)'!J28)</f>
        <v/>
      </c>
      <c r="E26" s="67" t="str">
        <f>IF(OR('Stu.Detail (1-20)'!K28=0,'Stu.Detail (1-20)'!K28=""),"",'Stu.Detail (1-20)'!K28)</f>
        <v/>
      </c>
      <c r="F26" s="67" t="str">
        <f>IF(OR('Stu.Detail (1-20)'!L28=0,'Stu.Detail (1-20)'!L28=""),"",'Stu.Detail (1-20)'!L28)</f>
        <v/>
      </c>
      <c r="H26" s="74" t="str">
        <f t="shared" si="100"/>
        <v/>
      </c>
      <c r="I26" s="67" t="str">
        <f t="shared" si="101"/>
        <v/>
      </c>
      <c r="J26" s="67" t="str">
        <f t="shared" si="102"/>
        <v/>
      </c>
      <c r="K26" s="67" t="str">
        <f t="shared" si="103"/>
        <v/>
      </c>
      <c r="L26" s="67" t="str">
        <f t="shared" si="104"/>
        <v/>
      </c>
      <c r="M26" s="67" t="str">
        <f t="shared" si="105"/>
        <v/>
      </c>
      <c r="N26" s="67" t="str">
        <f t="shared" si="106"/>
        <v/>
      </c>
      <c r="O26" s="67" t="str">
        <f t="shared" si="107"/>
        <v/>
      </c>
      <c r="P26" s="67" t="str">
        <f t="shared" si="108"/>
        <v/>
      </c>
      <c r="Q26" s="75" t="str">
        <f t="shared" si="109"/>
        <v/>
      </c>
      <c r="R26" s="74" t="str">
        <f t="shared" si="110"/>
        <v/>
      </c>
      <c r="S26" s="67" t="str">
        <f t="shared" si="111"/>
        <v/>
      </c>
      <c r="T26" s="67" t="str">
        <f t="shared" si="112"/>
        <v/>
      </c>
      <c r="U26" s="67" t="str">
        <f t="shared" si="113"/>
        <v/>
      </c>
      <c r="V26" s="67" t="str">
        <f t="shared" si="114"/>
        <v/>
      </c>
      <c r="W26" s="67" t="str">
        <f t="shared" si="115"/>
        <v/>
      </c>
      <c r="X26" s="67" t="str">
        <f t="shared" si="116"/>
        <v/>
      </c>
      <c r="Y26" s="67" t="str">
        <f t="shared" si="117"/>
        <v/>
      </c>
      <c r="Z26" s="67" t="str">
        <f t="shared" si="118"/>
        <v/>
      </c>
      <c r="AA26" s="75" t="str">
        <f t="shared" si="119"/>
        <v/>
      </c>
      <c r="AB26" s="74" t="str">
        <f t="shared" si="359"/>
        <v/>
      </c>
      <c r="AC26" s="67" t="str">
        <f t="shared" ref="AC26" si="419">IF(AND($F26=AB$2,$D26=AB$3,$E26=AC$4),1,"")</f>
        <v/>
      </c>
      <c r="AD26" s="67" t="str">
        <f t="shared" si="121"/>
        <v/>
      </c>
      <c r="AE26" s="67" t="str">
        <f t="shared" si="122"/>
        <v/>
      </c>
      <c r="AF26" s="67" t="str">
        <f t="shared" si="123"/>
        <v/>
      </c>
      <c r="AG26" s="67" t="str">
        <f t="shared" si="124"/>
        <v/>
      </c>
      <c r="AH26" s="67" t="str">
        <f t="shared" si="125"/>
        <v/>
      </c>
      <c r="AI26" s="67" t="str">
        <f t="shared" si="126"/>
        <v/>
      </c>
      <c r="AJ26" s="67" t="str">
        <f t="shared" si="127"/>
        <v/>
      </c>
      <c r="AK26" s="75" t="str">
        <f t="shared" si="128"/>
        <v/>
      </c>
      <c r="AL26" s="74" t="str">
        <f t="shared" si="361"/>
        <v/>
      </c>
      <c r="AM26" s="67" t="str">
        <f t="shared" ref="AM26" si="420">IF(AND($F26=AL$2,$D26=AL$3,$E26=AM$4),1,"")</f>
        <v/>
      </c>
      <c r="AN26" s="67" t="str">
        <f t="shared" si="130"/>
        <v/>
      </c>
      <c r="AO26" s="67" t="str">
        <f t="shared" si="131"/>
        <v/>
      </c>
      <c r="AP26" s="67" t="str">
        <f t="shared" si="132"/>
        <v/>
      </c>
      <c r="AQ26" s="67" t="str">
        <f t="shared" si="133"/>
        <v/>
      </c>
      <c r="AR26" s="67" t="str">
        <f t="shared" si="134"/>
        <v/>
      </c>
      <c r="AS26" s="67" t="str">
        <f t="shared" si="135"/>
        <v/>
      </c>
      <c r="AT26" s="67" t="str">
        <f t="shared" si="136"/>
        <v/>
      </c>
      <c r="AU26" s="75" t="str">
        <f t="shared" si="137"/>
        <v/>
      </c>
      <c r="AV26" s="74" t="str">
        <f t="shared" si="363"/>
        <v/>
      </c>
      <c r="AW26" s="67" t="str">
        <f t="shared" ref="AW26" si="421">IF(AND($F26=AV$2,$D26=AV$3,$E26=AW$4),1,"")</f>
        <v/>
      </c>
      <c r="AX26" s="67" t="str">
        <f t="shared" si="139"/>
        <v/>
      </c>
      <c r="AY26" s="67" t="str">
        <f t="shared" si="140"/>
        <v/>
      </c>
      <c r="AZ26" s="67" t="str">
        <f t="shared" si="141"/>
        <v/>
      </c>
      <c r="BA26" s="67" t="str">
        <f t="shared" si="142"/>
        <v/>
      </c>
      <c r="BB26" s="67" t="str">
        <f t="shared" si="143"/>
        <v/>
      </c>
      <c r="BC26" s="67" t="str">
        <f t="shared" si="144"/>
        <v/>
      </c>
      <c r="BD26" s="67" t="str">
        <f t="shared" si="145"/>
        <v/>
      </c>
      <c r="BE26" s="75" t="str">
        <f t="shared" si="146"/>
        <v/>
      </c>
      <c r="BF26" s="74" t="str">
        <f t="shared" si="365"/>
        <v/>
      </c>
      <c r="BG26" s="67" t="str">
        <f t="shared" ref="BG26" si="422">IF(AND($F26=BF$2,$D26=BF$3,$E26=BG$4),1,"")</f>
        <v/>
      </c>
      <c r="BH26" s="67" t="str">
        <f t="shared" si="148"/>
        <v/>
      </c>
      <c r="BI26" s="67" t="str">
        <f t="shared" si="149"/>
        <v/>
      </c>
      <c r="BJ26" s="67" t="str">
        <f t="shared" si="150"/>
        <v/>
      </c>
      <c r="BK26" s="67" t="str">
        <f t="shared" si="151"/>
        <v/>
      </c>
      <c r="BL26" s="67" t="str">
        <f t="shared" si="152"/>
        <v/>
      </c>
      <c r="BM26" s="67" t="str">
        <f t="shared" si="153"/>
        <v/>
      </c>
      <c r="BN26" s="67" t="str">
        <f t="shared" si="154"/>
        <v/>
      </c>
      <c r="BO26" s="75" t="str">
        <f t="shared" si="155"/>
        <v/>
      </c>
      <c r="BP26" s="74" t="str">
        <f t="shared" si="367"/>
        <v/>
      </c>
      <c r="BQ26" s="67" t="str">
        <f t="shared" ref="BQ26" si="423">IF(AND($F26=BP$2,$D26=BP$3,$E26=BQ$4),1,"")</f>
        <v/>
      </c>
      <c r="BR26" s="67" t="str">
        <f t="shared" si="157"/>
        <v/>
      </c>
      <c r="BS26" s="67" t="str">
        <f t="shared" si="158"/>
        <v/>
      </c>
      <c r="BT26" s="67" t="str">
        <f t="shared" si="159"/>
        <v/>
      </c>
      <c r="BU26" s="67" t="str">
        <f t="shared" si="160"/>
        <v/>
      </c>
      <c r="BV26" s="67" t="str">
        <f t="shared" si="161"/>
        <v/>
      </c>
      <c r="BW26" s="67" t="str">
        <f t="shared" si="162"/>
        <v/>
      </c>
      <c r="BX26" s="67" t="str">
        <f t="shared" si="163"/>
        <v/>
      </c>
      <c r="BY26" s="75" t="str">
        <f t="shared" si="164"/>
        <v/>
      </c>
      <c r="BZ26" s="74" t="str">
        <f t="shared" si="369"/>
        <v/>
      </c>
      <c r="CA26" s="67" t="str">
        <f t="shared" ref="CA26" si="424">IF(AND($F26=BZ$2,$D26=BZ$3,$E26=CA$4),1,"")</f>
        <v/>
      </c>
      <c r="CB26" s="67" t="str">
        <f t="shared" si="166"/>
        <v/>
      </c>
      <c r="CC26" s="67" t="str">
        <f t="shared" si="167"/>
        <v/>
      </c>
      <c r="CD26" s="67" t="str">
        <f t="shared" si="168"/>
        <v/>
      </c>
      <c r="CE26" s="67" t="str">
        <f t="shared" si="169"/>
        <v/>
      </c>
      <c r="CF26" s="67" t="str">
        <f t="shared" si="170"/>
        <v/>
      </c>
      <c r="CG26" s="67" t="str">
        <f t="shared" si="171"/>
        <v/>
      </c>
      <c r="CH26" s="67" t="str">
        <f t="shared" si="172"/>
        <v/>
      </c>
      <c r="CI26" s="75" t="str">
        <f t="shared" si="173"/>
        <v/>
      </c>
      <c r="CJ26" s="74" t="str">
        <f t="shared" si="371"/>
        <v/>
      </c>
      <c r="CK26" s="67" t="str">
        <f t="shared" ref="CK26" si="425">IF(AND($F26=CJ$2,$D26=CJ$3,$E26=CK$4),1,"")</f>
        <v/>
      </c>
      <c r="CL26" s="67" t="str">
        <f t="shared" si="175"/>
        <v/>
      </c>
      <c r="CM26" s="67" t="str">
        <f t="shared" si="176"/>
        <v/>
      </c>
      <c r="CN26" s="67" t="str">
        <f t="shared" si="177"/>
        <v/>
      </c>
      <c r="CO26" s="67" t="str">
        <f t="shared" si="178"/>
        <v/>
      </c>
      <c r="CP26" s="67" t="str">
        <f t="shared" si="179"/>
        <v/>
      </c>
      <c r="CQ26" s="67" t="str">
        <f t="shared" si="180"/>
        <v/>
      </c>
      <c r="CR26" s="67" t="str">
        <f t="shared" si="181"/>
        <v/>
      </c>
      <c r="CS26" s="75" t="str">
        <f t="shared" si="182"/>
        <v/>
      </c>
      <c r="CT26" s="74" t="str">
        <f t="shared" si="373"/>
        <v/>
      </c>
      <c r="CU26" s="67" t="str">
        <f t="shared" ref="CU26" si="426">IF(AND($F26=CT$2,$D26=CT$3,$E26=CU$4),1,"")</f>
        <v/>
      </c>
      <c r="CV26" s="67" t="str">
        <f t="shared" si="184"/>
        <v/>
      </c>
      <c r="CW26" s="67" t="str">
        <f t="shared" si="185"/>
        <v/>
      </c>
      <c r="CX26" s="67" t="str">
        <f t="shared" si="186"/>
        <v/>
      </c>
      <c r="CY26" s="67" t="str">
        <f t="shared" si="187"/>
        <v/>
      </c>
      <c r="CZ26" s="67" t="str">
        <f t="shared" si="188"/>
        <v/>
      </c>
      <c r="DA26" s="67" t="str">
        <f t="shared" si="189"/>
        <v/>
      </c>
      <c r="DB26" s="67" t="str">
        <f t="shared" si="190"/>
        <v/>
      </c>
      <c r="DC26" s="75" t="str">
        <f t="shared" si="191"/>
        <v/>
      </c>
      <c r="DD26" s="74" t="str">
        <f t="shared" si="375"/>
        <v/>
      </c>
      <c r="DE26" s="67" t="str">
        <f t="shared" ref="DE26" si="427">IF(AND($F26=DD$2,$D26=DD$3,$E26=DE$4),1,"")</f>
        <v/>
      </c>
      <c r="DF26" s="67" t="str">
        <f t="shared" si="193"/>
        <v/>
      </c>
      <c r="DG26" s="67" t="str">
        <f t="shared" si="194"/>
        <v/>
      </c>
      <c r="DH26" s="67" t="str">
        <f t="shared" si="195"/>
        <v/>
      </c>
      <c r="DI26" s="67" t="str">
        <f t="shared" si="196"/>
        <v/>
      </c>
      <c r="DJ26" s="67" t="str">
        <f t="shared" si="197"/>
        <v/>
      </c>
      <c r="DK26" s="67" t="str">
        <f t="shared" si="198"/>
        <v/>
      </c>
      <c r="DL26" s="67" t="str">
        <f t="shared" si="199"/>
        <v/>
      </c>
      <c r="DM26" s="75" t="str">
        <f t="shared" si="200"/>
        <v/>
      </c>
      <c r="DN26" s="74" t="str">
        <f t="shared" si="377"/>
        <v/>
      </c>
      <c r="DO26" s="67" t="str">
        <f t="shared" ref="DO26" si="428">IF(AND($F26=DN$2,$D26=DN$3,$E26=DO$4),1,"")</f>
        <v/>
      </c>
      <c r="DP26" s="67" t="str">
        <f t="shared" si="202"/>
        <v/>
      </c>
      <c r="DQ26" s="67" t="str">
        <f t="shared" si="203"/>
        <v/>
      </c>
      <c r="DR26" s="67" t="str">
        <f t="shared" si="204"/>
        <v/>
      </c>
      <c r="DS26" s="67" t="str">
        <f t="shared" si="205"/>
        <v/>
      </c>
      <c r="DT26" s="67" t="str">
        <f t="shared" si="206"/>
        <v/>
      </c>
      <c r="DU26" s="67" t="str">
        <f t="shared" si="207"/>
        <v/>
      </c>
      <c r="DV26" s="67" t="str">
        <f t="shared" si="208"/>
        <v/>
      </c>
      <c r="DW26" s="76" t="str">
        <f t="shared" si="209"/>
        <v/>
      </c>
      <c r="DX26" s="73"/>
    </row>
    <row r="27" spans="1:150" hidden="1">
      <c r="A27" s="67" t="str">
        <f>IF(OR(B27=0,B27=""),"",'Stu.Detail (1-20)'!A29)</f>
        <v/>
      </c>
      <c r="B27" s="67" t="str">
        <f>IF(OR('Stu.Detail (1-20)'!B29=0,'Stu.Detail (1-20)'!B29=""),"",'Stu.Detail (1-20)'!B29)</f>
        <v/>
      </c>
      <c r="C27" s="68" t="str">
        <f>IF(OR('Stu.Detail (1-20)'!C29=0,'Stu.Detail (1-20)'!C29=""),"",'Stu.Detail (1-20)'!C29)</f>
        <v/>
      </c>
      <c r="D27" s="67" t="str">
        <f>IF(OR('Stu.Detail (1-20)'!J29=0,'Stu.Detail (1-20)'!J29=""),"",'Stu.Detail (1-20)'!J29)</f>
        <v/>
      </c>
      <c r="E27" s="67" t="str">
        <f>IF(OR('Stu.Detail (1-20)'!K29=0,'Stu.Detail (1-20)'!K29=""),"",'Stu.Detail (1-20)'!K29)</f>
        <v/>
      </c>
      <c r="F27" s="67" t="str">
        <f>IF(OR('Stu.Detail (1-20)'!L29=0,'Stu.Detail (1-20)'!L29=""),"",'Stu.Detail (1-20)'!L29)</f>
        <v/>
      </c>
      <c r="H27" s="74" t="str">
        <f t="shared" si="100"/>
        <v/>
      </c>
      <c r="I27" s="67" t="str">
        <f t="shared" si="101"/>
        <v/>
      </c>
      <c r="J27" s="67" t="str">
        <f t="shared" si="102"/>
        <v/>
      </c>
      <c r="K27" s="67" t="str">
        <f t="shared" si="103"/>
        <v/>
      </c>
      <c r="L27" s="67" t="str">
        <f t="shared" si="104"/>
        <v/>
      </c>
      <c r="M27" s="67" t="str">
        <f t="shared" si="105"/>
        <v/>
      </c>
      <c r="N27" s="67" t="str">
        <f t="shared" si="106"/>
        <v/>
      </c>
      <c r="O27" s="67" t="str">
        <f t="shared" si="107"/>
        <v/>
      </c>
      <c r="P27" s="67" t="str">
        <f t="shared" si="108"/>
        <v/>
      </c>
      <c r="Q27" s="75" t="str">
        <f t="shared" si="109"/>
        <v/>
      </c>
      <c r="R27" s="74" t="str">
        <f t="shared" si="110"/>
        <v/>
      </c>
      <c r="S27" s="67" t="str">
        <f t="shared" si="111"/>
        <v/>
      </c>
      <c r="T27" s="67" t="str">
        <f t="shared" si="112"/>
        <v/>
      </c>
      <c r="U27" s="67" t="str">
        <f t="shared" si="113"/>
        <v/>
      </c>
      <c r="V27" s="67" t="str">
        <f t="shared" si="114"/>
        <v/>
      </c>
      <c r="W27" s="67" t="str">
        <f t="shared" si="115"/>
        <v/>
      </c>
      <c r="X27" s="67" t="str">
        <f t="shared" si="116"/>
        <v/>
      </c>
      <c r="Y27" s="67" t="str">
        <f t="shared" si="117"/>
        <v/>
      </c>
      <c r="Z27" s="67" t="str">
        <f t="shared" si="118"/>
        <v/>
      </c>
      <c r="AA27" s="75" t="str">
        <f t="shared" si="119"/>
        <v/>
      </c>
      <c r="AB27" s="74" t="str">
        <f t="shared" si="359"/>
        <v/>
      </c>
      <c r="AC27" s="67" t="str">
        <f t="shared" ref="AC27" si="429">IF(AND($F27=AB$2,$D27=AB$3,$E27=AC$4),1,"")</f>
        <v/>
      </c>
      <c r="AD27" s="67" t="str">
        <f t="shared" si="121"/>
        <v/>
      </c>
      <c r="AE27" s="67" t="str">
        <f t="shared" si="122"/>
        <v/>
      </c>
      <c r="AF27" s="67" t="str">
        <f t="shared" si="123"/>
        <v/>
      </c>
      <c r="AG27" s="67" t="str">
        <f t="shared" si="124"/>
        <v/>
      </c>
      <c r="AH27" s="67" t="str">
        <f t="shared" si="125"/>
        <v/>
      </c>
      <c r="AI27" s="67" t="str">
        <f t="shared" si="126"/>
        <v/>
      </c>
      <c r="AJ27" s="67" t="str">
        <f t="shared" si="127"/>
        <v/>
      </c>
      <c r="AK27" s="75" t="str">
        <f t="shared" si="128"/>
        <v/>
      </c>
      <c r="AL27" s="74" t="str">
        <f t="shared" si="361"/>
        <v/>
      </c>
      <c r="AM27" s="67" t="str">
        <f t="shared" ref="AM27" si="430">IF(AND($F27=AL$2,$D27=AL$3,$E27=AM$4),1,"")</f>
        <v/>
      </c>
      <c r="AN27" s="67" t="str">
        <f t="shared" si="130"/>
        <v/>
      </c>
      <c r="AO27" s="67" t="str">
        <f t="shared" si="131"/>
        <v/>
      </c>
      <c r="AP27" s="67" t="str">
        <f t="shared" si="132"/>
        <v/>
      </c>
      <c r="AQ27" s="67" t="str">
        <f t="shared" si="133"/>
        <v/>
      </c>
      <c r="AR27" s="67" t="str">
        <f t="shared" si="134"/>
        <v/>
      </c>
      <c r="AS27" s="67" t="str">
        <f t="shared" si="135"/>
        <v/>
      </c>
      <c r="AT27" s="67" t="str">
        <f t="shared" si="136"/>
        <v/>
      </c>
      <c r="AU27" s="75" t="str">
        <f t="shared" si="137"/>
        <v/>
      </c>
      <c r="AV27" s="74" t="str">
        <f t="shared" si="363"/>
        <v/>
      </c>
      <c r="AW27" s="67" t="str">
        <f t="shared" ref="AW27" si="431">IF(AND($F27=AV$2,$D27=AV$3,$E27=AW$4),1,"")</f>
        <v/>
      </c>
      <c r="AX27" s="67" t="str">
        <f t="shared" si="139"/>
        <v/>
      </c>
      <c r="AY27" s="67" t="str">
        <f t="shared" si="140"/>
        <v/>
      </c>
      <c r="AZ27" s="67" t="str">
        <f t="shared" si="141"/>
        <v/>
      </c>
      <c r="BA27" s="67" t="str">
        <f t="shared" si="142"/>
        <v/>
      </c>
      <c r="BB27" s="67" t="str">
        <f t="shared" si="143"/>
        <v/>
      </c>
      <c r="BC27" s="67" t="str">
        <f t="shared" si="144"/>
        <v/>
      </c>
      <c r="BD27" s="67" t="str">
        <f t="shared" si="145"/>
        <v/>
      </c>
      <c r="BE27" s="75" t="str">
        <f t="shared" si="146"/>
        <v/>
      </c>
      <c r="BF27" s="74" t="str">
        <f t="shared" si="365"/>
        <v/>
      </c>
      <c r="BG27" s="67" t="str">
        <f t="shared" ref="BG27" si="432">IF(AND($F27=BF$2,$D27=BF$3,$E27=BG$4),1,"")</f>
        <v/>
      </c>
      <c r="BH27" s="67" t="str">
        <f t="shared" si="148"/>
        <v/>
      </c>
      <c r="BI27" s="67" t="str">
        <f t="shared" si="149"/>
        <v/>
      </c>
      <c r="BJ27" s="67" t="str">
        <f t="shared" si="150"/>
        <v/>
      </c>
      <c r="BK27" s="67" t="str">
        <f t="shared" si="151"/>
        <v/>
      </c>
      <c r="BL27" s="67" t="str">
        <f t="shared" si="152"/>
        <v/>
      </c>
      <c r="BM27" s="67" t="str">
        <f t="shared" si="153"/>
        <v/>
      </c>
      <c r="BN27" s="67" t="str">
        <f t="shared" si="154"/>
        <v/>
      </c>
      <c r="BO27" s="75" t="str">
        <f t="shared" si="155"/>
        <v/>
      </c>
      <c r="BP27" s="74" t="str">
        <f t="shared" si="367"/>
        <v/>
      </c>
      <c r="BQ27" s="67" t="str">
        <f t="shared" ref="BQ27" si="433">IF(AND($F27=BP$2,$D27=BP$3,$E27=BQ$4),1,"")</f>
        <v/>
      </c>
      <c r="BR27" s="67" t="str">
        <f t="shared" si="157"/>
        <v/>
      </c>
      <c r="BS27" s="67" t="str">
        <f t="shared" si="158"/>
        <v/>
      </c>
      <c r="BT27" s="67" t="str">
        <f t="shared" si="159"/>
        <v/>
      </c>
      <c r="BU27" s="67" t="str">
        <f t="shared" si="160"/>
        <v/>
      </c>
      <c r="BV27" s="67" t="str">
        <f t="shared" si="161"/>
        <v/>
      </c>
      <c r="BW27" s="67" t="str">
        <f t="shared" si="162"/>
        <v/>
      </c>
      <c r="BX27" s="67" t="str">
        <f t="shared" si="163"/>
        <v/>
      </c>
      <c r="BY27" s="75" t="str">
        <f t="shared" si="164"/>
        <v/>
      </c>
      <c r="BZ27" s="74" t="str">
        <f t="shared" si="369"/>
        <v/>
      </c>
      <c r="CA27" s="67" t="str">
        <f t="shared" ref="CA27" si="434">IF(AND($F27=BZ$2,$D27=BZ$3,$E27=CA$4),1,"")</f>
        <v/>
      </c>
      <c r="CB27" s="67" t="str">
        <f t="shared" si="166"/>
        <v/>
      </c>
      <c r="CC27" s="67" t="str">
        <f t="shared" si="167"/>
        <v/>
      </c>
      <c r="CD27" s="67" t="str">
        <f t="shared" si="168"/>
        <v/>
      </c>
      <c r="CE27" s="67" t="str">
        <f t="shared" si="169"/>
        <v/>
      </c>
      <c r="CF27" s="67" t="str">
        <f t="shared" si="170"/>
        <v/>
      </c>
      <c r="CG27" s="67" t="str">
        <f t="shared" si="171"/>
        <v/>
      </c>
      <c r="CH27" s="67" t="str">
        <f t="shared" si="172"/>
        <v/>
      </c>
      <c r="CI27" s="75" t="str">
        <f t="shared" si="173"/>
        <v/>
      </c>
      <c r="CJ27" s="74" t="str">
        <f t="shared" si="371"/>
        <v/>
      </c>
      <c r="CK27" s="67" t="str">
        <f t="shared" ref="CK27" si="435">IF(AND($F27=CJ$2,$D27=CJ$3,$E27=CK$4),1,"")</f>
        <v/>
      </c>
      <c r="CL27" s="67" t="str">
        <f t="shared" si="175"/>
        <v/>
      </c>
      <c r="CM27" s="67" t="str">
        <f t="shared" si="176"/>
        <v/>
      </c>
      <c r="CN27" s="67" t="str">
        <f t="shared" si="177"/>
        <v/>
      </c>
      <c r="CO27" s="67" t="str">
        <f t="shared" si="178"/>
        <v/>
      </c>
      <c r="CP27" s="67" t="str">
        <f t="shared" si="179"/>
        <v/>
      </c>
      <c r="CQ27" s="67" t="str">
        <f t="shared" si="180"/>
        <v/>
      </c>
      <c r="CR27" s="67" t="str">
        <f t="shared" si="181"/>
        <v/>
      </c>
      <c r="CS27" s="75" t="str">
        <f t="shared" si="182"/>
        <v/>
      </c>
      <c r="CT27" s="74" t="str">
        <f t="shared" si="373"/>
        <v/>
      </c>
      <c r="CU27" s="67" t="str">
        <f t="shared" ref="CU27" si="436">IF(AND($F27=CT$2,$D27=CT$3,$E27=CU$4),1,"")</f>
        <v/>
      </c>
      <c r="CV27" s="67" t="str">
        <f t="shared" si="184"/>
        <v/>
      </c>
      <c r="CW27" s="67" t="str">
        <f t="shared" si="185"/>
        <v/>
      </c>
      <c r="CX27" s="67" t="str">
        <f t="shared" si="186"/>
        <v/>
      </c>
      <c r="CY27" s="67" t="str">
        <f t="shared" si="187"/>
        <v/>
      </c>
      <c r="CZ27" s="67" t="str">
        <f t="shared" si="188"/>
        <v/>
      </c>
      <c r="DA27" s="67" t="str">
        <f t="shared" si="189"/>
        <v/>
      </c>
      <c r="DB27" s="67" t="str">
        <f t="shared" si="190"/>
        <v/>
      </c>
      <c r="DC27" s="75" t="str">
        <f t="shared" si="191"/>
        <v/>
      </c>
      <c r="DD27" s="74" t="str">
        <f t="shared" si="375"/>
        <v/>
      </c>
      <c r="DE27" s="67" t="str">
        <f t="shared" ref="DE27" si="437">IF(AND($F27=DD$2,$D27=DD$3,$E27=DE$4),1,"")</f>
        <v/>
      </c>
      <c r="DF27" s="67" t="str">
        <f t="shared" si="193"/>
        <v/>
      </c>
      <c r="DG27" s="67" t="str">
        <f t="shared" si="194"/>
        <v/>
      </c>
      <c r="DH27" s="67" t="str">
        <f t="shared" si="195"/>
        <v/>
      </c>
      <c r="DI27" s="67" t="str">
        <f t="shared" si="196"/>
        <v/>
      </c>
      <c r="DJ27" s="67" t="str">
        <f t="shared" si="197"/>
        <v/>
      </c>
      <c r="DK27" s="67" t="str">
        <f t="shared" si="198"/>
        <v/>
      </c>
      <c r="DL27" s="67" t="str">
        <f t="shared" si="199"/>
        <v/>
      </c>
      <c r="DM27" s="75" t="str">
        <f t="shared" si="200"/>
        <v/>
      </c>
      <c r="DN27" s="74" t="str">
        <f t="shared" si="377"/>
        <v/>
      </c>
      <c r="DO27" s="67" t="str">
        <f t="shared" ref="DO27" si="438">IF(AND($F27=DN$2,$D27=DN$3,$E27=DO$4),1,"")</f>
        <v/>
      </c>
      <c r="DP27" s="67" t="str">
        <f t="shared" si="202"/>
        <v/>
      </c>
      <c r="DQ27" s="67" t="str">
        <f t="shared" si="203"/>
        <v/>
      </c>
      <c r="DR27" s="67" t="str">
        <f t="shared" si="204"/>
        <v/>
      </c>
      <c r="DS27" s="67" t="str">
        <f t="shared" si="205"/>
        <v/>
      </c>
      <c r="DT27" s="67" t="str">
        <f t="shared" si="206"/>
        <v/>
      </c>
      <c r="DU27" s="67" t="str">
        <f t="shared" si="207"/>
        <v/>
      </c>
      <c r="DV27" s="67" t="str">
        <f t="shared" si="208"/>
        <v/>
      </c>
      <c r="DW27" s="76" t="str">
        <f t="shared" si="209"/>
        <v/>
      </c>
      <c r="DX27" s="73"/>
    </row>
    <row r="28" spans="1:150" hidden="1">
      <c r="A28" s="67" t="str">
        <f>IF(OR(B28=0,B28=""),"",'Stu.Detail (1-20)'!A30)</f>
        <v/>
      </c>
      <c r="B28" s="67" t="str">
        <f>IF(OR('Stu.Detail (1-20)'!B30=0,'Stu.Detail (1-20)'!B30=""),"",'Stu.Detail (1-20)'!B30)</f>
        <v/>
      </c>
      <c r="C28" s="68" t="str">
        <f>IF(OR('Stu.Detail (1-20)'!C30=0,'Stu.Detail (1-20)'!C30=""),"",'Stu.Detail (1-20)'!C30)</f>
        <v/>
      </c>
      <c r="D28" s="67" t="str">
        <f>IF(OR('Stu.Detail (1-20)'!J30=0,'Stu.Detail (1-20)'!J30=""),"",'Stu.Detail (1-20)'!J30)</f>
        <v/>
      </c>
      <c r="E28" s="67" t="str">
        <f>IF(OR('Stu.Detail (1-20)'!K30=0,'Stu.Detail (1-20)'!K30=""),"",'Stu.Detail (1-20)'!K30)</f>
        <v/>
      </c>
      <c r="F28" s="67" t="str">
        <f>IF(OR('Stu.Detail (1-20)'!L30=0,'Stu.Detail (1-20)'!L30=""),"",'Stu.Detail (1-20)'!L30)</f>
        <v/>
      </c>
      <c r="H28" s="74" t="str">
        <f t="shared" si="100"/>
        <v/>
      </c>
      <c r="I28" s="67" t="str">
        <f t="shared" si="101"/>
        <v/>
      </c>
      <c r="J28" s="67" t="str">
        <f t="shared" si="102"/>
        <v/>
      </c>
      <c r="K28" s="67" t="str">
        <f t="shared" si="103"/>
        <v/>
      </c>
      <c r="L28" s="67" t="str">
        <f t="shared" si="104"/>
        <v/>
      </c>
      <c r="M28" s="67" t="str">
        <f t="shared" si="105"/>
        <v/>
      </c>
      <c r="N28" s="67" t="str">
        <f t="shared" si="106"/>
        <v/>
      </c>
      <c r="O28" s="67" t="str">
        <f t="shared" si="107"/>
        <v/>
      </c>
      <c r="P28" s="67" t="str">
        <f t="shared" si="108"/>
        <v/>
      </c>
      <c r="Q28" s="75" t="str">
        <f t="shared" si="109"/>
        <v/>
      </c>
      <c r="R28" s="74" t="str">
        <f t="shared" si="110"/>
        <v/>
      </c>
      <c r="S28" s="67" t="str">
        <f t="shared" si="111"/>
        <v/>
      </c>
      <c r="T28" s="67" t="str">
        <f t="shared" si="112"/>
        <v/>
      </c>
      <c r="U28" s="67" t="str">
        <f t="shared" si="113"/>
        <v/>
      </c>
      <c r="V28" s="67" t="str">
        <f t="shared" si="114"/>
        <v/>
      </c>
      <c r="W28" s="67" t="str">
        <f t="shared" si="115"/>
        <v/>
      </c>
      <c r="X28" s="67" t="str">
        <f t="shared" si="116"/>
        <v/>
      </c>
      <c r="Y28" s="67" t="str">
        <f t="shared" si="117"/>
        <v/>
      </c>
      <c r="Z28" s="67" t="str">
        <f t="shared" si="118"/>
        <v/>
      </c>
      <c r="AA28" s="75" t="str">
        <f t="shared" si="119"/>
        <v/>
      </c>
      <c r="AB28" s="74" t="str">
        <f t="shared" si="359"/>
        <v/>
      </c>
      <c r="AC28" s="67" t="str">
        <f t="shared" ref="AC28" si="439">IF(AND($F28=AB$2,$D28=AB$3,$E28=AC$4),1,"")</f>
        <v/>
      </c>
      <c r="AD28" s="67" t="str">
        <f t="shared" si="121"/>
        <v/>
      </c>
      <c r="AE28" s="67" t="str">
        <f t="shared" si="122"/>
        <v/>
      </c>
      <c r="AF28" s="67" t="str">
        <f t="shared" si="123"/>
        <v/>
      </c>
      <c r="AG28" s="67" t="str">
        <f t="shared" si="124"/>
        <v/>
      </c>
      <c r="AH28" s="67" t="str">
        <f t="shared" si="125"/>
        <v/>
      </c>
      <c r="AI28" s="67" t="str">
        <f t="shared" si="126"/>
        <v/>
      </c>
      <c r="AJ28" s="67" t="str">
        <f t="shared" si="127"/>
        <v/>
      </c>
      <c r="AK28" s="75" t="str">
        <f t="shared" si="128"/>
        <v/>
      </c>
      <c r="AL28" s="74" t="str">
        <f t="shared" si="361"/>
        <v/>
      </c>
      <c r="AM28" s="67" t="str">
        <f t="shared" ref="AM28" si="440">IF(AND($F28=AL$2,$D28=AL$3,$E28=AM$4),1,"")</f>
        <v/>
      </c>
      <c r="AN28" s="67" t="str">
        <f t="shared" si="130"/>
        <v/>
      </c>
      <c r="AO28" s="67" t="str">
        <f t="shared" si="131"/>
        <v/>
      </c>
      <c r="AP28" s="67" t="str">
        <f t="shared" si="132"/>
        <v/>
      </c>
      <c r="AQ28" s="67" t="str">
        <f t="shared" si="133"/>
        <v/>
      </c>
      <c r="AR28" s="67" t="str">
        <f t="shared" si="134"/>
        <v/>
      </c>
      <c r="AS28" s="67" t="str">
        <f t="shared" si="135"/>
        <v/>
      </c>
      <c r="AT28" s="67" t="str">
        <f t="shared" si="136"/>
        <v/>
      </c>
      <c r="AU28" s="75" t="str">
        <f t="shared" si="137"/>
        <v/>
      </c>
      <c r="AV28" s="74" t="str">
        <f t="shared" si="363"/>
        <v/>
      </c>
      <c r="AW28" s="67" t="str">
        <f t="shared" ref="AW28" si="441">IF(AND($F28=AV$2,$D28=AV$3,$E28=AW$4),1,"")</f>
        <v/>
      </c>
      <c r="AX28" s="67" t="str">
        <f t="shared" si="139"/>
        <v/>
      </c>
      <c r="AY28" s="67" t="str">
        <f t="shared" si="140"/>
        <v/>
      </c>
      <c r="AZ28" s="67" t="str">
        <f t="shared" si="141"/>
        <v/>
      </c>
      <c r="BA28" s="67" t="str">
        <f t="shared" si="142"/>
        <v/>
      </c>
      <c r="BB28" s="67" t="str">
        <f t="shared" si="143"/>
        <v/>
      </c>
      <c r="BC28" s="67" t="str">
        <f t="shared" si="144"/>
        <v/>
      </c>
      <c r="BD28" s="67" t="str">
        <f t="shared" si="145"/>
        <v/>
      </c>
      <c r="BE28" s="75" t="str">
        <f t="shared" si="146"/>
        <v/>
      </c>
      <c r="BF28" s="74" t="str">
        <f t="shared" si="365"/>
        <v/>
      </c>
      <c r="BG28" s="67" t="str">
        <f t="shared" ref="BG28" si="442">IF(AND($F28=BF$2,$D28=BF$3,$E28=BG$4),1,"")</f>
        <v/>
      </c>
      <c r="BH28" s="67" t="str">
        <f t="shared" si="148"/>
        <v/>
      </c>
      <c r="BI28" s="67" t="str">
        <f t="shared" si="149"/>
        <v/>
      </c>
      <c r="BJ28" s="67" t="str">
        <f t="shared" si="150"/>
        <v/>
      </c>
      <c r="BK28" s="67" t="str">
        <f t="shared" si="151"/>
        <v/>
      </c>
      <c r="BL28" s="67" t="str">
        <f t="shared" si="152"/>
        <v/>
      </c>
      <c r="BM28" s="67" t="str">
        <f t="shared" si="153"/>
        <v/>
      </c>
      <c r="BN28" s="67" t="str">
        <f t="shared" si="154"/>
        <v/>
      </c>
      <c r="BO28" s="75" t="str">
        <f t="shared" si="155"/>
        <v/>
      </c>
      <c r="BP28" s="74" t="str">
        <f t="shared" si="367"/>
        <v/>
      </c>
      <c r="BQ28" s="67" t="str">
        <f t="shared" ref="BQ28" si="443">IF(AND($F28=BP$2,$D28=BP$3,$E28=BQ$4),1,"")</f>
        <v/>
      </c>
      <c r="BR28" s="67" t="str">
        <f t="shared" si="157"/>
        <v/>
      </c>
      <c r="BS28" s="67" t="str">
        <f t="shared" si="158"/>
        <v/>
      </c>
      <c r="BT28" s="67" t="str">
        <f t="shared" si="159"/>
        <v/>
      </c>
      <c r="BU28" s="67" t="str">
        <f t="shared" si="160"/>
        <v/>
      </c>
      <c r="BV28" s="67" t="str">
        <f t="shared" si="161"/>
        <v/>
      </c>
      <c r="BW28" s="67" t="str">
        <f t="shared" si="162"/>
        <v/>
      </c>
      <c r="BX28" s="67" t="str">
        <f t="shared" si="163"/>
        <v/>
      </c>
      <c r="BY28" s="75" t="str">
        <f t="shared" si="164"/>
        <v/>
      </c>
      <c r="BZ28" s="74" t="str">
        <f t="shared" si="369"/>
        <v/>
      </c>
      <c r="CA28" s="67" t="str">
        <f t="shared" ref="CA28" si="444">IF(AND($F28=BZ$2,$D28=BZ$3,$E28=CA$4),1,"")</f>
        <v/>
      </c>
      <c r="CB28" s="67" t="str">
        <f t="shared" si="166"/>
        <v/>
      </c>
      <c r="CC28" s="67" t="str">
        <f t="shared" si="167"/>
        <v/>
      </c>
      <c r="CD28" s="67" t="str">
        <f t="shared" si="168"/>
        <v/>
      </c>
      <c r="CE28" s="67" t="str">
        <f t="shared" si="169"/>
        <v/>
      </c>
      <c r="CF28" s="67" t="str">
        <f t="shared" si="170"/>
        <v/>
      </c>
      <c r="CG28" s="67" t="str">
        <f t="shared" si="171"/>
        <v/>
      </c>
      <c r="CH28" s="67" t="str">
        <f t="shared" si="172"/>
        <v/>
      </c>
      <c r="CI28" s="75" t="str">
        <f t="shared" si="173"/>
        <v/>
      </c>
      <c r="CJ28" s="74" t="str">
        <f t="shared" si="371"/>
        <v/>
      </c>
      <c r="CK28" s="67" t="str">
        <f t="shared" ref="CK28" si="445">IF(AND($F28=CJ$2,$D28=CJ$3,$E28=CK$4),1,"")</f>
        <v/>
      </c>
      <c r="CL28" s="67" t="str">
        <f t="shared" si="175"/>
        <v/>
      </c>
      <c r="CM28" s="67" t="str">
        <f t="shared" si="176"/>
        <v/>
      </c>
      <c r="CN28" s="67" t="str">
        <f t="shared" si="177"/>
        <v/>
      </c>
      <c r="CO28" s="67" t="str">
        <f t="shared" si="178"/>
        <v/>
      </c>
      <c r="CP28" s="67" t="str">
        <f t="shared" si="179"/>
        <v/>
      </c>
      <c r="CQ28" s="67" t="str">
        <f t="shared" si="180"/>
        <v/>
      </c>
      <c r="CR28" s="67" t="str">
        <f t="shared" si="181"/>
        <v/>
      </c>
      <c r="CS28" s="75" t="str">
        <f t="shared" si="182"/>
        <v/>
      </c>
      <c r="CT28" s="74" t="str">
        <f t="shared" si="373"/>
        <v/>
      </c>
      <c r="CU28" s="67" t="str">
        <f t="shared" ref="CU28" si="446">IF(AND($F28=CT$2,$D28=CT$3,$E28=CU$4),1,"")</f>
        <v/>
      </c>
      <c r="CV28" s="67" t="str">
        <f t="shared" si="184"/>
        <v/>
      </c>
      <c r="CW28" s="67" t="str">
        <f t="shared" si="185"/>
        <v/>
      </c>
      <c r="CX28" s="67" t="str">
        <f t="shared" si="186"/>
        <v/>
      </c>
      <c r="CY28" s="67" t="str">
        <f t="shared" si="187"/>
        <v/>
      </c>
      <c r="CZ28" s="67" t="str">
        <f t="shared" si="188"/>
        <v/>
      </c>
      <c r="DA28" s="67" t="str">
        <f t="shared" si="189"/>
        <v/>
      </c>
      <c r="DB28" s="67" t="str">
        <f t="shared" si="190"/>
        <v/>
      </c>
      <c r="DC28" s="75" t="str">
        <f t="shared" si="191"/>
        <v/>
      </c>
      <c r="DD28" s="74" t="str">
        <f t="shared" si="375"/>
        <v/>
      </c>
      <c r="DE28" s="67" t="str">
        <f t="shared" ref="DE28" si="447">IF(AND($F28=DD$2,$D28=DD$3,$E28=DE$4),1,"")</f>
        <v/>
      </c>
      <c r="DF28" s="67" t="str">
        <f t="shared" si="193"/>
        <v/>
      </c>
      <c r="DG28" s="67" t="str">
        <f t="shared" si="194"/>
        <v/>
      </c>
      <c r="DH28" s="67" t="str">
        <f t="shared" si="195"/>
        <v/>
      </c>
      <c r="DI28" s="67" t="str">
        <f t="shared" si="196"/>
        <v/>
      </c>
      <c r="DJ28" s="67" t="str">
        <f t="shared" si="197"/>
        <v/>
      </c>
      <c r="DK28" s="67" t="str">
        <f t="shared" si="198"/>
        <v/>
      </c>
      <c r="DL28" s="67" t="str">
        <f t="shared" si="199"/>
        <v/>
      </c>
      <c r="DM28" s="75" t="str">
        <f t="shared" si="200"/>
        <v/>
      </c>
      <c r="DN28" s="74" t="str">
        <f t="shared" si="377"/>
        <v/>
      </c>
      <c r="DO28" s="67" t="str">
        <f t="shared" ref="DO28" si="448">IF(AND($F28=DN$2,$D28=DN$3,$E28=DO$4),1,"")</f>
        <v/>
      </c>
      <c r="DP28" s="67" t="str">
        <f t="shared" si="202"/>
        <v/>
      </c>
      <c r="DQ28" s="67" t="str">
        <f t="shared" si="203"/>
        <v/>
      </c>
      <c r="DR28" s="67" t="str">
        <f t="shared" si="204"/>
        <v/>
      </c>
      <c r="DS28" s="67" t="str">
        <f t="shared" si="205"/>
        <v/>
      </c>
      <c r="DT28" s="67" t="str">
        <f t="shared" si="206"/>
        <v/>
      </c>
      <c r="DU28" s="67" t="str">
        <f t="shared" si="207"/>
        <v/>
      </c>
      <c r="DV28" s="67" t="str">
        <f t="shared" si="208"/>
        <v/>
      </c>
      <c r="DW28" s="76" t="str">
        <f t="shared" si="209"/>
        <v/>
      </c>
      <c r="DX28" s="73"/>
    </row>
    <row r="29" spans="1:150" hidden="1">
      <c r="A29" s="67" t="str">
        <f>IF(OR(B29=0,B29=""),"",'Stu.Detail (1-20)'!A31)</f>
        <v/>
      </c>
      <c r="B29" s="67" t="str">
        <f>IF(OR('Stu.Detail (1-20)'!B31=0,'Stu.Detail (1-20)'!B31=""),"",'Stu.Detail (1-20)'!B31)</f>
        <v/>
      </c>
      <c r="C29" s="68" t="str">
        <f>IF(OR('Stu.Detail (1-20)'!C31=0,'Stu.Detail (1-20)'!C31=""),"",'Stu.Detail (1-20)'!C31)</f>
        <v/>
      </c>
      <c r="D29" s="67" t="str">
        <f>IF(OR('Stu.Detail (1-20)'!J31=0,'Stu.Detail (1-20)'!J31=""),"",'Stu.Detail (1-20)'!J31)</f>
        <v/>
      </c>
      <c r="E29" s="67" t="str">
        <f>IF(OR('Stu.Detail (1-20)'!K31=0,'Stu.Detail (1-20)'!K31=""),"",'Stu.Detail (1-20)'!K31)</f>
        <v/>
      </c>
      <c r="F29" s="67" t="str">
        <f>IF(OR('Stu.Detail (1-20)'!L31=0,'Stu.Detail (1-20)'!L31=""),"",'Stu.Detail (1-20)'!L31)</f>
        <v/>
      </c>
      <c r="H29" s="74" t="str">
        <f t="shared" si="100"/>
        <v/>
      </c>
      <c r="I29" s="67" t="str">
        <f t="shared" si="101"/>
        <v/>
      </c>
      <c r="J29" s="67" t="str">
        <f t="shared" si="102"/>
        <v/>
      </c>
      <c r="K29" s="67" t="str">
        <f t="shared" si="103"/>
        <v/>
      </c>
      <c r="L29" s="67" t="str">
        <f t="shared" si="104"/>
        <v/>
      </c>
      <c r="M29" s="67" t="str">
        <f t="shared" si="105"/>
        <v/>
      </c>
      <c r="N29" s="67" t="str">
        <f t="shared" si="106"/>
        <v/>
      </c>
      <c r="O29" s="67" t="str">
        <f t="shared" si="107"/>
        <v/>
      </c>
      <c r="P29" s="67" t="str">
        <f t="shared" si="108"/>
        <v/>
      </c>
      <c r="Q29" s="75" t="str">
        <f t="shared" si="109"/>
        <v/>
      </c>
      <c r="R29" s="74" t="str">
        <f t="shared" si="110"/>
        <v/>
      </c>
      <c r="S29" s="67" t="str">
        <f t="shared" si="111"/>
        <v/>
      </c>
      <c r="T29" s="67" t="str">
        <f t="shared" si="112"/>
        <v/>
      </c>
      <c r="U29" s="67" t="str">
        <f t="shared" si="113"/>
        <v/>
      </c>
      <c r="V29" s="67" t="str">
        <f t="shared" si="114"/>
        <v/>
      </c>
      <c r="W29" s="67" t="str">
        <f t="shared" si="115"/>
        <v/>
      </c>
      <c r="X29" s="67" t="str">
        <f t="shared" si="116"/>
        <v/>
      </c>
      <c r="Y29" s="67" t="str">
        <f t="shared" si="117"/>
        <v/>
      </c>
      <c r="Z29" s="67" t="str">
        <f t="shared" si="118"/>
        <v/>
      </c>
      <c r="AA29" s="75" t="str">
        <f t="shared" si="119"/>
        <v/>
      </c>
      <c r="AB29" s="74" t="str">
        <f t="shared" si="359"/>
        <v/>
      </c>
      <c r="AC29" s="67" t="str">
        <f t="shared" ref="AC29" si="449">IF(AND($F29=AB$2,$D29=AB$3,$E29=AC$4),1,"")</f>
        <v/>
      </c>
      <c r="AD29" s="67" t="str">
        <f t="shared" si="121"/>
        <v/>
      </c>
      <c r="AE29" s="67" t="str">
        <f t="shared" si="122"/>
        <v/>
      </c>
      <c r="AF29" s="67" t="str">
        <f t="shared" si="123"/>
        <v/>
      </c>
      <c r="AG29" s="67" t="str">
        <f t="shared" si="124"/>
        <v/>
      </c>
      <c r="AH29" s="67" t="str">
        <f t="shared" si="125"/>
        <v/>
      </c>
      <c r="AI29" s="67" t="str">
        <f t="shared" si="126"/>
        <v/>
      </c>
      <c r="AJ29" s="67" t="str">
        <f t="shared" si="127"/>
        <v/>
      </c>
      <c r="AK29" s="75" t="str">
        <f t="shared" si="128"/>
        <v/>
      </c>
      <c r="AL29" s="74" t="str">
        <f t="shared" si="361"/>
        <v/>
      </c>
      <c r="AM29" s="67" t="str">
        <f t="shared" ref="AM29" si="450">IF(AND($F29=AL$2,$D29=AL$3,$E29=AM$4),1,"")</f>
        <v/>
      </c>
      <c r="AN29" s="67" t="str">
        <f t="shared" si="130"/>
        <v/>
      </c>
      <c r="AO29" s="67" t="str">
        <f t="shared" si="131"/>
        <v/>
      </c>
      <c r="AP29" s="67" t="str">
        <f t="shared" si="132"/>
        <v/>
      </c>
      <c r="AQ29" s="67" t="str">
        <f t="shared" si="133"/>
        <v/>
      </c>
      <c r="AR29" s="67" t="str">
        <f t="shared" si="134"/>
        <v/>
      </c>
      <c r="AS29" s="67" t="str">
        <f t="shared" si="135"/>
        <v/>
      </c>
      <c r="AT29" s="67" t="str">
        <f t="shared" si="136"/>
        <v/>
      </c>
      <c r="AU29" s="75" t="str">
        <f t="shared" si="137"/>
        <v/>
      </c>
      <c r="AV29" s="74" t="str">
        <f t="shared" si="363"/>
        <v/>
      </c>
      <c r="AW29" s="67" t="str">
        <f t="shared" ref="AW29" si="451">IF(AND($F29=AV$2,$D29=AV$3,$E29=AW$4),1,"")</f>
        <v/>
      </c>
      <c r="AX29" s="67" t="str">
        <f t="shared" si="139"/>
        <v/>
      </c>
      <c r="AY29" s="67" t="str">
        <f t="shared" si="140"/>
        <v/>
      </c>
      <c r="AZ29" s="67" t="str">
        <f t="shared" si="141"/>
        <v/>
      </c>
      <c r="BA29" s="67" t="str">
        <f t="shared" si="142"/>
        <v/>
      </c>
      <c r="BB29" s="67" t="str">
        <f t="shared" si="143"/>
        <v/>
      </c>
      <c r="BC29" s="67" t="str">
        <f t="shared" si="144"/>
        <v/>
      </c>
      <c r="BD29" s="67" t="str">
        <f t="shared" si="145"/>
        <v/>
      </c>
      <c r="BE29" s="75" t="str">
        <f t="shared" si="146"/>
        <v/>
      </c>
      <c r="BF29" s="74" t="str">
        <f t="shared" si="365"/>
        <v/>
      </c>
      <c r="BG29" s="67" t="str">
        <f t="shared" ref="BG29" si="452">IF(AND($F29=BF$2,$D29=BF$3,$E29=BG$4),1,"")</f>
        <v/>
      </c>
      <c r="BH29" s="67" t="str">
        <f t="shared" si="148"/>
        <v/>
      </c>
      <c r="BI29" s="67" t="str">
        <f t="shared" si="149"/>
        <v/>
      </c>
      <c r="BJ29" s="67" t="str">
        <f t="shared" si="150"/>
        <v/>
      </c>
      <c r="BK29" s="67" t="str">
        <f t="shared" si="151"/>
        <v/>
      </c>
      <c r="BL29" s="67" t="str">
        <f t="shared" si="152"/>
        <v/>
      </c>
      <c r="BM29" s="67" t="str">
        <f t="shared" si="153"/>
        <v/>
      </c>
      <c r="BN29" s="67" t="str">
        <f t="shared" si="154"/>
        <v/>
      </c>
      <c r="BO29" s="75" t="str">
        <f t="shared" si="155"/>
        <v/>
      </c>
      <c r="BP29" s="74" t="str">
        <f t="shared" si="367"/>
        <v/>
      </c>
      <c r="BQ29" s="67" t="str">
        <f t="shared" ref="BQ29" si="453">IF(AND($F29=BP$2,$D29=BP$3,$E29=BQ$4),1,"")</f>
        <v/>
      </c>
      <c r="BR29" s="67" t="str">
        <f t="shared" si="157"/>
        <v/>
      </c>
      <c r="BS29" s="67" t="str">
        <f t="shared" si="158"/>
        <v/>
      </c>
      <c r="BT29" s="67" t="str">
        <f t="shared" si="159"/>
        <v/>
      </c>
      <c r="BU29" s="67" t="str">
        <f t="shared" si="160"/>
        <v/>
      </c>
      <c r="BV29" s="67" t="str">
        <f t="shared" si="161"/>
        <v/>
      </c>
      <c r="BW29" s="67" t="str">
        <f t="shared" si="162"/>
        <v/>
      </c>
      <c r="BX29" s="67" t="str">
        <f t="shared" si="163"/>
        <v/>
      </c>
      <c r="BY29" s="75" t="str">
        <f t="shared" si="164"/>
        <v/>
      </c>
      <c r="BZ29" s="74" t="str">
        <f t="shared" si="369"/>
        <v/>
      </c>
      <c r="CA29" s="67" t="str">
        <f t="shared" ref="CA29" si="454">IF(AND($F29=BZ$2,$D29=BZ$3,$E29=CA$4),1,"")</f>
        <v/>
      </c>
      <c r="CB29" s="67" t="str">
        <f t="shared" si="166"/>
        <v/>
      </c>
      <c r="CC29" s="67" t="str">
        <f t="shared" si="167"/>
        <v/>
      </c>
      <c r="CD29" s="67" t="str">
        <f t="shared" si="168"/>
        <v/>
      </c>
      <c r="CE29" s="67" t="str">
        <f t="shared" si="169"/>
        <v/>
      </c>
      <c r="CF29" s="67" t="str">
        <f t="shared" si="170"/>
        <v/>
      </c>
      <c r="CG29" s="67" t="str">
        <f t="shared" si="171"/>
        <v/>
      </c>
      <c r="CH29" s="67" t="str">
        <f t="shared" si="172"/>
        <v/>
      </c>
      <c r="CI29" s="75" t="str">
        <f t="shared" si="173"/>
        <v/>
      </c>
      <c r="CJ29" s="74" t="str">
        <f t="shared" si="371"/>
        <v/>
      </c>
      <c r="CK29" s="67" t="str">
        <f t="shared" ref="CK29" si="455">IF(AND($F29=CJ$2,$D29=CJ$3,$E29=CK$4),1,"")</f>
        <v/>
      </c>
      <c r="CL29" s="67" t="str">
        <f t="shared" si="175"/>
        <v/>
      </c>
      <c r="CM29" s="67" t="str">
        <f t="shared" si="176"/>
        <v/>
      </c>
      <c r="CN29" s="67" t="str">
        <f t="shared" si="177"/>
        <v/>
      </c>
      <c r="CO29" s="67" t="str">
        <f t="shared" si="178"/>
        <v/>
      </c>
      <c r="CP29" s="67" t="str">
        <f t="shared" si="179"/>
        <v/>
      </c>
      <c r="CQ29" s="67" t="str">
        <f t="shared" si="180"/>
        <v/>
      </c>
      <c r="CR29" s="67" t="str">
        <f t="shared" si="181"/>
        <v/>
      </c>
      <c r="CS29" s="75" t="str">
        <f t="shared" si="182"/>
        <v/>
      </c>
      <c r="CT29" s="74" t="str">
        <f t="shared" si="373"/>
        <v/>
      </c>
      <c r="CU29" s="67" t="str">
        <f t="shared" ref="CU29" si="456">IF(AND($F29=CT$2,$D29=CT$3,$E29=CU$4),1,"")</f>
        <v/>
      </c>
      <c r="CV29" s="67" t="str">
        <f t="shared" si="184"/>
        <v/>
      </c>
      <c r="CW29" s="67" t="str">
        <f t="shared" si="185"/>
        <v/>
      </c>
      <c r="CX29" s="67" t="str">
        <f t="shared" si="186"/>
        <v/>
      </c>
      <c r="CY29" s="67" t="str">
        <f t="shared" si="187"/>
        <v/>
      </c>
      <c r="CZ29" s="67" t="str">
        <f t="shared" si="188"/>
        <v/>
      </c>
      <c r="DA29" s="67" t="str">
        <f t="shared" si="189"/>
        <v/>
      </c>
      <c r="DB29" s="67" t="str">
        <f t="shared" si="190"/>
        <v/>
      </c>
      <c r="DC29" s="75" t="str">
        <f t="shared" si="191"/>
        <v/>
      </c>
      <c r="DD29" s="74" t="str">
        <f t="shared" si="375"/>
        <v/>
      </c>
      <c r="DE29" s="67" t="str">
        <f t="shared" ref="DE29" si="457">IF(AND($F29=DD$2,$D29=DD$3,$E29=DE$4),1,"")</f>
        <v/>
      </c>
      <c r="DF29" s="67" t="str">
        <f t="shared" si="193"/>
        <v/>
      </c>
      <c r="DG29" s="67" t="str">
        <f t="shared" si="194"/>
        <v/>
      </c>
      <c r="DH29" s="67" t="str">
        <f t="shared" si="195"/>
        <v/>
      </c>
      <c r="DI29" s="67" t="str">
        <f t="shared" si="196"/>
        <v/>
      </c>
      <c r="DJ29" s="67" t="str">
        <f t="shared" si="197"/>
        <v/>
      </c>
      <c r="DK29" s="67" t="str">
        <f t="shared" si="198"/>
        <v/>
      </c>
      <c r="DL29" s="67" t="str">
        <f t="shared" si="199"/>
        <v/>
      </c>
      <c r="DM29" s="75" t="str">
        <f t="shared" si="200"/>
        <v/>
      </c>
      <c r="DN29" s="74" t="str">
        <f t="shared" si="377"/>
        <v/>
      </c>
      <c r="DO29" s="67" t="str">
        <f t="shared" ref="DO29" si="458">IF(AND($F29=DN$2,$D29=DN$3,$E29=DO$4),1,"")</f>
        <v/>
      </c>
      <c r="DP29" s="67" t="str">
        <f t="shared" si="202"/>
        <v/>
      </c>
      <c r="DQ29" s="67" t="str">
        <f t="shared" si="203"/>
        <v/>
      </c>
      <c r="DR29" s="67" t="str">
        <f t="shared" si="204"/>
        <v/>
      </c>
      <c r="DS29" s="67" t="str">
        <f t="shared" si="205"/>
        <v/>
      </c>
      <c r="DT29" s="67" t="str">
        <f t="shared" si="206"/>
        <v/>
      </c>
      <c r="DU29" s="67" t="str">
        <f t="shared" si="207"/>
        <v/>
      </c>
      <c r="DV29" s="67" t="str">
        <f t="shared" si="208"/>
        <v/>
      </c>
      <c r="DW29" s="76" t="str">
        <f t="shared" si="209"/>
        <v/>
      </c>
      <c r="DX29" s="73"/>
    </row>
    <row r="30" spans="1:150" hidden="1">
      <c r="A30" s="67" t="str">
        <f>IF(OR(B30=0,B30=""),"",'Stu.Detail (1-20)'!A32)</f>
        <v/>
      </c>
      <c r="B30" s="67" t="str">
        <f>IF(OR('Stu.Detail (1-20)'!B32=0,'Stu.Detail (1-20)'!B32=""),"",'Stu.Detail (1-20)'!B32)</f>
        <v/>
      </c>
      <c r="C30" s="68" t="str">
        <f>IF(OR('Stu.Detail (1-20)'!C32=0,'Stu.Detail (1-20)'!C32=""),"",'Stu.Detail (1-20)'!C32)</f>
        <v/>
      </c>
      <c r="D30" s="67" t="str">
        <f>IF(OR('Stu.Detail (1-20)'!J32=0,'Stu.Detail (1-20)'!J32=""),"",'Stu.Detail (1-20)'!J32)</f>
        <v/>
      </c>
      <c r="E30" s="67" t="str">
        <f>IF(OR('Stu.Detail (1-20)'!K32=0,'Stu.Detail (1-20)'!K32=""),"",'Stu.Detail (1-20)'!K32)</f>
        <v/>
      </c>
      <c r="F30" s="67" t="str">
        <f>IF(OR('Stu.Detail (1-20)'!L32=0,'Stu.Detail (1-20)'!L32=""),"",'Stu.Detail (1-20)'!L32)</f>
        <v/>
      </c>
      <c r="H30" s="74" t="str">
        <f t="shared" si="100"/>
        <v/>
      </c>
      <c r="I30" s="67" t="str">
        <f t="shared" si="101"/>
        <v/>
      </c>
      <c r="J30" s="67" t="str">
        <f t="shared" si="102"/>
        <v/>
      </c>
      <c r="K30" s="67" t="str">
        <f t="shared" si="103"/>
        <v/>
      </c>
      <c r="L30" s="67" t="str">
        <f t="shared" si="104"/>
        <v/>
      </c>
      <c r="M30" s="67" t="str">
        <f t="shared" si="105"/>
        <v/>
      </c>
      <c r="N30" s="67" t="str">
        <f t="shared" si="106"/>
        <v/>
      </c>
      <c r="O30" s="67" t="str">
        <f t="shared" si="107"/>
        <v/>
      </c>
      <c r="P30" s="67" t="str">
        <f t="shared" si="108"/>
        <v/>
      </c>
      <c r="Q30" s="75" t="str">
        <f t="shared" si="109"/>
        <v/>
      </c>
      <c r="R30" s="74" t="str">
        <f t="shared" si="110"/>
        <v/>
      </c>
      <c r="S30" s="67" t="str">
        <f t="shared" si="111"/>
        <v/>
      </c>
      <c r="T30" s="67" t="str">
        <f t="shared" si="112"/>
        <v/>
      </c>
      <c r="U30" s="67" t="str">
        <f t="shared" si="113"/>
        <v/>
      </c>
      <c r="V30" s="67" t="str">
        <f t="shared" si="114"/>
        <v/>
      </c>
      <c r="W30" s="67" t="str">
        <f t="shared" si="115"/>
        <v/>
      </c>
      <c r="X30" s="67" t="str">
        <f t="shared" si="116"/>
        <v/>
      </c>
      <c r="Y30" s="67" t="str">
        <f t="shared" si="117"/>
        <v/>
      </c>
      <c r="Z30" s="67" t="str">
        <f t="shared" si="118"/>
        <v/>
      </c>
      <c r="AA30" s="75" t="str">
        <f t="shared" si="119"/>
        <v/>
      </c>
      <c r="AB30" s="74" t="str">
        <f t="shared" si="359"/>
        <v/>
      </c>
      <c r="AC30" s="67" t="str">
        <f t="shared" ref="AC30" si="459">IF(AND($F30=AB$2,$D30=AB$3,$E30=AC$4),1,"")</f>
        <v/>
      </c>
      <c r="AD30" s="67" t="str">
        <f t="shared" si="121"/>
        <v/>
      </c>
      <c r="AE30" s="67" t="str">
        <f t="shared" si="122"/>
        <v/>
      </c>
      <c r="AF30" s="67" t="str">
        <f t="shared" si="123"/>
        <v/>
      </c>
      <c r="AG30" s="67" t="str">
        <f t="shared" si="124"/>
        <v/>
      </c>
      <c r="AH30" s="67" t="str">
        <f t="shared" si="125"/>
        <v/>
      </c>
      <c r="AI30" s="67" t="str">
        <f t="shared" si="126"/>
        <v/>
      </c>
      <c r="AJ30" s="67" t="str">
        <f t="shared" si="127"/>
        <v/>
      </c>
      <c r="AK30" s="75" t="str">
        <f t="shared" si="128"/>
        <v/>
      </c>
      <c r="AL30" s="74" t="str">
        <f t="shared" si="361"/>
        <v/>
      </c>
      <c r="AM30" s="67" t="str">
        <f t="shared" ref="AM30" si="460">IF(AND($F30=AL$2,$D30=AL$3,$E30=AM$4),1,"")</f>
        <v/>
      </c>
      <c r="AN30" s="67" t="str">
        <f t="shared" si="130"/>
        <v/>
      </c>
      <c r="AO30" s="67" t="str">
        <f t="shared" si="131"/>
        <v/>
      </c>
      <c r="AP30" s="67" t="str">
        <f t="shared" si="132"/>
        <v/>
      </c>
      <c r="AQ30" s="67" t="str">
        <f t="shared" si="133"/>
        <v/>
      </c>
      <c r="AR30" s="67" t="str">
        <f t="shared" si="134"/>
        <v/>
      </c>
      <c r="AS30" s="67" t="str">
        <f t="shared" si="135"/>
        <v/>
      </c>
      <c r="AT30" s="67" t="str">
        <f t="shared" si="136"/>
        <v/>
      </c>
      <c r="AU30" s="75" t="str">
        <f t="shared" si="137"/>
        <v/>
      </c>
      <c r="AV30" s="74" t="str">
        <f t="shared" si="363"/>
        <v/>
      </c>
      <c r="AW30" s="67" t="str">
        <f t="shared" ref="AW30" si="461">IF(AND($F30=AV$2,$D30=AV$3,$E30=AW$4),1,"")</f>
        <v/>
      </c>
      <c r="AX30" s="67" t="str">
        <f t="shared" si="139"/>
        <v/>
      </c>
      <c r="AY30" s="67" t="str">
        <f t="shared" si="140"/>
        <v/>
      </c>
      <c r="AZ30" s="67" t="str">
        <f t="shared" si="141"/>
        <v/>
      </c>
      <c r="BA30" s="67" t="str">
        <f t="shared" si="142"/>
        <v/>
      </c>
      <c r="BB30" s="67" t="str">
        <f t="shared" si="143"/>
        <v/>
      </c>
      <c r="BC30" s="67" t="str">
        <f t="shared" si="144"/>
        <v/>
      </c>
      <c r="BD30" s="67" t="str">
        <f t="shared" si="145"/>
        <v/>
      </c>
      <c r="BE30" s="75" t="str">
        <f t="shared" si="146"/>
        <v/>
      </c>
      <c r="BF30" s="74" t="str">
        <f t="shared" si="365"/>
        <v/>
      </c>
      <c r="BG30" s="67" t="str">
        <f t="shared" ref="BG30" si="462">IF(AND($F30=BF$2,$D30=BF$3,$E30=BG$4),1,"")</f>
        <v/>
      </c>
      <c r="BH30" s="67" t="str">
        <f t="shared" si="148"/>
        <v/>
      </c>
      <c r="BI30" s="67" t="str">
        <f t="shared" si="149"/>
        <v/>
      </c>
      <c r="BJ30" s="67" t="str">
        <f t="shared" si="150"/>
        <v/>
      </c>
      <c r="BK30" s="67" t="str">
        <f t="shared" si="151"/>
        <v/>
      </c>
      <c r="BL30" s="67" t="str">
        <f t="shared" si="152"/>
        <v/>
      </c>
      <c r="BM30" s="67" t="str">
        <f t="shared" si="153"/>
        <v/>
      </c>
      <c r="BN30" s="67" t="str">
        <f t="shared" si="154"/>
        <v/>
      </c>
      <c r="BO30" s="75" t="str">
        <f t="shared" si="155"/>
        <v/>
      </c>
      <c r="BP30" s="74" t="str">
        <f t="shared" si="367"/>
        <v/>
      </c>
      <c r="BQ30" s="67" t="str">
        <f t="shared" ref="BQ30" si="463">IF(AND($F30=BP$2,$D30=BP$3,$E30=BQ$4),1,"")</f>
        <v/>
      </c>
      <c r="BR30" s="67" t="str">
        <f t="shared" si="157"/>
        <v/>
      </c>
      <c r="BS30" s="67" t="str">
        <f t="shared" si="158"/>
        <v/>
      </c>
      <c r="BT30" s="67" t="str">
        <f t="shared" si="159"/>
        <v/>
      </c>
      <c r="BU30" s="67" t="str">
        <f t="shared" si="160"/>
        <v/>
      </c>
      <c r="BV30" s="67" t="str">
        <f t="shared" si="161"/>
        <v/>
      </c>
      <c r="BW30" s="67" t="str">
        <f t="shared" si="162"/>
        <v/>
      </c>
      <c r="BX30" s="67" t="str">
        <f t="shared" si="163"/>
        <v/>
      </c>
      <c r="BY30" s="75" t="str">
        <f t="shared" si="164"/>
        <v/>
      </c>
      <c r="BZ30" s="74" t="str">
        <f t="shared" si="369"/>
        <v/>
      </c>
      <c r="CA30" s="67" t="str">
        <f t="shared" ref="CA30" si="464">IF(AND($F30=BZ$2,$D30=BZ$3,$E30=CA$4),1,"")</f>
        <v/>
      </c>
      <c r="CB30" s="67" t="str">
        <f t="shared" si="166"/>
        <v/>
      </c>
      <c r="CC30" s="67" t="str">
        <f t="shared" si="167"/>
        <v/>
      </c>
      <c r="CD30" s="67" t="str">
        <f t="shared" si="168"/>
        <v/>
      </c>
      <c r="CE30" s="67" t="str">
        <f t="shared" si="169"/>
        <v/>
      </c>
      <c r="CF30" s="67" t="str">
        <f t="shared" si="170"/>
        <v/>
      </c>
      <c r="CG30" s="67" t="str">
        <f t="shared" si="171"/>
        <v/>
      </c>
      <c r="CH30" s="67" t="str">
        <f t="shared" si="172"/>
        <v/>
      </c>
      <c r="CI30" s="75" t="str">
        <f t="shared" si="173"/>
        <v/>
      </c>
      <c r="CJ30" s="74" t="str">
        <f t="shared" si="371"/>
        <v/>
      </c>
      <c r="CK30" s="67" t="str">
        <f t="shared" ref="CK30" si="465">IF(AND($F30=CJ$2,$D30=CJ$3,$E30=CK$4),1,"")</f>
        <v/>
      </c>
      <c r="CL30" s="67" t="str">
        <f t="shared" si="175"/>
        <v/>
      </c>
      <c r="CM30" s="67" t="str">
        <f t="shared" si="176"/>
        <v/>
      </c>
      <c r="CN30" s="67" t="str">
        <f t="shared" si="177"/>
        <v/>
      </c>
      <c r="CO30" s="67" t="str">
        <f t="shared" si="178"/>
        <v/>
      </c>
      <c r="CP30" s="67" t="str">
        <f t="shared" si="179"/>
        <v/>
      </c>
      <c r="CQ30" s="67" t="str">
        <f t="shared" si="180"/>
        <v/>
      </c>
      <c r="CR30" s="67" t="str">
        <f t="shared" si="181"/>
        <v/>
      </c>
      <c r="CS30" s="75" t="str">
        <f t="shared" si="182"/>
        <v/>
      </c>
      <c r="CT30" s="74" t="str">
        <f t="shared" si="373"/>
        <v/>
      </c>
      <c r="CU30" s="67" t="str">
        <f t="shared" ref="CU30" si="466">IF(AND($F30=CT$2,$D30=CT$3,$E30=CU$4),1,"")</f>
        <v/>
      </c>
      <c r="CV30" s="67" t="str">
        <f t="shared" si="184"/>
        <v/>
      </c>
      <c r="CW30" s="67" t="str">
        <f t="shared" si="185"/>
        <v/>
      </c>
      <c r="CX30" s="67" t="str">
        <f t="shared" si="186"/>
        <v/>
      </c>
      <c r="CY30" s="67" t="str">
        <f t="shared" si="187"/>
        <v/>
      </c>
      <c r="CZ30" s="67" t="str">
        <f t="shared" si="188"/>
        <v/>
      </c>
      <c r="DA30" s="67" t="str">
        <f t="shared" si="189"/>
        <v/>
      </c>
      <c r="DB30" s="67" t="str">
        <f t="shared" si="190"/>
        <v/>
      </c>
      <c r="DC30" s="75" t="str">
        <f t="shared" si="191"/>
        <v/>
      </c>
      <c r="DD30" s="74" t="str">
        <f t="shared" si="375"/>
        <v/>
      </c>
      <c r="DE30" s="67" t="str">
        <f t="shared" ref="DE30" si="467">IF(AND($F30=DD$2,$D30=DD$3,$E30=DE$4),1,"")</f>
        <v/>
      </c>
      <c r="DF30" s="67" t="str">
        <f t="shared" si="193"/>
        <v/>
      </c>
      <c r="DG30" s="67" t="str">
        <f t="shared" si="194"/>
        <v/>
      </c>
      <c r="DH30" s="67" t="str">
        <f t="shared" si="195"/>
        <v/>
      </c>
      <c r="DI30" s="67" t="str">
        <f t="shared" si="196"/>
        <v/>
      </c>
      <c r="DJ30" s="67" t="str">
        <f t="shared" si="197"/>
        <v/>
      </c>
      <c r="DK30" s="67" t="str">
        <f t="shared" si="198"/>
        <v/>
      </c>
      <c r="DL30" s="67" t="str">
        <f t="shared" si="199"/>
        <v/>
      </c>
      <c r="DM30" s="75" t="str">
        <f t="shared" si="200"/>
        <v/>
      </c>
      <c r="DN30" s="74" t="str">
        <f t="shared" si="377"/>
        <v/>
      </c>
      <c r="DO30" s="67" t="str">
        <f t="shared" ref="DO30" si="468">IF(AND($F30=DN$2,$D30=DN$3,$E30=DO$4),1,"")</f>
        <v/>
      </c>
      <c r="DP30" s="67" t="str">
        <f t="shared" si="202"/>
        <v/>
      </c>
      <c r="DQ30" s="67" t="str">
        <f t="shared" si="203"/>
        <v/>
      </c>
      <c r="DR30" s="67" t="str">
        <f t="shared" si="204"/>
        <v/>
      </c>
      <c r="DS30" s="67" t="str">
        <f t="shared" si="205"/>
        <v/>
      </c>
      <c r="DT30" s="67" t="str">
        <f t="shared" si="206"/>
        <v/>
      </c>
      <c r="DU30" s="67" t="str">
        <f t="shared" si="207"/>
        <v/>
      </c>
      <c r="DV30" s="67" t="str">
        <f t="shared" si="208"/>
        <v/>
      </c>
      <c r="DW30" s="76" t="str">
        <f t="shared" si="209"/>
        <v/>
      </c>
      <c r="DX30" s="73"/>
    </row>
    <row r="31" spans="1:150" hidden="1">
      <c r="A31" s="67" t="str">
        <f>IF(OR(B31=0,B31=""),"",'Stu.Detail (1-20)'!A33)</f>
        <v/>
      </c>
      <c r="B31" s="67" t="str">
        <f>IF(OR('Stu.Detail (1-20)'!B33=0,'Stu.Detail (1-20)'!B33=""),"",'Stu.Detail (1-20)'!B33)</f>
        <v/>
      </c>
      <c r="C31" s="68" t="str">
        <f>IF(OR('Stu.Detail (1-20)'!C33=0,'Stu.Detail (1-20)'!C33=""),"",'Stu.Detail (1-20)'!C33)</f>
        <v/>
      </c>
      <c r="D31" s="67" t="str">
        <f>IF(OR('Stu.Detail (1-20)'!J33=0,'Stu.Detail (1-20)'!J33=""),"",'Stu.Detail (1-20)'!J33)</f>
        <v/>
      </c>
      <c r="E31" s="67" t="str">
        <f>IF(OR('Stu.Detail (1-20)'!K33=0,'Stu.Detail (1-20)'!K33=""),"",'Stu.Detail (1-20)'!K33)</f>
        <v/>
      </c>
      <c r="F31" s="67" t="str">
        <f>IF(OR('Stu.Detail (1-20)'!L33=0,'Stu.Detail (1-20)'!L33=""),"",'Stu.Detail (1-20)'!L33)</f>
        <v/>
      </c>
      <c r="H31" s="74" t="str">
        <f t="shared" si="100"/>
        <v/>
      </c>
      <c r="I31" s="67" t="str">
        <f t="shared" si="101"/>
        <v/>
      </c>
      <c r="J31" s="67" t="str">
        <f t="shared" si="102"/>
        <v/>
      </c>
      <c r="K31" s="67" t="str">
        <f t="shared" si="103"/>
        <v/>
      </c>
      <c r="L31" s="67" t="str">
        <f t="shared" si="104"/>
        <v/>
      </c>
      <c r="M31" s="67" t="str">
        <f t="shared" si="105"/>
        <v/>
      </c>
      <c r="N31" s="67" t="str">
        <f t="shared" si="106"/>
        <v/>
      </c>
      <c r="O31" s="67" t="str">
        <f t="shared" si="107"/>
        <v/>
      </c>
      <c r="P31" s="67" t="str">
        <f t="shared" si="108"/>
        <v/>
      </c>
      <c r="Q31" s="75" t="str">
        <f t="shared" si="109"/>
        <v/>
      </c>
      <c r="R31" s="74" t="str">
        <f t="shared" si="110"/>
        <v/>
      </c>
      <c r="S31" s="67" t="str">
        <f t="shared" si="111"/>
        <v/>
      </c>
      <c r="T31" s="67" t="str">
        <f t="shared" si="112"/>
        <v/>
      </c>
      <c r="U31" s="67" t="str">
        <f t="shared" si="113"/>
        <v/>
      </c>
      <c r="V31" s="67" t="str">
        <f t="shared" si="114"/>
        <v/>
      </c>
      <c r="W31" s="67" t="str">
        <f t="shared" si="115"/>
        <v/>
      </c>
      <c r="X31" s="67" t="str">
        <f t="shared" si="116"/>
        <v/>
      </c>
      <c r="Y31" s="67" t="str">
        <f t="shared" si="117"/>
        <v/>
      </c>
      <c r="Z31" s="67" t="str">
        <f t="shared" si="118"/>
        <v/>
      </c>
      <c r="AA31" s="75" t="str">
        <f t="shared" si="119"/>
        <v/>
      </c>
      <c r="AB31" s="74" t="str">
        <f t="shared" si="359"/>
        <v/>
      </c>
      <c r="AC31" s="67" t="str">
        <f t="shared" ref="AC31" si="469">IF(AND($F31=AB$2,$D31=AB$3,$E31=AC$4),1,"")</f>
        <v/>
      </c>
      <c r="AD31" s="67" t="str">
        <f t="shared" si="121"/>
        <v/>
      </c>
      <c r="AE31" s="67" t="str">
        <f t="shared" si="122"/>
        <v/>
      </c>
      <c r="AF31" s="67" t="str">
        <f t="shared" si="123"/>
        <v/>
      </c>
      <c r="AG31" s="67" t="str">
        <f t="shared" si="124"/>
        <v/>
      </c>
      <c r="AH31" s="67" t="str">
        <f t="shared" si="125"/>
        <v/>
      </c>
      <c r="AI31" s="67" t="str">
        <f t="shared" si="126"/>
        <v/>
      </c>
      <c r="AJ31" s="67" t="str">
        <f t="shared" si="127"/>
        <v/>
      </c>
      <c r="AK31" s="75" t="str">
        <f t="shared" si="128"/>
        <v/>
      </c>
      <c r="AL31" s="74" t="str">
        <f t="shared" si="361"/>
        <v/>
      </c>
      <c r="AM31" s="67" t="str">
        <f t="shared" ref="AM31" si="470">IF(AND($F31=AL$2,$D31=AL$3,$E31=AM$4),1,"")</f>
        <v/>
      </c>
      <c r="AN31" s="67" t="str">
        <f t="shared" si="130"/>
        <v/>
      </c>
      <c r="AO31" s="67" t="str">
        <f t="shared" si="131"/>
        <v/>
      </c>
      <c r="AP31" s="67" t="str">
        <f t="shared" si="132"/>
        <v/>
      </c>
      <c r="AQ31" s="67" t="str">
        <f t="shared" si="133"/>
        <v/>
      </c>
      <c r="AR31" s="67" t="str">
        <f t="shared" si="134"/>
        <v/>
      </c>
      <c r="AS31" s="67" t="str">
        <f t="shared" si="135"/>
        <v/>
      </c>
      <c r="AT31" s="67" t="str">
        <f t="shared" si="136"/>
        <v/>
      </c>
      <c r="AU31" s="75" t="str">
        <f t="shared" si="137"/>
        <v/>
      </c>
      <c r="AV31" s="74" t="str">
        <f t="shared" si="363"/>
        <v/>
      </c>
      <c r="AW31" s="67" t="str">
        <f t="shared" ref="AW31" si="471">IF(AND($F31=AV$2,$D31=AV$3,$E31=AW$4),1,"")</f>
        <v/>
      </c>
      <c r="AX31" s="67" t="str">
        <f t="shared" si="139"/>
        <v/>
      </c>
      <c r="AY31" s="67" t="str">
        <f t="shared" si="140"/>
        <v/>
      </c>
      <c r="AZ31" s="67" t="str">
        <f t="shared" si="141"/>
        <v/>
      </c>
      <c r="BA31" s="67" t="str">
        <f t="shared" si="142"/>
        <v/>
      </c>
      <c r="BB31" s="67" t="str">
        <f t="shared" si="143"/>
        <v/>
      </c>
      <c r="BC31" s="67" t="str">
        <f t="shared" si="144"/>
        <v/>
      </c>
      <c r="BD31" s="67" t="str">
        <f t="shared" si="145"/>
        <v/>
      </c>
      <c r="BE31" s="75" t="str">
        <f t="shared" si="146"/>
        <v/>
      </c>
      <c r="BF31" s="74" t="str">
        <f t="shared" si="365"/>
        <v/>
      </c>
      <c r="BG31" s="67" t="str">
        <f t="shared" ref="BG31" si="472">IF(AND($F31=BF$2,$D31=BF$3,$E31=BG$4),1,"")</f>
        <v/>
      </c>
      <c r="BH31" s="67" t="str">
        <f t="shared" si="148"/>
        <v/>
      </c>
      <c r="BI31" s="67" t="str">
        <f t="shared" si="149"/>
        <v/>
      </c>
      <c r="BJ31" s="67" t="str">
        <f t="shared" si="150"/>
        <v/>
      </c>
      <c r="BK31" s="67" t="str">
        <f t="shared" si="151"/>
        <v/>
      </c>
      <c r="BL31" s="67" t="str">
        <f t="shared" si="152"/>
        <v/>
      </c>
      <c r="BM31" s="67" t="str">
        <f t="shared" si="153"/>
        <v/>
      </c>
      <c r="BN31" s="67" t="str">
        <f t="shared" si="154"/>
        <v/>
      </c>
      <c r="BO31" s="75" t="str">
        <f t="shared" si="155"/>
        <v/>
      </c>
      <c r="BP31" s="74" t="str">
        <f t="shared" si="367"/>
        <v/>
      </c>
      <c r="BQ31" s="67" t="str">
        <f t="shared" ref="BQ31" si="473">IF(AND($F31=BP$2,$D31=BP$3,$E31=BQ$4),1,"")</f>
        <v/>
      </c>
      <c r="BR31" s="67" t="str">
        <f t="shared" si="157"/>
        <v/>
      </c>
      <c r="BS31" s="67" t="str">
        <f t="shared" si="158"/>
        <v/>
      </c>
      <c r="BT31" s="67" t="str">
        <f t="shared" si="159"/>
        <v/>
      </c>
      <c r="BU31" s="67" t="str">
        <f t="shared" si="160"/>
        <v/>
      </c>
      <c r="BV31" s="67" t="str">
        <f t="shared" si="161"/>
        <v/>
      </c>
      <c r="BW31" s="67" t="str">
        <f t="shared" si="162"/>
        <v/>
      </c>
      <c r="BX31" s="67" t="str">
        <f t="shared" si="163"/>
        <v/>
      </c>
      <c r="BY31" s="75" t="str">
        <f t="shared" si="164"/>
        <v/>
      </c>
      <c r="BZ31" s="74" t="str">
        <f t="shared" si="369"/>
        <v/>
      </c>
      <c r="CA31" s="67" t="str">
        <f t="shared" ref="CA31" si="474">IF(AND($F31=BZ$2,$D31=BZ$3,$E31=CA$4),1,"")</f>
        <v/>
      </c>
      <c r="CB31" s="67" t="str">
        <f t="shared" si="166"/>
        <v/>
      </c>
      <c r="CC31" s="67" t="str">
        <f t="shared" si="167"/>
        <v/>
      </c>
      <c r="CD31" s="67" t="str">
        <f t="shared" si="168"/>
        <v/>
      </c>
      <c r="CE31" s="67" t="str">
        <f t="shared" si="169"/>
        <v/>
      </c>
      <c r="CF31" s="67" t="str">
        <f t="shared" si="170"/>
        <v/>
      </c>
      <c r="CG31" s="67" t="str">
        <f t="shared" si="171"/>
        <v/>
      </c>
      <c r="CH31" s="67" t="str">
        <f t="shared" si="172"/>
        <v/>
      </c>
      <c r="CI31" s="75" t="str">
        <f t="shared" si="173"/>
        <v/>
      </c>
      <c r="CJ31" s="74" t="str">
        <f t="shared" si="371"/>
        <v/>
      </c>
      <c r="CK31" s="67" t="str">
        <f t="shared" ref="CK31" si="475">IF(AND($F31=CJ$2,$D31=CJ$3,$E31=CK$4),1,"")</f>
        <v/>
      </c>
      <c r="CL31" s="67" t="str">
        <f t="shared" si="175"/>
        <v/>
      </c>
      <c r="CM31" s="67" t="str">
        <f t="shared" si="176"/>
        <v/>
      </c>
      <c r="CN31" s="67" t="str">
        <f t="shared" si="177"/>
        <v/>
      </c>
      <c r="CO31" s="67" t="str">
        <f t="shared" si="178"/>
        <v/>
      </c>
      <c r="CP31" s="67" t="str">
        <f t="shared" si="179"/>
        <v/>
      </c>
      <c r="CQ31" s="67" t="str">
        <f t="shared" si="180"/>
        <v/>
      </c>
      <c r="CR31" s="67" t="str">
        <f t="shared" si="181"/>
        <v/>
      </c>
      <c r="CS31" s="75" t="str">
        <f t="shared" si="182"/>
        <v/>
      </c>
      <c r="CT31" s="74" t="str">
        <f t="shared" si="373"/>
        <v/>
      </c>
      <c r="CU31" s="67" t="str">
        <f t="shared" ref="CU31" si="476">IF(AND($F31=CT$2,$D31=CT$3,$E31=CU$4),1,"")</f>
        <v/>
      </c>
      <c r="CV31" s="67" t="str">
        <f t="shared" si="184"/>
        <v/>
      </c>
      <c r="CW31" s="67" t="str">
        <f t="shared" si="185"/>
        <v/>
      </c>
      <c r="CX31" s="67" t="str">
        <f t="shared" si="186"/>
        <v/>
      </c>
      <c r="CY31" s="67" t="str">
        <f t="shared" si="187"/>
        <v/>
      </c>
      <c r="CZ31" s="67" t="str">
        <f t="shared" si="188"/>
        <v/>
      </c>
      <c r="DA31" s="67" t="str">
        <f t="shared" si="189"/>
        <v/>
      </c>
      <c r="DB31" s="67" t="str">
        <f t="shared" si="190"/>
        <v/>
      </c>
      <c r="DC31" s="75" t="str">
        <f t="shared" si="191"/>
        <v/>
      </c>
      <c r="DD31" s="74" t="str">
        <f t="shared" si="375"/>
        <v/>
      </c>
      <c r="DE31" s="67" t="str">
        <f t="shared" ref="DE31" si="477">IF(AND($F31=DD$2,$D31=DD$3,$E31=DE$4),1,"")</f>
        <v/>
      </c>
      <c r="DF31" s="67" t="str">
        <f t="shared" si="193"/>
        <v/>
      </c>
      <c r="DG31" s="67" t="str">
        <f t="shared" si="194"/>
        <v/>
      </c>
      <c r="DH31" s="67" t="str">
        <f t="shared" si="195"/>
        <v/>
      </c>
      <c r="DI31" s="67" t="str">
        <f t="shared" si="196"/>
        <v/>
      </c>
      <c r="DJ31" s="67" t="str">
        <f t="shared" si="197"/>
        <v/>
      </c>
      <c r="DK31" s="67" t="str">
        <f t="shared" si="198"/>
        <v/>
      </c>
      <c r="DL31" s="67" t="str">
        <f t="shared" si="199"/>
        <v/>
      </c>
      <c r="DM31" s="75" t="str">
        <f t="shared" si="200"/>
        <v/>
      </c>
      <c r="DN31" s="74" t="str">
        <f t="shared" si="377"/>
        <v/>
      </c>
      <c r="DO31" s="67" t="str">
        <f t="shared" ref="DO31" si="478">IF(AND($F31=DN$2,$D31=DN$3,$E31=DO$4),1,"")</f>
        <v/>
      </c>
      <c r="DP31" s="67" t="str">
        <f t="shared" si="202"/>
        <v/>
      </c>
      <c r="DQ31" s="67" t="str">
        <f t="shared" si="203"/>
        <v/>
      </c>
      <c r="DR31" s="67" t="str">
        <f t="shared" si="204"/>
        <v/>
      </c>
      <c r="DS31" s="67" t="str">
        <f t="shared" si="205"/>
        <v/>
      </c>
      <c r="DT31" s="67" t="str">
        <f t="shared" si="206"/>
        <v/>
      </c>
      <c r="DU31" s="67" t="str">
        <f t="shared" si="207"/>
        <v/>
      </c>
      <c r="DV31" s="67" t="str">
        <f t="shared" si="208"/>
        <v/>
      </c>
      <c r="DW31" s="76" t="str">
        <f t="shared" si="209"/>
        <v/>
      </c>
      <c r="DX31" s="73"/>
    </row>
    <row r="32" spans="1:150" hidden="1">
      <c r="A32" s="67" t="str">
        <f>IF(OR(B32=0,B32=""),"",'Stu.Detail (1-20)'!A34)</f>
        <v/>
      </c>
      <c r="B32" s="67" t="str">
        <f>IF(OR('Stu.Detail (1-20)'!B34=0,'Stu.Detail (1-20)'!B34=""),"",'Stu.Detail (1-20)'!B34)</f>
        <v/>
      </c>
      <c r="C32" s="68" t="str">
        <f>IF(OR('Stu.Detail (1-20)'!C34=0,'Stu.Detail (1-20)'!C34=""),"",'Stu.Detail (1-20)'!C34)</f>
        <v/>
      </c>
      <c r="D32" s="67" t="str">
        <f>IF(OR('Stu.Detail (1-20)'!J34=0,'Stu.Detail (1-20)'!J34=""),"",'Stu.Detail (1-20)'!J34)</f>
        <v/>
      </c>
      <c r="E32" s="67" t="str">
        <f>IF(OR('Stu.Detail (1-20)'!K34=0,'Stu.Detail (1-20)'!K34=""),"",'Stu.Detail (1-20)'!K34)</f>
        <v/>
      </c>
      <c r="F32" s="67" t="str">
        <f>IF(OR('Stu.Detail (1-20)'!L34=0,'Stu.Detail (1-20)'!L34=""),"",'Stu.Detail (1-20)'!L34)</f>
        <v/>
      </c>
      <c r="H32" s="74" t="str">
        <f t="shared" si="100"/>
        <v/>
      </c>
      <c r="I32" s="67" t="str">
        <f t="shared" si="101"/>
        <v/>
      </c>
      <c r="J32" s="67" t="str">
        <f t="shared" si="102"/>
        <v/>
      </c>
      <c r="K32" s="67" t="str">
        <f t="shared" si="103"/>
        <v/>
      </c>
      <c r="L32" s="67" t="str">
        <f t="shared" si="104"/>
        <v/>
      </c>
      <c r="M32" s="67" t="str">
        <f t="shared" si="105"/>
        <v/>
      </c>
      <c r="N32" s="67" t="str">
        <f t="shared" si="106"/>
        <v/>
      </c>
      <c r="O32" s="67" t="str">
        <f t="shared" si="107"/>
        <v/>
      </c>
      <c r="P32" s="67" t="str">
        <f t="shared" si="108"/>
        <v/>
      </c>
      <c r="Q32" s="75" t="str">
        <f t="shared" si="109"/>
        <v/>
      </c>
      <c r="R32" s="74" t="str">
        <f t="shared" si="110"/>
        <v/>
      </c>
      <c r="S32" s="67" t="str">
        <f t="shared" si="111"/>
        <v/>
      </c>
      <c r="T32" s="67" t="str">
        <f t="shared" si="112"/>
        <v/>
      </c>
      <c r="U32" s="67" t="str">
        <f t="shared" si="113"/>
        <v/>
      </c>
      <c r="V32" s="67" t="str">
        <f t="shared" si="114"/>
        <v/>
      </c>
      <c r="W32" s="67" t="str">
        <f t="shared" si="115"/>
        <v/>
      </c>
      <c r="X32" s="67" t="str">
        <f t="shared" si="116"/>
        <v/>
      </c>
      <c r="Y32" s="67" t="str">
        <f t="shared" si="117"/>
        <v/>
      </c>
      <c r="Z32" s="67" t="str">
        <f t="shared" si="118"/>
        <v/>
      </c>
      <c r="AA32" s="75" t="str">
        <f t="shared" si="119"/>
        <v/>
      </c>
      <c r="AB32" s="74" t="str">
        <f t="shared" si="359"/>
        <v/>
      </c>
      <c r="AC32" s="67" t="str">
        <f t="shared" ref="AC32" si="479">IF(AND($F32=AB$2,$D32=AB$3,$E32=AC$4),1,"")</f>
        <v/>
      </c>
      <c r="AD32" s="67" t="str">
        <f t="shared" si="121"/>
        <v/>
      </c>
      <c r="AE32" s="67" t="str">
        <f t="shared" si="122"/>
        <v/>
      </c>
      <c r="AF32" s="67" t="str">
        <f t="shared" si="123"/>
        <v/>
      </c>
      <c r="AG32" s="67" t="str">
        <f t="shared" si="124"/>
        <v/>
      </c>
      <c r="AH32" s="67" t="str">
        <f t="shared" si="125"/>
        <v/>
      </c>
      <c r="AI32" s="67" t="str">
        <f t="shared" si="126"/>
        <v/>
      </c>
      <c r="AJ32" s="67" t="str">
        <f t="shared" si="127"/>
        <v/>
      </c>
      <c r="AK32" s="75" t="str">
        <f t="shared" si="128"/>
        <v/>
      </c>
      <c r="AL32" s="74" t="str">
        <f t="shared" si="361"/>
        <v/>
      </c>
      <c r="AM32" s="67" t="str">
        <f t="shared" ref="AM32" si="480">IF(AND($F32=AL$2,$D32=AL$3,$E32=AM$4),1,"")</f>
        <v/>
      </c>
      <c r="AN32" s="67" t="str">
        <f t="shared" si="130"/>
        <v/>
      </c>
      <c r="AO32" s="67" t="str">
        <f t="shared" si="131"/>
        <v/>
      </c>
      <c r="AP32" s="67" t="str">
        <f t="shared" si="132"/>
        <v/>
      </c>
      <c r="AQ32" s="67" t="str">
        <f t="shared" si="133"/>
        <v/>
      </c>
      <c r="AR32" s="67" t="str">
        <f t="shared" si="134"/>
        <v/>
      </c>
      <c r="AS32" s="67" t="str">
        <f t="shared" si="135"/>
        <v/>
      </c>
      <c r="AT32" s="67" t="str">
        <f t="shared" si="136"/>
        <v/>
      </c>
      <c r="AU32" s="75" t="str">
        <f t="shared" si="137"/>
        <v/>
      </c>
      <c r="AV32" s="74" t="str">
        <f t="shared" si="363"/>
        <v/>
      </c>
      <c r="AW32" s="67" t="str">
        <f t="shared" ref="AW32" si="481">IF(AND($F32=AV$2,$D32=AV$3,$E32=AW$4),1,"")</f>
        <v/>
      </c>
      <c r="AX32" s="67" t="str">
        <f t="shared" si="139"/>
        <v/>
      </c>
      <c r="AY32" s="67" t="str">
        <f t="shared" si="140"/>
        <v/>
      </c>
      <c r="AZ32" s="67" t="str">
        <f t="shared" si="141"/>
        <v/>
      </c>
      <c r="BA32" s="67" t="str">
        <f t="shared" si="142"/>
        <v/>
      </c>
      <c r="BB32" s="67" t="str">
        <f t="shared" si="143"/>
        <v/>
      </c>
      <c r="BC32" s="67" t="str">
        <f t="shared" si="144"/>
        <v/>
      </c>
      <c r="BD32" s="67" t="str">
        <f t="shared" si="145"/>
        <v/>
      </c>
      <c r="BE32" s="75" t="str">
        <f t="shared" si="146"/>
        <v/>
      </c>
      <c r="BF32" s="74" t="str">
        <f t="shared" si="365"/>
        <v/>
      </c>
      <c r="BG32" s="67" t="str">
        <f t="shared" ref="BG32" si="482">IF(AND($F32=BF$2,$D32=BF$3,$E32=BG$4),1,"")</f>
        <v/>
      </c>
      <c r="BH32" s="67" t="str">
        <f t="shared" si="148"/>
        <v/>
      </c>
      <c r="BI32" s="67" t="str">
        <f t="shared" si="149"/>
        <v/>
      </c>
      <c r="BJ32" s="67" t="str">
        <f t="shared" si="150"/>
        <v/>
      </c>
      <c r="BK32" s="67" t="str">
        <f t="shared" si="151"/>
        <v/>
      </c>
      <c r="BL32" s="67" t="str">
        <f t="shared" si="152"/>
        <v/>
      </c>
      <c r="BM32" s="67" t="str">
        <f t="shared" si="153"/>
        <v/>
      </c>
      <c r="BN32" s="67" t="str">
        <f t="shared" si="154"/>
        <v/>
      </c>
      <c r="BO32" s="75" t="str">
        <f t="shared" si="155"/>
        <v/>
      </c>
      <c r="BP32" s="74" t="str">
        <f t="shared" si="367"/>
        <v/>
      </c>
      <c r="BQ32" s="67" t="str">
        <f t="shared" ref="BQ32" si="483">IF(AND($F32=BP$2,$D32=BP$3,$E32=BQ$4),1,"")</f>
        <v/>
      </c>
      <c r="BR32" s="67" t="str">
        <f t="shared" si="157"/>
        <v/>
      </c>
      <c r="BS32" s="67" t="str">
        <f t="shared" si="158"/>
        <v/>
      </c>
      <c r="BT32" s="67" t="str">
        <f t="shared" si="159"/>
        <v/>
      </c>
      <c r="BU32" s="67" t="str">
        <f t="shared" si="160"/>
        <v/>
      </c>
      <c r="BV32" s="67" t="str">
        <f t="shared" si="161"/>
        <v/>
      </c>
      <c r="BW32" s="67" t="str">
        <f t="shared" si="162"/>
        <v/>
      </c>
      <c r="BX32" s="67" t="str">
        <f t="shared" si="163"/>
        <v/>
      </c>
      <c r="BY32" s="75" t="str">
        <f t="shared" si="164"/>
        <v/>
      </c>
      <c r="BZ32" s="74" t="str">
        <f t="shared" si="369"/>
        <v/>
      </c>
      <c r="CA32" s="67" t="str">
        <f t="shared" ref="CA32" si="484">IF(AND($F32=BZ$2,$D32=BZ$3,$E32=CA$4),1,"")</f>
        <v/>
      </c>
      <c r="CB32" s="67" t="str">
        <f t="shared" si="166"/>
        <v/>
      </c>
      <c r="CC32" s="67" t="str">
        <f t="shared" si="167"/>
        <v/>
      </c>
      <c r="CD32" s="67" t="str">
        <f t="shared" si="168"/>
        <v/>
      </c>
      <c r="CE32" s="67" t="str">
        <f t="shared" si="169"/>
        <v/>
      </c>
      <c r="CF32" s="67" t="str">
        <f t="shared" si="170"/>
        <v/>
      </c>
      <c r="CG32" s="67" t="str">
        <f t="shared" si="171"/>
        <v/>
      </c>
      <c r="CH32" s="67" t="str">
        <f t="shared" si="172"/>
        <v/>
      </c>
      <c r="CI32" s="75" t="str">
        <f t="shared" si="173"/>
        <v/>
      </c>
      <c r="CJ32" s="74" t="str">
        <f t="shared" si="371"/>
        <v/>
      </c>
      <c r="CK32" s="67" t="str">
        <f t="shared" ref="CK32" si="485">IF(AND($F32=CJ$2,$D32=CJ$3,$E32=CK$4),1,"")</f>
        <v/>
      </c>
      <c r="CL32" s="67" t="str">
        <f t="shared" si="175"/>
        <v/>
      </c>
      <c r="CM32" s="67" t="str">
        <f t="shared" si="176"/>
        <v/>
      </c>
      <c r="CN32" s="67" t="str">
        <f t="shared" si="177"/>
        <v/>
      </c>
      <c r="CO32" s="67" t="str">
        <f t="shared" si="178"/>
        <v/>
      </c>
      <c r="CP32" s="67" t="str">
        <f t="shared" si="179"/>
        <v/>
      </c>
      <c r="CQ32" s="67" t="str">
        <f t="shared" si="180"/>
        <v/>
      </c>
      <c r="CR32" s="67" t="str">
        <f t="shared" si="181"/>
        <v/>
      </c>
      <c r="CS32" s="75" t="str">
        <f t="shared" si="182"/>
        <v/>
      </c>
      <c r="CT32" s="74" t="str">
        <f t="shared" si="373"/>
        <v/>
      </c>
      <c r="CU32" s="67" t="str">
        <f t="shared" ref="CU32" si="486">IF(AND($F32=CT$2,$D32=CT$3,$E32=CU$4),1,"")</f>
        <v/>
      </c>
      <c r="CV32" s="67" t="str">
        <f t="shared" si="184"/>
        <v/>
      </c>
      <c r="CW32" s="67" t="str">
        <f t="shared" si="185"/>
        <v/>
      </c>
      <c r="CX32" s="67" t="str">
        <f t="shared" si="186"/>
        <v/>
      </c>
      <c r="CY32" s="67" t="str">
        <f t="shared" si="187"/>
        <v/>
      </c>
      <c r="CZ32" s="67" t="str">
        <f t="shared" si="188"/>
        <v/>
      </c>
      <c r="DA32" s="67" t="str">
        <f t="shared" si="189"/>
        <v/>
      </c>
      <c r="DB32" s="67" t="str">
        <f t="shared" si="190"/>
        <v/>
      </c>
      <c r="DC32" s="75" t="str">
        <f t="shared" si="191"/>
        <v/>
      </c>
      <c r="DD32" s="74" t="str">
        <f t="shared" si="375"/>
        <v/>
      </c>
      <c r="DE32" s="67" t="str">
        <f t="shared" ref="DE32" si="487">IF(AND($F32=DD$2,$D32=DD$3,$E32=DE$4),1,"")</f>
        <v/>
      </c>
      <c r="DF32" s="67" t="str">
        <f t="shared" si="193"/>
        <v/>
      </c>
      <c r="DG32" s="67" t="str">
        <f t="shared" si="194"/>
        <v/>
      </c>
      <c r="DH32" s="67" t="str">
        <f t="shared" si="195"/>
        <v/>
      </c>
      <c r="DI32" s="67" t="str">
        <f t="shared" si="196"/>
        <v/>
      </c>
      <c r="DJ32" s="67" t="str">
        <f t="shared" si="197"/>
        <v/>
      </c>
      <c r="DK32" s="67" t="str">
        <f t="shared" si="198"/>
        <v/>
      </c>
      <c r="DL32" s="67" t="str">
        <f t="shared" si="199"/>
        <v/>
      </c>
      <c r="DM32" s="75" t="str">
        <f t="shared" si="200"/>
        <v/>
      </c>
      <c r="DN32" s="74" t="str">
        <f t="shared" si="377"/>
        <v/>
      </c>
      <c r="DO32" s="67" t="str">
        <f t="shared" ref="DO32" si="488">IF(AND($F32=DN$2,$D32=DN$3,$E32=DO$4),1,"")</f>
        <v/>
      </c>
      <c r="DP32" s="67" t="str">
        <f t="shared" si="202"/>
        <v/>
      </c>
      <c r="DQ32" s="67" t="str">
        <f t="shared" si="203"/>
        <v/>
      </c>
      <c r="DR32" s="67" t="str">
        <f t="shared" si="204"/>
        <v/>
      </c>
      <c r="DS32" s="67" t="str">
        <f t="shared" si="205"/>
        <v/>
      </c>
      <c r="DT32" s="67" t="str">
        <f t="shared" si="206"/>
        <v/>
      </c>
      <c r="DU32" s="67" t="str">
        <f t="shared" si="207"/>
        <v/>
      </c>
      <c r="DV32" s="67" t="str">
        <f t="shared" si="208"/>
        <v/>
      </c>
      <c r="DW32" s="76" t="str">
        <f t="shared" si="209"/>
        <v/>
      </c>
      <c r="DX32" s="73"/>
    </row>
    <row r="33" spans="1:128" hidden="1">
      <c r="A33" s="67" t="str">
        <f>IF(OR(B33=0,B33=""),"",'Stu.Detail (1-20)'!A35)</f>
        <v/>
      </c>
      <c r="B33" s="67" t="str">
        <f>IF(OR('Stu.Detail (1-20)'!B35=0,'Stu.Detail (1-20)'!B35=""),"",'Stu.Detail (1-20)'!B35)</f>
        <v/>
      </c>
      <c r="C33" s="68" t="str">
        <f>IF(OR('Stu.Detail (1-20)'!C35=0,'Stu.Detail (1-20)'!C35=""),"",'Stu.Detail (1-20)'!C35)</f>
        <v/>
      </c>
      <c r="D33" s="67" t="str">
        <f>IF(OR('Stu.Detail (1-20)'!J35=0,'Stu.Detail (1-20)'!J35=""),"",'Stu.Detail (1-20)'!J35)</f>
        <v/>
      </c>
      <c r="E33" s="67" t="str">
        <f>IF(OR('Stu.Detail (1-20)'!K35=0,'Stu.Detail (1-20)'!K35=""),"",'Stu.Detail (1-20)'!K35)</f>
        <v/>
      </c>
      <c r="F33" s="67" t="str">
        <f>IF(OR('Stu.Detail (1-20)'!L35=0,'Stu.Detail (1-20)'!L35=""),"",'Stu.Detail (1-20)'!L35)</f>
        <v/>
      </c>
      <c r="H33" s="74" t="str">
        <f t="shared" si="100"/>
        <v/>
      </c>
      <c r="I33" s="67" t="str">
        <f t="shared" si="101"/>
        <v/>
      </c>
      <c r="J33" s="67" t="str">
        <f t="shared" si="102"/>
        <v/>
      </c>
      <c r="K33" s="67" t="str">
        <f t="shared" si="103"/>
        <v/>
      </c>
      <c r="L33" s="67" t="str">
        <f t="shared" si="104"/>
        <v/>
      </c>
      <c r="M33" s="67" t="str">
        <f t="shared" si="105"/>
        <v/>
      </c>
      <c r="N33" s="67" t="str">
        <f t="shared" si="106"/>
        <v/>
      </c>
      <c r="O33" s="67" t="str">
        <f t="shared" si="107"/>
        <v/>
      </c>
      <c r="P33" s="67" t="str">
        <f t="shared" si="108"/>
        <v/>
      </c>
      <c r="Q33" s="75" t="str">
        <f t="shared" si="109"/>
        <v/>
      </c>
      <c r="R33" s="74" t="str">
        <f t="shared" si="110"/>
        <v/>
      </c>
      <c r="S33" s="67" t="str">
        <f t="shared" si="111"/>
        <v/>
      </c>
      <c r="T33" s="67" t="str">
        <f t="shared" si="112"/>
        <v/>
      </c>
      <c r="U33" s="67" t="str">
        <f t="shared" si="113"/>
        <v/>
      </c>
      <c r="V33" s="67" t="str">
        <f t="shared" si="114"/>
        <v/>
      </c>
      <c r="W33" s="67" t="str">
        <f t="shared" si="115"/>
        <v/>
      </c>
      <c r="X33" s="67" t="str">
        <f t="shared" si="116"/>
        <v/>
      </c>
      <c r="Y33" s="67" t="str">
        <f t="shared" si="117"/>
        <v/>
      </c>
      <c r="Z33" s="67" t="str">
        <f t="shared" si="118"/>
        <v/>
      </c>
      <c r="AA33" s="75" t="str">
        <f t="shared" si="119"/>
        <v/>
      </c>
      <c r="AB33" s="74" t="str">
        <f t="shared" si="359"/>
        <v/>
      </c>
      <c r="AC33" s="67" t="str">
        <f t="shared" ref="AC33" si="489">IF(AND($F33=AB$2,$D33=AB$3,$E33=AC$4),1,"")</f>
        <v/>
      </c>
      <c r="AD33" s="67" t="str">
        <f t="shared" si="121"/>
        <v/>
      </c>
      <c r="AE33" s="67" t="str">
        <f t="shared" si="122"/>
        <v/>
      </c>
      <c r="AF33" s="67" t="str">
        <f t="shared" si="123"/>
        <v/>
      </c>
      <c r="AG33" s="67" t="str">
        <f t="shared" si="124"/>
        <v/>
      </c>
      <c r="AH33" s="67" t="str">
        <f t="shared" si="125"/>
        <v/>
      </c>
      <c r="AI33" s="67" t="str">
        <f t="shared" si="126"/>
        <v/>
      </c>
      <c r="AJ33" s="67" t="str">
        <f t="shared" si="127"/>
        <v/>
      </c>
      <c r="AK33" s="75" t="str">
        <f t="shared" si="128"/>
        <v/>
      </c>
      <c r="AL33" s="74" t="str">
        <f t="shared" si="361"/>
        <v/>
      </c>
      <c r="AM33" s="67" t="str">
        <f t="shared" ref="AM33" si="490">IF(AND($F33=AL$2,$D33=AL$3,$E33=AM$4),1,"")</f>
        <v/>
      </c>
      <c r="AN33" s="67" t="str">
        <f t="shared" si="130"/>
        <v/>
      </c>
      <c r="AO33" s="67" t="str">
        <f t="shared" si="131"/>
        <v/>
      </c>
      <c r="AP33" s="67" t="str">
        <f t="shared" si="132"/>
        <v/>
      </c>
      <c r="AQ33" s="67" t="str">
        <f t="shared" si="133"/>
        <v/>
      </c>
      <c r="AR33" s="67" t="str">
        <f t="shared" si="134"/>
        <v/>
      </c>
      <c r="AS33" s="67" t="str">
        <f t="shared" si="135"/>
        <v/>
      </c>
      <c r="AT33" s="67" t="str">
        <f t="shared" si="136"/>
        <v/>
      </c>
      <c r="AU33" s="75" t="str">
        <f t="shared" si="137"/>
        <v/>
      </c>
      <c r="AV33" s="74" t="str">
        <f t="shared" si="363"/>
        <v/>
      </c>
      <c r="AW33" s="67" t="str">
        <f t="shared" ref="AW33" si="491">IF(AND($F33=AV$2,$D33=AV$3,$E33=AW$4),1,"")</f>
        <v/>
      </c>
      <c r="AX33" s="67" t="str">
        <f t="shared" si="139"/>
        <v/>
      </c>
      <c r="AY33" s="67" t="str">
        <f t="shared" si="140"/>
        <v/>
      </c>
      <c r="AZ33" s="67" t="str">
        <f t="shared" si="141"/>
        <v/>
      </c>
      <c r="BA33" s="67" t="str">
        <f t="shared" si="142"/>
        <v/>
      </c>
      <c r="BB33" s="67" t="str">
        <f t="shared" si="143"/>
        <v/>
      </c>
      <c r="BC33" s="67" t="str">
        <f t="shared" si="144"/>
        <v/>
      </c>
      <c r="BD33" s="67" t="str">
        <f t="shared" si="145"/>
        <v/>
      </c>
      <c r="BE33" s="75" t="str">
        <f t="shared" si="146"/>
        <v/>
      </c>
      <c r="BF33" s="74" t="str">
        <f t="shared" si="365"/>
        <v/>
      </c>
      <c r="BG33" s="67" t="str">
        <f t="shared" ref="BG33" si="492">IF(AND($F33=BF$2,$D33=BF$3,$E33=BG$4),1,"")</f>
        <v/>
      </c>
      <c r="BH33" s="67" t="str">
        <f t="shared" si="148"/>
        <v/>
      </c>
      <c r="BI33" s="67" t="str">
        <f t="shared" si="149"/>
        <v/>
      </c>
      <c r="BJ33" s="67" t="str">
        <f t="shared" si="150"/>
        <v/>
      </c>
      <c r="BK33" s="67" t="str">
        <f t="shared" si="151"/>
        <v/>
      </c>
      <c r="BL33" s="67" t="str">
        <f t="shared" si="152"/>
        <v/>
      </c>
      <c r="BM33" s="67" t="str">
        <f t="shared" si="153"/>
        <v/>
      </c>
      <c r="BN33" s="67" t="str">
        <f t="shared" si="154"/>
        <v/>
      </c>
      <c r="BO33" s="75" t="str">
        <f t="shared" si="155"/>
        <v/>
      </c>
      <c r="BP33" s="74" t="str">
        <f t="shared" si="367"/>
        <v/>
      </c>
      <c r="BQ33" s="67" t="str">
        <f t="shared" ref="BQ33" si="493">IF(AND($F33=BP$2,$D33=BP$3,$E33=BQ$4),1,"")</f>
        <v/>
      </c>
      <c r="BR33" s="67" t="str">
        <f t="shared" si="157"/>
        <v/>
      </c>
      <c r="BS33" s="67" t="str">
        <f t="shared" si="158"/>
        <v/>
      </c>
      <c r="BT33" s="67" t="str">
        <f t="shared" si="159"/>
        <v/>
      </c>
      <c r="BU33" s="67" t="str">
        <f t="shared" si="160"/>
        <v/>
      </c>
      <c r="BV33" s="67" t="str">
        <f t="shared" si="161"/>
        <v/>
      </c>
      <c r="BW33" s="67" t="str">
        <f t="shared" si="162"/>
        <v/>
      </c>
      <c r="BX33" s="67" t="str">
        <f t="shared" si="163"/>
        <v/>
      </c>
      <c r="BY33" s="75" t="str">
        <f t="shared" si="164"/>
        <v/>
      </c>
      <c r="BZ33" s="74" t="str">
        <f t="shared" si="369"/>
        <v/>
      </c>
      <c r="CA33" s="67" t="str">
        <f t="shared" ref="CA33" si="494">IF(AND($F33=BZ$2,$D33=BZ$3,$E33=CA$4),1,"")</f>
        <v/>
      </c>
      <c r="CB33" s="67" t="str">
        <f t="shared" si="166"/>
        <v/>
      </c>
      <c r="CC33" s="67" t="str">
        <f t="shared" si="167"/>
        <v/>
      </c>
      <c r="CD33" s="67" t="str">
        <f t="shared" si="168"/>
        <v/>
      </c>
      <c r="CE33" s="67" t="str">
        <f t="shared" si="169"/>
        <v/>
      </c>
      <c r="CF33" s="67" t="str">
        <f t="shared" si="170"/>
        <v/>
      </c>
      <c r="CG33" s="67" t="str">
        <f t="shared" si="171"/>
        <v/>
      </c>
      <c r="CH33" s="67" t="str">
        <f t="shared" si="172"/>
        <v/>
      </c>
      <c r="CI33" s="75" t="str">
        <f t="shared" si="173"/>
        <v/>
      </c>
      <c r="CJ33" s="74" t="str">
        <f t="shared" si="371"/>
        <v/>
      </c>
      <c r="CK33" s="67" t="str">
        <f t="shared" ref="CK33" si="495">IF(AND($F33=CJ$2,$D33=CJ$3,$E33=CK$4),1,"")</f>
        <v/>
      </c>
      <c r="CL33" s="67" t="str">
        <f t="shared" si="175"/>
        <v/>
      </c>
      <c r="CM33" s="67" t="str">
        <f t="shared" si="176"/>
        <v/>
      </c>
      <c r="CN33" s="67" t="str">
        <f t="shared" si="177"/>
        <v/>
      </c>
      <c r="CO33" s="67" t="str">
        <f t="shared" si="178"/>
        <v/>
      </c>
      <c r="CP33" s="67" t="str">
        <f t="shared" si="179"/>
        <v/>
      </c>
      <c r="CQ33" s="67" t="str">
        <f t="shared" si="180"/>
        <v/>
      </c>
      <c r="CR33" s="67" t="str">
        <f t="shared" si="181"/>
        <v/>
      </c>
      <c r="CS33" s="75" t="str">
        <f t="shared" si="182"/>
        <v/>
      </c>
      <c r="CT33" s="74" t="str">
        <f t="shared" si="373"/>
        <v/>
      </c>
      <c r="CU33" s="67" t="str">
        <f t="shared" ref="CU33" si="496">IF(AND($F33=CT$2,$D33=CT$3,$E33=CU$4),1,"")</f>
        <v/>
      </c>
      <c r="CV33" s="67" t="str">
        <f t="shared" si="184"/>
        <v/>
      </c>
      <c r="CW33" s="67" t="str">
        <f t="shared" si="185"/>
        <v/>
      </c>
      <c r="CX33" s="67" t="str">
        <f t="shared" si="186"/>
        <v/>
      </c>
      <c r="CY33" s="67" t="str">
        <f t="shared" si="187"/>
        <v/>
      </c>
      <c r="CZ33" s="67" t="str">
        <f t="shared" si="188"/>
        <v/>
      </c>
      <c r="DA33" s="67" t="str">
        <f t="shared" si="189"/>
        <v/>
      </c>
      <c r="DB33" s="67" t="str">
        <f t="shared" si="190"/>
        <v/>
      </c>
      <c r="DC33" s="75" t="str">
        <f t="shared" si="191"/>
        <v/>
      </c>
      <c r="DD33" s="74" t="str">
        <f t="shared" si="375"/>
        <v/>
      </c>
      <c r="DE33" s="67" t="str">
        <f t="shared" ref="DE33" si="497">IF(AND($F33=DD$2,$D33=DD$3,$E33=DE$4),1,"")</f>
        <v/>
      </c>
      <c r="DF33" s="67" t="str">
        <f t="shared" si="193"/>
        <v/>
      </c>
      <c r="DG33" s="67" t="str">
        <f t="shared" si="194"/>
        <v/>
      </c>
      <c r="DH33" s="67" t="str">
        <f t="shared" si="195"/>
        <v/>
      </c>
      <c r="DI33" s="67" t="str">
        <f t="shared" si="196"/>
        <v/>
      </c>
      <c r="DJ33" s="67" t="str">
        <f t="shared" si="197"/>
        <v/>
      </c>
      <c r="DK33" s="67" t="str">
        <f t="shared" si="198"/>
        <v/>
      </c>
      <c r="DL33" s="67" t="str">
        <f t="shared" si="199"/>
        <v/>
      </c>
      <c r="DM33" s="75" t="str">
        <f t="shared" si="200"/>
        <v/>
      </c>
      <c r="DN33" s="74" t="str">
        <f t="shared" si="377"/>
        <v/>
      </c>
      <c r="DO33" s="67" t="str">
        <f t="shared" ref="DO33" si="498">IF(AND($F33=DN$2,$D33=DN$3,$E33=DO$4),1,"")</f>
        <v/>
      </c>
      <c r="DP33" s="67" t="str">
        <f t="shared" si="202"/>
        <v/>
      </c>
      <c r="DQ33" s="67" t="str">
        <f t="shared" si="203"/>
        <v/>
      </c>
      <c r="DR33" s="67" t="str">
        <f t="shared" si="204"/>
        <v/>
      </c>
      <c r="DS33" s="67" t="str">
        <f t="shared" si="205"/>
        <v/>
      </c>
      <c r="DT33" s="67" t="str">
        <f t="shared" si="206"/>
        <v/>
      </c>
      <c r="DU33" s="67" t="str">
        <f t="shared" si="207"/>
        <v/>
      </c>
      <c r="DV33" s="67" t="str">
        <f t="shared" si="208"/>
        <v/>
      </c>
      <c r="DW33" s="76" t="str">
        <f t="shared" si="209"/>
        <v/>
      </c>
      <c r="DX33" s="73"/>
    </row>
    <row r="34" spans="1:128" hidden="1">
      <c r="A34" s="67" t="str">
        <f>IF(OR(B34=0,B34=""),"",'Stu.Detail (1-20)'!A36)</f>
        <v/>
      </c>
      <c r="B34" s="67" t="str">
        <f>IF(OR('Stu.Detail (1-20)'!B36=0,'Stu.Detail (1-20)'!B36=""),"",'Stu.Detail (1-20)'!B36)</f>
        <v/>
      </c>
      <c r="C34" s="68" t="str">
        <f>IF(OR('Stu.Detail (1-20)'!C36=0,'Stu.Detail (1-20)'!C36=""),"",'Stu.Detail (1-20)'!C36)</f>
        <v/>
      </c>
      <c r="D34" s="67" t="str">
        <f>IF(OR('Stu.Detail (1-20)'!J36=0,'Stu.Detail (1-20)'!J36=""),"",'Stu.Detail (1-20)'!J36)</f>
        <v/>
      </c>
      <c r="E34" s="67" t="str">
        <f>IF(OR('Stu.Detail (1-20)'!K36=0,'Stu.Detail (1-20)'!K36=""),"",'Stu.Detail (1-20)'!K36)</f>
        <v/>
      </c>
      <c r="F34" s="67" t="str">
        <f>IF(OR('Stu.Detail (1-20)'!L36=0,'Stu.Detail (1-20)'!L36=""),"",'Stu.Detail (1-20)'!L36)</f>
        <v/>
      </c>
      <c r="H34" s="74" t="str">
        <f t="shared" si="100"/>
        <v/>
      </c>
      <c r="I34" s="67" t="str">
        <f t="shared" si="101"/>
        <v/>
      </c>
      <c r="J34" s="67" t="str">
        <f t="shared" si="102"/>
        <v/>
      </c>
      <c r="K34" s="67" t="str">
        <f t="shared" si="103"/>
        <v/>
      </c>
      <c r="L34" s="67" t="str">
        <f t="shared" si="104"/>
        <v/>
      </c>
      <c r="M34" s="67" t="str">
        <f t="shared" si="105"/>
        <v/>
      </c>
      <c r="N34" s="67" t="str">
        <f t="shared" si="106"/>
        <v/>
      </c>
      <c r="O34" s="67" t="str">
        <f t="shared" si="107"/>
        <v/>
      </c>
      <c r="P34" s="67" t="str">
        <f t="shared" si="108"/>
        <v/>
      </c>
      <c r="Q34" s="75" t="str">
        <f t="shared" si="109"/>
        <v/>
      </c>
      <c r="R34" s="74" t="str">
        <f t="shared" si="110"/>
        <v/>
      </c>
      <c r="S34" s="67" t="str">
        <f t="shared" si="111"/>
        <v/>
      </c>
      <c r="T34" s="67" t="str">
        <f t="shared" si="112"/>
        <v/>
      </c>
      <c r="U34" s="67" t="str">
        <f t="shared" si="113"/>
        <v/>
      </c>
      <c r="V34" s="67" t="str">
        <f t="shared" si="114"/>
        <v/>
      </c>
      <c r="W34" s="67" t="str">
        <f t="shared" si="115"/>
        <v/>
      </c>
      <c r="X34" s="67" t="str">
        <f t="shared" si="116"/>
        <v/>
      </c>
      <c r="Y34" s="67" t="str">
        <f t="shared" si="117"/>
        <v/>
      </c>
      <c r="Z34" s="67" t="str">
        <f t="shared" si="118"/>
        <v/>
      </c>
      <c r="AA34" s="75" t="str">
        <f t="shared" si="119"/>
        <v/>
      </c>
      <c r="AB34" s="74" t="str">
        <f t="shared" si="359"/>
        <v/>
      </c>
      <c r="AC34" s="67" t="str">
        <f t="shared" ref="AC34" si="499">IF(AND($F34=AB$2,$D34=AB$3,$E34=AC$4),1,"")</f>
        <v/>
      </c>
      <c r="AD34" s="67" t="str">
        <f t="shared" si="121"/>
        <v/>
      </c>
      <c r="AE34" s="67" t="str">
        <f t="shared" si="122"/>
        <v/>
      </c>
      <c r="AF34" s="67" t="str">
        <f t="shared" si="123"/>
        <v/>
      </c>
      <c r="AG34" s="67" t="str">
        <f t="shared" si="124"/>
        <v/>
      </c>
      <c r="AH34" s="67" t="str">
        <f t="shared" si="125"/>
        <v/>
      </c>
      <c r="AI34" s="67" t="str">
        <f t="shared" si="126"/>
        <v/>
      </c>
      <c r="AJ34" s="67" t="str">
        <f t="shared" si="127"/>
        <v/>
      </c>
      <c r="AK34" s="75" t="str">
        <f t="shared" si="128"/>
        <v/>
      </c>
      <c r="AL34" s="74" t="str">
        <f t="shared" si="361"/>
        <v/>
      </c>
      <c r="AM34" s="67" t="str">
        <f t="shared" ref="AM34" si="500">IF(AND($F34=AL$2,$D34=AL$3,$E34=AM$4),1,"")</f>
        <v/>
      </c>
      <c r="AN34" s="67" t="str">
        <f t="shared" si="130"/>
        <v/>
      </c>
      <c r="AO34" s="67" t="str">
        <f t="shared" si="131"/>
        <v/>
      </c>
      <c r="AP34" s="67" t="str">
        <f t="shared" si="132"/>
        <v/>
      </c>
      <c r="AQ34" s="67" t="str">
        <f t="shared" si="133"/>
        <v/>
      </c>
      <c r="AR34" s="67" t="str">
        <f t="shared" si="134"/>
        <v/>
      </c>
      <c r="AS34" s="67" t="str">
        <f t="shared" si="135"/>
        <v/>
      </c>
      <c r="AT34" s="67" t="str">
        <f t="shared" si="136"/>
        <v/>
      </c>
      <c r="AU34" s="75" t="str">
        <f t="shared" si="137"/>
        <v/>
      </c>
      <c r="AV34" s="74" t="str">
        <f t="shared" si="363"/>
        <v/>
      </c>
      <c r="AW34" s="67" t="str">
        <f t="shared" ref="AW34" si="501">IF(AND($F34=AV$2,$D34=AV$3,$E34=AW$4),1,"")</f>
        <v/>
      </c>
      <c r="AX34" s="67" t="str">
        <f t="shared" si="139"/>
        <v/>
      </c>
      <c r="AY34" s="67" t="str">
        <f t="shared" si="140"/>
        <v/>
      </c>
      <c r="AZ34" s="67" t="str">
        <f t="shared" si="141"/>
        <v/>
      </c>
      <c r="BA34" s="67" t="str">
        <f t="shared" si="142"/>
        <v/>
      </c>
      <c r="BB34" s="67" t="str">
        <f t="shared" si="143"/>
        <v/>
      </c>
      <c r="BC34" s="67" t="str">
        <f t="shared" si="144"/>
        <v/>
      </c>
      <c r="BD34" s="67" t="str">
        <f t="shared" si="145"/>
        <v/>
      </c>
      <c r="BE34" s="75" t="str">
        <f t="shared" si="146"/>
        <v/>
      </c>
      <c r="BF34" s="74" t="str">
        <f t="shared" si="365"/>
        <v/>
      </c>
      <c r="BG34" s="67" t="str">
        <f t="shared" ref="BG34" si="502">IF(AND($F34=BF$2,$D34=BF$3,$E34=BG$4),1,"")</f>
        <v/>
      </c>
      <c r="BH34" s="67" t="str">
        <f t="shared" si="148"/>
        <v/>
      </c>
      <c r="BI34" s="67" t="str">
        <f t="shared" si="149"/>
        <v/>
      </c>
      <c r="BJ34" s="67" t="str">
        <f t="shared" si="150"/>
        <v/>
      </c>
      <c r="BK34" s="67" t="str">
        <f t="shared" si="151"/>
        <v/>
      </c>
      <c r="BL34" s="67" t="str">
        <f t="shared" si="152"/>
        <v/>
      </c>
      <c r="BM34" s="67" t="str">
        <f t="shared" si="153"/>
        <v/>
      </c>
      <c r="BN34" s="67" t="str">
        <f t="shared" si="154"/>
        <v/>
      </c>
      <c r="BO34" s="75" t="str">
        <f t="shared" si="155"/>
        <v/>
      </c>
      <c r="BP34" s="74" t="str">
        <f t="shared" si="367"/>
        <v/>
      </c>
      <c r="BQ34" s="67" t="str">
        <f t="shared" ref="BQ34" si="503">IF(AND($F34=BP$2,$D34=BP$3,$E34=BQ$4),1,"")</f>
        <v/>
      </c>
      <c r="BR34" s="67" t="str">
        <f t="shared" si="157"/>
        <v/>
      </c>
      <c r="BS34" s="67" t="str">
        <f t="shared" si="158"/>
        <v/>
      </c>
      <c r="BT34" s="67" t="str">
        <f t="shared" si="159"/>
        <v/>
      </c>
      <c r="BU34" s="67" t="str">
        <f t="shared" si="160"/>
        <v/>
      </c>
      <c r="BV34" s="67" t="str">
        <f t="shared" si="161"/>
        <v/>
      </c>
      <c r="BW34" s="67" t="str">
        <f t="shared" si="162"/>
        <v/>
      </c>
      <c r="BX34" s="67" t="str">
        <f t="shared" si="163"/>
        <v/>
      </c>
      <c r="BY34" s="75" t="str">
        <f t="shared" si="164"/>
        <v/>
      </c>
      <c r="BZ34" s="74" t="str">
        <f t="shared" si="369"/>
        <v/>
      </c>
      <c r="CA34" s="67" t="str">
        <f t="shared" ref="CA34" si="504">IF(AND($F34=BZ$2,$D34=BZ$3,$E34=CA$4),1,"")</f>
        <v/>
      </c>
      <c r="CB34" s="67" t="str">
        <f t="shared" si="166"/>
        <v/>
      </c>
      <c r="CC34" s="67" t="str">
        <f t="shared" si="167"/>
        <v/>
      </c>
      <c r="CD34" s="67" t="str">
        <f t="shared" si="168"/>
        <v/>
      </c>
      <c r="CE34" s="67" t="str">
        <f t="shared" si="169"/>
        <v/>
      </c>
      <c r="CF34" s="67" t="str">
        <f t="shared" si="170"/>
        <v/>
      </c>
      <c r="CG34" s="67" t="str">
        <f t="shared" si="171"/>
        <v/>
      </c>
      <c r="CH34" s="67" t="str">
        <f t="shared" si="172"/>
        <v/>
      </c>
      <c r="CI34" s="75" t="str">
        <f t="shared" si="173"/>
        <v/>
      </c>
      <c r="CJ34" s="74" t="str">
        <f t="shared" si="371"/>
        <v/>
      </c>
      <c r="CK34" s="67" t="str">
        <f t="shared" ref="CK34" si="505">IF(AND($F34=CJ$2,$D34=CJ$3,$E34=CK$4),1,"")</f>
        <v/>
      </c>
      <c r="CL34" s="67" t="str">
        <f t="shared" si="175"/>
        <v/>
      </c>
      <c r="CM34" s="67" t="str">
        <f t="shared" si="176"/>
        <v/>
      </c>
      <c r="CN34" s="67" t="str">
        <f t="shared" si="177"/>
        <v/>
      </c>
      <c r="CO34" s="67" t="str">
        <f t="shared" si="178"/>
        <v/>
      </c>
      <c r="CP34" s="67" t="str">
        <f t="shared" si="179"/>
        <v/>
      </c>
      <c r="CQ34" s="67" t="str">
        <f t="shared" si="180"/>
        <v/>
      </c>
      <c r="CR34" s="67" t="str">
        <f t="shared" si="181"/>
        <v/>
      </c>
      <c r="CS34" s="75" t="str">
        <f t="shared" si="182"/>
        <v/>
      </c>
      <c r="CT34" s="74" t="str">
        <f t="shared" si="373"/>
        <v/>
      </c>
      <c r="CU34" s="67" t="str">
        <f t="shared" ref="CU34" si="506">IF(AND($F34=CT$2,$D34=CT$3,$E34=CU$4),1,"")</f>
        <v/>
      </c>
      <c r="CV34" s="67" t="str">
        <f t="shared" si="184"/>
        <v/>
      </c>
      <c r="CW34" s="67" t="str">
        <f t="shared" si="185"/>
        <v/>
      </c>
      <c r="CX34" s="67" t="str">
        <f t="shared" si="186"/>
        <v/>
      </c>
      <c r="CY34" s="67" t="str">
        <f t="shared" si="187"/>
        <v/>
      </c>
      <c r="CZ34" s="67" t="str">
        <f t="shared" si="188"/>
        <v/>
      </c>
      <c r="DA34" s="67" t="str">
        <f t="shared" si="189"/>
        <v/>
      </c>
      <c r="DB34" s="67" t="str">
        <f t="shared" si="190"/>
        <v/>
      </c>
      <c r="DC34" s="75" t="str">
        <f t="shared" si="191"/>
        <v/>
      </c>
      <c r="DD34" s="74" t="str">
        <f t="shared" si="375"/>
        <v/>
      </c>
      <c r="DE34" s="67" t="str">
        <f t="shared" ref="DE34" si="507">IF(AND($F34=DD$2,$D34=DD$3,$E34=DE$4),1,"")</f>
        <v/>
      </c>
      <c r="DF34" s="67" t="str">
        <f t="shared" si="193"/>
        <v/>
      </c>
      <c r="DG34" s="67" t="str">
        <f t="shared" si="194"/>
        <v/>
      </c>
      <c r="DH34" s="67" t="str">
        <f t="shared" si="195"/>
        <v/>
      </c>
      <c r="DI34" s="67" t="str">
        <f t="shared" si="196"/>
        <v/>
      </c>
      <c r="DJ34" s="67" t="str">
        <f t="shared" si="197"/>
        <v/>
      </c>
      <c r="DK34" s="67" t="str">
        <f t="shared" si="198"/>
        <v/>
      </c>
      <c r="DL34" s="67" t="str">
        <f t="shared" si="199"/>
        <v/>
      </c>
      <c r="DM34" s="75" t="str">
        <f t="shared" si="200"/>
        <v/>
      </c>
      <c r="DN34" s="74" t="str">
        <f t="shared" si="377"/>
        <v/>
      </c>
      <c r="DO34" s="67" t="str">
        <f t="shared" ref="DO34" si="508">IF(AND($F34=DN$2,$D34=DN$3,$E34=DO$4),1,"")</f>
        <v/>
      </c>
      <c r="DP34" s="67" t="str">
        <f t="shared" si="202"/>
        <v/>
      </c>
      <c r="DQ34" s="67" t="str">
        <f t="shared" si="203"/>
        <v/>
      </c>
      <c r="DR34" s="67" t="str">
        <f t="shared" si="204"/>
        <v/>
      </c>
      <c r="DS34" s="67" t="str">
        <f t="shared" si="205"/>
        <v/>
      </c>
      <c r="DT34" s="67" t="str">
        <f t="shared" si="206"/>
        <v/>
      </c>
      <c r="DU34" s="67" t="str">
        <f t="shared" si="207"/>
        <v/>
      </c>
      <c r="DV34" s="67" t="str">
        <f t="shared" si="208"/>
        <v/>
      </c>
      <c r="DW34" s="76" t="str">
        <f t="shared" si="209"/>
        <v/>
      </c>
      <c r="DX34" s="73"/>
    </row>
    <row r="35" spans="1:128" hidden="1">
      <c r="A35" s="67" t="str">
        <f>IF(OR(B35=0,B35=""),"",'Stu.Detail (1-20)'!A37)</f>
        <v/>
      </c>
      <c r="B35" s="67" t="str">
        <f>IF(OR('Stu.Detail (1-20)'!B37=0,'Stu.Detail (1-20)'!B37=""),"",'Stu.Detail (1-20)'!B37)</f>
        <v/>
      </c>
      <c r="C35" s="68" t="str">
        <f>IF(OR('Stu.Detail (1-20)'!C37=0,'Stu.Detail (1-20)'!C37=""),"",'Stu.Detail (1-20)'!C37)</f>
        <v/>
      </c>
      <c r="D35" s="67" t="str">
        <f>IF(OR('Stu.Detail (1-20)'!J37=0,'Stu.Detail (1-20)'!J37=""),"",'Stu.Detail (1-20)'!J37)</f>
        <v/>
      </c>
      <c r="E35" s="67" t="str">
        <f>IF(OR('Stu.Detail (1-20)'!K37=0,'Stu.Detail (1-20)'!K37=""),"",'Stu.Detail (1-20)'!K37)</f>
        <v/>
      </c>
      <c r="F35" s="67" t="str">
        <f>IF(OR('Stu.Detail (1-20)'!L37=0,'Stu.Detail (1-20)'!L37=""),"",'Stu.Detail (1-20)'!L37)</f>
        <v/>
      </c>
      <c r="H35" s="74" t="str">
        <f t="shared" si="100"/>
        <v/>
      </c>
      <c r="I35" s="67" t="str">
        <f t="shared" si="101"/>
        <v/>
      </c>
      <c r="J35" s="67" t="str">
        <f t="shared" si="102"/>
        <v/>
      </c>
      <c r="K35" s="67" t="str">
        <f t="shared" si="103"/>
        <v/>
      </c>
      <c r="L35" s="67" t="str">
        <f t="shared" si="104"/>
        <v/>
      </c>
      <c r="M35" s="67" t="str">
        <f t="shared" si="105"/>
        <v/>
      </c>
      <c r="N35" s="67" t="str">
        <f t="shared" si="106"/>
        <v/>
      </c>
      <c r="O35" s="67" t="str">
        <f t="shared" si="107"/>
        <v/>
      </c>
      <c r="P35" s="67" t="str">
        <f t="shared" si="108"/>
        <v/>
      </c>
      <c r="Q35" s="75" t="str">
        <f t="shared" si="109"/>
        <v/>
      </c>
      <c r="R35" s="74" t="str">
        <f t="shared" si="110"/>
        <v/>
      </c>
      <c r="S35" s="67" t="str">
        <f t="shared" si="111"/>
        <v/>
      </c>
      <c r="T35" s="67" t="str">
        <f t="shared" si="112"/>
        <v/>
      </c>
      <c r="U35" s="67" t="str">
        <f t="shared" si="113"/>
        <v/>
      </c>
      <c r="V35" s="67" t="str">
        <f t="shared" si="114"/>
        <v/>
      </c>
      <c r="W35" s="67" t="str">
        <f t="shared" si="115"/>
        <v/>
      </c>
      <c r="X35" s="67" t="str">
        <f t="shared" si="116"/>
        <v/>
      </c>
      <c r="Y35" s="67" t="str">
        <f t="shared" si="117"/>
        <v/>
      </c>
      <c r="Z35" s="67" t="str">
        <f t="shared" si="118"/>
        <v/>
      </c>
      <c r="AA35" s="75" t="str">
        <f t="shared" si="119"/>
        <v/>
      </c>
      <c r="AB35" s="74" t="str">
        <f t="shared" si="359"/>
        <v/>
      </c>
      <c r="AC35" s="67" t="str">
        <f t="shared" ref="AC35" si="509">IF(AND($F35=AB$2,$D35=AB$3,$E35=AC$4),1,"")</f>
        <v/>
      </c>
      <c r="AD35" s="67" t="str">
        <f t="shared" si="121"/>
        <v/>
      </c>
      <c r="AE35" s="67" t="str">
        <f t="shared" si="122"/>
        <v/>
      </c>
      <c r="AF35" s="67" t="str">
        <f t="shared" si="123"/>
        <v/>
      </c>
      <c r="AG35" s="67" t="str">
        <f t="shared" si="124"/>
        <v/>
      </c>
      <c r="AH35" s="67" t="str">
        <f t="shared" si="125"/>
        <v/>
      </c>
      <c r="AI35" s="67" t="str">
        <f t="shared" si="126"/>
        <v/>
      </c>
      <c r="AJ35" s="67" t="str">
        <f t="shared" si="127"/>
        <v/>
      </c>
      <c r="AK35" s="75" t="str">
        <f t="shared" si="128"/>
        <v/>
      </c>
      <c r="AL35" s="74" t="str">
        <f t="shared" si="361"/>
        <v/>
      </c>
      <c r="AM35" s="67" t="str">
        <f t="shared" ref="AM35" si="510">IF(AND($F35=AL$2,$D35=AL$3,$E35=AM$4),1,"")</f>
        <v/>
      </c>
      <c r="AN35" s="67" t="str">
        <f t="shared" si="130"/>
        <v/>
      </c>
      <c r="AO35" s="67" t="str">
        <f t="shared" si="131"/>
        <v/>
      </c>
      <c r="AP35" s="67" t="str">
        <f t="shared" si="132"/>
        <v/>
      </c>
      <c r="AQ35" s="67" t="str">
        <f t="shared" si="133"/>
        <v/>
      </c>
      <c r="AR35" s="67" t="str">
        <f t="shared" si="134"/>
        <v/>
      </c>
      <c r="AS35" s="67" t="str">
        <f t="shared" si="135"/>
        <v/>
      </c>
      <c r="AT35" s="67" t="str">
        <f t="shared" si="136"/>
        <v/>
      </c>
      <c r="AU35" s="75" t="str">
        <f t="shared" si="137"/>
        <v/>
      </c>
      <c r="AV35" s="74" t="str">
        <f t="shared" si="363"/>
        <v/>
      </c>
      <c r="AW35" s="67" t="str">
        <f t="shared" ref="AW35" si="511">IF(AND($F35=AV$2,$D35=AV$3,$E35=AW$4),1,"")</f>
        <v/>
      </c>
      <c r="AX35" s="67" t="str">
        <f t="shared" si="139"/>
        <v/>
      </c>
      <c r="AY35" s="67" t="str">
        <f t="shared" si="140"/>
        <v/>
      </c>
      <c r="AZ35" s="67" t="str">
        <f t="shared" si="141"/>
        <v/>
      </c>
      <c r="BA35" s="67" t="str">
        <f t="shared" si="142"/>
        <v/>
      </c>
      <c r="BB35" s="67" t="str">
        <f t="shared" si="143"/>
        <v/>
      </c>
      <c r="BC35" s="67" t="str">
        <f t="shared" si="144"/>
        <v/>
      </c>
      <c r="BD35" s="67" t="str">
        <f t="shared" si="145"/>
        <v/>
      </c>
      <c r="BE35" s="75" t="str">
        <f t="shared" si="146"/>
        <v/>
      </c>
      <c r="BF35" s="74" t="str">
        <f t="shared" si="365"/>
        <v/>
      </c>
      <c r="BG35" s="67" t="str">
        <f t="shared" ref="BG35" si="512">IF(AND($F35=BF$2,$D35=BF$3,$E35=BG$4),1,"")</f>
        <v/>
      </c>
      <c r="BH35" s="67" t="str">
        <f t="shared" si="148"/>
        <v/>
      </c>
      <c r="BI35" s="67" t="str">
        <f t="shared" si="149"/>
        <v/>
      </c>
      <c r="BJ35" s="67" t="str">
        <f t="shared" si="150"/>
        <v/>
      </c>
      <c r="BK35" s="67" t="str">
        <f t="shared" si="151"/>
        <v/>
      </c>
      <c r="BL35" s="67" t="str">
        <f t="shared" si="152"/>
        <v/>
      </c>
      <c r="BM35" s="67" t="str">
        <f t="shared" si="153"/>
        <v/>
      </c>
      <c r="BN35" s="67" t="str">
        <f t="shared" si="154"/>
        <v/>
      </c>
      <c r="BO35" s="75" t="str">
        <f t="shared" si="155"/>
        <v/>
      </c>
      <c r="BP35" s="74" t="str">
        <f t="shared" si="367"/>
        <v/>
      </c>
      <c r="BQ35" s="67" t="str">
        <f t="shared" ref="BQ35" si="513">IF(AND($F35=BP$2,$D35=BP$3,$E35=BQ$4),1,"")</f>
        <v/>
      </c>
      <c r="BR35" s="67" t="str">
        <f t="shared" si="157"/>
        <v/>
      </c>
      <c r="BS35" s="67" t="str">
        <f t="shared" si="158"/>
        <v/>
      </c>
      <c r="BT35" s="67" t="str">
        <f t="shared" si="159"/>
        <v/>
      </c>
      <c r="BU35" s="67" t="str">
        <f t="shared" si="160"/>
        <v/>
      </c>
      <c r="BV35" s="67" t="str">
        <f t="shared" si="161"/>
        <v/>
      </c>
      <c r="BW35" s="67" t="str">
        <f t="shared" si="162"/>
        <v/>
      </c>
      <c r="BX35" s="67" t="str">
        <f t="shared" si="163"/>
        <v/>
      </c>
      <c r="BY35" s="75" t="str">
        <f t="shared" si="164"/>
        <v/>
      </c>
      <c r="BZ35" s="74" t="str">
        <f t="shared" si="369"/>
        <v/>
      </c>
      <c r="CA35" s="67" t="str">
        <f t="shared" ref="CA35" si="514">IF(AND($F35=BZ$2,$D35=BZ$3,$E35=CA$4),1,"")</f>
        <v/>
      </c>
      <c r="CB35" s="67" t="str">
        <f t="shared" si="166"/>
        <v/>
      </c>
      <c r="CC35" s="67" t="str">
        <f t="shared" si="167"/>
        <v/>
      </c>
      <c r="CD35" s="67" t="str">
        <f t="shared" si="168"/>
        <v/>
      </c>
      <c r="CE35" s="67" t="str">
        <f t="shared" si="169"/>
        <v/>
      </c>
      <c r="CF35" s="67" t="str">
        <f t="shared" si="170"/>
        <v/>
      </c>
      <c r="CG35" s="67" t="str">
        <f t="shared" si="171"/>
        <v/>
      </c>
      <c r="CH35" s="67" t="str">
        <f t="shared" si="172"/>
        <v/>
      </c>
      <c r="CI35" s="75" t="str">
        <f t="shared" si="173"/>
        <v/>
      </c>
      <c r="CJ35" s="74" t="str">
        <f t="shared" si="371"/>
        <v/>
      </c>
      <c r="CK35" s="67" t="str">
        <f t="shared" ref="CK35" si="515">IF(AND($F35=CJ$2,$D35=CJ$3,$E35=CK$4),1,"")</f>
        <v/>
      </c>
      <c r="CL35" s="67" t="str">
        <f t="shared" si="175"/>
        <v/>
      </c>
      <c r="CM35" s="67" t="str">
        <f t="shared" si="176"/>
        <v/>
      </c>
      <c r="CN35" s="67" t="str">
        <f t="shared" si="177"/>
        <v/>
      </c>
      <c r="CO35" s="67" t="str">
        <f t="shared" si="178"/>
        <v/>
      </c>
      <c r="CP35" s="67" t="str">
        <f t="shared" si="179"/>
        <v/>
      </c>
      <c r="CQ35" s="67" t="str">
        <f t="shared" si="180"/>
        <v/>
      </c>
      <c r="CR35" s="67" t="str">
        <f t="shared" si="181"/>
        <v/>
      </c>
      <c r="CS35" s="75" t="str">
        <f t="shared" si="182"/>
        <v/>
      </c>
      <c r="CT35" s="74" t="str">
        <f t="shared" si="373"/>
        <v/>
      </c>
      <c r="CU35" s="67" t="str">
        <f t="shared" ref="CU35" si="516">IF(AND($F35=CT$2,$D35=CT$3,$E35=CU$4),1,"")</f>
        <v/>
      </c>
      <c r="CV35" s="67" t="str">
        <f t="shared" si="184"/>
        <v/>
      </c>
      <c r="CW35" s="67" t="str">
        <f t="shared" si="185"/>
        <v/>
      </c>
      <c r="CX35" s="67" t="str">
        <f t="shared" si="186"/>
        <v/>
      </c>
      <c r="CY35" s="67" t="str">
        <f t="shared" si="187"/>
        <v/>
      </c>
      <c r="CZ35" s="67" t="str">
        <f t="shared" si="188"/>
        <v/>
      </c>
      <c r="DA35" s="67" t="str">
        <f t="shared" si="189"/>
        <v/>
      </c>
      <c r="DB35" s="67" t="str">
        <f t="shared" si="190"/>
        <v/>
      </c>
      <c r="DC35" s="75" t="str">
        <f t="shared" si="191"/>
        <v/>
      </c>
      <c r="DD35" s="74" t="str">
        <f t="shared" si="375"/>
        <v/>
      </c>
      <c r="DE35" s="67" t="str">
        <f t="shared" ref="DE35" si="517">IF(AND($F35=DD$2,$D35=DD$3,$E35=DE$4),1,"")</f>
        <v/>
      </c>
      <c r="DF35" s="67" t="str">
        <f t="shared" si="193"/>
        <v/>
      </c>
      <c r="DG35" s="67" t="str">
        <f t="shared" si="194"/>
        <v/>
      </c>
      <c r="DH35" s="67" t="str">
        <f t="shared" si="195"/>
        <v/>
      </c>
      <c r="DI35" s="67" t="str">
        <f t="shared" si="196"/>
        <v/>
      </c>
      <c r="DJ35" s="67" t="str">
        <f t="shared" si="197"/>
        <v/>
      </c>
      <c r="DK35" s="67" t="str">
        <f t="shared" si="198"/>
        <v/>
      </c>
      <c r="DL35" s="67" t="str">
        <f t="shared" si="199"/>
        <v/>
      </c>
      <c r="DM35" s="75" t="str">
        <f t="shared" si="200"/>
        <v/>
      </c>
      <c r="DN35" s="74" t="str">
        <f t="shared" si="377"/>
        <v/>
      </c>
      <c r="DO35" s="67" t="str">
        <f t="shared" ref="DO35" si="518">IF(AND($F35=DN$2,$D35=DN$3,$E35=DO$4),1,"")</f>
        <v/>
      </c>
      <c r="DP35" s="67" t="str">
        <f t="shared" si="202"/>
        <v/>
      </c>
      <c r="DQ35" s="67" t="str">
        <f t="shared" si="203"/>
        <v/>
      </c>
      <c r="DR35" s="67" t="str">
        <f t="shared" si="204"/>
        <v/>
      </c>
      <c r="DS35" s="67" t="str">
        <f t="shared" si="205"/>
        <v/>
      </c>
      <c r="DT35" s="67" t="str">
        <f t="shared" si="206"/>
        <v/>
      </c>
      <c r="DU35" s="67" t="str">
        <f t="shared" si="207"/>
        <v/>
      </c>
      <c r="DV35" s="67" t="str">
        <f t="shared" si="208"/>
        <v/>
      </c>
      <c r="DW35" s="76" t="str">
        <f t="shared" si="209"/>
        <v/>
      </c>
      <c r="DX35" s="73"/>
    </row>
    <row r="36" spans="1:128" hidden="1">
      <c r="A36" s="67" t="str">
        <f>IF(OR(B36=0,B36=""),"",'Stu.Detail (1-20)'!A38)</f>
        <v/>
      </c>
      <c r="B36" s="67" t="str">
        <f>IF(OR('Stu.Detail (1-20)'!B38=0,'Stu.Detail (1-20)'!B38=""),"",'Stu.Detail (1-20)'!B38)</f>
        <v/>
      </c>
      <c r="C36" s="68" t="str">
        <f>IF(OR('Stu.Detail (1-20)'!C38=0,'Stu.Detail (1-20)'!C38=""),"",'Stu.Detail (1-20)'!C38)</f>
        <v/>
      </c>
      <c r="D36" s="67" t="str">
        <f>IF(OR('Stu.Detail (1-20)'!J38=0,'Stu.Detail (1-20)'!J38=""),"",'Stu.Detail (1-20)'!J38)</f>
        <v/>
      </c>
      <c r="E36" s="67" t="str">
        <f>IF(OR('Stu.Detail (1-20)'!K38=0,'Stu.Detail (1-20)'!K38=""),"",'Stu.Detail (1-20)'!K38)</f>
        <v/>
      </c>
      <c r="F36" s="67" t="str">
        <f>IF(OR('Stu.Detail (1-20)'!L38=0,'Stu.Detail (1-20)'!L38=""),"",'Stu.Detail (1-20)'!L38)</f>
        <v/>
      </c>
      <c r="H36" s="74" t="str">
        <f t="shared" si="100"/>
        <v/>
      </c>
      <c r="I36" s="67" t="str">
        <f t="shared" si="101"/>
        <v/>
      </c>
      <c r="J36" s="67" t="str">
        <f t="shared" si="102"/>
        <v/>
      </c>
      <c r="K36" s="67" t="str">
        <f t="shared" si="103"/>
        <v/>
      </c>
      <c r="L36" s="67" t="str">
        <f t="shared" si="104"/>
        <v/>
      </c>
      <c r="M36" s="67" t="str">
        <f t="shared" si="105"/>
        <v/>
      </c>
      <c r="N36" s="67" t="str">
        <f t="shared" si="106"/>
        <v/>
      </c>
      <c r="O36" s="67" t="str">
        <f t="shared" si="107"/>
        <v/>
      </c>
      <c r="P36" s="67" t="str">
        <f t="shared" si="108"/>
        <v/>
      </c>
      <c r="Q36" s="75" t="str">
        <f t="shared" si="109"/>
        <v/>
      </c>
      <c r="R36" s="74" t="str">
        <f t="shared" si="110"/>
        <v/>
      </c>
      <c r="S36" s="67" t="str">
        <f t="shared" si="111"/>
        <v/>
      </c>
      <c r="T36" s="67" t="str">
        <f t="shared" si="112"/>
        <v/>
      </c>
      <c r="U36" s="67" t="str">
        <f t="shared" si="113"/>
        <v/>
      </c>
      <c r="V36" s="67" t="str">
        <f t="shared" si="114"/>
        <v/>
      </c>
      <c r="W36" s="67" t="str">
        <f t="shared" si="115"/>
        <v/>
      </c>
      <c r="X36" s="67" t="str">
        <f t="shared" si="116"/>
        <v/>
      </c>
      <c r="Y36" s="67" t="str">
        <f t="shared" si="117"/>
        <v/>
      </c>
      <c r="Z36" s="67" t="str">
        <f t="shared" si="118"/>
        <v/>
      </c>
      <c r="AA36" s="75" t="str">
        <f t="shared" si="119"/>
        <v/>
      </c>
      <c r="AB36" s="74" t="str">
        <f t="shared" si="359"/>
        <v/>
      </c>
      <c r="AC36" s="67" t="str">
        <f t="shared" ref="AC36" si="519">IF(AND($F36=AB$2,$D36=AB$3,$E36=AC$4),1,"")</f>
        <v/>
      </c>
      <c r="AD36" s="67" t="str">
        <f t="shared" si="121"/>
        <v/>
      </c>
      <c r="AE36" s="67" t="str">
        <f t="shared" si="122"/>
        <v/>
      </c>
      <c r="AF36" s="67" t="str">
        <f t="shared" si="123"/>
        <v/>
      </c>
      <c r="AG36" s="67" t="str">
        <f t="shared" si="124"/>
        <v/>
      </c>
      <c r="AH36" s="67" t="str">
        <f t="shared" si="125"/>
        <v/>
      </c>
      <c r="AI36" s="67" t="str">
        <f t="shared" si="126"/>
        <v/>
      </c>
      <c r="AJ36" s="67" t="str">
        <f t="shared" si="127"/>
        <v/>
      </c>
      <c r="AK36" s="75" t="str">
        <f t="shared" si="128"/>
        <v/>
      </c>
      <c r="AL36" s="74" t="str">
        <f t="shared" si="361"/>
        <v/>
      </c>
      <c r="AM36" s="67" t="str">
        <f t="shared" ref="AM36" si="520">IF(AND($F36=AL$2,$D36=AL$3,$E36=AM$4),1,"")</f>
        <v/>
      </c>
      <c r="AN36" s="67" t="str">
        <f t="shared" si="130"/>
        <v/>
      </c>
      <c r="AO36" s="67" t="str">
        <f t="shared" si="131"/>
        <v/>
      </c>
      <c r="AP36" s="67" t="str">
        <f t="shared" si="132"/>
        <v/>
      </c>
      <c r="AQ36" s="67" t="str">
        <f t="shared" si="133"/>
        <v/>
      </c>
      <c r="AR36" s="67" t="str">
        <f t="shared" si="134"/>
        <v/>
      </c>
      <c r="AS36" s="67" t="str">
        <f t="shared" si="135"/>
        <v/>
      </c>
      <c r="AT36" s="67" t="str">
        <f t="shared" si="136"/>
        <v/>
      </c>
      <c r="AU36" s="75" t="str">
        <f t="shared" si="137"/>
        <v/>
      </c>
      <c r="AV36" s="74" t="str">
        <f t="shared" si="363"/>
        <v/>
      </c>
      <c r="AW36" s="67" t="str">
        <f t="shared" ref="AW36" si="521">IF(AND($F36=AV$2,$D36=AV$3,$E36=AW$4),1,"")</f>
        <v/>
      </c>
      <c r="AX36" s="67" t="str">
        <f t="shared" si="139"/>
        <v/>
      </c>
      <c r="AY36" s="67" t="str">
        <f t="shared" si="140"/>
        <v/>
      </c>
      <c r="AZ36" s="67" t="str">
        <f t="shared" si="141"/>
        <v/>
      </c>
      <c r="BA36" s="67" t="str">
        <f t="shared" si="142"/>
        <v/>
      </c>
      <c r="BB36" s="67" t="str">
        <f t="shared" si="143"/>
        <v/>
      </c>
      <c r="BC36" s="67" t="str">
        <f t="shared" si="144"/>
        <v/>
      </c>
      <c r="BD36" s="67" t="str">
        <f t="shared" si="145"/>
        <v/>
      </c>
      <c r="BE36" s="75" t="str">
        <f t="shared" si="146"/>
        <v/>
      </c>
      <c r="BF36" s="74" t="str">
        <f t="shared" si="365"/>
        <v/>
      </c>
      <c r="BG36" s="67" t="str">
        <f t="shared" ref="BG36" si="522">IF(AND($F36=BF$2,$D36=BF$3,$E36=BG$4),1,"")</f>
        <v/>
      </c>
      <c r="BH36" s="67" t="str">
        <f t="shared" si="148"/>
        <v/>
      </c>
      <c r="BI36" s="67" t="str">
        <f t="shared" si="149"/>
        <v/>
      </c>
      <c r="BJ36" s="67" t="str">
        <f t="shared" si="150"/>
        <v/>
      </c>
      <c r="BK36" s="67" t="str">
        <f t="shared" si="151"/>
        <v/>
      </c>
      <c r="BL36" s="67" t="str">
        <f t="shared" si="152"/>
        <v/>
      </c>
      <c r="BM36" s="67" t="str">
        <f t="shared" si="153"/>
        <v/>
      </c>
      <c r="BN36" s="67" t="str">
        <f t="shared" si="154"/>
        <v/>
      </c>
      <c r="BO36" s="75" t="str">
        <f t="shared" si="155"/>
        <v/>
      </c>
      <c r="BP36" s="74" t="str">
        <f t="shared" si="367"/>
        <v/>
      </c>
      <c r="BQ36" s="67" t="str">
        <f t="shared" ref="BQ36" si="523">IF(AND($F36=BP$2,$D36=BP$3,$E36=BQ$4),1,"")</f>
        <v/>
      </c>
      <c r="BR36" s="67" t="str">
        <f t="shared" si="157"/>
        <v/>
      </c>
      <c r="BS36" s="67" t="str">
        <f t="shared" si="158"/>
        <v/>
      </c>
      <c r="BT36" s="67" t="str">
        <f t="shared" si="159"/>
        <v/>
      </c>
      <c r="BU36" s="67" t="str">
        <f t="shared" si="160"/>
        <v/>
      </c>
      <c r="BV36" s="67" t="str">
        <f t="shared" si="161"/>
        <v/>
      </c>
      <c r="BW36" s="67" t="str">
        <f t="shared" si="162"/>
        <v/>
      </c>
      <c r="BX36" s="67" t="str">
        <f t="shared" si="163"/>
        <v/>
      </c>
      <c r="BY36" s="75" t="str">
        <f t="shared" si="164"/>
        <v/>
      </c>
      <c r="BZ36" s="74" t="str">
        <f t="shared" si="369"/>
        <v/>
      </c>
      <c r="CA36" s="67" t="str">
        <f t="shared" ref="CA36" si="524">IF(AND($F36=BZ$2,$D36=BZ$3,$E36=CA$4),1,"")</f>
        <v/>
      </c>
      <c r="CB36" s="67" t="str">
        <f t="shared" si="166"/>
        <v/>
      </c>
      <c r="CC36" s="67" t="str">
        <f t="shared" si="167"/>
        <v/>
      </c>
      <c r="CD36" s="67" t="str">
        <f t="shared" si="168"/>
        <v/>
      </c>
      <c r="CE36" s="67" t="str">
        <f t="shared" si="169"/>
        <v/>
      </c>
      <c r="CF36" s="67" t="str">
        <f t="shared" si="170"/>
        <v/>
      </c>
      <c r="CG36" s="67" t="str">
        <f t="shared" si="171"/>
        <v/>
      </c>
      <c r="CH36" s="67" t="str">
        <f t="shared" si="172"/>
        <v/>
      </c>
      <c r="CI36" s="75" t="str">
        <f t="shared" si="173"/>
        <v/>
      </c>
      <c r="CJ36" s="74" t="str">
        <f t="shared" si="371"/>
        <v/>
      </c>
      <c r="CK36" s="67" t="str">
        <f t="shared" ref="CK36" si="525">IF(AND($F36=CJ$2,$D36=CJ$3,$E36=CK$4),1,"")</f>
        <v/>
      </c>
      <c r="CL36" s="67" t="str">
        <f t="shared" si="175"/>
        <v/>
      </c>
      <c r="CM36" s="67" t="str">
        <f t="shared" si="176"/>
        <v/>
      </c>
      <c r="CN36" s="67" t="str">
        <f t="shared" si="177"/>
        <v/>
      </c>
      <c r="CO36" s="67" t="str">
        <f t="shared" si="178"/>
        <v/>
      </c>
      <c r="CP36" s="67" t="str">
        <f t="shared" si="179"/>
        <v/>
      </c>
      <c r="CQ36" s="67" t="str">
        <f t="shared" si="180"/>
        <v/>
      </c>
      <c r="CR36" s="67" t="str">
        <f t="shared" si="181"/>
        <v/>
      </c>
      <c r="CS36" s="75" t="str">
        <f t="shared" si="182"/>
        <v/>
      </c>
      <c r="CT36" s="74" t="str">
        <f t="shared" si="373"/>
        <v/>
      </c>
      <c r="CU36" s="67" t="str">
        <f t="shared" ref="CU36" si="526">IF(AND($F36=CT$2,$D36=CT$3,$E36=CU$4),1,"")</f>
        <v/>
      </c>
      <c r="CV36" s="67" t="str">
        <f t="shared" si="184"/>
        <v/>
      </c>
      <c r="CW36" s="67" t="str">
        <f t="shared" si="185"/>
        <v/>
      </c>
      <c r="CX36" s="67" t="str">
        <f t="shared" si="186"/>
        <v/>
      </c>
      <c r="CY36" s="67" t="str">
        <f t="shared" si="187"/>
        <v/>
      </c>
      <c r="CZ36" s="67" t="str">
        <f t="shared" si="188"/>
        <v/>
      </c>
      <c r="DA36" s="67" t="str">
        <f t="shared" si="189"/>
        <v/>
      </c>
      <c r="DB36" s="67" t="str">
        <f t="shared" si="190"/>
        <v/>
      </c>
      <c r="DC36" s="75" t="str">
        <f t="shared" si="191"/>
        <v/>
      </c>
      <c r="DD36" s="74" t="str">
        <f t="shared" si="375"/>
        <v/>
      </c>
      <c r="DE36" s="67" t="str">
        <f t="shared" ref="DE36" si="527">IF(AND($F36=DD$2,$D36=DD$3,$E36=DE$4),1,"")</f>
        <v/>
      </c>
      <c r="DF36" s="67" t="str">
        <f t="shared" si="193"/>
        <v/>
      </c>
      <c r="DG36" s="67" t="str">
        <f t="shared" si="194"/>
        <v/>
      </c>
      <c r="DH36" s="67" t="str">
        <f t="shared" si="195"/>
        <v/>
      </c>
      <c r="DI36" s="67" t="str">
        <f t="shared" si="196"/>
        <v/>
      </c>
      <c r="DJ36" s="67" t="str">
        <f t="shared" si="197"/>
        <v/>
      </c>
      <c r="DK36" s="67" t="str">
        <f t="shared" si="198"/>
        <v/>
      </c>
      <c r="DL36" s="67" t="str">
        <f t="shared" si="199"/>
        <v/>
      </c>
      <c r="DM36" s="75" t="str">
        <f t="shared" si="200"/>
        <v/>
      </c>
      <c r="DN36" s="74" t="str">
        <f t="shared" si="377"/>
        <v/>
      </c>
      <c r="DO36" s="67" t="str">
        <f t="shared" ref="DO36" si="528">IF(AND($F36=DN$2,$D36=DN$3,$E36=DO$4),1,"")</f>
        <v/>
      </c>
      <c r="DP36" s="67" t="str">
        <f t="shared" si="202"/>
        <v/>
      </c>
      <c r="DQ36" s="67" t="str">
        <f t="shared" si="203"/>
        <v/>
      </c>
      <c r="DR36" s="67" t="str">
        <f t="shared" si="204"/>
        <v/>
      </c>
      <c r="DS36" s="67" t="str">
        <f t="shared" si="205"/>
        <v/>
      </c>
      <c r="DT36" s="67" t="str">
        <f t="shared" si="206"/>
        <v/>
      </c>
      <c r="DU36" s="67" t="str">
        <f t="shared" si="207"/>
        <v/>
      </c>
      <c r="DV36" s="67" t="str">
        <f t="shared" si="208"/>
        <v/>
      </c>
      <c r="DW36" s="76" t="str">
        <f t="shared" si="209"/>
        <v/>
      </c>
      <c r="DX36" s="73"/>
    </row>
    <row r="37" spans="1:128" hidden="1">
      <c r="A37" s="67" t="str">
        <f>IF(OR(B37=0,B37=""),"",'Stu.Detail (1-20)'!A39)</f>
        <v/>
      </c>
      <c r="B37" s="67" t="str">
        <f>IF(OR('Stu.Detail (1-20)'!B39=0,'Stu.Detail (1-20)'!B39=""),"",'Stu.Detail (1-20)'!B39)</f>
        <v/>
      </c>
      <c r="C37" s="68" t="str">
        <f>IF(OR('Stu.Detail (1-20)'!C39=0,'Stu.Detail (1-20)'!C39=""),"",'Stu.Detail (1-20)'!C39)</f>
        <v/>
      </c>
      <c r="D37" s="67" t="str">
        <f>IF(OR('Stu.Detail (1-20)'!J39=0,'Stu.Detail (1-20)'!J39=""),"",'Stu.Detail (1-20)'!J39)</f>
        <v/>
      </c>
      <c r="E37" s="67" t="str">
        <f>IF(OR('Stu.Detail (1-20)'!K39=0,'Stu.Detail (1-20)'!K39=""),"",'Stu.Detail (1-20)'!K39)</f>
        <v/>
      </c>
      <c r="F37" s="67" t="str">
        <f>IF(OR('Stu.Detail (1-20)'!L39=0,'Stu.Detail (1-20)'!L39=""),"",'Stu.Detail (1-20)'!L39)</f>
        <v/>
      </c>
      <c r="H37" s="74" t="str">
        <f t="shared" si="100"/>
        <v/>
      </c>
      <c r="I37" s="67" t="str">
        <f t="shared" si="101"/>
        <v/>
      </c>
      <c r="J37" s="67" t="str">
        <f t="shared" si="102"/>
        <v/>
      </c>
      <c r="K37" s="67" t="str">
        <f t="shared" si="103"/>
        <v/>
      </c>
      <c r="L37" s="67" t="str">
        <f t="shared" si="104"/>
        <v/>
      </c>
      <c r="M37" s="67" t="str">
        <f t="shared" si="105"/>
        <v/>
      </c>
      <c r="N37" s="67" t="str">
        <f t="shared" si="106"/>
        <v/>
      </c>
      <c r="O37" s="67" t="str">
        <f t="shared" si="107"/>
        <v/>
      </c>
      <c r="P37" s="67" t="str">
        <f t="shared" si="108"/>
        <v/>
      </c>
      <c r="Q37" s="75" t="str">
        <f t="shared" si="109"/>
        <v/>
      </c>
      <c r="R37" s="74" t="str">
        <f t="shared" si="110"/>
        <v/>
      </c>
      <c r="S37" s="67" t="str">
        <f t="shared" si="111"/>
        <v/>
      </c>
      <c r="T37" s="67" t="str">
        <f t="shared" si="112"/>
        <v/>
      </c>
      <c r="U37" s="67" t="str">
        <f t="shared" si="113"/>
        <v/>
      </c>
      <c r="V37" s="67" t="str">
        <f t="shared" si="114"/>
        <v/>
      </c>
      <c r="W37" s="67" t="str">
        <f t="shared" si="115"/>
        <v/>
      </c>
      <c r="X37" s="67" t="str">
        <f t="shared" si="116"/>
        <v/>
      </c>
      <c r="Y37" s="67" t="str">
        <f t="shared" si="117"/>
        <v/>
      </c>
      <c r="Z37" s="67" t="str">
        <f t="shared" si="118"/>
        <v/>
      </c>
      <c r="AA37" s="75" t="str">
        <f t="shared" si="119"/>
        <v/>
      </c>
      <c r="AB37" s="74" t="str">
        <f t="shared" si="359"/>
        <v/>
      </c>
      <c r="AC37" s="67" t="str">
        <f t="shared" ref="AC37" si="529">IF(AND($F37=AB$2,$D37=AB$3,$E37=AC$4),1,"")</f>
        <v/>
      </c>
      <c r="AD37" s="67" t="str">
        <f t="shared" si="121"/>
        <v/>
      </c>
      <c r="AE37" s="67" t="str">
        <f t="shared" si="122"/>
        <v/>
      </c>
      <c r="AF37" s="67" t="str">
        <f t="shared" si="123"/>
        <v/>
      </c>
      <c r="AG37" s="67" t="str">
        <f t="shared" si="124"/>
        <v/>
      </c>
      <c r="AH37" s="67" t="str">
        <f t="shared" si="125"/>
        <v/>
      </c>
      <c r="AI37" s="67" t="str">
        <f t="shared" si="126"/>
        <v/>
      </c>
      <c r="AJ37" s="67" t="str">
        <f t="shared" si="127"/>
        <v/>
      </c>
      <c r="AK37" s="75" t="str">
        <f t="shared" si="128"/>
        <v/>
      </c>
      <c r="AL37" s="74" t="str">
        <f t="shared" si="361"/>
        <v/>
      </c>
      <c r="AM37" s="67" t="str">
        <f t="shared" ref="AM37" si="530">IF(AND($F37=AL$2,$D37=AL$3,$E37=AM$4),1,"")</f>
        <v/>
      </c>
      <c r="AN37" s="67" t="str">
        <f t="shared" si="130"/>
        <v/>
      </c>
      <c r="AO37" s="67" t="str">
        <f t="shared" si="131"/>
        <v/>
      </c>
      <c r="AP37" s="67" t="str">
        <f t="shared" si="132"/>
        <v/>
      </c>
      <c r="AQ37" s="67" t="str">
        <f t="shared" si="133"/>
        <v/>
      </c>
      <c r="AR37" s="67" t="str">
        <f t="shared" si="134"/>
        <v/>
      </c>
      <c r="AS37" s="67" t="str">
        <f t="shared" si="135"/>
        <v/>
      </c>
      <c r="AT37" s="67" t="str">
        <f t="shared" si="136"/>
        <v/>
      </c>
      <c r="AU37" s="75" t="str">
        <f t="shared" si="137"/>
        <v/>
      </c>
      <c r="AV37" s="74" t="str">
        <f t="shared" si="363"/>
        <v/>
      </c>
      <c r="AW37" s="67" t="str">
        <f t="shared" ref="AW37" si="531">IF(AND($F37=AV$2,$D37=AV$3,$E37=AW$4),1,"")</f>
        <v/>
      </c>
      <c r="AX37" s="67" t="str">
        <f t="shared" si="139"/>
        <v/>
      </c>
      <c r="AY37" s="67" t="str">
        <f t="shared" si="140"/>
        <v/>
      </c>
      <c r="AZ37" s="67" t="str">
        <f t="shared" si="141"/>
        <v/>
      </c>
      <c r="BA37" s="67" t="str">
        <f t="shared" si="142"/>
        <v/>
      </c>
      <c r="BB37" s="67" t="str">
        <f t="shared" si="143"/>
        <v/>
      </c>
      <c r="BC37" s="67" t="str">
        <f t="shared" si="144"/>
        <v/>
      </c>
      <c r="BD37" s="67" t="str">
        <f t="shared" si="145"/>
        <v/>
      </c>
      <c r="BE37" s="75" t="str">
        <f t="shared" si="146"/>
        <v/>
      </c>
      <c r="BF37" s="74" t="str">
        <f t="shared" si="365"/>
        <v/>
      </c>
      <c r="BG37" s="67" t="str">
        <f t="shared" ref="BG37" si="532">IF(AND($F37=BF$2,$D37=BF$3,$E37=BG$4),1,"")</f>
        <v/>
      </c>
      <c r="BH37" s="67" t="str">
        <f t="shared" si="148"/>
        <v/>
      </c>
      <c r="BI37" s="67" t="str">
        <f t="shared" si="149"/>
        <v/>
      </c>
      <c r="BJ37" s="67" t="str">
        <f t="shared" si="150"/>
        <v/>
      </c>
      <c r="BK37" s="67" t="str">
        <f t="shared" si="151"/>
        <v/>
      </c>
      <c r="BL37" s="67" t="str">
        <f t="shared" si="152"/>
        <v/>
      </c>
      <c r="BM37" s="67" t="str">
        <f t="shared" si="153"/>
        <v/>
      </c>
      <c r="BN37" s="67" t="str">
        <f t="shared" si="154"/>
        <v/>
      </c>
      <c r="BO37" s="75" t="str">
        <f t="shared" si="155"/>
        <v/>
      </c>
      <c r="BP37" s="74" t="str">
        <f t="shared" si="367"/>
        <v/>
      </c>
      <c r="BQ37" s="67" t="str">
        <f t="shared" ref="BQ37" si="533">IF(AND($F37=BP$2,$D37=BP$3,$E37=BQ$4),1,"")</f>
        <v/>
      </c>
      <c r="BR37" s="67" t="str">
        <f t="shared" si="157"/>
        <v/>
      </c>
      <c r="BS37" s="67" t="str">
        <f t="shared" si="158"/>
        <v/>
      </c>
      <c r="BT37" s="67" t="str">
        <f t="shared" si="159"/>
        <v/>
      </c>
      <c r="BU37" s="67" t="str">
        <f t="shared" si="160"/>
        <v/>
      </c>
      <c r="BV37" s="67" t="str">
        <f t="shared" si="161"/>
        <v/>
      </c>
      <c r="BW37" s="67" t="str">
        <f t="shared" si="162"/>
        <v/>
      </c>
      <c r="BX37" s="67" t="str">
        <f t="shared" si="163"/>
        <v/>
      </c>
      <c r="BY37" s="75" t="str">
        <f t="shared" si="164"/>
        <v/>
      </c>
      <c r="BZ37" s="74" t="str">
        <f t="shared" si="369"/>
        <v/>
      </c>
      <c r="CA37" s="67" t="str">
        <f t="shared" ref="CA37" si="534">IF(AND($F37=BZ$2,$D37=BZ$3,$E37=CA$4),1,"")</f>
        <v/>
      </c>
      <c r="CB37" s="67" t="str">
        <f t="shared" si="166"/>
        <v/>
      </c>
      <c r="CC37" s="67" t="str">
        <f t="shared" si="167"/>
        <v/>
      </c>
      <c r="CD37" s="67" t="str">
        <f t="shared" si="168"/>
        <v/>
      </c>
      <c r="CE37" s="67" t="str">
        <f t="shared" si="169"/>
        <v/>
      </c>
      <c r="CF37" s="67" t="str">
        <f t="shared" si="170"/>
        <v/>
      </c>
      <c r="CG37" s="67" t="str">
        <f t="shared" si="171"/>
        <v/>
      </c>
      <c r="CH37" s="67" t="str">
        <f t="shared" si="172"/>
        <v/>
      </c>
      <c r="CI37" s="75" t="str">
        <f t="shared" si="173"/>
        <v/>
      </c>
      <c r="CJ37" s="74" t="str">
        <f t="shared" si="371"/>
        <v/>
      </c>
      <c r="CK37" s="67" t="str">
        <f t="shared" ref="CK37" si="535">IF(AND($F37=CJ$2,$D37=CJ$3,$E37=CK$4),1,"")</f>
        <v/>
      </c>
      <c r="CL37" s="67" t="str">
        <f t="shared" si="175"/>
        <v/>
      </c>
      <c r="CM37" s="67" t="str">
        <f t="shared" si="176"/>
        <v/>
      </c>
      <c r="CN37" s="67" t="str">
        <f t="shared" si="177"/>
        <v/>
      </c>
      <c r="CO37" s="67" t="str">
        <f t="shared" si="178"/>
        <v/>
      </c>
      <c r="CP37" s="67" t="str">
        <f t="shared" si="179"/>
        <v/>
      </c>
      <c r="CQ37" s="67" t="str">
        <f t="shared" si="180"/>
        <v/>
      </c>
      <c r="CR37" s="67" t="str">
        <f t="shared" si="181"/>
        <v/>
      </c>
      <c r="CS37" s="75" t="str">
        <f t="shared" si="182"/>
        <v/>
      </c>
      <c r="CT37" s="74" t="str">
        <f t="shared" si="373"/>
        <v/>
      </c>
      <c r="CU37" s="67" t="str">
        <f t="shared" ref="CU37" si="536">IF(AND($F37=CT$2,$D37=CT$3,$E37=CU$4),1,"")</f>
        <v/>
      </c>
      <c r="CV37" s="67" t="str">
        <f t="shared" si="184"/>
        <v/>
      </c>
      <c r="CW37" s="67" t="str">
        <f t="shared" si="185"/>
        <v/>
      </c>
      <c r="CX37" s="67" t="str">
        <f t="shared" si="186"/>
        <v/>
      </c>
      <c r="CY37" s="67" t="str">
        <f t="shared" si="187"/>
        <v/>
      </c>
      <c r="CZ37" s="67" t="str">
        <f t="shared" si="188"/>
        <v/>
      </c>
      <c r="DA37" s="67" t="str">
        <f t="shared" si="189"/>
        <v/>
      </c>
      <c r="DB37" s="67" t="str">
        <f t="shared" si="190"/>
        <v/>
      </c>
      <c r="DC37" s="75" t="str">
        <f t="shared" si="191"/>
        <v/>
      </c>
      <c r="DD37" s="74" t="str">
        <f t="shared" si="375"/>
        <v/>
      </c>
      <c r="DE37" s="67" t="str">
        <f t="shared" ref="DE37" si="537">IF(AND($F37=DD$2,$D37=DD$3,$E37=DE$4),1,"")</f>
        <v/>
      </c>
      <c r="DF37" s="67" t="str">
        <f t="shared" si="193"/>
        <v/>
      </c>
      <c r="DG37" s="67" t="str">
        <f t="shared" si="194"/>
        <v/>
      </c>
      <c r="DH37" s="67" t="str">
        <f t="shared" si="195"/>
        <v/>
      </c>
      <c r="DI37" s="67" t="str">
        <f t="shared" si="196"/>
        <v/>
      </c>
      <c r="DJ37" s="67" t="str">
        <f t="shared" si="197"/>
        <v/>
      </c>
      <c r="DK37" s="67" t="str">
        <f t="shared" si="198"/>
        <v/>
      </c>
      <c r="DL37" s="67" t="str">
        <f t="shared" si="199"/>
        <v/>
      </c>
      <c r="DM37" s="75" t="str">
        <f t="shared" si="200"/>
        <v/>
      </c>
      <c r="DN37" s="74" t="str">
        <f t="shared" si="377"/>
        <v/>
      </c>
      <c r="DO37" s="67" t="str">
        <f t="shared" ref="DO37" si="538">IF(AND($F37=DN$2,$D37=DN$3,$E37=DO$4),1,"")</f>
        <v/>
      </c>
      <c r="DP37" s="67" t="str">
        <f t="shared" si="202"/>
        <v/>
      </c>
      <c r="DQ37" s="67" t="str">
        <f t="shared" si="203"/>
        <v/>
      </c>
      <c r="DR37" s="67" t="str">
        <f t="shared" si="204"/>
        <v/>
      </c>
      <c r="DS37" s="67" t="str">
        <f t="shared" si="205"/>
        <v/>
      </c>
      <c r="DT37" s="67" t="str">
        <f t="shared" si="206"/>
        <v/>
      </c>
      <c r="DU37" s="67" t="str">
        <f t="shared" si="207"/>
        <v/>
      </c>
      <c r="DV37" s="67" t="str">
        <f t="shared" si="208"/>
        <v/>
      </c>
      <c r="DW37" s="76" t="str">
        <f t="shared" si="209"/>
        <v/>
      </c>
      <c r="DX37" s="73"/>
    </row>
    <row r="38" spans="1:128" hidden="1">
      <c r="A38" s="67" t="str">
        <f>IF(OR(B38=0,B38=""),"",'Stu.Detail (1-20)'!A40)</f>
        <v/>
      </c>
      <c r="B38" s="67" t="str">
        <f>IF(OR('Stu.Detail (1-20)'!B40=0,'Stu.Detail (1-20)'!B40=""),"",'Stu.Detail (1-20)'!B40)</f>
        <v/>
      </c>
      <c r="C38" s="68" t="str">
        <f>IF(OR('Stu.Detail (1-20)'!C40=0,'Stu.Detail (1-20)'!C40=""),"",'Stu.Detail (1-20)'!C40)</f>
        <v/>
      </c>
      <c r="D38" s="67" t="str">
        <f>IF(OR('Stu.Detail (1-20)'!J40=0,'Stu.Detail (1-20)'!J40=""),"",'Stu.Detail (1-20)'!J40)</f>
        <v/>
      </c>
      <c r="E38" s="67" t="str">
        <f>IF(OR('Stu.Detail (1-20)'!K40=0,'Stu.Detail (1-20)'!K40=""),"",'Stu.Detail (1-20)'!K40)</f>
        <v/>
      </c>
      <c r="F38" s="67" t="str">
        <f>IF(OR('Stu.Detail (1-20)'!L40=0,'Stu.Detail (1-20)'!L40=""),"",'Stu.Detail (1-20)'!L40)</f>
        <v/>
      </c>
      <c r="H38" s="74" t="str">
        <f t="shared" si="100"/>
        <v/>
      </c>
      <c r="I38" s="67" t="str">
        <f t="shared" si="101"/>
        <v/>
      </c>
      <c r="J38" s="67" t="str">
        <f t="shared" si="102"/>
        <v/>
      </c>
      <c r="K38" s="67" t="str">
        <f t="shared" si="103"/>
        <v/>
      </c>
      <c r="L38" s="67" t="str">
        <f t="shared" si="104"/>
        <v/>
      </c>
      <c r="M38" s="67" t="str">
        <f t="shared" si="105"/>
        <v/>
      </c>
      <c r="N38" s="67" t="str">
        <f t="shared" si="106"/>
        <v/>
      </c>
      <c r="O38" s="67" t="str">
        <f t="shared" si="107"/>
        <v/>
      </c>
      <c r="P38" s="67" t="str">
        <f t="shared" si="108"/>
        <v/>
      </c>
      <c r="Q38" s="75" t="str">
        <f t="shared" si="109"/>
        <v/>
      </c>
      <c r="R38" s="74" t="str">
        <f t="shared" si="110"/>
        <v/>
      </c>
      <c r="S38" s="67" t="str">
        <f t="shared" si="111"/>
        <v/>
      </c>
      <c r="T38" s="67" t="str">
        <f t="shared" si="112"/>
        <v/>
      </c>
      <c r="U38" s="67" t="str">
        <f t="shared" si="113"/>
        <v/>
      </c>
      <c r="V38" s="67" t="str">
        <f t="shared" si="114"/>
        <v/>
      </c>
      <c r="W38" s="67" t="str">
        <f t="shared" si="115"/>
        <v/>
      </c>
      <c r="X38" s="67" t="str">
        <f t="shared" si="116"/>
        <v/>
      </c>
      <c r="Y38" s="67" t="str">
        <f t="shared" si="117"/>
        <v/>
      </c>
      <c r="Z38" s="67" t="str">
        <f t="shared" si="118"/>
        <v/>
      </c>
      <c r="AA38" s="75" t="str">
        <f t="shared" si="119"/>
        <v/>
      </c>
      <c r="AB38" s="74" t="str">
        <f t="shared" si="359"/>
        <v/>
      </c>
      <c r="AC38" s="67" t="str">
        <f t="shared" ref="AC38" si="539">IF(AND($F38=AB$2,$D38=AB$3,$E38=AC$4),1,"")</f>
        <v/>
      </c>
      <c r="AD38" s="67" t="str">
        <f t="shared" si="121"/>
        <v/>
      </c>
      <c r="AE38" s="67" t="str">
        <f t="shared" si="122"/>
        <v/>
      </c>
      <c r="AF38" s="67" t="str">
        <f t="shared" si="123"/>
        <v/>
      </c>
      <c r="AG38" s="67" t="str">
        <f t="shared" si="124"/>
        <v/>
      </c>
      <c r="AH38" s="67" t="str">
        <f t="shared" si="125"/>
        <v/>
      </c>
      <c r="AI38" s="67" t="str">
        <f t="shared" si="126"/>
        <v/>
      </c>
      <c r="AJ38" s="67" t="str">
        <f t="shared" si="127"/>
        <v/>
      </c>
      <c r="AK38" s="75" t="str">
        <f t="shared" si="128"/>
        <v/>
      </c>
      <c r="AL38" s="74" t="str">
        <f t="shared" si="361"/>
        <v/>
      </c>
      <c r="AM38" s="67" t="str">
        <f t="shared" ref="AM38" si="540">IF(AND($F38=AL$2,$D38=AL$3,$E38=AM$4),1,"")</f>
        <v/>
      </c>
      <c r="AN38" s="67" t="str">
        <f t="shared" si="130"/>
        <v/>
      </c>
      <c r="AO38" s="67" t="str">
        <f t="shared" si="131"/>
        <v/>
      </c>
      <c r="AP38" s="67" t="str">
        <f t="shared" si="132"/>
        <v/>
      </c>
      <c r="AQ38" s="67" t="str">
        <f t="shared" si="133"/>
        <v/>
      </c>
      <c r="AR38" s="67" t="str">
        <f t="shared" si="134"/>
        <v/>
      </c>
      <c r="AS38" s="67" t="str">
        <f t="shared" si="135"/>
        <v/>
      </c>
      <c r="AT38" s="67" t="str">
        <f t="shared" si="136"/>
        <v/>
      </c>
      <c r="AU38" s="75" t="str">
        <f t="shared" si="137"/>
        <v/>
      </c>
      <c r="AV38" s="74" t="str">
        <f t="shared" si="363"/>
        <v/>
      </c>
      <c r="AW38" s="67" t="str">
        <f t="shared" ref="AW38" si="541">IF(AND($F38=AV$2,$D38=AV$3,$E38=AW$4),1,"")</f>
        <v/>
      </c>
      <c r="AX38" s="67" t="str">
        <f t="shared" si="139"/>
        <v/>
      </c>
      <c r="AY38" s="67" t="str">
        <f t="shared" si="140"/>
        <v/>
      </c>
      <c r="AZ38" s="67" t="str">
        <f t="shared" si="141"/>
        <v/>
      </c>
      <c r="BA38" s="67" t="str">
        <f t="shared" si="142"/>
        <v/>
      </c>
      <c r="BB38" s="67" t="str">
        <f t="shared" si="143"/>
        <v/>
      </c>
      <c r="BC38" s="67" t="str">
        <f t="shared" si="144"/>
        <v/>
      </c>
      <c r="BD38" s="67" t="str">
        <f t="shared" si="145"/>
        <v/>
      </c>
      <c r="BE38" s="75" t="str">
        <f t="shared" si="146"/>
        <v/>
      </c>
      <c r="BF38" s="74" t="str">
        <f t="shared" si="365"/>
        <v/>
      </c>
      <c r="BG38" s="67" t="str">
        <f t="shared" ref="BG38" si="542">IF(AND($F38=BF$2,$D38=BF$3,$E38=BG$4),1,"")</f>
        <v/>
      </c>
      <c r="BH38" s="67" t="str">
        <f t="shared" si="148"/>
        <v/>
      </c>
      <c r="BI38" s="67" t="str">
        <f t="shared" si="149"/>
        <v/>
      </c>
      <c r="BJ38" s="67" t="str">
        <f t="shared" si="150"/>
        <v/>
      </c>
      <c r="BK38" s="67" t="str">
        <f t="shared" si="151"/>
        <v/>
      </c>
      <c r="BL38" s="67" t="str">
        <f t="shared" si="152"/>
        <v/>
      </c>
      <c r="BM38" s="67" t="str">
        <f t="shared" si="153"/>
        <v/>
      </c>
      <c r="BN38" s="67" t="str">
        <f t="shared" si="154"/>
        <v/>
      </c>
      <c r="BO38" s="75" t="str">
        <f t="shared" si="155"/>
        <v/>
      </c>
      <c r="BP38" s="74" t="str">
        <f t="shared" si="367"/>
        <v/>
      </c>
      <c r="BQ38" s="67" t="str">
        <f t="shared" ref="BQ38" si="543">IF(AND($F38=BP$2,$D38=BP$3,$E38=BQ$4),1,"")</f>
        <v/>
      </c>
      <c r="BR38" s="67" t="str">
        <f t="shared" si="157"/>
        <v/>
      </c>
      <c r="BS38" s="67" t="str">
        <f t="shared" si="158"/>
        <v/>
      </c>
      <c r="BT38" s="67" t="str">
        <f t="shared" si="159"/>
        <v/>
      </c>
      <c r="BU38" s="67" t="str">
        <f t="shared" si="160"/>
        <v/>
      </c>
      <c r="BV38" s="67" t="str">
        <f t="shared" si="161"/>
        <v/>
      </c>
      <c r="BW38" s="67" t="str">
        <f t="shared" si="162"/>
        <v/>
      </c>
      <c r="BX38" s="67" t="str">
        <f t="shared" si="163"/>
        <v/>
      </c>
      <c r="BY38" s="75" t="str">
        <f t="shared" si="164"/>
        <v/>
      </c>
      <c r="BZ38" s="74" t="str">
        <f t="shared" si="369"/>
        <v/>
      </c>
      <c r="CA38" s="67" t="str">
        <f t="shared" ref="CA38" si="544">IF(AND($F38=BZ$2,$D38=BZ$3,$E38=CA$4),1,"")</f>
        <v/>
      </c>
      <c r="CB38" s="67" t="str">
        <f t="shared" si="166"/>
        <v/>
      </c>
      <c r="CC38" s="67" t="str">
        <f t="shared" si="167"/>
        <v/>
      </c>
      <c r="CD38" s="67" t="str">
        <f t="shared" si="168"/>
        <v/>
      </c>
      <c r="CE38" s="67" t="str">
        <f t="shared" si="169"/>
        <v/>
      </c>
      <c r="CF38" s="67" t="str">
        <f t="shared" si="170"/>
        <v/>
      </c>
      <c r="CG38" s="67" t="str">
        <f t="shared" si="171"/>
        <v/>
      </c>
      <c r="CH38" s="67" t="str">
        <f t="shared" si="172"/>
        <v/>
      </c>
      <c r="CI38" s="75" t="str">
        <f t="shared" si="173"/>
        <v/>
      </c>
      <c r="CJ38" s="74" t="str">
        <f t="shared" si="371"/>
        <v/>
      </c>
      <c r="CK38" s="67" t="str">
        <f t="shared" ref="CK38" si="545">IF(AND($F38=CJ$2,$D38=CJ$3,$E38=CK$4),1,"")</f>
        <v/>
      </c>
      <c r="CL38" s="67" t="str">
        <f t="shared" si="175"/>
        <v/>
      </c>
      <c r="CM38" s="67" t="str">
        <f t="shared" si="176"/>
        <v/>
      </c>
      <c r="CN38" s="67" t="str">
        <f t="shared" si="177"/>
        <v/>
      </c>
      <c r="CO38" s="67" t="str">
        <f t="shared" si="178"/>
        <v/>
      </c>
      <c r="CP38" s="67" t="str">
        <f t="shared" si="179"/>
        <v/>
      </c>
      <c r="CQ38" s="67" t="str">
        <f t="shared" si="180"/>
        <v/>
      </c>
      <c r="CR38" s="67" t="str">
        <f t="shared" si="181"/>
        <v/>
      </c>
      <c r="CS38" s="75" t="str">
        <f t="shared" si="182"/>
        <v/>
      </c>
      <c r="CT38" s="74" t="str">
        <f t="shared" si="373"/>
        <v/>
      </c>
      <c r="CU38" s="67" t="str">
        <f t="shared" ref="CU38" si="546">IF(AND($F38=CT$2,$D38=CT$3,$E38=CU$4),1,"")</f>
        <v/>
      </c>
      <c r="CV38" s="67" t="str">
        <f t="shared" si="184"/>
        <v/>
      </c>
      <c r="CW38" s="67" t="str">
        <f t="shared" si="185"/>
        <v/>
      </c>
      <c r="CX38" s="67" t="str">
        <f t="shared" si="186"/>
        <v/>
      </c>
      <c r="CY38" s="67" t="str">
        <f t="shared" si="187"/>
        <v/>
      </c>
      <c r="CZ38" s="67" t="str">
        <f t="shared" si="188"/>
        <v/>
      </c>
      <c r="DA38" s="67" t="str">
        <f t="shared" si="189"/>
        <v/>
      </c>
      <c r="DB38" s="67" t="str">
        <f t="shared" si="190"/>
        <v/>
      </c>
      <c r="DC38" s="75" t="str">
        <f t="shared" si="191"/>
        <v/>
      </c>
      <c r="DD38" s="74" t="str">
        <f t="shared" si="375"/>
        <v/>
      </c>
      <c r="DE38" s="67" t="str">
        <f t="shared" ref="DE38" si="547">IF(AND($F38=DD$2,$D38=DD$3,$E38=DE$4),1,"")</f>
        <v/>
      </c>
      <c r="DF38" s="67" t="str">
        <f t="shared" si="193"/>
        <v/>
      </c>
      <c r="DG38" s="67" t="str">
        <f t="shared" si="194"/>
        <v/>
      </c>
      <c r="DH38" s="67" t="str">
        <f t="shared" si="195"/>
        <v/>
      </c>
      <c r="DI38" s="67" t="str">
        <f t="shared" si="196"/>
        <v/>
      </c>
      <c r="DJ38" s="67" t="str">
        <f t="shared" si="197"/>
        <v/>
      </c>
      <c r="DK38" s="67" t="str">
        <f t="shared" si="198"/>
        <v/>
      </c>
      <c r="DL38" s="67" t="str">
        <f t="shared" si="199"/>
        <v/>
      </c>
      <c r="DM38" s="75" t="str">
        <f t="shared" si="200"/>
        <v/>
      </c>
      <c r="DN38" s="74" t="str">
        <f t="shared" si="377"/>
        <v/>
      </c>
      <c r="DO38" s="67" t="str">
        <f t="shared" ref="DO38" si="548">IF(AND($F38=DN$2,$D38=DN$3,$E38=DO$4),1,"")</f>
        <v/>
      </c>
      <c r="DP38" s="67" t="str">
        <f t="shared" si="202"/>
        <v/>
      </c>
      <c r="DQ38" s="67" t="str">
        <f t="shared" si="203"/>
        <v/>
      </c>
      <c r="DR38" s="67" t="str">
        <f t="shared" si="204"/>
        <v/>
      </c>
      <c r="DS38" s="67" t="str">
        <f t="shared" si="205"/>
        <v/>
      </c>
      <c r="DT38" s="67" t="str">
        <f t="shared" si="206"/>
        <v/>
      </c>
      <c r="DU38" s="67" t="str">
        <f t="shared" si="207"/>
        <v/>
      </c>
      <c r="DV38" s="67" t="str">
        <f t="shared" si="208"/>
        <v/>
      </c>
      <c r="DW38" s="76" t="str">
        <f t="shared" si="209"/>
        <v/>
      </c>
      <c r="DX38" s="73"/>
    </row>
    <row r="39" spans="1:128" hidden="1">
      <c r="A39" s="67" t="str">
        <f>IF(OR(B39=0,B39=""),"",'Stu.Detail (1-20)'!A41)</f>
        <v/>
      </c>
      <c r="B39" s="67" t="str">
        <f>IF(OR('Stu.Detail (1-20)'!B41=0,'Stu.Detail (1-20)'!B41=""),"",'Stu.Detail (1-20)'!B41)</f>
        <v/>
      </c>
      <c r="C39" s="68" t="str">
        <f>IF(OR('Stu.Detail (1-20)'!C41=0,'Stu.Detail (1-20)'!C41=""),"",'Stu.Detail (1-20)'!C41)</f>
        <v/>
      </c>
      <c r="D39" s="67" t="str">
        <f>IF(OR('Stu.Detail (1-20)'!J41=0,'Stu.Detail (1-20)'!J41=""),"",'Stu.Detail (1-20)'!J41)</f>
        <v/>
      </c>
      <c r="E39" s="67" t="str">
        <f>IF(OR('Stu.Detail (1-20)'!K41=0,'Stu.Detail (1-20)'!K41=""),"",'Stu.Detail (1-20)'!K41)</f>
        <v/>
      </c>
      <c r="F39" s="67" t="str">
        <f>IF(OR('Stu.Detail (1-20)'!L41=0,'Stu.Detail (1-20)'!L41=""),"",'Stu.Detail (1-20)'!L41)</f>
        <v/>
      </c>
      <c r="H39" s="74" t="str">
        <f t="shared" si="100"/>
        <v/>
      </c>
      <c r="I39" s="67" t="str">
        <f t="shared" si="101"/>
        <v/>
      </c>
      <c r="J39" s="67" t="str">
        <f t="shared" si="102"/>
        <v/>
      </c>
      <c r="K39" s="67" t="str">
        <f t="shared" si="103"/>
        <v/>
      </c>
      <c r="L39" s="67" t="str">
        <f t="shared" si="104"/>
        <v/>
      </c>
      <c r="M39" s="67" t="str">
        <f t="shared" si="105"/>
        <v/>
      </c>
      <c r="N39" s="67" t="str">
        <f t="shared" si="106"/>
        <v/>
      </c>
      <c r="O39" s="67" t="str">
        <f t="shared" si="107"/>
        <v/>
      </c>
      <c r="P39" s="67" t="str">
        <f t="shared" si="108"/>
        <v/>
      </c>
      <c r="Q39" s="75" t="str">
        <f t="shared" si="109"/>
        <v/>
      </c>
      <c r="R39" s="74" t="str">
        <f t="shared" si="110"/>
        <v/>
      </c>
      <c r="S39" s="67" t="str">
        <f t="shared" si="111"/>
        <v/>
      </c>
      <c r="T39" s="67" t="str">
        <f t="shared" si="112"/>
        <v/>
      </c>
      <c r="U39" s="67" t="str">
        <f t="shared" si="113"/>
        <v/>
      </c>
      <c r="V39" s="67" t="str">
        <f t="shared" si="114"/>
        <v/>
      </c>
      <c r="W39" s="67" t="str">
        <f t="shared" si="115"/>
        <v/>
      </c>
      <c r="X39" s="67" t="str">
        <f t="shared" si="116"/>
        <v/>
      </c>
      <c r="Y39" s="67" t="str">
        <f t="shared" si="117"/>
        <v/>
      </c>
      <c r="Z39" s="67" t="str">
        <f t="shared" si="118"/>
        <v/>
      </c>
      <c r="AA39" s="75" t="str">
        <f t="shared" si="119"/>
        <v/>
      </c>
      <c r="AB39" s="74" t="str">
        <f t="shared" si="359"/>
        <v/>
      </c>
      <c r="AC39" s="67" t="str">
        <f t="shared" ref="AC39" si="549">IF(AND($F39=AB$2,$D39=AB$3,$E39=AC$4),1,"")</f>
        <v/>
      </c>
      <c r="AD39" s="67" t="str">
        <f t="shared" si="121"/>
        <v/>
      </c>
      <c r="AE39" s="67" t="str">
        <f t="shared" si="122"/>
        <v/>
      </c>
      <c r="AF39" s="67" t="str">
        <f t="shared" si="123"/>
        <v/>
      </c>
      <c r="AG39" s="67" t="str">
        <f t="shared" si="124"/>
        <v/>
      </c>
      <c r="AH39" s="67" t="str">
        <f t="shared" si="125"/>
        <v/>
      </c>
      <c r="AI39" s="67" t="str">
        <f t="shared" si="126"/>
        <v/>
      </c>
      <c r="AJ39" s="67" t="str">
        <f t="shared" si="127"/>
        <v/>
      </c>
      <c r="AK39" s="75" t="str">
        <f t="shared" si="128"/>
        <v/>
      </c>
      <c r="AL39" s="74" t="str">
        <f t="shared" si="361"/>
        <v/>
      </c>
      <c r="AM39" s="67" t="str">
        <f t="shared" ref="AM39" si="550">IF(AND($F39=AL$2,$D39=AL$3,$E39=AM$4),1,"")</f>
        <v/>
      </c>
      <c r="AN39" s="67" t="str">
        <f t="shared" si="130"/>
        <v/>
      </c>
      <c r="AO39" s="67" t="str">
        <f t="shared" si="131"/>
        <v/>
      </c>
      <c r="AP39" s="67" t="str">
        <f t="shared" si="132"/>
        <v/>
      </c>
      <c r="AQ39" s="67" t="str">
        <f t="shared" si="133"/>
        <v/>
      </c>
      <c r="AR39" s="67" t="str">
        <f t="shared" si="134"/>
        <v/>
      </c>
      <c r="AS39" s="67" t="str">
        <f t="shared" si="135"/>
        <v/>
      </c>
      <c r="AT39" s="67" t="str">
        <f t="shared" si="136"/>
        <v/>
      </c>
      <c r="AU39" s="75" t="str">
        <f t="shared" si="137"/>
        <v/>
      </c>
      <c r="AV39" s="74" t="str">
        <f t="shared" si="363"/>
        <v/>
      </c>
      <c r="AW39" s="67" t="str">
        <f t="shared" ref="AW39" si="551">IF(AND($F39=AV$2,$D39=AV$3,$E39=AW$4),1,"")</f>
        <v/>
      </c>
      <c r="AX39" s="67" t="str">
        <f t="shared" si="139"/>
        <v/>
      </c>
      <c r="AY39" s="67" t="str">
        <f t="shared" si="140"/>
        <v/>
      </c>
      <c r="AZ39" s="67" t="str">
        <f t="shared" si="141"/>
        <v/>
      </c>
      <c r="BA39" s="67" t="str">
        <f t="shared" si="142"/>
        <v/>
      </c>
      <c r="BB39" s="67" t="str">
        <f t="shared" si="143"/>
        <v/>
      </c>
      <c r="BC39" s="67" t="str">
        <f t="shared" si="144"/>
        <v/>
      </c>
      <c r="BD39" s="67" t="str">
        <f t="shared" si="145"/>
        <v/>
      </c>
      <c r="BE39" s="75" t="str">
        <f t="shared" si="146"/>
        <v/>
      </c>
      <c r="BF39" s="74" t="str">
        <f t="shared" si="365"/>
        <v/>
      </c>
      <c r="BG39" s="67" t="str">
        <f t="shared" ref="BG39" si="552">IF(AND($F39=BF$2,$D39=BF$3,$E39=BG$4),1,"")</f>
        <v/>
      </c>
      <c r="BH39" s="67" t="str">
        <f t="shared" si="148"/>
        <v/>
      </c>
      <c r="BI39" s="67" t="str">
        <f t="shared" si="149"/>
        <v/>
      </c>
      <c r="BJ39" s="67" t="str">
        <f t="shared" si="150"/>
        <v/>
      </c>
      <c r="BK39" s="67" t="str">
        <f t="shared" si="151"/>
        <v/>
      </c>
      <c r="BL39" s="67" t="str">
        <f t="shared" si="152"/>
        <v/>
      </c>
      <c r="BM39" s="67" t="str">
        <f t="shared" si="153"/>
        <v/>
      </c>
      <c r="BN39" s="67" t="str">
        <f t="shared" si="154"/>
        <v/>
      </c>
      <c r="BO39" s="75" t="str">
        <f t="shared" si="155"/>
        <v/>
      </c>
      <c r="BP39" s="74" t="str">
        <f t="shared" si="367"/>
        <v/>
      </c>
      <c r="BQ39" s="67" t="str">
        <f t="shared" ref="BQ39" si="553">IF(AND($F39=BP$2,$D39=BP$3,$E39=BQ$4),1,"")</f>
        <v/>
      </c>
      <c r="BR39" s="67" t="str">
        <f t="shared" si="157"/>
        <v/>
      </c>
      <c r="BS39" s="67" t="str">
        <f t="shared" si="158"/>
        <v/>
      </c>
      <c r="BT39" s="67" t="str">
        <f t="shared" si="159"/>
        <v/>
      </c>
      <c r="BU39" s="67" t="str">
        <f t="shared" si="160"/>
        <v/>
      </c>
      <c r="BV39" s="67" t="str">
        <f t="shared" si="161"/>
        <v/>
      </c>
      <c r="BW39" s="67" t="str">
        <f t="shared" si="162"/>
        <v/>
      </c>
      <c r="BX39" s="67" t="str">
        <f t="shared" si="163"/>
        <v/>
      </c>
      <c r="BY39" s="75" t="str">
        <f t="shared" si="164"/>
        <v/>
      </c>
      <c r="BZ39" s="74" t="str">
        <f t="shared" si="369"/>
        <v/>
      </c>
      <c r="CA39" s="67" t="str">
        <f t="shared" ref="CA39" si="554">IF(AND($F39=BZ$2,$D39=BZ$3,$E39=CA$4),1,"")</f>
        <v/>
      </c>
      <c r="CB39" s="67" t="str">
        <f t="shared" si="166"/>
        <v/>
      </c>
      <c r="CC39" s="67" t="str">
        <f t="shared" si="167"/>
        <v/>
      </c>
      <c r="CD39" s="67" t="str">
        <f t="shared" si="168"/>
        <v/>
      </c>
      <c r="CE39" s="67" t="str">
        <f t="shared" si="169"/>
        <v/>
      </c>
      <c r="CF39" s="67" t="str">
        <f t="shared" si="170"/>
        <v/>
      </c>
      <c r="CG39" s="67" t="str">
        <f t="shared" si="171"/>
        <v/>
      </c>
      <c r="CH39" s="67" t="str">
        <f t="shared" si="172"/>
        <v/>
      </c>
      <c r="CI39" s="75" t="str">
        <f t="shared" si="173"/>
        <v/>
      </c>
      <c r="CJ39" s="74" t="str">
        <f t="shared" si="371"/>
        <v/>
      </c>
      <c r="CK39" s="67" t="str">
        <f t="shared" ref="CK39" si="555">IF(AND($F39=CJ$2,$D39=CJ$3,$E39=CK$4),1,"")</f>
        <v/>
      </c>
      <c r="CL39" s="67" t="str">
        <f t="shared" si="175"/>
        <v/>
      </c>
      <c r="CM39" s="67" t="str">
        <f t="shared" si="176"/>
        <v/>
      </c>
      <c r="CN39" s="67" t="str">
        <f t="shared" si="177"/>
        <v/>
      </c>
      <c r="CO39" s="67" t="str">
        <f t="shared" si="178"/>
        <v/>
      </c>
      <c r="CP39" s="67" t="str">
        <f t="shared" si="179"/>
        <v/>
      </c>
      <c r="CQ39" s="67" t="str">
        <f t="shared" si="180"/>
        <v/>
      </c>
      <c r="CR39" s="67" t="str">
        <f t="shared" si="181"/>
        <v/>
      </c>
      <c r="CS39" s="75" t="str">
        <f t="shared" si="182"/>
        <v/>
      </c>
      <c r="CT39" s="74" t="str">
        <f t="shared" si="373"/>
        <v/>
      </c>
      <c r="CU39" s="67" t="str">
        <f t="shared" ref="CU39" si="556">IF(AND($F39=CT$2,$D39=CT$3,$E39=CU$4),1,"")</f>
        <v/>
      </c>
      <c r="CV39" s="67" t="str">
        <f t="shared" si="184"/>
        <v/>
      </c>
      <c r="CW39" s="67" t="str">
        <f t="shared" si="185"/>
        <v/>
      </c>
      <c r="CX39" s="67" t="str">
        <f t="shared" si="186"/>
        <v/>
      </c>
      <c r="CY39" s="67" t="str">
        <f t="shared" si="187"/>
        <v/>
      </c>
      <c r="CZ39" s="67" t="str">
        <f t="shared" si="188"/>
        <v/>
      </c>
      <c r="DA39" s="67" t="str">
        <f t="shared" si="189"/>
        <v/>
      </c>
      <c r="DB39" s="67" t="str">
        <f t="shared" si="190"/>
        <v/>
      </c>
      <c r="DC39" s="75" t="str">
        <f t="shared" si="191"/>
        <v/>
      </c>
      <c r="DD39" s="74" t="str">
        <f t="shared" si="375"/>
        <v/>
      </c>
      <c r="DE39" s="67" t="str">
        <f t="shared" ref="DE39" si="557">IF(AND($F39=DD$2,$D39=DD$3,$E39=DE$4),1,"")</f>
        <v/>
      </c>
      <c r="DF39" s="67" t="str">
        <f t="shared" si="193"/>
        <v/>
      </c>
      <c r="DG39" s="67" t="str">
        <f t="shared" si="194"/>
        <v/>
      </c>
      <c r="DH39" s="67" t="str">
        <f t="shared" si="195"/>
        <v/>
      </c>
      <c r="DI39" s="67" t="str">
        <f t="shared" si="196"/>
        <v/>
      </c>
      <c r="DJ39" s="67" t="str">
        <f t="shared" si="197"/>
        <v/>
      </c>
      <c r="DK39" s="67" t="str">
        <f t="shared" si="198"/>
        <v/>
      </c>
      <c r="DL39" s="67" t="str">
        <f t="shared" si="199"/>
        <v/>
      </c>
      <c r="DM39" s="75" t="str">
        <f t="shared" si="200"/>
        <v/>
      </c>
      <c r="DN39" s="74" t="str">
        <f t="shared" si="377"/>
        <v/>
      </c>
      <c r="DO39" s="67" t="str">
        <f t="shared" ref="DO39" si="558">IF(AND($F39=DN$2,$D39=DN$3,$E39=DO$4),1,"")</f>
        <v/>
      </c>
      <c r="DP39" s="67" t="str">
        <f t="shared" si="202"/>
        <v/>
      </c>
      <c r="DQ39" s="67" t="str">
        <f t="shared" si="203"/>
        <v/>
      </c>
      <c r="DR39" s="67" t="str">
        <f t="shared" si="204"/>
        <v/>
      </c>
      <c r="DS39" s="67" t="str">
        <f t="shared" si="205"/>
        <v/>
      </c>
      <c r="DT39" s="67" t="str">
        <f t="shared" si="206"/>
        <v/>
      </c>
      <c r="DU39" s="67" t="str">
        <f t="shared" si="207"/>
        <v/>
      </c>
      <c r="DV39" s="67" t="str">
        <f t="shared" si="208"/>
        <v/>
      </c>
      <c r="DW39" s="76" t="str">
        <f t="shared" si="209"/>
        <v/>
      </c>
      <c r="DX39" s="73"/>
    </row>
    <row r="40" spans="1:128" hidden="1">
      <c r="A40" s="67" t="str">
        <f>IF(OR(B40=0,B40=""),"",'Stu.Detail (1-20)'!A42)</f>
        <v/>
      </c>
      <c r="B40" s="67" t="str">
        <f>IF(OR('Stu.Detail (1-20)'!B42=0,'Stu.Detail (1-20)'!B42=""),"",'Stu.Detail (1-20)'!B42)</f>
        <v/>
      </c>
      <c r="C40" s="68" t="str">
        <f>IF(OR('Stu.Detail (1-20)'!C42=0,'Stu.Detail (1-20)'!C42=""),"",'Stu.Detail (1-20)'!C42)</f>
        <v/>
      </c>
      <c r="D40" s="67" t="str">
        <f>IF(OR('Stu.Detail (1-20)'!J42=0,'Stu.Detail (1-20)'!J42=""),"",'Stu.Detail (1-20)'!J42)</f>
        <v/>
      </c>
      <c r="E40" s="67" t="str">
        <f>IF(OR('Stu.Detail (1-20)'!K42=0,'Stu.Detail (1-20)'!K42=""),"",'Stu.Detail (1-20)'!K42)</f>
        <v/>
      </c>
      <c r="F40" s="67" t="str">
        <f>IF(OR('Stu.Detail (1-20)'!L42=0,'Stu.Detail (1-20)'!L42=""),"",'Stu.Detail (1-20)'!L42)</f>
        <v/>
      </c>
      <c r="H40" s="74" t="str">
        <f t="shared" si="100"/>
        <v/>
      </c>
      <c r="I40" s="67" t="str">
        <f t="shared" si="101"/>
        <v/>
      </c>
      <c r="J40" s="67" t="str">
        <f t="shared" si="102"/>
        <v/>
      </c>
      <c r="K40" s="67" t="str">
        <f t="shared" si="103"/>
        <v/>
      </c>
      <c r="L40" s="67" t="str">
        <f t="shared" si="104"/>
        <v/>
      </c>
      <c r="M40" s="67" t="str">
        <f t="shared" si="105"/>
        <v/>
      </c>
      <c r="N40" s="67" t="str">
        <f t="shared" si="106"/>
        <v/>
      </c>
      <c r="O40" s="67" t="str">
        <f t="shared" si="107"/>
        <v/>
      </c>
      <c r="P40" s="67" t="str">
        <f t="shared" si="108"/>
        <v/>
      </c>
      <c r="Q40" s="75" t="str">
        <f t="shared" si="109"/>
        <v/>
      </c>
      <c r="R40" s="74" t="str">
        <f t="shared" si="110"/>
        <v/>
      </c>
      <c r="S40" s="67" t="str">
        <f t="shared" si="111"/>
        <v/>
      </c>
      <c r="T40" s="67" t="str">
        <f t="shared" si="112"/>
        <v/>
      </c>
      <c r="U40" s="67" t="str">
        <f t="shared" si="113"/>
        <v/>
      </c>
      <c r="V40" s="67" t="str">
        <f t="shared" si="114"/>
        <v/>
      </c>
      <c r="W40" s="67" t="str">
        <f t="shared" si="115"/>
        <v/>
      </c>
      <c r="X40" s="67" t="str">
        <f t="shared" si="116"/>
        <v/>
      </c>
      <c r="Y40" s="67" t="str">
        <f t="shared" si="117"/>
        <v/>
      </c>
      <c r="Z40" s="67" t="str">
        <f t="shared" si="118"/>
        <v/>
      </c>
      <c r="AA40" s="75" t="str">
        <f t="shared" si="119"/>
        <v/>
      </c>
      <c r="AB40" s="74" t="str">
        <f t="shared" si="359"/>
        <v/>
      </c>
      <c r="AC40" s="67" t="str">
        <f t="shared" ref="AC40" si="559">IF(AND($F40=AB$2,$D40=AB$3,$E40=AC$4),1,"")</f>
        <v/>
      </c>
      <c r="AD40" s="67" t="str">
        <f t="shared" si="121"/>
        <v/>
      </c>
      <c r="AE40" s="67" t="str">
        <f t="shared" si="122"/>
        <v/>
      </c>
      <c r="AF40" s="67" t="str">
        <f t="shared" si="123"/>
        <v/>
      </c>
      <c r="AG40" s="67" t="str">
        <f t="shared" si="124"/>
        <v/>
      </c>
      <c r="AH40" s="67" t="str">
        <f t="shared" si="125"/>
        <v/>
      </c>
      <c r="AI40" s="67" t="str">
        <f t="shared" si="126"/>
        <v/>
      </c>
      <c r="AJ40" s="67" t="str">
        <f t="shared" si="127"/>
        <v/>
      </c>
      <c r="AK40" s="75" t="str">
        <f t="shared" si="128"/>
        <v/>
      </c>
      <c r="AL40" s="74" t="str">
        <f t="shared" si="361"/>
        <v/>
      </c>
      <c r="AM40" s="67" t="str">
        <f t="shared" ref="AM40" si="560">IF(AND($F40=AL$2,$D40=AL$3,$E40=AM$4),1,"")</f>
        <v/>
      </c>
      <c r="AN40" s="67" t="str">
        <f t="shared" si="130"/>
        <v/>
      </c>
      <c r="AO40" s="67" t="str">
        <f t="shared" si="131"/>
        <v/>
      </c>
      <c r="AP40" s="67" t="str">
        <f t="shared" si="132"/>
        <v/>
      </c>
      <c r="AQ40" s="67" t="str">
        <f t="shared" si="133"/>
        <v/>
      </c>
      <c r="AR40" s="67" t="str">
        <f t="shared" si="134"/>
        <v/>
      </c>
      <c r="AS40" s="67" t="str">
        <f t="shared" si="135"/>
        <v/>
      </c>
      <c r="AT40" s="67" t="str">
        <f t="shared" si="136"/>
        <v/>
      </c>
      <c r="AU40" s="75" t="str">
        <f t="shared" si="137"/>
        <v/>
      </c>
      <c r="AV40" s="74" t="str">
        <f t="shared" si="363"/>
        <v/>
      </c>
      <c r="AW40" s="67" t="str">
        <f t="shared" ref="AW40" si="561">IF(AND($F40=AV$2,$D40=AV$3,$E40=AW$4),1,"")</f>
        <v/>
      </c>
      <c r="AX40" s="67" t="str">
        <f t="shared" si="139"/>
        <v/>
      </c>
      <c r="AY40" s="67" t="str">
        <f t="shared" si="140"/>
        <v/>
      </c>
      <c r="AZ40" s="67" t="str">
        <f t="shared" si="141"/>
        <v/>
      </c>
      <c r="BA40" s="67" t="str">
        <f t="shared" si="142"/>
        <v/>
      </c>
      <c r="BB40" s="67" t="str">
        <f t="shared" si="143"/>
        <v/>
      </c>
      <c r="BC40" s="67" t="str">
        <f t="shared" si="144"/>
        <v/>
      </c>
      <c r="BD40" s="67" t="str">
        <f t="shared" si="145"/>
        <v/>
      </c>
      <c r="BE40" s="75" t="str">
        <f t="shared" si="146"/>
        <v/>
      </c>
      <c r="BF40" s="74" t="str">
        <f t="shared" si="365"/>
        <v/>
      </c>
      <c r="BG40" s="67" t="str">
        <f t="shared" ref="BG40" si="562">IF(AND($F40=BF$2,$D40=BF$3,$E40=BG$4),1,"")</f>
        <v/>
      </c>
      <c r="BH40" s="67" t="str">
        <f t="shared" si="148"/>
        <v/>
      </c>
      <c r="BI40" s="67" t="str">
        <f t="shared" si="149"/>
        <v/>
      </c>
      <c r="BJ40" s="67" t="str">
        <f t="shared" si="150"/>
        <v/>
      </c>
      <c r="BK40" s="67" t="str">
        <f t="shared" si="151"/>
        <v/>
      </c>
      <c r="BL40" s="67" t="str">
        <f t="shared" si="152"/>
        <v/>
      </c>
      <c r="BM40" s="67" t="str">
        <f t="shared" si="153"/>
        <v/>
      </c>
      <c r="BN40" s="67" t="str">
        <f t="shared" si="154"/>
        <v/>
      </c>
      <c r="BO40" s="75" t="str">
        <f t="shared" si="155"/>
        <v/>
      </c>
      <c r="BP40" s="74" t="str">
        <f t="shared" si="367"/>
        <v/>
      </c>
      <c r="BQ40" s="67" t="str">
        <f t="shared" ref="BQ40" si="563">IF(AND($F40=BP$2,$D40=BP$3,$E40=BQ$4),1,"")</f>
        <v/>
      </c>
      <c r="BR40" s="67" t="str">
        <f t="shared" si="157"/>
        <v/>
      </c>
      <c r="BS40" s="67" t="str">
        <f t="shared" si="158"/>
        <v/>
      </c>
      <c r="BT40" s="67" t="str">
        <f t="shared" si="159"/>
        <v/>
      </c>
      <c r="BU40" s="67" t="str">
        <f t="shared" si="160"/>
        <v/>
      </c>
      <c r="BV40" s="67" t="str">
        <f t="shared" si="161"/>
        <v/>
      </c>
      <c r="BW40" s="67" t="str">
        <f t="shared" si="162"/>
        <v/>
      </c>
      <c r="BX40" s="67" t="str">
        <f t="shared" si="163"/>
        <v/>
      </c>
      <c r="BY40" s="75" t="str">
        <f t="shared" si="164"/>
        <v/>
      </c>
      <c r="BZ40" s="74" t="str">
        <f t="shared" si="369"/>
        <v/>
      </c>
      <c r="CA40" s="67" t="str">
        <f t="shared" ref="CA40" si="564">IF(AND($F40=BZ$2,$D40=BZ$3,$E40=CA$4),1,"")</f>
        <v/>
      </c>
      <c r="CB40" s="67" t="str">
        <f t="shared" si="166"/>
        <v/>
      </c>
      <c r="CC40" s="67" t="str">
        <f t="shared" si="167"/>
        <v/>
      </c>
      <c r="CD40" s="67" t="str">
        <f t="shared" si="168"/>
        <v/>
      </c>
      <c r="CE40" s="67" t="str">
        <f t="shared" si="169"/>
        <v/>
      </c>
      <c r="CF40" s="67" t="str">
        <f t="shared" si="170"/>
        <v/>
      </c>
      <c r="CG40" s="67" t="str">
        <f t="shared" si="171"/>
        <v/>
      </c>
      <c r="CH40" s="67" t="str">
        <f t="shared" si="172"/>
        <v/>
      </c>
      <c r="CI40" s="75" t="str">
        <f t="shared" si="173"/>
        <v/>
      </c>
      <c r="CJ40" s="74" t="str">
        <f t="shared" si="371"/>
        <v/>
      </c>
      <c r="CK40" s="67" t="str">
        <f t="shared" ref="CK40" si="565">IF(AND($F40=CJ$2,$D40=CJ$3,$E40=CK$4),1,"")</f>
        <v/>
      </c>
      <c r="CL40" s="67" t="str">
        <f t="shared" si="175"/>
        <v/>
      </c>
      <c r="CM40" s="67" t="str">
        <f t="shared" si="176"/>
        <v/>
      </c>
      <c r="CN40" s="67" t="str">
        <f t="shared" si="177"/>
        <v/>
      </c>
      <c r="CO40" s="67" t="str">
        <f t="shared" si="178"/>
        <v/>
      </c>
      <c r="CP40" s="67" t="str">
        <f t="shared" si="179"/>
        <v/>
      </c>
      <c r="CQ40" s="67" t="str">
        <f t="shared" si="180"/>
        <v/>
      </c>
      <c r="CR40" s="67" t="str">
        <f t="shared" si="181"/>
        <v/>
      </c>
      <c r="CS40" s="75" t="str">
        <f t="shared" si="182"/>
        <v/>
      </c>
      <c r="CT40" s="74" t="str">
        <f t="shared" si="373"/>
        <v/>
      </c>
      <c r="CU40" s="67" t="str">
        <f t="shared" ref="CU40" si="566">IF(AND($F40=CT$2,$D40=CT$3,$E40=CU$4),1,"")</f>
        <v/>
      </c>
      <c r="CV40" s="67" t="str">
        <f t="shared" si="184"/>
        <v/>
      </c>
      <c r="CW40" s="67" t="str">
        <f t="shared" si="185"/>
        <v/>
      </c>
      <c r="CX40" s="67" t="str">
        <f t="shared" si="186"/>
        <v/>
      </c>
      <c r="CY40" s="67" t="str">
        <f t="shared" si="187"/>
        <v/>
      </c>
      <c r="CZ40" s="67" t="str">
        <f t="shared" si="188"/>
        <v/>
      </c>
      <c r="DA40" s="67" t="str">
        <f t="shared" si="189"/>
        <v/>
      </c>
      <c r="DB40" s="67" t="str">
        <f t="shared" si="190"/>
        <v/>
      </c>
      <c r="DC40" s="75" t="str">
        <f t="shared" si="191"/>
        <v/>
      </c>
      <c r="DD40" s="74" t="str">
        <f t="shared" si="375"/>
        <v/>
      </c>
      <c r="DE40" s="67" t="str">
        <f t="shared" ref="DE40" si="567">IF(AND($F40=DD$2,$D40=DD$3,$E40=DE$4),1,"")</f>
        <v/>
      </c>
      <c r="DF40" s="67" t="str">
        <f t="shared" si="193"/>
        <v/>
      </c>
      <c r="DG40" s="67" t="str">
        <f t="shared" si="194"/>
        <v/>
      </c>
      <c r="DH40" s="67" t="str">
        <f t="shared" si="195"/>
        <v/>
      </c>
      <c r="DI40" s="67" t="str">
        <f t="shared" si="196"/>
        <v/>
      </c>
      <c r="DJ40" s="67" t="str">
        <f t="shared" si="197"/>
        <v/>
      </c>
      <c r="DK40" s="67" t="str">
        <f t="shared" si="198"/>
        <v/>
      </c>
      <c r="DL40" s="67" t="str">
        <f t="shared" si="199"/>
        <v/>
      </c>
      <c r="DM40" s="75" t="str">
        <f t="shared" si="200"/>
        <v/>
      </c>
      <c r="DN40" s="74" t="str">
        <f t="shared" si="377"/>
        <v/>
      </c>
      <c r="DO40" s="67" t="str">
        <f t="shared" ref="DO40" si="568">IF(AND($F40=DN$2,$D40=DN$3,$E40=DO$4),1,"")</f>
        <v/>
      </c>
      <c r="DP40" s="67" t="str">
        <f t="shared" si="202"/>
        <v/>
      </c>
      <c r="DQ40" s="67" t="str">
        <f t="shared" si="203"/>
        <v/>
      </c>
      <c r="DR40" s="67" t="str">
        <f t="shared" si="204"/>
        <v/>
      </c>
      <c r="DS40" s="67" t="str">
        <f t="shared" si="205"/>
        <v/>
      </c>
      <c r="DT40" s="67" t="str">
        <f t="shared" si="206"/>
        <v/>
      </c>
      <c r="DU40" s="67" t="str">
        <f t="shared" si="207"/>
        <v/>
      </c>
      <c r="DV40" s="67" t="str">
        <f t="shared" si="208"/>
        <v/>
      </c>
      <c r="DW40" s="76" t="str">
        <f t="shared" si="209"/>
        <v/>
      </c>
      <c r="DX40" s="73"/>
    </row>
    <row r="41" spans="1:128" hidden="1">
      <c r="A41" s="67" t="str">
        <f>IF(OR(B41=0,B41=""),"",'Stu.Detail (1-20)'!A43)</f>
        <v/>
      </c>
      <c r="B41" s="67" t="str">
        <f>IF(OR('Stu.Detail (1-20)'!B43=0,'Stu.Detail (1-20)'!B43=""),"",'Stu.Detail (1-20)'!B43)</f>
        <v/>
      </c>
      <c r="C41" s="68" t="str">
        <f>IF(OR('Stu.Detail (1-20)'!C43=0,'Stu.Detail (1-20)'!C43=""),"",'Stu.Detail (1-20)'!C43)</f>
        <v/>
      </c>
      <c r="D41" s="67" t="str">
        <f>IF(OR('Stu.Detail (1-20)'!J43=0,'Stu.Detail (1-20)'!J43=""),"",'Stu.Detail (1-20)'!J43)</f>
        <v/>
      </c>
      <c r="E41" s="67" t="str">
        <f>IF(OR('Stu.Detail (1-20)'!K43=0,'Stu.Detail (1-20)'!K43=""),"",'Stu.Detail (1-20)'!K43)</f>
        <v/>
      </c>
      <c r="F41" s="67" t="str">
        <f>IF(OR('Stu.Detail (1-20)'!L43=0,'Stu.Detail (1-20)'!L43=""),"",'Stu.Detail (1-20)'!L43)</f>
        <v/>
      </c>
      <c r="H41" s="74" t="str">
        <f t="shared" si="100"/>
        <v/>
      </c>
      <c r="I41" s="67" t="str">
        <f t="shared" si="101"/>
        <v/>
      </c>
      <c r="J41" s="67" t="str">
        <f t="shared" si="102"/>
        <v/>
      </c>
      <c r="K41" s="67" t="str">
        <f t="shared" si="103"/>
        <v/>
      </c>
      <c r="L41" s="67" t="str">
        <f t="shared" si="104"/>
        <v/>
      </c>
      <c r="M41" s="67" t="str">
        <f t="shared" si="105"/>
        <v/>
      </c>
      <c r="N41" s="67" t="str">
        <f t="shared" si="106"/>
        <v/>
      </c>
      <c r="O41" s="67" t="str">
        <f t="shared" si="107"/>
        <v/>
      </c>
      <c r="P41" s="67" t="str">
        <f t="shared" si="108"/>
        <v/>
      </c>
      <c r="Q41" s="75" t="str">
        <f t="shared" si="109"/>
        <v/>
      </c>
      <c r="R41" s="74" t="str">
        <f t="shared" si="110"/>
        <v/>
      </c>
      <c r="S41" s="67" t="str">
        <f t="shared" si="111"/>
        <v/>
      </c>
      <c r="T41" s="67" t="str">
        <f t="shared" si="112"/>
        <v/>
      </c>
      <c r="U41" s="67" t="str">
        <f t="shared" si="113"/>
        <v/>
      </c>
      <c r="V41" s="67" t="str">
        <f t="shared" si="114"/>
        <v/>
      </c>
      <c r="W41" s="67" t="str">
        <f t="shared" si="115"/>
        <v/>
      </c>
      <c r="X41" s="67" t="str">
        <f t="shared" si="116"/>
        <v/>
      </c>
      <c r="Y41" s="67" t="str">
        <f t="shared" si="117"/>
        <v/>
      </c>
      <c r="Z41" s="67" t="str">
        <f t="shared" si="118"/>
        <v/>
      </c>
      <c r="AA41" s="75" t="str">
        <f t="shared" si="119"/>
        <v/>
      </c>
      <c r="AB41" s="74" t="str">
        <f t="shared" si="359"/>
        <v/>
      </c>
      <c r="AC41" s="67" t="str">
        <f t="shared" ref="AC41" si="569">IF(AND($F41=AB$2,$D41=AB$3,$E41=AC$4),1,"")</f>
        <v/>
      </c>
      <c r="AD41" s="67" t="str">
        <f t="shared" si="121"/>
        <v/>
      </c>
      <c r="AE41" s="67" t="str">
        <f t="shared" si="122"/>
        <v/>
      </c>
      <c r="AF41" s="67" t="str">
        <f t="shared" si="123"/>
        <v/>
      </c>
      <c r="AG41" s="67" t="str">
        <f t="shared" si="124"/>
        <v/>
      </c>
      <c r="AH41" s="67" t="str">
        <f t="shared" si="125"/>
        <v/>
      </c>
      <c r="AI41" s="67" t="str">
        <f t="shared" si="126"/>
        <v/>
      </c>
      <c r="AJ41" s="67" t="str">
        <f t="shared" si="127"/>
        <v/>
      </c>
      <c r="AK41" s="75" t="str">
        <f t="shared" si="128"/>
        <v/>
      </c>
      <c r="AL41" s="74" t="str">
        <f t="shared" si="361"/>
        <v/>
      </c>
      <c r="AM41" s="67" t="str">
        <f t="shared" ref="AM41" si="570">IF(AND($F41=AL$2,$D41=AL$3,$E41=AM$4),1,"")</f>
        <v/>
      </c>
      <c r="AN41" s="67" t="str">
        <f t="shared" si="130"/>
        <v/>
      </c>
      <c r="AO41" s="67" t="str">
        <f t="shared" si="131"/>
        <v/>
      </c>
      <c r="AP41" s="67" t="str">
        <f t="shared" si="132"/>
        <v/>
      </c>
      <c r="AQ41" s="67" t="str">
        <f t="shared" si="133"/>
        <v/>
      </c>
      <c r="AR41" s="67" t="str">
        <f t="shared" si="134"/>
        <v/>
      </c>
      <c r="AS41" s="67" t="str">
        <f t="shared" si="135"/>
        <v/>
      </c>
      <c r="AT41" s="67" t="str">
        <f t="shared" si="136"/>
        <v/>
      </c>
      <c r="AU41" s="75" t="str">
        <f t="shared" si="137"/>
        <v/>
      </c>
      <c r="AV41" s="74" t="str">
        <f t="shared" si="363"/>
        <v/>
      </c>
      <c r="AW41" s="67" t="str">
        <f t="shared" ref="AW41" si="571">IF(AND($F41=AV$2,$D41=AV$3,$E41=AW$4),1,"")</f>
        <v/>
      </c>
      <c r="AX41" s="67" t="str">
        <f t="shared" si="139"/>
        <v/>
      </c>
      <c r="AY41" s="67" t="str">
        <f t="shared" si="140"/>
        <v/>
      </c>
      <c r="AZ41" s="67" t="str">
        <f t="shared" si="141"/>
        <v/>
      </c>
      <c r="BA41" s="67" t="str">
        <f t="shared" si="142"/>
        <v/>
      </c>
      <c r="BB41" s="67" t="str">
        <f t="shared" si="143"/>
        <v/>
      </c>
      <c r="BC41" s="67" t="str">
        <f t="shared" si="144"/>
        <v/>
      </c>
      <c r="BD41" s="67" t="str">
        <f t="shared" si="145"/>
        <v/>
      </c>
      <c r="BE41" s="75" t="str">
        <f t="shared" si="146"/>
        <v/>
      </c>
      <c r="BF41" s="74" t="str">
        <f t="shared" si="365"/>
        <v/>
      </c>
      <c r="BG41" s="67" t="str">
        <f t="shared" ref="BG41" si="572">IF(AND($F41=BF$2,$D41=BF$3,$E41=BG$4),1,"")</f>
        <v/>
      </c>
      <c r="BH41" s="67" t="str">
        <f t="shared" si="148"/>
        <v/>
      </c>
      <c r="BI41" s="67" t="str">
        <f t="shared" si="149"/>
        <v/>
      </c>
      <c r="BJ41" s="67" t="str">
        <f t="shared" si="150"/>
        <v/>
      </c>
      <c r="BK41" s="67" t="str">
        <f t="shared" si="151"/>
        <v/>
      </c>
      <c r="BL41" s="67" t="str">
        <f t="shared" si="152"/>
        <v/>
      </c>
      <c r="BM41" s="67" t="str">
        <f t="shared" si="153"/>
        <v/>
      </c>
      <c r="BN41" s="67" t="str">
        <f t="shared" si="154"/>
        <v/>
      </c>
      <c r="BO41" s="75" t="str">
        <f t="shared" si="155"/>
        <v/>
      </c>
      <c r="BP41" s="74" t="str">
        <f t="shared" si="367"/>
        <v/>
      </c>
      <c r="BQ41" s="67" t="str">
        <f t="shared" ref="BQ41" si="573">IF(AND($F41=BP$2,$D41=BP$3,$E41=BQ$4),1,"")</f>
        <v/>
      </c>
      <c r="BR41" s="67" t="str">
        <f t="shared" si="157"/>
        <v/>
      </c>
      <c r="BS41" s="67" t="str">
        <f t="shared" si="158"/>
        <v/>
      </c>
      <c r="BT41" s="67" t="str">
        <f t="shared" si="159"/>
        <v/>
      </c>
      <c r="BU41" s="67" t="str">
        <f t="shared" si="160"/>
        <v/>
      </c>
      <c r="BV41" s="67" t="str">
        <f t="shared" si="161"/>
        <v/>
      </c>
      <c r="BW41" s="67" t="str">
        <f t="shared" si="162"/>
        <v/>
      </c>
      <c r="BX41" s="67" t="str">
        <f t="shared" si="163"/>
        <v/>
      </c>
      <c r="BY41" s="75" t="str">
        <f t="shared" si="164"/>
        <v/>
      </c>
      <c r="BZ41" s="74" t="str">
        <f t="shared" si="369"/>
        <v/>
      </c>
      <c r="CA41" s="67" t="str">
        <f t="shared" ref="CA41" si="574">IF(AND($F41=BZ$2,$D41=BZ$3,$E41=CA$4),1,"")</f>
        <v/>
      </c>
      <c r="CB41" s="67" t="str">
        <f t="shared" si="166"/>
        <v/>
      </c>
      <c r="CC41" s="67" t="str">
        <f t="shared" si="167"/>
        <v/>
      </c>
      <c r="CD41" s="67" t="str">
        <f t="shared" si="168"/>
        <v/>
      </c>
      <c r="CE41" s="67" t="str">
        <f t="shared" si="169"/>
        <v/>
      </c>
      <c r="CF41" s="67" t="str">
        <f t="shared" si="170"/>
        <v/>
      </c>
      <c r="CG41" s="67" t="str">
        <f t="shared" si="171"/>
        <v/>
      </c>
      <c r="CH41" s="67" t="str">
        <f t="shared" si="172"/>
        <v/>
      </c>
      <c r="CI41" s="75" t="str">
        <f t="shared" si="173"/>
        <v/>
      </c>
      <c r="CJ41" s="74" t="str">
        <f t="shared" si="371"/>
        <v/>
      </c>
      <c r="CK41" s="67" t="str">
        <f t="shared" ref="CK41" si="575">IF(AND($F41=CJ$2,$D41=CJ$3,$E41=CK$4),1,"")</f>
        <v/>
      </c>
      <c r="CL41" s="67" t="str">
        <f t="shared" si="175"/>
        <v/>
      </c>
      <c r="CM41" s="67" t="str">
        <f t="shared" si="176"/>
        <v/>
      </c>
      <c r="CN41" s="67" t="str">
        <f t="shared" si="177"/>
        <v/>
      </c>
      <c r="CO41" s="67" t="str">
        <f t="shared" si="178"/>
        <v/>
      </c>
      <c r="CP41" s="67" t="str">
        <f t="shared" si="179"/>
        <v/>
      </c>
      <c r="CQ41" s="67" t="str">
        <f t="shared" si="180"/>
        <v/>
      </c>
      <c r="CR41" s="67" t="str">
        <f t="shared" si="181"/>
        <v/>
      </c>
      <c r="CS41" s="75" t="str">
        <f t="shared" si="182"/>
        <v/>
      </c>
      <c r="CT41" s="74" t="str">
        <f t="shared" si="373"/>
        <v/>
      </c>
      <c r="CU41" s="67" t="str">
        <f t="shared" ref="CU41" si="576">IF(AND($F41=CT$2,$D41=CT$3,$E41=CU$4),1,"")</f>
        <v/>
      </c>
      <c r="CV41" s="67" t="str">
        <f t="shared" si="184"/>
        <v/>
      </c>
      <c r="CW41" s="67" t="str">
        <f t="shared" si="185"/>
        <v/>
      </c>
      <c r="CX41" s="67" t="str">
        <f t="shared" si="186"/>
        <v/>
      </c>
      <c r="CY41" s="67" t="str">
        <f t="shared" si="187"/>
        <v/>
      </c>
      <c r="CZ41" s="67" t="str">
        <f t="shared" si="188"/>
        <v/>
      </c>
      <c r="DA41" s="67" t="str">
        <f t="shared" si="189"/>
        <v/>
      </c>
      <c r="DB41" s="67" t="str">
        <f t="shared" si="190"/>
        <v/>
      </c>
      <c r="DC41" s="75" t="str">
        <f t="shared" si="191"/>
        <v/>
      </c>
      <c r="DD41" s="74" t="str">
        <f t="shared" si="375"/>
        <v/>
      </c>
      <c r="DE41" s="67" t="str">
        <f t="shared" ref="DE41" si="577">IF(AND($F41=DD$2,$D41=DD$3,$E41=DE$4),1,"")</f>
        <v/>
      </c>
      <c r="DF41" s="67" t="str">
        <f t="shared" si="193"/>
        <v/>
      </c>
      <c r="DG41" s="67" t="str">
        <f t="shared" si="194"/>
        <v/>
      </c>
      <c r="DH41" s="67" t="str">
        <f t="shared" si="195"/>
        <v/>
      </c>
      <c r="DI41" s="67" t="str">
        <f t="shared" si="196"/>
        <v/>
      </c>
      <c r="DJ41" s="67" t="str">
        <f t="shared" si="197"/>
        <v/>
      </c>
      <c r="DK41" s="67" t="str">
        <f t="shared" si="198"/>
        <v/>
      </c>
      <c r="DL41" s="67" t="str">
        <f t="shared" si="199"/>
        <v/>
      </c>
      <c r="DM41" s="75" t="str">
        <f t="shared" si="200"/>
        <v/>
      </c>
      <c r="DN41" s="74" t="str">
        <f t="shared" si="377"/>
        <v/>
      </c>
      <c r="DO41" s="67" t="str">
        <f t="shared" ref="DO41" si="578">IF(AND($F41=DN$2,$D41=DN$3,$E41=DO$4),1,"")</f>
        <v/>
      </c>
      <c r="DP41" s="67" t="str">
        <f t="shared" si="202"/>
        <v/>
      </c>
      <c r="DQ41" s="67" t="str">
        <f t="shared" si="203"/>
        <v/>
      </c>
      <c r="DR41" s="67" t="str">
        <f t="shared" si="204"/>
        <v/>
      </c>
      <c r="DS41" s="67" t="str">
        <f t="shared" si="205"/>
        <v/>
      </c>
      <c r="DT41" s="67" t="str">
        <f t="shared" si="206"/>
        <v/>
      </c>
      <c r="DU41" s="67" t="str">
        <f t="shared" si="207"/>
        <v/>
      </c>
      <c r="DV41" s="67" t="str">
        <f t="shared" si="208"/>
        <v/>
      </c>
      <c r="DW41" s="76" t="str">
        <f t="shared" si="209"/>
        <v/>
      </c>
      <c r="DX41" s="73"/>
    </row>
    <row r="42" spans="1:128" hidden="1">
      <c r="A42" s="67" t="str">
        <f>IF(OR(B42=0,B42=""),"",'Stu.Detail (1-20)'!A44)</f>
        <v/>
      </c>
      <c r="B42" s="67" t="str">
        <f>IF(OR('Stu.Detail (1-20)'!B44=0,'Stu.Detail (1-20)'!B44=""),"",'Stu.Detail (1-20)'!B44)</f>
        <v/>
      </c>
      <c r="C42" s="68" t="str">
        <f>IF(OR('Stu.Detail (1-20)'!C44=0,'Stu.Detail (1-20)'!C44=""),"",'Stu.Detail (1-20)'!C44)</f>
        <v/>
      </c>
      <c r="D42" s="67" t="str">
        <f>IF(OR('Stu.Detail (1-20)'!J44=0,'Stu.Detail (1-20)'!J44=""),"",'Stu.Detail (1-20)'!J44)</f>
        <v/>
      </c>
      <c r="E42" s="67" t="str">
        <f>IF(OR('Stu.Detail (1-20)'!K44=0,'Stu.Detail (1-20)'!K44=""),"",'Stu.Detail (1-20)'!K44)</f>
        <v/>
      </c>
      <c r="F42" s="67" t="str">
        <f>IF(OR('Stu.Detail (1-20)'!L44=0,'Stu.Detail (1-20)'!L44=""),"",'Stu.Detail (1-20)'!L44)</f>
        <v/>
      </c>
      <c r="H42" s="74" t="str">
        <f t="shared" si="100"/>
        <v/>
      </c>
      <c r="I42" s="67" t="str">
        <f t="shared" si="101"/>
        <v/>
      </c>
      <c r="J42" s="67" t="str">
        <f t="shared" si="102"/>
        <v/>
      </c>
      <c r="K42" s="67" t="str">
        <f t="shared" si="103"/>
        <v/>
      </c>
      <c r="L42" s="67" t="str">
        <f t="shared" si="104"/>
        <v/>
      </c>
      <c r="M42" s="67" t="str">
        <f t="shared" si="105"/>
        <v/>
      </c>
      <c r="N42" s="67" t="str">
        <f t="shared" si="106"/>
        <v/>
      </c>
      <c r="O42" s="67" t="str">
        <f t="shared" si="107"/>
        <v/>
      </c>
      <c r="P42" s="67" t="str">
        <f t="shared" si="108"/>
        <v/>
      </c>
      <c r="Q42" s="75" t="str">
        <f t="shared" si="109"/>
        <v/>
      </c>
      <c r="R42" s="74" t="str">
        <f t="shared" si="110"/>
        <v/>
      </c>
      <c r="S42" s="67" t="str">
        <f t="shared" si="111"/>
        <v/>
      </c>
      <c r="T42" s="67" t="str">
        <f t="shared" si="112"/>
        <v/>
      </c>
      <c r="U42" s="67" t="str">
        <f t="shared" si="113"/>
        <v/>
      </c>
      <c r="V42" s="67" t="str">
        <f t="shared" si="114"/>
        <v/>
      </c>
      <c r="W42" s="67" t="str">
        <f t="shared" si="115"/>
        <v/>
      </c>
      <c r="X42" s="67" t="str">
        <f t="shared" si="116"/>
        <v/>
      </c>
      <c r="Y42" s="67" t="str">
        <f t="shared" si="117"/>
        <v/>
      </c>
      <c r="Z42" s="67" t="str">
        <f t="shared" si="118"/>
        <v/>
      </c>
      <c r="AA42" s="75" t="str">
        <f t="shared" si="119"/>
        <v/>
      </c>
      <c r="AB42" s="74" t="str">
        <f t="shared" si="359"/>
        <v/>
      </c>
      <c r="AC42" s="67" t="str">
        <f t="shared" ref="AC42" si="579">IF(AND($F42=AB$2,$D42=AB$3,$E42=AC$4),1,"")</f>
        <v/>
      </c>
      <c r="AD42" s="67" t="str">
        <f t="shared" si="121"/>
        <v/>
      </c>
      <c r="AE42" s="67" t="str">
        <f t="shared" si="122"/>
        <v/>
      </c>
      <c r="AF42" s="67" t="str">
        <f t="shared" si="123"/>
        <v/>
      </c>
      <c r="AG42" s="67" t="str">
        <f t="shared" si="124"/>
        <v/>
      </c>
      <c r="AH42" s="67" t="str">
        <f t="shared" si="125"/>
        <v/>
      </c>
      <c r="AI42" s="67" t="str">
        <f t="shared" si="126"/>
        <v/>
      </c>
      <c r="AJ42" s="67" t="str">
        <f t="shared" si="127"/>
        <v/>
      </c>
      <c r="AK42" s="75" t="str">
        <f t="shared" si="128"/>
        <v/>
      </c>
      <c r="AL42" s="74" t="str">
        <f t="shared" si="361"/>
        <v/>
      </c>
      <c r="AM42" s="67" t="str">
        <f t="shared" ref="AM42" si="580">IF(AND($F42=AL$2,$D42=AL$3,$E42=AM$4),1,"")</f>
        <v/>
      </c>
      <c r="AN42" s="67" t="str">
        <f t="shared" si="130"/>
        <v/>
      </c>
      <c r="AO42" s="67" t="str">
        <f t="shared" si="131"/>
        <v/>
      </c>
      <c r="AP42" s="67" t="str">
        <f t="shared" si="132"/>
        <v/>
      </c>
      <c r="AQ42" s="67" t="str">
        <f t="shared" si="133"/>
        <v/>
      </c>
      <c r="AR42" s="67" t="str">
        <f t="shared" si="134"/>
        <v/>
      </c>
      <c r="AS42" s="67" t="str">
        <f t="shared" si="135"/>
        <v/>
      </c>
      <c r="AT42" s="67" t="str">
        <f t="shared" si="136"/>
        <v/>
      </c>
      <c r="AU42" s="75" t="str">
        <f t="shared" si="137"/>
        <v/>
      </c>
      <c r="AV42" s="74" t="str">
        <f t="shared" si="363"/>
        <v/>
      </c>
      <c r="AW42" s="67" t="str">
        <f t="shared" ref="AW42" si="581">IF(AND($F42=AV$2,$D42=AV$3,$E42=AW$4),1,"")</f>
        <v/>
      </c>
      <c r="AX42" s="67" t="str">
        <f t="shared" si="139"/>
        <v/>
      </c>
      <c r="AY42" s="67" t="str">
        <f t="shared" si="140"/>
        <v/>
      </c>
      <c r="AZ42" s="67" t="str">
        <f t="shared" si="141"/>
        <v/>
      </c>
      <c r="BA42" s="67" t="str">
        <f t="shared" si="142"/>
        <v/>
      </c>
      <c r="BB42" s="67" t="str">
        <f t="shared" si="143"/>
        <v/>
      </c>
      <c r="BC42" s="67" t="str">
        <f t="shared" si="144"/>
        <v/>
      </c>
      <c r="BD42" s="67" t="str">
        <f t="shared" si="145"/>
        <v/>
      </c>
      <c r="BE42" s="75" t="str">
        <f t="shared" si="146"/>
        <v/>
      </c>
      <c r="BF42" s="74" t="str">
        <f t="shared" si="365"/>
        <v/>
      </c>
      <c r="BG42" s="67" t="str">
        <f t="shared" ref="BG42" si="582">IF(AND($F42=BF$2,$D42=BF$3,$E42=BG$4),1,"")</f>
        <v/>
      </c>
      <c r="BH42" s="67" t="str">
        <f t="shared" si="148"/>
        <v/>
      </c>
      <c r="BI42" s="67" t="str">
        <f t="shared" si="149"/>
        <v/>
      </c>
      <c r="BJ42" s="67" t="str">
        <f t="shared" si="150"/>
        <v/>
      </c>
      <c r="BK42" s="67" t="str">
        <f t="shared" si="151"/>
        <v/>
      </c>
      <c r="BL42" s="67" t="str">
        <f t="shared" si="152"/>
        <v/>
      </c>
      <c r="BM42" s="67" t="str">
        <f t="shared" si="153"/>
        <v/>
      </c>
      <c r="BN42" s="67" t="str">
        <f t="shared" si="154"/>
        <v/>
      </c>
      <c r="BO42" s="75" t="str">
        <f t="shared" si="155"/>
        <v/>
      </c>
      <c r="BP42" s="74" t="str">
        <f t="shared" si="367"/>
        <v/>
      </c>
      <c r="BQ42" s="67" t="str">
        <f t="shared" ref="BQ42" si="583">IF(AND($F42=BP$2,$D42=BP$3,$E42=BQ$4),1,"")</f>
        <v/>
      </c>
      <c r="BR42" s="67" t="str">
        <f t="shared" si="157"/>
        <v/>
      </c>
      <c r="BS42" s="67" t="str">
        <f t="shared" si="158"/>
        <v/>
      </c>
      <c r="BT42" s="67" t="str">
        <f t="shared" si="159"/>
        <v/>
      </c>
      <c r="BU42" s="67" t="str">
        <f t="shared" si="160"/>
        <v/>
      </c>
      <c r="BV42" s="67" t="str">
        <f t="shared" si="161"/>
        <v/>
      </c>
      <c r="BW42" s="67" t="str">
        <f t="shared" si="162"/>
        <v/>
      </c>
      <c r="BX42" s="67" t="str">
        <f t="shared" si="163"/>
        <v/>
      </c>
      <c r="BY42" s="75" t="str">
        <f t="shared" si="164"/>
        <v/>
      </c>
      <c r="BZ42" s="74" t="str">
        <f t="shared" si="369"/>
        <v/>
      </c>
      <c r="CA42" s="67" t="str">
        <f t="shared" ref="CA42" si="584">IF(AND($F42=BZ$2,$D42=BZ$3,$E42=CA$4),1,"")</f>
        <v/>
      </c>
      <c r="CB42" s="67" t="str">
        <f t="shared" si="166"/>
        <v/>
      </c>
      <c r="CC42" s="67" t="str">
        <f t="shared" si="167"/>
        <v/>
      </c>
      <c r="CD42" s="67" t="str">
        <f t="shared" si="168"/>
        <v/>
      </c>
      <c r="CE42" s="67" t="str">
        <f t="shared" si="169"/>
        <v/>
      </c>
      <c r="CF42" s="67" t="str">
        <f t="shared" si="170"/>
        <v/>
      </c>
      <c r="CG42" s="67" t="str">
        <f t="shared" si="171"/>
        <v/>
      </c>
      <c r="CH42" s="67" t="str">
        <f t="shared" si="172"/>
        <v/>
      </c>
      <c r="CI42" s="75" t="str">
        <f t="shared" si="173"/>
        <v/>
      </c>
      <c r="CJ42" s="74" t="str">
        <f t="shared" si="371"/>
        <v/>
      </c>
      <c r="CK42" s="67" t="str">
        <f t="shared" ref="CK42" si="585">IF(AND($F42=CJ$2,$D42=CJ$3,$E42=CK$4),1,"")</f>
        <v/>
      </c>
      <c r="CL42" s="67" t="str">
        <f t="shared" si="175"/>
        <v/>
      </c>
      <c r="CM42" s="67" t="str">
        <f t="shared" si="176"/>
        <v/>
      </c>
      <c r="CN42" s="67" t="str">
        <f t="shared" si="177"/>
        <v/>
      </c>
      <c r="CO42" s="67" t="str">
        <f t="shared" si="178"/>
        <v/>
      </c>
      <c r="CP42" s="67" t="str">
        <f t="shared" si="179"/>
        <v/>
      </c>
      <c r="CQ42" s="67" t="str">
        <f t="shared" si="180"/>
        <v/>
      </c>
      <c r="CR42" s="67" t="str">
        <f t="shared" si="181"/>
        <v/>
      </c>
      <c r="CS42" s="75" t="str">
        <f t="shared" si="182"/>
        <v/>
      </c>
      <c r="CT42" s="74" t="str">
        <f t="shared" si="373"/>
        <v/>
      </c>
      <c r="CU42" s="67" t="str">
        <f t="shared" ref="CU42" si="586">IF(AND($F42=CT$2,$D42=CT$3,$E42=CU$4),1,"")</f>
        <v/>
      </c>
      <c r="CV42" s="67" t="str">
        <f t="shared" si="184"/>
        <v/>
      </c>
      <c r="CW42" s="67" t="str">
        <f t="shared" si="185"/>
        <v/>
      </c>
      <c r="CX42" s="67" t="str">
        <f t="shared" si="186"/>
        <v/>
      </c>
      <c r="CY42" s="67" t="str">
        <f t="shared" si="187"/>
        <v/>
      </c>
      <c r="CZ42" s="67" t="str">
        <f t="shared" si="188"/>
        <v/>
      </c>
      <c r="DA42" s="67" t="str">
        <f t="shared" si="189"/>
        <v/>
      </c>
      <c r="DB42" s="67" t="str">
        <f t="shared" si="190"/>
        <v/>
      </c>
      <c r="DC42" s="75" t="str">
        <f t="shared" si="191"/>
        <v/>
      </c>
      <c r="DD42" s="74" t="str">
        <f t="shared" si="375"/>
        <v/>
      </c>
      <c r="DE42" s="67" t="str">
        <f t="shared" ref="DE42" si="587">IF(AND($F42=DD$2,$D42=DD$3,$E42=DE$4),1,"")</f>
        <v/>
      </c>
      <c r="DF42" s="67" t="str">
        <f t="shared" si="193"/>
        <v/>
      </c>
      <c r="DG42" s="67" t="str">
        <f t="shared" si="194"/>
        <v/>
      </c>
      <c r="DH42" s="67" t="str">
        <f t="shared" si="195"/>
        <v/>
      </c>
      <c r="DI42" s="67" t="str">
        <f t="shared" si="196"/>
        <v/>
      </c>
      <c r="DJ42" s="67" t="str">
        <f t="shared" si="197"/>
        <v/>
      </c>
      <c r="DK42" s="67" t="str">
        <f t="shared" si="198"/>
        <v/>
      </c>
      <c r="DL42" s="67" t="str">
        <f t="shared" si="199"/>
        <v/>
      </c>
      <c r="DM42" s="75" t="str">
        <f t="shared" si="200"/>
        <v/>
      </c>
      <c r="DN42" s="74" t="str">
        <f t="shared" si="377"/>
        <v/>
      </c>
      <c r="DO42" s="67" t="str">
        <f t="shared" ref="DO42" si="588">IF(AND($F42=DN$2,$D42=DN$3,$E42=DO$4),1,"")</f>
        <v/>
      </c>
      <c r="DP42" s="67" t="str">
        <f t="shared" si="202"/>
        <v/>
      </c>
      <c r="DQ42" s="67" t="str">
        <f t="shared" si="203"/>
        <v/>
      </c>
      <c r="DR42" s="67" t="str">
        <f t="shared" si="204"/>
        <v/>
      </c>
      <c r="DS42" s="67" t="str">
        <f t="shared" si="205"/>
        <v/>
      </c>
      <c r="DT42" s="67" t="str">
        <f t="shared" si="206"/>
        <v/>
      </c>
      <c r="DU42" s="67" t="str">
        <f t="shared" si="207"/>
        <v/>
      </c>
      <c r="DV42" s="67" t="str">
        <f t="shared" si="208"/>
        <v/>
      </c>
      <c r="DW42" s="76" t="str">
        <f t="shared" si="209"/>
        <v/>
      </c>
      <c r="DX42" s="73"/>
    </row>
    <row r="43" spans="1:128" hidden="1">
      <c r="A43" s="67" t="str">
        <f>IF(OR(B43=0,B43=""),"",'Stu.Detail (1-20)'!A45)</f>
        <v/>
      </c>
      <c r="B43" s="67" t="str">
        <f>IF(OR('Stu.Detail (1-20)'!B45=0,'Stu.Detail (1-20)'!B45=""),"",'Stu.Detail (1-20)'!B45)</f>
        <v/>
      </c>
      <c r="C43" s="68" t="str">
        <f>IF(OR('Stu.Detail (1-20)'!C45=0,'Stu.Detail (1-20)'!C45=""),"",'Stu.Detail (1-20)'!C45)</f>
        <v/>
      </c>
      <c r="D43" s="67" t="str">
        <f>IF(OR('Stu.Detail (1-20)'!J45=0,'Stu.Detail (1-20)'!J45=""),"",'Stu.Detail (1-20)'!J45)</f>
        <v/>
      </c>
      <c r="E43" s="67" t="str">
        <f>IF(OR('Stu.Detail (1-20)'!K45=0,'Stu.Detail (1-20)'!K45=""),"",'Stu.Detail (1-20)'!K45)</f>
        <v/>
      </c>
      <c r="F43" s="67" t="str">
        <f>IF(OR('Stu.Detail (1-20)'!L45=0,'Stu.Detail (1-20)'!L45=""),"",'Stu.Detail (1-20)'!L45)</f>
        <v/>
      </c>
      <c r="H43" s="74" t="str">
        <f t="shared" si="100"/>
        <v/>
      </c>
      <c r="I43" s="67" t="str">
        <f t="shared" si="101"/>
        <v/>
      </c>
      <c r="J43" s="67" t="str">
        <f t="shared" si="102"/>
        <v/>
      </c>
      <c r="K43" s="67" t="str">
        <f t="shared" si="103"/>
        <v/>
      </c>
      <c r="L43" s="67" t="str">
        <f t="shared" si="104"/>
        <v/>
      </c>
      <c r="M43" s="67" t="str">
        <f t="shared" si="105"/>
        <v/>
      </c>
      <c r="N43" s="67" t="str">
        <f t="shared" si="106"/>
        <v/>
      </c>
      <c r="O43" s="67" t="str">
        <f t="shared" si="107"/>
        <v/>
      </c>
      <c r="P43" s="67" t="str">
        <f t="shared" si="108"/>
        <v/>
      </c>
      <c r="Q43" s="75" t="str">
        <f t="shared" si="109"/>
        <v/>
      </c>
      <c r="R43" s="74" t="str">
        <f t="shared" si="110"/>
        <v/>
      </c>
      <c r="S43" s="67" t="str">
        <f t="shared" si="111"/>
        <v/>
      </c>
      <c r="T43" s="67" t="str">
        <f t="shared" si="112"/>
        <v/>
      </c>
      <c r="U43" s="67" t="str">
        <f t="shared" si="113"/>
        <v/>
      </c>
      <c r="V43" s="67" t="str">
        <f t="shared" si="114"/>
        <v/>
      </c>
      <c r="W43" s="67" t="str">
        <f t="shared" si="115"/>
        <v/>
      </c>
      <c r="X43" s="67" t="str">
        <f t="shared" si="116"/>
        <v/>
      </c>
      <c r="Y43" s="67" t="str">
        <f t="shared" si="117"/>
        <v/>
      </c>
      <c r="Z43" s="67" t="str">
        <f t="shared" si="118"/>
        <v/>
      </c>
      <c r="AA43" s="75" t="str">
        <f t="shared" si="119"/>
        <v/>
      </c>
      <c r="AB43" s="74" t="str">
        <f t="shared" si="359"/>
        <v/>
      </c>
      <c r="AC43" s="67" t="str">
        <f t="shared" ref="AC43" si="589">IF(AND($F43=AB$2,$D43=AB$3,$E43=AC$4),1,"")</f>
        <v/>
      </c>
      <c r="AD43" s="67" t="str">
        <f t="shared" si="121"/>
        <v/>
      </c>
      <c r="AE43" s="67" t="str">
        <f t="shared" si="122"/>
        <v/>
      </c>
      <c r="AF43" s="67" t="str">
        <f t="shared" si="123"/>
        <v/>
      </c>
      <c r="AG43" s="67" t="str">
        <f t="shared" si="124"/>
        <v/>
      </c>
      <c r="AH43" s="67" t="str">
        <f t="shared" si="125"/>
        <v/>
      </c>
      <c r="AI43" s="67" t="str">
        <f t="shared" si="126"/>
        <v/>
      </c>
      <c r="AJ43" s="67" t="str">
        <f t="shared" si="127"/>
        <v/>
      </c>
      <c r="AK43" s="75" t="str">
        <f t="shared" si="128"/>
        <v/>
      </c>
      <c r="AL43" s="74" t="str">
        <f t="shared" si="361"/>
        <v/>
      </c>
      <c r="AM43" s="67" t="str">
        <f t="shared" ref="AM43" si="590">IF(AND($F43=AL$2,$D43=AL$3,$E43=AM$4),1,"")</f>
        <v/>
      </c>
      <c r="AN43" s="67" t="str">
        <f t="shared" si="130"/>
        <v/>
      </c>
      <c r="AO43" s="67" t="str">
        <f t="shared" si="131"/>
        <v/>
      </c>
      <c r="AP43" s="67" t="str">
        <f t="shared" si="132"/>
        <v/>
      </c>
      <c r="AQ43" s="67" t="str">
        <f t="shared" si="133"/>
        <v/>
      </c>
      <c r="AR43" s="67" t="str">
        <f t="shared" si="134"/>
        <v/>
      </c>
      <c r="AS43" s="67" t="str">
        <f t="shared" si="135"/>
        <v/>
      </c>
      <c r="AT43" s="67" t="str">
        <f t="shared" si="136"/>
        <v/>
      </c>
      <c r="AU43" s="75" t="str">
        <f t="shared" si="137"/>
        <v/>
      </c>
      <c r="AV43" s="74" t="str">
        <f t="shared" si="363"/>
        <v/>
      </c>
      <c r="AW43" s="67" t="str">
        <f t="shared" ref="AW43" si="591">IF(AND($F43=AV$2,$D43=AV$3,$E43=AW$4),1,"")</f>
        <v/>
      </c>
      <c r="AX43" s="67" t="str">
        <f t="shared" si="139"/>
        <v/>
      </c>
      <c r="AY43" s="67" t="str">
        <f t="shared" si="140"/>
        <v/>
      </c>
      <c r="AZ43" s="67" t="str">
        <f t="shared" si="141"/>
        <v/>
      </c>
      <c r="BA43" s="67" t="str">
        <f t="shared" si="142"/>
        <v/>
      </c>
      <c r="BB43" s="67" t="str">
        <f t="shared" si="143"/>
        <v/>
      </c>
      <c r="BC43" s="67" t="str">
        <f t="shared" si="144"/>
        <v/>
      </c>
      <c r="BD43" s="67" t="str">
        <f t="shared" si="145"/>
        <v/>
      </c>
      <c r="BE43" s="75" t="str">
        <f t="shared" si="146"/>
        <v/>
      </c>
      <c r="BF43" s="74" t="str">
        <f t="shared" si="365"/>
        <v/>
      </c>
      <c r="BG43" s="67" t="str">
        <f t="shared" ref="BG43" si="592">IF(AND($F43=BF$2,$D43=BF$3,$E43=BG$4),1,"")</f>
        <v/>
      </c>
      <c r="BH43" s="67" t="str">
        <f t="shared" si="148"/>
        <v/>
      </c>
      <c r="BI43" s="67" t="str">
        <f t="shared" si="149"/>
        <v/>
      </c>
      <c r="BJ43" s="67" t="str">
        <f t="shared" si="150"/>
        <v/>
      </c>
      <c r="BK43" s="67" t="str">
        <f t="shared" si="151"/>
        <v/>
      </c>
      <c r="BL43" s="67" t="str">
        <f t="shared" si="152"/>
        <v/>
      </c>
      <c r="BM43" s="67" t="str">
        <f t="shared" si="153"/>
        <v/>
      </c>
      <c r="BN43" s="67" t="str">
        <f t="shared" si="154"/>
        <v/>
      </c>
      <c r="BO43" s="75" t="str">
        <f t="shared" si="155"/>
        <v/>
      </c>
      <c r="BP43" s="74" t="str">
        <f t="shared" si="367"/>
        <v/>
      </c>
      <c r="BQ43" s="67" t="str">
        <f t="shared" ref="BQ43" si="593">IF(AND($F43=BP$2,$D43=BP$3,$E43=BQ$4),1,"")</f>
        <v/>
      </c>
      <c r="BR43" s="67" t="str">
        <f t="shared" si="157"/>
        <v/>
      </c>
      <c r="BS43" s="67" t="str">
        <f t="shared" si="158"/>
        <v/>
      </c>
      <c r="BT43" s="67" t="str">
        <f t="shared" si="159"/>
        <v/>
      </c>
      <c r="BU43" s="67" t="str">
        <f t="shared" si="160"/>
        <v/>
      </c>
      <c r="BV43" s="67" t="str">
        <f t="shared" si="161"/>
        <v/>
      </c>
      <c r="BW43" s="67" t="str">
        <f t="shared" si="162"/>
        <v/>
      </c>
      <c r="BX43" s="67" t="str">
        <f t="shared" si="163"/>
        <v/>
      </c>
      <c r="BY43" s="75" t="str">
        <f t="shared" si="164"/>
        <v/>
      </c>
      <c r="BZ43" s="74" t="str">
        <f t="shared" si="369"/>
        <v/>
      </c>
      <c r="CA43" s="67" t="str">
        <f t="shared" ref="CA43" si="594">IF(AND($F43=BZ$2,$D43=BZ$3,$E43=CA$4),1,"")</f>
        <v/>
      </c>
      <c r="CB43" s="67" t="str">
        <f t="shared" si="166"/>
        <v/>
      </c>
      <c r="CC43" s="67" t="str">
        <f t="shared" si="167"/>
        <v/>
      </c>
      <c r="CD43" s="67" t="str">
        <f t="shared" si="168"/>
        <v/>
      </c>
      <c r="CE43" s="67" t="str">
        <f t="shared" si="169"/>
        <v/>
      </c>
      <c r="CF43" s="67" t="str">
        <f t="shared" si="170"/>
        <v/>
      </c>
      <c r="CG43" s="67" t="str">
        <f t="shared" si="171"/>
        <v/>
      </c>
      <c r="CH43" s="67" t="str">
        <f t="shared" si="172"/>
        <v/>
      </c>
      <c r="CI43" s="75" t="str">
        <f t="shared" si="173"/>
        <v/>
      </c>
      <c r="CJ43" s="74" t="str">
        <f t="shared" si="371"/>
        <v/>
      </c>
      <c r="CK43" s="67" t="str">
        <f t="shared" ref="CK43" si="595">IF(AND($F43=CJ$2,$D43=CJ$3,$E43=CK$4),1,"")</f>
        <v/>
      </c>
      <c r="CL43" s="67" t="str">
        <f t="shared" si="175"/>
        <v/>
      </c>
      <c r="CM43" s="67" t="str">
        <f t="shared" si="176"/>
        <v/>
      </c>
      <c r="CN43" s="67" t="str">
        <f t="shared" si="177"/>
        <v/>
      </c>
      <c r="CO43" s="67" t="str">
        <f t="shared" si="178"/>
        <v/>
      </c>
      <c r="CP43" s="67" t="str">
        <f t="shared" si="179"/>
        <v/>
      </c>
      <c r="CQ43" s="67" t="str">
        <f t="shared" si="180"/>
        <v/>
      </c>
      <c r="CR43" s="67" t="str">
        <f t="shared" si="181"/>
        <v/>
      </c>
      <c r="CS43" s="75" t="str">
        <f t="shared" si="182"/>
        <v/>
      </c>
      <c r="CT43" s="74" t="str">
        <f t="shared" si="373"/>
        <v/>
      </c>
      <c r="CU43" s="67" t="str">
        <f t="shared" ref="CU43" si="596">IF(AND($F43=CT$2,$D43=CT$3,$E43=CU$4),1,"")</f>
        <v/>
      </c>
      <c r="CV43" s="67" t="str">
        <f t="shared" si="184"/>
        <v/>
      </c>
      <c r="CW43" s="67" t="str">
        <f t="shared" si="185"/>
        <v/>
      </c>
      <c r="CX43" s="67" t="str">
        <f t="shared" si="186"/>
        <v/>
      </c>
      <c r="CY43" s="67" t="str">
        <f t="shared" si="187"/>
        <v/>
      </c>
      <c r="CZ43" s="67" t="str">
        <f t="shared" si="188"/>
        <v/>
      </c>
      <c r="DA43" s="67" t="str">
        <f t="shared" si="189"/>
        <v/>
      </c>
      <c r="DB43" s="67" t="str">
        <f t="shared" si="190"/>
        <v/>
      </c>
      <c r="DC43" s="75" t="str">
        <f t="shared" si="191"/>
        <v/>
      </c>
      <c r="DD43" s="74" t="str">
        <f t="shared" si="375"/>
        <v/>
      </c>
      <c r="DE43" s="67" t="str">
        <f t="shared" ref="DE43" si="597">IF(AND($F43=DD$2,$D43=DD$3,$E43=DE$4),1,"")</f>
        <v/>
      </c>
      <c r="DF43" s="67" t="str">
        <f t="shared" si="193"/>
        <v/>
      </c>
      <c r="DG43" s="67" t="str">
        <f t="shared" si="194"/>
        <v/>
      </c>
      <c r="DH43" s="67" t="str">
        <f t="shared" si="195"/>
        <v/>
      </c>
      <c r="DI43" s="67" t="str">
        <f t="shared" si="196"/>
        <v/>
      </c>
      <c r="DJ43" s="67" t="str">
        <f t="shared" si="197"/>
        <v/>
      </c>
      <c r="DK43" s="67" t="str">
        <f t="shared" si="198"/>
        <v/>
      </c>
      <c r="DL43" s="67" t="str">
        <f t="shared" si="199"/>
        <v/>
      </c>
      <c r="DM43" s="75" t="str">
        <f t="shared" si="200"/>
        <v/>
      </c>
      <c r="DN43" s="74" t="str">
        <f t="shared" si="377"/>
        <v/>
      </c>
      <c r="DO43" s="67" t="str">
        <f t="shared" ref="DO43" si="598">IF(AND($F43=DN$2,$D43=DN$3,$E43=DO$4),1,"")</f>
        <v/>
      </c>
      <c r="DP43" s="67" t="str">
        <f t="shared" si="202"/>
        <v/>
      </c>
      <c r="DQ43" s="67" t="str">
        <f t="shared" si="203"/>
        <v/>
      </c>
      <c r="DR43" s="67" t="str">
        <f t="shared" si="204"/>
        <v/>
      </c>
      <c r="DS43" s="67" t="str">
        <f t="shared" si="205"/>
        <v/>
      </c>
      <c r="DT43" s="67" t="str">
        <f t="shared" si="206"/>
        <v/>
      </c>
      <c r="DU43" s="67" t="str">
        <f t="shared" si="207"/>
        <v/>
      </c>
      <c r="DV43" s="67" t="str">
        <f t="shared" si="208"/>
        <v/>
      </c>
      <c r="DW43" s="76" t="str">
        <f t="shared" si="209"/>
        <v/>
      </c>
      <c r="DX43" s="73"/>
    </row>
    <row r="44" spans="1:128" hidden="1">
      <c r="A44" s="67" t="str">
        <f>IF(OR(B44=0,B44=""),"",'Stu.Detail (1-20)'!A46)</f>
        <v/>
      </c>
      <c r="B44" s="67" t="str">
        <f>IF(OR('Stu.Detail (1-20)'!B46=0,'Stu.Detail (1-20)'!B46=""),"",'Stu.Detail (1-20)'!B46)</f>
        <v/>
      </c>
      <c r="C44" s="68" t="str">
        <f>IF(OR('Stu.Detail (1-20)'!C46=0,'Stu.Detail (1-20)'!C46=""),"",'Stu.Detail (1-20)'!C46)</f>
        <v/>
      </c>
      <c r="D44" s="67" t="str">
        <f>IF(OR('Stu.Detail (1-20)'!J46=0,'Stu.Detail (1-20)'!J46=""),"",'Stu.Detail (1-20)'!J46)</f>
        <v/>
      </c>
      <c r="E44" s="67" t="str">
        <f>IF(OR('Stu.Detail (1-20)'!K46=0,'Stu.Detail (1-20)'!K46=""),"",'Stu.Detail (1-20)'!K46)</f>
        <v/>
      </c>
      <c r="F44" s="67" t="str">
        <f>IF(OR('Stu.Detail (1-20)'!L46=0,'Stu.Detail (1-20)'!L46=""),"",'Stu.Detail (1-20)'!L46)</f>
        <v/>
      </c>
      <c r="H44" s="74" t="str">
        <f t="shared" si="100"/>
        <v/>
      </c>
      <c r="I44" s="67" t="str">
        <f t="shared" si="101"/>
        <v/>
      </c>
      <c r="J44" s="67" t="str">
        <f t="shared" si="102"/>
        <v/>
      </c>
      <c r="K44" s="67" t="str">
        <f t="shared" si="103"/>
        <v/>
      </c>
      <c r="L44" s="67" t="str">
        <f t="shared" si="104"/>
        <v/>
      </c>
      <c r="M44" s="67" t="str">
        <f t="shared" si="105"/>
        <v/>
      </c>
      <c r="N44" s="67" t="str">
        <f t="shared" si="106"/>
        <v/>
      </c>
      <c r="O44" s="67" t="str">
        <f t="shared" si="107"/>
        <v/>
      </c>
      <c r="P44" s="67" t="str">
        <f t="shared" si="108"/>
        <v/>
      </c>
      <c r="Q44" s="75" t="str">
        <f t="shared" si="109"/>
        <v/>
      </c>
      <c r="R44" s="74" t="str">
        <f t="shared" si="110"/>
        <v/>
      </c>
      <c r="S44" s="67" t="str">
        <f t="shared" si="111"/>
        <v/>
      </c>
      <c r="T44" s="67" t="str">
        <f t="shared" si="112"/>
        <v/>
      </c>
      <c r="U44" s="67" t="str">
        <f t="shared" si="113"/>
        <v/>
      </c>
      <c r="V44" s="67" t="str">
        <f t="shared" si="114"/>
        <v/>
      </c>
      <c r="W44" s="67" t="str">
        <f t="shared" si="115"/>
        <v/>
      </c>
      <c r="X44" s="67" t="str">
        <f t="shared" si="116"/>
        <v/>
      </c>
      <c r="Y44" s="67" t="str">
        <f t="shared" si="117"/>
        <v/>
      </c>
      <c r="Z44" s="67" t="str">
        <f t="shared" si="118"/>
        <v/>
      </c>
      <c r="AA44" s="75" t="str">
        <f t="shared" si="119"/>
        <v/>
      </c>
      <c r="AB44" s="74" t="str">
        <f t="shared" si="359"/>
        <v/>
      </c>
      <c r="AC44" s="67" t="str">
        <f t="shared" ref="AC44" si="599">IF(AND($F44=AB$2,$D44=AB$3,$E44=AC$4),1,"")</f>
        <v/>
      </c>
      <c r="AD44" s="67" t="str">
        <f t="shared" si="121"/>
        <v/>
      </c>
      <c r="AE44" s="67" t="str">
        <f t="shared" si="122"/>
        <v/>
      </c>
      <c r="AF44" s="67" t="str">
        <f t="shared" si="123"/>
        <v/>
      </c>
      <c r="AG44" s="67" t="str">
        <f t="shared" si="124"/>
        <v/>
      </c>
      <c r="AH44" s="67" t="str">
        <f t="shared" si="125"/>
        <v/>
      </c>
      <c r="AI44" s="67" t="str">
        <f t="shared" si="126"/>
        <v/>
      </c>
      <c r="AJ44" s="67" t="str">
        <f t="shared" si="127"/>
        <v/>
      </c>
      <c r="AK44" s="75" t="str">
        <f t="shared" si="128"/>
        <v/>
      </c>
      <c r="AL44" s="74" t="str">
        <f t="shared" si="361"/>
        <v/>
      </c>
      <c r="AM44" s="67" t="str">
        <f t="shared" ref="AM44" si="600">IF(AND($F44=AL$2,$D44=AL$3,$E44=AM$4),1,"")</f>
        <v/>
      </c>
      <c r="AN44" s="67" t="str">
        <f t="shared" si="130"/>
        <v/>
      </c>
      <c r="AO44" s="67" t="str">
        <f t="shared" si="131"/>
        <v/>
      </c>
      <c r="AP44" s="67" t="str">
        <f t="shared" si="132"/>
        <v/>
      </c>
      <c r="AQ44" s="67" t="str">
        <f t="shared" si="133"/>
        <v/>
      </c>
      <c r="AR44" s="67" t="str">
        <f t="shared" si="134"/>
        <v/>
      </c>
      <c r="AS44" s="67" t="str">
        <f t="shared" si="135"/>
        <v/>
      </c>
      <c r="AT44" s="67" t="str">
        <f t="shared" si="136"/>
        <v/>
      </c>
      <c r="AU44" s="75" t="str">
        <f t="shared" si="137"/>
        <v/>
      </c>
      <c r="AV44" s="74" t="str">
        <f t="shared" si="363"/>
        <v/>
      </c>
      <c r="AW44" s="67" t="str">
        <f t="shared" ref="AW44" si="601">IF(AND($F44=AV$2,$D44=AV$3,$E44=AW$4),1,"")</f>
        <v/>
      </c>
      <c r="AX44" s="67" t="str">
        <f t="shared" si="139"/>
        <v/>
      </c>
      <c r="AY44" s="67" t="str">
        <f t="shared" si="140"/>
        <v/>
      </c>
      <c r="AZ44" s="67" t="str">
        <f t="shared" si="141"/>
        <v/>
      </c>
      <c r="BA44" s="67" t="str">
        <f t="shared" si="142"/>
        <v/>
      </c>
      <c r="BB44" s="67" t="str">
        <f t="shared" si="143"/>
        <v/>
      </c>
      <c r="BC44" s="67" t="str">
        <f t="shared" si="144"/>
        <v/>
      </c>
      <c r="BD44" s="67" t="str">
        <f t="shared" si="145"/>
        <v/>
      </c>
      <c r="BE44" s="75" t="str">
        <f t="shared" si="146"/>
        <v/>
      </c>
      <c r="BF44" s="74" t="str">
        <f t="shared" si="365"/>
        <v/>
      </c>
      <c r="BG44" s="67" t="str">
        <f t="shared" ref="BG44" si="602">IF(AND($F44=BF$2,$D44=BF$3,$E44=BG$4),1,"")</f>
        <v/>
      </c>
      <c r="BH44" s="67" t="str">
        <f t="shared" si="148"/>
        <v/>
      </c>
      <c r="BI44" s="67" t="str">
        <f t="shared" si="149"/>
        <v/>
      </c>
      <c r="BJ44" s="67" t="str">
        <f t="shared" si="150"/>
        <v/>
      </c>
      <c r="BK44" s="67" t="str">
        <f t="shared" si="151"/>
        <v/>
      </c>
      <c r="BL44" s="67" t="str">
        <f t="shared" si="152"/>
        <v/>
      </c>
      <c r="BM44" s="67" t="str">
        <f t="shared" si="153"/>
        <v/>
      </c>
      <c r="BN44" s="67" t="str">
        <f t="shared" si="154"/>
        <v/>
      </c>
      <c r="BO44" s="75" t="str">
        <f t="shared" si="155"/>
        <v/>
      </c>
      <c r="BP44" s="74" t="str">
        <f t="shared" si="367"/>
        <v/>
      </c>
      <c r="BQ44" s="67" t="str">
        <f t="shared" ref="BQ44" si="603">IF(AND($F44=BP$2,$D44=BP$3,$E44=BQ$4),1,"")</f>
        <v/>
      </c>
      <c r="BR44" s="67" t="str">
        <f t="shared" si="157"/>
        <v/>
      </c>
      <c r="BS44" s="67" t="str">
        <f t="shared" si="158"/>
        <v/>
      </c>
      <c r="BT44" s="67" t="str">
        <f t="shared" si="159"/>
        <v/>
      </c>
      <c r="BU44" s="67" t="str">
        <f t="shared" si="160"/>
        <v/>
      </c>
      <c r="BV44" s="67" t="str">
        <f t="shared" si="161"/>
        <v/>
      </c>
      <c r="BW44" s="67" t="str">
        <f t="shared" si="162"/>
        <v/>
      </c>
      <c r="BX44" s="67" t="str">
        <f t="shared" si="163"/>
        <v/>
      </c>
      <c r="BY44" s="75" t="str">
        <f t="shared" si="164"/>
        <v/>
      </c>
      <c r="BZ44" s="74" t="str">
        <f t="shared" si="369"/>
        <v/>
      </c>
      <c r="CA44" s="67" t="str">
        <f t="shared" ref="CA44" si="604">IF(AND($F44=BZ$2,$D44=BZ$3,$E44=CA$4),1,"")</f>
        <v/>
      </c>
      <c r="CB44" s="67" t="str">
        <f t="shared" si="166"/>
        <v/>
      </c>
      <c r="CC44" s="67" t="str">
        <f t="shared" si="167"/>
        <v/>
      </c>
      <c r="CD44" s="67" t="str">
        <f t="shared" si="168"/>
        <v/>
      </c>
      <c r="CE44" s="67" t="str">
        <f t="shared" si="169"/>
        <v/>
      </c>
      <c r="CF44" s="67" t="str">
        <f t="shared" si="170"/>
        <v/>
      </c>
      <c r="CG44" s="67" t="str">
        <f t="shared" si="171"/>
        <v/>
      </c>
      <c r="CH44" s="67" t="str">
        <f t="shared" si="172"/>
        <v/>
      </c>
      <c r="CI44" s="75" t="str">
        <f t="shared" si="173"/>
        <v/>
      </c>
      <c r="CJ44" s="74" t="str">
        <f t="shared" si="371"/>
        <v/>
      </c>
      <c r="CK44" s="67" t="str">
        <f t="shared" ref="CK44" si="605">IF(AND($F44=CJ$2,$D44=CJ$3,$E44=CK$4),1,"")</f>
        <v/>
      </c>
      <c r="CL44" s="67" t="str">
        <f t="shared" si="175"/>
        <v/>
      </c>
      <c r="CM44" s="67" t="str">
        <f t="shared" si="176"/>
        <v/>
      </c>
      <c r="CN44" s="67" t="str">
        <f t="shared" si="177"/>
        <v/>
      </c>
      <c r="CO44" s="67" t="str">
        <f t="shared" si="178"/>
        <v/>
      </c>
      <c r="CP44" s="67" t="str">
        <f t="shared" si="179"/>
        <v/>
      </c>
      <c r="CQ44" s="67" t="str">
        <f t="shared" si="180"/>
        <v/>
      </c>
      <c r="CR44" s="67" t="str">
        <f t="shared" si="181"/>
        <v/>
      </c>
      <c r="CS44" s="75" t="str">
        <f t="shared" si="182"/>
        <v/>
      </c>
      <c r="CT44" s="74" t="str">
        <f t="shared" si="373"/>
        <v/>
      </c>
      <c r="CU44" s="67" t="str">
        <f t="shared" ref="CU44" si="606">IF(AND($F44=CT$2,$D44=CT$3,$E44=CU$4),1,"")</f>
        <v/>
      </c>
      <c r="CV44" s="67" t="str">
        <f t="shared" si="184"/>
        <v/>
      </c>
      <c r="CW44" s="67" t="str">
        <f t="shared" si="185"/>
        <v/>
      </c>
      <c r="CX44" s="67" t="str">
        <f t="shared" si="186"/>
        <v/>
      </c>
      <c r="CY44" s="67" t="str">
        <f t="shared" si="187"/>
        <v/>
      </c>
      <c r="CZ44" s="67" t="str">
        <f t="shared" si="188"/>
        <v/>
      </c>
      <c r="DA44" s="67" t="str">
        <f t="shared" si="189"/>
        <v/>
      </c>
      <c r="DB44" s="67" t="str">
        <f t="shared" si="190"/>
        <v/>
      </c>
      <c r="DC44" s="75" t="str">
        <f t="shared" si="191"/>
        <v/>
      </c>
      <c r="DD44" s="74" t="str">
        <f t="shared" si="375"/>
        <v/>
      </c>
      <c r="DE44" s="67" t="str">
        <f t="shared" ref="DE44" si="607">IF(AND($F44=DD$2,$D44=DD$3,$E44=DE$4),1,"")</f>
        <v/>
      </c>
      <c r="DF44" s="67" t="str">
        <f t="shared" si="193"/>
        <v/>
      </c>
      <c r="DG44" s="67" t="str">
        <f t="shared" si="194"/>
        <v/>
      </c>
      <c r="DH44" s="67" t="str">
        <f t="shared" si="195"/>
        <v/>
      </c>
      <c r="DI44" s="67" t="str">
        <f t="shared" si="196"/>
        <v/>
      </c>
      <c r="DJ44" s="67" t="str">
        <f t="shared" si="197"/>
        <v/>
      </c>
      <c r="DK44" s="67" t="str">
        <f t="shared" si="198"/>
        <v/>
      </c>
      <c r="DL44" s="67" t="str">
        <f t="shared" si="199"/>
        <v/>
      </c>
      <c r="DM44" s="75" t="str">
        <f t="shared" si="200"/>
        <v/>
      </c>
      <c r="DN44" s="74" t="str">
        <f t="shared" si="377"/>
        <v/>
      </c>
      <c r="DO44" s="67" t="str">
        <f t="shared" ref="DO44" si="608">IF(AND($F44=DN$2,$D44=DN$3,$E44=DO$4),1,"")</f>
        <v/>
      </c>
      <c r="DP44" s="67" t="str">
        <f t="shared" si="202"/>
        <v/>
      </c>
      <c r="DQ44" s="67" t="str">
        <f t="shared" si="203"/>
        <v/>
      </c>
      <c r="DR44" s="67" t="str">
        <f t="shared" si="204"/>
        <v/>
      </c>
      <c r="DS44" s="67" t="str">
        <f t="shared" si="205"/>
        <v/>
      </c>
      <c r="DT44" s="67" t="str">
        <f t="shared" si="206"/>
        <v/>
      </c>
      <c r="DU44" s="67" t="str">
        <f t="shared" si="207"/>
        <v/>
      </c>
      <c r="DV44" s="67" t="str">
        <f t="shared" si="208"/>
        <v/>
      </c>
      <c r="DW44" s="76" t="str">
        <f t="shared" si="209"/>
        <v/>
      </c>
      <c r="DX44" s="73"/>
    </row>
    <row r="45" spans="1:128" hidden="1">
      <c r="A45" s="67" t="str">
        <f>IF(OR(B45=0,B45=""),"",'Stu.Detail (1-20)'!A47)</f>
        <v/>
      </c>
      <c r="B45" s="67" t="str">
        <f>IF(OR('Stu.Detail (1-20)'!B47=0,'Stu.Detail (1-20)'!B47=""),"",'Stu.Detail (1-20)'!B47)</f>
        <v/>
      </c>
      <c r="C45" s="68" t="str">
        <f>IF(OR('Stu.Detail (1-20)'!C47=0,'Stu.Detail (1-20)'!C47=""),"",'Stu.Detail (1-20)'!C47)</f>
        <v/>
      </c>
      <c r="D45" s="67" t="str">
        <f>IF(OR('Stu.Detail (1-20)'!J47=0,'Stu.Detail (1-20)'!J47=""),"",'Stu.Detail (1-20)'!J47)</f>
        <v/>
      </c>
      <c r="E45" s="67" t="str">
        <f>IF(OR('Stu.Detail (1-20)'!K47=0,'Stu.Detail (1-20)'!K47=""),"",'Stu.Detail (1-20)'!K47)</f>
        <v/>
      </c>
      <c r="F45" s="67" t="str">
        <f>IF(OR('Stu.Detail (1-20)'!L47=0,'Stu.Detail (1-20)'!L47=""),"",'Stu.Detail (1-20)'!L47)</f>
        <v/>
      </c>
      <c r="H45" s="74" t="str">
        <f t="shared" si="100"/>
        <v/>
      </c>
      <c r="I45" s="67" t="str">
        <f t="shared" si="101"/>
        <v/>
      </c>
      <c r="J45" s="67" t="str">
        <f t="shared" si="102"/>
        <v/>
      </c>
      <c r="K45" s="67" t="str">
        <f t="shared" si="103"/>
        <v/>
      </c>
      <c r="L45" s="67" t="str">
        <f t="shared" si="104"/>
        <v/>
      </c>
      <c r="M45" s="67" t="str">
        <f t="shared" si="105"/>
        <v/>
      </c>
      <c r="N45" s="67" t="str">
        <f t="shared" si="106"/>
        <v/>
      </c>
      <c r="O45" s="67" t="str">
        <f t="shared" si="107"/>
        <v/>
      </c>
      <c r="P45" s="67" t="str">
        <f t="shared" si="108"/>
        <v/>
      </c>
      <c r="Q45" s="75" t="str">
        <f t="shared" si="109"/>
        <v/>
      </c>
      <c r="R45" s="74" t="str">
        <f t="shared" si="110"/>
        <v/>
      </c>
      <c r="S45" s="67" t="str">
        <f t="shared" si="111"/>
        <v/>
      </c>
      <c r="T45" s="67" t="str">
        <f t="shared" si="112"/>
        <v/>
      </c>
      <c r="U45" s="67" t="str">
        <f t="shared" si="113"/>
        <v/>
      </c>
      <c r="V45" s="67" t="str">
        <f t="shared" si="114"/>
        <v/>
      </c>
      <c r="W45" s="67" t="str">
        <f t="shared" si="115"/>
        <v/>
      </c>
      <c r="X45" s="67" t="str">
        <f t="shared" si="116"/>
        <v/>
      </c>
      <c r="Y45" s="67" t="str">
        <f t="shared" si="117"/>
        <v/>
      </c>
      <c r="Z45" s="67" t="str">
        <f t="shared" si="118"/>
        <v/>
      </c>
      <c r="AA45" s="75" t="str">
        <f t="shared" si="119"/>
        <v/>
      </c>
      <c r="AB45" s="74" t="str">
        <f t="shared" si="359"/>
        <v/>
      </c>
      <c r="AC45" s="67" t="str">
        <f t="shared" ref="AC45" si="609">IF(AND($F45=AB$2,$D45=AB$3,$E45=AC$4),1,"")</f>
        <v/>
      </c>
      <c r="AD45" s="67" t="str">
        <f t="shared" si="121"/>
        <v/>
      </c>
      <c r="AE45" s="67" t="str">
        <f t="shared" si="122"/>
        <v/>
      </c>
      <c r="AF45" s="67" t="str">
        <f t="shared" si="123"/>
        <v/>
      </c>
      <c r="AG45" s="67" t="str">
        <f t="shared" si="124"/>
        <v/>
      </c>
      <c r="AH45" s="67" t="str">
        <f t="shared" si="125"/>
        <v/>
      </c>
      <c r="AI45" s="67" t="str">
        <f t="shared" si="126"/>
        <v/>
      </c>
      <c r="AJ45" s="67" t="str">
        <f t="shared" si="127"/>
        <v/>
      </c>
      <c r="AK45" s="75" t="str">
        <f t="shared" si="128"/>
        <v/>
      </c>
      <c r="AL45" s="74" t="str">
        <f t="shared" si="361"/>
        <v/>
      </c>
      <c r="AM45" s="67" t="str">
        <f t="shared" ref="AM45" si="610">IF(AND($F45=AL$2,$D45=AL$3,$E45=AM$4),1,"")</f>
        <v/>
      </c>
      <c r="AN45" s="67" t="str">
        <f t="shared" si="130"/>
        <v/>
      </c>
      <c r="AO45" s="67" t="str">
        <f t="shared" si="131"/>
        <v/>
      </c>
      <c r="AP45" s="67" t="str">
        <f t="shared" si="132"/>
        <v/>
      </c>
      <c r="AQ45" s="67" t="str">
        <f t="shared" si="133"/>
        <v/>
      </c>
      <c r="AR45" s="67" t="str">
        <f t="shared" si="134"/>
        <v/>
      </c>
      <c r="AS45" s="67" t="str">
        <f t="shared" si="135"/>
        <v/>
      </c>
      <c r="AT45" s="67" t="str">
        <f t="shared" si="136"/>
        <v/>
      </c>
      <c r="AU45" s="75" t="str">
        <f t="shared" si="137"/>
        <v/>
      </c>
      <c r="AV45" s="74" t="str">
        <f t="shared" si="363"/>
        <v/>
      </c>
      <c r="AW45" s="67" t="str">
        <f t="shared" ref="AW45" si="611">IF(AND($F45=AV$2,$D45=AV$3,$E45=AW$4),1,"")</f>
        <v/>
      </c>
      <c r="AX45" s="67" t="str">
        <f t="shared" si="139"/>
        <v/>
      </c>
      <c r="AY45" s="67" t="str">
        <f t="shared" si="140"/>
        <v/>
      </c>
      <c r="AZ45" s="67" t="str">
        <f t="shared" si="141"/>
        <v/>
      </c>
      <c r="BA45" s="67" t="str">
        <f t="shared" si="142"/>
        <v/>
      </c>
      <c r="BB45" s="67" t="str">
        <f t="shared" si="143"/>
        <v/>
      </c>
      <c r="BC45" s="67" t="str">
        <f t="shared" si="144"/>
        <v/>
      </c>
      <c r="BD45" s="67" t="str">
        <f t="shared" si="145"/>
        <v/>
      </c>
      <c r="BE45" s="75" t="str">
        <f t="shared" si="146"/>
        <v/>
      </c>
      <c r="BF45" s="74" t="str">
        <f t="shared" si="365"/>
        <v/>
      </c>
      <c r="BG45" s="67" t="str">
        <f t="shared" ref="BG45" si="612">IF(AND($F45=BF$2,$D45=BF$3,$E45=BG$4),1,"")</f>
        <v/>
      </c>
      <c r="BH45" s="67" t="str">
        <f t="shared" si="148"/>
        <v/>
      </c>
      <c r="BI45" s="67" t="str">
        <f t="shared" si="149"/>
        <v/>
      </c>
      <c r="BJ45" s="67" t="str">
        <f t="shared" si="150"/>
        <v/>
      </c>
      <c r="BK45" s="67" t="str">
        <f t="shared" si="151"/>
        <v/>
      </c>
      <c r="BL45" s="67" t="str">
        <f t="shared" si="152"/>
        <v/>
      </c>
      <c r="BM45" s="67" t="str">
        <f t="shared" si="153"/>
        <v/>
      </c>
      <c r="BN45" s="67" t="str">
        <f t="shared" si="154"/>
        <v/>
      </c>
      <c r="BO45" s="75" t="str">
        <f t="shared" si="155"/>
        <v/>
      </c>
      <c r="BP45" s="74" t="str">
        <f t="shared" si="367"/>
        <v/>
      </c>
      <c r="BQ45" s="67" t="str">
        <f t="shared" ref="BQ45" si="613">IF(AND($F45=BP$2,$D45=BP$3,$E45=BQ$4),1,"")</f>
        <v/>
      </c>
      <c r="BR45" s="67" t="str">
        <f t="shared" si="157"/>
        <v/>
      </c>
      <c r="BS45" s="67" t="str">
        <f t="shared" si="158"/>
        <v/>
      </c>
      <c r="BT45" s="67" t="str">
        <f t="shared" si="159"/>
        <v/>
      </c>
      <c r="BU45" s="67" t="str">
        <f t="shared" si="160"/>
        <v/>
      </c>
      <c r="BV45" s="67" t="str">
        <f t="shared" si="161"/>
        <v/>
      </c>
      <c r="BW45" s="67" t="str">
        <f t="shared" si="162"/>
        <v/>
      </c>
      <c r="BX45" s="67" t="str">
        <f t="shared" si="163"/>
        <v/>
      </c>
      <c r="BY45" s="75" t="str">
        <f t="shared" si="164"/>
        <v/>
      </c>
      <c r="BZ45" s="74" t="str">
        <f t="shared" si="369"/>
        <v/>
      </c>
      <c r="CA45" s="67" t="str">
        <f t="shared" ref="CA45" si="614">IF(AND($F45=BZ$2,$D45=BZ$3,$E45=CA$4),1,"")</f>
        <v/>
      </c>
      <c r="CB45" s="67" t="str">
        <f t="shared" si="166"/>
        <v/>
      </c>
      <c r="CC45" s="67" t="str">
        <f t="shared" si="167"/>
        <v/>
      </c>
      <c r="CD45" s="67" t="str">
        <f t="shared" si="168"/>
        <v/>
      </c>
      <c r="CE45" s="67" t="str">
        <f t="shared" si="169"/>
        <v/>
      </c>
      <c r="CF45" s="67" t="str">
        <f t="shared" si="170"/>
        <v/>
      </c>
      <c r="CG45" s="67" t="str">
        <f t="shared" si="171"/>
        <v/>
      </c>
      <c r="CH45" s="67" t="str">
        <f t="shared" si="172"/>
        <v/>
      </c>
      <c r="CI45" s="75" t="str">
        <f t="shared" si="173"/>
        <v/>
      </c>
      <c r="CJ45" s="74" t="str">
        <f t="shared" si="371"/>
        <v/>
      </c>
      <c r="CK45" s="67" t="str">
        <f t="shared" ref="CK45" si="615">IF(AND($F45=CJ$2,$D45=CJ$3,$E45=CK$4),1,"")</f>
        <v/>
      </c>
      <c r="CL45" s="67" t="str">
        <f t="shared" si="175"/>
        <v/>
      </c>
      <c r="CM45" s="67" t="str">
        <f t="shared" si="176"/>
        <v/>
      </c>
      <c r="CN45" s="67" t="str">
        <f t="shared" si="177"/>
        <v/>
      </c>
      <c r="CO45" s="67" t="str">
        <f t="shared" si="178"/>
        <v/>
      </c>
      <c r="CP45" s="67" t="str">
        <f t="shared" si="179"/>
        <v/>
      </c>
      <c r="CQ45" s="67" t="str">
        <f t="shared" si="180"/>
        <v/>
      </c>
      <c r="CR45" s="67" t="str">
        <f t="shared" si="181"/>
        <v/>
      </c>
      <c r="CS45" s="75" t="str">
        <f t="shared" si="182"/>
        <v/>
      </c>
      <c r="CT45" s="74" t="str">
        <f t="shared" si="373"/>
        <v/>
      </c>
      <c r="CU45" s="67" t="str">
        <f t="shared" ref="CU45" si="616">IF(AND($F45=CT$2,$D45=CT$3,$E45=CU$4),1,"")</f>
        <v/>
      </c>
      <c r="CV45" s="67" t="str">
        <f t="shared" si="184"/>
        <v/>
      </c>
      <c r="CW45" s="67" t="str">
        <f t="shared" si="185"/>
        <v/>
      </c>
      <c r="CX45" s="67" t="str">
        <f t="shared" si="186"/>
        <v/>
      </c>
      <c r="CY45" s="67" t="str">
        <f t="shared" si="187"/>
        <v/>
      </c>
      <c r="CZ45" s="67" t="str">
        <f t="shared" si="188"/>
        <v/>
      </c>
      <c r="DA45" s="67" t="str">
        <f t="shared" si="189"/>
        <v/>
      </c>
      <c r="DB45" s="67" t="str">
        <f t="shared" si="190"/>
        <v/>
      </c>
      <c r="DC45" s="75" t="str">
        <f t="shared" si="191"/>
        <v/>
      </c>
      <c r="DD45" s="74" t="str">
        <f t="shared" si="375"/>
        <v/>
      </c>
      <c r="DE45" s="67" t="str">
        <f t="shared" ref="DE45" si="617">IF(AND($F45=DD$2,$D45=DD$3,$E45=DE$4),1,"")</f>
        <v/>
      </c>
      <c r="DF45" s="67" t="str">
        <f t="shared" si="193"/>
        <v/>
      </c>
      <c r="DG45" s="67" t="str">
        <f t="shared" si="194"/>
        <v/>
      </c>
      <c r="DH45" s="67" t="str">
        <f t="shared" si="195"/>
        <v/>
      </c>
      <c r="DI45" s="67" t="str">
        <f t="shared" si="196"/>
        <v/>
      </c>
      <c r="DJ45" s="67" t="str">
        <f t="shared" si="197"/>
        <v/>
      </c>
      <c r="DK45" s="67" t="str">
        <f t="shared" si="198"/>
        <v/>
      </c>
      <c r="DL45" s="67" t="str">
        <f t="shared" si="199"/>
        <v/>
      </c>
      <c r="DM45" s="75" t="str">
        <f t="shared" si="200"/>
        <v/>
      </c>
      <c r="DN45" s="74" t="str">
        <f t="shared" si="377"/>
        <v/>
      </c>
      <c r="DO45" s="67" t="str">
        <f t="shared" ref="DO45" si="618">IF(AND($F45=DN$2,$D45=DN$3,$E45=DO$4),1,"")</f>
        <v/>
      </c>
      <c r="DP45" s="67" t="str">
        <f t="shared" si="202"/>
        <v/>
      </c>
      <c r="DQ45" s="67" t="str">
        <f t="shared" si="203"/>
        <v/>
      </c>
      <c r="DR45" s="67" t="str">
        <f t="shared" si="204"/>
        <v/>
      </c>
      <c r="DS45" s="67" t="str">
        <f t="shared" si="205"/>
        <v/>
      </c>
      <c r="DT45" s="67" t="str">
        <f t="shared" si="206"/>
        <v/>
      </c>
      <c r="DU45" s="67" t="str">
        <f t="shared" si="207"/>
        <v/>
      </c>
      <c r="DV45" s="67" t="str">
        <f t="shared" si="208"/>
        <v/>
      </c>
      <c r="DW45" s="76" t="str">
        <f t="shared" si="209"/>
        <v/>
      </c>
      <c r="DX45" s="73"/>
    </row>
    <row r="46" spans="1:128" hidden="1">
      <c r="A46" s="67" t="str">
        <f>IF(OR(B46=0,B46=""),"",'Stu.Detail (1-20)'!A48)</f>
        <v/>
      </c>
      <c r="B46" s="67" t="str">
        <f>IF(OR('Stu.Detail (1-20)'!B48=0,'Stu.Detail (1-20)'!B48=""),"",'Stu.Detail (1-20)'!B48)</f>
        <v/>
      </c>
      <c r="C46" s="68" t="str">
        <f>IF(OR('Stu.Detail (1-20)'!C48=0,'Stu.Detail (1-20)'!C48=""),"",'Stu.Detail (1-20)'!C48)</f>
        <v/>
      </c>
      <c r="D46" s="67" t="str">
        <f>IF(OR('Stu.Detail (1-20)'!J48=0,'Stu.Detail (1-20)'!J48=""),"",'Stu.Detail (1-20)'!J48)</f>
        <v/>
      </c>
      <c r="E46" s="67" t="str">
        <f>IF(OR('Stu.Detail (1-20)'!K48=0,'Stu.Detail (1-20)'!K48=""),"",'Stu.Detail (1-20)'!K48)</f>
        <v/>
      </c>
      <c r="F46" s="67" t="str">
        <f>IF(OR('Stu.Detail (1-20)'!L48=0,'Stu.Detail (1-20)'!L48=""),"",'Stu.Detail (1-20)'!L48)</f>
        <v/>
      </c>
      <c r="H46" s="74" t="str">
        <f t="shared" si="100"/>
        <v/>
      </c>
      <c r="I46" s="67" t="str">
        <f t="shared" si="101"/>
        <v/>
      </c>
      <c r="J46" s="67" t="str">
        <f t="shared" si="102"/>
        <v/>
      </c>
      <c r="K46" s="67" t="str">
        <f t="shared" si="103"/>
        <v/>
      </c>
      <c r="L46" s="67" t="str">
        <f t="shared" si="104"/>
        <v/>
      </c>
      <c r="M46" s="67" t="str">
        <f t="shared" si="105"/>
        <v/>
      </c>
      <c r="N46" s="67" t="str">
        <f t="shared" si="106"/>
        <v/>
      </c>
      <c r="O46" s="67" t="str">
        <f t="shared" si="107"/>
        <v/>
      </c>
      <c r="P46" s="67" t="str">
        <f t="shared" si="108"/>
        <v/>
      </c>
      <c r="Q46" s="75" t="str">
        <f t="shared" si="109"/>
        <v/>
      </c>
      <c r="R46" s="74" t="str">
        <f t="shared" si="110"/>
        <v/>
      </c>
      <c r="S46" s="67" t="str">
        <f t="shared" si="111"/>
        <v/>
      </c>
      <c r="T46" s="67" t="str">
        <f t="shared" si="112"/>
        <v/>
      </c>
      <c r="U46" s="67" t="str">
        <f t="shared" si="113"/>
        <v/>
      </c>
      <c r="V46" s="67" t="str">
        <f t="shared" si="114"/>
        <v/>
      </c>
      <c r="W46" s="67" t="str">
        <f t="shared" si="115"/>
        <v/>
      </c>
      <c r="X46" s="67" t="str">
        <f t="shared" si="116"/>
        <v/>
      </c>
      <c r="Y46" s="67" t="str">
        <f t="shared" si="117"/>
        <v/>
      </c>
      <c r="Z46" s="67" t="str">
        <f t="shared" si="118"/>
        <v/>
      </c>
      <c r="AA46" s="75" t="str">
        <f t="shared" si="119"/>
        <v/>
      </c>
      <c r="AB46" s="74" t="str">
        <f t="shared" si="359"/>
        <v/>
      </c>
      <c r="AC46" s="67" t="str">
        <f t="shared" ref="AC46" si="619">IF(AND($F46=AB$2,$D46=AB$3,$E46=AC$4),1,"")</f>
        <v/>
      </c>
      <c r="AD46" s="67" t="str">
        <f t="shared" si="121"/>
        <v/>
      </c>
      <c r="AE46" s="67" t="str">
        <f t="shared" si="122"/>
        <v/>
      </c>
      <c r="AF46" s="67" t="str">
        <f t="shared" si="123"/>
        <v/>
      </c>
      <c r="AG46" s="67" t="str">
        <f t="shared" si="124"/>
        <v/>
      </c>
      <c r="AH46" s="67" t="str">
        <f t="shared" si="125"/>
        <v/>
      </c>
      <c r="AI46" s="67" t="str">
        <f t="shared" si="126"/>
        <v/>
      </c>
      <c r="AJ46" s="67" t="str">
        <f t="shared" si="127"/>
        <v/>
      </c>
      <c r="AK46" s="75" t="str">
        <f t="shared" si="128"/>
        <v/>
      </c>
      <c r="AL46" s="74" t="str">
        <f t="shared" si="361"/>
        <v/>
      </c>
      <c r="AM46" s="67" t="str">
        <f t="shared" ref="AM46" si="620">IF(AND($F46=AL$2,$D46=AL$3,$E46=AM$4),1,"")</f>
        <v/>
      </c>
      <c r="AN46" s="67" t="str">
        <f t="shared" si="130"/>
        <v/>
      </c>
      <c r="AO46" s="67" t="str">
        <f t="shared" si="131"/>
        <v/>
      </c>
      <c r="AP46" s="67" t="str">
        <f t="shared" si="132"/>
        <v/>
      </c>
      <c r="AQ46" s="67" t="str">
        <f t="shared" si="133"/>
        <v/>
      </c>
      <c r="AR46" s="67" t="str">
        <f t="shared" si="134"/>
        <v/>
      </c>
      <c r="AS46" s="67" t="str">
        <f t="shared" si="135"/>
        <v/>
      </c>
      <c r="AT46" s="67" t="str">
        <f t="shared" si="136"/>
        <v/>
      </c>
      <c r="AU46" s="75" t="str">
        <f t="shared" si="137"/>
        <v/>
      </c>
      <c r="AV46" s="74" t="str">
        <f t="shared" si="363"/>
        <v/>
      </c>
      <c r="AW46" s="67" t="str">
        <f t="shared" ref="AW46" si="621">IF(AND($F46=AV$2,$D46=AV$3,$E46=AW$4),1,"")</f>
        <v/>
      </c>
      <c r="AX46" s="67" t="str">
        <f t="shared" si="139"/>
        <v/>
      </c>
      <c r="AY46" s="67" t="str">
        <f t="shared" si="140"/>
        <v/>
      </c>
      <c r="AZ46" s="67" t="str">
        <f t="shared" si="141"/>
        <v/>
      </c>
      <c r="BA46" s="67" t="str">
        <f t="shared" si="142"/>
        <v/>
      </c>
      <c r="BB46" s="67" t="str">
        <f t="shared" si="143"/>
        <v/>
      </c>
      <c r="BC46" s="67" t="str">
        <f t="shared" si="144"/>
        <v/>
      </c>
      <c r="BD46" s="67" t="str">
        <f t="shared" si="145"/>
        <v/>
      </c>
      <c r="BE46" s="75" t="str">
        <f t="shared" si="146"/>
        <v/>
      </c>
      <c r="BF46" s="74" t="str">
        <f t="shared" si="365"/>
        <v/>
      </c>
      <c r="BG46" s="67" t="str">
        <f t="shared" ref="BG46" si="622">IF(AND($F46=BF$2,$D46=BF$3,$E46=BG$4),1,"")</f>
        <v/>
      </c>
      <c r="BH46" s="67" t="str">
        <f t="shared" si="148"/>
        <v/>
      </c>
      <c r="BI46" s="67" t="str">
        <f t="shared" si="149"/>
        <v/>
      </c>
      <c r="BJ46" s="67" t="str">
        <f t="shared" si="150"/>
        <v/>
      </c>
      <c r="BK46" s="67" t="str">
        <f t="shared" si="151"/>
        <v/>
      </c>
      <c r="BL46" s="67" t="str">
        <f t="shared" si="152"/>
        <v/>
      </c>
      <c r="BM46" s="67" t="str">
        <f t="shared" si="153"/>
        <v/>
      </c>
      <c r="BN46" s="67" t="str">
        <f t="shared" si="154"/>
        <v/>
      </c>
      <c r="BO46" s="75" t="str">
        <f t="shared" si="155"/>
        <v/>
      </c>
      <c r="BP46" s="74" t="str">
        <f t="shared" si="367"/>
        <v/>
      </c>
      <c r="BQ46" s="67" t="str">
        <f t="shared" ref="BQ46" si="623">IF(AND($F46=BP$2,$D46=BP$3,$E46=BQ$4),1,"")</f>
        <v/>
      </c>
      <c r="BR46" s="67" t="str">
        <f t="shared" si="157"/>
        <v/>
      </c>
      <c r="BS46" s="67" t="str">
        <f t="shared" si="158"/>
        <v/>
      </c>
      <c r="BT46" s="67" t="str">
        <f t="shared" si="159"/>
        <v/>
      </c>
      <c r="BU46" s="67" t="str">
        <f t="shared" si="160"/>
        <v/>
      </c>
      <c r="BV46" s="67" t="str">
        <f t="shared" si="161"/>
        <v/>
      </c>
      <c r="BW46" s="67" t="str">
        <f t="shared" si="162"/>
        <v/>
      </c>
      <c r="BX46" s="67" t="str">
        <f t="shared" si="163"/>
        <v/>
      </c>
      <c r="BY46" s="75" t="str">
        <f t="shared" si="164"/>
        <v/>
      </c>
      <c r="BZ46" s="74" t="str">
        <f t="shared" si="369"/>
        <v/>
      </c>
      <c r="CA46" s="67" t="str">
        <f t="shared" ref="CA46" si="624">IF(AND($F46=BZ$2,$D46=BZ$3,$E46=CA$4),1,"")</f>
        <v/>
      </c>
      <c r="CB46" s="67" t="str">
        <f t="shared" si="166"/>
        <v/>
      </c>
      <c r="CC46" s="67" t="str">
        <f t="shared" si="167"/>
        <v/>
      </c>
      <c r="CD46" s="67" t="str">
        <f t="shared" si="168"/>
        <v/>
      </c>
      <c r="CE46" s="67" t="str">
        <f t="shared" si="169"/>
        <v/>
      </c>
      <c r="CF46" s="67" t="str">
        <f t="shared" si="170"/>
        <v/>
      </c>
      <c r="CG46" s="67" t="str">
        <f t="shared" si="171"/>
        <v/>
      </c>
      <c r="CH46" s="67" t="str">
        <f t="shared" si="172"/>
        <v/>
      </c>
      <c r="CI46" s="75" t="str">
        <f t="shared" si="173"/>
        <v/>
      </c>
      <c r="CJ46" s="74" t="str">
        <f t="shared" si="371"/>
        <v/>
      </c>
      <c r="CK46" s="67" t="str">
        <f t="shared" ref="CK46" si="625">IF(AND($F46=CJ$2,$D46=CJ$3,$E46=CK$4),1,"")</f>
        <v/>
      </c>
      <c r="CL46" s="67" t="str">
        <f t="shared" si="175"/>
        <v/>
      </c>
      <c r="CM46" s="67" t="str">
        <f t="shared" si="176"/>
        <v/>
      </c>
      <c r="CN46" s="67" t="str">
        <f t="shared" si="177"/>
        <v/>
      </c>
      <c r="CO46" s="67" t="str">
        <f t="shared" si="178"/>
        <v/>
      </c>
      <c r="CP46" s="67" t="str">
        <f t="shared" si="179"/>
        <v/>
      </c>
      <c r="CQ46" s="67" t="str">
        <f t="shared" si="180"/>
        <v/>
      </c>
      <c r="CR46" s="67" t="str">
        <f t="shared" si="181"/>
        <v/>
      </c>
      <c r="CS46" s="75" t="str">
        <f t="shared" si="182"/>
        <v/>
      </c>
      <c r="CT46" s="74" t="str">
        <f t="shared" si="373"/>
        <v/>
      </c>
      <c r="CU46" s="67" t="str">
        <f t="shared" ref="CU46" si="626">IF(AND($F46=CT$2,$D46=CT$3,$E46=CU$4),1,"")</f>
        <v/>
      </c>
      <c r="CV46" s="67" t="str">
        <f t="shared" si="184"/>
        <v/>
      </c>
      <c r="CW46" s="67" t="str">
        <f t="shared" si="185"/>
        <v/>
      </c>
      <c r="CX46" s="67" t="str">
        <f t="shared" si="186"/>
        <v/>
      </c>
      <c r="CY46" s="67" t="str">
        <f t="shared" si="187"/>
        <v/>
      </c>
      <c r="CZ46" s="67" t="str">
        <f t="shared" si="188"/>
        <v/>
      </c>
      <c r="DA46" s="67" t="str">
        <f t="shared" si="189"/>
        <v/>
      </c>
      <c r="DB46" s="67" t="str">
        <f t="shared" si="190"/>
        <v/>
      </c>
      <c r="DC46" s="75" t="str">
        <f t="shared" si="191"/>
        <v/>
      </c>
      <c r="DD46" s="74" t="str">
        <f t="shared" si="375"/>
        <v/>
      </c>
      <c r="DE46" s="67" t="str">
        <f t="shared" ref="DE46" si="627">IF(AND($F46=DD$2,$D46=DD$3,$E46=DE$4),1,"")</f>
        <v/>
      </c>
      <c r="DF46" s="67" t="str">
        <f t="shared" si="193"/>
        <v/>
      </c>
      <c r="DG46" s="67" t="str">
        <f t="shared" si="194"/>
        <v/>
      </c>
      <c r="DH46" s="67" t="str">
        <f t="shared" si="195"/>
        <v/>
      </c>
      <c r="DI46" s="67" t="str">
        <f t="shared" si="196"/>
        <v/>
      </c>
      <c r="DJ46" s="67" t="str">
        <f t="shared" si="197"/>
        <v/>
      </c>
      <c r="DK46" s="67" t="str">
        <f t="shared" si="198"/>
        <v/>
      </c>
      <c r="DL46" s="67" t="str">
        <f t="shared" si="199"/>
        <v/>
      </c>
      <c r="DM46" s="75" t="str">
        <f t="shared" si="200"/>
        <v/>
      </c>
      <c r="DN46" s="74" t="str">
        <f t="shared" si="377"/>
        <v/>
      </c>
      <c r="DO46" s="67" t="str">
        <f t="shared" ref="DO46" si="628">IF(AND($F46=DN$2,$D46=DN$3,$E46=DO$4),1,"")</f>
        <v/>
      </c>
      <c r="DP46" s="67" t="str">
        <f t="shared" si="202"/>
        <v/>
      </c>
      <c r="DQ46" s="67" t="str">
        <f t="shared" si="203"/>
        <v/>
      </c>
      <c r="DR46" s="67" t="str">
        <f t="shared" si="204"/>
        <v/>
      </c>
      <c r="DS46" s="67" t="str">
        <f t="shared" si="205"/>
        <v/>
      </c>
      <c r="DT46" s="67" t="str">
        <f t="shared" si="206"/>
        <v/>
      </c>
      <c r="DU46" s="67" t="str">
        <f t="shared" si="207"/>
        <v/>
      </c>
      <c r="DV46" s="67" t="str">
        <f t="shared" si="208"/>
        <v/>
      </c>
      <c r="DW46" s="76" t="str">
        <f t="shared" si="209"/>
        <v/>
      </c>
      <c r="DX46" s="73"/>
    </row>
    <row r="47" spans="1:128" hidden="1">
      <c r="A47" s="67" t="str">
        <f>IF(OR(B47=0,B47=""),"",'Stu.Detail (1-20)'!A49)</f>
        <v/>
      </c>
      <c r="B47" s="67" t="str">
        <f>IF(OR('Stu.Detail (1-20)'!B49=0,'Stu.Detail (1-20)'!B49=""),"",'Stu.Detail (1-20)'!B49)</f>
        <v/>
      </c>
      <c r="C47" s="68" t="str">
        <f>IF(OR('Stu.Detail (1-20)'!C49=0,'Stu.Detail (1-20)'!C49=""),"",'Stu.Detail (1-20)'!C49)</f>
        <v/>
      </c>
      <c r="D47" s="67" t="str">
        <f>IF(OR('Stu.Detail (1-20)'!J49=0,'Stu.Detail (1-20)'!J49=""),"",'Stu.Detail (1-20)'!J49)</f>
        <v/>
      </c>
      <c r="E47" s="67" t="str">
        <f>IF(OR('Stu.Detail (1-20)'!K49=0,'Stu.Detail (1-20)'!K49=""),"",'Stu.Detail (1-20)'!K49)</f>
        <v/>
      </c>
      <c r="F47" s="67" t="str">
        <f>IF(OR('Stu.Detail (1-20)'!L49=0,'Stu.Detail (1-20)'!L49=""),"",'Stu.Detail (1-20)'!L49)</f>
        <v/>
      </c>
      <c r="H47" s="74" t="str">
        <f t="shared" si="100"/>
        <v/>
      </c>
      <c r="I47" s="67" t="str">
        <f t="shared" si="101"/>
        <v/>
      </c>
      <c r="J47" s="67" t="str">
        <f t="shared" si="102"/>
        <v/>
      </c>
      <c r="K47" s="67" t="str">
        <f t="shared" si="103"/>
        <v/>
      </c>
      <c r="L47" s="67" t="str">
        <f t="shared" si="104"/>
        <v/>
      </c>
      <c r="M47" s="67" t="str">
        <f t="shared" si="105"/>
        <v/>
      </c>
      <c r="N47" s="67" t="str">
        <f t="shared" si="106"/>
        <v/>
      </c>
      <c r="O47" s="67" t="str">
        <f t="shared" si="107"/>
        <v/>
      </c>
      <c r="P47" s="67" t="str">
        <f t="shared" si="108"/>
        <v/>
      </c>
      <c r="Q47" s="75" t="str">
        <f t="shared" si="109"/>
        <v/>
      </c>
      <c r="R47" s="74" t="str">
        <f t="shared" si="110"/>
        <v/>
      </c>
      <c r="S47" s="67" t="str">
        <f t="shared" si="111"/>
        <v/>
      </c>
      <c r="T47" s="67" t="str">
        <f t="shared" si="112"/>
        <v/>
      </c>
      <c r="U47" s="67" t="str">
        <f t="shared" si="113"/>
        <v/>
      </c>
      <c r="V47" s="67" t="str">
        <f t="shared" si="114"/>
        <v/>
      </c>
      <c r="W47" s="67" t="str">
        <f t="shared" si="115"/>
        <v/>
      </c>
      <c r="X47" s="67" t="str">
        <f t="shared" si="116"/>
        <v/>
      </c>
      <c r="Y47" s="67" t="str">
        <f t="shared" si="117"/>
        <v/>
      </c>
      <c r="Z47" s="67" t="str">
        <f t="shared" si="118"/>
        <v/>
      </c>
      <c r="AA47" s="75" t="str">
        <f t="shared" si="119"/>
        <v/>
      </c>
      <c r="AB47" s="74" t="str">
        <f t="shared" si="359"/>
        <v/>
      </c>
      <c r="AC47" s="67" t="str">
        <f t="shared" ref="AC47" si="629">IF(AND($F47=AB$2,$D47=AB$3,$E47=AC$4),1,"")</f>
        <v/>
      </c>
      <c r="AD47" s="67" t="str">
        <f t="shared" si="121"/>
        <v/>
      </c>
      <c r="AE47" s="67" t="str">
        <f t="shared" si="122"/>
        <v/>
      </c>
      <c r="AF47" s="67" t="str">
        <f t="shared" si="123"/>
        <v/>
      </c>
      <c r="AG47" s="67" t="str">
        <f t="shared" si="124"/>
        <v/>
      </c>
      <c r="AH47" s="67" t="str">
        <f t="shared" si="125"/>
        <v/>
      </c>
      <c r="AI47" s="67" t="str">
        <f t="shared" si="126"/>
        <v/>
      </c>
      <c r="AJ47" s="67" t="str">
        <f t="shared" si="127"/>
        <v/>
      </c>
      <c r="AK47" s="75" t="str">
        <f t="shared" si="128"/>
        <v/>
      </c>
      <c r="AL47" s="74" t="str">
        <f t="shared" si="361"/>
        <v/>
      </c>
      <c r="AM47" s="67" t="str">
        <f t="shared" ref="AM47" si="630">IF(AND($F47=AL$2,$D47=AL$3,$E47=AM$4),1,"")</f>
        <v/>
      </c>
      <c r="AN47" s="67" t="str">
        <f t="shared" si="130"/>
        <v/>
      </c>
      <c r="AO47" s="67" t="str">
        <f t="shared" si="131"/>
        <v/>
      </c>
      <c r="AP47" s="67" t="str">
        <f t="shared" si="132"/>
        <v/>
      </c>
      <c r="AQ47" s="67" t="str">
        <f t="shared" si="133"/>
        <v/>
      </c>
      <c r="AR47" s="67" t="str">
        <f t="shared" si="134"/>
        <v/>
      </c>
      <c r="AS47" s="67" t="str">
        <f t="shared" si="135"/>
        <v/>
      </c>
      <c r="AT47" s="67" t="str">
        <f t="shared" si="136"/>
        <v/>
      </c>
      <c r="AU47" s="75" t="str">
        <f t="shared" si="137"/>
        <v/>
      </c>
      <c r="AV47" s="74" t="str">
        <f t="shared" si="363"/>
        <v/>
      </c>
      <c r="AW47" s="67" t="str">
        <f t="shared" ref="AW47" si="631">IF(AND($F47=AV$2,$D47=AV$3,$E47=AW$4),1,"")</f>
        <v/>
      </c>
      <c r="AX47" s="67" t="str">
        <f t="shared" si="139"/>
        <v/>
      </c>
      <c r="AY47" s="67" t="str">
        <f t="shared" si="140"/>
        <v/>
      </c>
      <c r="AZ47" s="67" t="str">
        <f t="shared" si="141"/>
        <v/>
      </c>
      <c r="BA47" s="67" t="str">
        <f t="shared" si="142"/>
        <v/>
      </c>
      <c r="BB47" s="67" t="str">
        <f t="shared" si="143"/>
        <v/>
      </c>
      <c r="BC47" s="67" t="str">
        <f t="shared" si="144"/>
        <v/>
      </c>
      <c r="BD47" s="67" t="str">
        <f t="shared" si="145"/>
        <v/>
      </c>
      <c r="BE47" s="75" t="str">
        <f t="shared" si="146"/>
        <v/>
      </c>
      <c r="BF47" s="74" t="str">
        <f t="shared" si="365"/>
        <v/>
      </c>
      <c r="BG47" s="67" t="str">
        <f t="shared" ref="BG47" si="632">IF(AND($F47=BF$2,$D47=BF$3,$E47=BG$4),1,"")</f>
        <v/>
      </c>
      <c r="BH47" s="67" t="str">
        <f t="shared" si="148"/>
        <v/>
      </c>
      <c r="BI47" s="67" t="str">
        <f t="shared" si="149"/>
        <v/>
      </c>
      <c r="BJ47" s="67" t="str">
        <f t="shared" si="150"/>
        <v/>
      </c>
      <c r="BK47" s="67" t="str">
        <f t="shared" si="151"/>
        <v/>
      </c>
      <c r="BL47" s="67" t="str">
        <f t="shared" si="152"/>
        <v/>
      </c>
      <c r="BM47" s="67" t="str">
        <f t="shared" si="153"/>
        <v/>
      </c>
      <c r="BN47" s="67" t="str">
        <f t="shared" si="154"/>
        <v/>
      </c>
      <c r="BO47" s="75" t="str">
        <f t="shared" si="155"/>
        <v/>
      </c>
      <c r="BP47" s="74" t="str">
        <f t="shared" si="367"/>
        <v/>
      </c>
      <c r="BQ47" s="67" t="str">
        <f t="shared" ref="BQ47" si="633">IF(AND($F47=BP$2,$D47=BP$3,$E47=BQ$4),1,"")</f>
        <v/>
      </c>
      <c r="BR47" s="67" t="str">
        <f t="shared" si="157"/>
        <v/>
      </c>
      <c r="BS47" s="67" t="str">
        <f t="shared" si="158"/>
        <v/>
      </c>
      <c r="BT47" s="67" t="str">
        <f t="shared" si="159"/>
        <v/>
      </c>
      <c r="BU47" s="67" t="str">
        <f t="shared" si="160"/>
        <v/>
      </c>
      <c r="BV47" s="67" t="str">
        <f t="shared" si="161"/>
        <v/>
      </c>
      <c r="BW47" s="67" t="str">
        <f t="shared" si="162"/>
        <v/>
      </c>
      <c r="BX47" s="67" t="str">
        <f t="shared" si="163"/>
        <v/>
      </c>
      <c r="BY47" s="75" t="str">
        <f t="shared" si="164"/>
        <v/>
      </c>
      <c r="BZ47" s="74" t="str">
        <f t="shared" si="369"/>
        <v/>
      </c>
      <c r="CA47" s="67" t="str">
        <f t="shared" ref="CA47" si="634">IF(AND($F47=BZ$2,$D47=BZ$3,$E47=CA$4),1,"")</f>
        <v/>
      </c>
      <c r="CB47" s="67" t="str">
        <f t="shared" si="166"/>
        <v/>
      </c>
      <c r="CC47" s="67" t="str">
        <f t="shared" si="167"/>
        <v/>
      </c>
      <c r="CD47" s="67" t="str">
        <f t="shared" si="168"/>
        <v/>
      </c>
      <c r="CE47" s="67" t="str">
        <f t="shared" si="169"/>
        <v/>
      </c>
      <c r="CF47" s="67" t="str">
        <f t="shared" si="170"/>
        <v/>
      </c>
      <c r="CG47" s="67" t="str">
        <f t="shared" si="171"/>
        <v/>
      </c>
      <c r="CH47" s="67" t="str">
        <f t="shared" si="172"/>
        <v/>
      </c>
      <c r="CI47" s="75" t="str">
        <f t="shared" si="173"/>
        <v/>
      </c>
      <c r="CJ47" s="74" t="str">
        <f t="shared" si="371"/>
        <v/>
      </c>
      <c r="CK47" s="67" t="str">
        <f t="shared" ref="CK47" si="635">IF(AND($F47=CJ$2,$D47=CJ$3,$E47=CK$4),1,"")</f>
        <v/>
      </c>
      <c r="CL47" s="67" t="str">
        <f t="shared" si="175"/>
        <v/>
      </c>
      <c r="CM47" s="67" t="str">
        <f t="shared" si="176"/>
        <v/>
      </c>
      <c r="CN47" s="67" t="str">
        <f t="shared" si="177"/>
        <v/>
      </c>
      <c r="CO47" s="67" t="str">
        <f t="shared" si="178"/>
        <v/>
      </c>
      <c r="CP47" s="67" t="str">
        <f t="shared" si="179"/>
        <v/>
      </c>
      <c r="CQ47" s="67" t="str">
        <f t="shared" si="180"/>
        <v/>
      </c>
      <c r="CR47" s="67" t="str">
        <f t="shared" si="181"/>
        <v/>
      </c>
      <c r="CS47" s="75" t="str">
        <f t="shared" si="182"/>
        <v/>
      </c>
      <c r="CT47" s="74" t="str">
        <f t="shared" si="373"/>
        <v/>
      </c>
      <c r="CU47" s="67" t="str">
        <f t="shared" ref="CU47" si="636">IF(AND($F47=CT$2,$D47=CT$3,$E47=CU$4),1,"")</f>
        <v/>
      </c>
      <c r="CV47" s="67" t="str">
        <f t="shared" si="184"/>
        <v/>
      </c>
      <c r="CW47" s="67" t="str">
        <f t="shared" si="185"/>
        <v/>
      </c>
      <c r="CX47" s="67" t="str">
        <f t="shared" si="186"/>
        <v/>
      </c>
      <c r="CY47" s="67" t="str">
        <f t="shared" si="187"/>
        <v/>
      </c>
      <c r="CZ47" s="67" t="str">
        <f t="shared" si="188"/>
        <v/>
      </c>
      <c r="DA47" s="67" t="str">
        <f t="shared" si="189"/>
        <v/>
      </c>
      <c r="DB47" s="67" t="str">
        <f t="shared" si="190"/>
        <v/>
      </c>
      <c r="DC47" s="75" t="str">
        <f t="shared" si="191"/>
        <v/>
      </c>
      <c r="DD47" s="74" t="str">
        <f t="shared" si="375"/>
        <v/>
      </c>
      <c r="DE47" s="67" t="str">
        <f t="shared" ref="DE47" si="637">IF(AND($F47=DD$2,$D47=DD$3,$E47=DE$4),1,"")</f>
        <v/>
      </c>
      <c r="DF47" s="67" t="str">
        <f t="shared" si="193"/>
        <v/>
      </c>
      <c r="DG47" s="67" t="str">
        <f t="shared" si="194"/>
        <v/>
      </c>
      <c r="DH47" s="67" t="str">
        <f t="shared" si="195"/>
        <v/>
      </c>
      <c r="DI47" s="67" t="str">
        <f t="shared" si="196"/>
        <v/>
      </c>
      <c r="DJ47" s="67" t="str">
        <f t="shared" si="197"/>
        <v/>
      </c>
      <c r="DK47" s="67" t="str">
        <f t="shared" si="198"/>
        <v/>
      </c>
      <c r="DL47" s="67" t="str">
        <f t="shared" si="199"/>
        <v/>
      </c>
      <c r="DM47" s="75" t="str">
        <f t="shared" si="200"/>
        <v/>
      </c>
      <c r="DN47" s="74" t="str">
        <f t="shared" si="377"/>
        <v/>
      </c>
      <c r="DO47" s="67" t="str">
        <f t="shared" ref="DO47" si="638">IF(AND($F47=DN$2,$D47=DN$3,$E47=DO$4),1,"")</f>
        <v/>
      </c>
      <c r="DP47" s="67" t="str">
        <f t="shared" si="202"/>
        <v/>
      </c>
      <c r="DQ47" s="67" t="str">
        <f t="shared" si="203"/>
        <v/>
      </c>
      <c r="DR47" s="67" t="str">
        <f t="shared" si="204"/>
        <v/>
      </c>
      <c r="DS47" s="67" t="str">
        <f t="shared" si="205"/>
        <v/>
      </c>
      <c r="DT47" s="67" t="str">
        <f t="shared" si="206"/>
        <v/>
      </c>
      <c r="DU47" s="67" t="str">
        <f t="shared" si="207"/>
        <v/>
      </c>
      <c r="DV47" s="67" t="str">
        <f t="shared" si="208"/>
        <v/>
      </c>
      <c r="DW47" s="76" t="str">
        <f t="shared" si="209"/>
        <v/>
      </c>
      <c r="DX47" s="73"/>
    </row>
    <row r="48" spans="1:128" hidden="1">
      <c r="A48" s="67" t="str">
        <f>IF(OR(B48=0,B48=""),"",'Stu.Detail (1-20)'!A50)</f>
        <v/>
      </c>
      <c r="B48" s="67" t="str">
        <f>IF(OR('Stu.Detail (1-20)'!B50=0,'Stu.Detail (1-20)'!B50=""),"",'Stu.Detail (1-20)'!B50)</f>
        <v/>
      </c>
      <c r="C48" s="68" t="str">
        <f>IF(OR('Stu.Detail (1-20)'!C50=0,'Stu.Detail (1-20)'!C50=""),"",'Stu.Detail (1-20)'!C50)</f>
        <v/>
      </c>
      <c r="D48" s="67" t="str">
        <f>IF(OR('Stu.Detail (1-20)'!J50=0,'Stu.Detail (1-20)'!J50=""),"",'Stu.Detail (1-20)'!J50)</f>
        <v/>
      </c>
      <c r="E48" s="67" t="str">
        <f>IF(OR('Stu.Detail (1-20)'!K50=0,'Stu.Detail (1-20)'!K50=""),"",'Stu.Detail (1-20)'!K50)</f>
        <v/>
      </c>
      <c r="F48" s="67" t="str">
        <f>IF(OR('Stu.Detail (1-20)'!L50=0,'Stu.Detail (1-20)'!L50=""),"",'Stu.Detail (1-20)'!L50)</f>
        <v/>
      </c>
      <c r="H48" s="74" t="str">
        <f t="shared" si="100"/>
        <v/>
      </c>
      <c r="I48" s="67" t="str">
        <f t="shared" si="101"/>
        <v/>
      </c>
      <c r="J48" s="67" t="str">
        <f t="shared" si="102"/>
        <v/>
      </c>
      <c r="K48" s="67" t="str">
        <f t="shared" si="103"/>
        <v/>
      </c>
      <c r="L48" s="67" t="str">
        <f t="shared" si="104"/>
        <v/>
      </c>
      <c r="M48" s="67" t="str">
        <f t="shared" si="105"/>
        <v/>
      </c>
      <c r="N48" s="67" t="str">
        <f t="shared" si="106"/>
        <v/>
      </c>
      <c r="O48" s="67" t="str">
        <f t="shared" si="107"/>
        <v/>
      </c>
      <c r="P48" s="67" t="str">
        <f t="shared" si="108"/>
        <v/>
      </c>
      <c r="Q48" s="75" t="str">
        <f t="shared" si="109"/>
        <v/>
      </c>
      <c r="R48" s="74" t="str">
        <f t="shared" si="110"/>
        <v/>
      </c>
      <c r="S48" s="67" t="str">
        <f t="shared" si="111"/>
        <v/>
      </c>
      <c r="T48" s="67" t="str">
        <f t="shared" si="112"/>
        <v/>
      </c>
      <c r="U48" s="67" t="str">
        <f t="shared" si="113"/>
        <v/>
      </c>
      <c r="V48" s="67" t="str">
        <f t="shared" si="114"/>
        <v/>
      </c>
      <c r="W48" s="67" t="str">
        <f t="shared" si="115"/>
        <v/>
      </c>
      <c r="X48" s="67" t="str">
        <f t="shared" si="116"/>
        <v/>
      </c>
      <c r="Y48" s="67" t="str">
        <f t="shared" si="117"/>
        <v/>
      </c>
      <c r="Z48" s="67" t="str">
        <f t="shared" si="118"/>
        <v/>
      </c>
      <c r="AA48" s="75" t="str">
        <f t="shared" si="119"/>
        <v/>
      </c>
      <c r="AB48" s="74" t="str">
        <f t="shared" si="359"/>
        <v/>
      </c>
      <c r="AC48" s="67" t="str">
        <f t="shared" ref="AC48" si="639">IF(AND($F48=AB$2,$D48=AB$3,$E48=AC$4),1,"")</f>
        <v/>
      </c>
      <c r="AD48" s="67" t="str">
        <f t="shared" si="121"/>
        <v/>
      </c>
      <c r="AE48" s="67" t="str">
        <f t="shared" si="122"/>
        <v/>
      </c>
      <c r="AF48" s="67" t="str">
        <f t="shared" si="123"/>
        <v/>
      </c>
      <c r="AG48" s="67" t="str">
        <f t="shared" si="124"/>
        <v/>
      </c>
      <c r="AH48" s="67" t="str">
        <f t="shared" si="125"/>
        <v/>
      </c>
      <c r="AI48" s="67" t="str">
        <f t="shared" si="126"/>
        <v/>
      </c>
      <c r="AJ48" s="67" t="str">
        <f t="shared" si="127"/>
        <v/>
      </c>
      <c r="AK48" s="75" t="str">
        <f t="shared" si="128"/>
        <v/>
      </c>
      <c r="AL48" s="74" t="str">
        <f t="shared" si="361"/>
        <v/>
      </c>
      <c r="AM48" s="67" t="str">
        <f t="shared" ref="AM48" si="640">IF(AND($F48=AL$2,$D48=AL$3,$E48=AM$4),1,"")</f>
        <v/>
      </c>
      <c r="AN48" s="67" t="str">
        <f t="shared" si="130"/>
        <v/>
      </c>
      <c r="AO48" s="67" t="str">
        <f t="shared" si="131"/>
        <v/>
      </c>
      <c r="AP48" s="67" t="str">
        <f t="shared" si="132"/>
        <v/>
      </c>
      <c r="AQ48" s="67" t="str">
        <f t="shared" si="133"/>
        <v/>
      </c>
      <c r="AR48" s="67" t="str">
        <f t="shared" si="134"/>
        <v/>
      </c>
      <c r="AS48" s="67" t="str">
        <f t="shared" si="135"/>
        <v/>
      </c>
      <c r="AT48" s="67" t="str">
        <f t="shared" si="136"/>
        <v/>
      </c>
      <c r="AU48" s="75" t="str">
        <f t="shared" si="137"/>
        <v/>
      </c>
      <c r="AV48" s="74" t="str">
        <f t="shared" si="363"/>
        <v/>
      </c>
      <c r="AW48" s="67" t="str">
        <f t="shared" ref="AW48" si="641">IF(AND($F48=AV$2,$D48=AV$3,$E48=AW$4),1,"")</f>
        <v/>
      </c>
      <c r="AX48" s="67" t="str">
        <f t="shared" si="139"/>
        <v/>
      </c>
      <c r="AY48" s="67" t="str">
        <f t="shared" si="140"/>
        <v/>
      </c>
      <c r="AZ48" s="67" t="str">
        <f t="shared" si="141"/>
        <v/>
      </c>
      <c r="BA48" s="67" t="str">
        <f t="shared" si="142"/>
        <v/>
      </c>
      <c r="BB48" s="67" t="str">
        <f t="shared" si="143"/>
        <v/>
      </c>
      <c r="BC48" s="67" t="str">
        <f t="shared" si="144"/>
        <v/>
      </c>
      <c r="BD48" s="67" t="str">
        <f t="shared" si="145"/>
        <v/>
      </c>
      <c r="BE48" s="75" t="str">
        <f t="shared" si="146"/>
        <v/>
      </c>
      <c r="BF48" s="74" t="str">
        <f t="shared" si="365"/>
        <v/>
      </c>
      <c r="BG48" s="67" t="str">
        <f t="shared" ref="BG48" si="642">IF(AND($F48=BF$2,$D48=BF$3,$E48=BG$4),1,"")</f>
        <v/>
      </c>
      <c r="BH48" s="67" t="str">
        <f t="shared" si="148"/>
        <v/>
      </c>
      <c r="BI48" s="67" t="str">
        <f t="shared" si="149"/>
        <v/>
      </c>
      <c r="BJ48" s="67" t="str">
        <f t="shared" si="150"/>
        <v/>
      </c>
      <c r="BK48" s="67" t="str">
        <f t="shared" si="151"/>
        <v/>
      </c>
      <c r="BL48" s="67" t="str">
        <f t="shared" si="152"/>
        <v/>
      </c>
      <c r="BM48" s="67" t="str">
        <f t="shared" si="153"/>
        <v/>
      </c>
      <c r="BN48" s="67" t="str">
        <f t="shared" si="154"/>
        <v/>
      </c>
      <c r="BO48" s="75" t="str">
        <f t="shared" si="155"/>
        <v/>
      </c>
      <c r="BP48" s="74" t="str">
        <f t="shared" si="367"/>
        <v/>
      </c>
      <c r="BQ48" s="67" t="str">
        <f t="shared" ref="BQ48" si="643">IF(AND($F48=BP$2,$D48=BP$3,$E48=BQ$4),1,"")</f>
        <v/>
      </c>
      <c r="BR48" s="67" t="str">
        <f t="shared" si="157"/>
        <v/>
      </c>
      <c r="BS48" s="67" t="str">
        <f t="shared" si="158"/>
        <v/>
      </c>
      <c r="BT48" s="67" t="str">
        <f t="shared" si="159"/>
        <v/>
      </c>
      <c r="BU48" s="67" t="str">
        <f t="shared" si="160"/>
        <v/>
      </c>
      <c r="BV48" s="67" t="str">
        <f t="shared" si="161"/>
        <v/>
      </c>
      <c r="BW48" s="67" t="str">
        <f t="shared" si="162"/>
        <v/>
      </c>
      <c r="BX48" s="67" t="str">
        <f t="shared" si="163"/>
        <v/>
      </c>
      <c r="BY48" s="75" t="str">
        <f t="shared" si="164"/>
        <v/>
      </c>
      <c r="BZ48" s="74" t="str">
        <f t="shared" si="369"/>
        <v/>
      </c>
      <c r="CA48" s="67" t="str">
        <f t="shared" ref="CA48" si="644">IF(AND($F48=BZ$2,$D48=BZ$3,$E48=CA$4),1,"")</f>
        <v/>
      </c>
      <c r="CB48" s="67" t="str">
        <f t="shared" si="166"/>
        <v/>
      </c>
      <c r="CC48" s="67" t="str">
        <f t="shared" si="167"/>
        <v/>
      </c>
      <c r="CD48" s="67" t="str">
        <f t="shared" si="168"/>
        <v/>
      </c>
      <c r="CE48" s="67" t="str">
        <f t="shared" si="169"/>
        <v/>
      </c>
      <c r="CF48" s="67" t="str">
        <f t="shared" si="170"/>
        <v/>
      </c>
      <c r="CG48" s="67" t="str">
        <f t="shared" si="171"/>
        <v/>
      </c>
      <c r="CH48" s="67" t="str">
        <f t="shared" si="172"/>
        <v/>
      </c>
      <c r="CI48" s="75" t="str">
        <f t="shared" si="173"/>
        <v/>
      </c>
      <c r="CJ48" s="74" t="str">
        <f t="shared" si="371"/>
        <v/>
      </c>
      <c r="CK48" s="67" t="str">
        <f t="shared" ref="CK48" si="645">IF(AND($F48=CJ$2,$D48=CJ$3,$E48=CK$4),1,"")</f>
        <v/>
      </c>
      <c r="CL48" s="67" t="str">
        <f t="shared" si="175"/>
        <v/>
      </c>
      <c r="CM48" s="67" t="str">
        <f t="shared" si="176"/>
        <v/>
      </c>
      <c r="CN48" s="67" t="str">
        <f t="shared" si="177"/>
        <v/>
      </c>
      <c r="CO48" s="67" t="str">
        <f t="shared" si="178"/>
        <v/>
      </c>
      <c r="CP48" s="67" t="str">
        <f t="shared" si="179"/>
        <v/>
      </c>
      <c r="CQ48" s="67" t="str">
        <f t="shared" si="180"/>
        <v/>
      </c>
      <c r="CR48" s="67" t="str">
        <f t="shared" si="181"/>
        <v/>
      </c>
      <c r="CS48" s="75" t="str">
        <f t="shared" si="182"/>
        <v/>
      </c>
      <c r="CT48" s="74" t="str">
        <f t="shared" si="373"/>
        <v/>
      </c>
      <c r="CU48" s="67" t="str">
        <f t="shared" ref="CU48" si="646">IF(AND($F48=CT$2,$D48=CT$3,$E48=CU$4),1,"")</f>
        <v/>
      </c>
      <c r="CV48" s="67" t="str">
        <f t="shared" si="184"/>
        <v/>
      </c>
      <c r="CW48" s="67" t="str">
        <f t="shared" si="185"/>
        <v/>
      </c>
      <c r="CX48" s="67" t="str">
        <f t="shared" si="186"/>
        <v/>
      </c>
      <c r="CY48" s="67" t="str">
        <f t="shared" si="187"/>
        <v/>
      </c>
      <c r="CZ48" s="67" t="str">
        <f t="shared" si="188"/>
        <v/>
      </c>
      <c r="DA48" s="67" t="str">
        <f t="shared" si="189"/>
        <v/>
      </c>
      <c r="DB48" s="67" t="str">
        <f t="shared" si="190"/>
        <v/>
      </c>
      <c r="DC48" s="75" t="str">
        <f t="shared" si="191"/>
        <v/>
      </c>
      <c r="DD48" s="74" t="str">
        <f t="shared" si="375"/>
        <v/>
      </c>
      <c r="DE48" s="67" t="str">
        <f t="shared" ref="DE48" si="647">IF(AND($F48=DD$2,$D48=DD$3,$E48=DE$4),1,"")</f>
        <v/>
      </c>
      <c r="DF48" s="67" t="str">
        <f t="shared" si="193"/>
        <v/>
      </c>
      <c r="DG48" s="67" t="str">
        <f t="shared" si="194"/>
        <v/>
      </c>
      <c r="DH48" s="67" t="str">
        <f t="shared" si="195"/>
        <v/>
      </c>
      <c r="DI48" s="67" t="str">
        <f t="shared" si="196"/>
        <v/>
      </c>
      <c r="DJ48" s="67" t="str">
        <f t="shared" si="197"/>
        <v/>
      </c>
      <c r="DK48" s="67" t="str">
        <f t="shared" si="198"/>
        <v/>
      </c>
      <c r="DL48" s="67" t="str">
        <f t="shared" si="199"/>
        <v/>
      </c>
      <c r="DM48" s="75" t="str">
        <f t="shared" si="200"/>
        <v/>
      </c>
      <c r="DN48" s="74" t="str">
        <f t="shared" si="377"/>
        <v/>
      </c>
      <c r="DO48" s="67" t="str">
        <f t="shared" ref="DO48" si="648">IF(AND($F48=DN$2,$D48=DN$3,$E48=DO$4),1,"")</f>
        <v/>
      </c>
      <c r="DP48" s="67" t="str">
        <f t="shared" si="202"/>
        <v/>
      </c>
      <c r="DQ48" s="67" t="str">
        <f t="shared" si="203"/>
        <v/>
      </c>
      <c r="DR48" s="67" t="str">
        <f t="shared" si="204"/>
        <v/>
      </c>
      <c r="DS48" s="67" t="str">
        <f t="shared" si="205"/>
        <v/>
      </c>
      <c r="DT48" s="67" t="str">
        <f t="shared" si="206"/>
        <v/>
      </c>
      <c r="DU48" s="67" t="str">
        <f t="shared" si="207"/>
        <v/>
      </c>
      <c r="DV48" s="67" t="str">
        <f t="shared" si="208"/>
        <v/>
      </c>
      <c r="DW48" s="76" t="str">
        <f t="shared" si="209"/>
        <v/>
      </c>
      <c r="DX48" s="73"/>
    </row>
    <row r="49" spans="1:128" hidden="1">
      <c r="A49" s="67" t="str">
        <f>IF(OR(B49=0,B49=""),"",'Stu.Detail (1-20)'!A51)</f>
        <v/>
      </c>
      <c r="B49" s="67" t="str">
        <f>IF(OR('Stu.Detail (1-20)'!B51=0,'Stu.Detail (1-20)'!B51=""),"",'Stu.Detail (1-20)'!B51)</f>
        <v/>
      </c>
      <c r="C49" s="68" t="str">
        <f>IF(OR('Stu.Detail (1-20)'!C51=0,'Stu.Detail (1-20)'!C51=""),"",'Stu.Detail (1-20)'!C51)</f>
        <v/>
      </c>
      <c r="D49" s="67" t="str">
        <f>IF(OR('Stu.Detail (1-20)'!J51=0,'Stu.Detail (1-20)'!J51=""),"",'Stu.Detail (1-20)'!J51)</f>
        <v/>
      </c>
      <c r="E49" s="67" t="str">
        <f>IF(OR('Stu.Detail (1-20)'!K51=0,'Stu.Detail (1-20)'!K51=""),"",'Stu.Detail (1-20)'!K51)</f>
        <v/>
      </c>
      <c r="F49" s="67" t="str">
        <f>IF(OR('Stu.Detail (1-20)'!L51=0,'Stu.Detail (1-20)'!L51=""),"",'Stu.Detail (1-20)'!L51)</f>
        <v/>
      </c>
      <c r="H49" s="74" t="str">
        <f t="shared" si="100"/>
        <v/>
      </c>
      <c r="I49" s="67" t="str">
        <f t="shared" si="101"/>
        <v/>
      </c>
      <c r="J49" s="67" t="str">
        <f t="shared" si="102"/>
        <v/>
      </c>
      <c r="K49" s="67" t="str">
        <f t="shared" si="103"/>
        <v/>
      </c>
      <c r="L49" s="67" t="str">
        <f t="shared" si="104"/>
        <v/>
      </c>
      <c r="M49" s="67" t="str">
        <f t="shared" si="105"/>
        <v/>
      </c>
      <c r="N49" s="67" t="str">
        <f t="shared" si="106"/>
        <v/>
      </c>
      <c r="O49" s="67" t="str">
        <f t="shared" si="107"/>
        <v/>
      </c>
      <c r="P49" s="67" t="str">
        <f t="shared" si="108"/>
        <v/>
      </c>
      <c r="Q49" s="75" t="str">
        <f t="shared" si="109"/>
        <v/>
      </c>
      <c r="R49" s="74" t="str">
        <f t="shared" si="110"/>
        <v/>
      </c>
      <c r="S49" s="67" t="str">
        <f t="shared" si="111"/>
        <v/>
      </c>
      <c r="T49" s="67" t="str">
        <f t="shared" si="112"/>
        <v/>
      </c>
      <c r="U49" s="67" t="str">
        <f t="shared" si="113"/>
        <v/>
      </c>
      <c r="V49" s="67" t="str">
        <f t="shared" si="114"/>
        <v/>
      </c>
      <c r="W49" s="67" t="str">
        <f t="shared" si="115"/>
        <v/>
      </c>
      <c r="X49" s="67" t="str">
        <f t="shared" si="116"/>
        <v/>
      </c>
      <c r="Y49" s="67" t="str">
        <f t="shared" si="117"/>
        <v/>
      </c>
      <c r="Z49" s="67" t="str">
        <f t="shared" si="118"/>
        <v/>
      </c>
      <c r="AA49" s="75" t="str">
        <f t="shared" si="119"/>
        <v/>
      </c>
      <c r="AB49" s="74" t="str">
        <f t="shared" si="359"/>
        <v/>
      </c>
      <c r="AC49" s="67" t="str">
        <f t="shared" ref="AC49" si="649">IF(AND($F49=AB$2,$D49=AB$3,$E49=AC$4),1,"")</f>
        <v/>
      </c>
      <c r="AD49" s="67" t="str">
        <f t="shared" si="121"/>
        <v/>
      </c>
      <c r="AE49" s="67" t="str">
        <f t="shared" si="122"/>
        <v/>
      </c>
      <c r="AF49" s="67" t="str">
        <f t="shared" si="123"/>
        <v/>
      </c>
      <c r="AG49" s="67" t="str">
        <f t="shared" si="124"/>
        <v/>
      </c>
      <c r="AH49" s="67" t="str">
        <f t="shared" si="125"/>
        <v/>
      </c>
      <c r="AI49" s="67" t="str">
        <f t="shared" si="126"/>
        <v/>
      </c>
      <c r="AJ49" s="67" t="str">
        <f t="shared" si="127"/>
        <v/>
      </c>
      <c r="AK49" s="75" t="str">
        <f t="shared" si="128"/>
        <v/>
      </c>
      <c r="AL49" s="74" t="str">
        <f t="shared" si="361"/>
        <v/>
      </c>
      <c r="AM49" s="67" t="str">
        <f t="shared" ref="AM49" si="650">IF(AND($F49=AL$2,$D49=AL$3,$E49=AM$4),1,"")</f>
        <v/>
      </c>
      <c r="AN49" s="67" t="str">
        <f t="shared" si="130"/>
        <v/>
      </c>
      <c r="AO49" s="67" t="str">
        <f t="shared" si="131"/>
        <v/>
      </c>
      <c r="AP49" s="67" t="str">
        <f t="shared" si="132"/>
        <v/>
      </c>
      <c r="AQ49" s="67" t="str">
        <f t="shared" si="133"/>
        <v/>
      </c>
      <c r="AR49" s="67" t="str">
        <f t="shared" si="134"/>
        <v/>
      </c>
      <c r="AS49" s="67" t="str">
        <f t="shared" si="135"/>
        <v/>
      </c>
      <c r="AT49" s="67" t="str">
        <f t="shared" si="136"/>
        <v/>
      </c>
      <c r="AU49" s="75" t="str">
        <f t="shared" si="137"/>
        <v/>
      </c>
      <c r="AV49" s="74" t="str">
        <f t="shared" si="363"/>
        <v/>
      </c>
      <c r="AW49" s="67" t="str">
        <f t="shared" ref="AW49" si="651">IF(AND($F49=AV$2,$D49=AV$3,$E49=AW$4),1,"")</f>
        <v/>
      </c>
      <c r="AX49" s="67" t="str">
        <f t="shared" si="139"/>
        <v/>
      </c>
      <c r="AY49" s="67" t="str">
        <f t="shared" si="140"/>
        <v/>
      </c>
      <c r="AZ49" s="67" t="str">
        <f t="shared" si="141"/>
        <v/>
      </c>
      <c r="BA49" s="67" t="str">
        <f t="shared" si="142"/>
        <v/>
      </c>
      <c r="BB49" s="67" t="str">
        <f t="shared" si="143"/>
        <v/>
      </c>
      <c r="BC49" s="67" t="str">
        <f t="shared" si="144"/>
        <v/>
      </c>
      <c r="BD49" s="67" t="str">
        <f t="shared" si="145"/>
        <v/>
      </c>
      <c r="BE49" s="75" t="str">
        <f t="shared" si="146"/>
        <v/>
      </c>
      <c r="BF49" s="74" t="str">
        <f t="shared" si="365"/>
        <v/>
      </c>
      <c r="BG49" s="67" t="str">
        <f t="shared" ref="BG49" si="652">IF(AND($F49=BF$2,$D49=BF$3,$E49=BG$4),1,"")</f>
        <v/>
      </c>
      <c r="BH49" s="67" t="str">
        <f t="shared" si="148"/>
        <v/>
      </c>
      <c r="BI49" s="67" t="str">
        <f t="shared" si="149"/>
        <v/>
      </c>
      <c r="BJ49" s="67" t="str">
        <f t="shared" si="150"/>
        <v/>
      </c>
      <c r="BK49" s="67" t="str">
        <f t="shared" si="151"/>
        <v/>
      </c>
      <c r="BL49" s="67" t="str">
        <f t="shared" si="152"/>
        <v/>
      </c>
      <c r="BM49" s="67" t="str">
        <f t="shared" si="153"/>
        <v/>
      </c>
      <c r="BN49" s="67" t="str">
        <f t="shared" si="154"/>
        <v/>
      </c>
      <c r="BO49" s="75" t="str">
        <f t="shared" si="155"/>
        <v/>
      </c>
      <c r="BP49" s="74" t="str">
        <f t="shared" si="367"/>
        <v/>
      </c>
      <c r="BQ49" s="67" t="str">
        <f t="shared" ref="BQ49" si="653">IF(AND($F49=BP$2,$D49=BP$3,$E49=BQ$4),1,"")</f>
        <v/>
      </c>
      <c r="BR49" s="67" t="str">
        <f t="shared" si="157"/>
        <v/>
      </c>
      <c r="BS49" s="67" t="str">
        <f t="shared" si="158"/>
        <v/>
      </c>
      <c r="BT49" s="67" t="str">
        <f t="shared" si="159"/>
        <v/>
      </c>
      <c r="BU49" s="67" t="str">
        <f t="shared" si="160"/>
        <v/>
      </c>
      <c r="BV49" s="67" t="str">
        <f t="shared" si="161"/>
        <v/>
      </c>
      <c r="BW49" s="67" t="str">
        <f t="shared" si="162"/>
        <v/>
      </c>
      <c r="BX49" s="67" t="str">
        <f t="shared" si="163"/>
        <v/>
      </c>
      <c r="BY49" s="75" t="str">
        <f t="shared" si="164"/>
        <v/>
      </c>
      <c r="BZ49" s="74" t="str">
        <f t="shared" si="369"/>
        <v/>
      </c>
      <c r="CA49" s="67" t="str">
        <f t="shared" ref="CA49" si="654">IF(AND($F49=BZ$2,$D49=BZ$3,$E49=CA$4),1,"")</f>
        <v/>
      </c>
      <c r="CB49" s="67" t="str">
        <f t="shared" si="166"/>
        <v/>
      </c>
      <c r="CC49" s="67" t="str">
        <f t="shared" si="167"/>
        <v/>
      </c>
      <c r="CD49" s="67" t="str">
        <f t="shared" si="168"/>
        <v/>
      </c>
      <c r="CE49" s="67" t="str">
        <f t="shared" si="169"/>
        <v/>
      </c>
      <c r="CF49" s="67" t="str">
        <f t="shared" si="170"/>
        <v/>
      </c>
      <c r="CG49" s="67" t="str">
        <f t="shared" si="171"/>
        <v/>
      </c>
      <c r="CH49" s="67" t="str">
        <f t="shared" si="172"/>
        <v/>
      </c>
      <c r="CI49" s="75" t="str">
        <f t="shared" si="173"/>
        <v/>
      </c>
      <c r="CJ49" s="74" t="str">
        <f t="shared" si="371"/>
        <v/>
      </c>
      <c r="CK49" s="67" t="str">
        <f t="shared" ref="CK49" si="655">IF(AND($F49=CJ$2,$D49=CJ$3,$E49=CK$4),1,"")</f>
        <v/>
      </c>
      <c r="CL49" s="67" t="str">
        <f t="shared" si="175"/>
        <v/>
      </c>
      <c r="CM49" s="67" t="str">
        <f t="shared" si="176"/>
        <v/>
      </c>
      <c r="CN49" s="67" t="str">
        <f t="shared" si="177"/>
        <v/>
      </c>
      <c r="CO49" s="67" t="str">
        <f t="shared" si="178"/>
        <v/>
      </c>
      <c r="CP49" s="67" t="str">
        <f t="shared" si="179"/>
        <v/>
      </c>
      <c r="CQ49" s="67" t="str">
        <f t="shared" si="180"/>
        <v/>
      </c>
      <c r="CR49" s="67" t="str">
        <f t="shared" si="181"/>
        <v/>
      </c>
      <c r="CS49" s="75" t="str">
        <f t="shared" si="182"/>
        <v/>
      </c>
      <c r="CT49" s="74" t="str">
        <f t="shared" si="373"/>
        <v/>
      </c>
      <c r="CU49" s="67" t="str">
        <f t="shared" ref="CU49" si="656">IF(AND($F49=CT$2,$D49=CT$3,$E49=CU$4),1,"")</f>
        <v/>
      </c>
      <c r="CV49" s="67" t="str">
        <f t="shared" si="184"/>
        <v/>
      </c>
      <c r="CW49" s="67" t="str">
        <f t="shared" si="185"/>
        <v/>
      </c>
      <c r="CX49" s="67" t="str">
        <f t="shared" si="186"/>
        <v/>
      </c>
      <c r="CY49" s="67" t="str">
        <f t="shared" si="187"/>
        <v/>
      </c>
      <c r="CZ49" s="67" t="str">
        <f t="shared" si="188"/>
        <v/>
      </c>
      <c r="DA49" s="67" t="str">
        <f t="shared" si="189"/>
        <v/>
      </c>
      <c r="DB49" s="67" t="str">
        <f t="shared" si="190"/>
        <v/>
      </c>
      <c r="DC49" s="75" t="str">
        <f t="shared" si="191"/>
        <v/>
      </c>
      <c r="DD49" s="74" t="str">
        <f t="shared" si="375"/>
        <v/>
      </c>
      <c r="DE49" s="67" t="str">
        <f t="shared" ref="DE49" si="657">IF(AND($F49=DD$2,$D49=DD$3,$E49=DE$4),1,"")</f>
        <v/>
      </c>
      <c r="DF49" s="67" t="str">
        <f t="shared" si="193"/>
        <v/>
      </c>
      <c r="DG49" s="67" t="str">
        <f t="shared" si="194"/>
        <v/>
      </c>
      <c r="DH49" s="67" t="str">
        <f t="shared" si="195"/>
        <v/>
      </c>
      <c r="DI49" s="67" t="str">
        <f t="shared" si="196"/>
        <v/>
      </c>
      <c r="DJ49" s="67" t="str">
        <f t="shared" si="197"/>
        <v/>
      </c>
      <c r="DK49" s="67" t="str">
        <f t="shared" si="198"/>
        <v/>
      </c>
      <c r="DL49" s="67" t="str">
        <f t="shared" si="199"/>
        <v/>
      </c>
      <c r="DM49" s="75" t="str">
        <f t="shared" si="200"/>
        <v/>
      </c>
      <c r="DN49" s="74" t="str">
        <f t="shared" si="377"/>
        <v/>
      </c>
      <c r="DO49" s="67" t="str">
        <f t="shared" ref="DO49" si="658">IF(AND($F49=DN$2,$D49=DN$3,$E49=DO$4),1,"")</f>
        <v/>
      </c>
      <c r="DP49" s="67" t="str">
        <f t="shared" si="202"/>
        <v/>
      </c>
      <c r="DQ49" s="67" t="str">
        <f t="shared" si="203"/>
        <v/>
      </c>
      <c r="DR49" s="67" t="str">
        <f t="shared" si="204"/>
        <v/>
      </c>
      <c r="DS49" s="67" t="str">
        <f t="shared" si="205"/>
        <v/>
      </c>
      <c r="DT49" s="67" t="str">
        <f t="shared" si="206"/>
        <v/>
      </c>
      <c r="DU49" s="67" t="str">
        <f t="shared" si="207"/>
        <v/>
      </c>
      <c r="DV49" s="67" t="str">
        <f t="shared" si="208"/>
        <v/>
      </c>
      <c r="DW49" s="76" t="str">
        <f t="shared" si="209"/>
        <v/>
      </c>
      <c r="DX49" s="73"/>
    </row>
    <row r="50" spans="1:128" hidden="1">
      <c r="A50" s="67" t="str">
        <f>IF(OR(B50=0,B50=""),"",'Stu.Detail (1-20)'!A52)</f>
        <v/>
      </c>
      <c r="B50" s="67" t="str">
        <f>IF(OR('Stu.Detail (1-20)'!B52=0,'Stu.Detail (1-20)'!B52=""),"",'Stu.Detail (1-20)'!B52)</f>
        <v/>
      </c>
      <c r="C50" s="68" t="str">
        <f>IF(OR('Stu.Detail (1-20)'!C52=0,'Stu.Detail (1-20)'!C52=""),"",'Stu.Detail (1-20)'!C52)</f>
        <v/>
      </c>
      <c r="D50" s="67" t="str">
        <f>IF(OR('Stu.Detail (1-20)'!J52=0,'Stu.Detail (1-20)'!J52=""),"",'Stu.Detail (1-20)'!J52)</f>
        <v/>
      </c>
      <c r="E50" s="67" t="str">
        <f>IF(OR('Stu.Detail (1-20)'!K52=0,'Stu.Detail (1-20)'!K52=""),"",'Stu.Detail (1-20)'!K52)</f>
        <v/>
      </c>
      <c r="F50" s="67" t="str">
        <f>IF(OR('Stu.Detail (1-20)'!L52=0,'Stu.Detail (1-20)'!L52=""),"",'Stu.Detail (1-20)'!L52)</f>
        <v/>
      </c>
      <c r="H50" s="74" t="str">
        <f t="shared" si="100"/>
        <v/>
      </c>
      <c r="I50" s="67" t="str">
        <f t="shared" si="101"/>
        <v/>
      </c>
      <c r="J50" s="67" t="str">
        <f t="shared" si="102"/>
        <v/>
      </c>
      <c r="K50" s="67" t="str">
        <f t="shared" si="103"/>
        <v/>
      </c>
      <c r="L50" s="67" t="str">
        <f t="shared" si="104"/>
        <v/>
      </c>
      <c r="M50" s="67" t="str">
        <f t="shared" si="105"/>
        <v/>
      </c>
      <c r="N50" s="67" t="str">
        <f t="shared" si="106"/>
        <v/>
      </c>
      <c r="O50" s="67" t="str">
        <f t="shared" si="107"/>
        <v/>
      </c>
      <c r="P50" s="67" t="str">
        <f t="shared" si="108"/>
        <v/>
      </c>
      <c r="Q50" s="75" t="str">
        <f t="shared" si="109"/>
        <v/>
      </c>
      <c r="R50" s="74" t="str">
        <f t="shared" si="110"/>
        <v/>
      </c>
      <c r="S50" s="67" t="str">
        <f t="shared" si="111"/>
        <v/>
      </c>
      <c r="T50" s="67" t="str">
        <f t="shared" si="112"/>
        <v/>
      </c>
      <c r="U50" s="67" t="str">
        <f t="shared" si="113"/>
        <v/>
      </c>
      <c r="V50" s="67" t="str">
        <f t="shared" si="114"/>
        <v/>
      </c>
      <c r="W50" s="67" t="str">
        <f t="shared" si="115"/>
        <v/>
      </c>
      <c r="X50" s="67" t="str">
        <f t="shared" si="116"/>
        <v/>
      </c>
      <c r="Y50" s="67" t="str">
        <f t="shared" si="117"/>
        <v/>
      </c>
      <c r="Z50" s="67" t="str">
        <f t="shared" si="118"/>
        <v/>
      </c>
      <c r="AA50" s="75" t="str">
        <f t="shared" si="119"/>
        <v/>
      </c>
      <c r="AB50" s="74" t="str">
        <f t="shared" si="359"/>
        <v/>
      </c>
      <c r="AC50" s="67" t="str">
        <f t="shared" ref="AC50" si="659">IF(AND($F50=AB$2,$D50=AB$3,$E50=AC$4),1,"")</f>
        <v/>
      </c>
      <c r="AD50" s="67" t="str">
        <f t="shared" si="121"/>
        <v/>
      </c>
      <c r="AE50" s="67" t="str">
        <f t="shared" si="122"/>
        <v/>
      </c>
      <c r="AF50" s="67" t="str">
        <f t="shared" si="123"/>
        <v/>
      </c>
      <c r="AG50" s="67" t="str">
        <f t="shared" si="124"/>
        <v/>
      </c>
      <c r="AH50" s="67" t="str">
        <f t="shared" si="125"/>
        <v/>
      </c>
      <c r="AI50" s="67" t="str">
        <f t="shared" si="126"/>
        <v/>
      </c>
      <c r="AJ50" s="67" t="str">
        <f t="shared" si="127"/>
        <v/>
      </c>
      <c r="AK50" s="75" t="str">
        <f t="shared" si="128"/>
        <v/>
      </c>
      <c r="AL50" s="74" t="str">
        <f t="shared" si="361"/>
        <v/>
      </c>
      <c r="AM50" s="67" t="str">
        <f t="shared" ref="AM50" si="660">IF(AND($F50=AL$2,$D50=AL$3,$E50=AM$4),1,"")</f>
        <v/>
      </c>
      <c r="AN50" s="67" t="str">
        <f t="shared" si="130"/>
        <v/>
      </c>
      <c r="AO50" s="67" t="str">
        <f t="shared" si="131"/>
        <v/>
      </c>
      <c r="AP50" s="67" t="str">
        <f t="shared" si="132"/>
        <v/>
      </c>
      <c r="AQ50" s="67" t="str">
        <f t="shared" si="133"/>
        <v/>
      </c>
      <c r="AR50" s="67" t="str">
        <f t="shared" si="134"/>
        <v/>
      </c>
      <c r="AS50" s="67" t="str">
        <f t="shared" si="135"/>
        <v/>
      </c>
      <c r="AT50" s="67" t="str">
        <f t="shared" si="136"/>
        <v/>
      </c>
      <c r="AU50" s="75" t="str">
        <f t="shared" si="137"/>
        <v/>
      </c>
      <c r="AV50" s="74" t="str">
        <f t="shared" si="363"/>
        <v/>
      </c>
      <c r="AW50" s="67" t="str">
        <f t="shared" ref="AW50" si="661">IF(AND($F50=AV$2,$D50=AV$3,$E50=AW$4),1,"")</f>
        <v/>
      </c>
      <c r="AX50" s="67" t="str">
        <f t="shared" si="139"/>
        <v/>
      </c>
      <c r="AY50" s="67" t="str">
        <f t="shared" si="140"/>
        <v/>
      </c>
      <c r="AZ50" s="67" t="str">
        <f t="shared" si="141"/>
        <v/>
      </c>
      <c r="BA50" s="67" t="str">
        <f t="shared" si="142"/>
        <v/>
      </c>
      <c r="BB50" s="67" t="str">
        <f t="shared" si="143"/>
        <v/>
      </c>
      <c r="BC50" s="67" t="str">
        <f t="shared" si="144"/>
        <v/>
      </c>
      <c r="BD50" s="67" t="str">
        <f t="shared" si="145"/>
        <v/>
      </c>
      <c r="BE50" s="75" t="str">
        <f t="shared" si="146"/>
        <v/>
      </c>
      <c r="BF50" s="74" t="str">
        <f t="shared" si="365"/>
        <v/>
      </c>
      <c r="BG50" s="67" t="str">
        <f t="shared" ref="BG50" si="662">IF(AND($F50=BF$2,$D50=BF$3,$E50=BG$4),1,"")</f>
        <v/>
      </c>
      <c r="BH50" s="67" t="str">
        <f t="shared" si="148"/>
        <v/>
      </c>
      <c r="BI50" s="67" t="str">
        <f t="shared" si="149"/>
        <v/>
      </c>
      <c r="BJ50" s="67" t="str">
        <f t="shared" si="150"/>
        <v/>
      </c>
      <c r="BK50" s="67" t="str">
        <f t="shared" si="151"/>
        <v/>
      </c>
      <c r="BL50" s="67" t="str">
        <f t="shared" si="152"/>
        <v/>
      </c>
      <c r="BM50" s="67" t="str">
        <f t="shared" si="153"/>
        <v/>
      </c>
      <c r="BN50" s="67" t="str">
        <f t="shared" si="154"/>
        <v/>
      </c>
      <c r="BO50" s="75" t="str">
        <f t="shared" si="155"/>
        <v/>
      </c>
      <c r="BP50" s="74" t="str">
        <f t="shared" si="367"/>
        <v/>
      </c>
      <c r="BQ50" s="67" t="str">
        <f t="shared" ref="BQ50" si="663">IF(AND($F50=BP$2,$D50=BP$3,$E50=BQ$4),1,"")</f>
        <v/>
      </c>
      <c r="BR50" s="67" t="str">
        <f t="shared" si="157"/>
        <v/>
      </c>
      <c r="BS50" s="67" t="str">
        <f t="shared" si="158"/>
        <v/>
      </c>
      <c r="BT50" s="67" t="str">
        <f t="shared" si="159"/>
        <v/>
      </c>
      <c r="BU50" s="67" t="str">
        <f t="shared" si="160"/>
        <v/>
      </c>
      <c r="BV50" s="67" t="str">
        <f t="shared" si="161"/>
        <v/>
      </c>
      <c r="BW50" s="67" t="str">
        <f t="shared" si="162"/>
        <v/>
      </c>
      <c r="BX50" s="67" t="str">
        <f t="shared" si="163"/>
        <v/>
      </c>
      <c r="BY50" s="75" t="str">
        <f t="shared" si="164"/>
        <v/>
      </c>
      <c r="BZ50" s="74" t="str">
        <f t="shared" si="369"/>
        <v/>
      </c>
      <c r="CA50" s="67" t="str">
        <f t="shared" ref="CA50" si="664">IF(AND($F50=BZ$2,$D50=BZ$3,$E50=CA$4),1,"")</f>
        <v/>
      </c>
      <c r="CB50" s="67" t="str">
        <f t="shared" si="166"/>
        <v/>
      </c>
      <c r="CC50" s="67" t="str">
        <f t="shared" si="167"/>
        <v/>
      </c>
      <c r="CD50" s="67" t="str">
        <f t="shared" si="168"/>
        <v/>
      </c>
      <c r="CE50" s="67" t="str">
        <f t="shared" si="169"/>
        <v/>
      </c>
      <c r="CF50" s="67" t="str">
        <f t="shared" si="170"/>
        <v/>
      </c>
      <c r="CG50" s="67" t="str">
        <f t="shared" si="171"/>
        <v/>
      </c>
      <c r="CH50" s="67" t="str">
        <f t="shared" si="172"/>
        <v/>
      </c>
      <c r="CI50" s="75" t="str">
        <f t="shared" si="173"/>
        <v/>
      </c>
      <c r="CJ50" s="74" t="str">
        <f t="shared" si="371"/>
        <v/>
      </c>
      <c r="CK50" s="67" t="str">
        <f t="shared" ref="CK50" si="665">IF(AND($F50=CJ$2,$D50=CJ$3,$E50=CK$4),1,"")</f>
        <v/>
      </c>
      <c r="CL50" s="67" t="str">
        <f t="shared" si="175"/>
        <v/>
      </c>
      <c r="CM50" s="67" t="str">
        <f t="shared" si="176"/>
        <v/>
      </c>
      <c r="CN50" s="67" t="str">
        <f t="shared" si="177"/>
        <v/>
      </c>
      <c r="CO50" s="67" t="str">
        <f t="shared" si="178"/>
        <v/>
      </c>
      <c r="CP50" s="67" t="str">
        <f t="shared" si="179"/>
        <v/>
      </c>
      <c r="CQ50" s="67" t="str">
        <f t="shared" si="180"/>
        <v/>
      </c>
      <c r="CR50" s="67" t="str">
        <f t="shared" si="181"/>
        <v/>
      </c>
      <c r="CS50" s="75" t="str">
        <f t="shared" si="182"/>
        <v/>
      </c>
      <c r="CT50" s="74" t="str">
        <f t="shared" si="373"/>
        <v/>
      </c>
      <c r="CU50" s="67" t="str">
        <f t="shared" ref="CU50" si="666">IF(AND($F50=CT$2,$D50=CT$3,$E50=CU$4),1,"")</f>
        <v/>
      </c>
      <c r="CV50" s="67" t="str">
        <f t="shared" si="184"/>
        <v/>
      </c>
      <c r="CW50" s="67" t="str">
        <f t="shared" si="185"/>
        <v/>
      </c>
      <c r="CX50" s="67" t="str">
        <f t="shared" si="186"/>
        <v/>
      </c>
      <c r="CY50" s="67" t="str">
        <f t="shared" si="187"/>
        <v/>
      </c>
      <c r="CZ50" s="67" t="str">
        <f t="shared" si="188"/>
        <v/>
      </c>
      <c r="DA50" s="67" t="str">
        <f t="shared" si="189"/>
        <v/>
      </c>
      <c r="DB50" s="67" t="str">
        <f t="shared" si="190"/>
        <v/>
      </c>
      <c r="DC50" s="75" t="str">
        <f t="shared" si="191"/>
        <v/>
      </c>
      <c r="DD50" s="74" t="str">
        <f t="shared" si="375"/>
        <v/>
      </c>
      <c r="DE50" s="67" t="str">
        <f t="shared" ref="DE50" si="667">IF(AND($F50=DD$2,$D50=DD$3,$E50=DE$4),1,"")</f>
        <v/>
      </c>
      <c r="DF50" s="67" t="str">
        <f t="shared" si="193"/>
        <v/>
      </c>
      <c r="DG50" s="67" t="str">
        <f t="shared" si="194"/>
        <v/>
      </c>
      <c r="DH50" s="67" t="str">
        <f t="shared" si="195"/>
        <v/>
      </c>
      <c r="DI50" s="67" t="str">
        <f t="shared" si="196"/>
        <v/>
      </c>
      <c r="DJ50" s="67" t="str">
        <f t="shared" si="197"/>
        <v/>
      </c>
      <c r="DK50" s="67" t="str">
        <f t="shared" si="198"/>
        <v/>
      </c>
      <c r="DL50" s="67" t="str">
        <f t="shared" si="199"/>
        <v/>
      </c>
      <c r="DM50" s="75" t="str">
        <f t="shared" si="200"/>
        <v/>
      </c>
      <c r="DN50" s="74" t="str">
        <f t="shared" si="377"/>
        <v/>
      </c>
      <c r="DO50" s="67" t="str">
        <f t="shared" ref="DO50" si="668">IF(AND($F50=DN$2,$D50=DN$3,$E50=DO$4),1,"")</f>
        <v/>
      </c>
      <c r="DP50" s="67" t="str">
        <f t="shared" si="202"/>
        <v/>
      </c>
      <c r="DQ50" s="67" t="str">
        <f t="shared" si="203"/>
        <v/>
      </c>
      <c r="DR50" s="67" t="str">
        <f t="shared" si="204"/>
        <v/>
      </c>
      <c r="DS50" s="67" t="str">
        <f t="shared" si="205"/>
        <v/>
      </c>
      <c r="DT50" s="67" t="str">
        <f t="shared" si="206"/>
        <v/>
      </c>
      <c r="DU50" s="67" t="str">
        <f t="shared" si="207"/>
        <v/>
      </c>
      <c r="DV50" s="67" t="str">
        <f t="shared" si="208"/>
        <v/>
      </c>
      <c r="DW50" s="76" t="str">
        <f t="shared" si="209"/>
        <v/>
      </c>
      <c r="DX50" s="73"/>
    </row>
    <row r="51" spans="1:128" hidden="1">
      <c r="A51" s="67" t="str">
        <f>IF(OR(B51=0,B51=""),"",'Stu.Detail (1-20)'!A53)</f>
        <v/>
      </c>
      <c r="B51" s="67" t="str">
        <f>IF(OR('Stu.Detail (1-20)'!B53=0,'Stu.Detail (1-20)'!B53=""),"",'Stu.Detail (1-20)'!B53)</f>
        <v/>
      </c>
      <c r="C51" s="68" t="str">
        <f>IF(OR('Stu.Detail (1-20)'!C53=0,'Stu.Detail (1-20)'!C53=""),"",'Stu.Detail (1-20)'!C53)</f>
        <v/>
      </c>
      <c r="D51" s="67" t="str">
        <f>IF(OR('Stu.Detail (1-20)'!J53=0,'Stu.Detail (1-20)'!J53=""),"",'Stu.Detail (1-20)'!J53)</f>
        <v/>
      </c>
      <c r="E51" s="67" t="str">
        <f>IF(OR('Stu.Detail (1-20)'!K53=0,'Stu.Detail (1-20)'!K53=""),"",'Stu.Detail (1-20)'!K53)</f>
        <v/>
      </c>
      <c r="F51" s="67" t="str">
        <f>IF(OR('Stu.Detail (1-20)'!L53=0,'Stu.Detail (1-20)'!L53=""),"",'Stu.Detail (1-20)'!L53)</f>
        <v/>
      </c>
      <c r="H51" s="74" t="str">
        <f t="shared" si="100"/>
        <v/>
      </c>
      <c r="I51" s="67" t="str">
        <f t="shared" si="101"/>
        <v/>
      </c>
      <c r="J51" s="67" t="str">
        <f t="shared" si="102"/>
        <v/>
      </c>
      <c r="K51" s="67" t="str">
        <f t="shared" si="103"/>
        <v/>
      </c>
      <c r="L51" s="67" t="str">
        <f t="shared" si="104"/>
        <v/>
      </c>
      <c r="M51" s="67" t="str">
        <f t="shared" si="105"/>
        <v/>
      </c>
      <c r="N51" s="67" t="str">
        <f t="shared" si="106"/>
        <v/>
      </c>
      <c r="O51" s="67" t="str">
        <f t="shared" si="107"/>
        <v/>
      </c>
      <c r="P51" s="67" t="str">
        <f t="shared" si="108"/>
        <v/>
      </c>
      <c r="Q51" s="75" t="str">
        <f t="shared" si="109"/>
        <v/>
      </c>
      <c r="R51" s="74" t="str">
        <f t="shared" si="110"/>
        <v/>
      </c>
      <c r="S51" s="67" t="str">
        <f t="shared" si="111"/>
        <v/>
      </c>
      <c r="T51" s="67" t="str">
        <f t="shared" si="112"/>
        <v/>
      </c>
      <c r="U51" s="67" t="str">
        <f t="shared" si="113"/>
        <v/>
      </c>
      <c r="V51" s="67" t="str">
        <f t="shared" si="114"/>
        <v/>
      </c>
      <c r="W51" s="67" t="str">
        <f t="shared" si="115"/>
        <v/>
      </c>
      <c r="X51" s="67" t="str">
        <f t="shared" si="116"/>
        <v/>
      </c>
      <c r="Y51" s="67" t="str">
        <f t="shared" si="117"/>
        <v/>
      </c>
      <c r="Z51" s="67" t="str">
        <f t="shared" si="118"/>
        <v/>
      </c>
      <c r="AA51" s="75" t="str">
        <f t="shared" si="119"/>
        <v/>
      </c>
      <c r="AB51" s="74" t="str">
        <f t="shared" si="359"/>
        <v/>
      </c>
      <c r="AC51" s="67" t="str">
        <f t="shared" ref="AC51" si="669">IF(AND($F51=AB$2,$D51=AB$3,$E51=AC$4),1,"")</f>
        <v/>
      </c>
      <c r="AD51" s="67" t="str">
        <f t="shared" si="121"/>
        <v/>
      </c>
      <c r="AE51" s="67" t="str">
        <f t="shared" si="122"/>
        <v/>
      </c>
      <c r="AF51" s="67" t="str">
        <f t="shared" si="123"/>
        <v/>
      </c>
      <c r="AG51" s="67" t="str">
        <f t="shared" si="124"/>
        <v/>
      </c>
      <c r="AH51" s="67" t="str">
        <f t="shared" si="125"/>
        <v/>
      </c>
      <c r="AI51" s="67" t="str">
        <f t="shared" si="126"/>
        <v/>
      </c>
      <c r="AJ51" s="67" t="str">
        <f t="shared" si="127"/>
        <v/>
      </c>
      <c r="AK51" s="75" t="str">
        <f t="shared" si="128"/>
        <v/>
      </c>
      <c r="AL51" s="74" t="str">
        <f t="shared" si="361"/>
        <v/>
      </c>
      <c r="AM51" s="67" t="str">
        <f t="shared" ref="AM51" si="670">IF(AND($F51=AL$2,$D51=AL$3,$E51=AM$4),1,"")</f>
        <v/>
      </c>
      <c r="AN51" s="67" t="str">
        <f t="shared" si="130"/>
        <v/>
      </c>
      <c r="AO51" s="67" t="str">
        <f t="shared" si="131"/>
        <v/>
      </c>
      <c r="AP51" s="67" t="str">
        <f t="shared" si="132"/>
        <v/>
      </c>
      <c r="AQ51" s="67" t="str">
        <f t="shared" si="133"/>
        <v/>
      </c>
      <c r="AR51" s="67" t="str">
        <f t="shared" si="134"/>
        <v/>
      </c>
      <c r="AS51" s="67" t="str">
        <f t="shared" si="135"/>
        <v/>
      </c>
      <c r="AT51" s="67" t="str">
        <f t="shared" si="136"/>
        <v/>
      </c>
      <c r="AU51" s="75" t="str">
        <f t="shared" si="137"/>
        <v/>
      </c>
      <c r="AV51" s="74" t="str">
        <f t="shared" si="363"/>
        <v/>
      </c>
      <c r="AW51" s="67" t="str">
        <f t="shared" ref="AW51" si="671">IF(AND($F51=AV$2,$D51=AV$3,$E51=AW$4),1,"")</f>
        <v/>
      </c>
      <c r="AX51" s="67" t="str">
        <f t="shared" si="139"/>
        <v/>
      </c>
      <c r="AY51" s="67" t="str">
        <f t="shared" si="140"/>
        <v/>
      </c>
      <c r="AZ51" s="67" t="str">
        <f t="shared" si="141"/>
        <v/>
      </c>
      <c r="BA51" s="67" t="str">
        <f t="shared" si="142"/>
        <v/>
      </c>
      <c r="BB51" s="67" t="str">
        <f t="shared" si="143"/>
        <v/>
      </c>
      <c r="BC51" s="67" t="str">
        <f t="shared" si="144"/>
        <v/>
      </c>
      <c r="BD51" s="67" t="str">
        <f t="shared" si="145"/>
        <v/>
      </c>
      <c r="BE51" s="75" t="str">
        <f t="shared" si="146"/>
        <v/>
      </c>
      <c r="BF51" s="74" t="str">
        <f t="shared" si="365"/>
        <v/>
      </c>
      <c r="BG51" s="67" t="str">
        <f t="shared" ref="BG51" si="672">IF(AND($F51=BF$2,$D51=BF$3,$E51=BG$4),1,"")</f>
        <v/>
      </c>
      <c r="BH51" s="67" t="str">
        <f t="shared" si="148"/>
        <v/>
      </c>
      <c r="BI51" s="67" t="str">
        <f t="shared" si="149"/>
        <v/>
      </c>
      <c r="BJ51" s="67" t="str">
        <f t="shared" si="150"/>
        <v/>
      </c>
      <c r="BK51" s="67" t="str">
        <f t="shared" si="151"/>
        <v/>
      </c>
      <c r="BL51" s="67" t="str">
        <f t="shared" si="152"/>
        <v/>
      </c>
      <c r="BM51" s="67" t="str">
        <f t="shared" si="153"/>
        <v/>
      </c>
      <c r="BN51" s="67" t="str">
        <f t="shared" si="154"/>
        <v/>
      </c>
      <c r="BO51" s="75" t="str">
        <f t="shared" si="155"/>
        <v/>
      </c>
      <c r="BP51" s="74" t="str">
        <f t="shared" si="367"/>
        <v/>
      </c>
      <c r="BQ51" s="67" t="str">
        <f t="shared" ref="BQ51" si="673">IF(AND($F51=BP$2,$D51=BP$3,$E51=BQ$4),1,"")</f>
        <v/>
      </c>
      <c r="BR51" s="67" t="str">
        <f t="shared" si="157"/>
        <v/>
      </c>
      <c r="BS51" s="67" t="str">
        <f t="shared" si="158"/>
        <v/>
      </c>
      <c r="BT51" s="67" t="str">
        <f t="shared" si="159"/>
        <v/>
      </c>
      <c r="BU51" s="67" t="str">
        <f t="shared" si="160"/>
        <v/>
      </c>
      <c r="BV51" s="67" t="str">
        <f t="shared" si="161"/>
        <v/>
      </c>
      <c r="BW51" s="67" t="str">
        <f t="shared" si="162"/>
        <v/>
      </c>
      <c r="BX51" s="67" t="str">
        <f t="shared" si="163"/>
        <v/>
      </c>
      <c r="BY51" s="75" t="str">
        <f t="shared" si="164"/>
        <v/>
      </c>
      <c r="BZ51" s="74" t="str">
        <f t="shared" si="369"/>
        <v/>
      </c>
      <c r="CA51" s="67" t="str">
        <f t="shared" ref="CA51" si="674">IF(AND($F51=BZ$2,$D51=BZ$3,$E51=CA$4),1,"")</f>
        <v/>
      </c>
      <c r="CB51" s="67" t="str">
        <f t="shared" si="166"/>
        <v/>
      </c>
      <c r="CC51" s="67" t="str">
        <f t="shared" si="167"/>
        <v/>
      </c>
      <c r="CD51" s="67" t="str">
        <f t="shared" si="168"/>
        <v/>
      </c>
      <c r="CE51" s="67" t="str">
        <f t="shared" si="169"/>
        <v/>
      </c>
      <c r="CF51" s="67" t="str">
        <f t="shared" si="170"/>
        <v/>
      </c>
      <c r="CG51" s="67" t="str">
        <f t="shared" si="171"/>
        <v/>
      </c>
      <c r="CH51" s="67" t="str">
        <f t="shared" si="172"/>
        <v/>
      </c>
      <c r="CI51" s="75" t="str">
        <f t="shared" si="173"/>
        <v/>
      </c>
      <c r="CJ51" s="74" t="str">
        <f t="shared" si="371"/>
        <v/>
      </c>
      <c r="CK51" s="67" t="str">
        <f t="shared" ref="CK51" si="675">IF(AND($F51=CJ$2,$D51=CJ$3,$E51=CK$4),1,"")</f>
        <v/>
      </c>
      <c r="CL51" s="67" t="str">
        <f t="shared" si="175"/>
        <v/>
      </c>
      <c r="CM51" s="67" t="str">
        <f t="shared" si="176"/>
        <v/>
      </c>
      <c r="CN51" s="67" t="str">
        <f t="shared" si="177"/>
        <v/>
      </c>
      <c r="CO51" s="67" t="str">
        <f t="shared" si="178"/>
        <v/>
      </c>
      <c r="CP51" s="67" t="str">
        <f t="shared" si="179"/>
        <v/>
      </c>
      <c r="CQ51" s="67" t="str">
        <f t="shared" si="180"/>
        <v/>
      </c>
      <c r="CR51" s="67" t="str">
        <f t="shared" si="181"/>
        <v/>
      </c>
      <c r="CS51" s="75" t="str">
        <f t="shared" si="182"/>
        <v/>
      </c>
      <c r="CT51" s="74" t="str">
        <f t="shared" si="373"/>
        <v/>
      </c>
      <c r="CU51" s="67" t="str">
        <f t="shared" ref="CU51" si="676">IF(AND($F51=CT$2,$D51=CT$3,$E51=CU$4),1,"")</f>
        <v/>
      </c>
      <c r="CV51" s="67" t="str">
        <f t="shared" si="184"/>
        <v/>
      </c>
      <c r="CW51" s="67" t="str">
        <f t="shared" si="185"/>
        <v/>
      </c>
      <c r="CX51" s="67" t="str">
        <f t="shared" si="186"/>
        <v/>
      </c>
      <c r="CY51" s="67" t="str">
        <f t="shared" si="187"/>
        <v/>
      </c>
      <c r="CZ51" s="67" t="str">
        <f t="shared" si="188"/>
        <v/>
      </c>
      <c r="DA51" s="67" t="str">
        <f t="shared" si="189"/>
        <v/>
      </c>
      <c r="DB51" s="67" t="str">
        <f t="shared" si="190"/>
        <v/>
      </c>
      <c r="DC51" s="75" t="str">
        <f t="shared" si="191"/>
        <v/>
      </c>
      <c r="DD51" s="74" t="str">
        <f t="shared" si="375"/>
        <v/>
      </c>
      <c r="DE51" s="67" t="str">
        <f t="shared" ref="DE51" si="677">IF(AND($F51=DD$2,$D51=DD$3,$E51=DE$4),1,"")</f>
        <v/>
      </c>
      <c r="DF51" s="67" t="str">
        <f t="shared" si="193"/>
        <v/>
      </c>
      <c r="DG51" s="67" t="str">
        <f t="shared" si="194"/>
        <v/>
      </c>
      <c r="DH51" s="67" t="str">
        <f t="shared" si="195"/>
        <v/>
      </c>
      <c r="DI51" s="67" t="str">
        <f t="shared" si="196"/>
        <v/>
      </c>
      <c r="DJ51" s="67" t="str">
        <f t="shared" si="197"/>
        <v/>
      </c>
      <c r="DK51" s="67" t="str">
        <f t="shared" si="198"/>
        <v/>
      </c>
      <c r="DL51" s="67" t="str">
        <f t="shared" si="199"/>
        <v/>
      </c>
      <c r="DM51" s="75" t="str">
        <f t="shared" si="200"/>
        <v/>
      </c>
      <c r="DN51" s="74" t="str">
        <f t="shared" si="377"/>
        <v/>
      </c>
      <c r="DO51" s="67" t="str">
        <f t="shared" ref="DO51" si="678">IF(AND($F51=DN$2,$D51=DN$3,$E51=DO$4),1,"")</f>
        <v/>
      </c>
      <c r="DP51" s="67" t="str">
        <f t="shared" si="202"/>
        <v/>
      </c>
      <c r="DQ51" s="67" t="str">
        <f t="shared" si="203"/>
        <v/>
      </c>
      <c r="DR51" s="67" t="str">
        <f t="shared" si="204"/>
        <v/>
      </c>
      <c r="DS51" s="67" t="str">
        <f t="shared" si="205"/>
        <v/>
      </c>
      <c r="DT51" s="67" t="str">
        <f t="shared" si="206"/>
        <v/>
      </c>
      <c r="DU51" s="67" t="str">
        <f t="shared" si="207"/>
        <v/>
      </c>
      <c r="DV51" s="67" t="str">
        <f t="shared" si="208"/>
        <v/>
      </c>
      <c r="DW51" s="76" t="str">
        <f t="shared" si="209"/>
        <v/>
      </c>
      <c r="DX51" s="73"/>
    </row>
    <row r="52" spans="1:128" hidden="1">
      <c r="A52" s="67" t="str">
        <f>IF(OR(B52=0,B52=""),"",'Stu.Detail (1-20)'!A54)</f>
        <v/>
      </c>
      <c r="B52" s="67" t="str">
        <f>IF(OR('Stu.Detail (1-20)'!B54=0,'Stu.Detail (1-20)'!B54=""),"",'Stu.Detail (1-20)'!B54)</f>
        <v/>
      </c>
      <c r="C52" s="68" t="str">
        <f>IF(OR('Stu.Detail (1-20)'!C54=0,'Stu.Detail (1-20)'!C54=""),"",'Stu.Detail (1-20)'!C54)</f>
        <v/>
      </c>
      <c r="D52" s="67" t="str">
        <f>IF(OR('Stu.Detail (1-20)'!J54=0,'Stu.Detail (1-20)'!J54=""),"",'Stu.Detail (1-20)'!J54)</f>
        <v/>
      </c>
      <c r="E52" s="67" t="str">
        <f>IF(OR('Stu.Detail (1-20)'!K54=0,'Stu.Detail (1-20)'!K54=""),"",'Stu.Detail (1-20)'!K54)</f>
        <v/>
      </c>
      <c r="F52" s="67" t="str">
        <f>IF(OR('Stu.Detail (1-20)'!L54=0,'Stu.Detail (1-20)'!L54=""),"",'Stu.Detail (1-20)'!L54)</f>
        <v/>
      </c>
      <c r="H52" s="74" t="str">
        <f t="shared" si="100"/>
        <v/>
      </c>
      <c r="I52" s="67" t="str">
        <f t="shared" si="101"/>
        <v/>
      </c>
      <c r="J52" s="67" t="str">
        <f t="shared" si="102"/>
        <v/>
      </c>
      <c r="K52" s="67" t="str">
        <f t="shared" si="103"/>
        <v/>
      </c>
      <c r="L52" s="67" t="str">
        <f t="shared" si="104"/>
        <v/>
      </c>
      <c r="M52" s="67" t="str">
        <f t="shared" si="105"/>
        <v/>
      </c>
      <c r="N52" s="67" t="str">
        <f t="shared" si="106"/>
        <v/>
      </c>
      <c r="O52" s="67" t="str">
        <f t="shared" si="107"/>
        <v/>
      </c>
      <c r="P52" s="67" t="str">
        <f t="shared" si="108"/>
        <v/>
      </c>
      <c r="Q52" s="75" t="str">
        <f t="shared" si="109"/>
        <v/>
      </c>
      <c r="R52" s="74" t="str">
        <f t="shared" si="110"/>
        <v/>
      </c>
      <c r="S52" s="67" t="str">
        <f t="shared" si="111"/>
        <v/>
      </c>
      <c r="T52" s="67" t="str">
        <f t="shared" si="112"/>
        <v/>
      </c>
      <c r="U52" s="67" t="str">
        <f t="shared" si="113"/>
        <v/>
      </c>
      <c r="V52" s="67" t="str">
        <f t="shared" si="114"/>
        <v/>
      </c>
      <c r="W52" s="67" t="str">
        <f t="shared" si="115"/>
        <v/>
      </c>
      <c r="X52" s="67" t="str">
        <f t="shared" si="116"/>
        <v/>
      </c>
      <c r="Y52" s="67" t="str">
        <f t="shared" si="117"/>
        <v/>
      </c>
      <c r="Z52" s="67" t="str">
        <f t="shared" si="118"/>
        <v/>
      </c>
      <c r="AA52" s="75" t="str">
        <f t="shared" si="119"/>
        <v/>
      </c>
      <c r="AB52" s="74" t="str">
        <f t="shared" si="359"/>
        <v/>
      </c>
      <c r="AC52" s="67" t="str">
        <f t="shared" ref="AC52" si="679">IF(AND($F52=AB$2,$D52=AB$3,$E52=AC$4),1,"")</f>
        <v/>
      </c>
      <c r="AD52" s="67" t="str">
        <f t="shared" si="121"/>
        <v/>
      </c>
      <c r="AE52" s="67" t="str">
        <f t="shared" si="122"/>
        <v/>
      </c>
      <c r="AF52" s="67" t="str">
        <f t="shared" si="123"/>
        <v/>
      </c>
      <c r="AG52" s="67" t="str">
        <f t="shared" si="124"/>
        <v/>
      </c>
      <c r="AH52" s="67" t="str">
        <f t="shared" si="125"/>
        <v/>
      </c>
      <c r="AI52" s="67" t="str">
        <f t="shared" si="126"/>
        <v/>
      </c>
      <c r="AJ52" s="67" t="str">
        <f t="shared" si="127"/>
        <v/>
      </c>
      <c r="AK52" s="75" t="str">
        <f t="shared" si="128"/>
        <v/>
      </c>
      <c r="AL52" s="74" t="str">
        <f t="shared" si="361"/>
        <v/>
      </c>
      <c r="AM52" s="67" t="str">
        <f t="shared" ref="AM52" si="680">IF(AND($F52=AL$2,$D52=AL$3,$E52=AM$4),1,"")</f>
        <v/>
      </c>
      <c r="AN52" s="67" t="str">
        <f t="shared" si="130"/>
        <v/>
      </c>
      <c r="AO52" s="67" t="str">
        <f t="shared" si="131"/>
        <v/>
      </c>
      <c r="AP52" s="67" t="str">
        <f t="shared" si="132"/>
        <v/>
      </c>
      <c r="AQ52" s="67" t="str">
        <f t="shared" si="133"/>
        <v/>
      </c>
      <c r="AR52" s="67" t="str">
        <f t="shared" si="134"/>
        <v/>
      </c>
      <c r="AS52" s="67" t="str">
        <f t="shared" si="135"/>
        <v/>
      </c>
      <c r="AT52" s="67" t="str">
        <f t="shared" si="136"/>
        <v/>
      </c>
      <c r="AU52" s="75" t="str">
        <f t="shared" si="137"/>
        <v/>
      </c>
      <c r="AV52" s="74" t="str">
        <f t="shared" si="363"/>
        <v/>
      </c>
      <c r="AW52" s="67" t="str">
        <f t="shared" ref="AW52" si="681">IF(AND($F52=AV$2,$D52=AV$3,$E52=AW$4),1,"")</f>
        <v/>
      </c>
      <c r="AX52" s="67" t="str">
        <f t="shared" si="139"/>
        <v/>
      </c>
      <c r="AY52" s="67" t="str">
        <f t="shared" si="140"/>
        <v/>
      </c>
      <c r="AZ52" s="67" t="str">
        <f t="shared" si="141"/>
        <v/>
      </c>
      <c r="BA52" s="67" t="str">
        <f t="shared" si="142"/>
        <v/>
      </c>
      <c r="BB52" s="67" t="str">
        <f t="shared" si="143"/>
        <v/>
      </c>
      <c r="BC52" s="67" t="str">
        <f t="shared" si="144"/>
        <v/>
      </c>
      <c r="BD52" s="67" t="str">
        <f t="shared" si="145"/>
        <v/>
      </c>
      <c r="BE52" s="75" t="str">
        <f t="shared" si="146"/>
        <v/>
      </c>
      <c r="BF52" s="74" t="str">
        <f t="shared" si="365"/>
        <v/>
      </c>
      <c r="BG52" s="67" t="str">
        <f t="shared" ref="BG52" si="682">IF(AND($F52=BF$2,$D52=BF$3,$E52=BG$4),1,"")</f>
        <v/>
      </c>
      <c r="BH52" s="67" t="str">
        <f t="shared" si="148"/>
        <v/>
      </c>
      <c r="BI52" s="67" t="str">
        <f t="shared" si="149"/>
        <v/>
      </c>
      <c r="BJ52" s="67" t="str">
        <f t="shared" si="150"/>
        <v/>
      </c>
      <c r="BK52" s="67" t="str">
        <f t="shared" si="151"/>
        <v/>
      </c>
      <c r="BL52" s="67" t="str">
        <f t="shared" si="152"/>
        <v/>
      </c>
      <c r="BM52" s="67" t="str">
        <f t="shared" si="153"/>
        <v/>
      </c>
      <c r="BN52" s="67" t="str">
        <f t="shared" si="154"/>
        <v/>
      </c>
      <c r="BO52" s="75" t="str">
        <f t="shared" si="155"/>
        <v/>
      </c>
      <c r="BP52" s="74" t="str">
        <f t="shared" si="367"/>
        <v/>
      </c>
      <c r="BQ52" s="67" t="str">
        <f t="shared" ref="BQ52" si="683">IF(AND($F52=BP$2,$D52=BP$3,$E52=BQ$4),1,"")</f>
        <v/>
      </c>
      <c r="BR52" s="67" t="str">
        <f t="shared" si="157"/>
        <v/>
      </c>
      <c r="BS52" s="67" t="str">
        <f t="shared" si="158"/>
        <v/>
      </c>
      <c r="BT52" s="67" t="str">
        <f t="shared" si="159"/>
        <v/>
      </c>
      <c r="BU52" s="67" t="str">
        <f t="shared" si="160"/>
        <v/>
      </c>
      <c r="BV52" s="67" t="str">
        <f t="shared" si="161"/>
        <v/>
      </c>
      <c r="BW52" s="67" t="str">
        <f t="shared" si="162"/>
        <v/>
      </c>
      <c r="BX52" s="67" t="str">
        <f t="shared" si="163"/>
        <v/>
      </c>
      <c r="BY52" s="75" t="str">
        <f t="shared" si="164"/>
        <v/>
      </c>
      <c r="BZ52" s="74" t="str">
        <f t="shared" si="369"/>
        <v/>
      </c>
      <c r="CA52" s="67" t="str">
        <f t="shared" ref="CA52" si="684">IF(AND($F52=BZ$2,$D52=BZ$3,$E52=CA$4),1,"")</f>
        <v/>
      </c>
      <c r="CB52" s="67" t="str">
        <f t="shared" si="166"/>
        <v/>
      </c>
      <c r="CC52" s="67" t="str">
        <f t="shared" si="167"/>
        <v/>
      </c>
      <c r="CD52" s="67" t="str">
        <f t="shared" si="168"/>
        <v/>
      </c>
      <c r="CE52" s="67" t="str">
        <f t="shared" si="169"/>
        <v/>
      </c>
      <c r="CF52" s="67" t="str">
        <f t="shared" si="170"/>
        <v/>
      </c>
      <c r="CG52" s="67" t="str">
        <f t="shared" si="171"/>
        <v/>
      </c>
      <c r="CH52" s="67" t="str">
        <f t="shared" si="172"/>
        <v/>
      </c>
      <c r="CI52" s="75" t="str">
        <f t="shared" si="173"/>
        <v/>
      </c>
      <c r="CJ52" s="74" t="str">
        <f t="shared" si="371"/>
        <v/>
      </c>
      <c r="CK52" s="67" t="str">
        <f t="shared" ref="CK52" si="685">IF(AND($F52=CJ$2,$D52=CJ$3,$E52=CK$4),1,"")</f>
        <v/>
      </c>
      <c r="CL52" s="67" t="str">
        <f t="shared" si="175"/>
        <v/>
      </c>
      <c r="CM52" s="67" t="str">
        <f t="shared" si="176"/>
        <v/>
      </c>
      <c r="CN52" s="67" t="str">
        <f t="shared" si="177"/>
        <v/>
      </c>
      <c r="CO52" s="67" t="str">
        <f t="shared" si="178"/>
        <v/>
      </c>
      <c r="CP52" s="67" t="str">
        <f t="shared" si="179"/>
        <v/>
      </c>
      <c r="CQ52" s="67" t="str">
        <f t="shared" si="180"/>
        <v/>
      </c>
      <c r="CR52" s="67" t="str">
        <f t="shared" si="181"/>
        <v/>
      </c>
      <c r="CS52" s="75" t="str">
        <f t="shared" si="182"/>
        <v/>
      </c>
      <c r="CT52" s="74" t="str">
        <f t="shared" si="373"/>
        <v/>
      </c>
      <c r="CU52" s="67" t="str">
        <f t="shared" ref="CU52" si="686">IF(AND($F52=CT$2,$D52=CT$3,$E52=CU$4),1,"")</f>
        <v/>
      </c>
      <c r="CV52" s="67" t="str">
        <f t="shared" si="184"/>
        <v/>
      </c>
      <c r="CW52" s="67" t="str">
        <f t="shared" si="185"/>
        <v/>
      </c>
      <c r="CX52" s="67" t="str">
        <f t="shared" si="186"/>
        <v/>
      </c>
      <c r="CY52" s="67" t="str">
        <f t="shared" si="187"/>
        <v/>
      </c>
      <c r="CZ52" s="67" t="str">
        <f t="shared" si="188"/>
        <v/>
      </c>
      <c r="DA52" s="67" t="str">
        <f t="shared" si="189"/>
        <v/>
      </c>
      <c r="DB52" s="67" t="str">
        <f t="shared" si="190"/>
        <v/>
      </c>
      <c r="DC52" s="75" t="str">
        <f t="shared" si="191"/>
        <v/>
      </c>
      <c r="DD52" s="74" t="str">
        <f t="shared" si="375"/>
        <v/>
      </c>
      <c r="DE52" s="67" t="str">
        <f t="shared" ref="DE52" si="687">IF(AND($F52=DD$2,$D52=DD$3,$E52=DE$4),1,"")</f>
        <v/>
      </c>
      <c r="DF52" s="67" t="str">
        <f t="shared" si="193"/>
        <v/>
      </c>
      <c r="DG52" s="67" t="str">
        <f t="shared" si="194"/>
        <v/>
      </c>
      <c r="DH52" s="67" t="str">
        <f t="shared" si="195"/>
        <v/>
      </c>
      <c r="DI52" s="67" t="str">
        <f t="shared" si="196"/>
        <v/>
      </c>
      <c r="DJ52" s="67" t="str">
        <f t="shared" si="197"/>
        <v/>
      </c>
      <c r="DK52" s="67" t="str">
        <f t="shared" si="198"/>
        <v/>
      </c>
      <c r="DL52" s="67" t="str">
        <f t="shared" si="199"/>
        <v/>
      </c>
      <c r="DM52" s="75" t="str">
        <f t="shared" si="200"/>
        <v/>
      </c>
      <c r="DN52" s="74" t="str">
        <f t="shared" si="377"/>
        <v/>
      </c>
      <c r="DO52" s="67" t="str">
        <f t="shared" ref="DO52" si="688">IF(AND($F52=DN$2,$D52=DN$3,$E52=DO$4),1,"")</f>
        <v/>
      </c>
      <c r="DP52" s="67" t="str">
        <f t="shared" si="202"/>
        <v/>
      </c>
      <c r="DQ52" s="67" t="str">
        <f t="shared" si="203"/>
        <v/>
      </c>
      <c r="DR52" s="67" t="str">
        <f t="shared" si="204"/>
        <v/>
      </c>
      <c r="DS52" s="67" t="str">
        <f t="shared" si="205"/>
        <v/>
      </c>
      <c r="DT52" s="67" t="str">
        <f t="shared" si="206"/>
        <v/>
      </c>
      <c r="DU52" s="67" t="str">
        <f t="shared" si="207"/>
        <v/>
      </c>
      <c r="DV52" s="67" t="str">
        <f t="shared" si="208"/>
        <v/>
      </c>
      <c r="DW52" s="76" t="str">
        <f t="shared" si="209"/>
        <v/>
      </c>
      <c r="DX52" s="73"/>
    </row>
    <row r="53" spans="1:128" hidden="1">
      <c r="A53" s="67" t="str">
        <f>IF(OR(B53=0,B53=""),"",'Stu.Detail (1-20)'!A55)</f>
        <v/>
      </c>
      <c r="B53" s="67" t="str">
        <f>IF(OR('Stu.Detail (1-20)'!B55=0,'Stu.Detail (1-20)'!B55=""),"",'Stu.Detail (1-20)'!B55)</f>
        <v/>
      </c>
      <c r="C53" s="68" t="str">
        <f>IF(OR('Stu.Detail (1-20)'!C55=0,'Stu.Detail (1-20)'!C55=""),"",'Stu.Detail (1-20)'!C55)</f>
        <v/>
      </c>
      <c r="D53" s="67" t="str">
        <f>IF(OR('Stu.Detail (1-20)'!J55=0,'Stu.Detail (1-20)'!J55=""),"",'Stu.Detail (1-20)'!J55)</f>
        <v/>
      </c>
      <c r="E53" s="67" t="str">
        <f>IF(OR('Stu.Detail (1-20)'!K55=0,'Stu.Detail (1-20)'!K55=""),"",'Stu.Detail (1-20)'!K55)</f>
        <v/>
      </c>
      <c r="F53" s="67" t="str">
        <f>IF(OR('Stu.Detail (1-20)'!L55=0,'Stu.Detail (1-20)'!L55=""),"",'Stu.Detail (1-20)'!L55)</f>
        <v/>
      </c>
      <c r="H53" s="74" t="str">
        <f t="shared" si="100"/>
        <v/>
      </c>
      <c r="I53" s="67" t="str">
        <f t="shared" si="101"/>
        <v/>
      </c>
      <c r="J53" s="67" t="str">
        <f t="shared" si="102"/>
        <v/>
      </c>
      <c r="K53" s="67" t="str">
        <f t="shared" si="103"/>
        <v/>
      </c>
      <c r="L53" s="67" t="str">
        <f t="shared" si="104"/>
        <v/>
      </c>
      <c r="M53" s="67" t="str">
        <f t="shared" si="105"/>
        <v/>
      </c>
      <c r="N53" s="67" t="str">
        <f t="shared" si="106"/>
        <v/>
      </c>
      <c r="O53" s="67" t="str">
        <f t="shared" si="107"/>
        <v/>
      </c>
      <c r="P53" s="67" t="str">
        <f t="shared" si="108"/>
        <v/>
      </c>
      <c r="Q53" s="75" t="str">
        <f t="shared" si="109"/>
        <v/>
      </c>
      <c r="R53" s="74" t="str">
        <f t="shared" si="110"/>
        <v/>
      </c>
      <c r="S53" s="67" t="str">
        <f t="shared" si="111"/>
        <v/>
      </c>
      <c r="T53" s="67" t="str">
        <f t="shared" si="112"/>
        <v/>
      </c>
      <c r="U53" s="67" t="str">
        <f t="shared" si="113"/>
        <v/>
      </c>
      <c r="V53" s="67" t="str">
        <f t="shared" si="114"/>
        <v/>
      </c>
      <c r="W53" s="67" t="str">
        <f t="shared" si="115"/>
        <v/>
      </c>
      <c r="X53" s="67" t="str">
        <f t="shared" si="116"/>
        <v/>
      </c>
      <c r="Y53" s="67" t="str">
        <f t="shared" si="117"/>
        <v/>
      </c>
      <c r="Z53" s="67" t="str">
        <f t="shared" si="118"/>
        <v/>
      </c>
      <c r="AA53" s="75" t="str">
        <f t="shared" si="119"/>
        <v/>
      </c>
      <c r="AB53" s="74" t="str">
        <f t="shared" si="359"/>
        <v/>
      </c>
      <c r="AC53" s="67" t="str">
        <f t="shared" ref="AC53" si="689">IF(AND($F53=AB$2,$D53=AB$3,$E53=AC$4),1,"")</f>
        <v/>
      </c>
      <c r="AD53" s="67" t="str">
        <f t="shared" si="121"/>
        <v/>
      </c>
      <c r="AE53" s="67" t="str">
        <f t="shared" si="122"/>
        <v/>
      </c>
      <c r="AF53" s="67" t="str">
        <f t="shared" si="123"/>
        <v/>
      </c>
      <c r="AG53" s="67" t="str">
        <f t="shared" si="124"/>
        <v/>
      </c>
      <c r="AH53" s="67" t="str">
        <f t="shared" si="125"/>
        <v/>
      </c>
      <c r="AI53" s="67" t="str">
        <f t="shared" si="126"/>
        <v/>
      </c>
      <c r="AJ53" s="67" t="str">
        <f t="shared" si="127"/>
        <v/>
      </c>
      <c r="AK53" s="75" t="str">
        <f t="shared" si="128"/>
        <v/>
      </c>
      <c r="AL53" s="74" t="str">
        <f t="shared" si="361"/>
        <v/>
      </c>
      <c r="AM53" s="67" t="str">
        <f t="shared" ref="AM53" si="690">IF(AND($F53=AL$2,$D53=AL$3,$E53=AM$4),1,"")</f>
        <v/>
      </c>
      <c r="AN53" s="67" t="str">
        <f t="shared" si="130"/>
        <v/>
      </c>
      <c r="AO53" s="67" t="str">
        <f t="shared" si="131"/>
        <v/>
      </c>
      <c r="AP53" s="67" t="str">
        <f t="shared" si="132"/>
        <v/>
      </c>
      <c r="AQ53" s="67" t="str">
        <f t="shared" si="133"/>
        <v/>
      </c>
      <c r="AR53" s="67" t="str">
        <f t="shared" si="134"/>
        <v/>
      </c>
      <c r="AS53" s="67" t="str">
        <f t="shared" si="135"/>
        <v/>
      </c>
      <c r="AT53" s="67" t="str">
        <f t="shared" si="136"/>
        <v/>
      </c>
      <c r="AU53" s="75" t="str">
        <f t="shared" si="137"/>
        <v/>
      </c>
      <c r="AV53" s="74" t="str">
        <f t="shared" si="363"/>
        <v/>
      </c>
      <c r="AW53" s="67" t="str">
        <f t="shared" ref="AW53" si="691">IF(AND($F53=AV$2,$D53=AV$3,$E53=AW$4),1,"")</f>
        <v/>
      </c>
      <c r="AX53" s="67" t="str">
        <f t="shared" si="139"/>
        <v/>
      </c>
      <c r="AY53" s="67" t="str">
        <f t="shared" si="140"/>
        <v/>
      </c>
      <c r="AZ53" s="67" t="str">
        <f t="shared" si="141"/>
        <v/>
      </c>
      <c r="BA53" s="67" t="str">
        <f t="shared" si="142"/>
        <v/>
      </c>
      <c r="BB53" s="67" t="str">
        <f t="shared" si="143"/>
        <v/>
      </c>
      <c r="BC53" s="67" t="str">
        <f t="shared" si="144"/>
        <v/>
      </c>
      <c r="BD53" s="67" t="str">
        <f t="shared" si="145"/>
        <v/>
      </c>
      <c r="BE53" s="75" t="str">
        <f t="shared" si="146"/>
        <v/>
      </c>
      <c r="BF53" s="74" t="str">
        <f t="shared" si="365"/>
        <v/>
      </c>
      <c r="BG53" s="67" t="str">
        <f t="shared" ref="BG53" si="692">IF(AND($F53=BF$2,$D53=BF$3,$E53=BG$4),1,"")</f>
        <v/>
      </c>
      <c r="BH53" s="67" t="str">
        <f t="shared" si="148"/>
        <v/>
      </c>
      <c r="BI53" s="67" t="str">
        <f t="shared" si="149"/>
        <v/>
      </c>
      <c r="BJ53" s="67" t="str">
        <f t="shared" si="150"/>
        <v/>
      </c>
      <c r="BK53" s="67" t="str">
        <f t="shared" si="151"/>
        <v/>
      </c>
      <c r="BL53" s="67" t="str">
        <f t="shared" si="152"/>
        <v/>
      </c>
      <c r="BM53" s="67" t="str">
        <f t="shared" si="153"/>
        <v/>
      </c>
      <c r="BN53" s="67" t="str">
        <f t="shared" si="154"/>
        <v/>
      </c>
      <c r="BO53" s="75" t="str">
        <f t="shared" si="155"/>
        <v/>
      </c>
      <c r="BP53" s="74" t="str">
        <f t="shared" si="367"/>
        <v/>
      </c>
      <c r="BQ53" s="67" t="str">
        <f t="shared" ref="BQ53" si="693">IF(AND($F53=BP$2,$D53=BP$3,$E53=BQ$4),1,"")</f>
        <v/>
      </c>
      <c r="BR53" s="67" t="str">
        <f t="shared" si="157"/>
        <v/>
      </c>
      <c r="BS53" s="67" t="str">
        <f t="shared" si="158"/>
        <v/>
      </c>
      <c r="BT53" s="67" t="str">
        <f t="shared" si="159"/>
        <v/>
      </c>
      <c r="BU53" s="67" t="str">
        <f t="shared" si="160"/>
        <v/>
      </c>
      <c r="BV53" s="67" t="str">
        <f t="shared" si="161"/>
        <v/>
      </c>
      <c r="BW53" s="67" t="str">
        <f t="shared" si="162"/>
        <v/>
      </c>
      <c r="BX53" s="67" t="str">
        <f t="shared" si="163"/>
        <v/>
      </c>
      <c r="BY53" s="75" t="str">
        <f t="shared" si="164"/>
        <v/>
      </c>
      <c r="BZ53" s="74" t="str">
        <f t="shared" si="369"/>
        <v/>
      </c>
      <c r="CA53" s="67" t="str">
        <f t="shared" ref="CA53" si="694">IF(AND($F53=BZ$2,$D53=BZ$3,$E53=CA$4),1,"")</f>
        <v/>
      </c>
      <c r="CB53" s="67" t="str">
        <f t="shared" si="166"/>
        <v/>
      </c>
      <c r="CC53" s="67" t="str">
        <f t="shared" si="167"/>
        <v/>
      </c>
      <c r="CD53" s="67" t="str">
        <f t="shared" si="168"/>
        <v/>
      </c>
      <c r="CE53" s="67" t="str">
        <f t="shared" si="169"/>
        <v/>
      </c>
      <c r="CF53" s="67" t="str">
        <f t="shared" si="170"/>
        <v/>
      </c>
      <c r="CG53" s="67" t="str">
        <f t="shared" si="171"/>
        <v/>
      </c>
      <c r="CH53" s="67" t="str">
        <f t="shared" si="172"/>
        <v/>
      </c>
      <c r="CI53" s="75" t="str">
        <f t="shared" si="173"/>
        <v/>
      </c>
      <c r="CJ53" s="74" t="str">
        <f t="shared" si="371"/>
        <v/>
      </c>
      <c r="CK53" s="67" t="str">
        <f t="shared" ref="CK53" si="695">IF(AND($F53=CJ$2,$D53=CJ$3,$E53=CK$4),1,"")</f>
        <v/>
      </c>
      <c r="CL53" s="67" t="str">
        <f t="shared" si="175"/>
        <v/>
      </c>
      <c r="CM53" s="67" t="str">
        <f t="shared" si="176"/>
        <v/>
      </c>
      <c r="CN53" s="67" t="str">
        <f t="shared" si="177"/>
        <v/>
      </c>
      <c r="CO53" s="67" t="str">
        <f t="shared" si="178"/>
        <v/>
      </c>
      <c r="CP53" s="67" t="str">
        <f t="shared" si="179"/>
        <v/>
      </c>
      <c r="CQ53" s="67" t="str">
        <f t="shared" si="180"/>
        <v/>
      </c>
      <c r="CR53" s="67" t="str">
        <f t="shared" si="181"/>
        <v/>
      </c>
      <c r="CS53" s="75" t="str">
        <f t="shared" si="182"/>
        <v/>
      </c>
      <c r="CT53" s="74" t="str">
        <f t="shared" si="373"/>
        <v/>
      </c>
      <c r="CU53" s="67" t="str">
        <f t="shared" ref="CU53" si="696">IF(AND($F53=CT$2,$D53=CT$3,$E53=CU$4),1,"")</f>
        <v/>
      </c>
      <c r="CV53" s="67" t="str">
        <f t="shared" si="184"/>
        <v/>
      </c>
      <c r="CW53" s="67" t="str">
        <f t="shared" si="185"/>
        <v/>
      </c>
      <c r="CX53" s="67" t="str">
        <f t="shared" si="186"/>
        <v/>
      </c>
      <c r="CY53" s="67" t="str">
        <f t="shared" si="187"/>
        <v/>
      </c>
      <c r="CZ53" s="67" t="str">
        <f t="shared" si="188"/>
        <v/>
      </c>
      <c r="DA53" s="67" t="str">
        <f t="shared" si="189"/>
        <v/>
      </c>
      <c r="DB53" s="67" t="str">
        <f t="shared" si="190"/>
        <v/>
      </c>
      <c r="DC53" s="75" t="str">
        <f t="shared" si="191"/>
        <v/>
      </c>
      <c r="DD53" s="74" t="str">
        <f t="shared" si="375"/>
        <v/>
      </c>
      <c r="DE53" s="67" t="str">
        <f t="shared" ref="DE53" si="697">IF(AND($F53=DD$2,$D53=DD$3,$E53=DE$4),1,"")</f>
        <v/>
      </c>
      <c r="DF53" s="67" t="str">
        <f t="shared" si="193"/>
        <v/>
      </c>
      <c r="DG53" s="67" t="str">
        <f t="shared" si="194"/>
        <v/>
      </c>
      <c r="DH53" s="67" t="str">
        <f t="shared" si="195"/>
        <v/>
      </c>
      <c r="DI53" s="67" t="str">
        <f t="shared" si="196"/>
        <v/>
      </c>
      <c r="DJ53" s="67" t="str">
        <f t="shared" si="197"/>
        <v/>
      </c>
      <c r="DK53" s="67" t="str">
        <f t="shared" si="198"/>
        <v/>
      </c>
      <c r="DL53" s="67" t="str">
        <f t="shared" si="199"/>
        <v/>
      </c>
      <c r="DM53" s="75" t="str">
        <f t="shared" si="200"/>
        <v/>
      </c>
      <c r="DN53" s="74" t="str">
        <f t="shared" si="377"/>
        <v/>
      </c>
      <c r="DO53" s="67" t="str">
        <f t="shared" ref="DO53" si="698">IF(AND($F53=DN$2,$D53=DN$3,$E53=DO$4),1,"")</f>
        <v/>
      </c>
      <c r="DP53" s="67" t="str">
        <f t="shared" si="202"/>
        <v/>
      </c>
      <c r="DQ53" s="67" t="str">
        <f t="shared" si="203"/>
        <v/>
      </c>
      <c r="DR53" s="67" t="str">
        <f t="shared" si="204"/>
        <v/>
      </c>
      <c r="DS53" s="67" t="str">
        <f t="shared" si="205"/>
        <v/>
      </c>
      <c r="DT53" s="67" t="str">
        <f t="shared" si="206"/>
        <v/>
      </c>
      <c r="DU53" s="67" t="str">
        <f t="shared" si="207"/>
        <v/>
      </c>
      <c r="DV53" s="67" t="str">
        <f t="shared" si="208"/>
        <v/>
      </c>
      <c r="DW53" s="76" t="str">
        <f t="shared" si="209"/>
        <v/>
      </c>
      <c r="DX53" s="73"/>
    </row>
    <row r="54" spans="1:128" hidden="1">
      <c r="A54" s="67" t="str">
        <f>IF(OR(B54=0,B54=""),"",'Stu.Detail (1-20)'!A56)</f>
        <v/>
      </c>
      <c r="B54" s="67" t="str">
        <f>IF(OR('Stu.Detail (1-20)'!B56=0,'Stu.Detail (1-20)'!B56=""),"",'Stu.Detail (1-20)'!B56)</f>
        <v/>
      </c>
      <c r="C54" s="68" t="str">
        <f>IF(OR('Stu.Detail (1-20)'!C56=0,'Stu.Detail (1-20)'!C56=""),"",'Stu.Detail (1-20)'!C56)</f>
        <v/>
      </c>
      <c r="D54" s="67" t="str">
        <f>IF(OR('Stu.Detail (1-20)'!J56=0,'Stu.Detail (1-20)'!J56=""),"",'Stu.Detail (1-20)'!J56)</f>
        <v/>
      </c>
      <c r="E54" s="67" t="str">
        <f>IF(OR('Stu.Detail (1-20)'!K56=0,'Stu.Detail (1-20)'!K56=""),"",'Stu.Detail (1-20)'!K56)</f>
        <v/>
      </c>
      <c r="F54" s="67" t="str">
        <f>IF(OR('Stu.Detail (1-20)'!L56=0,'Stu.Detail (1-20)'!L56=""),"",'Stu.Detail (1-20)'!L56)</f>
        <v/>
      </c>
      <c r="H54" s="74" t="str">
        <f t="shared" si="100"/>
        <v/>
      </c>
      <c r="I54" s="67" t="str">
        <f t="shared" si="101"/>
        <v/>
      </c>
      <c r="J54" s="67" t="str">
        <f t="shared" si="102"/>
        <v/>
      </c>
      <c r="K54" s="67" t="str">
        <f t="shared" si="103"/>
        <v/>
      </c>
      <c r="L54" s="67" t="str">
        <f t="shared" si="104"/>
        <v/>
      </c>
      <c r="M54" s="67" t="str">
        <f t="shared" si="105"/>
        <v/>
      </c>
      <c r="N54" s="67" t="str">
        <f t="shared" si="106"/>
        <v/>
      </c>
      <c r="O54" s="67" t="str">
        <f t="shared" si="107"/>
        <v/>
      </c>
      <c r="P54" s="67" t="str">
        <f t="shared" si="108"/>
        <v/>
      </c>
      <c r="Q54" s="75" t="str">
        <f t="shared" si="109"/>
        <v/>
      </c>
      <c r="R54" s="74" t="str">
        <f t="shared" si="110"/>
        <v/>
      </c>
      <c r="S54" s="67" t="str">
        <f t="shared" si="111"/>
        <v/>
      </c>
      <c r="T54" s="67" t="str">
        <f t="shared" si="112"/>
        <v/>
      </c>
      <c r="U54" s="67" t="str">
        <f t="shared" si="113"/>
        <v/>
      </c>
      <c r="V54" s="67" t="str">
        <f t="shared" si="114"/>
        <v/>
      </c>
      <c r="W54" s="67" t="str">
        <f t="shared" si="115"/>
        <v/>
      </c>
      <c r="X54" s="67" t="str">
        <f t="shared" si="116"/>
        <v/>
      </c>
      <c r="Y54" s="67" t="str">
        <f t="shared" si="117"/>
        <v/>
      </c>
      <c r="Z54" s="67" t="str">
        <f t="shared" si="118"/>
        <v/>
      </c>
      <c r="AA54" s="75" t="str">
        <f t="shared" si="119"/>
        <v/>
      </c>
      <c r="AB54" s="74" t="str">
        <f t="shared" si="359"/>
        <v/>
      </c>
      <c r="AC54" s="67" t="str">
        <f t="shared" ref="AC54" si="699">IF(AND($F54=AB$2,$D54=AB$3,$E54=AC$4),1,"")</f>
        <v/>
      </c>
      <c r="AD54" s="67" t="str">
        <f t="shared" si="121"/>
        <v/>
      </c>
      <c r="AE54" s="67" t="str">
        <f t="shared" si="122"/>
        <v/>
      </c>
      <c r="AF54" s="67" t="str">
        <f t="shared" si="123"/>
        <v/>
      </c>
      <c r="AG54" s="67" t="str">
        <f t="shared" si="124"/>
        <v/>
      </c>
      <c r="AH54" s="67" t="str">
        <f t="shared" si="125"/>
        <v/>
      </c>
      <c r="AI54" s="67" t="str">
        <f t="shared" si="126"/>
        <v/>
      </c>
      <c r="AJ54" s="67" t="str">
        <f t="shared" si="127"/>
        <v/>
      </c>
      <c r="AK54" s="75" t="str">
        <f t="shared" si="128"/>
        <v/>
      </c>
      <c r="AL54" s="74" t="str">
        <f t="shared" si="361"/>
        <v/>
      </c>
      <c r="AM54" s="67" t="str">
        <f t="shared" ref="AM54" si="700">IF(AND($F54=AL$2,$D54=AL$3,$E54=AM$4),1,"")</f>
        <v/>
      </c>
      <c r="AN54" s="67" t="str">
        <f t="shared" si="130"/>
        <v/>
      </c>
      <c r="AO54" s="67" t="str">
        <f t="shared" si="131"/>
        <v/>
      </c>
      <c r="AP54" s="67" t="str">
        <f t="shared" si="132"/>
        <v/>
      </c>
      <c r="AQ54" s="67" t="str">
        <f t="shared" si="133"/>
        <v/>
      </c>
      <c r="AR54" s="67" t="str">
        <f t="shared" si="134"/>
        <v/>
      </c>
      <c r="AS54" s="67" t="str">
        <f t="shared" si="135"/>
        <v/>
      </c>
      <c r="AT54" s="67" t="str">
        <f t="shared" si="136"/>
        <v/>
      </c>
      <c r="AU54" s="75" t="str">
        <f t="shared" si="137"/>
        <v/>
      </c>
      <c r="AV54" s="74" t="str">
        <f t="shared" si="363"/>
        <v/>
      </c>
      <c r="AW54" s="67" t="str">
        <f t="shared" ref="AW54" si="701">IF(AND($F54=AV$2,$D54=AV$3,$E54=AW$4),1,"")</f>
        <v/>
      </c>
      <c r="AX54" s="67" t="str">
        <f t="shared" si="139"/>
        <v/>
      </c>
      <c r="AY54" s="67" t="str">
        <f t="shared" si="140"/>
        <v/>
      </c>
      <c r="AZ54" s="67" t="str">
        <f t="shared" si="141"/>
        <v/>
      </c>
      <c r="BA54" s="67" t="str">
        <f t="shared" si="142"/>
        <v/>
      </c>
      <c r="BB54" s="67" t="str">
        <f t="shared" si="143"/>
        <v/>
      </c>
      <c r="BC54" s="67" t="str">
        <f t="shared" si="144"/>
        <v/>
      </c>
      <c r="BD54" s="67" t="str">
        <f t="shared" si="145"/>
        <v/>
      </c>
      <c r="BE54" s="75" t="str">
        <f t="shared" si="146"/>
        <v/>
      </c>
      <c r="BF54" s="74" t="str">
        <f t="shared" si="365"/>
        <v/>
      </c>
      <c r="BG54" s="67" t="str">
        <f t="shared" ref="BG54" si="702">IF(AND($F54=BF$2,$D54=BF$3,$E54=BG$4),1,"")</f>
        <v/>
      </c>
      <c r="BH54" s="67" t="str">
        <f t="shared" si="148"/>
        <v/>
      </c>
      <c r="BI54" s="67" t="str">
        <f t="shared" si="149"/>
        <v/>
      </c>
      <c r="BJ54" s="67" t="str">
        <f t="shared" si="150"/>
        <v/>
      </c>
      <c r="BK54" s="67" t="str">
        <f t="shared" si="151"/>
        <v/>
      </c>
      <c r="BL54" s="67" t="str">
        <f t="shared" si="152"/>
        <v/>
      </c>
      <c r="BM54" s="67" t="str">
        <f t="shared" si="153"/>
        <v/>
      </c>
      <c r="BN54" s="67" t="str">
        <f t="shared" si="154"/>
        <v/>
      </c>
      <c r="BO54" s="75" t="str">
        <f t="shared" si="155"/>
        <v/>
      </c>
      <c r="BP54" s="74" t="str">
        <f t="shared" si="367"/>
        <v/>
      </c>
      <c r="BQ54" s="67" t="str">
        <f t="shared" ref="BQ54" si="703">IF(AND($F54=BP$2,$D54=BP$3,$E54=BQ$4),1,"")</f>
        <v/>
      </c>
      <c r="BR54" s="67" t="str">
        <f t="shared" si="157"/>
        <v/>
      </c>
      <c r="BS54" s="67" t="str">
        <f t="shared" si="158"/>
        <v/>
      </c>
      <c r="BT54" s="67" t="str">
        <f t="shared" si="159"/>
        <v/>
      </c>
      <c r="BU54" s="67" t="str">
        <f t="shared" si="160"/>
        <v/>
      </c>
      <c r="BV54" s="67" t="str">
        <f t="shared" si="161"/>
        <v/>
      </c>
      <c r="BW54" s="67" t="str">
        <f t="shared" si="162"/>
        <v/>
      </c>
      <c r="BX54" s="67" t="str">
        <f t="shared" si="163"/>
        <v/>
      </c>
      <c r="BY54" s="75" t="str">
        <f t="shared" si="164"/>
        <v/>
      </c>
      <c r="BZ54" s="74" t="str">
        <f t="shared" si="369"/>
        <v/>
      </c>
      <c r="CA54" s="67" t="str">
        <f t="shared" ref="CA54" si="704">IF(AND($F54=BZ$2,$D54=BZ$3,$E54=CA$4),1,"")</f>
        <v/>
      </c>
      <c r="CB54" s="67" t="str">
        <f t="shared" si="166"/>
        <v/>
      </c>
      <c r="CC54" s="67" t="str">
        <f t="shared" si="167"/>
        <v/>
      </c>
      <c r="CD54" s="67" t="str">
        <f t="shared" si="168"/>
        <v/>
      </c>
      <c r="CE54" s="67" t="str">
        <f t="shared" si="169"/>
        <v/>
      </c>
      <c r="CF54" s="67" t="str">
        <f t="shared" si="170"/>
        <v/>
      </c>
      <c r="CG54" s="67" t="str">
        <f t="shared" si="171"/>
        <v/>
      </c>
      <c r="CH54" s="67" t="str">
        <f t="shared" si="172"/>
        <v/>
      </c>
      <c r="CI54" s="75" t="str">
        <f t="shared" si="173"/>
        <v/>
      </c>
      <c r="CJ54" s="74" t="str">
        <f t="shared" si="371"/>
        <v/>
      </c>
      <c r="CK54" s="67" t="str">
        <f t="shared" ref="CK54" si="705">IF(AND($F54=CJ$2,$D54=CJ$3,$E54=CK$4),1,"")</f>
        <v/>
      </c>
      <c r="CL54" s="67" t="str">
        <f t="shared" si="175"/>
        <v/>
      </c>
      <c r="CM54" s="67" t="str">
        <f t="shared" si="176"/>
        <v/>
      </c>
      <c r="CN54" s="67" t="str">
        <f t="shared" si="177"/>
        <v/>
      </c>
      <c r="CO54" s="67" t="str">
        <f t="shared" si="178"/>
        <v/>
      </c>
      <c r="CP54" s="67" t="str">
        <f t="shared" si="179"/>
        <v/>
      </c>
      <c r="CQ54" s="67" t="str">
        <f t="shared" si="180"/>
        <v/>
      </c>
      <c r="CR54" s="67" t="str">
        <f t="shared" si="181"/>
        <v/>
      </c>
      <c r="CS54" s="75" t="str">
        <f t="shared" si="182"/>
        <v/>
      </c>
      <c r="CT54" s="74" t="str">
        <f t="shared" si="373"/>
        <v/>
      </c>
      <c r="CU54" s="67" t="str">
        <f t="shared" ref="CU54" si="706">IF(AND($F54=CT$2,$D54=CT$3,$E54=CU$4),1,"")</f>
        <v/>
      </c>
      <c r="CV54" s="67" t="str">
        <f t="shared" si="184"/>
        <v/>
      </c>
      <c r="CW54" s="67" t="str">
        <f t="shared" si="185"/>
        <v/>
      </c>
      <c r="CX54" s="67" t="str">
        <f t="shared" si="186"/>
        <v/>
      </c>
      <c r="CY54" s="67" t="str">
        <f t="shared" si="187"/>
        <v/>
      </c>
      <c r="CZ54" s="67" t="str">
        <f t="shared" si="188"/>
        <v/>
      </c>
      <c r="DA54" s="67" t="str">
        <f t="shared" si="189"/>
        <v/>
      </c>
      <c r="DB54" s="67" t="str">
        <f t="shared" si="190"/>
        <v/>
      </c>
      <c r="DC54" s="75" t="str">
        <f t="shared" si="191"/>
        <v/>
      </c>
      <c r="DD54" s="74" t="str">
        <f t="shared" si="375"/>
        <v/>
      </c>
      <c r="DE54" s="67" t="str">
        <f t="shared" ref="DE54" si="707">IF(AND($F54=DD$2,$D54=DD$3,$E54=DE$4),1,"")</f>
        <v/>
      </c>
      <c r="DF54" s="67" t="str">
        <f t="shared" si="193"/>
        <v/>
      </c>
      <c r="DG54" s="67" t="str">
        <f t="shared" si="194"/>
        <v/>
      </c>
      <c r="DH54" s="67" t="str">
        <f t="shared" si="195"/>
        <v/>
      </c>
      <c r="DI54" s="67" t="str">
        <f t="shared" si="196"/>
        <v/>
      </c>
      <c r="DJ54" s="67" t="str">
        <f t="shared" si="197"/>
        <v/>
      </c>
      <c r="DK54" s="67" t="str">
        <f t="shared" si="198"/>
        <v/>
      </c>
      <c r="DL54" s="67" t="str">
        <f t="shared" si="199"/>
        <v/>
      </c>
      <c r="DM54" s="75" t="str">
        <f t="shared" si="200"/>
        <v/>
      </c>
      <c r="DN54" s="74" t="str">
        <f t="shared" si="377"/>
        <v/>
      </c>
      <c r="DO54" s="67" t="str">
        <f t="shared" ref="DO54" si="708">IF(AND($F54=DN$2,$D54=DN$3,$E54=DO$4),1,"")</f>
        <v/>
      </c>
      <c r="DP54" s="67" t="str">
        <f t="shared" si="202"/>
        <v/>
      </c>
      <c r="DQ54" s="67" t="str">
        <f t="shared" si="203"/>
        <v/>
      </c>
      <c r="DR54" s="67" t="str">
        <f t="shared" si="204"/>
        <v/>
      </c>
      <c r="DS54" s="67" t="str">
        <f t="shared" si="205"/>
        <v/>
      </c>
      <c r="DT54" s="67" t="str">
        <f t="shared" si="206"/>
        <v/>
      </c>
      <c r="DU54" s="67" t="str">
        <f t="shared" si="207"/>
        <v/>
      </c>
      <c r="DV54" s="67" t="str">
        <f t="shared" si="208"/>
        <v/>
      </c>
      <c r="DW54" s="76" t="str">
        <f t="shared" si="209"/>
        <v/>
      </c>
      <c r="DX54" s="73"/>
    </row>
    <row r="55" spans="1:128" hidden="1">
      <c r="A55" s="67" t="str">
        <f>IF(OR(B55=0,B55=""),"",'Stu.Detail (1-20)'!A57)</f>
        <v/>
      </c>
      <c r="B55" s="67" t="str">
        <f>IF(OR('Stu.Detail (1-20)'!B57=0,'Stu.Detail (1-20)'!B57=""),"",'Stu.Detail (1-20)'!B57)</f>
        <v/>
      </c>
      <c r="C55" s="68" t="str">
        <f>IF(OR('Stu.Detail (1-20)'!C57=0,'Stu.Detail (1-20)'!C57=""),"",'Stu.Detail (1-20)'!C57)</f>
        <v/>
      </c>
      <c r="D55" s="67" t="str">
        <f>IF(OR('Stu.Detail (1-20)'!J57=0,'Stu.Detail (1-20)'!J57=""),"",'Stu.Detail (1-20)'!J57)</f>
        <v/>
      </c>
      <c r="E55" s="67" t="str">
        <f>IF(OR('Stu.Detail (1-20)'!K57=0,'Stu.Detail (1-20)'!K57=""),"",'Stu.Detail (1-20)'!K57)</f>
        <v/>
      </c>
      <c r="F55" s="67" t="str">
        <f>IF(OR('Stu.Detail (1-20)'!L57=0,'Stu.Detail (1-20)'!L57=""),"",'Stu.Detail (1-20)'!L57)</f>
        <v/>
      </c>
      <c r="H55" s="74" t="str">
        <f t="shared" si="100"/>
        <v/>
      </c>
      <c r="I55" s="67" t="str">
        <f t="shared" si="101"/>
        <v/>
      </c>
      <c r="J55" s="67" t="str">
        <f t="shared" si="102"/>
        <v/>
      </c>
      <c r="K55" s="67" t="str">
        <f t="shared" si="103"/>
        <v/>
      </c>
      <c r="L55" s="67" t="str">
        <f t="shared" si="104"/>
        <v/>
      </c>
      <c r="M55" s="67" t="str">
        <f t="shared" si="105"/>
        <v/>
      </c>
      <c r="N55" s="67" t="str">
        <f t="shared" si="106"/>
        <v/>
      </c>
      <c r="O55" s="67" t="str">
        <f t="shared" si="107"/>
        <v/>
      </c>
      <c r="P55" s="67" t="str">
        <f t="shared" si="108"/>
        <v/>
      </c>
      <c r="Q55" s="75" t="str">
        <f t="shared" si="109"/>
        <v/>
      </c>
      <c r="R55" s="74" t="str">
        <f t="shared" si="110"/>
        <v/>
      </c>
      <c r="S55" s="67" t="str">
        <f t="shared" si="111"/>
        <v/>
      </c>
      <c r="T55" s="67" t="str">
        <f t="shared" si="112"/>
        <v/>
      </c>
      <c r="U55" s="67" t="str">
        <f t="shared" si="113"/>
        <v/>
      </c>
      <c r="V55" s="67" t="str">
        <f t="shared" si="114"/>
        <v/>
      </c>
      <c r="W55" s="67" t="str">
        <f t="shared" si="115"/>
        <v/>
      </c>
      <c r="X55" s="67" t="str">
        <f t="shared" si="116"/>
        <v/>
      </c>
      <c r="Y55" s="67" t="str">
        <f t="shared" si="117"/>
        <v/>
      </c>
      <c r="Z55" s="67" t="str">
        <f t="shared" si="118"/>
        <v/>
      </c>
      <c r="AA55" s="75" t="str">
        <f t="shared" si="119"/>
        <v/>
      </c>
      <c r="AB55" s="74" t="str">
        <f t="shared" si="359"/>
        <v/>
      </c>
      <c r="AC55" s="67" t="str">
        <f t="shared" ref="AC55" si="709">IF(AND($F55=AB$2,$D55=AB$3,$E55=AC$4),1,"")</f>
        <v/>
      </c>
      <c r="AD55" s="67" t="str">
        <f t="shared" si="121"/>
        <v/>
      </c>
      <c r="AE55" s="67" t="str">
        <f t="shared" si="122"/>
        <v/>
      </c>
      <c r="AF55" s="67" t="str">
        <f t="shared" si="123"/>
        <v/>
      </c>
      <c r="AG55" s="67" t="str">
        <f t="shared" si="124"/>
        <v/>
      </c>
      <c r="AH55" s="67" t="str">
        <f t="shared" si="125"/>
        <v/>
      </c>
      <c r="AI55" s="67" t="str">
        <f t="shared" si="126"/>
        <v/>
      </c>
      <c r="AJ55" s="67" t="str">
        <f t="shared" si="127"/>
        <v/>
      </c>
      <c r="AK55" s="75" t="str">
        <f t="shared" si="128"/>
        <v/>
      </c>
      <c r="AL55" s="74" t="str">
        <f t="shared" si="361"/>
        <v/>
      </c>
      <c r="AM55" s="67" t="str">
        <f t="shared" ref="AM55" si="710">IF(AND($F55=AL$2,$D55=AL$3,$E55=AM$4),1,"")</f>
        <v/>
      </c>
      <c r="AN55" s="67" t="str">
        <f t="shared" si="130"/>
        <v/>
      </c>
      <c r="AO55" s="67" t="str">
        <f t="shared" si="131"/>
        <v/>
      </c>
      <c r="AP55" s="67" t="str">
        <f t="shared" si="132"/>
        <v/>
      </c>
      <c r="AQ55" s="67" t="str">
        <f t="shared" si="133"/>
        <v/>
      </c>
      <c r="AR55" s="67" t="str">
        <f t="shared" si="134"/>
        <v/>
      </c>
      <c r="AS55" s="67" t="str">
        <f t="shared" si="135"/>
        <v/>
      </c>
      <c r="AT55" s="67" t="str">
        <f t="shared" si="136"/>
        <v/>
      </c>
      <c r="AU55" s="75" t="str">
        <f t="shared" si="137"/>
        <v/>
      </c>
      <c r="AV55" s="74" t="str">
        <f t="shared" si="363"/>
        <v/>
      </c>
      <c r="AW55" s="67" t="str">
        <f t="shared" ref="AW55" si="711">IF(AND($F55=AV$2,$D55=AV$3,$E55=AW$4),1,"")</f>
        <v/>
      </c>
      <c r="AX55" s="67" t="str">
        <f t="shared" si="139"/>
        <v/>
      </c>
      <c r="AY55" s="67" t="str">
        <f t="shared" si="140"/>
        <v/>
      </c>
      <c r="AZ55" s="67" t="str">
        <f t="shared" si="141"/>
        <v/>
      </c>
      <c r="BA55" s="67" t="str">
        <f t="shared" si="142"/>
        <v/>
      </c>
      <c r="BB55" s="67" t="str">
        <f t="shared" si="143"/>
        <v/>
      </c>
      <c r="BC55" s="67" t="str">
        <f t="shared" si="144"/>
        <v/>
      </c>
      <c r="BD55" s="67" t="str">
        <f t="shared" si="145"/>
        <v/>
      </c>
      <c r="BE55" s="75" t="str">
        <f t="shared" si="146"/>
        <v/>
      </c>
      <c r="BF55" s="74" t="str">
        <f t="shared" si="365"/>
        <v/>
      </c>
      <c r="BG55" s="67" t="str">
        <f t="shared" ref="BG55" si="712">IF(AND($F55=BF$2,$D55=BF$3,$E55=BG$4),1,"")</f>
        <v/>
      </c>
      <c r="BH55" s="67" t="str">
        <f t="shared" si="148"/>
        <v/>
      </c>
      <c r="BI55" s="67" t="str">
        <f t="shared" si="149"/>
        <v/>
      </c>
      <c r="BJ55" s="67" t="str">
        <f t="shared" si="150"/>
        <v/>
      </c>
      <c r="BK55" s="67" t="str">
        <f t="shared" si="151"/>
        <v/>
      </c>
      <c r="BL55" s="67" t="str">
        <f t="shared" si="152"/>
        <v/>
      </c>
      <c r="BM55" s="67" t="str">
        <f t="shared" si="153"/>
        <v/>
      </c>
      <c r="BN55" s="67" t="str">
        <f t="shared" si="154"/>
        <v/>
      </c>
      <c r="BO55" s="75" t="str">
        <f t="shared" si="155"/>
        <v/>
      </c>
      <c r="BP55" s="74" t="str">
        <f t="shared" si="367"/>
        <v/>
      </c>
      <c r="BQ55" s="67" t="str">
        <f t="shared" ref="BQ55" si="713">IF(AND($F55=BP$2,$D55=BP$3,$E55=BQ$4),1,"")</f>
        <v/>
      </c>
      <c r="BR55" s="67" t="str">
        <f t="shared" si="157"/>
        <v/>
      </c>
      <c r="BS55" s="67" t="str">
        <f t="shared" si="158"/>
        <v/>
      </c>
      <c r="BT55" s="67" t="str">
        <f t="shared" si="159"/>
        <v/>
      </c>
      <c r="BU55" s="67" t="str">
        <f t="shared" si="160"/>
        <v/>
      </c>
      <c r="BV55" s="67" t="str">
        <f t="shared" si="161"/>
        <v/>
      </c>
      <c r="BW55" s="67" t="str">
        <f t="shared" si="162"/>
        <v/>
      </c>
      <c r="BX55" s="67" t="str">
        <f t="shared" si="163"/>
        <v/>
      </c>
      <c r="BY55" s="75" t="str">
        <f t="shared" si="164"/>
        <v/>
      </c>
      <c r="BZ55" s="74" t="str">
        <f t="shared" si="369"/>
        <v/>
      </c>
      <c r="CA55" s="67" t="str">
        <f t="shared" ref="CA55" si="714">IF(AND($F55=BZ$2,$D55=BZ$3,$E55=CA$4),1,"")</f>
        <v/>
      </c>
      <c r="CB55" s="67" t="str">
        <f t="shared" si="166"/>
        <v/>
      </c>
      <c r="CC55" s="67" t="str">
        <f t="shared" si="167"/>
        <v/>
      </c>
      <c r="CD55" s="67" t="str">
        <f t="shared" si="168"/>
        <v/>
      </c>
      <c r="CE55" s="67" t="str">
        <f t="shared" si="169"/>
        <v/>
      </c>
      <c r="CF55" s="67" t="str">
        <f t="shared" si="170"/>
        <v/>
      </c>
      <c r="CG55" s="67" t="str">
        <f t="shared" si="171"/>
        <v/>
      </c>
      <c r="CH55" s="67" t="str">
        <f t="shared" si="172"/>
        <v/>
      </c>
      <c r="CI55" s="75" t="str">
        <f t="shared" si="173"/>
        <v/>
      </c>
      <c r="CJ55" s="74" t="str">
        <f t="shared" si="371"/>
        <v/>
      </c>
      <c r="CK55" s="67" t="str">
        <f t="shared" ref="CK55" si="715">IF(AND($F55=CJ$2,$D55=CJ$3,$E55=CK$4),1,"")</f>
        <v/>
      </c>
      <c r="CL55" s="67" t="str">
        <f t="shared" si="175"/>
        <v/>
      </c>
      <c r="CM55" s="67" t="str">
        <f t="shared" si="176"/>
        <v/>
      </c>
      <c r="CN55" s="67" t="str">
        <f t="shared" si="177"/>
        <v/>
      </c>
      <c r="CO55" s="67" t="str">
        <f t="shared" si="178"/>
        <v/>
      </c>
      <c r="CP55" s="67" t="str">
        <f t="shared" si="179"/>
        <v/>
      </c>
      <c r="CQ55" s="67" t="str">
        <f t="shared" si="180"/>
        <v/>
      </c>
      <c r="CR55" s="67" t="str">
        <f t="shared" si="181"/>
        <v/>
      </c>
      <c r="CS55" s="75" t="str">
        <f t="shared" si="182"/>
        <v/>
      </c>
      <c r="CT55" s="74" t="str">
        <f t="shared" si="373"/>
        <v/>
      </c>
      <c r="CU55" s="67" t="str">
        <f t="shared" ref="CU55" si="716">IF(AND($F55=CT$2,$D55=CT$3,$E55=CU$4),1,"")</f>
        <v/>
      </c>
      <c r="CV55" s="67" t="str">
        <f t="shared" si="184"/>
        <v/>
      </c>
      <c r="CW55" s="67" t="str">
        <f t="shared" si="185"/>
        <v/>
      </c>
      <c r="CX55" s="67" t="str">
        <f t="shared" si="186"/>
        <v/>
      </c>
      <c r="CY55" s="67" t="str">
        <f t="shared" si="187"/>
        <v/>
      </c>
      <c r="CZ55" s="67" t="str">
        <f t="shared" si="188"/>
        <v/>
      </c>
      <c r="DA55" s="67" t="str">
        <f t="shared" si="189"/>
        <v/>
      </c>
      <c r="DB55" s="67" t="str">
        <f t="shared" si="190"/>
        <v/>
      </c>
      <c r="DC55" s="75" t="str">
        <f t="shared" si="191"/>
        <v/>
      </c>
      <c r="DD55" s="74" t="str">
        <f t="shared" si="375"/>
        <v/>
      </c>
      <c r="DE55" s="67" t="str">
        <f t="shared" ref="DE55" si="717">IF(AND($F55=DD$2,$D55=DD$3,$E55=DE$4),1,"")</f>
        <v/>
      </c>
      <c r="DF55" s="67" t="str">
        <f t="shared" si="193"/>
        <v/>
      </c>
      <c r="DG55" s="67" t="str">
        <f t="shared" si="194"/>
        <v/>
      </c>
      <c r="DH55" s="67" t="str">
        <f t="shared" si="195"/>
        <v/>
      </c>
      <c r="DI55" s="67" t="str">
        <f t="shared" si="196"/>
        <v/>
      </c>
      <c r="DJ55" s="67" t="str">
        <f t="shared" si="197"/>
        <v/>
      </c>
      <c r="DK55" s="67" t="str">
        <f t="shared" si="198"/>
        <v/>
      </c>
      <c r="DL55" s="67" t="str">
        <f t="shared" si="199"/>
        <v/>
      </c>
      <c r="DM55" s="75" t="str">
        <f t="shared" si="200"/>
        <v/>
      </c>
      <c r="DN55" s="74" t="str">
        <f t="shared" si="377"/>
        <v/>
      </c>
      <c r="DO55" s="67" t="str">
        <f t="shared" ref="DO55" si="718">IF(AND($F55=DN$2,$D55=DN$3,$E55=DO$4),1,"")</f>
        <v/>
      </c>
      <c r="DP55" s="67" t="str">
        <f t="shared" si="202"/>
        <v/>
      </c>
      <c r="DQ55" s="67" t="str">
        <f t="shared" si="203"/>
        <v/>
      </c>
      <c r="DR55" s="67" t="str">
        <f t="shared" si="204"/>
        <v/>
      </c>
      <c r="DS55" s="67" t="str">
        <f t="shared" si="205"/>
        <v/>
      </c>
      <c r="DT55" s="67" t="str">
        <f t="shared" si="206"/>
        <v/>
      </c>
      <c r="DU55" s="67" t="str">
        <f t="shared" si="207"/>
        <v/>
      </c>
      <c r="DV55" s="67" t="str">
        <f t="shared" si="208"/>
        <v/>
      </c>
      <c r="DW55" s="76" t="str">
        <f t="shared" si="209"/>
        <v/>
      </c>
      <c r="DX55" s="73"/>
    </row>
    <row r="56" spans="1:128" hidden="1">
      <c r="A56" s="67" t="str">
        <f>IF(OR(B56=0,B56=""),"",'Stu.Detail (1-20)'!A58)</f>
        <v/>
      </c>
      <c r="B56" s="67" t="str">
        <f>IF(OR('Stu.Detail (1-20)'!B58=0,'Stu.Detail (1-20)'!B58=""),"",'Stu.Detail (1-20)'!B58)</f>
        <v/>
      </c>
      <c r="C56" s="68" t="str">
        <f>IF(OR('Stu.Detail (1-20)'!C58=0,'Stu.Detail (1-20)'!C58=""),"",'Stu.Detail (1-20)'!C58)</f>
        <v/>
      </c>
      <c r="D56" s="67" t="str">
        <f>IF(OR('Stu.Detail (1-20)'!J58=0,'Stu.Detail (1-20)'!J58=""),"",'Stu.Detail (1-20)'!J58)</f>
        <v/>
      </c>
      <c r="E56" s="67" t="str">
        <f>IF(OR('Stu.Detail (1-20)'!K58=0,'Stu.Detail (1-20)'!K58=""),"",'Stu.Detail (1-20)'!K58)</f>
        <v/>
      </c>
      <c r="F56" s="67" t="str">
        <f>IF(OR('Stu.Detail (1-20)'!L58=0,'Stu.Detail (1-20)'!L58=""),"",'Stu.Detail (1-20)'!L58)</f>
        <v/>
      </c>
      <c r="H56" s="74" t="str">
        <f t="shared" si="100"/>
        <v/>
      </c>
      <c r="I56" s="67" t="str">
        <f t="shared" si="101"/>
        <v/>
      </c>
      <c r="J56" s="67" t="str">
        <f t="shared" si="102"/>
        <v/>
      </c>
      <c r="K56" s="67" t="str">
        <f t="shared" si="103"/>
        <v/>
      </c>
      <c r="L56" s="67" t="str">
        <f t="shared" si="104"/>
        <v/>
      </c>
      <c r="M56" s="67" t="str">
        <f t="shared" si="105"/>
        <v/>
      </c>
      <c r="N56" s="67" t="str">
        <f t="shared" si="106"/>
        <v/>
      </c>
      <c r="O56" s="67" t="str">
        <f t="shared" si="107"/>
        <v/>
      </c>
      <c r="P56" s="67" t="str">
        <f t="shared" si="108"/>
        <v/>
      </c>
      <c r="Q56" s="75" t="str">
        <f t="shared" si="109"/>
        <v/>
      </c>
      <c r="R56" s="74" t="str">
        <f t="shared" si="110"/>
        <v/>
      </c>
      <c r="S56" s="67" t="str">
        <f t="shared" si="111"/>
        <v/>
      </c>
      <c r="T56" s="67" t="str">
        <f t="shared" si="112"/>
        <v/>
      </c>
      <c r="U56" s="67" t="str">
        <f t="shared" si="113"/>
        <v/>
      </c>
      <c r="V56" s="67" t="str">
        <f t="shared" si="114"/>
        <v/>
      </c>
      <c r="W56" s="67" t="str">
        <f t="shared" si="115"/>
        <v/>
      </c>
      <c r="X56" s="67" t="str">
        <f t="shared" si="116"/>
        <v/>
      </c>
      <c r="Y56" s="67" t="str">
        <f t="shared" si="117"/>
        <v/>
      </c>
      <c r="Z56" s="67" t="str">
        <f t="shared" si="118"/>
        <v/>
      </c>
      <c r="AA56" s="75" t="str">
        <f t="shared" si="119"/>
        <v/>
      </c>
      <c r="AB56" s="74" t="str">
        <f t="shared" si="359"/>
        <v/>
      </c>
      <c r="AC56" s="67" t="str">
        <f t="shared" ref="AC56" si="719">IF(AND($F56=AB$2,$D56=AB$3,$E56=AC$4),1,"")</f>
        <v/>
      </c>
      <c r="AD56" s="67" t="str">
        <f t="shared" si="121"/>
        <v/>
      </c>
      <c r="AE56" s="67" t="str">
        <f t="shared" si="122"/>
        <v/>
      </c>
      <c r="AF56" s="67" t="str">
        <f t="shared" si="123"/>
        <v/>
      </c>
      <c r="AG56" s="67" t="str">
        <f t="shared" si="124"/>
        <v/>
      </c>
      <c r="AH56" s="67" t="str">
        <f t="shared" si="125"/>
        <v/>
      </c>
      <c r="AI56" s="67" t="str">
        <f t="shared" si="126"/>
        <v/>
      </c>
      <c r="AJ56" s="67" t="str">
        <f t="shared" si="127"/>
        <v/>
      </c>
      <c r="AK56" s="75" t="str">
        <f t="shared" si="128"/>
        <v/>
      </c>
      <c r="AL56" s="74" t="str">
        <f t="shared" si="361"/>
        <v/>
      </c>
      <c r="AM56" s="67" t="str">
        <f t="shared" ref="AM56" si="720">IF(AND($F56=AL$2,$D56=AL$3,$E56=AM$4),1,"")</f>
        <v/>
      </c>
      <c r="AN56" s="67" t="str">
        <f t="shared" si="130"/>
        <v/>
      </c>
      <c r="AO56" s="67" t="str">
        <f t="shared" si="131"/>
        <v/>
      </c>
      <c r="AP56" s="67" t="str">
        <f t="shared" si="132"/>
        <v/>
      </c>
      <c r="AQ56" s="67" t="str">
        <f t="shared" si="133"/>
        <v/>
      </c>
      <c r="AR56" s="67" t="str">
        <f t="shared" si="134"/>
        <v/>
      </c>
      <c r="AS56" s="67" t="str">
        <f t="shared" si="135"/>
        <v/>
      </c>
      <c r="AT56" s="67" t="str">
        <f t="shared" si="136"/>
        <v/>
      </c>
      <c r="AU56" s="75" t="str">
        <f t="shared" si="137"/>
        <v/>
      </c>
      <c r="AV56" s="74" t="str">
        <f t="shared" si="363"/>
        <v/>
      </c>
      <c r="AW56" s="67" t="str">
        <f t="shared" ref="AW56" si="721">IF(AND($F56=AV$2,$D56=AV$3,$E56=AW$4),1,"")</f>
        <v/>
      </c>
      <c r="AX56" s="67" t="str">
        <f t="shared" si="139"/>
        <v/>
      </c>
      <c r="AY56" s="67" t="str">
        <f t="shared" si="140"/>
        <v/>
      </c>
      <c r="AZ56" s="67" t="str">
        <f t="shared" si="141"/>
        <v/>
      </c>
      <c r="BA56" s="67" t="str">
        <f t="shared" si="142"/>
        <v/>
      </c>
      <c r="BB56" s="67" t="str">
        <f t="shared" si="143"/>
        <v/>
      </c>
      <c r="BC56" s="67" t="str">
        <f t="shared" si="144"/>
        <v/>
      </c>
      <c r="BD56" s="67" t="str">
        <f t="shared" si="145"/>
        <v/>
      </c>
      <c r="BE56" s="75" t="str">
        <f t="shared" si="146"/>
        <v/>
      </c>
      <c r="BF56" s="74" t="str">
        <f t="shared" si="365"/>
        <v/>
      </c>
      <c r="BG56" s="67" t="str">
        <f t="shared" ref="BG56" si="722">IF(AND($F56=BF$2,$D56=BF$3,$E56=BG$4),1,"")</f>
        <v/>
      </c>
      <c r="BH56" s="67" t="str">
        <f t="shared" si="148"/>
        <v/>
      </c>
      <c r="BI56" s="67" t="str">
        <f t="shared" si="149"/>
        <v/>
      </c>
      <c r="BJ56" s="67" t="str">
        <f t="shared" si="150"/>
        <v/>
      </c>
      <c r="BK56" s="67" t="str">
        <f t="shared" si="151"/>
        <v/>
      </c>
      <c r="BL56" s="67" t="str">
        <f t="shared" si="152"/>
        <v/>
      </c>
      <c r="BM56" s="67" t="str">
        <f t="shared" si="153"/>
        <v/>
      </c>
      <c r="BN56" s="67" t="str">
        <f t="shared" si="154"/>
        <v/>
      </c>
      <c r="BO56" s="75" t="str">
        <f t="shared" si="155"/>
        <v/>
      </c>
      <c r="BP56" s="74" t="str">
        <f t="shared" si="367"/>
        <v/>
      </c>
      <c r="BQ56" s="67" t="str">
        <f t="shared" ref="BQ56" si="723">IF(AND($F56=BP$2,$D56=BP$3,$E56=BQ$4),1,"")</f>
        <v/>
      </c>
      <c r="BR56" s="67" t="str">
        <f t="shared" si="157"/>
        <v/>
      </c>
      <c r="BS56" s="67" t="str">
        <f t="shared" si="158"/>
        <v/>
      </c>
      <c r="BT56" s="67" t="str">
        <f t="shared" si="159"/>
        <v/>
      </c>
      <c r="BU56" s="67" t="str">
        <f t="shared" si="160"/>
        <v/>
      </c>
      <c r="BV56" s="67" t="str">
        <f t="shared" si="161"/>
        <v/>
      </c>
      <c r="BW56" s="67" t="str">
        <f t="shared" si="162"/>
        <v/>
      </c>
      <c r="BX56" s="67" t="str">
        <f t="shared" si="163"/>
        <v/>
      </c>
      <c r="BY56" s="75" t="str">
        <f t="shared" si="164"/>
        <v/>
      </c>
      <c r="BZ56" s="74" t="str">
        <f t="shared" si="369"/>
        <v/>
      </c>
      <c r="CA56" s="67" t="str">
        <f t="shared" ref="CA56" si="724">IF(AND($F56=BZ$2,$D56=BZ$3,$E56=CA$4),1,"")</f>
        <v/>
      </c>
      <c r="CB56" s="67" t="str">
        <f t="shared" si="166"/>
        <v/>
      </c>
      <c r="CC56" s="67" t="str">
        <f t="shared" si="167"/>
        <v/>
      </c>
      <c r="CD56" s="67" t="str">
        <f t="shared" si="168"/>
        <v/>
      </c>
      <c r="CE56" s="67" t="str">
        <f t="shared" si="169"/>
        <v/>
      </c>
      <c r="CF56" s="67" t="str">
        <f t="shared" si="170"/>
        <v/>
      </c>
      <c r="CG56" s="67" t="str">
        <f t="shared" si="171"/>
        <v/>
      </c>
      <c r="CH56" s="67" t="str">
        <f t="shared" si="172"/>
        <v/>
      </c>
      <c r="CI56" s="75" t="str">
        <f t="shared" si="173"/>
        <v/>
      </c>
      <c r="CJ56" s="74" t="str">
        <f t="shared" si="371"/>
        <v/>
      </c>
      <c r="CK56" s="67" t="str">
        <f t="shared" ref="CK56" si="725">IF(AND($F56=CJ$2,$D56=CJ$3,$E56=CK$4),1,"")</f>
        <v/>
      </c>
      <c r="CL56" s="67" t="str">
        <f t="shared" si="175"/>
        <v/>
      </c>
      <c r="CM56" s="67" t="str">
        <f t="shared" si="176"/>
        <v/>
      </c>
      <c r="CN56" s="67" t="str">
        <f t="shared" si="177"/>
        <v/>
      </c>
      <c r="CO56" s="67" t="str">
        <f t="shared" si="178"/>
        <v/>
      </c>
      <c r="CP56" s="67" t="str">
        <f t="shared" si="179"/>
        <v/>
      </c>
      <c r="CQ56" s="67" t="str">
        <f t="shared" si="180"/>
        <v/>
      </c>
      <c r="CR56" s="67" t="str">
        <f t="shared" si="181"/>
        <v/>
      </c>
      <c r="CS56" s="75" t="str">
        <f t="shared" si="182"/>
        <v/>
      </c>
      <c r="CT56" s="74" t="str">
        <f t="shared" si="373"/>
        <v/>
      </c>
      <c r="CU56" s="67" t="str">
        <f t="shared" ref="CU56" si="726">IF(AND($F56=CT$2,$D56=CT$3,$E56=CU$4),1,"")</f>
        <v/>
      </c>
      <c r="CV56" s="67" t="str">
        <f t="shared" si="184"/>
        <v/>
      </c>
      <c r="CW56" s="67" t="str">
        <f t="shared" si="185"/>
        <v/>
      </c>
      <c r="CX56" s="67" t="str">
        <f t="shared" si="186"/>
        <v/>
      </c>
      <c r="CY56" s="67" t="str">
        <f t="shared" si="187"/>
        <v/>
      </c>
      <c r="CZ56" s="67" t="str">
        <f t="shared" si="188"/>
        <v/>
      </c>
      <c r="DA56" s="67" t="str">
        <f t="shared" si="189"/>
        <v/>
      </c>
      <c r="DB56" s="67" t="str">
        <f t="shared" si="190"/>
        <v/>
      </c>
      <c r="DC56" s="75" t="str">
        <f t="shared" si="191"/>
        <v/>
      </c>
      <c r="DD56" s="74" t="str">
        <f t="shared" si="375"/>
        <v/>
      </c>
      <c r="DE56" s="67" t="str">
        <f t="shared" ref="DE56" si="727">IF(AND($F56=DD$2,$D56=DD$3,$E56=DE$4),1,"")</f>
        <v/>
      </c>
      <c r="DF56" s="67" t="str">
        <f t="shared" si="193"/>
        <v/>
      </c>
      <c r="DG56" s="67" t="str">
        <f t="shared" si="194"/>
        <v/>
      </c>
      <c r="DH56" s="67" t="str">
        <f t="shared" si="195"/>
        <v/>
      </c>
      <c r="DI56" s="67" t="str">
        <f t="shared" si="196"/>
        <v/>
      </c>
      <c r="DJ56" s="67" t="str">
        <f t="shared" si="197"/>
        <v/>
      </c>
      <c r="DK56" s="67" t="str">
        <f t="shared" si="198"/>
        <v/>
      </c>
      <c r="DL56" s="67" t="str">
        <f t="shared" si="199"/>
        <v/>
      </c>
      <c r="DM56" s="75" t="str">
        <f t="shared" si="200"/>
        <v/>
      </c>
      <c r="DN56" s="74" t="str">
        <f t="shared" si="377"/>
        <v/>
      </c>
      <c r="DO56" s="67" t="str">
        <f t="shared" ref="DO56" si="728">IF(AND($F56=DN$2,$D56=DN$3,$E56=DO$4),1,"")</f>
        <v/>
      </c>
      <c r="DP56" s="67" t="str">
        <f t="shared" si="202"/>
        <v/>
      </c>
      <c r="DQ56" s="67" t="str">
        <f t="shared" si="203"/>
        <v/>
      </c>
      <c r="DR56" s="67" t="str">
        <f t="shared" si="204"/>
        <v/>
      </c>
      <c r="DS56" s="67" t="str">
        <f t="shared" si="205"/>
        <v/>
      </c>
      <c r="DT56" s="67" t="str">
        <f t="shared" si="206"/>
        <v/>
      </c>
      <c r="DU56" s="67" t="str">
        <f t="shared" si="207"/>
        <v/>
      </c>
      <c r="DV56" s="67" t="str">
        <f t="shared" si="208"/>
        <v/>
      </c>
      <c r="DW56" s="76" t="str">
        <f t="shared" si="209"/>
        <v/>
      </c>
      <c r="DX56" s="73"/>
    </row>
    <row r="57" spans="1:128" hidden="1">
      <c r="A57" s="67" t="str">
        <f>IF(OR(B57=0,B57=""),"",'Stu.Detail (1-20)'!A59)</f>
        <v/>
      </c>
      <c r="B57" s="67" t="str">
        <f>IF(OR('Stu.Detail (1-20)'!B59=0,'Stu.Detail (1-20)'!B59=""),"",'Stu.Detail (1-20)'!B59)</f>
        <v/>
      </c>
      <c r="C57" s="68" t="str">
        <f>IF(OR('Stu.Detail (1-20)'!C59=0,'Stu.Detail (1-20)'!C59=""),"",'Stu.Detail (1-20)'!C59)</f>
        <v/>
      </c>
      <c r="D57" s="67" t="str">
        <f>IF(OR('Stu.Detail (1-20)'!J59=0,'Stu.Detail (1-20)'!J59=""),"",'Stu.Detail (1-20)'!J59)</f>
        <v/>
      </c>
      <c r="E57" s="67" t="str">
        <f>IF(OR('Stu.Detail (1-20)'!K59=0,'Stu.Detail (1-20)'!K59=""),"",'Stu.Detail (1-20)'!K59)</f>
        <v/>
      </c>
      <c r="F57" s="67" t="str">
        <f>IF(OR('Stu.Detail (1-20)'!L59=0,'Stu.Detail (1-20)'!L59=""),"",'Stu.Detail (1-20)'!L59)</f>
        <v/>
      </c>
      <c r="H57" s="74" t="str">
        <f t="shared" si="100"/>
        <v/>
      </c>
      <c r="I57" s="67" t="str">
        <f t="shared" si="101"/>
        <v/>
      </c>
      <c r="J57" s="67" t="str">
        <f t="shared" si="102"/>
        <v/>
      </c>
      <c r="K57" s="67" t="str">
        <f t="shared" si="103"/>
        <v/>
      </c>
      <c r="L57" s="67" t="str">
        <f t="shared" si="104"/>
        <v/>
      </c>
      <c r="M57" s="67" t="str">
        <f t="shared" si="105"/>
        <v/>
      </c>
      <c r="N57" s="67" t="str">
        <f t="shared" si="106"/>
        <v/>
      </c>
      <c r="O57" s="67" t="str">
        <f t="shared" si="107"/>
        <v/>
      </c>
      <c r="P57" s="67" t="str">
        <f t="shared" si="108"/>
        <v/>
      </c>
      <c r="Q57" s="75" t="str">
        <f t="shared" si="109"/>
        <v/>
      </c>
      <c r="R57" s="74" t="str">
        <f t="shared" si="110"/>
        <v/>
      </c>
      <c r="S57" s="67" t="str">
        <f t="shared" si="111"/>
        <v/>
      </c>
      <c r="T57" s="67" t="str">
        <f t="shared" si="112"/>
        <v/>
      </c>
      <c r="U57" s="67" t="str">
        <f t="shared" si="113"/>
        <v/>
      </c>
      <c r="V57" s="67" t="str">
        <f t="shared" si="114"/>
        <v/>
      </c>
      <c r="W57" s="67" t="str">
        <f t="shared" si="115"/>
        <v/>
      </c>
      <c r="X57" s="67" t="str">
        <f t="shared" si="116"/>
        <v/>
      </c>
      <c r="Y57" s="67" t="str">
        <f t="shared" si="117"/>
        <v/>
      </c>
      <c r="Z57" s="67" t="str">
        <f t="shared" si="118"/>
        <v/>
      </c>
      <c r="AA57" s="75" t="str">
        <f t="shared" si="119"/>
        <v/>
      </c>
      <c r="AB57" s="74" t="str">
        <f t="shared" si="359"/>
        <v/>
      </c>
      <c r="AC57" s="67" t="str">
        <f t="shared" ref="AC57" si="729">IF(AND($F57=AB$2,$D57=AB$3,$E57=AC$4),1,"")</f>
        <v/>
      </c>
      <c r="AD57" s="67" t="str">
        <f t="shared" si="121"/>
        <v/>
      </c>
      <c r="AE57" s="67" t="str">
        <f t="shared" si="122"/>
        <v/>
      </c>
      <c r="AF57" s="67" t="str">
        <f t="shared" si="123"/>
        <v/>
      </c>
      <c r="AG57" s="67" t="str">
        <f t="shared" si="124"/>
        <v/>
      </c>
      <c r="AH57" s="67" t="str">
        <f t="shared" si="125"/>
        <v/>
      </c>
      <c r="AI57" s="67" t="str">
        <f t="shared" si="126"/>
        <v/>
      </c>
      <c r="AJ57" s="67" t="str">
        <f t="shared" si="127"/>
        <v/>
      </c>
      <c r="AK57" s="75" t="str">
        <f t="shared" si="128"/>
        <v/>
      </c>
      <c r="AL57" s="74" t="str">
        <f t="shared" si="361"/>
        <v/>
      </c>
      <c r="AM57" s="67" t="str">
        <f t="shared" ref="AM57" si="730">IF(AND($F57=AL$2,$D57=AL$3,$E57=AM$4),1,"")</f>
        <v/>
      </c>
      <c r="AN57" s="67" t="str">
        <f t="shared" si="130"/>
        <v/>
      </c>
      <c r="AO57" s="67" t="str">
        <f t="shared" si="131"/>
        <v/>
      </c>
      <c r="AP57" s="67" t="str">
        <f t="shared" si="132"/>
        <v/>
      </c>
      <c r="AQ57" s="67" t="str">
        <f t="shared" si="133"/>
        <v/>
      </c>
      <c r="AR57" s="67" t="str">
        <f t="shared" si="134"/>
        <v/>
      </c>
      <c r="AS57" s="67" t="str">
        <f t="shared" si="135"/>
        <v/>
      </c>
      <c r="AT57" s="67" t="str">
        <f t="shared" si="136"/>
        <v/>
      </c>
      <c r="AU57" s="75" t="str">
        <f t="shared" si="137"/>
        <v/>
      </c>
      <c r="AV57" s="74" t="str">
        <f t="shared" si="363"/>
        <v/>
      </c>
      <c r="AW57" s="67" t="str">
        <f t="shared" ref="AW57" si="731">IF(AND($F57=AV$2,$D57=AV$3,$E57=AW$4),1,"")</f>
        <v/>
      </c>
      <c r="AX57" s="67" t="str">
        <f t="shared" si="139"/>
        <v/>
      </c>
      <c r="AY57" s="67" t="str">
        <f t="shared" si="140"/>
        <v/>
      </c>
      <c r="AZ57" s="67" t="str">
        <f t="shared" si="141"/>
        <v/>
      </c>
      <c r="BA57" s="67" t="str">
        <f t="shared" si="142"/>
        <v/>
      </c>
      <c r="BB57" s="67" t="str">
        <f t="shared" si="143"/>
        <v/>
      </c>
      <c r="BC57" s="67" t="str">
        <f t="shared" si="144"/>
        <v/>
      </c>
      <c r="BD57" s="67" t="str">
        <f t="shared" si="145"/>
        <v/>
      </c>
      <c r="BE57" s="75" t="str">
        <f t="shared" si="146"/>
        <v/>
      </c>
      <c r="BF57" s="74" t="str">
        <f t="shared" si="365"/>
        <v/>
      </c>
      <c r="BG57" s="67" t="str">
        <f t="shared" ref="BG57" si="732">IF(AND($F57=BF$2,$D57=BF$3,$E57=BG$4),1,"")</f>
        <v/>
      </c>
      <c r="BH57" s="67" t="str">
        <f t="shared" si="148"/>
        <v/>
      </c>
      <c r="BI57" s="67" t="str">
        <f t="shared" si="149"/>
        <v/>
      </c>
      <c r="BJ57" s="67" t="str">
        <f t="shared" si="150"/>
        <v/>
      </c>
      <c r="BK57" s="67" t="str">
        <f t="shared" si="151"/>
        <v/>
      </c>
      <c r="BL57" s="67" t="str">
        <f t="shared" si="152"/>
        <v/>
      </c>
      <c r="BM57" s="67" t="str">
        <f t="shared" si="153"/>
        <v/>
      </c>
      <c r="BN57" s="67" t="str">
        <f t="shared" si="154"/>
        <v/>
      </c>
      <c r="BO57" s="75" t="str">
        <f t="shared" si="155"/>
        <v/>
      </c>
      <c r="BP57" s="74" t="str">
        <f t="shared" si="367"/>
        <v/>
      </c>
      <c r="BQ57" s="67" t="str">
        <f t="shared" ref="BQ57" si="733">IF(AND($F57=BP$2,$D57=BP$3,$E57=BQ$4),1,"")</f>
        <v/>
      </c>
      <c r="BR57" s="67" t="str">
        <f t="shared" si="157"/>
        <v/>
      </c>
      <c r="BS57" s="67" t="str">
        <f t="shared" si="158"/>
        <v/>
      </c>
      <c r="BT57" s="67" t="str">
        <f t="shared" si="159"/>
        <v/>
      </c>
      <c r="BU57" s="67" t="str">
        <f t="shared" si="160"/>
        <v/>
      </c>
      <c r="BV57" s="67" t="str">
        <f t="shared" si="161"/>
        <v/>
      </c>
      <c r="BW57" s="67" t="str">
        <f t="shared" si="162"/>
        <v/>
      </c>
      <c r="BX57" s="67" t="str">
        <f t="shared" si="163"/>
        <v/>
      </c>
      <c r="BY57" s="75" t="str">
        <f t="shared" si="164"/>
        <v/>
      </c>
      <c r="BZ57" s="74" t="str">
        <f t="shared" si="369"/>
        <v/>
      </c>
      <c r="CA57" s="67" t="str">
        <f t="shared" ref="CA57" si="734">IF(AND($F57=BZ$2,$D57=BZ$3,$E57=CA$4),1,"")</f>
        <v/>
      </c>
      <c r="CB57" s="67" t="str">
        <f t="shared" si="166"/>
        <v/>
      </c>
      <c r="CC57" s="67" t="str">
        <f t="shared" si="167"/>
        <v/>
      </c>
      <c r="CD57" s="67" t="str">
        <f t="shared" si="168"/>
        <v/>
      </c>
      <c r="CE57" s="67" t="str">
        <f t="shared" si="169"/>
        <v/>
      </c>
      <c r="CF57" s="67" t="str">
        <f t="shared" si="170"/>
        <v/>
      </c>
      <c r="CG57" s="67" t="str">
        <f t="shared" si="171"/>
        <v/>
      </c>
      <c r="CH57" s="67" t="str">
        <f t="shared" si="172"/>
        <v/>
      </c>
      <c r="CI57" s="75" t="str">
        <f t="shared" si="173"/>
        <v/>
      </c>
      <c r="CJ57" s="74" t="str">
        <f t="shared" si="371"/>
        <v/>
      </c>
      <c r="CK57" s="67" t="str">
        <f t="shared" ref="CK57" si="735">IF(AND($F57=CJ$2,$D57=CJ$3,$E57=CK$4),1,"")</f>
        <v/>
      </c>
      <c r="CL57" s="67" t="str">
        <f t="shared" si="175"/>
        <v/>
      </c>
      <c r="CM57" s="67" t="str">
        <f t="shared" si="176"/>
        <v/>
      </c>
      <c r="CN57" s="67" t="str">
        <f t="shared" si="177"/>
        <v/>
      </c>
      <c r="CO57" s="67" t="str">
        <f t="shared" si="178"/>
        <v/>
      </c>
      <c r="CP57" s="67" t="str">
        <f t="shared" si="179"/>
        <v/>
      </c>
      <c r="CQ57" s="67" t="str">
        <f t="shared" si="180"/>
        <v/>
      </c>
      <c r="CR57" s="67" t="str">
        <f t="shared" si="181"/>
        <v/>
      </c>
      <c r="CS57" s="75" t="str">
        <f t="shared" si="182"/>
        <v/>
      </c>
      <c r="CT57" s="74" t="str">
        <f t="shared" si="373"/>
        <v/>
      </c>
      <c r="CU57" s="67" t="str">
        <f t="shared" ref="CU57" si="736">IF(AND($F57=CT$2,$D57=CT$3,$E57=CU$4),1,"")</f>
        <v/>
      </c>
      <c r="CV57" s="67" t="str">
        <f t="shared" si="184"/>
        <v/>
      </c>
      <c r="CW57" s="67" t="str">
        <f t="shared" si="185"/>
        <v/>
      </c>
      <c r="CX57" s="67" t="str">
        <f t="shared" si="186"/>
        <v/>
      </c>
      <c r="CY57" s="67" t="str">
        <f t="shared" si="187"/>
        <v/>
      </c>
      <c r="CZ57" s="67" t="str">
        <f t="shared" si="188"/>
        <v/>
      </c>
      <c r="DA57" s="67" t="str">
        <f t="shared" si="189"/>
        <v/>
      </c>
      <c r="DB57" s="67" t="str">
        <f t="shared" si="190"/>
        <v/>
      </c>
      <c r="DC57" s="75" t="str">
        <f t="shared" si="191"/>
        <v/>
      </c>
      <c r="DD57" s="74" t="str">
        <f t="shared" si="375"/>
        <v/>
      </c>
      <c r="DE57" s="67" t="str">
        <f t="shared" ref="DE57" si="737">IF(AND($F57=DD$2,$D57=DD$3,$E57=DE$4),1,"")</f>
        <v/>
      </c>
      <c r="DF57" s="67" t="str">
        <f t="shared" si="193"/>
        <v/>
      </c>
      <c r="DG57" s="67" t="str">
        <f t="shared" si="194"/>
        <v/>
      </c>
      <c r="DH57" s="67" t="str">
        <f t="shared" si="195"/>
        <v/>
      </c>
      <c r="DI57" s="67" t="str">
        <f t="shared" si="196"/>
        <v/>
      </c>
      <c r="DJ57" s="67" t="str">
        <f t="shared" si="197"/>
        <v/>
      </c>
      <c r="DK57" s="67" t="str">
        <f t="shared" si="198"/>
        <v/>
      </c>
      <c r="DL57" s="67" t="str">
        <f t="shared" si="199"/>
        <v/>
      </c>
      <c r="DM57" s="75" t="str">
        <f t="shared" si="200"/>
        <v/>
      </c>
      <c r="DN57" s="74" t="str">
        <f t="shared" si="377"/>
        <v/>
      </c>
      <c r="DO57" s="67" t="str">
        <f t="shared" ref="DO57" si="738">IF(AND($F57=DN$2,$D57=DN$3,$E57=DO$4),1,"")</f>
        <v/>
      </c>
      <c r="DP57" s="67" t="str">
        <f t="shared" si="202"/>
        <v/>
      </c>
      <c r="DQ57" s="67" t="str">
        <f t="shared" si="203"/>
        <v/>
      </c>
      <c r="DR57" s="67" t="str">
        <f t="shared" si="204"/>
        <v/>
      </c>
      <c r="DS57" s="67" t="str">
        <f t="shared" si="205"/>
        <v/>
      </c>
      <c r="DT57" s="67" t="str">
        <f t="shared" si="206"/>
        <v/>
      </c>
      <c r="DU57" s="67" t="str">
        <f t="shared" si="207"/>
        <v/>
      </c>
      <c r="DV57" s="67" t="str">
        <f t="shared" si="208"/>
        <v/>
      </c>
      <c r="DW57" s="76" t="str">
        <f t="shared" si="209"/>
        <v/>
      </c>
      <c r="DX57" s="73"/>
    </row>
    <row r="58" spans="1:128" hidden="1">
      <c r="A58" s="67" t="str">
        <f>IF(OR(B58=0,B58=""),"",'Stu.Detail (1-20)'!A60)</f>
        <v/>
      </c>
      <c r="B58" s="67" t="str">
        <f>IF(OR('Stu.Detail (1-20)'!B60=0,'Stu.Detail (1-20)'!B60=""),"",'Stu.Detail (1-20)'!B60)</f>
        <v/>
      </c>
      <c r="C58" s="68" t="str">
        <f>IF(OR('Stu.Detail (1-20)'!C60=0,'Stu.Detail (1-20)'!C60=""),"",'Stu.Detail (1-20)'!C60)</f>
        <v/>
      </c>
      <c r="D58" s="67" t="str">
        <f>IF(OR('Stu.Detail (1-20)'!J60=0,'Stu.Detail (1-20)'!J60=""),"",'Stu.Detail (1-20)'!J60)</f>
        <v/>
      </c>
      <c r="E58" s="67" t="str">
        <f>IF(OR('Stu.Detail (1-20)'!K60=0,'Stu.Detail (1-20)'!K60=""),"",'Stu.Detail (1-20)'!K60)</f>
        <v/>
      </c>
      <c r="F58" s="67" t="str">
        <f>IF(OR('Stu.Detail (1-20)'!L60=0,'Stu.Detail (1-20)'!L60=""),"",'Stu.Detail (1-20)'!L60)</f>
        <v/>
      </c>
      <c r="H58" s="74" t="str">
        <f t="shared" si="100"/>
        <v/>
      </c>
      <c r="I58" s="67" t="str">
        <f t="shared" si="101"/>
        <v/>
      </c>
      <c r="J58" s="67" t="str">
        <f t="shared" si="102"/>
        <v/>
      </c>
      <c r="K58" s="67" t="str">
        <f t="shared" si="103"/>
        <v/>
      </c>
      <c r="L58" s="67" t="str">
        <f t="shared" si="104"/>
        <v/>
      </c>
      <c r="M58" s="67" t="str">
        <f t="shared" si="105"/>
        <v/>
      </c>
      <c r="N58" s="67" t="str">
        <f t="shared" si="106"/>
        <v/>
      </c>
      <c r="O58" s="67" t="str">
        <f t="shared" si="107"/>
        <v/>
      </c>
      <c r="P58" s="67" t="str">
        <f t="shared" si="108"/>
        <v/>
      </c>
      <c r="Q58" s="75" t="str">
        <f t="shared" si="109"/>
        <v/>
      </c>
      <c r="R58" s="74" t="str">
        <f t="shared" si="110"/>
        <v/>
      </c>
      <c r="S58" s="67" t="str">
        <f t="shared" si="111"/>
        <v/>
      </c>
      <c r="T58" s="67" t="str">
        <f t="shared" si="112"/>
        <v/>
      </c>
      <c r="U58" s="67" t="str">
        <f t="shared" si="113"/>
        <v/>
      </c>
      <c r="V58" s="67" t="str">
        <f t="shared" si="114"/>
        <v/>
      </c>
      <c r="W58" s="67" t="str">
        <f t="shared" si="115"/>
        <v/>
      </c>
      <c r="X58" s="67" t="str">
        <f t="shared" si="116"/>
        <v/>
      </c>
      <c r="Y58" s="67" t="str">
        <f t="shared" si="117"/>
        <v/>
      </c>
      <c r="Z58" s="67" t="str">
        <f t="shared" si="118"/>
        <v/>
      </c>
      <c r="AA58" s="75" t="str">
        <f t="shared" si="119"/>
        <v/>
      </c>
      <c r="AB58" s="74" t="str">
        <f t="shared" si="359"/>
        <v/>
      </c>
      <c r="AC58" s="67" t="str">
        <f t="shared" ref="AC58" si="739">IF(AND($F58=AB$2,$D58=AB$3,$E58=AC$4),1,"")</f>
        <v/>
      </c>
      <c r="AD58" s="67" t="str">
        <f t="shared" si="121"/>
        <v/>
      </c>
      <c r="AE58" s="67" t="str">
        <f t="shared" si="122"/>
        <v/>
      </c>
      <c r="AF58" s="67" t="str">
        <f t="shared" si="123"/>
        <v/>
      </c>
      <c r="AG58" s="67" t="str">
        <f t="shared" si="124"/>
        <v/>
      </c>
      <c r="AH58" s="67" t="str">
        <f t="shared" si="125"/>
        <v/>
      </c>
      <c r="AI58" s="67" t="str">
        <f t="shared" si="126"/>
        <v/>
      </c>
      <c r="AJ58" s="67" t="str">
        <f t="shared" si="127"/>
        <v/>
      </c>
      <c r="AK58" s="75" t="str">
        <f t="shared" si="128"/>
        <v/>
      </c>
      <c r="AL58" s="74" t="str">
        <f t="shared" si="361"/>
        <v/>
      </c>
      <c r="AM58" s="67" t="str">
        <f t="shared" ref="AM58" si="740">IF(AND($F58=AL$2,$D58=AL$3,$E58=AM$4),1,"")</f>
        <v/>
      </c>
      <c r="AN58" s="67" t="str">
        <f t="shared" si="130"/>
        <v/>
      </c>
      <c r="AO58" s="67" t="str">
        <f t="shared" si="131"/>
        <v/>
      </c>
      <c r="AP58" s="67" t="str">
        <f t="shared" si="132"/>
        <v/>
      </c>
      <c r="AQ58" s="67" t="str">
        <f t="shared" si="133"/>
        <v/>
      </c>
      <c r="AR58" s="67" t="str">
        <f t="shared" si="134"/>
        <v/>
      </c>
      <c r="AS58" s="67" t="str">
        <f t="shared" si="135"/>
        <v/>
      </c>
      <c r="AT58" s="67" t="str">
        <f t="shared" si="136"/>
        <v/>
      </c>
      <c r="AU58" s="75" t="str">
        <f t="shared" si="137"/>
        <v/>
      </c>
      <c r="AV58" s="74" t="str">
        <f t="shared" si="363"/>
        <v/>
      </c>
      <c r="AW58" s="67" t="str">
        <f t="shared" ref="AW58" si="741">IF(AND($F58=AV$2,$D58=AV$3,$E58=AW$4),1,"")</f>
        <v/>
      </c>
      <c r="AX58" s="67" t="str">
        <f t="shared" si="139"/>
        <v/>
      </c>
      <c r="AY58" s="67" t="str">
        <f t="shared" si="140"/>
        <v/>
      </c>
      <c r="AZ58" s="67" t="str">
        <f t="shared" si="141"/>
        <v/>
      </c>
      <c r="BA58" s="67" t="str">
        <f t="shared" si="142"/>
        <v/>
      </c>
      <c r="BB58" s="67" t="str">
        <f t="shared" si="143"/>
        <v/>
      </c>
      <c r="BC58" s="67" t="str">
        <f t="shared" si="144"/>
        <v/>
      </c>
      <c r="BD58" s="67" t="str">
        <f t="shared" si="145"/>
        <v/>
      </c>
      <c r="BE58" s="75" t="str">
        <f t="shared" si="146"/>
        <v/>
      </c>
      <c r="BF58" s="74" t="str">
        <f t="shared" si="365"/>
        <v/>
      </c>
      <c r="BG58" s="67" t="str">
        <f t="shared" ref="BG58" si="742">IF(AND($F58=BF$2,$D58=BF$3,$E58=BG$4),1,"")</f>
        <v/>
      </c>
      <c r="BH58" s="67" t="str">
        <f t="shared" si="148"/>
        <v/>
      </c>
      <c r="BI58" s="67" t="str">
        <f t="shared" si="149"/>
        <v/>
      </c>
      <c r="BJ58" s="67" t="str">
        <f t="shared" si="150"/>
        <v/>
      </c>
      <c r="BK58" s="67" t="str">
        <f t="shared" si="151"/>
        <v/>
      </c>
      <c r="BL58" s="67" t="str">
        <f t="shared" si="152"/>
        <v/>
      </c>
      <c r="BM58" s="67" t="str">
        <f t="shared" si="153"/>
        <v/>
      </c>
      <c r="BN58" s="67" t="str">
        <f t="shared" si="154"/>
        <v/>
      </c>
      <c r="BO58" s="75" t="str">
        <f t="shared" si="155"/>
        <v/>
      </c>
      <c r="BP58" s="74" t="str">
        <f t="shared" si="367"/>
        <v/>
      </c>
      <c r="BQ58" s="67" t="str">
        <f t="shared" ref="BQ58" si="743">IF(AND($F58=BP$2,$D58=BP$3,$E58=BQ$4),1,"")</f>
        <v/>
      </c>
      <c r="BR58" s="67" t="str">
        <f t="shared" si="157"/>
        <v/>
      </c>
      <c r="BS58" s="67" t="str">
        <f t="shared" si="158"/>
        <v/>
      </c>
      <c r="BT58" s="67" t="str">
        <f t="shared" si="159"/>
        <v/>
      </c>
      <c r="BU58" s="67" t="str">
        <f t="shared" si="160"/>
        <v/>
      </c>
      <c r="BV58" s="67" t="str">
        <f t="shared" si="161"/>
        <v/>
      </c>
      <c r="BW58" s="67" t="str">
        <f t="shared" si="162"/>
        <v/>
      </c>
      <c r="BX58" s="67" t="str">
        <f t="shared" si="163"/>
        <v/>
      </c>
      <c r="BY58" s="75" t="str">
        <f t="shared" si="164"/>
        <v/>
      </c>
      <c r="BZ58" s="74" t="str">
        <f t="shared" si="369"/>
        <v/>
      </c>
      <c r="CA58" s="67" t="str">
        <f t="shared" ref="CA58" si="744">IF(AND($F58=BZ$2,$D58=BZ$3,$E58=CA$4),1,"")</f>
        <v/>
      </c>
      <c r="CB58" s="67" t="str">
        <f t="shared" si="166"/>
        <v/>
      </c>
      <c r="CC58" s="67" t="str">
        <f t="shared" si="167"/>
        <v/>
      </c>
      <c r="CD58" s="67" t="str">
        <f t="shared" si="168"/>
        <v/>
      </c>
      <c r="CE58" s="67" t="str">
        <f t="shared" si="169"/>
        <v/>
      </c>
      <c r="CF58" s="67" t="str">
        <f t="shared" si="170"/>
        <v/>
      </c>
      <c r="CG58" s="67" t="str">
        <f t="shared" si="171"/>
        <v/>
      </c>
      <c r="CH58" s="67" t="str">
        <f t="shared" si="172"/>
        <v/>
      </c>
      <c r="CI58" s="75" t="str">
        <f t="shared" si="173"/>
        <v/>
      </c>
      <c r="CJ58" s="74" t="str">
        <f t="shared" si="371"/>
        <v/>
      </c>
      <c r="CK58" s="67" t="str">
        <f t="shared" ref="CK58" si="745">IF(AND($F58=CJ$2,$D58=CJ$3,$E58=CK$4),1,"")</f>
        <v/>
      </c>
      <c r="CL58" s="67" t="str">
        <f t="shared" si="175"/>
        <v/>
      </c>
      <c r="CM58" s="67" t="str">
        <f t="shared" si="176"/>
        <v/>
      </c>
      <c r="CN58" s="67" t="str">
        <f t="shared" si="177"/>
        <v/>
      </c>
      <c r="CO58" s="67" t="str">
        <f t="shared" si="178"/>
        <v/>
      </c>
      <c r="CP58" s="67" t="str">
        <f t="shared" si="179"/>
        <v/>
      </c>
      <c r="CQ58" s="67" t="str">
        <f t="shared" si="180"/>
        <v/>
      </c>
      <c r="CR58" s="67" t="str">
        <f t="shared" si="181"/>
        <v/>
      </c>
      <c r="CS58" s="75" t="str">
        <f t="shared" si="182"/>
        <v/>
      </c>
      <c r="CT58" s="74" t="str">
        <f t="shared" si="373"/>
        <v/>
      </c>
      <c r="CU58" s="67" t="str">
        <f t="shared" ref="CU58" si="746">IF(AND($F58=CT$2,$D58=CT$3,$E58=CU$4),1,"")</f>
        <v/>
      </c>
      <c r="CV58" s="67" t="str">
        <f t="shared" si="184"/>
        <v/>
      </c>
      <c r="CW58" s="67" t="str">
        <f t="shared" si="185"/>
        <v/>
      </c>
      <c r="CX58" s="67" t="str">
        <f t="shared" si="186"/>
        <v/>
      </c>
      <c r="CY58" s="67" t="str">
        <f t="shared" si="187"/>
        <v/>
      </c>
      <c r="CZ58" s="67" t="str">
        <f t="shared" si="188"/>
        <v/>
      </c>
      <c r="DA58" s="67" t="str">
        <f t="shared" si="189"/>
        <v/>
      </c>
      <c r="DB58" s="67" t="str">
        <f t="shared" si="190"/>
        <v/>
      </c>
      <c r="DC58" s="75" t="str">
        <f t="shared" si="191"/>
        <v/>
      </c>
      <c r="DD58" s="74" t="str">
        <f t="shared" si="375"/>
        <v/>
      </c>
      <c r="DE58" s="67" t="str">
        <f t="shared" ref="DE58" si="747">IF(AND($F58=DD$2,$D58=DD$3,$E58=DE$4),1,"")</f>
        <v/>
      </c>
      <c r="DF58" s="67" t="str">
        <f t="shared" si="193"/>
        <v/>
      </c>
      <c r="DG58" s="67" t="str">
        <f t="shared" si="194"/>
        <v/>
      </c>
      <c r="DH58" s="67" t="str">
        <f t="shared" si="195"/>
        <v/>
      </c>
      <c r="DI58" s="67" t="str">
        <f t="shared" si="196"/>
        <v/>
      </c>
      <c r="DJ58" s="67" t="str">
        <f t="shared" si="197"/>
        <v/>
      </c>
      <c r="DK58" s="67" t="str">
        <f t="shared" si="198"/>
        <v/>
      </c>
      <c r="DL58" s="67" t="str">
        <f t="shared" si="199"/>
        <v/>
      </c>
      <c r="DM58" s="75" t="str">
        <f t="shared" si="200"/>
        <v/>
      </c>
      <c r="DN58" s="74" t="str">
        <f t="shared" si="377"/>
        <v/>
      </c>
      <c r="DO58" s="67" t="str">
        <f t="shared" ref="DO58" si="748">IF(AND($F58=DN$2,$D58=DN$3,$E58=DO$4),1,"")</f>
        <v/>
      </c>
      <c r="DP58" s="67" t="str">
        <f t="shared" si="202"/>
        <v/>
      </c>
      <c r="DQ58" s="67" t="str">
        <f t="shared" si="203"/>
        <v/>
      </c>
      <c r="DR58" s="67" t="str">
        <f t="shared" si="204"/>
        <v/>
      </c>
      <c r="DS58" s="67" t="str">
        <f t="shared" si="205"/>
        <v/>
      </c>
      <c r="DT58" s="67" t="str">
        <f t="shared" si="206"/>
        <v/>
      </c>
      <c r="DU58" s="67" t="str">
        <f t="shared" si="207"/>
        <v/>
      </c>
      <c r="DV58" s="67" t="str">
        <f t="shared" si="208"/>
        <v/>
      </c>
      <c r="DW58" s="76" t="str">
        <f t="shared" si="209"/>
        <v/>
      </c>
      <c r="DX58" s="73"/>
    </row>
    <row r="59" spans="1:128" hidden="1">
      <c r="A59" s="67" t="str">
        <f>IF(OR(B59=0,B59=""),"",'Stu.Detail (1-20)'!A61)</f>
        <v/>
      </c>
      <c r="B59" s="67" t="str">
        <f>IF(OR('Stu.Detail (1-20)'!B61=0,'Stu.Detail (1-20)'!B61=""),"",'Stu.Detail (1-20)'!B61)</f>
        <v/>
      </c>
      <c r="C59" s="68" t="str">
        <f>IF(OR('Stu.Detail (1-20)'!C61=0,'Stu.Detail (1-20)'!C61=""),"",'Stu.Detail (1-20)'!C61)</f>
        <v/>
      </c>
      <c r="D59" s="67" t="str">
        <f>IF(OR('Stu.Detail (1-20)'!J61=0,'Stu.Detail (1-20)'!J61=""),"",'Stu.Detail (1-20)'!J61)</f>
        <v/>
      </c>
      <c r="E59" s="67" t="str">
        <f>IF(OR('Stu.Detail (1-20)'!K61=0,'Stu.Detail (1-20)'!K61=""),"",'Stu.Detail (1-20)'!K61)</f>
        <v/>
      </c>
      <c r="F59" s="67" t="str">
        <f>IF(OR('Stu.Detail (1-20)'!L61=0,'Stu.Detail (1-20)'!L61=""),"",'Stu.Detail (1-20)'!L61)</f>
        <v/>
      </c>
      <c r="H59" s="74" t="str">
        <f t="shared" si="100"/>
        <v/>
      </c>
      <c r="I59" s="67" t="str">
        <f t="shared" si="101"/>
        <v/>
      </c>
      <c r="J59" s="67" t="str">
        <f t="shared" si="102"/>
        <v/>
      </c>
      <c r="K59" s="67" t="str">
        <f t="shared" si="103"/>
        <v/>
      </c>
      <c r="L59" s="67" t="str">
        <f t="shared" si="104"/>
        <v/>
      </c>
      <c r="M59" s="67" t="str">
        <f t="shared" si="105"/>
        <v/>
      </c>
      <c r="N59" s="67" t="str">
        <f t="shared" si="106"/>
        <v/>
      </c>
      <c r="O59" s="67" t="str">
        <f t="shared" si="107"/>
        <v/>
      </c>
      <c r="P59" s="67" t="str">
        <f t="shared" si="108"/>
        <v/>
      </c>
      <c r="Q59" s="75" t="str">
        <f t="shared" si="109"/>
        <v/>
      </c>
      <c r="R59" s="74" t="str">
        <f t="shared" si="110"/>
        <v/>
      </c>
      <c r="S59" s="67" t="str">
        <f t="shared" si="111"/>
        <v/>
      </c>
      <c r="T59" s="67" t="str">
        <f t="shared" si="112"/>
        <v/>
      </c>
      <c r="U59" s="67" t="str">
        <f t="shared" si="113"/>
        <v/>
      </c>
      <c r="V59" s="67" t="str">
        <f t="shared" si="114"/>
        <v/>
      </c>
      <c r="W59" s="67" t="str">
        <f t="shared" si="115"/>
        <v/>
      </c>
      <c r="X59" s="67" t="str">
        <f t="shared" si="116"/>
        <v/>
      </c>
      <c r="Y59" s="67" t="str">
        <f t="shared" si="117"/>
        <v/>
      </c>
      <c r="Z59" s="67" t="str">
        <f t="shared" si="118"/>
        <v/>
      </c>
      <c r="AA59" s="75" t="str">
        <f t="shared" si="119"/>
        <v/>
      </c>
      <c r="AB59" s="74" t="str">
        <f t="shared" si="359"/>
        <v/>
      </c>
      <c r="AC59" s="67" t="str">
        <f t="shared" ref="AC59" si="749">IF(AND($F59=AB$2,$D59=AB$3,$E59=AC$4),1,"")</f>
        <v/>
      </c>
      <c r="AD59" s="67" t="str">
        <f t="shared" si="121"/>
        <v/>
      </c>
      <c r="AE59" s="67" t="str">
        <f t="shared" si="122"/>
        <v/>
      </c>
      <c r="AF59" s="67" t="str">
        <f t="shared" si="123"/>
        <v/>
      </c>
      <c r="AG59" s="67" t="str">
        <f t="shared" si="124"/>
        <v/>
      </c>
      <c r="AH59" s="67" t="str">
        <f t="shared" si="125"/>
        <v/>
      </c>
      <c r="AI59" s="67" t="str">
        <f t="shared" si="126"/>
        <v/>
      </c>
      <c r="AJ59" s="67" t="str">
        <f t="shared" si="127"/>
        <v/>
      </c>
      <c r="AK59" s="75" t="str">
        <f t="shared" si="128"/>
        <v/>
      </c>
      <c r="AL59" s="74" t="str">
        <f t="shared" si="361"/>
        <v/>
      </c>
      <c r="AM59" s="67" t="str">
        <f t="shared" ref="AM59" si="750">IF(AND($F59=AL$2,$D59=AL$3,$E59=AM$4),1,"")</f>
        <v/>
      </c>
      <c r="AN59" s="67" t="str">
        <f t="shared" si="130"/>
        <v/>
      </c>
      <c r="AO59" s="67" t="str">
        <f t="shared" si="131"/>
        <v/>
      </c>
      <c r="AP59" s="67" t="str">
        <f t="shared" si="132"/>
        <v/>
      </c>
      <c r="AQ59" s="67" t="str">
        <f t="shared" si="133"/>
        <v/>
      </c>
      <c r="AR59" s="67" t="str">
        <f t="shared" si="134"/>
        <v/>
      </c>
      <c r="AS59" s="67" t="str">
        <f t="shared" si="135"/>
        <v/>
      </c>
      <c r="AT59" s="67" t="str">
        <f t="shared" si="136"/>
        <v/>
      </c>
      <c r="AU59" s="75" t="str">
        <f t="shared" si="137"/>
        <v/>
      </c>
      <c r="AV59" s="74" t="str">
        <f t="shared" si="363"/>
        <v/>
      </c>
      <c r="AW59" s="67" t="str">
        <f t="shared" ref="AW59" si="751">IF(AND($F59=AV$2,$D59=AV$3,$E59=AW$4),1,"")</f>
        <v/>
      </c>
      <c r="AX59" s="67" t="str">
        <f t="shared" si="139"/>
        <v/>
      </c>
      <c r="AY59" s="67" t="str">
        <f t="shared" si="140"/>
        <v/>
      </c>
      <c r="AZ59" s="67" t="str">
        <f t="shared" si="141"/>
        <v/>
      </c>
      <c r="BA59" s="67" t="str">
        <f t="shared" si="142"/>
        <v/>
      </c>
      <c r="BB59" s="67" t="str">
        <f t="shared" si="143"/>
        <v/>
      </c>
      <c r="BC59" s="67" t="str">
        <f t="shared" si="144"/>
        <v/>
      </c>
      <c r="BD59" s="67" t="str">
        <f t="shared" si="145"/>
        <v/>
      </c>
      <c r="BE59" s="75" t="str">
        <f t="shared" si="146"/>
        <v/>
      </c>
      <c r="BF59" s="74" t="str">
        <f t="shared" si="365"/>
        <v/>
      </c>
      <c r="BG59" s="67" t="str">
        <f t="shared" ref="BG59" si="752">IF(AND($F59=BF$2,$D59=BF$3,$E59=BG$4),1,"")</f>
        <v/>
      </c>
      <c r="BH59" s="67" t="str">
        <f t="shared" si="148"/>
        <v/>
      </c>
      <c r="BI59" s="67" t="str">
        <f t="shared" si="149"/>
        <v/>
      </c>
      <c r="BJ59" s="67" t="str">
        <f t="shared" si="150"/>
        <v/>
      </c>
      <c r="BK59" s="67" t="str">
        <f t="shared" si="151"/>
        <v/>
      </c>
      <c r="BL59" s="67" t="str">
        <f t="shared" si="152"/>
        <v/>
      </c>
      <c r="BM59" s="67" t="str">
        <f t="shared" si="153"/>
        <v/>
      </c>
      <c r="BN59" s="67" t="str">
        <f t="shared" si="154"/>
        <v/>
      </c>
      <c r="BO59" s="75" t="str">
        <f t="shared" si="155"/>
        <v/>
      </c>
      <c r="BP59" s="74" t="str">
        <f t="shared" si="367"/>
        <v/>
      </c>
      <c r="BQ59" s="67" t="str">
        <f t="shared" ref="BQ59" si="753">IF(AND($F59=BP$2,$D59=BP$3,$E59=BQ$4),1,"")</f>
        <v/>
      </c>
      <c r="BR59" s="67" t="str">
        <f t="shared" si="157"/>
        <v/>
      </c>
      <c r="BS59" s="67" t="str">
        <f t="shared" si="158"/>
        <v/>
      </c>
      <c r="BT59" s="67" t="str">
        <f t="shared" si="159"/>
        <v/>
      </c>
      <c r="BU59" s="67" t="str">
        <f t="shared" si="160"/>
        <v/>
      </c>
      <c r="BV59" s="67" t="str">
        <f t="shared" si="161"/>
        <v/>
      </c>
      <c r="BW59" s="67" t="str">
        <f t="shared" si="162"/>
        <v/>
      </c>
      <c r="BX59" s="67" t="str">
        <f t="shared" si="163"/>
        <v/>
      </c>
      <c r="BY59" s="75" t="str">
        <f t="shared" si="164"/>
        <v/>
      </c>
      <c r="BZ59" s="74" t="str">
        <f t="shared" si="369"/>
        <v/>
      </c>
      <c r="CA59" s="67" t="str">
        <f t="shared" ref="CA59" si="754">IF(AND($F59=BZ$2,$D59=BZ$3,$E59=CA$4),1,"")</f>
        <v/>
      </c>
      <c r="CB59" s="67" t="str">
        <f t="shared" si="166"/>
        <v/>
      </c>
      <c r="CC59" s="67" t="str">
        <f t="shared" si="167"/>
        <v/>
      </c>
      <c r="CD59" s="67" t="str">
        <f t="shared" si="168"/>
        <v/>
      </c>
      <c r="CE59" s="67" t="str">
        <f t="shared" si="169"/>
        <v/>
      </c>
      <c r="CF59" s="67" t="str">
        <f t="shared" si="170"/>
        <v/>
      </c>
      <c r="CG59" s="67" t="str">
        <f t="shared" si="171"/>
        <v/>
      </c>
      <c r="CH59" s="67" t="str">
        <f t="shared" si="172"/>
        <v/>
      </c>
      <c r="CI59" s="75" t="str">
        <f t="shared" si="173"/>
        <v/>
      </c>
      <c r="CJ59" s="74" t="str">
        <f t="shared" si="371"/>
        <v/>
      </c>
      <c r="CK59" s="67" t="str">
        <f t="shared" ref="CK59" si="755">IF(AND($F59=CJ$2,$D59=CJ$3,$E59=CK$4),1,"")</f>
        <v/>
      </c>
      <c r="CL59" s="67" t="str">
        <f t="shared" si="175"/>
        <v/>
      </c>
      <c r="CM59" s="67" t="str">
        <f t="shared" si="176"/>
        <v/>
      </c>
      <c r="CN59" s="67" t="str">
        <f t="shared" si="177"/>
        <v/>
      </c>
      <c r="CO59" s="67" t="str">
        <f t="shared" si="178"/>
        <v/>
      </c>
      <c r="CP59" s="67" t="str">
        <f t="shared" si="179"/>
        <v/>
      </c>
      <c r="CQ59" s="67" t="str">
        <f t="shared" si="180"/>
        <v/>
      </c>
      <c r="CR59" s="67" t="str">
        <f t="shared" si="181"/>
        <v/>
      </c>
      <c r="CS59" s="75" t="str">
        <f t="shared" si="182"/>
        <v/>
      </c>
      <c r="CT59" s="74" t="str">
        <f t="shared" si="373"/>
        <v/>
      </c>
      <c r="CU59" s="67" t="str">
        <f t="shared" ref="CU59" si="756">IF(AND($F59=CT$2,$D59=CT$3,$E59=CU$4),1,"")</f>
        <v/>
      </c>
      <c r="CV59" s="67" t="str">
        <f t="shared" si="184"/>
        <v/>
      </c>
      <c r="CW59" s="67" t="str">
        <f t="shared" si="185"/>
        <v/>
      </c>
      <c r="CX59" s="67" t="str">
        <f t="shared" si="186"/>
        <v/>
      </c>
      <c r="CY59" s="67" t="str">
        <f t="shared" si="187"/>
        <v/>
      </c>
      <c r="CZ59" s="67" t="str">
        <f t="shared" si="188"/>
        <v/>
      </c>
      <c r="DA59" s="67" t="str">
        <f t="shared" si="189"/>
        <v/>
      </c>
      <c r="DB59" s="67" t="str">
        <f t="shared" si="190"/>
        <v/>
      </c>
      <c r="DC59" s="75" t="str">
        <f t="shared" si="191"/>
        <v/>
      </c>
      <c r="DD59" s="74" t="str">
        <f t="shared" si="375"/>
        <v/>
      </c>
      <c r="DE59" s="67" t="str">
        <f t="shared" ref="DE59" si="757">IF(AND($F59=DD$2,$D59=DD$3,$E59=DE$4),1,"")</f>
        <v/>
      </c>
      <c r="DF59" s="67" t="str">
        <f t="shared" si="193"/>
        <v/>
      </c>
      <c r="DG59" s="67" t="str">
        <f t="shared" si="194"/>
        <v/>
      </c>
      <c r="DH59" s="67" t="str">
        <f t="shared" si="195"/>
        <v/>
      </c>
      <c r="DI59" s="67" t="str">
        <f t="shared" si="196"/>
        <v/>
      </c>
      <c r="DJ59" s="67" t="str">
        <f t="shared" si="197"/>
        <v/>
      </c>
      <c r="DK59" s="67" t="str">
        <f t="shared" si="198"/>
        <v/>
      </c>
      <c r="DL59" s="67" t="str">
        <f t="shared" si="199"/>
        <v/>
      </c>
      <c r="DM59" s="75" t="str">
        <f t="shared" si="200"/>
        <v/>
      </c>
      <c r="DN59" s="74" t="str">
        <f t="shared" si="377"/>
        <v/>
      </c>
      <c r="DO59" s="67" t="str">
        <f t="shared" ref="DO59" si="758">IF(AND($F59=DN$2,$D59=DN$3,$E59=DO$4),1,"")</f>
        <v/>
      </c>
      <c r="DP59" s="67" t="str">
        <f t="shared" si="202"/>
        <v/>
      </c>
      <c r="DQ59" s="67" t="str">
        <f t="shared" si="203"/>
        <v/>
      </c>
      <c r="DR59" s="67" t="str">
        <f t="shared" si="204"/>
        <v/>
      </c>
      <c r="DS59" s="67" t="str">
        <f t="shared" si="205"/>
        <v/>
      </c>
      <c r="DT59" s="67" t="str">
        <f t="shared" si="206"/>
        <v/>
      </c>
      <c r="DU59" s="67" t="str">
        <f t="shared" si="207"/>
        <v/>
      </c>
      <c r="DV59" s="67" t="str">
        <f t="shared" si="208"/>
        <v/>
      </c>
      <c r="DW59" s="76" t="str">
        <f t="shared" si="209"/>
        <v/>
      </c>
      <c r="DX59" s="73"/>
    </row>
    <row r="60" spans="1:128" hidden="1">
      <c r="A60" s="67" t="str">
        <f>IF(OR(B60=0,B60=""),"",'Stu.Detail (1-20)'!A62)</f>
        <v/>
      </c>
      <c r="B60" s="67" t="str">
        <f>IF(OR('Stu.Detail (1-20)'!B62=0,'Stu.Detail (1-20)'!B62=""),"",'Stu.Detail (1-20)'!B62)</f>
        <v/>
      </c>
      <c r="C60" s="68" t="str">
        <f>IF(OR('Stu.Detail (1-20)'!C62=0,'Stu.Detail (1-20)'!C62=""),"",'Stu.Detail (1-20)'!C62)</f>
        <v/>
      </c>
      <c r="D60" s="67" t="str">
        <f>IF(OR('Stu.Detail (1-20)'!J62=0,'Stu.Detail (1-20)'!J62=""),"",'Stu.Detail (1-20)'!J62)</f>
        <v/>
      </c>
      <c r="E60" s="67" t="str">
        <f>IF(OR('Stu.Detail (1-20)'!K62=0,'Stu.Detail (1-20)'!K62=""),"",'Stu.Detail (1-20)'!K62)</f>
        <v/>
      </c>
      <c r="F60" s="67" t="str">
        <f>IF(OR('Stu.Detail (1-20)'!L62=0,'Stu.Detail (1-20)'!L62=""),"",'Stu.Detail (1-20)'!L62)</f>
        <v/>
      </c>
      <c r="H60" s="74" t="str">
        <f t="shared" si="100"/>
        <v/>
      </c>
      <c r="I60" s="67" t="str">
        <f t="shared" si="101"/>
        <v/>
      </c>
      <c r="J60" s="67" t="str">
        <f t="shared" si="102"/>
        <v/>
      </c>
      <c r="K60" s="67" t="str">
        <f t="shared" si="103"/>
        <v/>
      </c>
      <c r="L60" s="67" t="str">
        <f t="shared" si="104"/>
        <v/>
      </c>
      <c r="M60" s="67" t="str">
        <f t="shared" si="105"/>
        <v/>
      </c>
      <c r="N60" s="67" t="str">
        <f t="shared" si="106"/>
        <v/>
      </c>
      <c r="O60" s="67" t="str">
        <f t="shared" si="107"/>
        <v/>
      </c>
      <c r="P60" s="67" t="str">
        <f t="shared" si="108"/>
        <v/>
      </c>
      <c r="Q60" s="75" t="str">
        <f t="shared" si="109"/>
        <v/>
      </c>
      <c r="R60" s="74" t="str">
        <f t="shared" si="110"/>
        <v/>
      </c>
      <c r="S60" s="67" t="str">
        <f t="shared" si="111"/>
        <v/>
      </c>
      <c r="T60" s="67" t="str">
        <f t="shared" si="112"/>
        <v/>
      </c>
      <c r="U60" s="67" t="str">
        <f t="shared" si="113"/>
        <v/>
      </c>
      <c r="V60" s="67" t="str">
        <f t="shared" si="114"/>
        <v/>
      </c>
      <c r="W60" s="67" t="str">
        <f t="shared" si="115"/>
        <v/>
      </c>
      <c r="X60" s="67" t="str">
        <f t="shared" si="116"/>
        <v/>
      </c>
      <c r="Y60" s="67" t="str">
        <f t="shared" si="117"/>
        <v/>
      </c>
      <c r="Z60" s="67" t="str">
        <f t="shared" si="118"/>
        <v/>
      </c>
      <c r="AA60" s="75" t="str">
        <f t="shared" si="119"/>
        <v/>
      </c>
      <c r="AB60" s="74" t="str">
        <f t="shared" si="359"/>
        <v/>
      </c>
      <c r="AC60" s="67" t="str">
        <f t="shared" ref="AC60" si="759">IF(AND($F60=AB$2,$D60=AB$3,$E60=AC$4),1,"")</f>
        <v/>
      </c>
      <c r="AD60" s="67" t="str">
        <f t="shared" si="121"/>
        <v/>
      </c>
      <c r="AE60" s="67" t="str">
        <f t="shared" si="122"/>
        <v/>
      </c>
      <c r="AF60" s="67" t="str">
        <f t="shared" si="123"/>
        <v/>
      </c>
      <c r="AG60" s="67" t="str">
        <f t="shared" si="124"/>
        <v/>
      </c>
      <c r="AH60" s="67" t="str">
        <f t="shared" si="125"/>
        <v/>
      </c>
      <c r="AI60" s="67" t="str">
        <f t="shared" si="126"/>
        <v/>
      </c>
      <c r="AJ60" s="67" t="str">
        <f t="shared" si="127"/>
        <v/>
      </c>
      <c r="AK60" s="75" t="str">
        <f t="shared" si="128"/>
        <v/>
      </c>
      <c r="AL60" s="74" t="str">
        <f t="shared" si="361"/>
        <v/>
      </c>
      <c r="AM60" s="67" t="str">
        <f t="shared" ref="AM60" si="760">IF(AND($F60=AL$2,$D60=AL$3,$E60=AM$4),1,"")</f>
        <v/>
      </c>
      <c r="AN60" s="67" t="str">
        <f t="shared" si="130"/>
        <v/>
      </c>
      <c r="AO60" s="67" t="str">
        <f t="shared" si="131"/>
        <v/>
      </c>
      <c r="AP60" s="67" t="str">
        <f t="shared" si="132"/>
        <v/>
      </c>
      <c r="AQ60" s="67" t="str">
        <f t="shared" si="133"/>
        <v/>
      </c>
      <c r="AR60" s="67" t="str">
        <f t="shared" si="134"/>
        <v/>
      </c>
      <c r="AS60" s="67" t="str">
        <f t="shared" si="135"/>
        <v/>
      </c>
      <c r="AT60" s="67" t="str">
        <f t="shared" si="136"/>
        <v/>
      </c>
      <c r="AU60" s="75" t="str">
        <f t="shared" si="137"/>
        <v/>
      </c>
      <c r="AV60" s="74" t="str">
        <f t="shared" si="363"/>
        <v/>
      </c>
      <c r="AW60" s="67" t="str">
        <f t="shared" ref="AW60" si="761">IF(AND($F60=AV$2,$D60=AV$3,$E60=AW$4),1,"")</f>
        <v/>
      </c>
      <c r="AX60" s="67" t="str">
        <f t="shared" si="139"/>
        <v/>
      </c>
      <c r="AY60" s="67" t="str">
        <f t="shared" si="140"/>
        <v/>
      </c>
      <c r="AZ60" s="67" t="str">
        <f t="shared" si="141"/>
        <v/>
      </c>
      <c r="BA60" s="67" t="str">
        <f t="shared" si="142"/>
        <v/>
      </c>
      <c r="BB60" s="67" t="str">
        <f t="shared" si="143"/>
        <v/>
      </c>
      <c r="BC60" s="67" t="str">
        <f t="shared" si="144"/>
        <v/>
      </c>
      <c r="BD60" s="67" t="str">
        <f t="shared" si="145"/>
        <v/>
      </c>
      <c r="BE60" s="75" t="str">
        <f t="shared" si="146"/>
        <v/>
      </c>
      <c r="BF60" s="74" t="str">
        <f t="shared" si="365"/>
        <v/>
      </c>
      <c r="BG60" s="67" t="str">
        <f t="shared" ref="BG60" si="762">IF(AND($F60=BF$2,$D60=BF$3,$E60=BG$4),1,"")</f>
        <v/>
      </c>
      <c r="BH60" s="67" t="str">
        <f t="shared" si="148"/>
        <v/>
      </c>
      <c r="BI60" s="67" t="str">
        <f t="shared" si="149"/>
        <v/>
      </c>
      <c r="BJ60" s="67" t="str">
        <f t="shared" si="150"/>
        <v/>
      </c>
      <c r="BK60" s="67" t="str">
        <f t="shared" si="151"/>
        <v/>
      </c>
      <c r="BL60" s="67" t="str">
        <f t="shared" si="152"/>
        <v/>
      </c>
      <c r="BM60" s="67" t="str">
        <f t="shared" si="153"/>
        <v/>
      </c>
      <c r="BN60" s="67" t="str">
        <f t="shared" si="154"/>
        <v/>
      </c>
      <c r="BO60" s="75" t="str">
        <f t="shared" si="155"/>
        <v/>
      </c>
      <c r="BP60" s="74" t="str">
        <f t="shared" si="367"/>
        <v/>
      </c>
      <c r="BQ60" s="67" t="str">
        <f t="shared" ref="BQ60" si="763">IF(AND($F60=BP$2,$D60=BP$3,$E60=BQ$4),1,"")</f>
        <v/>
      </c>
      <c r="BR60" s="67" t="str">
        <f t="shared" si="157"/>
        <v/>
      </c>
      <c r="BS60" s="67" t="str">
        <f t="shared" si="158"/>
        <v/>
      </c>
      <c r="BT60" s="67" t="str">
        <f t="shared" si="159"/>
        <v/>
      </c>
      <c r="BU60" s="67" t="str">
        <f t="shared" si="160"/>
        <v/>
      </c>
      <c r="BV60" s="67" t="str">
        <f t="shared" si="161"/>
        <v/>
      </c>
      <c r="BW60" s="67" t="str">
        <f t="shared" si="162"/>
        <v/>
      </c>
      <c r="BX60" s="67" t="str">
        <f t="shared" si="163"/>
        <v/>
      </c>
      <c r="BY60" s="75" t="str">
        <f t="shared" si="164"/>
        <v/>
      </c>
      <c r="BZ60" s="74" t="str">
        <f t="shared" si="369"/>
        <v/>
      </c>
      <c r="CA60" s="67" t="str">
        <f t="shared" ref="CA60" si="764">IF(AND($F60=BZ$2,$D60=BZ$3,$E60=CA$4),1,"")</f>
        <v/>
      </c>
      <c r="CB60" s="67" t="str">
        <f t="shared" si="166"/>
        <v/>
      </c>
      <c r="CC60" s="67" t="str">
        <f t="shared" si="167"/>
        <v/>
      </c>
      <c r="CD60" s="67" t="str">
        <f t="shared" si="168"/>
        <v/>
      </c>
      <c r="CE60" s="67" t="str">
        <f t="shared" si="169"/>
        <v/>
      </c>
      <c r="CF60" s="67" t="str">
        <f t="shared" si="170"/>
        <v/>
      </c>
      <c r="CG60" s="67" t="str">
        <f t="shared" si="171"/>
        <v/>
      </c>
      <c r="CH60" s="67" t="str">
        <f t="shared" si="172"/>
        <v/>
      </c>
      <c r="CI60" s="75" t="str">
        <f t="shared" si="173"/>
        <v/>
      </c>
      <c r="CJ60" s="74" t="str">
        <f t="shared" si="371"/>
        <v/>
      </c>
      <c r="CK60" s="67" t="str">
        <f t="shared" ref="CK60" si="765">IF(AND($F60=CJ$2,$D60=CJ$3,$E60=CK$4),1,"")</f>
        <v/>
      </c>
      <c r="CL60" s="67" t="str">
        <f t="shared" si="175"/>
        <v/>
      </c>
      <c r="CM60" s="67" t="str">
        <f t="shared" si="176"/>
        <v/>
      </c>
      <c r="CN60" s="67" t="str">
        <f t="shared" si="177"/>
        <v/>
      </c>
      <c r="CO60" s="67" t="str">
        <f t="shared" si="178"/>
        <v/>
      </c>
      <c r="CP60" s="67" t="str">
        <f t="shared" si="179"/>
        <v/>
      </c>
      <c r="CQ60" s="67" t="str">
        <f t="shared" si="180"/>
        <v/>
      </c>
      <c r="CR60" s="67" t="str">
        <f t="shared" si="181"/>
        <v/>
      </c>
      <c r="CS60" s="75" t="str">
        <f t="shared" si="182"/>
        <v/>
      </c>
      <c r="CT60" s="74" t="str">
        <f t="shared" si="373"/>
        <v/>
      </c>
      <c r="CU60" s="67" t="str">
        <f t="shared" ref="CU60" si="766">IF(AND($F60=CT$2,$D60=CT$3,$E60=CU$4),1,"")</f>
        <v/>
      </c>
      <c r="CV60" s="67" t="str">
        <f t="shared" si="184"/>
        <v/>
      </c>
      <c r="CW60" s="67" t="str">
        <f t="shared" si="185"/>
        <v/>
      </c>
      <c r="CX60" s="67" t="str">
        <f t="shared" si="186"/>
        <v/>
      </c>
      <c r="CY60" s="67" t="str">
        <f t="shared" si="187"/>
        <v/>
      </c>
      <c r="CZ60" s="67" t="str">
        <f t="shared" si="188"/>
        <v/>
      </c>
      <c r="DA60" s="67" t="str">
        <f t="shared" si="189"/>
        <v/>
      </c>
      <c r="DB60" s="67" t="str">
        <f t="shared" si="190"/>
        <v/>
      </c>
      <c r="DC60" s="75" t="str">
        <f t="shared" si="191"/>
        <v/>
      </c>
      <c r="DD60" s="74" t="str">
        <f t="shared" si="375"/>
        <v/>
      </c>
      <c r="DE60" s="67" t="str">
        <f t="shared" ref="DE60" si="767">IF(AND($F60=DD$2,$D60=DD$3,$E60=DE$4),1,"")</f>
        <v/>
      </c>
      <c r="DF60" s="67" t="str">
        <f t="shared" si="193"/>
        <v/>
      </c>
      <c r="DG60" s="67" t="str">
        <f t="shared" si="194"/>
        <v/>
      </c>
      <c r="DH60" s="67" t="str">
        <f t="shared" si="195"/>
        <v/>
      </c>
      <c r="DI60" s="67" t="str">
        <f t="shared" si="196"/>
        <v/>
      </c>
      <c r="DJ60" s="67" t="str">
        <f t="shared" si="197"/>
        <v/>
      </c>
      <c r="DK60" s="67" t="str">
        <f t="shared" si="198"/>
        <v/>
      </c>
      <c r="DL60" s="67" t="str">
        <f t="shared" si="199"/>
        <v/>
      </c>
      <c r="DM60" s="75" t="str">
        <f t="shared" si="200"/>
        <v/>
      </c>
      <c r="DN60" s="74" t="str">
        <f t="shared" si="377"/>
        <v/>
      </c>
      <c r="DO60" s="67" t="str">
        <f t="shared" ref="DO60" si="768">IF(AND($F60=DN$2,$D60=DN$3,$E60=DO$4),1,"")</f>
        <v/>
      </c>
      <c r="DP60" s="67" t="str">
        <f t="shared" si="202"/>
        <v/>
      </c>
      <c r="DQ60" s="67" t="str">
        <f t="shared" si="203"/>
        <v/>
      </c>
      <c r="DR60" s="67" t="str">
        <f t="shared" si="204"/>
        <v/>
      </c>
      <c r="DS60" s="67" t="str">
        <f t="shared" si="205"/>
        <v/>
      </c>
      <c r="DT60" s="67" t="str">
        <f t="shared" si="206"/>
        <v/>
      </c>
      <c r="DU60" s="67" t="str">
        <f t="shared" si="207"/>
        <v/>
      </c>
      <c r="DV60" s="67" t="str">
        <f t="shared" si="208"/>
        <v/>
      </c>
      <c r="DW60" s="76" t="str">
        <f t="shared" si="209"/>
        <v/>
      </c>
      <c r="DX60" s="73"/>
    </row>
    <row r="61" spans="1:128" hidden="1">
      <c r="A61" s="67" t="str">
        <f>IF(OR(B61=0,B61=""),"",'Stu.Detail (1-20)'!A63)</f>
        <v/>
      </c>
      <c r="B61" s="67" t="str">
        <f>IF(OR('Stu.Detail (1-20)'!B63=0,'Stu.Detail (1-20)'!B63=""),"",'Stu.Detail (1-20)'!B63)</f>
        <v/>
      </c>
      <c r="C61" s="68" t="str">
        <f>IF(OR('Stu.Detail (1-20)'!C63=0,'Stu.Detail (1-20)'!C63=""),"",'Stu.Detail (1-20)'!C63)</f>
        <v/>
      </c>
      <c r="D61" s="67" t="str">
        <f>IF(OR('Stu.Detail (1-20)'!J63=0,'Stu.Detail (1-20)'!J63=""),"",'Stu.Detail (1-20)'!J63)</f>
        <v/>
      </c>
      <c r="E61" s="67" t="str">
        <f>IF(OR('Stu.Detail (1-20)'!K63=0,'Stu.Detail (1-20)'!K63=""),"",'Stu.Detail (1-20)'!K63)</f>
        <v/>
      </c>
      <c r="F61" s="67" t="str">
        <f>IF(OR('Stu.Detail (1-20)'!L63=0,'Stu.Detail (1-20)'!L63=""),"",'Stu.Detail (1-20)'!L63)</f>
        <v/>
      </c>
      <c r="H61" s="74" t="str">
        <f t="shared" si="100"/>
        <v/>
      </c>
      <c r="I61" s="67" t="str">
        <f t="shared" si="101"/>
        <v/>
      </c>
      <c r="J61" s="67" t="str">
        <f t="shared" si="102"/>
        <v/>
      </c>
      <c r="K61" s="67" t="str">
        <f t="shared" si="103"/>
        <v/>
      </c>
      <c r="L61" s="67" t="str">
        <f t="shared" si="104"/>
        <v/>
      </c>
      <c r="M61" s="67" t="str">
        <f t="shared" si="105"/>
        <v/>
      </c>
      <c r="N61" s="67" t="str">
        <f t="shared" si="106"/>
        <v/>
      </c>
      <c r="O61" s="67" t="str">
        <f t="shared" si="107"/>
        <v/>
      </c>
      <c r="P61" s="67" t="str">
        <f t="shared" si="108"/>
        <v/>
      </c>
      <c r="Q61" s="75" t="str">
        <f t="shared" si="109"/>
        <v/>
      </c>
      <c r="R61" s="74" t="str">
        <f t="shared" si="110"/>
        <v/>
      </c>
      <c r="S61" s="67" t="str">
        <f t="shared" si="111"/>
        <v/>
      </c>
      <c r="T61" s="67" t="str">
        <f t="shared" si="112"/>
        <v/>
      </c>
      <c r="U61" s="67" t="str">
        <f t="shared" si="113"/>
        <v/>
      </c>
      <c r="V61" s="67" t="str">
        <f t="shared" si="114"/>
        <v/>
      </c>
      <c r="W61" s="67" t="str">
        <f t="shared" si="115"/>
        <v/>
      </c>
      <c r="X61" s="67" t="str">
        <f t="shared" si="116"/>
        <v/>
      </c>
      <c r="Y61" s="67" t="str">
        <f t="shared" si="117"/>
        <v/>
      </c>
      <c r="Z61" s="67" t="str">
        <f t="shared" si="118"/>
        <v/>
      </c>
      <c r="AA61" s="75" t="str">
        <f t="shared" si="119"/>
        <v/>
      </c>
      <c r="AB61" s="74" t="str">
        <f t="shared" si="359"/>
        <v/>
      </c>
      <c r="AC61" s="67" t="str">
        <f t="shared" ref="AC61" si="769">IF(AND($F61=AB$2,$D61=AB$3,$E61=AC$4),1,"")</f>
        <v/>
      </c>
      <c r="AD61" s="67" t="str">
        <f t="shared" si="121"/>
        <v/>
      </c>
      <c r="AE61" s="67" t="str">
        <f t="shared" si="122"/>
        <v/>
      </c>
      <c r="AF61" s="67" t="str">
        <f t="shared" si="123"/>
        <v/>
      </c>
      <c r="AG61" s="67" t="str">
        <f t="shared" si="124"/>
        <v/>
      </c>
      <c r="AH61" s="67" t="str">
        <f t="shared" si="125"/>
        <v/>
      </c>
      <c r="AI61" s="67" t="str">
        <f t="shared" si="126"/>
        <v/>
      </c>
      <c r="AJ61" s="67" t="str">
        <f t="shared" si="127"/>
        <v/>
      </c>
      <c r="AK61" s="75" t="str">
        <f t="shared" si="128"/>
        <v/>
      </c>
      <c r="AL61" s="74" t="str">
        <f t="shared" si="361"/>
        <v/>
      </c>
      <c r="AM61" s="67" t="str">
        <f t="shared" ref="AM61" si="770">IF(AND($F61=AL$2,$D61=AL$3,$E61=AM$4),1,"")</f>
        <v/>
      </c>
      <c r="AN61" s="67" t="str">
        <f t="shared" si="130"/>
        <v/>
      </c>
      <c r="AO61" s="67" t="str">
        <f t="shared" si="131"/>
        <v/>
      </c>
      <c r="AP61" s="67" t="str">
        <f t="shared" si="132"/>
        <v/>
      </c>
      <c r="AQ61" s="67" t="str">
        <f t="shared" si="133"/>
        <v/>
      </c>
      <c r="AR61" s="67" t="str">
        <f t="shared" si="134"/>
        <v/>
      </c>
      <c r="AS61" s="67" t="str">
        <f t="shared" si="135"/>
        <v/>
      </c>
      <c r="AT61" s="67" t="str">
        <f t="shared" si="136"/>
        <v/>
      </c>
      <c r="AU61" s="75" t="str">
        <f t="shared" si="137"/>
        <v/>
      </c>
      <c r="AV61" s="74" t="str">
        <f t="shared" si="363"/>
        <v/>
      </c>
      <c r="AW61" s="67" t="str">
        <f t="shared" ref="AW61" si="771">IF(AND($F61=AV$2,$D61=AV$3,$E61=AW$4),1,"")</f>
        <v/>
      </c>
      <c r="AX61" s="67" t="str">
        <f t="shared" si="139"/>
        <v/>
      </c>
      <c r="AY61" s="67" t="str">
        <f t="shared" si="140"/>
        <v/>
      </c>
      <c r="AZ61" s="67" t="str">
        <f t="shared" si="141"/>
        <v/>
      </c>
      <c r="BA61" s="67" t="str">
        <f t="shared" si="142"/>
        <v/>
      </c>
      <c r="BB61" s="67" t="str">
        <f t="shared" si="143"/>
        <v/>
      </c>
      <c r="BC61" s="67" t="str">
        <f t="shared" si="144"/>
        <v/>
      </c>
      <c r="BD61" s="67" t="str">
        <f t="shared" si="145"/>
        <v/>
      </c>
      <c r="BE61" s="75" t="str">
        <f t="shared" si="146"/>
        <v/>
      </c>
      <c r="BF61" s="74" t="str">
        <f t="shared" si="365"/>
        <v/>
      </c>
      <c r="BG61" s="67" t="str">
        <f t="shared" ref="BG61" si="772">IF(AND($F61=BF$2,$D61=BF$3,$E61=BG$4),1,"")</f>
        <v/>
      </c>
      <c r="BH61" s="67" t="str">
        <f t="shared" si="148"/>
        <v/>
      </c>
      <c r="BI61" s="67" t="str">
        <f t="shared" si="149"/>
        <v/>
      </c>
      <c r="BJ61" s="67" t="str">
        <f t="shared" si="150"/>
        <v/>
      </c>
      <c r="BK61" s="67" t="str">
        <f t="shared" si="151"/>
        <v/>
      </c>
      <c r="BL61" s="67" t="str">
        <f t="shared" si="152"/>
        <v/>
      </c>
      <c r="BM61" s="67" t="str">
        <f t="shared" si="153"/>
        <v/>
      </c>
      <c r="BN61" s="67" t="str">
        <f t="shared" si="154"/>
        <v/>
      </c>
      <c r="BO61" s="75" t="str">
        <f t="shared" si="155"/>
        <v/>
      </c>
      <c r="BP61" s="74" t="str">
        <f t="shared" si="367"/>
        <v/>
      </c>
      <c r="BQ61" s="67" t="str">
        <f t="shared" ref="BQ61" si="773">IF(AND($F61=BP$2,$D61=BP$3,$E61=BQ$4),1,"")</f>
        <v/>
      </c>
      <c r="BR61" s="67" t="str">
        <f t="shared" si="157"/>
        <v/>
      </c>
      <c r="BS61" s="67" t="str">
        <f t="shared" si="158"/>
        <v/>
      </c>
      <c r="BT61" s="67" t="str">
        <f t="shared" si="159"/>
        <v/>
      </c>
      <c r="BU61" s="67" t="str">
        <f t="shared" si="160"/>
        <v/>
      </c>
      <c r="BV61" s="67" t="str">
        <f t="shared" si="161"/>
        <v/>
      </c>
      <c r="BW61" s="67" t="str">
        <f t="shared" si="162"/>
        <v/>
      </c>
      <c r="BX61" s="67" t="str">
        <f t="shared" si="163"/>
        <v/>
      </c>
      <c r="BY61" s="75" t="str">
        <f t="shared" si="164"/>
        <v/>
      </c>
      <c r="BZ61" s="74" t="str">
        <f t="shared" si="369"/>
        <v/>
      </c>
      <c r="CA61" s="67" t="str">
        <f t="shared" ref="CA61" si="774">IF(AND($F61=BZ$2,$D61=BZ$3,$E61=CA$4),1,"")</f>
        <v/>
      </c>
      <c r="CB61" s="67" t="str">
        <f t="shared" si="166"/>
        <v/>
      </c>
      <c r="CC61" s="67" t="str">
        <f t="shared" si="167"/>
        <v/>
      </c>
      <c r="CD61" s="67" t="str">
        <f t="shared" si="168"/>
        <v/>
      </c>
      <c r="CE61" s="67" t="str">
        <f t="shared" si="169"/>
        <v/>
      </c>
      <c r="CF61" s="67" t="str">
        <f t="shared" si="170"/>
        <v/>
      </c>
      <c r="CG61" s="67" t="str">
        <f t="shared" si="171"/>
        <v/>
      </c>
      <c r="CH61" s="67" t="str">
        <f t="shared" si="172"/>
        <v/>
      </c>
      <c r="CI61" s="75" t="str">
        <f t="shared" si="173"/>
        <v/>
      </c>
      <c r="CJ61" s="74" t="str">
        <f t="shared" si="371"/>
        <v/>
      </c>
      <c r="CK61" s="67" t="str">
        <f t="shared" ref="CK61" si="775">IF(AND($F61=CJ$2,$D61=CJ$3,$E61=CK$4),1,"")</f>
        <v/>
      </c>
      <c r="CL61" s="67" t="str">
        <f t="shared" si="175"/>
        <v/>
      </c>
      <c r="CM61" s="67" t="str">
        <f t="shared" si="176"/>
        <v/>
      </c>
      <c r="CN61" s="67" t="str">
        <f t="shared" si="177"/>
        <v/>
      </c>
      <c r="CO61" s="67" t="str">
        <f t="shared" si="178"/>
        <v/>
      </c>
      <c r="CP61" s="67" t="str">
        <f t="shared" si="179"/>
        <v/>
      </c>
      <c r="CQ61" s="67" t="str">
        <f t="shared" si="180"/>
        <v/>
      </c>
      <c r="CR61" s="67" t="str">
        <f t="shared" si="181"/>
        <v/>
      </c>
      <c r="CS61" s="75" t="str">
        <f t="shared" si="182"/>
        <v/>
      </c>
      <c r="CT61" s="74" t="str">
        <f t="shared" si="373"/>
        <v/>
      </c>
      <c r="CU61" s="67" t="str">
        <f t="shared" ref="CU61" si="776">IF(AND($F61=CT$2,$D61=CT$3,$E61=CU$4),1,"")</f>
        <v/>
      </c>
      <c r="CV61" s="67" t="str">
        <f t="shared" si="184"/>
        <v/>
      </c>
      <c r="CW61" s="67" t="str">
        <f t="shared" si="185"/>
        <v/>
      </c>
      <c r="CX61" s="67" t="str">
        <f t="shared" si="186"/>
        <v/>
      </c>
      <c r="CY61" s="67" t="str">
        <f t="shared" si="187"/>
        <v/>
      </c>
      <c r="CZ61" s="67" t="str">
        <f t="shared" si="188"/>
        <v/>
      </c>
      <c r="DA61" s="67" t="str">
        <f t="shared" si="189"/>
        <v/>
      </c>
      <c r="DB61" s="67" t="str">
        <f t="shared" si="190"/>
        <v/>
      </c>
      <c r="DC61" s="75" t="str">
        <f t="shared" si="191"/>
        <v/>
      </c>
      <c r="DD61" s="74" t="str">
        <f t="shared" si="375"/>
        <v/>
      </c>
      <c r="DE61" s="67" t="str">
        <f t="shared" ref="DE61" si="777">IF(AND($F61=DD$2,$D61=DD$3,$E61=DE$4),1,"")</f>
        <v/>
      </c>
      <c r="DF61" s="67" t="str">
        <f t="shared" si="193"/>
        <v/>
      </c>
      <c r="DG61" s="67" t="str">
        <f t="shared" si="194"/>
        <v/>
      </c>
      <c r="DH61" s="67" t="str">
        <f t="shared" si="195"/>
        <v/>
      </c>
      <c r="DI61" s="67" t="str">
        <f t="shared" si="196"/>
        <v/>
      </c>
      <c r="DJ61" s="67" t="str">
        <f t="shared" si="197"/>
        <v/>
      </c>
      <c r="DK61" s="67" t="str">
        <f t="shared" si="198"/>
        <v/>
      </c>
      <c r="DL61" s="67" t="str">
        <f t="shared" si="199"/>
        <v/>
      </c>
      <c r="DM61" s="75" t="str">
        <f t="shared" si="200"/>
        <v/>
      </c>
      <c r="DN61" s="74" t="str">
        <f t="shared" si="377"/>
        <v/>
      </c>
      <c r="DO61" s="67" t="str">
        <f t="shared" ref="DO61" si="778">IF(AND($F61=DN$2,$D61=DN$3,$E61=DO$4),1,"")</f>
        <v/>
      </c>
      <c r="DP61" s="67" t="str">
        <f t="shared" si="202"/>
        <v/>
      </c>
      <c r="DQ61" s="67" t="str">
        <f t="shared" si="203"/>
        <v/>
      </c>
      <c r="DR61" s="67" t="str">
        <f t="shared" si="204"/>
        <v/>
      </c>
      <c r="DS61" s="67" t="str">
        <f t="shared" si="205"/>
        <v/>
      </c>
      <c r="DT61" s="67" t="str">
        <f t="shared" si="206"/>
        <v/>
      </c>
      <c r="DU61" s="67" t="str">
        <f t="shared" si="207"/>
        <v/>
      </c>
      <c r="DV61" s="67" t="str">
        <f t="shared" si="208"/>
        <v/>
      </c>
      <c r="DW61" s="76" t="str">
        <f t="shared" si="209"/>
        <v/>
      </c>
      <c r="DX61" s="73"/>
    </row>
    <row r="62" spans="1:128" hidden="1">
      <c r="A62" s="67" t="str">
        <f>IF(OR(B62=0,B62=""),"",'Stu.Detail (1-20)'!A64)</f>
        <v/>
      </c>
      <c r="B62" s="67" t="str">
        <f>IF(OR('Stu.Detail (1-20)'!B64=0,'Stu.Detail (1-20)'!B64=""),"",'Stu.Detail (1-20)'!B64)</f>
        <v/>
      </c>
      <c r="C62" s="68" t="str">
        <f>IF(OR('Stu.Detail (1-20)'!C64=0,'Stu.Detail (1-20)'!C64=""),"",'Stu.Detail (1-20)'!C64)</f>
        <v/>
      </c>
      <c r="D62" s="67" t="str">
        <f>IF(OR('Stu.Detail (1-20)'!J64=0,'Stu.Detail (1-20)'!J64=""),"",'Stu.Detail (1-20)'!J64)</f>
        <v/>
      </c>
      <c r="E62" s="67" t="str">
        <f>IF(OR('Stu.Detail (1-20)'!K64=0,'Stu.Detail (1-20)'!K64=""),"",'Stu.Detail (1-20)'!K64)</f>
        <v/>
      </c>
      <c r="F62" s="67" t="str">
        <f>IF(OR('Stu.Detail (1-20)'!L64=0,'Stu.Detail (1-20)'!L64=""),"",'Stu.Detail (1-20)'!L64)</f>
        <v/>
      </c>
      <c r="H62" s="74" t="str">
        <f t="shared" si="100"/>
        <v/>
      </c>
      <c r="I62" s="67" t="str">
        <f t="shared" si="101"/>
        <v/>
      </c>
      <c r="J62" s="67" t="str">
        <f t="shared" si="102"/>
        <v/>
      </c>
      <c r="K62" s="67" t="str">
        <f t="shared" si="103"/>
        <v/>
      </c>
      <c r="L62" s="67" t="str">
        <f t="shared" si="104"/>
        <v/>
      </c>
      <c r="M62" s="67" t="str">
        <f t="shared" si="105"/>
        <v/>
      </c>
      <c r="N62" s="67" t="str">
        <f t="shared" si="106"/>
        <v/>
      </c>
      <c r="O62" s="67" t="str">
        <f t="shared" si="107"/>
        <v/>
      </c>
      <c r="P62" s="67" t="str">
        <f t="shared" si="108"/>
        <v/>
      </c>
      <c r="Q62" s="75" t="str">
        <f t="shared" si="109"/>
        <v/>
      </c>
      <c r="R62" s="74" t="str">
        <f t="shared" si="110"/>
        <v/>
      </c>
      <c r="S62" s="67" t="str">
        <f t="shared" si="111"/>
        <v/>
      </c>
      <c r="T62" s="67" t="str">
        <f t="shared" si="112"/>
        <v/>
      </c>
      <c r="U62" s="67" t="str">
        <f t="shared" si="113"/>
        <v/>
      </c>
      <c r="V62" s="67" t="str">
        <f t="shared" si="114"/>
        <v/>
      </c>
      <c r="W62" s="67" t="str">
        <f t="shared" si="115"/>
        <v/>
      </c>
      <c r="X62" s="67" t="str">
        <f t="shared" si="116"/>
        <v/>
      </c>
      <c r="Y62" s="67" t="str">
        <f t="shared" si="117"/>
        <v/>
      </c>
      <c r="Z62" s="67" t="str">
        <f t="shared" si="118"/>
        <v/>
      </c>
      <c r="AA62" s="75" t="str">
        <f t="shared" si="119"/>
        <v/>
      </c>
      <c r="AB62" s="74" t="str">
        <f t="shared" si="359"/>
        <v/>
      </c>
      <c r="AC62" s="67" t="str">
        <f t="shared" ref="AC62" si="779">IF(AND($F62=AB$2,$D62=AB$3,$E62=AC$4),1,"")</f>
        <v/>
      </c>
      <c r="AD62" s="67" t="str">
        <f t="shared" si="121"/>
        <v/>
      </c>
      <c r="AE62" s="67" t="str">
        <f t="shared" si="122"/>
        <v/>
      </c>
      <c r="AF62" s="67" t="str">
        <f t="shared" si="123"/>
        <v/>
      </c>
      <c r="AG62" s="67" t="str">
        <f t="shared" si="124"/>
        <v/>
      </c>
      <c r="AH62" s="67" t="str">
        <f t="shared" si="125"/>
        <v/>
      </c>
      <c r="AI62" s="67" t="str">
        <f t="shared" si="126"/>
        <v/>
      </c>
      <c r="AJ62" s="67" t="str">
        <f t="shared" si="127"/>
        <v/>
      </c>
      <c r="AK62" s="75" t="str">
        <f t="shared" si="128"/>
        <v/>
      </c>
      <c r="AL62" s="74" t="str">
        <f t="shared" si="361"/>
        <v/>
      </c>
      <c r="AM62" s="67" t="str">
        <f t="shared" ref="AM62" si="780">IF(AND($F62=AL$2,$D62=AL$3,$E62=AM$4),1,"")</f>
        <v/>
      </c>
      <c r="AN62" s="67" t="str">
        <f t="shared" si="130"/>
        <v/>
      </c>
      <c r="AO62" s="67" t="str">
        <f t="shared" si="131"/>
        <v/>
      </c>
      <c r="AP62" s="67" t="str">
        <f t="shared" si="132"/>
        <v/>
      </c>
      <c r="AQ62" s="67" t="str">
        <f t="shared" si="133"/>
        <v/>
      </c>
      <c r="AR62" s="67" t="str">
        <f t="shared" si="134"/>
        <v/>
      </c>
      <c r="AS62" s="67" t="str">
        <f t="shared" si="135"/>
        <v/>
      </c>
      <c r="AT62" s="67" t="str">
        <f t="shared" si="136"/>
        <v/>
      </c>
      <c r="AU62" s="75" t="str">
        <f t="shared" si="137"/>
        <v/>
      </c>
      <c r="AV62" s="74" t="str">
        <f t="shared" si="363"/>
        <v/>
      </c>
      <c r="AW62" s="67" t="str">
        <f t="shared" ref="AW62" si="781">IF(AND($F62=AV$2,$D62=AV$3,$E62=AW$4),1,"")</f>
        <v/>
      </c>
      <c r="AX62" s="67" t="str">
        <f t="shared" si="139"/>
        <v/>
      </c>
      <c r="AY62" s="67" t="str">
        <f t="shared" si="140"/>
        <v/>
      </c>
      <c r="AZ62" s="67" t="str">
        <f t="shared" si="141"/>
        <v/>
      </c>
      <c r="BA62" s="67" t="str">
        <f t="shared" si="142"/>
        <v/>
      </c>
      <c r="BB62" s="67" t="str">
        <f t="shared" si="143"/>
        <v/>
      </c>
      <c r="BC62" s="67" t="str">
        <f t="shared" si="144"/>
        <v/>
      </c>
      <c r="BD62" s="67" t="str">
        <f t="shared" si="145"/>
        <v/>
      </c>
      <c r="BE62" s="75" t="str">
        <f t="shared" si="146"/>
        <v/>
      </c>
      <c r="BF62" s="74" t="str">
        <f t="shared" si="365"/>
        <v/>
      </c>
      <c r="BG62" s="67" t="str">
        <f t="shared" ref="BG62" si="782">IF(AND($F62=BF$2,$D62=BF$3,$E62=BG$4),1,"")</f>
        <v/>
      </c>
      <c r="BH62" s="67" t="str">
        <f t="shared" si="148"/>
        <v/>
      </c>
      <c r="BI62" s="67" t="str">
        <f t="shared" si="149"/>
        <v/>
      </c>
      <c r="BJ62" s="67" t="str">
        <f t="shared" si="150"/>
        <v/>
      </c>
      <c r="BK62" s="67" t="str">
        <f t="shared" si="151"/>
        <v/>
      </c>
      <c r="BL62" s="67" t="str">
        <f t="shared" si="152"/>
        <v/>
      </c>
      <c r="BM62" s="67" t="str">
        <f t="shared" si="153"/>
        <v/>
      </c>
      <c r="BN62" s="67" t="str">
        <f t="shared" si="154"/>
        <v/>
      </c>
      <c r="BO62" s="75" t="str">
        <f t="shared" si="155"/>
        <v/>
      </c>
      <c r="BP62" s="74" t="str">
        <f t="shared" si="367"/>
        <v/>
      </c>
      <c r="BQ62" s="67" t="str">
        <f t="shared" ref="BQ62" si="783">IF(AND($F62=BP$2,$D62=BP$3,$E62=BQ$4),1,"")</f>
        <v/>
      </c>
      <c r="BR62" s="67" t="str">
        <f t="shared" si="157"/>
        <v/>
      </c>
      <c r="BS62" s="67" t="str">
        <f t="shared" si="158"/>
        <v/>
      </c>
      <c r="BT62" s="67" t="str">
        <f t="shared" si="159"/>
        <v/>
      </c>
      <c r="BU62" s="67" t="str">
        <f t="shared" si="160"/>
        <v/>
      </c>
      <c r="BV62" s="67" t="str">
        <f t="shared" si="161"/>
        <v/>
      </c>
      <c r="BW62" s="67" t="str">
        <f t="shared" si="162"/>
        <v/>
      </c>
      <c r="BX62" s="67" t="str">
        <f t="shared" si="163"/>
        <v/>
      </c>
      <c r="BY62" s="75" t="str">
        <f t="shared" si="164"/>
        <v/>
      </c>
      <c r="BZ62" s="74" t="str">
        <f t="shared" si="369"/>
        <v/>
      </c>
      <c r="CA62" s="67" t="str">
        <f t="shared" ref="CA62" si="784">IF(AND($F62=BZ$2,$D62=BZ$3,$E62=CA$4),1,"")</f>
        <v/>
      </c>
      <c r="CB62" s="67" t="str">
        <f t="shared" si="166"/>
        <v/>
      </c>
      <c r="CC62" s="67" t="str">
        <f t="shared" si="167"/>
        <v/>
      </c>
      <c r="CD62" s="67" t="str">
        <f t="shared" si="168"/>
        <v/>
      </c>
      <c r="CE62" s="67" t="str">
        <f t="shared" si="169"/>
        <v/>
      </c>
      <c r="CF62" s="67" t="str">
        <f t="shared" si="170"/>
        <v/>
      </c>
      <c r="CG62" s="67" t="str">
        <f t="shared" si="171"/>
        <v/>
      </c>
      <c r="CH62" s="67" t="str">
        <f t="shared" si="172"/>
        <v/>
      </c>
      <c r="CI62" s="75" t="str">
        <f t="shared" si="173"/>
        <v/>
      </c>
      <c r="CJ62" s="74" t="str">
        <f t="shared" si="371"/>
        <v/>
      </c>
      <c r="CK62" s="67" t="str">
        <f t="shared" ref="CK62" si="785">IF(AND($F62=CJ$2,$D62=CJ$3,$E62=CK$4),1,"")</f>
        <v/>
      </c>
      <c r="CL62" s="67" t="str">
        <f t="shared" si="175"/>
        <v/>
      </c>
      <c r="CM62" s="67" t="str">
        <f t="shared" si="176"/>
        <v/>
      </c>
      <c r="CN62" s="67" t="str">
        <f t="shared" si="177"/>
        <v/>
      </c>
      <c r="CO62" s="67" t="str">
        <f t="shared" si="178"/>
        <v/>
      </c>
      <c r="CP62" s="67" t="str">
        <f t="shared" si="179"/>
        <v/>
      </c>
      <c r="CQ62" s="67" t="str">
        <f t="shared" si="180"/>
        <v/>
      </c>
      <c r="CR62" s="67" t="str">
        <f t="shared" si="181"/>
        <v/>
      </c>
      <c r="CS62" s="75" t="str">
        <f t="shared" si="182"/>
        <v/>
      </c>
      <c r="CT62" s="74" t="str">
        <f t="shared" si="373"/>
        <v/>
      </c>
      <c r="CU62" s="67" t="str">
        <f t="shared" ref="CU62" si="786">IF(AND($F62=CT$2,$D62=CT$3,$E62=CU$4),1,"")</f>
        <v/>
      </c>
      <c r="CV62" s="67" t="str">
        <f t="shared" si="184"/>
        <v/>
      </c>
      <c r="CW62" s="67" t="str">
        <f t="shared" si="185"/>
        <v/>
      </c>
      <c r="CX62" s="67" t="str">
        <f t="shared" si="186"/>
        <v/>
      </c>
      <c r="CY62" s="67" t="str">
        <f t="shared" si="187"/>
        <v/>
      </c>
      <c r="CZ62" s="67" t="str">
        <f t="shared" si="188"/>
        <v/>
      </c>
      <c r="DA62" s="67" t="str">
        <f t="shared" si="189"/>
        <v/>
      </c>
      <c r="DB62" s="67" t="str">
        <f t="shared" si="190"/>
        <v/>
      </c>
      <c r="DC62" s="75" t="str">
        <f t="shared" si="191"/>
        <v/>
      </c>
      <c r="DD62" s="74" t="str">
        <f t="shared" si="375"/>
        <v/>
      </c>
      <c r="DE62" s="67" t="str">
        <f t="shared" ref="DE62" si="787">IF(AND($F62=DD$2,$D62=DD$3,$E62=DE$4),1,"")</f>
        <v/>
      </c>
      <c r="DF62" s="67" t="str">
        <f t="shared" si="193"/>
        <v/>
      </c>
      <c r="DG62" s="67" t="str">
        <f t="shared" si="194"/>
        <v/>
      </c>
      <c r="DH62" s="67" t="str">
        <f t="shared" si="195"/>
        <v/>
      </c>
      <c r="DI62" s="67" t="str">
        <f t="shared" si="196"/>
        <v/>
      </c>
      <c r="DJ62" s="67" t="str">
        <f t="shared" si="197"/>
        <v/>
      </c>
      <c r="DK62" s="67" t="str">
        <f t="shared" si="198"/>
        <v/>
      </c>
      <c r="DL62" s="67" t="str">
        <f t="shared" si="199"/>
        <v/>
      </c>
      <c r="DM62" s="75" t="str">
        <f t="shared" si="200"/>
        <v/>
      </c>
      <c r="DN62" s="74" t="str">
        <f t="shared" si="377"/>
        <v/>
      </c>
      <c r="DO62" s="67" t="str">
        <f t="shared" ref="DO62" si="788">IF(AND($F62=DN$2,$D62=DN$3,$E62=DO$4),1,"")</f>
        <v/>
      </c>
      <c r="DP62" s="67" t="str">
        <f t="shared" si="202"/>
        <v/>
      </c>
      <c r="DQ62" s="67" t="str">
        <f t="shared" si="203"/>
        <v/>
      </c>
      <c r="DR62" s="67" t="str">
        <f t="shared" si="204"/>
        <v/>
      </c>
      <c r="DS62" s="67" t="str">
        <f t="shared" si="205"/>
        <v/>
      </c>
      <c r="DT62" s="67" t="str">
        <f t="shared" si="206"/>
        <v/>
      </c>
      <c r="DU62" s="67" t="str">
        <f t="shared" si="207"/>
        <v/>
      </c>
      <c r="DV62" s="67" t="str">
        <f t="shared" si="208"/>
        <v/>
      </c>
      <c r="DW62" s="76" t="str">
        <f t="shared" si="209"/>
        <v/>
      </c>
      <c r="DX62" s="73"/>
    </row>
    <row r="63" spans="1:128" hidden="1">
      <c r="A63" s="67" t="str">
        <f>IF(OR(B63=0,B63=""),"",'Stu.Detail (1-20)'!A65)</f>
        <v/>
      </c>
      <c r="B63" s="67" t="str">
        <f>IF(OR('Stu.Detail (1-20)'!B65=0,'Stu.Detail (1-20)'!B65=""),"",'Stu.Detail (1-20)'!B65)</f>
        <v/>
      </c>
      <c r="C63" s="68" t="str">
        <f>IF(OR('Stu.Detail (1-20)'!C65=0,'Stu.Detail (1-20)'!C65=""),"",'Stu.Detail (1-20)'!C65)</f>
        <v/>
      </c>
      <c r="D63" s="67" t="str">
        <f>IF(OR('Stu.Detail (1-20)'!J65=0,'Stu.Detail (1-20)'!J65=""),"",'Stu.Detail (1-20)'!J65)</f>
        <v/>
      </c>
      <c r="E63" s="67" t="str">
        <f>IF(OR('Stu.Detail (1-20)'!K65=0,'Stu.Detail (1-20)'!K65=""),"",'Stu.Detail (1-20)'!K65)</f>
        <v/>
      </c>
      <c r="F63" s="67" t="str">
        <f>IF(OR('Stu.Detail (1-20)'!L65=0,'Stu.Detail (1-20)'!L65=""),"",'Stu.Detail (1-20)'!L65)</f>
        <v/>
      </c>
      <c r="H63" s="74" t="str">
        <f t="shared" si="100"/>
        <v/>
      </c>
      <c r="I63" s="67" t="str">
        <f t="shared" si="101"/>
        <v/>
      </c>
      <c r="J63" s="67" t="str">
        <f t="shared" si="102"/>
        <v/>
      </c>
      <c r="K63" s="67" t="str">
        <f t="shared" si="103"/>
        <v/>
      </c>
      <c r="L63" s="67" t="str">
        <f t="shared" si="104"/>
        <v/>
      </c>
      <c r="M63" s="67" t="str">
        <f t="shared" si="105"/>
        <v/>
      </c>
      <c r="N63" s="67" t="str">
        <f t="shared" si="106"/>
        <v/>
      </c>
      <c r="O63" s="67" t="str">
        <f t="shared" si="107"/>
        <v/>
      </c>
      <c r="P63" s="67" t="str">
        <f t="shared" si="108"/>
        <v/>
      </c>
      <c r="Q63" s="75" t="str">
        <f t="shared" si="109"/>
        <v/>
      </c>
      <c r="R63" s="74" t="str">
        <f t="shared" si="110"/>
        <v/>
      </c>
      <c r="S63" s="67" t="str">
        <f t="shared" si="111"/>
        <v/>
      </c>
      <c r="T63" s="67" t="str">
        <f t="shared" si="112"/>
        <v/>
      </c>
      <c r="U63" s="67" t="str">
        <f t="shared" si="113"/>
        <v/>
      </c>
      <c r="V63" s="67" t="str">
        <f t="shared" si="114"/>
        <v/>
      </c>
      <c r="W63" s="67" t="str">
        <f t="shared" si="115"/>
        <v/>
      </c>
      <c r="X63" s="67" t="str">
        <f t="shared" si="116"/>
        <v/>
      </c>
      <c r="Y63" s="67" t="str">
        <f t="shared" si="117"/>
        <v/>
      </c>
      <c r="Z63" s="67" t="str">
        <f t="shared" si="118"/>
        <v/>
      </c>
      <c r="AA63" s="75" t="str">
        <f t="shared" si="119"/>
        <v/>
      </c>
      <c r="AB63" s="74" t="str">
        <f t="shared" si="359"/>
        <v/>
      </c>
      <c r="AC63" s="67" t="str">
        <f t="shared" ref="AC63" si="789">IF(AND($F63=AB$2,$D63=AB$3,$E63=AC$4),1,"")</f>
        <v/>
      </c>
      <c r="AD63" s="67" t="str">
        <f t="shared" si="121"/>
        <v/>
      </c>
      <c r="AE63" s="67" t="str">
        <f t="shared" si="122"/>
        <v/>
      </c>
      <c r="AF63" s="67" t="str">
        <f t="shared" si="123"/>
        <v/>
      </c>
      <c r="AG63" s="67" t="str">
        <f t="shared" si="124"/>
        <v/>
      </c>
      <c r="AH63" s="67" t="str">
        <f t="shared" si="125"/>
        <v/>
      </c>
      <c r="AI63" s="67" t="str">
        <f t="shared" si="126"/>
        <v/>
      </c>
      <c r="AJ63" s="67" t="str">
        <f t="shared" si="127"/>
        <v/>
      </c>
      <c r="AK63" s="75" t="str">
        <f t="shared" si="128"/>
        <v/>
      </c>
      <c r="AL63" s="74" t="str">
        <f t="shared" si="361"/>
        <v/>
      </c>
      <c r="AM63" s="67" t="str">
        <f t="shared" ref="AM63" si="790">IF(AND($F63=AL$2,$D63=AL$3,$E63=AM$4),1,"")</f>
        <v/>
      </c>
      <c r="AN63" s="67" t="str">
        <f t="shared" si="130"/>
        <v/>
      </c>
      <c r="AO63" s="67" t="str">
        <f t="shared" si="131"/>
        <v/>
      </c>
      <c r="AP63" s="67" t="str">
        <f t="shared" si="132"/>
        <v/>
      </c>
      <c r="AQ63" s="67" t="str">
        <f t="shared" si="133"/>
        <v/>
      </c>
      <c r="AR63" s="67" t="str">
        <f t="shared" si="134"/>
        <v/>
      </c>
      <c r="AS63" s="67" t="str">
        <f t="shared" si="135"/>
        <v/>
      </c>
      <c r="AT63" s="67" t="str">
        <f t="shared" si="136"/>
        <v/>
      </c>
      <c r="AU63" s="75" t="str">
        <f t="shared" si="137"/>
        <v/>
      </c>
      <c r="AV63" s="74" t="str">
        <f t="shared" si="363"/>
        <v/>
      </c>
      <c r="AW63" s="67" t="str">
        <f t="shared" ref="AW63" si="791">IF(AND($F63=AV$2,$D63=AV$3,$E63=AW$4),1,"")</f>
        <v/>
      </c>
      <c r="AX63" s="67" t="str">
        <f t="shared" si="139"/>
        <v/>
      </c>
      <c r="AY63" s="67" t="str">
        <f t="shared" si="140"/>
        <v/>
      </c>
      <c r="AZ63" s="67" t="str">
        <f t="shared" si="141"/>
        <v/>
      </c>
      <c r="BA63" s="67" t="str">
        <f t="shared" si="142"/>
        <v/>
      </c>
      <c r="BB63" s="67" t="str">
        <f t="shared" si="143"/>
        <v/>
      </c>
      <c r="BC63" s="67" t="str">
        <f t="shared" si="144"/>
        <v/>
      </c>
      <c r="BD63" s="67" t="str">
        <f t="shared" si="145"/>
        <v/>
      </c>
      <c r="BE63" s="75" t="str">
        <f t="shared" si="146"/>
        <v/>
      </c>
      <c r="BF63" s="74" t="str">
        <f t="shared" si="365"/>
        <v/>
      </c>
      <c r="BG63" s="67" t="str">
        <f t="shared" ref="BG63" si="792">IF(AND($F63=BF$2,$D63=BF$3,$E63=BG$4),1,"")</f>
        <v/>
      </c>
      <c r="BH63" s="67" t="str">
        <f t="shared" si="148"/>
        <v/>
      </c>
      <c r="BI63" s="67" t="str">
        <f t="shared" si="149"/>
        <v/>
      </c>
      <c r="BJ63" s="67" t="str">
        <f t="shared" si="150"/>
        <v/>
      </c>
      <c r="BK63" s="67" t="str">
        <f t="shared" si="151"/>
        <v/>
      </c>
      <c r="BL63" s="67" t="str">
        <f t="shared" si="152"/>
        <v/>
      </c>
      <c r="BM63" s="67" t="str">
        <f t="shared" si="153"/>
        <v/>
      </c>
      <c r="BN63" s="67" t="str">
        <f t="shared" si="154"/>
        <v/>
      </c>
      <c r="BO63" s="75" t="str">
        <f t="shared" si="155"/>
        <v/>
      </c>
      <c r="BP63" s="74" t="str">
        <f t="shared" si="367"/>
        <v/>
      </c>
      <c r="BQ63" s="67" t="str">
        <f t="shared" ref="BQ63" si="793">IF(AND($F63=BP$2,$D63=BP$3,$E63=BQ$4),1,"")</f>
        <v/>
      </c>
      <c r="BR63" s="67" t="str">
        <f t="shared" si="157"/>
        <v/>
      </c>
      <c r="BS63" s="67" t="str">
        <f t="shared" si="158"/>
        <v/>
      </c>
      <c r="BT63" s="67" t="str">
        <f t="shared" si="159"/>
        <v/>
      </c>
      <c r="BU63" s="67" t="str">
        <f t="shared" si="160"/>
        <v/>
      </c>
      <c r="BV63" s="67" t="str">
        <f t="shared" si="161"/>
        <v/>
      </c>
      <c r="BW63" s="67" t="str">
        <f t="shared" si="162"/>
        <v/>
      </c>
      <c r="BX63" s="67" t="str">
        <f t="shared" si="163"/>
        <v/>
      </c>
      <c r="BY63" s="75" t="str">
        <f t="shared" si="164"/>
        <v/>
      </c>
      <c r="BZ63" s="74" t="str">
        <f t="shared" si="369"/>
        <v/>
      </c>
      <c r="CA63" s="67" t="str">
        <f t="shared" ref="CA63" si="794">IF(AND($F63=BZ$2,$D63=BZ$3,$E63=CA$4),1,"")</f>
        <v/>
      </c>
      <c r="CB63" s="67" t="str">
        <f t="shared" si="166"/>
        <v/>
      </c>
      <c r="CC63" s="67" t="str">
        <f t="shared" si="167"/>
        <v/>
      </c>
      <c r="CD63" s="67" t="str">
        <f t="shared" si="168"/>
        <v/>
      </c>
      <c r="CE63" s="67" t="str">
        <f t="shared" si="169"/>
        <v/>
      </c>
      <c r="CF63" s="67" t="str">
        <f t="shared" si="170"/>
        <v/>
      </c>
      <c r="CG63" s="67" t="str">
        <f t="shared" si="171"/>
        <v/>
      </c>
      <c r="CH63" s="67" t="str">
        <f t="shared" si="172"/>
        <v/>
      </c>
      <c r="CI63" s="75" t="str">
        <f t="shared" si="173"/>
        <v/>
      </c>
      <c r="CJ63" s="74" t="str">
        <f t="shared" si="371"/>
        <v/>
      </c>
      <c r="CK63" s="67" t="str">
        <f t="shared" ref="CK63" si="795">IF(AND($F63=CJ$2,$D63=CJ$3,$E63=CK$4),1,"")</f>
        <v/>
      </c>
      <c r="CL63" s="67" t="str">
        <f t="shared" si="175"/>
        <v/>
      </c>
      <c r="CM63" s="67" t="str">
        <f t="shared" si="176"/>
        <v/>
      </c>
      <c r="CN63" s="67" t="str">
        <f t="shared" si="177"/>
        <v/>
      </c>
      <c r="CO63" s="67" t="str">
        <f t="shared" si="178"/>
        <v/>
      </c>
      <c r="CP63" s="67" t="str">
        <f t="shared" si="179"/>
        <v/>
      </c>
      <c r="CQ63" s="67" t="str">
        <f t="shared" si="180"/>
        <v/>
      </c>
      <c r="CR63" s="67" t="str">
        <f t="shared" si="181"/>
        <v/>
      </c>
      <c r="CS63" s="75" t="str">
        <f t="shared" si="182"/>
        <v/>
      </c>
      <c r="CT63" s="74" t="str">
        <f t="shared" si="373"/>
        <v/>
      </c>
      <c r="CU63" s="67" t="str">
        <f t="shared" ref="CU63" si="796">IF(AND($F63=CT$2,$D63=CT$3,$E63=CU$4),1,"")</f>
        <v/>
      </c>
      <c r="CV63" s="67" t="str">
        <f t="shared" si="184"/>
        <v/>
      </c>
      <c r="CW63" s="67" t="str">
        <f t="shared" si="185"/>
        <v/>
      </c>
      <c r="CX63" s="67" t="str">
        <f t="shared" si="186"/>
        <v/>
      </c>
      <c r="CY63" s="67" t="str">
        <f t="shared" si="187"/>
        <v/>
      </c>
      <c r="CZ63" s="67" t="str">
        <f t="shared" si="188"/>
        <v/>
      </c>
      <c r="DA63" s="67" t="str">
        <f t="shared" si="189"/>
        <v/>
      </c>
      <c r="DB63" s="67" t="str">
        <f t="shared" si="190"/>
        <v/>
      </c>
      <c r="DC63" s="75" t="str">
        <f t="shared" si="191"/>
        <v/>
      </c>
      <c r="DD63" s="74" t="str">
        <f t="shared" si="375"/>
        <v/>
      </c>
      <c r="DE63" s="67" t="str">
        <f t="shared" ref="DE63" si="797">IF(AND($F63=DD$2,$D63=DD$3,$E63=DE$4),1,"")</f>
        <v/>
      </c>
      <c r="DF63" s="67" t="str">
        <f t="shared" si="193"/>
        <v/>
      </c>
      <c r="DG63" s="67" t="str">
        <f t="shared" si="194"/>
        <v/>
      </c>
      <c r="DH63" s="67" t="str">
        <f t="shared" si="195"/>
        <v/>
      </c>
      <c r="DI63" s="67" t="str">
        <f t="shared" si="196"/>
        <v/>
      </c>
      <c r="DJ63" s="67" t="str">
        <f t="shared" si="197"/>
        <v/>
      </c>
      <c r="DK63" s="67" t="str">
        <f t="shared" si="198"/>
        <v/>
      </c>
      <c r="DL63" s="67" t="str">
        <f t="shared" si="199"/>
        <v/>
      </c>
      <c r="DM63" s="75" t="str">
        <f t="shared" si="200"/>
        <v/>
      </c>
      <c r="DN63" s="74" t="str">
        <f t="shared" si="377"/>
        <v/>
      </c>
      <c r="DO63" s="67" t="str">
        <f t="shared" ref="DO63" si="798">IF(AND($F63=DN$2,$D63=DN$3,$E63=DO$4),1,"")</f>
        <v/>
      </c>
      <c r="DP63" s="67" t="str">
        <f t="shared" si="202"/>
        <v/>
      </c>
      <c r="DQ63" s="67" t="str">
        <f t="shared" si="203"/>
        <v/>
      </c>
      <c r="DR63" s="67" t="str">
        <f t="shared" si="204"/>
        <v/>
      </c>
      <c r="DS63" s="67" t="str">
        <f t="shared" si="205"/>
        <v/>
      </c>
      <c r="DT63" s="67" t="str">
        <f t="shared" si="206"/>
        <v/>
      </c>
      <c r="DU63" s="67" t="str">
        <f t="shared" si="207"/>
        <v/>
      </c>
      <c r="DV63" s="67" t="str">
        <f t="shared" si="208"/>
        <v/>
      </c>
      <c r="DW63" s="76" t="str">
        <f t="shared" si="209"/>
        <v/>
      </c>
      <c r="DX63" s="73"/>
    </row>
    <row r="64" spans="1:128" hidden="1">
      <c r="A64" s="67" t="str">
        <f>IF(OR(B64=0,B64=""),"",'Stu.Detail (1-20)'!A66)</f>
        <v/>
      </c>
      <c r="B64" s="67" t="str">
        <f>IF(OR('Stu.Detail (1-20)'!B66=0,'Stu.Detail (1-20)'!B66=""),"",'Stu.Detail (1-20)'!B66)</f>
        <v/>
      </c>
      <c r="C64" s="68" t="str">
        <f>IF(OR('Stu.Detail (1-20)'!C66=0,'Stu.Detail (1-20)'!C66=""),"",'Stu.Detail (1-20)'!C66)</f>
        <v/>
      </c>
      <c r="D64" s="67" t="str">
        <f>IF(OR('Stu.Detail (1-20)'!J66=0,'Stu.Detail (1-20)'!J66=""),"",'Stu.Detail (1-20)'!J66)</f>
        <v/>
      </c>
      <c r="E64" s="67" t="str">
        <f>IF(OR('Stu.Detail (1-20)'!K66=0,'Stu.Detail (1-20)'!K66=""),"",'Stu.Detail (1-20)'!K66)</f>
        <v/>
      </c>
      <c r="F64" s="67" t="str">
        <f>IF(OR('Stu.Detail (1-20)'!L66=0,'Stu.Detail (1-20)'!L66=""),"",'Stu.Detail (1-20)'!L66)</f>
        <v/>
      </c>
      <c r="H64" s="74" t="str">
        <f t="shared" si="100"/>
        <v/>
      </c>
      <c r="I64" s="67" t="str">
        <f t="shared" si="101"/>
        <v/>
      </c>
      <c r="J64" s="67" t="str">
        <f t="shared" si="102"/>
        <v/>
      </c>
      <c r="K64" s="67" t="str">
        <f t="shared" si="103"/>
        <v/>
      </c>
      <c r="L64" s="67" t="str">
        <f t="shared" si="104"/>
        <v/>
      </c>
      <c r="M64" s="67" t="str">
        <f t="shared" si="105"/>
        <v/>
      </c>
      <c r="N64" s="67" t="str">
        <f t="shared" si="106"/>
        <v/>
      </c>
      <c r="O64" s="67" t="str">
        <f t="shared" si="107"/>
        <v/>
      </c>
      <c r="P64" s="67" t="str">
        <f t="shared" si="108"/>
        <v/>
      </c>
      <c r="Q64" s="75" t="str">
        <f t="shared" si="109"/>
        <v/>
      </c>
      <c r="R64" s="74" t="str">
        <f t="shared" si="110"/>
        <v/>
      </c>
      <c r="S64" s="67" t="str">
        <f t="shared" si="111"/>
        <v/>
      </c>
      <c r="T64" s="67" t="str">
        <f t="shared" si="112"/>
        <v/>
      </c>
      <c r="U64" s="67" t="str">
        <f t="shared" si="113"/>
        <v/>
      </c>
      <c r="V64" s="67" t="str">
        <f t="shared" si="114"/>
        <v/>
      </c>
      <c r="W64" s="67" t="str">
        <f t="shared" si="115"/>
        <v/>
      </c>
      <c r="X64" s="67" t="str">
        <f t="shared" si="116"/>
        <v/>
      </c>
      <c r="Y64" s="67" t="str">
        <f t="shared" si="117"/>
        <v/>
      </c>
      <c r="Z64" s="67" t="str">
        <f t="shared" si="118"/>
        <v/>
      </c>
      <c r="AA64" s="75" t="str">
        <f t="shared" si="119"/>
        <v/>
      </c>
      <c r="AB64" s="74" t="str">
        <f t="shared" si="359"/>
        <v/>
      </c>
      <c r="AC64" s="67" t="str">
        <f t="shared" ref="AC64" si="799">IF(AND($F64=AB$2,$D64=AB$3,$E64=AC$4),1,"")</f>
        <v/>
      </c>
      <c r="AD64" s="67" t="str">
        <f t="shared" si="121"/>
        <v/>
      </c>
      <c r="AE64" s="67" t="str">
        <f t="shared" si="122"/>
        <v/>
      </c>
      <c r="AF64" s="67" t="str">
        <f t="shared" si="123"/>
        <v/>
      </c>
      <c r="AG64" s="67" t="str">
        <f t="shared" si="124"/>
        <v/>
      </c>
      <c r="AH64" s="67" t="str">
        <f t="shared" si="125"/>
        <v/>
      </c>
      <c r="AI64" s="67" t="str">
        <f t="shared" si="126"/>
        <v/>
      </c>
      <c r="AJ64" s="67" t="str">
        <f t="shared" si="127"/>
        <v/>
      </c>
      <c r="AK64" s="75" t="str">
        <f t="shared" si="128"/>
        <v/>
      </c>
      <c r="AL64" s="74" t="str">
        <f t="shared" si="361"/>
        <v/>
      </c>
      <c r="AM64" s="67" t="str">
        <f t="shared" ref="AM64" si="800">IF(AND($F64=AL$2,$D64=AL$3,$E64=AM$4),1,"")</f>
        <v/>
      </c>
      <c r="AN64" s="67" t="str">
        <f t="shared" si="130"/>
        <v/>
      </c>
      <c r="AO64" s="67" t="str">
        <f t="shared" si="131"/>
        <v/>
      </c>
      <c r="AP64" s="67" t="str">
        <f t="shared" si="132"/>
        <v/>
      </c>
      <c r="AQ64" s="67" t="str">
        <f t="shared" si="133"/>
        <v/>
      </c>
      <c r="AR64" s="67" t="str">
        <f t="shared" si="134"/>
        <v/>
      </c>
      <c r="AS64" s="67" t="str">
        <f t="shared" si="135"/>
        <v/>
      </c>
      <c r="AT64" s="67" t="str">
        <f t="shared" si="136"/>
        <v/>
      </c>
      <c r="AU64" s="75" t="str">
        <f t="shared" si="137"/>
        <v/>
      </c>
      <c r="AV64" s="74" t="str">
        <f t="shared" si="363"/>
        <v/>
      </c>
      <c r="AW64" s="67" t="str">
        <f t="shared" ref="AW64" si="801">IF(AND($F64=AV$2,$D64=AV$3,$E64=AW$4),1,"")</f>
        <v/>
      </c>
      <c r="AX64" s="67" t="str">
        <f t="shared" si="139"/>
        <v/>
      </c>
      <c r="AY64" s="67" t="str">
        <f t="shared" si="140"/>
        <v/>
      </c>
      <c r="AZ64" s="67" t="str">
        <f t="shared" si="141"/>
        <v/>
      </c>
      <c r="BA64" s="67" t="str">
        <f t="shared" si="142"/>
        <v/>
      </c>
      <c r="BB64" s="67" t="str">
        <f t="shared" si="143"/>
        <v/>
      </c>
      <c r="BC64" s="67" t="str">
        <f t="shared" si="144"/>
        <v/>
      </c>
      <c r="BD64" s="67" t="str">
        <f t="shared" si="145"/>
        <v/>
      </c>
      <c r="BE64" s="75" t="str">
        <f t="shared" si="146"/>
        <v/>
      </c>
      <c r="BF64" s="74" t="str">
        <f t="shared" si="365"/>
        <v/>
      </c>
      <c r="BG64" s="67" t="str">
        <f t="shared" ref="BG64" si="802">IF(AND($F64=BF$2,$D64=BF$3,$E64=BG$4),1,"")</f>
        <v/>
      </c>
      <c r="BH64" s="67" t="str">
        <f t="shared" si="148"/>
        <v/>
      </c>
      <c r="BI64" s="67" t="str">
        <f t="shared" si="149"/>
        <v/>
      </c>
      <c r="BJ64" s="67" t="str">
        <f t="shared" si="150"/>
        <v/>
      </c>
      <c r="BK64" s="67" t="str">
        <f t="shared" si="151"/>
        <v/>
      </c>
      <c r="BL64" s="67" t="str">
        <f t="shared" si="152"/>
        <v/>
      </c>
      <c r="BM64" s="67" t="str">
        <f t="shared" si="153"/>
        <v/>
      </c>
      <c r="BN64" s="67" t="str">
        <f t="shared" si="154"/>
        <v/>
      </c>
      <c r="BO64" s="75" t="str">
        <f t="shared" si="155"/>
        <v/>
      </c>
      <c r="BP64" s="74" t="str">
        <f t="shared" si="367"/>
        <v/>
      </c>
      <c r="BQ64" s="67" t="str">
        <f t="shared" ref="BQ64" si="803">IF(AND($F64=BP$2,$D64=BP$3,$E64=BQ$4),1,"")</f>
        <v/>
      </c>
      <c r="BR64" s="67" t="str">
        <f t="shared" si="157"/>
        <v/>
      </c>
      <c r="BS64" s="67" t="str">
        <f t="shared" si="158"/>
        <v/>
      </c>
      <c r="BT64" s="67" t="str">
        <f t="shared" si="159"/>
        <v/>
      </c>
      <c r="BU64" s="67" t="str">
        <f t="shared" si="160"/>
        <v/>
      </c>
      <c r="BV64" s="67" t="str">
        <f t="shared" si="161"/>
        <v/>
      </c>
      <c r="BW64" s="67" t="str">
        <f t="shared" si="162"/>
        <v/>
      </c>
      <c r="BX64" s="67" t="str">
        <f t="shared" si="163"/>
        <v/>
      </c>
      <c r="BY64" s="75" t="str">
        <f t="shared" si="164"/>
        <v/>
      </c>
      <c r="BZ64" s="74" t="str">
        <f t="shared" si="369"/>
        <v/>
      </c>
      <c r="CA64" s="67" t="str">
        <f t="shared" ref="CA64" si="804">IF(AND($F64=BZ$2,$D64=BZ$3,$E64=CA$4),1,"")</f>
        <v/>
      </c>
      <c r="CB64" s="67" t="str">
        <f t="shared" si="166"/>
        <v/>
      </c>
      <c r="CC64" s="67" t="str">
        <f t="shared" si="167"/>
        <v/>
      </c>
      <c r="CD64" s="67" t="str">
        <f t="shared" si="168"/>
        <v/>
      </c>
      <c r="CE64" s="67" t="str">
        <f t="shared" si="169"/>
        <v/>
      </c>
      <c r="CF64" s="67" t="str">
        <f t="shared" si="170"/>
        <v/>
      </c>
      <c r="CG64" s="67" t="str">
        <f t="shared" si="171"/>
        <v/>
      </c>
      <c r="CH64" s="67" t="str">
        <f t="shared" si="172"/>
        <v/>
      </c>
      <c r="CI64" s="75" t="str">
        <f t="shared" si="173"/>
        <v/>
      </c>
      <c r="CJ64" s="74" t="str">
        <f t="shared" si="371"/>
        <v/>
      </c>
      <c r="CK64" s="67" t="str">
        <f t="shared" ref="CK64" si="805">IF(AND($F64=CJ$2,$D64=CJ$3,$E64=CK$4),1,"")</f>
        <v/>
      </c>
      <c r="CL64" s="67" t="str">
        <f t="shared" si="175"/>
        <v/>
      </c>
      <c r="CM64" s="67" t="str">
        <f t="shared" si="176"/>
        <v/>
      </c>
      <c r="CN64" s="67" t="str">
        <f t="shared" si="177"/>
        <v/>
      </c>
      <c r="CO64" s="67" t="str">
        <f t="shared" si="178"/>
        <v/>
      </c>
      <c r="CP64" s="67" t="str">
        <f t="shared" si="179"/>
        <v/>
      </c>
      <c r="CQ64" s="67" t="str">
        <f t="shared" si="180"/>
        <v/>
      </c>
      <c r="CR64" s="67" t="str">
        <f t="shared" si="181"/>
        <v/>
      </c>
      <c r="CS64" s="75" t="str">
        <f t="shared" si="182"/>
        <v/>
      </c>
      <c r="CT64" s="74" t="str">
        <f t="shared" si="373"/>
        <v/>
      </c>
      <c r="CU64" s="67" t="str">
        <f t="shared" ref="CU64" si="806">IF(AND($F64=CT$2,$D64=CT$3,$E64=CU$4),1,"")</f>
        <v/>
      </c>
      <c r="CV64" s="67" t="str">
        <f t="shared" si="184"/>
        <v/>
      </c>
      <c r="CW64" s="67" t="str">
        <f t="shared" si="185"/>
        <v/>
      </c>
      <c r="CX64" s="67" t="str">
        <f t="shared" si="186"/>
        <v/>
      </c>
      <c r="CY64" s="67" t="str">
        <f t="shared" si="187"/>
        <v/>
      </c>
      <c r="CZ64" s="67" t="str">
        <f t="shared" si="188"/>
        <v/>
      </c>
      <c r="DA64" s="67" t="str">
        <f t="shared" si="189"/>
        <v/>
      </c>
      <c r="DB64" s="67" t="str">
        <f t="shared" si="190"/>
        <v/>
      </c>
      <c r="DC64" s="75" t="str">
        <f t="shared" si="191"/>
        <v/>
      </c>
      <c r="DD64" s="74" t="str">
        <f t="shared" si="375"/>
        <v/>
      </c>
      <c r="DE64" s="67" t="str">
        <f t="shared" ref="DE64" si="807">IF(AND($F64=DD$2,$D64=DD$3,$E64=DE$4),1,"")</f>
        <v/>
      </c>
      <c r="DF64" s="67" t="str">
        <f t="shared" si="193"/>
        <v/>
      </c>
      <c r="DG64" s="67" t="str">
        <f t="shared" si="194"/>
        <v/>
      </c>
      <c r="DH64" s="67" t="str">
        <f t="shared" si="195"/>
        <v/>
      </c>
      <c r="DI64" s="67" t="str">
        <f t="shared" si="196"/>
        <v/>
      </c>
      <c r="DJ64" s="67" t="str">
        <f t="shared" si="197"/>
        <v/>
      </c>
      <c r="DK64" s="67" t="str">
        <f t="shared" si="198"/>
        <v/>
      </c>
      <c r="DL64" s="67" t="str">
        <f t="shared" si="199"/>
        <v/>
      </c>
      <c r="DM64" s="75" t="str">
        <f t="shared" si="200"/>
        <v/>
      </c>
      <c r="DN64" s="74" t="str">
        <f t="shared" si="377"/>
        <v/>
      </c>
      <c r="DO64" s="67" t="str">
        <f t="shared" ref="DO64" si="808">IF(AND($F64=DN$2,$D64=DN$3,$E64=DO$4),1,"")</f>
        <v/>
      </c>
      <c r="DP64" s="67" t="str">
        <f t="shared" si="202"/>
        <v/>
      </c>
      <c r="DQ64" s="67" t="str">
        <f t="shared" si="203"/>
        <v/>
      </c>
      <c r="DR64" s="67" t="str">
        <f t="shared" si="204"/>
        <v/>
      </c>
      <c r="DS64" s="67" t="str">
        <f t="shared" si="205"/>
        <v/>
      </c>
      <c r="DT64" s="67" t="str">
        <f t="shared" si="206"/>
        <v/>
      </c>
      <c r="DU64" s="67" t="str">
        <f t="shared" si="207"/>
        <v/>
      </c>
      <c r="DV64" s="67" t="str">
        <f t="shared" si="208"/>
        <v/>
      </c>
      <c r="DW64" s="76" t="str">
        <f t="shared" si="209"/>
        <v/>
      </c>
      <c r="DX64" s="73"/>
    </row>
    <row r="65" spans="1:128" hidden="1">
      <c r="A65" s="67" t="str">
        <f>IF(OR(B65=0,B65=""),"",'Stu.Detail (1-20)'!A67)</f>
        <v/>
      </c>
      <c r="B65" s="67" t="str">
        <f>IF(OR('Stu.Detail (1-20)'!B67=0,'Stu.Detail (1-20)'!B67=""),"",'Stu.Detail (1-20)'!B67)</f>
        <v/>
      </c>
      <c r="C65" s="68" t="str">
        <f>IF(OR('Stu.Detail (1-20)'!C67=0,'Stu.Detail (1-20)'!C67=""),"",'Stu.Detail (1-20)'!C67)</f>
        <v/>
      </c>
      <c r="D65" s="67" t="str">
        <f>IF(OR('Stu.Detail (1-20)'!J67=0,'Stu.Detail (1-20)'!J67=""),"",'Stu.Detail (1-20)'!J67)</f>
        <v/>
      </c>
      <c r="E65" s="67" t="str">
        <f>IF(OR('Stu.Detail (1-20)'!K67=0,'Stu.Detail (1-20)'!K67=""),"",'Stu.Detail (1-20)'!K67)</f>
        <v/>
      </c>
      <c r="F65" s="67" t="str">
        <f>IF(OR('Stu.Detail (1-20)'!L67=0,'Stu.Detail (1-20)'!L67=""),"",'Stu.Detail (1-20)'!L67)</f>
        <v/>
      </c>
      <c r="H65" s="74" t="str">
        <f t="shared" si="100"/>
        <v/>
      </c>
      <c r="I65" s="67" t="str">
        <f t="shared" si="101"/>
        <v/>
      </c>
      <c r="J65" s="67" t="str">
        <f t="shared" si="102"/>
        <v/>
      </c>
      <c r="K65" s="67" t="str">
        <f t="shared" si="103"/>
        <v/>
      </c>
      <c r="L65" s="67" t="str">
        <f t="shared" si="104"/>
        <v/>
      </c>
      <c r="M65" s="67" t="str">
        <f t="shared" si="105"/>
        <v/>
      </c>
      <c r="N65" s="67" t="str">
        <f t="shared" si="106"/>
        <v/>
      </c>
      <c r="O65" s="67" t="str">
        <f t="shared" si="107"/>
        <v/>
      </c>
      <c r="P65" s="67" t="str">
        <f t="shared" si="108"/>
        <v/>
      </c>
      <c r="Q65" s="75" t="str">
        <f t="shared" si="109"/>
        <v/>
      </c>
      <c r="R65" s="74" t="str">
        <f t="shared" si="110"/>
        <v/>
      </c>
      <c r="S65" s="67" t="str">
        <f t="shared" si="111"/>
        <v/>
      </c>
      <c r="T65" s="67" t="str">
        <f t="shared" si="112"/>
        <v/>
      </c>
      <c r="U65" s="67" t="str">
        <f t="shared" si="113"/>
        <v/>
      </c>
      <c r="V65" s="67" t="str">
        <f t="shared" si="114"/>
        <v/>
      </c>
      <c r="W65" s="67" t="str">
        <f t="shared" si="115"/>
        <v/>
      </c>
      <c r="X65" s="67" t="str">
        <f t="shared" si="116"/>
        <v/>
      </c>
      <c r="Y65" s="67" t="str">
        <f t="shared" si="117"/>
        <v/>
      </c>
      <c r="Z65" s="67" t="str">
        <f t="shared" si="118"/>
        <v/>
      </c>
      <c r="AA65" s="75" t="str">
        <f t="shared" si="119"/>
        <v/>
      </c>
      <c r="AB65" s="74" t="str">
        <f t="shared" si="359"/>
        <v/>
      </c>
      <c r="AC65" s="67" t="str">
        <f t="shared" ref="AC65" si="809">IF(AND($F65=AB$2,$D65=AB$3,$E65=AC$4),1,"")</f>
        <v/>
      </c>
      <c r="AD65" s="67" t="str">
        <f t="shared" si="121"/>
        <v/>
      </c>
      <c r="AE65" s="67" t="str">
        <f t="shared" si="122"/>
        <v/>
      </c>
      <c r="AF65" s="67" t="str">
        <f t="shared" si="123"/>
        <v/>
      </c>
      <c r="AG65" s="67" t="str">
        <f t="shared" si="124"/>
        <v/>
      </c>
      <c r="AH65" s="67" t="str">
        <f t="shared" si="125"/>
        <v/>
      </c>
      <c r="AI65" s="67" t="str">
        <f t="shared" si="126"/>
        <v/>
      </c>
      <c r="AJ65" s="67" t="str">
        <f t="shared" si="127"/>
        <v/>
      </c>
      <c r="AK65" s="75" t="str">
        <f t="shared" si="128"/>
        <v/>
      </c>
      <c r="AL65" s="74" t="str">
        <f t="shared" si="361"/>
        <v/>
      </c>
      <c r="AM65" s="67" t="str">
        <f t="shared" ref="AM65" si="810">IF(AND($F65=AL$2,$D65=AL$3,$E65=AM$4),1,"")</f>
        <v/>
      </c>
      <c r="AN65" s="67" t="str">
        <f t="shared" si="130"/>
        <v/>
      </c>
      <c r="AO65" s="67" t="str">
        <f t="shared" si="131"/>
        <v/>
      </c>
      <c r="AP65" s="67" t="str">
        <f t="shared" si="132"/>
        <v/>
      </c>
      <c r="AQ65" s="67" t="str">
        <f t="shared" si="133"/>
        <v/>
      </c>
      <c r="AR65" s="67" t="str">
        <f t="shared" si="134"/>
        <v/>
      </c>
      <c r="AS65" s="67" t="str">
        <f t="shared" si="135"/>
        <v/>
      </c>
      <c r="AT65" s="67" t="str">
        <f t="shared" si="136"/>
        <v/>
      </c>
      <c r="AU65" s="75" t="str">
        <f t="shared" si="137"/>
        <v/>
      </c>
      <c r="AV65" s="74" t="str">
        <f t="shared" si="363"/>
        <v/>
      </c>
      <c r="AW65" s="67" t="str">
        <f t="shared" ref="AW65" si="811">IF(AND($F65=AV$2,$D65=AV$3,$E65=AW$4),1,"")</f>
        <v/>
      </c>
      <c r="AX65" s="67" t="str">
        <f t="shared" si="139"/>
        <v/>
      </c>
      <c r="AY65" s="67" t="str">
        <f t="shared" si="140"/>
        <v/>
      </c>
      <c r="AZ65" s="67" t="str">
        <f t="shared" si="141"/>
        <v/>
      </c>
      <c r="BA65" s="67" t="str">
        <f t="shared" si="142"/>
        <v/>
      </c>
      <c r="BB65" s="67" t="str">
        <f t="shared" si="143"/>
        <v/>
      </c>
      <c r="BC65" s="67" t="str">
        <f t="shared" si="144"/>
        <v/>
      </c>
      <c r="BD65" s="67" t="str">
        <f t="shared" si="145"/>
        <v/>
      </c>
      <c r="BE65" s="75" t="str">
        <f t="shared" si="146"/>
        <v/>
      </c>
      <c r="BF65" s="74" t="str">
        <f t="shared" si="365"/>
        <v/>
      </c>
      <c r="BG65" s="67" t="str">
        <f t="shared" ref="BG65" si="812">IF(AND($F65=BF$2,$D65=BF$3,$E65=BG$4),1,"")</f>
        <v/>
      </c>
      <c r="BH65" s="67" t="str">
        <f t="shared" si="148"/>
        <v/>
      </c>
      <c r="BI65" s="67" t="str">
        <f t="shared" si="149"/>
        <v/>
      </c>
      <c r="BJ65" s="67" t="str">
        <f t="shared" si="150"/>
        <v/>
      </c>
      <c r="BK65" s="67" t="str">
        <f t="shared" si="151"/>
        <v/>
      </c>
      <c r="BL65" s="67" t="str">
        <f t="shared" si="152"/>
        <v/>
      </c>
      <c r="BM65" s="67" t="str">
        <f t="shared" si="153"/>
        <v/>
      </c>
      <c r="BN65" s="67" t="str">
        <f t="shared" si="154"/>
        <v/>
      </c>
      <c r="BO65" s="75" t="str">
        <f t="shared" si="155"/>
        <v/>
      </c>
      <c r="BP65" s="74" t="str">
        <f t="shared" si="367"/>
        <v/>
      </c>
      <c r="BQ65" s="67" t="str">
        <f t="shared" ref="BQ65" si="813">IF(AND($F65=BP$2,$D65=BP$3,$E65=BQ$4),1,"")</f>
        <v/>
      </c>
      <c r="BR65" s="67" t="str">
        <f t="shared" si="157"/>
        <v/>
      </c>
      <c r="BS65" s="67" t="str">
        <f t="shared" si="158"/>
        <v/>
      </c>
      <c r="BT65" s="67" t="str">
        <f t="shared" si="159"/>
        <v/>
      </c>
      <c r="BU65" s="67" t="str">
        <f t="shared" si="160"/>
        <v/>
      </c>
      <c r="BV65" s="67" t="str">
        <f t="shared" si="161"/>
        <v/>
      </c>
      <c r="BW65" s="67" t="str">
        <f t="shared" si="162"/>
        <v/>
      </c>
      <c r="BX65" s="67" t="str">
        <f t="shared" si="163"/>
        <v/>
      </c>
      <c r="BY65" s="75" t="str">
        <f t="shared" si="164"/>
        <v/>
      </c>
      <c r="BZ65" s="74" t="str">
        <f t="shared" si="369"/>
        <v/>
      </c>
      <c r="CA65" s="67" t="str">
        <f t="shared" ref="CA65" si="814">IF(AND($F65=BZ$2,$D65=BZ$3,$E65=CA$4),1,"")</f>
        <v/>
      </c>
      <c r="CB65" s="67" t="str">
        <f t="shared" si="166"/>
        <v/>
      </c>
      <c r="CC65" s="67" t="str">
        <f t="shared" si="167"/>
        <v/>
      </c>
      <c r="CD65" s="67" t="str">
        <f t="shared" si="168"/>
        <v/>
      </c>
      <c r="CE65" s="67" t="str">
        <f t="shared" si="169"/>
        <v/>
      </c>
      <c r="CF65" s="67" t="str">
        <f t="shared" si="170"/>
        <v/>
      </c>
      <c r="CG65" s="67" t="str">
        <f t="shared" si="171"/>
        <v/>
      </c>
      <c r="CH65" s="67" t="str">
        <f t="shared" si="172"/>
        <v/>
      </c>
      <c r="CI65" s="75" t="str">
        <f t="shared" si="173"/>
        <v/>
      </c>
      <c r="CJ65" s="74" t="str">
        <f t="shared" si="371"/>
        <v/>
      </c>
      <c r="CK65" s="67" t="str">
        <f t="shared" ref="CK65" si="815">IF(AND($F65=CJ$2,$D65=CJ$3,$E65=CK$4),1,"")</f>
        <v/>
      </c>
      <c r="CL65" s="67" t="str">
        <f t="shared" si="175"/>
        <v/>
      </c>
      <c r="CM65" s="67" t="str">
        <f t="shared" si="176"/>
        <v/>
      </c>
      <c r="CN65" s="67" t="str">
        <f t="shared" si="177"/>
        <v/>
      </c>
      <c r="CO65" s="67" t="str">
        <f t="shared" si="178"/>
        <v/>
      </c>
      <c r="CP65" s="67" t="str">
        <f t="shared" si="179"/>
        <v/>
      </c>
      <c r="CQ65" s="67" t="str">
        <f t="shared" si="180"/>
        <v/>
      </c>
      <c r="CR65" s="67" t="str">
        <f t="shared" si="181"/>
        <v/>
      </c>
      <c r="CS65" s="75" t="str">
        <f t="shared" si="182"/>
        <v/>
      </c>
      <c r="CT65" s="74" t="str">
        <f t="shared" si="373"/>
        <v/>
      </c>
      <c r="CU65" s="67" t="str">
        <f t="shared" ref="CU65" si="816">IF(AND($F65=CT$2,$D65=CT$3,$E65=CU$4),1,"")</f>
        <v/>
      </c>
      <c r="CV65" s="67" t="str">
        <f t="shared" si="184"/>
        <v/>
      </c>
      <c r="CW65" s="67" t="str">
        <f t="shared" si="185"/>
        <v/>
      </c>
      <c r="CX65" s="67" t="str">
        <f t="shared" si="186"/>
        <v/>
      </c>
      <c r="CY65" s="67" t="str">
        <f t="shared" si="187"/>
        <v/>
      </c>
      <c r="CZ65" s="67" t="str">
        <f t="shared" si="188"/>
        <v/>
      </c>
      <c r="DA65" s="67" t="str">
        <f t="shared" si="189"/>
        <v/>
      </c>
      <c r="DB65" s="67" t="str">
        <f t="shared" si="190"/>
        <v/>
      </c>
      <c r="DC65" s="75" t="str">
        <f t="shared" si="191"/>
        <v/>
      </c>
      <c r="DD65" s="74" t="str">
        <f t="shared" si="375"/>
        <v/>
      </c>
      <c r="DE65" s="67" t="str">
        <f t="shared" ref="DE65" si="817">IF(AND($F65=DD$2,$D65=DD$3,$E65=DE$4),1,"")</f>
        <v/>
      </c>
      <c r="DF65" s="67" t="str">
        <f t="shared" si="193"/>
        <v/>
      </c>
      <c r="DG65" s="67" t="str">
        <f t="shared" si="194"/>
        <v/>
      </c>
      <c r="DH65" s="67" t="str">
        <f t="shared" si="195"/>
        <v/>
      </c>
      <c r="DI65" s="67" t="str">
        <f t="shared" si="196"/>
        <v/>
      </c>
      <c r="DJ65" s="67" t="str">
        <f t="shared" si="197"/>
        <v/>
      </c>
      <c r="DK65" s="67" t="str">
        <f t="shared" si="198"/>
        <v/>
      </c>
      <c r="DL65" s="67" t="str">
        <f t="shared" si="199"/>
        <v/>
      </c>
      <c r="DM65" s="75" t="str">
        <f t="shared" si="200"/>
        <v/>
      </c>
      <c r="DN65" s="74" t="str">
        <f t="shared" si="377"/>
        <v/>
      </c>
      <c r="DO65" s="67" t="str">
        <f t="shared" ref="DO65" si="818">IF(AND($F65=DN$2,$D65=DN$3,$E65=DO$4),1,"")</f>
        <v/>
      </c>
      <c r="DP65" s="67" t="str">
        <f t="shared" si="202"/>
        <v/>
      </c>
      <c r="DQ65" s="67" t="str">
        <f t="shared" si="203"/>
        <v/>
      </c>
      <c r="DR65" s="67" t="str">
        <f t="shared" si="204"/>
        <v/>
      </c>
      <c r="DS65" s="67" t="str">
        <f t="shared" si="205"/>
        <v/>
      </c>
      <c r="DT65" s="67" t="str">
        <f t="shared" si="206"/>
        <v/>
      </c>
      <c r="DU65" s="67" t="str">
        <f t="shared" si="207"/>
        <v/>
      </c>
      <c r="DV65" s="67" t="str">
        <f t="shared" si="208"/>
        <v/>
      </c>
      <c r="DW65" s="76" t="str">
        <f t="shared" si="209"/>
        <v/>
      </c>
      <c r="DX65" s="73"/>
    </row>
    <row r="66" spans="1:128" hidden="1">
      <c r="A66" s="67" t="str">
        <f>IF(OR(B66=0,B66=""),"",'Stu.Detail (1-20)'!A68)</f>
        <v/>
      </c>
      <c r="B66" s="67" t="str">
        <f>IF(OR('Stu.Detail (1-20)'!B68=0,'Stu.Detail (1-20)'!B68=""),"",'Stu.Detail (1-20)'!B68)</f>
        <v/>
      </c>
      <c r="C66" s="68" t="str">
        <f>IF(OR('Stu.Detail (1-20)'!C68=0,'Stu.Detail (1-20)'!C68=""),"",'Stu.Detail (1-20)'!C68)</f>
        <v/>
      </c>
      <c r="D66" s="67" t="str">
        <f>IF(OR('Stu.Detail (1-20)'!J68=0,'Stu.Detail (1-20)'!J68=""),"",'Stu.Detail (1-20)'!J68)</f>
        <v/>
      </c>
      <c r="E66" s="67" t="str">
        <f>IF(OR('Stu.Detail (1-20)'!K68=0,'Stu.Detail (1-20)'!K68=""),"",'Stu.Detail (1-20)'!K68)</f>
        <v/>
      </c>
      <c r="F66" s="67" t="str">
        <f>IF(OR('Stu.Detail (1-20)'!L68=0,'Stu.Detail (1-20)'!L68=""),"",'Stu.Detail (1-20)'!L68)</f>
        <v/>
      </c>
      <c r="H66" s="74" t="str">
        <f t="shared" si="100"/>
        <v/>
      </c>
      <c r="I66" s="67" t="str">
        <f t="shared" si="101"/>
        <v/>
      </c>
      <c r="J66" s="67" t="str">
        <f t="shared" si="102"/>
        <v/>
      </c>
      <c r="K66" s="67" t="str">
        <f t="shared" si="103"/>
        <v/>
      </c>
      <c r="L66" s="67" t="str">
        <f t="shared" si="104"/>
        <v/>
      </c>
      <c r="M66" s="67" t="str">
        <f t="shared" si="105"/>
        <v/>
      </c>
      <c r="N66" s="67" t="str">
        <f t="shared" si="106"/>
        <v/>
      </c>
      <c r="O66" s="67" t="str">
        <f t="shared" si="107"/>
        <v/>
      </c>
      <c r="P66" s="67" t="str">
        <f t="shared" si="108"/>
        <v/>
      </c>
      <c r="Q66" s="75" t="str">
        <f t="shared" si="109"/>
        <v/>
      </c>
      <c r="R66" s="74" t="str">
        <f t="shared" si="110"/>
        <v/>
      </c>
      <c r="S66" s="67" t="str">
        <f t="shared" si="111"/>
        <v/>
      </c>
      <c r="T66" s="67" t="str">
        <f t="shared" si="112"/>
        <v/>
      </c>
      <c r="U66" s="67" t="str">
        <f t="shared" si="113"/>
        <v/>
      </c>
      <c r="V66" s="67" t="str">
        <f t="shared" si="114"/>
        <v/>
      </c>
      <c r="W66" s="67" t="str">
        <f t="shared" si="115"/>
        <v/>
      </c>
      <c r="X66" s="67" t="str">
        <f t="shared" si="116"/>
        <v/>
      </c>
      <c r="Y66" s="67" t="str">
        <f t="shared" si="117"/>
        <v/>
      </c>
      <c r="Z66" s="67" t="str">
        <f t="shared" si="118"/>
        <v/>
      </c>
      <c r="AA66" s="75" t="str">
        <f t="shared" si="119"/>
        <v/>
      </c>
      <c r="AB66" s="74" t="str">
        <f t="shared" si="359"/>
        <v/>
      </c>
      <c r="AC66" s="67" t="str">
        <f t="shared" ref="AC66" si="819">IF(AND($F66=AB$2,$D66=AB$3,$E66=AC$4),1,"")</f>
        <v/>
      </c>
      <c r="AD66" s="67" t="str">
        <f t="shared" si="121"/>
        <v/>
      </c>
      <c r="AE66" s="67" t="str">
        <f t="shared" si="122"/>
        <v/>
      </c>
      <c r="AF66" s="67" t="str">
        <f t="shared" si="123"/>
        <v/>
      </c>
      <c r="AG66" s="67" t="str">
        <f t="shared" si="124"/>
        <v/>
      </c>
      <c r="AH66" s="67" t="str">
        <f t="shared" si="125"/>
        <v/>
      </c>
      <c r="AI66" s="67" t="str">
        <f t="shared" si="126"/>
        <v/>
      </c>
      <c r="AJ66" s="67" t="str">
        <f t="shared" si="127"/>
        <v/>
      </c>
      <c r="AK66" s="75" t="str">
        <f t="shared" si="128"/>
        <v/>
      </c>
      <c r="AL66" s="74" t="str">
        <f t="shared" si="361"/>
        <v/>
      </c>
      <c r="AM66" s="67" t="str">
        <f t="shared" ref="AM66" si="820">IF(AND($F66=AL$2,$D66=AL$3,$E66=AM$4),1,"")</f>
        <v/>
      </c>
      <c r="AN66" s="67" t="str">
        <f t="shared" si="130"/>
        <v/>
      </c>
      <c r="AO66" s="67" t="str">
        <f t="shared" si="131"/>
        <v/>
      </c>
      <c r="AP66" s="67" t="str">
        <f t="shared" si="132"/>
        <v/>
      </c>
      <c r="AQ66" s="67" t="str">
        <f t="shared" si="133"/>
        <v/>
      </c>
      <c r="AR66" s="67" t="str">
        <f t="shared" si="134"/>
        <v/>
      </c>
      <c r="AS66" s="67" t="str">
        <f t="shared" si="135"/>
        <v/>
      </c>
      <c r="AT66" s="67" t="str">
        <f t="shared" si="136"/>
        <v/>
      </c>
      <c r="AU66" s="75" t="str">
        <f t="shared" si="137"/>
        <v/>
      </c>
      <c r="AV66" s="74" t="str">
        <f t="shared" si="363"/>
        <v/>
      </c>
      <c r="AW66" s="67" t="str">
        <f t="shared" ref="AW66" si="821">IF(AND($F66=AV$2,$D66=AV$3,$E66=AW$4),1,"")</f>
        <v/>
      </c>
      <c r="AX66" s="67" t="str">
        <f t="shared" si="139"/>
        <v/>
      </c>
      <c r="AY66" s="67" t="str">
        <f t="shared" si="140"/>
        <v/>
      </c>
      <c r="AZ66" s="67" t="str">
        <f t="shared" si="141"/>
        <v/>
      </c>
      <c r="BA66" s="67" t="str">
        <f t="shared" si="142"/>
        <v/>
      </c>
      <c r="BB66" s="67" t="str">
        <f t="shared" si="143"/>
        <v/>
      </c>
      <c r="BC66" s="67" t="str">
        <f t="shared" si="144"/>
        <v/>
      </c>
      <c r="BD66" s="67" t="str">
        <f t="shared" si="145"/>
        <v/>
      </c>
      <c r="BE66" s="75" t="str">
        <f t="shared" si="146"/>
        <v/>
      </c>
      <c r="BF66" s="74" t="str">
        <f t="shared" si="365"/>
        <v/>
      </c>
      <c r="BG66" s="67" t="str">
        <f t="shared" ref="BG66" si="822">IF(AND($F66=BF$2,$D66=BF$3,$E66=BG$4),1,"")</f>
        <v/>
      </c>
      <c r="BH66" s="67" t="str">
        <f t="shared" si="148"/>
        <v/>
      </c>
      <c r="BI66" s="67" t="str">
        <f t="shared" si="149"/>
        <v/>
      </c>
      <c r="BJ66" s="67" t="str">
        <f t="shared" si="150"/>
        <v/>
      </c>
      <c r="BK66" s="67" t="str">
        <f t="shared" si="151"/>
        <v/>
      </c>
      <c r="BL66" s="67" t="str">
        <f t="shared" si="152"/>
        <v/>
      </c>
      <c r="BM66" s="67" t="str">
        <f t="shared" si="153"/>
        <v/>
      </c>
      <c r="BN66" s="67" t="str">
        <f t="shared" si="154"/>
        <v/>
      </c>
      <c r="BO66" s="75" t="str">
        <f t="shared" si="155"/>
        <v/>
      </c>
      <c r="BP66" s="74" t="str">
        <f t="shared" si="367"/>
        <v/>
      </c>
      <c r="BQ66" s="67" t="str">
        <f t="shared" ref="BQ66" si="823">IF(AND($F66=BP$2,$D66=BP$3,$E66=BQ$4),1,"")</f>
        <v/>
      </c>
      <c r="BR66" s="67" t="str">
        <f t="shared" si="157"/>
        <v/>
      </c>
      <c r="BS66" s="67" t="str">
        <f t="shared" si="158"/>
        <v/>
      </c>
      <c r="BT66" s="67" t="str">
        <f t="shared" si="159"/>
        <v/>
      </c>
      <c r="BU66" s="67" t="str">
        <f t="shared" si="160"/>
        <v/>
      </c>
      <c r="BV66" s="67" t="str">
        <f t="shared" si="161"/>
        <v/>
      </c>
      <c r="BW66" s="67" t="str">
        <f t="shared" si="162"/>
        <v/>
      </c>
      <c r="BX66" s="67" t="str">
        <f t="shared" si="163"/>
        <v/>
      </c>
      <c r="BY66" s="75" t="str">
        <f t="shared" si="164"/>
        <v/>
      </c>
      <c r="BZ66" s="74" t="str">
        <f t="shared" si="369"/>
        <v/>
      </c>
      <c r="CA66" s="67" t="str">
        <f t="shared" ref="CA66" si="824">IF(AND($F66=BZ$2,$D66=BZ$3,$E66=CA$4),1,"")</f>
        <v/>
      </c>
      <c r="CB66" s="67" t="str">
        <f t="shared" si="166"/>
        <v/>
      </c>
      <c r="CC66" s="67" t="str">
        <f t="shared" si="167"/>
        <v/>
      </c>
      <c r="CD66" s="67" t="str">
        <f t="shared" si="168"/>
        <v/>
      </c>
      <c r="CE66" s="67" t="str">
        <f t="shared" si="169"/>
        <v/>
      </c>
      <c r="CF66" s="67" t="str">
        <f t="shared" si="170"/>
        <v/>
      </c>
      <c r="CG66" s="67" t="str">
        <f t="shared" si="171"/>
        <v/>
      </c>
      <c r="CH66" s="67" t="str">
        <f t="shared" si="172"/>
        <v/>
      </c>
      <c r="CI66" s="75" t="str">
        <f t="shared" si="173"/>
        <v/>
      </c>
      <c r="CJ66" s="74" t="str">
        <f t="shared" si="371"/>
        <v/>
      </c>
      <c r="CK66" s="67" t="str">
        <f t="shared" ref="CK66" si="825">IF(AND($F66=CJ$2,$D66=CJ$3,$E66=CK$4),1,"")</f>
        <v/>
      </c>
      <c r="CL66" s="67" t="str">
        <f t="shared" si="175"/>
        <v/>
      </c>
      <c r="CM66" s="67" t="str">
        <f t="shared" si="176"/>
        <v/>
      </c>
      <c r="CN66" s="67" t="str">
        <f t="shared" si="177"/>
        <v/>
      </c>
      <c r="CO66" s="67" t="str">
        <f t="shared" si="178"/>
        <v/>
      </c>
      <c r="CP66" s="67" t="str">
        <f t="shared" si="179"/>
        <v/>
      </c>
      <c r="CQ66" s="67" t="str">
        <f t="shared" si="180"/>
        <v/>
      </c>
      <c r="CR66" s="67" t="str">
        <f t="shared" si="181"/>
        <v/>
      </c>
      <c r="CS66" s="75" t="str">
        <f t="shared" si="182"/>
        <v/>
      </c>
      <c r="CT66" s="74" t="str">
        <f t="shared" si="373"/>
        <v/>
      </c>
      <c r="CU66" s="67" t="str">
        <f t="shared" ref="CU66" si="826">IF(AND($F66=CT$2,$D66=CT$3,$E66=CU$4),1,"")</f>
        <v/>
      </c>
      <c r="CV66" s="67" t="str">
        <f t="shared" si="184"/>
        <v/>
      </c>
      <c r="CW66" s="67" t="str">
        <f t="shared" si="185"/>
        <v/>
      </c>
      <c r="CX66" s="67" t="str">
        <f t="shared" si="186"/>
        <v/>
      </c>
      <c r="CY66" s="67" t="str">
        <f t="shared" si="187"/>
        <v/>
      </c>
      <c r="CZ66" s="67" t="str">
        <f t="shared" si="188"/>
        <v/>
      </c>
      <c r="DA66" s="67" t="str">
        <f t="shared" si="189"/>
        <v/>
      </c>
      <c r="DB66" s="67" t="str">
        <f t="shared" si="190"/>
        <v/>
      </c>
      <c r="DC66" s="75" t="str">
        <f t="shared" si="191"/>
        <v/>
      </c>
      <c r="DD66" s="74" t="str">
        <f t="shared" si="375"/>
        <v/>
      </c>
      <c r="DE66" s="67" t="str">
        <f t="shared" ref="DE66" si="827">IF(AND($F66=DD$2,$D66=DD$3,$E66=DE$4),1,"")</f>
        <v/>
      </c>
      <c r="DF66" s="67" t="str">
        <f t="shared" si="193"/>
        <v/>
      </c>
      <c r="DG66" s="67" t="str">
        <f t="shared" si="194"/>
        <v/>
      </c>
      <c r="DH66" s="67" t="str">
        <f t="shared" si="195"/>
        <v/>
      </c>
      <c r="DI66" s="67" t="str">
        <f t="shared" si="196"/>
        <v/>
      </c>
      <c r="DJ66" s="67" t="str">
        <f t="shared" si="197"/>
        <v/>
      </c>
      <c r="DK66" s="67" t="str">
        <f t="shared" si="198"/>
        <v/>
      </c>
      <c r="DL66" s="67" t="str">
        <f t="shared" si="199"/>
        <v/>
      </c>
      <c r="DM66" s="75" t="str">
        <f t="shared" si="200"/>
        <v/>
      </c>
      <c r="DN66" s="74" t="str">
        <f t="shared" si="377"/>
        <v/>
      </c>
      <c r="DO66" s="67" t="str">
        <f t="shared" ref="DO66" si="828">IF(AND($F66=DN$2,$D66=DN$3,$E66=DO$4),1,"")</f>
        <v/>
      </c>
      <c r="DP66" s="67" t="str">
        <f t="shared" si="202"/>
        <v/>
      </c>
      <c r="DQ66" s="67" t="str">
        <f t="shared" si="203"/>
        <v/>
      </c>
      <c r="DR66" s="67" t="str">
        <f t="shared" si="204"/>
        <v/>
      </c>
      <c r="DS66" s="67" t="str">
        <f t="shared" si="205"/>
        <v/>
      </c>
      <c r="DT66" s="67" t="str">
        <f t="shared" si="206"/>
        <v/>
      </c>
      <c r="DU66" s="67" t="str">
        <f t="shared" si="207"/>
        <v/>
      </c>
      <c r="DV66" s="67" t="str">
        <f t="shared" si="208"/>
        <v/>
      </c>
      <c r="DW66" s="76" t="str">
        <f t="shared" si="209"/>
        <v/>
      </c>
      <c r="DX66" s="73"/>
    </row>
    <row r="67" spans="1:128" hidden="1">
      <c r="A67" s="67" t="str">
        <f>IF(OR(B67=0,B67=""),"",'Stu.Detail (1-20)'!A69)</f>
        <v/>
      </c>
      <c r="B67" s="67" t="str">
        <f>IF(OR('Stu.Detail (1-20)'!B69=0,'Stu.Detail (1-20)'!B69=""),"",'Stu.Detail (1-20)'!B69)</f>
        <v/>
      </c>
      <c r="C67" s="68" t="str">
        <f>IF(OR('Stu.Detail (1-20)'!C69=0,'Stu.Detail (1-20)'!C69=""),"",'Stu.Detail (1-20)'!C69)</f>
        <v/>
      </c>
      <c r="D67" s="67" t="str">
        <f>IF(OR('Stu.Detail (1-20)'!J69=0,'Stu.Detail (1-20)'!J69=""),"",'Stu.Detail (1-20)'!J69)</f>
        <v/>
      </c>
      <c r="E67" s="67" t="str">
        <f>IF(OR('Stu.Detail (1-20)'!K69=0,'Stu.Detail (1-20)'!K69=""),"",'Stu.Detail (1-20)'!K69)</f>
        <v/>
      </c>
      <c r="F67" s="67" t="str">
        <f>IF(OR('Stu.Detail (1-20)'!L69=0,'Stu.Detail (1-20)'!L69=""),"",'Stu.Detail (1-20)'!L69)</f>
        <v/>
      </c>
      <c r="H67" s="74" t="str">
        <f t="shared" si="100"/>
        <v/>
      </c>
      <c r="I67" s="67" t="str">
        <f t="shared" si="101"/>
        <v/>
      </c>
      <c r="J67" s="67" t="str">
        <f t="shared" si="102"/>
        <v/>
      </c>
      <c r="K67" s="67" t="str">
        <f t="shared" si="103"/>
        <v/>
      </c>
      <c r="L67" s="67" t="str">
        <f t="shared" si="104"/>
        <v/>
      </c>
      <c r="M67" s="67" t="str">
        <f t="shared" si="105"/>
        <v/>
      </c>
      <c r="N67" s="67" t="str">
        <f t="shared" si="106"/>
        <v/>
      </c>
      <c r="O67" s="67" t="str">
        <f t="shared" si="107"/>
        <v/>
      </c>
      <c r="P67" s="67" t="str">
        <f t="shared" si="108"/>
        <v/>
      </c>
      <c r="Q67" s="75" t="str">
        <f t="shared" si="109"/>
        <v/>
      </c>
      <c r="R67" s="74" t="str">
        <f t="shared" si="110"/>
        <v/>
      </c>
      <c r="S67" s="67" t="str">
        <f t="shared" si="111"/>
        <v/>
      </c>
      <c r="T67" s="67" t="str">
        <f t="shared" si="112"/>
        <v/>
      </c>
      <c r="U67" s="67" t="str">
        <f t="shared" si="113"/>
        <v/>
      </c>
      <c r="V67" s="67" t="str">
        <f t="shared" si="114"/>
        <v/>
      </c>
      <c r="W67" s="67" t="str">
        <f t="shared" si="115"/>
        <v/>
      </c>
      <c r="X67" s="67" t="str">
        <f t="shared" si="116"/>
        <v/>
      </c>
      <c r="Y67" s="67" t="str">
        <f t="shared" si="117"/>
        <v/>
      </c>
      <c r="Z67" s="67" t="str">
        <f t="shared" si="118"/>
        <v/>
      </c>
      <c r="AA67" s="75" t="str">
        <f t="shared" si="119"/>
        <v/>
      </c>
      <c r="AB67" s="74" t="str">
        <f t="shared" si="359"/>
        <v/>
      </c>
      <c r="AC67" s="67" t="str">
        <f t="shared" ref="AC67" si="829">IF(AND($F67=AB$2,$D67=AB$3,$E67=AC$4),1,"")</f>
        <v/>
      </c>
      <c r="AD67" s="67" t="str">
        <f t="shared" si="121"/>
        <v/>
      </c>
      <c r="AE67" s="67" t="str">
        <f t="shared" si="122"/>
        <v/>
      </c>
      <c r="AF67" s="67" t="str">
        <f t="shared" si="123"/>
        <v/>
      </c>
      <c r="AG67" s="67" t="str">
        <f t="shared" si="124"/>
        <v/>
      </c>
      <c r="AH67" s="67" t="str">
        <f t="shared" si="125"/>
        <v/>
      </c>
      <c r="AI67" s="67" t="str">
        <f t="shared" si="126"/>
        <v/>
      </c>
      <c r="AJ67" s="67" t="str">
        <f t="shared" si="127"/>
        <v/>
      </c>
      <c r="AK67" s="75" t="str">
        <f t="shared" si="128"/>
        <v/>
      </c>
      <c r="AL67" s="74" t="str">
        <f t="shared" si="361"/>
        <v/>
      </c>
      <c r="AM67" s="67" t="str">
        <f t="shared" ref="AM67" si="830">IF(AND($F67=AL$2,$D67=AL$3,$E67=AM$4),1,"")</f>
        <v/>
      </c>
      <c r="AN67" s="67" t="str">
        <f t="shared" si="130"/>
        <v/>
      </c>
      <c r="AO67" s="67" t="str">
        <f t="shared" si="131"/>
        <v/>
      </c>
      <c r="AP67" s="67" t="str">
        <f t="shared" si="132"/>
        <v/>
      </c>
      <c r="AQ67" s="67" t="str">
        <f t="shared" si="133"/>
        <v/>
      </c>
      <c r="AR67" s="67" t="str">
        <f t="shared" si="134"/>
        <v/>
      </c>
      <c r="AS67" s="67" t="str">
        <f t="shared" si="135"/>
        <v/>
      </c>
      <c r="AT67" s="67" t="str">
        <f t="shared" si="136"/>
        <v/>
      </c>
      <c r="AU67" s="75" t="str">
        <f t="shared" si="137"/>
        <v/>
      </c>
      <c r="AV67" s="74" t="str">
        <f t="shared" si="363"/>
        <v/>
      </c>
      <c r="AW67" s="67" t="str">
        <f t="shared" ref="AW67" si="831">IF(AND($F67=AV$2,$D67=AV$3,$E67=AW$4),1,"")</f>
        <v/>
      </c>
      <c r="AX67" s="67" t="str">
        <f t="shared" si="139"/>
        <v/>
      </c>
      <c r="AY67" s="67" t="str">
        <f t="shared" si="140"/>
        <v/>
      </c>
      <c r="AZ67" s="67" t="str">
        <f t="shared" si="141"/>
        <v/>
      </c>
      <c r="BA67" s="67" t="str">
        <f t="shared" si="142"/>
        <v/>
      </c>
      <c r="BB67" s="67" t="str">
        <f t="shared" si="143"/>
        <v/>
      </c>
      <c r="BC67" s="67" t="str">
        <f t="shared" si="144"/>
        <v/>
      </c>
      <c r="BD67" s="67" t="str">
        <f t="shared" si="145"/>
        <v/>
      </c>
      <c r="BE67" s="75" t="str">
        <f t="shared" si="146"/>
        <v/>
      </c>
      <c r="BF67" s="74" t="str">
        <f t="shared" si="365"/>
        <v/>
      </c>
      <c r="BG67" s="67" t="str">
        <f t="shared" ref="BG67" si="832">IF(AND($F67=BF$2,$D67=BF$3,$E67=BG$4),1,"")</f>
        <v/>
      </c>
      <c r="BH67" s="67" t="str">
        <f t="shared" si="148"/>
        <v/>
      </c>
      <c r="BI67" s="67" t="str">
        <f t="shared" si="149"/>
        <v/>
      </c>
      <c r="BJ67" s="67" t="str">
        <f t="shared" si="150"/>
        <v/>
      </c>
      <c r="BK67" s="67" t="str">
        <f t="shared" si="151"/>
        <v/>
      </c>
      <c r="BL67" s="67" t="str">
        <f t="shared" si="152"/>
        <v/>
      </c>
      <c r="BM67" s="67" t="str">
        <f t="shared" si="153"/>
        <v/>
      </c>
      <c r="BN67" s="67" t="str">
        <f t="shared" si="154"/>
        <v/>
      </c>
      <c r="BO67" s="75" t="str">
        <f t="shared" si="155"/>
        <v/>
      </c>
      <c r="BP67" s="74" t="str">
        <f t="shared" si="367"/>
        <v/>
      </c>
      <c r="BQ67" s="67" t="str">
        <f t="shared" ref="BQ67" si="833">IF(AND($F67=BP$2,$D67=BP$3,$E67=BQ$4),1,"")</f>
        <v/>
      </c>
      <c r="BR67" s="67" t="str">
        <f t="shared" si="157"/>
        <v/>
      </c>
      <c r="BS67" s="67" t="str">
        <f t="shared" si="158"/>
        <v/>
      </c>
      <c r="BT67" s="67" t="str">
        <f t="shared" si="159"/>
        <v/>
      </c>
      <c r="BU67" s="67" t="str">
        <f t="shared" si="160"/>
        <v/>
      </c>
      <c r="BV67" s="67" t="str">
        <f t="shared" si="161"/>
        <v/>
      </c>
      <c r="BW67" s="67" t="str">
        <f t="shared" si="162"/>
        <v/>
      </c>
      <c r="BX67" s="67" t="str">
        <f t="shared" si="163"/>
        <v/>
      </c>
      <c r="BY67" s="75" t="str">
        <f t="shared" si="164"/>
        <v/>
      </c>
      <c r="BZ67" s="74" t="str">
        <f t="shared" si="369"/>
        <v/>
      </c>
      <c r="CA67" s="67" t="str">
        <f t="shared" ref="CA67" si="834">IF(AND($F67=BZ$2,$D67=BZ$3,$E67=CA$4),1,"")</f>
        <v/>
      </c>
      <c r="CB67" s="67" t="str">
        <f t="shared" si="166"/>
        <v/>
      </c>
      <c r="CC67" s="67" t="str">
        <f t="shared" si="167"/>
        <v/>
      </c>
      <c r="CD67" s="67" t="str">
        <f t="shared" si="168"/>
        <v/>
      </c>
      <c r="CE67" s="67" t="str">
        <f t="shared" si="169"/>
        <v/>
      </c>
      <c r="CF67" s="67" t="str">
        <f t="shared" si="170"/>
        <v/>
      </c>
      <c r="CG67" s="67" t="str">
        <f t="shared" si="171"/>
        <v/>
      </c>
      <c r="CH67" s="67" t="str">
        <f t="shared" si="172"/>
        <v/>
      </c>
      <c r="CI67" s="75" t="str">
        <f t="shared" si="173"/>
        <v/>
      </c>
      <c r="CJ67" s="74" t="str">
        <f t="shared" si="371"/>
        <v/>
      </c>
      <c r="CK67" s="67" t="str">
        <f t="shared" ref="CK67" si="835">IF(AND($F67=CJ$2,$D67=CJ$3,$E67=CK$4),1,"")</f>
        <v/>
      </c>
      <c r="CL67" s="67" t="str">
        <f t="shared" si="175"/>
        <v/>
      </c>
      <c r="CM67" s="67" t="str">
        <f t="shared" si="176"/>
        <v/>
      </c>
      <c r="CN67" s="67" t="str">
        <f t="shared" si="177"/>
        <v/>
      </c>
      <c r="CO67" s="67" t="str">
        <f t="shared" si="178"/>
        <v/>
      </c>
      <c r="CP67" s="67" t="str">
        <f t="shared" si="179"/>
        <v/>
      </c>
      <c r="CQ67" s="67" t="str">
        <f t="shared" si="180"/>
        <v/>
      </c>
      <c r="CR67" s="67" t="str">
        <f t="shared" si="181"/>
        <v/>
      </c>
      <c r="CS67" s="75" t="str">
        <f t="shared" si="182"/>
        <v/>
      </c>
      <c r="CT67" s="74" t="str">
        <f t="shared" si="373"/>
        <v/>
      </c>
      <c r="CU67" s="67" t="str">
        <f t="shared" ref="CU67" si="836">IF(AND($F67=CT$2,$D67=CT$3,$E67=CU$4),1,"")</f>
        <v/>
      </c>
      <c r="CV67" s="67" t="str">
        <f t="shared" si="184"/>
        <v/>
      </c>
      <c r="CW67" s="67" t="str">
        <f t="shared" si="185"/>
        <v/>
      </c>
      <c r="CX67" s="67" t="str">
        <f t="shared" si="186"/>
        <v/>
      </c>
      <c r="CY67" s="67" t="str">
        <f t="shared" si="187"/>
        <v/>
      </c>
      <c r="CZ67" s="67" t="str">
        <f t="shared" si="188"/>
        <v/>
      </c>
      <c r="DA67" s="67" t="str">
        <f t="shared" si="189"/>
        <v/>
      </c>
      <c r="DB67" s="67" t="str">
        <f t="shared" si="190"/>
        <v/>
      </c>
      <c r="DC67" s="75" t="str">
        <f t="shared" si="191"/>
        <v/>
      </c>
      <c r="DD67" s="74" t="str">
        <f t="shared" si="375"/>
        <v/>
      </c>
      <c r="DE67" s="67" t="str">
        <f t="shared" ref="DE67" si="837">IF(AND($F67=DD$2,$D67=DD$3,$E67=DE$4),1,"")</f>
        <v/>
      </c>
      <c r="DF67" s="67" t="str">
        <f t="shared" si="193"/>
        <v/>
      </c>
      <c r="DG67" s="67" t="str">
        <f t="shared" si="194"/>
        <v/>
      </c>
      <c r="DH67" s="67" t="str">
        <f t="shared" si="195"/>
        <v/>
      </c>
      <c r="DI67" s="67" t="str">
        <f t="shared" si="196"/>
        <v/>
      </c>
      <c r="DJ67" s="67" t="str">
        <f t="shared" si="197"/>
        <v/>
      </c>
      <c r="DK67" s="67" t="str">
        <f t="shared" si="198"/>
        <v/>
      </c>
      <c r="DL67" s="67" t="str">
        <f t="shared" si="199"/>
        <v/>
      </c>
      <c r="DM67" s="75" t="str">
        <f t="shared" si="200"/>
        <v/>
      </c>
      <c r="DN67" s="74" t="str">
        <f t="shared" si="377"/>
        <v/>
      </c>
      <c r="DO67" s="67" t="str">
        <f t="shared" ref="DO67" si="838">IF(AND($F67=DN$2,$D67=DN$3,$E67=DO$4),1,"")</f>
        <v/>
      </c>
      <c r="DP67" s="67" t="str">
        <f t="shared" si="202"/>
        <v/>
      </c>
      <c r="DQ67" s="67" t="str">
        <f t="shared" si="203"/>
        <v/>
      </c>
      <c r="DR67" s="67" t="str">
        <f t="shared" si="204"/>
        <v/>
      </c>
      <c r="DS67" s="67" t="str">
        <f t="shared" si="205"/>
        <v/>
      </c>
      <c r="DT67" s="67" t="str">
        <f t="shared" si="206"/>
        <v/>
      </c>
      <c r="DU67" s="67" t="str">
        <f t="shared" si="207"/>
        <v/>
      </c>
      <c r="DV67" s="67" t="str">
        <f t="shared" si="208"/>
        <v/>
      </c>
      <c r="DW67" s="76" t="str">
        <f t="shared" si="209"/>
        <v/>
      </c>
      <c r="DX67" s="73"/>
    </row>
    <row r="68" spans="1:128" hidden="1">
      <c r="A68" s="67" t="str">
        <f>IF(OR(B68=0,B68=""),"",'Stu.Detail (1-20)'!A70)</f>
        <v/>
      </c>
      <c r="B68" s="67" t="str">
        <f>IF(OR('Stu.Detail (1-20)'!B70=0,'Stu.Detail (1-20)'!B70=""),"",'Stu.Detail (1-20)'!B70)</f>
        <v/>
      </c>
      <c r="C68" s="68" t="str">
        <f>IF(OR('Stu.Detail (1-20)'!C70=0,'Stu.Detail (1-20)'!C70=""),"",'Stu.Detail (1-20)'!C70)</f>
        <v/>
      </c>
      <c r="D68" s="67" t="str">
        <f>IF(OR('Stu.Detail (1-20)'!J70=0,'Stu.Detail (1-20)'!J70=""),"",'Stu.Detail (1-20)'!J70)</f>
        <v/>
      </c>
      <c r="E68" s="67" t="str">
        <f>IF(OR('Stu.Detail (1-20)'!K70=0,'Stu.Detail (1-20)'!K70=""),"",'Stu.Detail (1-20)'!K70)</f>
        <v/>
      </c>
      <c r="F68" s="67" t="str">
        <f>IF(OR('Stu.Detail (1-20)'!L70=0,'Stu.Detail (1-20)'!L70=""),"",'Stu.Detail (1-20)'!L70)</f>
        <v/>
      </c>
      <c r="H68" s="74" t="str">
        <f t="shared" si="100"/>
        <v/>
      </c>
      <c r="I68" s="67" t="str">
        <f t="shared" si="101"/>
        <v/>
      </c>
      <c r="J68" s="67" t="str">
        <f t="shared" si="102"/>
        <v/>
      </c>
      <c r="K68" s="67" t="str">
        <f t="shared" si="103"/>
        <v/>
      </c>
      <c r="L68" s="67" t="str">
        <f t="shared" si="104"/>
        <v/>
      </c>
      <c r="M68" s="67" t="str">
        <f t="shared" si="105"/>
        <v/>
      </c>
      <c r="N68" s="67" t="str">
        <f t="shared" si="106"/>
        <v/>
      </c>
      <c r="O68" s="67" t="str">
        <f t="shared" si="107"/>
        <v/>
      </c>
      <c r="P68" s="67" t="str">
        <f t="shared" si="108"/>
        <v/>
      </c>
      <c r="Q68" s="75" t="str">
        <f t="shared" si="109"/>
        <v/>
      </c>
      <c r="R68" s="74" t="str">
        <f t="shared" si="110"/>
        <v/>
      </c>
      <c r="S68" s="67" t="str">
        <f t="shared" si="111"/>
        <v/>
      </c>
      <c r="T68" s="67" t="str">
        <f t="shared" si="112"/>
        <v/>
      </c>
      <c r="U68" s="67" t="str">
        <f t="shared" si="113"/>
        <v/>
      </c>
      <c r="V68" s="67" t="str">
        <f t="shared" si="114"/>
        <v/>
      </c>
      <c r="W68" s="67" t="str">
        <f t="shared" si="115"/>
        <v/>
      </c>
      <c r="X68" s="67" t="str">
        <f t="shared" si="116"/>
        <v/>
      </c>
      <c r="Y68" s="67" t="str">
        <f t="shared" si="117"/>
        <v/>
      </c>
      <c r="Z68" s="67" t="str">
        <f t="shared" si="118"/>
        <v/>
      </c>
      <c r="AA68" s="75" t="str">
        <f t="shared" si="119"/>
        <v/>
      </c>
      <c r="AB68" s="74" t="str">
        <f t="shared" si="359"/>
        <v/>
      </c>
      <c r="AC68" s="67" t="str">
        <f t="shared" ref="AC68" si="839">IF(AND($F68=AB$2,$D68=AB$3,$E68=AC$4),1,"")</f>
        <v/>
      </c>
      <c r="AD68" s="67" t="str">
        <f t="shared" si="121"/>
        <v/>
      </c>
      <c r="AE68" s="67" t="str">
        <f t="shared" si="122"/>
        <v/>
      </c>
      <c r="AF68" s="67" t="str">
        <f t="shared" si="123"/>
        <v/>
      </c>
      <c r="AG68" s="67" t="str">
        <f t="shared" si="124"/>
        <v/>
      </c>
      <c r="AH68" s="67" t="str">
        <f t="shared" si="125"/>
        <v/>
      </c>
      <c r="AI68" s="67" t="str">
        <f t="shared" si="126"/>
        <v/>
      </c>
      <c r="AJ68" s="67" t="str">
        <f t="shared" si="127"/>
        <v/>
      </c>
      <c r="AK68" s="75" t="str">
        <f t="shared" si="128"/>
        <v/>
      </c>
      <c r="AL68" s="74" t="str">
        <f t="shared" si="361"/>
        <v/>
      </c>
      <c r="AM68" s="67" t="str">
        <f t="shared" ref="AM68" si="840">IF(AND($F68=AL$2,$D68=AL$3,$E68=AM$4),1,"")</f>
        <v/>
      </c>
      <c r="AN68" s="67" t="str">
        <f t="shared" si="130"/>
        <v/>
      </c>
      <c r="AO68" s="67" t="str">
        <f t="shared" si="131"/>
        <v/>
      </c>
      <c r="AP68" s="67" t="str">
        <f t="shared" si="132"/>
        <v/>
      </c>
      <c r="AQ68" s="67" t="str">
        <f t="shared" si="133"/>
        <v/>
      </c>
      <c r="AR68" s="67" t="str">
        <f t="shared" si="134"/>
        <v/>
      </c>
      <c r="AS68" s="67" t="str">
        <f t="shared" si="135"/>
        <v/>
      </c>
      <c r="AT68" s="67" t="str">
        <f t="shared" si="136"/>
        <v/>
      </c>
      <c r="AU68" s="75" t="str">
        <f t="shared" si="137"/>
        <v/>
      </c>
      <c r="AV68" s="74" t="str">
        <f t="shared" si="363"/>
        <v/>
      </c>
      <c r="AW68" s="67" t="str">
        <f t="shared" ref="AW68" si="841">IF(AND($F68=AV$2,$D68=AV$3,$E68=AW$4),1,"")</f>
        <v/>
      </c>
      <c r="AX68" s="67" t="str">
        <f t="shared" si="139"/>
        <v/>
      </c>
      <c r="AY68" s="67" t="str">
        <f t="shared" si="140"/>
        <v/>
      </c>
      <c r="AZ68" s="67" t="str">
        <f t="shared" si="141"/>
        <v/>
      </c>
      <c r="BA68" s="67" t="str">
        <f t="shared" si="142"/>
        <v/>
      </c>
      <c r="BB68" s="67" t="str">
        <f t="shared" si="143"/>
        <v/>
      </c>
      <c r="BC68" s="67" t="str">
        <f t="shared" si="144"/>
        <v/>
      </c>
      <c r="BD68" s="67" t="str">
        <f t="shared" si="145"/>
        <v/>
      </c>
      <c r="BE68" s="75" t="str">
        <f t="shared" si="146"/>
        <v/>
      </c>
      <c r="BF68" s="74" t="str">
        <f t="shared" si="365"/>
        <v/>
      </c>
      <c r="BG68" s="67" t="str">
        <f t="shared" ref="BG68" si="842">IF(AND($F68=BF$2,$D68=BF$3,$E68=BG$4),1,"")</f>
        <v/>
      </c>
      <c r="BH68" s="67" t="str">
        <f t="shared" si="148"/>
        <v/>
      </c>
      <c r="BI68" s="67" t="str">
        <f t="shared" si="149"/>
        <v/>
      </c>
      <c r="BJ68" s="67" t="str">
        <f t="shared" si="150"/>
        <v/>
      </c>
      <c r="BK68" s="67" t="str">
        <f t="shared" si="151"/>
        <v/>
      </c>
      <c r="BL68" s="67" t="str">
        <f t="shared" si="152"/>
        <v/>
      </c>
      <c r="BM68" s="67" t="str">
        <f t="shared" si="153"/>
        <v/>
      </c>
      <c r="BN68" s="67" t="str">
        <f t="shared" si="154"/>
        <v/>
      </c>
      <c r="BO68" s="75" t="str">
        <f t="shared" si="155"/>
        <v/>
      </c>
      <c r="BP68" s="74" t="str">
        <f t="shared" si="367"/>
        <v/>
      </c>
      <c r="BQ68" s="67" t="str">
        <f t="shared" ref="BQ68" si="843">IF(AND($F68=BP$2,$D68=BP$3,$E68=BQ$4),1,"")</f>
        <v/>
      </c>
      <c r="BR68" s="67" t="str">
        <f t="shared" si="157"/>
        <v/>
      </c>
      <c r="BS68" s="67" t="str">
        <f t="shared" si="158"/>
        <v/>
      </c>
      <c r="BT68" s="67" t="str">
        <f t="shared" si="159"/>
        <v/>
      </c>
      <c r="BU68" s="67" t="str">
        <f t="shared" si="160"/>
        <v/>
      </c>
      <c r="BV68" s="67" t="str">
        <f t="shared" si="161"/>
        <v/>
      </c>
      <c r="BW68" s="67" t="str">
        <f t="shared" si="162"/>
        <v/>
      </c>
      <c r="BX68" s="67" t="str">
        <f t="shared" si="163"/>
        <v/>
      </c>
      <c r="BY68" s="75" t="str">
        <f t="shared" si="164"/>
        <v/>
      </c>
      <c r="BZ68" s="74" t="str">
        <f t="shared" si="369"/>
        <v/>
      </c>
      <c r="CA68" s="67" t="str">
        <f t="shared" ref="CA68" si="844">IF(AND($F68=BZ$2,$D68=BZ$3,$E68=CA$4),1,"")</f>
        <v/>
      </c>
      <c r="CB68" s="67" t="str">
        <f t="shared" si="166"/>
        <v/>
      </c>
      <c r="CC68" s="67" t="str">
        <f t="shared" si="167"/>
        <v/>
      </c>
      <c r="CD68" s="67" t="str">
        <f t="shared" si="168"/>
        <v/>
      </c>
      <c r="CE68" s="67" t="str">
        <f t="shared" si="169"/>
        <v/>
      </c>
      <c r="CF68" s="67" t="str">
        <f t="shared" si="170"/>
        <v/>
      </c>
      <c r="CG68" s="67" t="str">
        <f t="shared" si="171"/>
        <v/>
      </c>
      <c r="CH68" s="67" t="str">
        <f t="shared" si="172"/>
        <v/>
      </c>
      <c r="CI68" s="75" t="str">
        <f t="shared" si="173"/>
        <v/>
      </c>
      <c r="CJ68" s="74" t="str">
        <f t="shared" si="371"/>
        <v/>
      </c>
      <c r="CK68" s="67" t="str">
        <f t="shared" ref="CK68" si="845">IF(AND($F68=CJ$2,$D68=CJ$3,$E68=CK$4),1,"")</f>
        <v/>
      </c>
      <c r="CL68" s="67" t="str">
        <f t="shared" si="175"/>
        <v/>
      </c>
      <c r="CM68" s="67" t="str">
        <f t="shared" si="176"/>
        <v/>
      </c>
      <c r="CN68" s="67" t="str">
        <f t="shared" si="177"/>
        <v/>
      </c>
      <c r="CO68" s="67" t="str">
        <f t="shared" si="178"/>
        <v/>
      </c>
      <c r="CP68" s="67" t="str">
        <f t="shared" si="179"/>
        <v/>
      </c>
      <c r="CQ68" s="67" t="str">
        <f t="shared" si="180"/>
        <v/>
      </c>
      <c r="CR68" s="67" t="str">
        <f t="shared" si="181"/>
        <v/>
      </c>
      <c r="CS68" s="75" t="str">
        <f t="shared" si="182"/>
        <v/>
      </c>
      <c r="CT68" s="74" t="str">
        <f t="shared" si="373"/>
        <v/>
      </c>
      <c r="CU68" s="67" t="str">
        <f t="shared" ref="CU68" si="846">IF(AND($F68=CT$2,$D68=CT$3,$E68=CU$4),1,"")</f>
        <v/>
      </c>
      <c r="CV68" s="67" t="str">
        <f t="shared" si="184"/>
        <v/>
      </c>
      <c r="CW68" s="67" t="str">
        <f t="shared" si="185"/>
        <v/>
      </c>
      <c r="CX68" s="67" t="str">
        <f t="shared" si="186"/>
        <v/>
      </c>
      <c r="CY68" s="67" t="str">
        <f t="shared" si="187"/>
        <v/>
      </c>
      <c r="CZ68" s="67" t="str">
        <f t="shared" si="188"/>
        <v/>
      </c>
      <c r="DA68" s="67" t="str">
        <f t="shared" si="189"/>
        <v/>
      </c>
      <c r="DB68" s="67" t="str">
        <f t="shared" si="190"/>
        <v/>
      </c>
      <c r="DC68" s="75" t="str">
        <f t="shared" si="191"/>
        <v/>
      </c>
      <c r="DD68" s="74" t="str">
        <f t="shared" si="375"/>
        <v/>
      </c>
      <c r="DE68" s="67" t="str">
        <f t="shared" ref="DE68" si="847">IF(AND($F68=DD$2,$D68=DD$3,$E68=DE$4),1,"")</f>
        <v/>
      </c>
      <c r="DF68" s="67" t="str">
        <f t="shared" si="193"/>
        <v/>
      </c>
      <c r="DG68" s="67" t="str">
        <f t="shared" si="194"/>
        <v/>
      </c>
      <c r="DH68" s="67" t="str">
        <f t="shared" si="195"/>
        <v/>
      </c>
      <c r="DI68" s="67" t="str">
        <f t="shared" si="196"/>
        <v/>
      </c>
      <c r="DJ68" s="67" t="str">
        <f t="shared" si="197"/>
        <v/>
      </c>
      <c r="DK68" s="67" t="str">
        <f t="shared" si="198"/>
        <v/>
      </c>
      <c r="DL68" s="67" t="str">
        <f t="shared" si="199"/>
        <v/>
      </c>
      <c r="DM68" s="75" t="str">
        <f t="shared" si="200"/>
        <v/>
      </c>
      <c r="DN68" s="74" t="str">
        <f t="shared" si="377"/>
        <v/>
      </c>
      <c r="DO68" s="67" t="str">
        <f t="shared" ref="DO68" si="848">IF(AND($F68=DN$2,$D68=DN$3,$E68=DO$4),1,"")</f>
        <v/>
      </c>
      <c r="DP68" s="67" t="str">
        <f t="shared" si="202"/>
        <v/>
      </c>
      <c r="DQ68" s="67" t="str">
        <f t="shared" si="203"/>
        <v/>
      </c>
      <c r="DR68" s="67" t="str">
        <f t="shared" si="204"/>
        <v/>
      </c>
      <c r="DS68" s="67" t="str">
        <f t="shared" si="205"/>
        <v/>
      </c>
      <c r="DT68" s="67" t="str">
        <f t="shared" si="206"/>
        <v/>
      </c>
      <c r="DU68" s="67" t="str">
        <f t="shared" si="207"/>
        <v/>
      </c>
      <c r="DV68" s="67" t="str">
        <f t="shared" si="208"/>
        <v/>
      </c>
      <c r="DW68" s="76" t="str">
        <f t="shared" si="209"/>
        <v/>
      </c>
      <c r="DX68" s="73"/>
    </row>
    <row r="69" spans="1:128" hidden="1">
      <c r="A69" s="67" t="str">
        <f>IF(OR(B69=0,B69=""),"",'Stu.Detail (1-20)'!A71)</f>
        <v/>
      </c>
      <c r="B69" s="67" t="str">
        <f>IF(OR('Stu.Detail (1-20)'!B71=0,'Stu.Detail (1-20)'!B71=""),"",'Stu.Detail (1-20)'!B71)</f>
        <v/>
      </c>
      <c r="C69" s="68" t="str">
        <f>IF(OR('Stu.Detail (1-20)'!C71=0,'Stu.Detail (1-20)'!C71=""),"",'Stu.Detail (1-20)'!C71)</f>
        <v/>
      </c>
      <c r="D69" s="67" t="str">
        <f>IF(OR('Stu.Detail (1-20)'!J71=0,'Stu.Detail (1-20)'!J71=""),"",'Stu.Detail (1-20)'!J71)</f>
        <v/>
      </c>
      <c r="E69" s="67" t="str">
        <f>IF(OR('Stu.Detail (1-20)'!K71=0,'Stu.Detail (1-20)'!K71=""),"",'Stu.Detail (1-20)'!K71)</f>
        <v/>
      </c>
      <c r="F69" s="67" t="str">
        <f>IF(OR('Stu.Detail (1-20)'!L71=0,'Stu.Detail (1-20)'!L71=""),"",'Stu.Detail (1-20)'!L71)</f>
        <v/>
      </c>
      <c r="H69" s="74" t="str">
        <f t="shared" si="100"/>
        <v/>
      </c>
      <c r="I69" s="67" t="str">
        <f t="shared" si="101"/>
        <v/>
      </c>
      <c r="J69" s="67" t="str">
        <f t="shared" si="102"/>
        <v/>
      </c>
      <c r="K69" s="67" t="str">
        <f t="shared" si="103"/>
        <v/>
      </c>
      <c r="L69" s="67" t="str">
        <f t="shared" si="104"/>
        <v/>
      </c>
      <c r="M69" s="67" t="str">
        <f t="shared" si="105"/>
        <v/>
      </c>
      <c r="N69" s="67" t="str">
        <f t="shared" si="106"/>
        <v/>
      </c>
      <c r="O69" s="67" t="str">
        <f t="shared" si="107"/>
        <v/>
      </c>
      <c r="P69" s="67" t="str">
        <f t="shared" si="108"/>
        <v/>
      </c>
      <c r="Q69" s="75" t="str">
        <f t="shared" si="109"/>
        <v/>
      </c>
      <c r="R69" s="74" t="str">
        <f t="shared" si="110"/>
        <v/>
      </c>
      <c r="S69" s="67" t="str">
        <f t="shared" si="111"/>
        <v/>
      </c>
      <c r="T69" s="67" t="str">
        <f t="shared" si="112"/>
        <v/>
      </c>
      <c r="U69" s="67" t="str">
        <f t="shared" si="113"/>
        <v/>
      </c>
      <c r="V69" s="67" t="str">
        <f t="shared" si="114"/>
        <v/>
      </c>
      <c r="W69" s="67" t="str">
        <f t="shared" si="115"/>
        <v/>
      </c>
      <c r="X69" s="67" t="str">
        <f t="shared" si="116"/>
        <v/>
      </c>
      <c r="Y69" s="67" t="str">
        <f t="shared" si="117"/>
        <v/>
      </c>
      <c r="Z69" s="67" t="str">
        <f t="shared" si="118"/>
        <v/>
      </c>
      <c r="AA69" s="75" t="str">
        <f t="shared" si="119"/>
        <v/>
      </c>
      <c r="AB69" s="74" t="str">
        <f t="shared" si="359"/>
        <v/>
      </c>
      <c r="AC69" s="67" t="str">
        <f t="shared" ref="AC69" si="849">IF(AND($F69=AB$2,$D69=AB$3,$E69=AC$4),1,"")</f>
        <v/>
      </c>
      <c r="AD69" s="67" t="str">
        <f t="shared" si="121"/>
        <v/>
      </c>
      <c r="AE69" s="67" t="str">
        <f t="shared" si="122"/>
        <v/>
      </c>
      <c r="AF69" s="67" t="str">
        <f t="shared" si="123"/>
        <v/>
      </c>
      <c r="AG69" s="67" t="str">
        <f t="shared" si="124"/>
        <v/>
      </c>
      <c r="AH69" s="67" t="str">
        <f t="shared" si="125"/>
        <v/>
      </c>
      <c r="AI69" s="67" t="str">
        <f t="shared" si="126"/>
        <v/>
      </c>
      <c r="AJ69" s="67" t="str">
        <f t="shared" si="127"/>
        <v/>
      </c>
      <c r="AK69" s="75" t="str">
        <f t="shared" si="128"/>
        <v/>
      </c>
      <c r="AL69" s="74" t="str">
        <f t="shared" si="361"/>
        <v/>
      </c>
      <c r="AM69" s="67" t="str">
        <f t="shared" ref="AM69" si="850">IF(AND($F69=AL$2,$D69=AL$3,$E69=AM$4),1,"")</f>
        <v/>
      </c>
      <c r="AN69" s="67" t="str">
        <f t="shared" si="130"/>
        <v/>
      </c>
      <c r="AO69" s="67" t="str">
        <f t="shared" si="131"/>
        <v/>
      </c>
      <c r="AP69" s="67" t="str">
        <f t="shared" si="132"/>
        <v/>
      </c>
      <c r="AQ69" s="67" t="str">
        <f t="shared" si="133"/>
        <v/>
      </c>
      <c r="AR69" s="67" t="str">
        <f t="shared" si="134"/>
        <v/>
      </c>
      <c r="AS69" s="67" t="str">
        <f t="shared" si="135"/>
        <v/>
      </c>
      <c r="AT69" s="67" t="str">
        <f t="shared" si="136"/>
        <v/>
      </c>
      <c r="AU69" s="75" t="str">
        <f t="shared" si="137"/>
        <v/>
      </c>
      <c r="AV69" s="74" t="str">
        <f t="shared" si="363"/>
        <v/>
      </c>
      <c r="AW69" s="67" t="str">
        <f t="shared" ref="AW69" si="851">IF(AND($F69=AV$2,$D69=AV$3,$E69=AW$4),1,"")</f>
        <v/>
      </c>
      <c r="AX69" s="67" t="str">
        <f t="shared" si="139"/>
        <v/>
      </c>
      <c r="AY69" s="67" t="str">
        <f t="shared" si="140"/>
        <v/>
      </c>
      <c r="AZ69" s="67" t="str">
        <f t="shared" si="141"/>
        <v/>
      </c>
      <c r="BA69" s="67" t="str">
        <f t="shared" si="142"/>
        <v/>
      </c>
      <c r="BB69" s="67" t="str">
        <f t="shared" si="143"/>
        <v/>
      </c>
      <c r="BC69" s="67" t="str">
        <f t="shared" si="144"/>
        <v/>
      </c>
      <c r="BD69" s="67" t="str">
        <f t="shared" si="145"/>
        <v/>
      </c>
      <c r="BE69" s="75" t="str">
        <f t="shared" si="146"/>
        <v/>
      </c>
      <c r="BF69" s="74" t="str">
        <f t="shared" si="365"/>
        <v/>
      </c>
      <c r="BG69" s="67" t="str">
        <f t="shared" ref="BG69" si="852">IF(AND($F69=BF$2,$D69=BF$3,$E69=BG$4),1,"")</f>
        <v/>
      </c>
      <c r="BH69" s="67" t="str">
        <f t="shared" si="148"/>
        <v/>
      </c>
      <c r="BI69" s="67" t="str">
        <f t="shared" si="149"/>
        <v/>
      </c>
      <c r="BJ69" s="67" t="str">
        <f t="shared" si="150"/>
        <v/>
      </c>
      <c r="BK69" s="67" t="str">
        <f t="shared" si="151"/>
        <v/>
      </c>
      <c r="BL69" s="67" t="str">
        <f t="shared" si="152"/>
        <v/>
      </c>
      <c r="BM69" s="67" t="str">
        <f t="shared" si="153"/>
        <v/>
      </c>
      <c r="BN69" s="67" t="str">
        <f t="shared" si="154"/>
        <v/>
      </c>
      <c r="BO69" s="75" t="str">
        <f t="shared" si="155"/>
        <v/>
      </c>
      <c r="BP69" s="74" t="str">
        <f t="shared" si="367"/>
        <v/>
      </c>
      <c r="BQ69" s="67" t="str">
        <f t="shared" ref="BQ69" si="853">IF(AND($F69=BP$2,$D69=BP$3,$E69=BQ$4),1,"")</f>
        <v/>
      </c>
      <c r="BR69" s="67" t="str">
        <f t="shared" si="157"/>
        <v/>
      </c>
      <c r="BS69" s="67" t="str">
        <f t="shared" si="158"/>
        <v/>
      </c>
      <c r="BT69" s="67" t="str">
        <f t="shared" si="159"/>
        <v/>
      </c>
      <c r="BU69" s="67" t="str">
        <f t="shared" si="160"/>
        <v/>
      </c>
      <c r="BV69" s="67" t="str">
        <f t="shared" si="161"/>
        <v/>
      </c>
      <c r="BW69" s="67" t="str">
        <f t="shared" si="162"/>
        <v/>
      </c>
      <c r="BX69" s="67" t="str">
        <f t="shared" si="163"/>
        <v/>
      </c>
      <c r="BY69" s="75" t="str">
        <f t="shared" si="164"/>
        <v/>
      </c>
      <c r="BZ69" s="74" t="str">
        <f t="shared" si="369"/>
        <v/>
      </c>
      <c r="CA69" s="67" t="str">
        <f t="shared" ref="CA69" si="854">IF(AND($F69=BZ$2,$D69=BZ$3,$E69=CA$4),1,"")</f>
        <v/>
      </c>
      <c r="CB69" s="67" t="str">
        <f t="shared" si="166"/>
        <v/>
      </c>
      <c r="CC69" s="67" t="str">
        <f t="shared" si="167"/>
        <v/>
      </c>
      <c r="CD69" s="67" t="str">
        <f t="shared" si="168"/>
        <v/>
      </c>
      <c r="CE69" s="67" t="str">
        <f t="shared" si="169"/>
        <v/>
      </c>
      <c r="CF69" s="67" t="str">
        <f t="shared" si="170"/>
        <v/>
      </c>
      <c r="CG69" s="67" t="str">
        <f t="shared" si="171"/>
        <v/>
      </c>
      <c r="CH69" s="67" t="str">
        <f t="shared" si="172"/>
        <v/>
      </c>
      <c r="CI69" s="75" t="str">
        <f t="shared" si="173"/>
        <v/>
      </c>
      <c r="CJ69" s="74" t="str">
        <f t="shared" si="371"/>
        <v/>
      </c>
      <c r="CK69" s="67" t="str">
        <f t="shared" ref="CK69" si="855">IF(AND($F69=CJ$2,$D69=CJ$3,$E69=CK$4),1,"")</f>
        <v/>
      </c>
      <c r="CL69" s="67" t="str">
        <f t="shared" si="175"/>
        <v/>
      </c>
      <c r="CM69" s="67" t="str">
        <f t="shared" si="176"/>
        <v/>
      </c>
      <c r="CN69" s="67" t="str">
        <f t="shared" si="177"/>
        <v/>
      </c>
      <c r="CO69" s="67" t="str">
        <f t="shared" si="178"/>
        <v/>
      </c>
      <c r="CP69" s="67" t="str">
        <f t="shared" si="179"/>
        <v/>
      </c>
      <c r="CQ69" s="67" t="str">
        <f t="shared" si="180"/>
        <v/>
      </c>
      <c r="CR69" s="67" t="str">
        <f t="shared" si="181"/>
        <v/>
      </c>
      <c r="CS69" s="75" t="str">
        <f t="shared" si="182"/>
        <v/>
      </c>
      <c r="CT69" s="74" t="str">
        <f t="shared" si="373"/>
        <v/>
      </c>
      <c r="CU69" s="67" t="str">
        <f t="shared" ref="CU69" si="856">IF(AND($F69=CT$2,$D69=CT$3,$E69=CU$4),1,"")</f>
        <v/>
      </c>
      <c r="CV69" s="67" t="str">
        <f t="shared" si="184"/>
        <v/>
      </c>
      <c r="CW69" s="67" t="str">
        <f t="shared" si="185"/>
        <v/>
      </c>
      <c r="CX69" s="67" t="str">
        <f t="shared" si="186"/>
        <v/>
      </c>
      <c r="CY69" s="67" t="str">
        <f t="shared" si="187"/>
        <v/>
      </c>
      <c r="CZ69" s="67" t="str">
        <f t="shared" si="188"/>
        <v/>
      </c>
      <c r="DA69" s="67" t="str">
        <f t="shared" si="189"/>
        <v/>
      </c>
      <c r="DB69" s="67" t="str">
        <f t="shared" si="190"/>
        <v/>
      </c>
      <c r="DC69" s="75" t="str">
        <f t="shared" si="191"/>
        <v/>
      </c>
      <c r="DD69" s="74" t="str">
        <f t="shared" si="375"/>
        <v/>
      </c>
      <c r="DE69" s="67" t="str">
        <f t="shared" ref="DE69" si="857">IF(AND($F69=DD$2,$D69=DD$3,$E69=DE$4),1,"")</f>
        <v/>
      </c>
      <c r="DF69" s="67" t="str">
        <f t="shared" si="193"/>
        <v/>
      </c>
      <c r="DG69" s="67" t="str">
        <f t="shared" si="194"/>
        <v/>
      </c>
      <c r="DH69" s="67" t="str">
        <f t="shared" si="195"/>
        <v/>
      </c>
      <c r="DI69" s="67" t="str">
        <f t="shared" si="196"/>
        <v/>
      </c>
      <c r="DJ69" s="67" t="str">
        <f t="shared" si="197"/>
        <v/>
      </c>
      <c r="DK69" s="67" t="str">
        <f t="shared" si="198"/>
        <v/>
      </c>
      <c r="DL69" s="67" t="str">
        <f t="shared" si="199"/>
        <v/>
      </c>
      <c r="DM69" s="75" t="str">
        <f t="shared" si="200"/>
        <v/>
      </c>
      <c r="DN69" s="74" t="str">
        <f t="shared" si="377"/>
        <v/>
      </c>
      <c r="DO69" s="67" t="str">
        <f t="shared" ref="DO69" si="858">IF(AND($F69=DN$2,$D69=DN$3,$E69=DO$4),1,"")</f>
        <v/>
      </c>
      <c r="DP69" s="67" t="str">
        <f t="shared" si="202"/>
        <v/>
      </c>
      <c r="DQ69" s="67" t="str">
        <f t="shared" si="203"/>
        <v/>
      </c>
      <c r="DR69" s="67" t="str">
        <f t="shared" si="204"/>
        <v/>
      </c>
      <c r="DS69" s="67" t="str">
        <f t="shared" si="205"/>
        <v/>
      </c>
      <c r="DT69" s="67" t="str">
        <f t="shared" si="206"/>
        <v/>
      </c>
      <c r="DU69" s="67" t="str">
        <f t="shared" si="207"/>
        <v/>
      </c>
      <c r="DV69" s="67" t="str">
        <f t="shared" si="208"/>
        <v/>
      </c>
      <c r="DW69" s="76" t="str">
        <f t="shared" si="209"/>
        <v/>
      </c>
      <c r="DX69" s="73"/>
    </row>
    <row r="70" spans="1:128" hidden="1">
      <c r="A70" s="67" t="str">
        <f>IF(OR(B70=0,B70=""),"",'Stu.Detail (1-20)'!A72)</f>
        <v/>
      </c>
      <c r="B70" s="67" t="str">
        <f>IF(OR('Stu.Detail (1-20)'!B72=0,'Stu.Detail (1-20)'!B72=""),"",'Stu.Detail (1-20)'!B72)</f>
        <v/>
      </c>
      <c r="C70" s="68" t="str">
        <f>IF(OR('Stu.Detail (1-20)'!C72=0,'Stu.Detail (1-20)'!C72=""),"",'Stu.Detail (1-20)'!C72)</f>
        <v/>
      </c>
      <c r="D70" s="67" t="str">
        <f>IF(OR('Stu.Detail (1-20)'!J72=0,'Stu.Detail (1-20)'!J72=""),"",'Stu.Detail (1-20)'!J72)</f>
        <v/>
      </c>
      <c r="E70" s="67" t="str">
        <f>IF(OR('Stu.Detail (1-20)'!K72=0,'Stu.Detail (1-20)'!K72=""),"",'Stu.Detail (1-20)'!K72)</f>
        <v/>
      </c>
      <c r="F70" s="67" t="str">
        <f>IF(OR('Stu.Detail (1-20)'!L72=0,'Stu.Detail (1-20)'!L72=""),"",'Stu.Detail (1-20)'!L72)</f>
        <v/>
      </c>
      <c r="H70" s="74" t="str">
        <f t="shared" ref="H70:H133" si="859">IF(AND($F70=H$2,$D70=H$3,$E70=H$4),1,"")</f>
        <v/>
      </c>
      <c r="I70" s="67" t="str">
        <f t="shared" ref="I70:I133" si="860">IF(AND($F70=H$2,$D70=H$3,$E70=I$4),1,"")</f>
        <v/>
      </c>
      <c r="J70" s="67" t="str">
        <f t="shared" ref="J70:J133" si="861">IF(AND($F70=H$2,$D70=J$3,$E70=J$4),1,"")</f>
        <v/>
      </c>
      <c r="K70" s="67" t="str">
        <f t="shared" ref="K70:K133" si="862">IF(AND($F70=H$2,$D70=J$3,$E70=K$4),1,"")</f>
        <v/>
      </c>
      <c r="L70" s="67" t="str">
        <f t="shared" ref="L70:L133" si="863">IF(AND($F70=H$2,$D70=L$3,$E70=L$4),1,"")</f>
        <v/>
      </c>
      <c r="M70" s="67" t="str">
        <f t="shared" ref="M70:M133" si="864">IF(AND($F70=H$2,$D70=L$3,$E70=M$4),1,"")</f>
        <v/>
      </c>
      <c r="N70" s="67" t="str">
        <f t="shared" ref="N70:N133" si="865">IF(AND($F70=H$2,$D70=N$3,$E70=N$4),1,"")</f>
        <v/>
      </c>
      <c r="O70" s="67" t="str">
        <f t="shared" ref="O70:O133" si="866">IF(AND($F70=H$2,$D70=N$3,$E70=O$4),1,"")</f>
        <v/>
      </c>
      <c r="P70" s="67" t="str">
        <f t="shared" ref="P70:P133" si="867">IF(AND($F70=H$2,$D70=P$3,$E70=P$4),1,"")</f>
        <v/>
      </c>
      <c r="Q70" s="75" t="str">
        <f t="shared" ref="Q70:Q133" si="868">IF(AND($F70=H$2,$D70=P$3,$E70=Q$4),1,"")</f>
        <v/>
      </c>
      <c r="R70" s="74" t="str">
        <f t="shared" ref="R70:R133" si="869">IF(AND($F70=R$2,$D70=R$3,$E70=R$4),1,"")</f>
        <v/>
      </c>
      <c r="S70" s="67" t="str">
        <f t="shared" ref="S70:S133" si="870">IF(AND($F70=R$2,$D70=R$3,$E70=S$4),1,"")</f>
        <v/>
      </c>
      <c r="T70" s="67" t="str">
        <f t="shared" ref="T70:T133" si="871">IF(AND($F70=R$2,$D70=T$3,$E70=T$4),1,"")</f>
        <v/>
      </c>
      <c r="U70" s="67" t="str">
        <f t="shared" ref="U70:U133" si="872">IF(AND($F70=R$2,$D70=T$3,$E70=U$4),1,"")</f>
        <v/>
      </c>
      <c r="V70" s="67" t="str">
        <f t="shared" ref="V70:V133" si="873">IF(AND($F70=R$2,$D70=V$3,$E70=V$4),1,"")</f>
        <v/>
      </c>
      <c r="W70" s="67" t="str">
        <f t="shared" ref="W70:W133" si="874">IF(AND($F70=R$2,$D70=V$3,$E70=W$4),1,"")</f>
        <v/>
      </c>
      <c r="X70" s="67" t="str">
        <f t="shared" ref="X70:X133" si="875">IF(AND($F70=R$2,$D70=X$3,$E70=X$4),1,"")</f>
        <v/>
      </c>
      <c r="Y70" s="67" t="str">
        <f t="shared" ref="Y70:Y133" si="876">IF(AND($F70=R$2,$D70=X$3,$E70=Y$4),1,"")</f>
        <v/>
      </c>
      <c r="Z70" s="67" t="str">
        <f t="shared" ref="Z70:Z133" si="877">IF(AND($F70=R$2,$D70=Z$3,$E70=Z$4),1,"")</f>
        <v/>
      </c>
      <c r="AA70" s="75" t="str">
        <f t="shared" ref="AA70:AA133" si="878">IF(AND($F70=R$2,$D70=Z$3,$E70=AA$4),1,"")</f>
        <v/>
      </c>
      <c r="AB70" s="74" t="str">
        <f t="shared" si="359"/>
        <v/>
      </c>
      <c r="AC70" s="67" t="str">
        <f t="shared" ref="AC70" si="879">IF(AND($F70=AB$2,$D70=AB$3,$E70=AC$4),1,"")</f>
        <v/>
      </c>
      <c r="AD70" s="67" t="str">
        <f t="shared" ref="AD70:AD133" si="880">IF(AND($F70=AB$2,$D70=AD$3,$E70=AD$4),1,"")</f>
        <v/>
      </c>
      <c r="AE70" s="67" t="str">
        <f t="shared" ref="AE70:AE133" si="881">IF(AND($F70=AB$2,$D70=AD$3,$E70=AE$4),1,"")</f>
        <v/>
      </c>
      <c r="AF70" s="67" t="str">
        <f t="shared" ref="AF70:AF133" si="882">IF(AND($F70=AB$2,$D70=AF$3,$E70=AF$4),1,"")</f>
        <v/>
      </c>
      <c r="AG70" s="67" t="str">
        <f t="shared" ref="AG70:AG133" si="883">IF(AND($F70=AB$2,$D70=AF$3,$E70=AG$4),1,"")</f>
        <v/>
      </c>
      <c r="AH70" s="67" t="str">
        <f t="shared" ref="AH70:AH133" si="884">IF(AND($F70=AB$2,$D70=AH$3,$E70=AH$4),1,"")</f>
        <v/>
      </c>
      <c r="AI70" s="67" t="str">
        <f t="shared" ref="AI70:AI133" si="885">IF(AND($F70=AB$2,$D70=AH$3,$E70=AI$4),1,"")</f>
        <v/>
      </c>
      <c r="AJ70" s="67" t="str">
        <f t="shared" ref="AJ70:AJ133" si="886">IF(AND($F70=AB$2,$D70=AJ$3,$E70=AJ$4),1,"")</f>
        <v/>
      </c>
      <c r="AK70" s="75" t="str">
        <f t="shared" ref="AK70:AK133" si="887">IF(AND($F70=AB$2,$D70=AJ$3,$E70=AK$4),1,"")</f>
        <v/>
      </c>
      <c r="AL70" s="74" t="str">
        <f t="shared" si="361"/>
        <v/>
      </c>
      <c r="AM70" s="67" t="str">
        <f t="shared" ref="AM70" si="888">IF(AND($F70=AL$2,$D70=AL$3,$E70=AM$4),1,"")</f>
        <v/>
      </c>
      <c r="AN70" s="67" t="str">
        <f t="shared" ref="AN70:AN133" si="889">IF(AND($F70=AL$2,$D70=AN$3,$E70=AN$4),1,"")</f>
        <v/>
      </c>
      <c r="AO70" s="67" t="str">
        <f t="shared" ref="AO70:AO133" si="890">IF(AND($F70=AL$2,$D70=AN$3,$E70=AO$4),1,"")</f>
        <v/>
      </c>
      <c r="AP70" s="67" t="str">
        <f t="shared" ref="AP70:AP133" si="891">IF(AND($F70=AL$2,$D70=AP$3,$E70=AP$4),1,"")</f>
        <v/>
      </c>
      <c r="AQ70" s="67" t="str">
        <f t="shared" ref="AQ70:AQ133" si="892">IF(AND($F70=AL$2,$D70=AP$3,$E70=AQ$4),1,"")</f>
        <v/>
      </c>
      <c r="AR70" s="67" t="str">
        <f t="shared" ref="AR70:AR133" si="893">IF(AND($F70=AL$2,$D70=AR$3,$E70=AR$4),1,"")</f>
        <v/>
      </c>
      <c r="AS70" s="67" t="str">
        <f t="shared" ref="AS70:AS133" si="894">IF(AND($F70=AL$2,$D70=AR$3,$E70=AS$4),1,"")</f>
        <v/>
      </c>
      <c r="AT70" s="67" t="str">
        <f t="shared" ref="AT70:AT133" si="895">IF(AND($F70=AL$2,$D70=AT$3,$E70=AT$4),1,"")</f>
        <v/>
      </c>
      <c r="AU70" s="75" t="str">
        <f t="shared" ref="AU70:AU133" si="896">IF(AND($F70=AL$2,$D70=AT$3,$E70=AU$4),1,"")</f>
        <v/>
      </c>
      <c r="AV70" s="74" t="str">
        <f t="shared" si="363"/>
        <v/>
      </c>
      <c r="AW70" s="67" t="str">
        <f t="shared" ref="AW70" si="897">IF(AND($F70=AV$2,$D70=AV$3,$E70=AW$4),1,"")</f>
        <v/>
      </c>
      <c r="AX70" s="67" t="str">
        <f t="shared" ref="AX70:AX133" si="898">IF(AND($F70=AV$2,$D70=AX$3,$E70=AX$4),1,"")</f>
        <v/>
      </c>
      <c r="AY70" s="67" t="str">
        <f t="shared" ref="AY70:AY133" si="899">IF(AND($F70=AV$2,$D70=AX$3,$E70=AY$4),1,"")</f>
        <v/>
      </c>
      <c r="AZ70" s="67" t="str">
        <f t="shared" ref="AZ70:AZ133" si="900">IF(AND($F70=AV$2,$D70=AZ$3,$E70=AZ$4),1,"")</f>
        <v/>
      </c>
      <c r="BA70" s="67" t="str">
        <f t="shared" ref="BA70:BA133" si="901">IF(AND($F70=AV$2,$D70=AZ$3,$E70=BA$4),1,"")</f>
        <v/>
      </c>
      <c r="BB70" s="67" t="str">
        <f t="shared" ref="BB70:BB133" si="902">IF(AND($F70=AV$2,$D70=BB$3,$E70=BB$4),1,"")</f>
        <v/>
      </c>
      <c r="BC70" s="67" t="str">
        <f t="shared" ref="BC70:BC133" si="903">IF(AND($F70=AV$2,$D70=BB$3,$E70=BC$4),1,"")</f>
        <v/>
      </c>
      <c r="BD70" s="67" t="str">
        <f t="shared" ref="BD70:BD133" si="904">IF(AND($F70=AV$2,$D70=BD$3,$E70=BD$4),1,"")</f>
        <v/>
      </c>
      <c r="BE70" s="75" t="str">
        <f t="shared" ref="BE70:BE133" si="905">IF(AND($F70=AV$2,$D70=BD$3,$E70=BE$4),1,"")</f>
        <v/>
      </c>
      <c r="BF70" s="74" t="str">
        <f t="shared" si="365"/>
        <v/>
      </c>
      <c r="BG70" s="67" t="str">
        <f t="shared" ref="BG70" si="906">IF(AND($F70=BF$2,$D70=BF$3,$E70=BG$4),1,"")</f>
        <v/>
      </c>
      <c r="BH70" s="67" t="str">
        <f t="shared" ref="BH70:BH133" si="907">IF(AND($F70=BF$2,$D70=BH$3,$E70=BH$4),1,"")</f>
        <v/>
      </c>
      <c r="BI70" s="67" t="str">
        <f t="shared" ref="BI70:BI133" si="908">IF(AND($F70=BF$2,$D70=BH$3,$E70=BI$4),1,"")</f>
        <v/>
      </c>
      <c r="BJ70" s="67" t="str">
        <f t="shared" ref="BJ70:BJ133" si="909">IF(AND($F70=BF$2,$D70=BJ$3,$E70=BJ$4),1,"")</f>
        <v/>
      </c>
      <c r="BK70" s="67" t="str">
        <f t="shared" ref="BK70:BK133" si="910">IF(AND($F70=BF$2,$D70=BJ$3,$E70=BK$4),1,"")</f>
        <v/>
      </c>
      <c r="BL70" s="67" t="str">
        <f t="shared" ref="BL70:BL133" si="911">IF(AND($F70=BF$2,$D70=BL$3,$E70=BL$4),1,"")</f>
        <v/>
      </c>
      <c r="BM70" s="67" t="str">
        <f t="shared" ref="BM70:BM133" si="912">IF(AND($F70=BF$2,$D70=BL$3,$E70=BM$4),1,"")</f>
        <v/>
      </c>
      <c r="BN70" s="67" t="str">
        <f t="shared" ref="BN70:BN133" si="913">IF(AND($F70=BF$2,$D70=BN$3,$E70=BN$4),1,"")</f>
        <v/>
      </c>
      <c r="BO70" s="75" t="str">
        <f t="shared" ref="BO70:BO133" si="914">IF(AND($F70=BF$2,$D70=BN$3,$E70=BO$4),1,"")</f>
        <v/>
      </c>
      <c r="BP70" s="74" t="str">
        <f t="shared" si="367"/>
        <v/>
      </c>
      <c r="BQ70" s="67" t="str">
        <f t="shared" ref="BQ70" si="915">IF(AND($F70=BP$2,$D70=BP$3,$E70=BQ$4),1,"")</f>
        <v/>
      </c>
      <c r="BR70" s="67" t="str">
        <f t="shared" ref="BR70:BR133" si="916">IF(AND($F70=BP$2,$D70=BR$3,$E70=BR$4),1,"")</f>
        <v/>
      </c>
      <c r="BS70" s="67" t="str">
        <f t="shared" ref="BS70:BS133" si="917">IF(AND($F70=BP$2,$D70=BR$3,$E70=BS$4),1,"")</f>
        <v/>
      </c>
      <c r="BT70" s="67" t="str">
        <f t="shared" ref="BT70:BT133" si="918">IF(AND($F70=BP$2,$D70=BT$3,$E70=BT$4),1,"")</f>
        <v/>
      </c>
      <c r="BU70" s="67" t="str">
        <f t="shared" ref="BU70:BU133" si="919">IF(AND($F70=BP$2,$D70=BT$3,$E70=BU$4),1,"")</f>
        <v/>
      </c>
      <c r="BV70" s="67" t="str">
        <f t="shared" ref="BV70:BV133" si="920">IF(AND($F70=BP$2,$D70=BV$3,$E70=BV$4),1,"")</f>
        <v/>
      </c>
      <c r="BW70" s="67" t="str">
        <f t="shared" ref="BW70:BW133" si="921">IF(AND($F70=BP$2,$D70=BV$3,$E70=BW$4),1,"")</f>
        <v/>
      </c>
      <c r="BX70" s="67" t="str">
        <f t="shared" ref="BX70:BX133" si="922">IF(AND($F70=BP$2,$D70=BX$3,$E70=BX$4),1,"")</f>
        <v/>
      </c>
      <c r="BY70" s="75" t="str">
        <f t="shared" ref="BY70:BY133" si="923">IF(AND($F70=BP$2,$D70=BX$3,$E70=BY$4),1,"")</f>
        <v/>
      </c>
      <c r="BZ70" s="74" t="str">
        <f t="shared" si="369"/>
        <v/>
      </c>
      <c r="CA70" s="67" t="str">
        <f t="shared" ref="CA70" si="924">IF(AND($F70=BZ$2,$D70=BZ$3,$E70=CA$4),1,"")</f>
        <v/>
      </c>
      <c r="CB70" s="67" t="str">
        <f t="shared" ref="CB70:CB133" si="925">IF(AND($F70=BZ$2,$D70=CB$3,$E70=CB$4),1,"")</f>
        <v/>
      </c>
      <c r="CC70" s="67" t="str">
        <f t="shared" ref="CC70:CC133" si="926">IF(AND($F70=BZ$2,$D70=CB$3,$E70=CC$4),1,"")</f>
        <v/>
      </c>
      <c r="CD70" s="67" t="str">
        <f t="shared" ref="CD70:CD133" si="927">IF(AND($F70=BZ$2,$D70=CD$3,$E70=CD$4),1,"")</f>
        <v/>
      </c>
      <c r="CE70" s="67" t="str">
        <f t="shared" ref="CE70:CE133" si="928">IF(AND($F70=BZ$2,$D70=CD$3,$E70=CE$4),1,"")</f>
        <v/>
      </c>
      <c r="CF70" s="67" t="str">
        <f t="shared" ref="CF70:CF133" si="929">IF(AND($F70=BZ$2,$D70=CF$3,$E70=CF$4),1,"")</f>
        <v/>
      </c>
      <c r="CG70" s="67" t="str">
        <f t="shared" ref="CG70:CG133" si="930">IF(AND($F70=BZ$2,$D70=CF$3,$E70=CG$4),1,"")</f>
        <v/>
      </c>
      <c r="CH70" s="67" t="str">
        <f t="shared" ref="CH70:CH133" si="931">IF(AND($F70=BZ$2,$D70=CH$3,$E70=CH$4),1,"")</f>
        <v/>
      </c>
      <c r="CI70" s="75" t="str">
        <f t="shared" ref="CI70:CI133" si="932">IF(AND($F70=BZ$2,$D70=CH$3,$E70=CI$4),1,"")</f>
        <v/>
      </c>
      <c r="CJ70" s="74" t="str">
        <f t="shared" si="371"/>
        <v/>
      </c>
      <c r="CK70" s="67" t="str">
        <f t="shared" ref="CK70" si="933">IF(AND($F70=CJ$2,$D70=CJ$3,$E70=CK$4),1,"")</f>
        <v/>
      </c>
      <c r="CL70" s="67" t="str">
        <f t="shared" ref="CL70:CL133" si="934">IF(AND($F70=CJ$2,$D70=CL$3,$E70=CL$4),1,"")</f>
        <v/>
      </c>
      <c r="CM70" s="67" t="str">
        <f t="shared" ref="CM70:CM133" si="935">IF(AND($F70=CJ$2,$D70=CL$3,$E70=CM$4),1,"")</f>
        <v/>
      </c>
      <c r="CN70" s="67" t="str">
        <f t="shared" ref="CN70:CN133" si="936">IF(AND($F70=CJ$2,$D70=CN$3,$E70=CN$4),1,"")</f>
        <v/>
      </c>
      <c r="CO70" s="67" t="str">
        <f t="shared" ref="CO70:CO133" si="937">IF(AND($F70=CJ$2,$D70=CN$3,$E70=CO$4),1,"")</f>
        <v/>
      </c>
      <c r="CP70" s="67" t="str">
        <f t="shared" ref="CP70:CP133" si="938">IF(AND($F70=CJ$2,$D70=CP$3,$E70=CP$4),1,"")</f>
        <v/>
      </c>
      <c r="CQ70" s="67" t="str">
        <f t="shared" ref="CQ70:CQ133" si="939">IF(AND($F70=CJ$2,$D70=CP$3,$E70=CQ$4),1,"")</f>
        <v/>
      </c>
      <c r="CR70" s="67" t="str">
        <f t="shared" ref="CR70:CR133" si="940">IF(AND($F70=CJ$2,$D70=CR$3,$E70=CR$4),1,"")</f>
        <v/>
      </c>
      <c r="CS70" s="75" t="str">
        <f t="shared" ref="CS70:CS133" si="941">IF(AND($F70=CJ$2,$D70=CR$3,$E70=CS$4),1,"")</f>
        <v/>
      </c>
      <c r="CT70" s="74" t="str">
        <f t="shared" si="373"/>
        <v/>
      </c>
      <c r="CU70" s="67" t="str">
        <f t="shared" ref="CU70" si="942">IF(AND($F70=CT$2,$D70=CT$3,$E70=CU$4),1,"")</f>
        <v/>
      </c>
      <c r="CV70" s="67" t="str">
        <f t="shared" ref="CV70:CV133" si="943">IF(AND($F70=CT$2,$D70=CV$3,$E70=CV$4),1,"")</f>
        <v/>
      </c>
      <c r="CW70" s="67" t="str">
        <f t="shared" ref="CW70:CW133" si="944">IF(AND($F70=CT$2,$D70=CV$3,$E70=CW$4),1,"")</f>
        <v/>
      </c>
      <c r="CX70" s="67" t="str">
        <f t="shared" ref="CX70:CX133" si="945">IF(AND($F70=CT$2,$D70=CX$3,$E70=CX$4),1,"")</f>
        <v/>
      </c>
      <c r="CY70" s="67" t="str">
        <f t="shared" ref="CY70:CY133" si="946">IF(AND($F70=CT$2,$D70=CX$3,$E70=CY$4),1,"")</f>
        <v/>
      </c>
      <c r="CZ70" s="67" t="str">
        <f t="shared" ref="CZ70:CZ133" si="947">IF(AND($F70=CT$2,$D70=CZ$3,$E70=CZ$4),1,"")</f>
        <v/>
      </c>
      <c r="DA70" s="67" t="str">
        <f t="shared" ref="DA70:DA133" si="948">IF(AND($F70=CT$2,$D70=CZ$3,$E70=DA$4),1,"")</f>
        <v/>
      </c>
      <c r="DB70" s="67" t="str">
        <f t="shared" ref="DB70:DB133" si="949">IF(AND($F70=CT$2,$D70=DB$3,$E70=DB$4),1,"")</f>
        <v/>
      </c>
      <c r="DC70" s="75" t="str">
        <f t="shared" ref="DC70:DC133" si="950">IF(AND($F70=CT$2,$D70=DB$3,$E70=DC$4),1,"")</f>
        <v/>
      </c>
      <c r="DD70" s="74" t="str">
        <f t="shared" si="375"/>
        <v/>
      </c>
      <c r="DE70" s="67" t="str">
        <f t="shared" ref="DE70" si="951">IF(AND($F70=DD$2,$D70=DD$3,$E70=DE$4),1,"")</f>
        <v/>
      </c>
      <c r="DF70" s="67" t="str">
        <f t="shared" ref="DF70:DF133" si="952">IF(AND($F70=DD$2,$D70=DF$3,$E70=DF$4),1,"")</f>
        <v/>
      </c>
      <c r="DG70" s="67" t="str">
        <f t="shared" ref="DG70:DG133" si="953">IF(AND($F70=DD$2,$D70=DF$3,$E70=DG$4),1,"")</f>
        <v/>
      </c>
      <c r="DH70" s="67" t="str">
        <f t="shared" ref="DH70:DH133" si="954">IF(AND($F70=DD$2,$D70=DH$3,$E70=DH$4),1,"")</f>
        <v/>
      </c>
      <c r="DI70" s="67" t="str">
        <f t="shared" ref="DI70:DI133" si="955">IF(AND($F70=DD$2,$D70=DH$3,$E70=DI$4),1,"")</f>
        <v/>
      </c>
      <c r="DJ70" s="67" t="str">
        <f t="shared" ref="DJ70:DJ133" si="956">IF(AND($F70=DD$2,$D70=DJ$3,$E70=DJ$4),1,"")</f>
        <v/>
      </c>
      <c r="DK70" s="67" t="str">
        <f t="shared" ref="DK70:DK133" si="957">IF(AND($F70=DD$2,$D70=DJ$3,$E70=DK$4),1,"")</f>
        <v/>
      </c>
      <c r="DL70" s="67" t="str">
        <f t="shared" ref="DL70:DL133" si="958">IF(AND($F70=DD$2,$D70=DL$3,$E70=DL$4),1,"")</f>
        <v/>
      </c>
      <c r="DM70" s="75" t="str">
        <f t="shared" ref="DM70:DM133" si="959">IF(AND($F70=DD$2,$D70=DL$3,$E70=DM$4),1,"")</f>
        <v/>
      </c>
      <c r="DN70" s="74" t="str">
        <f t="shared" si="377"/>
        <v/>
      </c>
      <c r="DO70" s="67" t="str">
        <f t="shared" ref="DO70" si="960">IF(AND($F70=DN$2,$D70=DN$3,$E70=DO$4),1,"")</f>
        <v/>
      </c>
      <c r="DP70" s="67" t="str">
        <f t="shared" ref="DP70:DP133" si="961">IF(AND($F70=DN$2,$D70=DP$3,$E70=DP$4),1,"")</f>
        <v/>
      </c>
      <c r="DQ70" s="67" t="str">
        <f t="shared" ref="DQ70:DQ133" si="962">IF(AND($F70=DN$2,$D70=DP$3,$E70=DQ$4),1,"")</f>
        <v/>
      </c>
      <c r="DR70" s="67" t="str">
        <f t="shared" ref="DR70:DR133" si="963">IF(AND($F70=DN$2,$D70=DR$3,$E70=DR$4),1,"")</f>
        <v/>
      </c>
      <c r="DS70" s="67" t="str">
        <f t="shared" ref="DS70:DS133" si="964">IF(AND($F70=DN$2,$D70=DR$3,$E70=DS$4),1,"")</f>
        <v/>
      </c>
      <c r="DT70" s="67" t="str">
        <f t="shared" ref="DT70:DT133" si="965">IF(AND($F70=DN$2,$D70=DT$3,$E70=DT$4),1,"")</f>
        <v/>
      </c>
      <c r="DU70" s="67" t="str">
        <f t="shared" ref="DU70:DU133" si="966">IF(AND($F70=DN$2,$D70=DT$3,$E70=DU$4),1,"")</f>
        <v/>
      </c>
      <c r="DV70" s="67" t="str">
        <f t="shared" ref="DV70:DV133" si="967">IF(AND($F70=DN$2,$D70=DV$3,$E70=DV$4),1,"")</f>
        <v/>
      </c>
      <c r="DW70" s="76" t="str">
        <f t="shared" ref="DW70:DW133" si="968">IF(AND($F70=DN$2,$D70=DV$3,$E70=DW$4),1,"")</f>
        <v/>
      </c>
      <c r="DX70" s="73"/>
    </row>
    <row r="71" spans="1:128" hidden="1">
      <c r="A71" s="67" t="str">
        <f>IF(OR(B71=0,B71=""),"",'Stu.Detail (1-20)'!A73)</f>
        <v/>
      </c>
      <c r="B71" s="67" t="str">
        <f>IF(OR('Stu.Detail (1-20)'!B73=0,'Stu.Detail (1-20)'!B73=""),"",'Stu.Detail (1-20)'!B73)</f>
        <v/>
      </c>
      <c r="C71" s="68" t="str">
        <f>IF(OR('Stu.Detail (1-20)'!C73=0,'Stu.Detail (1-20)'!C73=""),"",'Stu.Detail (1-20)'!C73)</f>
        <v/>
      </c>
      <c r="D71" s="67" t="str">
        <f>IF(OR('Stu.Detail (1-20)'!J73=0,'Stu.Detail (1-20)'!J73=""),"",'Stu.Detail (1-20)'!J73)</f>
        <v/>
      </c>
      <c r="E71" s="67" t="str">
        <f>IF(OR('Stu.Detail (1-20)'!K73=0,'Stu.Detail (1-20)'!K73=""),"",'Stu.Detail (1-20)'!K73)</f>
        <v/>
      </c>
      <c r="F71" s="67" t="str">
        <f>IF(OR('Stu.Detail (1-20)'!L73=0,'Stu.Detail (1-20)'!L73=""),"",'Stu.Detail (1-20)'!L73)</f>
        <v/>
      </c>
      <c r="H71" s="74" t="str">
        <f t="shared" si="859"/>
        <v/>
      </c>
      <c r="I71" s="67" t="str">
        <f t="shared" si="860"/>
        <v/>
      </c>
      <c r="J71" s="67" t="str">
        <f t="shared" si="861"/>
        <v/>
      </c>
      <c r="K71" s="67" t="str">
        <f t="shared" si="862"/>
        <v/>
      </c>
      <c r="L71" s="67" t="str">
        <f t="shared" si="863"/>
        <v/>
      </c>
      <c r="M71" s="67" t="str">
        <f t="shared" si="864"/>
        <v/>
      </c>
      <c r="N71" s="67" t="str">
        <f t="shared" si="865"/>
        <v/>
      </c>
      <c r="O71" s="67" t="str">
        <f t="shared" si="866"/>
        <v/>
      </c>
      <c r="P71" s="67" t="str">
        <f t="shared" si="867"/>
        <v/>
      </c>
      <c r="Q71" s="75" t="str">
        <f t="shared" si="868"/>
        <v/>
      </c>
      <c r="R71" s="74" t="str">
        <f t="shared" si="869"/>
        <v/>
      </c>
      <c r="S71" s="67" t="str">
        <f t="shared" si="870"/>
        <v/>
      </c>
      <c r="T71" s="67" t="str">
        <f t="shared" si="871"/>
        <v/>
      </c>
      <c r="U71" s="67" t="str">
        <f t="shared" si="872"/>
        <v/>
      </c>
      <c r="V71" s="67" t="str">
        <f t="shared" si="873"/>
        <v/>
      </c>
      <c r="W71" s="67" t="str">
        <f t="shared" si="874"/>
        <v/>
      </c>
      <c r="X71" s="67" t="str">
        <f t="shared" si="875"/>
        <v/>
      </c>
      <c r="Y71" s="67" t="str">
        <f t="shared" si="876"/>
        <v/>
      </c>
      <c r="Z71" s="67" t="str">
        <f t="shared" si="877"/>
        <v/>
      </c>
      <c r="AA71" s="75" t="str">
        <f t="shared" si="878"/>
        <v/>
      </c>
      <c r="AB71" s="74" t="str">
        <f t="shared" si="359"/>
        <v/>
      </c>
      <c r="AC71" s="67" t="str">
        <f t="shared" ref="AC71" si="969">IF(AND($F71=AB$2,$D71=AB$3,$E71=AC$4),1,"")</f>
        <v/>
      </c>
      <c r="AD71" s="67" t="str">
        <f t="shared" si="880"/>
        <v/>
      </c>
      <c r="AE71" s="67" t="str">
        <f t="shared" si="881"/>
        <v/>
      </c>
      <c r="AF71" s="67" t="str">
        <f t="shared" si="882"/>
        <v/>
      </c>
      <c r="AG71" s="67" t="str">
        <f t="shared" si="883"/>
        <v/>
      </c>
      <c r="AH71" s="67" t="str">
        <f t="shared" si="884"/>
        <v/>
      </c>
      <c r="AI71" s="67" t="str">
        <f t="shared" si="885"/>
        <v/>
      </c>
      <c r="AJ71" s="67" t="str">
        <f t="shared" si="886"/>
        <v/>
      </c>
      <c r="AK71" s="75" t="str">
        <f t="shared" si="887"/>
        <v/>
      </c>
      <c r="AL71" s="74" t="str">
        <f t="shared" si="361"/>
        <v/>
      </c>
      <c r="AM71" s="67" t="str">
        <f t="shared" ref="AM71" si="970">IF(AND($F71=AL$2,$D71=AL$3,$E71=AM$4),1,"")</f>
        <v/>
      </c>
      <c r="AN71" s="67" t="str">
        <f t="shared" si="889"/>
        <v/>
      </c>
      <c r="AO71" s="67" t="str">
        <f t="shared" si="890"/>
        <v/>
      </c>
      <c r="AP71" s="67" t="str">
        <f t="shared" si="891"/>
        <v/>
      </c>
      <c r="AQ71" s="67" t="str">
        <f t="shared" si="892"/>
        <v/>
      </c>
      <c r="AR71" s="67" t="str">
        <f t="shared" si="893"/>
        <v/>
      </c>
      <c r="AS71" s="67" t="str">
        <f t="shared" si="894"/>
        <v/>
      </c>
      <c r="AT71" s="67" t="str">
        <f t="shared" si="895"/>
        <v/>
      </c>
      <c r="AU71" s="75" t="str">
        <f t="shared" si="896"/>
        <v/>
      </c>
      <c r="AV71" s="74" t="str">
        <f t="shared" si="363"/>
        <v/>
      </c>
      <c r="AW71" s="67" t="str">
        <f t="shared" ref="AW71" si="971">IF(AND($F71=AV$2,$D71=AV$3,$E71=AW$4),1,"")</f>
        <v/>
      </c>
      <c r="AX71" s="67" t="str">
        <f t="shared" si="898"/>
        <v/>
      </c>
      <c r="AY71" s="67" t="str">
        <f t="shared" si="899"/>
        <v/>
      </c>
      <c r="AZ71" s="67" t="str">
        <f t="shared" si="900"/>
        <v/>
      </c>
      <c r="BA71" s="67" t="str">
        <f t="shared" si="901"/>
        <v/>
      </c>
      <c r="BB71" s="67" t="str">
        <f t="shared" si="902"/>
        <v/>
      </c>
      <c r="BC71" s="67" t="str">
        <f t="shared" si="903"/>
        <v/>
      </c>
      <c r="BD71" s="67" t="str">
        <f t="shared" si="904"/>
        <v/>
      </c>
      <c r="BE71" s="75" t="str">
        <f t="shared" si="905"/>
        <v/>
      </c>
      <c r="BF71" s="74" t="str">
        <f t="shared" si="365"/>
        <v/>
      </c>
      <c r="BG71" s="67" t="str">
        <f t="shared" ref="BG71" si="972">IF(AND($F71=BF$2,$D71=BF$3,$E71=BG$4),1,"")</f>
        <v/>
      </c>
      <c r="BH71" s="67" t="str">
        <f t="shared" si="907"/>
        <v/>
      </c>
      <c r="BI71" s="67" t="str">
        <f t="shared" si="908"/>
        <v/>
      </c>
      <c r="BJ71" s="67" t="str">
        <f t="shared" si="909"/>
        <v/>
      </c>
      <c r="BK71" s="67" t="str">
        <f t="shared" si="910"/>
        <v/>
      </c>
      <c r="BL71" s="67" t="str">
        <f t="shared" si="911"/>
        <v/>
      </c>
      <c r="BM71" s="67" t="str">
        <f t="shared" si="912"/>
        <v/>
      </c>
      <c r="BN71" s="67" t="str">
        <f t="shared" si="913"/>
        <v/>
      </c>
      <c r="BO71" s="75" t="str">
        <f t="shared" si="914"/>
        <v/>
      </c>
      <c r="BP71" s="74" t="str">
        <f t="shared" si="367"/>
        <v/>
      </c>
      <c r="BQ71" s="67" t="str">
        <f t="shared" ref="BQ71" si="973">IF(AND($F71=BP$2,$D71=BP$3,$E71=BQ$4),1,"")</f>
        <v/>
      </c>
      <c r="BR71" s="67" t="str">
        <f t="shared" si="916"/>
        <v/>
      </c>
      <c r="BS71" s="67" t="str">
        <f t="shared" si="917"/>
        <v/>
      </c>
      <c r="BT71" s="67" t="str">
        <f t="shared" si="918"/>
        <v/>
      </c>
      <c r="BU71" s="67" t="str">
        <f t="shared" si="919"/>
        <v/>
      </c>
      <c r="BV71" s="67" t="str">
        <f t="shared" si="920"/>
        <v/>
      </c>
      <c r="BW71" s="67" t="str">
        <f t="shared" si="921"/>
        <v/>
      </c>
      <c r="BX71" s="67" t="str">
        <f t="shared" si="922"/>
        <v/>
      </c>
      <c r="BY71" s="75" t="str">
        <f t="shared" si="923"/>
        <v/>
      </c>
      <c r="BZ71" s="74" t="str">
        <f t="shared" si="369"/>
        <v/>
      </c>
      <c r="CA71" s="67" t="str">
        <f t="shared" ref="CA71" si="974">IF(AND($F71=BZ$2,$D71=BZ$3,$E71=CA$4),1,"")</f>
        <v/>
      </c>
      <c r="CB71" s="67" t="str">
        <f t="shared" si="925"/>
        <v/>
      </c>
      <c r="CC71" s="67" t="str">
        <f t="shared" si="926"/>
        <v/>
      </c>
      <c r="CD71" s="67" t="str">
        <f t="shared" si="927"/>
        <v/>
      </c>
      <c r="CE71" s="67" t="str">
        <f t="shared" si="928"/>
        <v/>
      </c>
      <c r="CF71" s="67" t="str">
        <f t="shared" si="929"/>
        <v/>
      </c>
      <c r="CG71" s="67" t="str">
        <f t="shared" si="930"/>
        <v/>
      </c>
      <c r="CH71" s="67" t="str">
        <f t="shared" si="931"/>
        <v/>
      </c>
      <c r="CI71" s="75" t="str">
        <f t="shared" si="932"/>
        <v/>
      </c>
      <c r="CJ71" s="74" t="str">
        <f t="shared" si="371"/>
        <v/>
      </c>
      <c r="CK71" s="67" t="str">
        <f t="shared" ref="CK71" si="975">IF(AND($F71=CJ$2,$D71=CJ$3,$E71=CK$4),1,"")</f>
        <v/>
      </c>
      <c r="CL71" s="67" t="str">
        <f t="shared" si="934"/>
        <v/>
      </c>
      <c r="CM71" s="67" t="str">
        <f t="shared" si="935"/>
        <v/>
      </c>
      <c r="CN71" s="67" t="str">
        <f t="shared" si="936"/>
        <v/>
      </c>
      <c r="CO71" s="67" t="str">
        <f t="shared" si="937"/>
        <v/>
      </c>
      <c r="CP71" s="67" t="str">
        <f t="shared" si="938"/>
        <v/>
      </c>
      <c r="CQ71" s="67" t="str">
        <f t="shared" si="939"/>
        <v/>
      </c>
      <c r="CR71" s="67" t="str">
        <f t="shared" si="940"/>
        <v/>
      </c>
      <c r="CS71" s="75" t="str">
        <f t="shared" si="941"/>
        <v/>
      </c>
      <c r="CT71" s="74" t="str">
        <f t="shared" si="373"/>
        <v/>
      </c>
      <c r="CU71" s="67" t="str">
        <f t="shared" ref="CU71" si="976">IF(AND($F71=CT$2,$D71=CT$3,$E71=CU$4),1,"")</f>
        <v/>
      </c>
      <c r="CV71" s="67" t="str">
        <f t="shared" si="943"/>
        <v/>
      </c>
      <c r="CW71" s="67" t="str">
        <f t="shared" si="944"/>
        <v/>
      </c>
      <c r="CX71" s="67" t="str">
        <f t="shared" si="945"/>
        <v/>
      </c>
      <c r="CY71" s="67" t="str">
        <f t="shared" si="946"/>
        <v/>
      </c>
      <c r="CZ71" s="67" t="str">
        <f t="shared" si="947"/>
        <v/>
      </c>
      <c r="DA71" s="67" t="str">
        <f t="shared" si="948"/>
        <v/>
      </c>
      <c r="DB71" s="67" t="str">
        <f t="shared" si="949"/>
        <v/>
      </c>
      <c r="DC71" s="75" t="str">
        <f t="shared" si="950"/>
        <v/>
      </c>
      <c r="DD71" s="74" t="str">
        <f t="shared" si="375"/>
        <v/>
      </c>
      <c r="DE71" s="67" t="str">
        <f t="shared" ref="DE71" si="977">IF(AND($F71=DD$2,$D71=DD$3,$E71=DE$4),1,"")</f>
        <v/>
      </c>
      <c r="DF71" s="67" t="str">
        <f t="shared" si="952"/>
        <v/>
      </c>
      <c r="DG71" s="67" t="str">
        <f t="shared" si="953"/>
        <v/>
      </c>
      <c r="DH71" s="67" t="str">
        <f t="shared" si="954"/>
        <v/>
      </c>
      <c r="DI71" s="67" t="str">
        <f t="shared" si="955"/>
        <v/>
      </c>
      <c r="DJ71" s="67" t="str">
        <f t="shared" si="956"/>
        <v/>
      </c>
      <c r="DK71" s="67" t="str">
        <f t="shared" si="957"/>
        <v/>
      </c>
      <c r="DL71" s="67" t="str">
        <f t="shared" si="958"/>
        <v/>
      </c>
      <c r="DM71" s="75" t="str">
        <f t="shared" si="959"/>
        <v/>
      </c>
      <c r="DN71" s="74" t="str">
        <f t="shared" si="377"/>
        <v/>
      </c>
      <c r="DO71" s="67" t="str">
        <f t="shared" ref="DO71" si="978">IF(AND($F71=DN$2,$D71=DN$3,$E71=DO$4),1,"")</f>
        <v/>
      </c>
      <c r="DP71" s="67" t="str">
        <f t="shared" si="961"/>
        <v/>
      </c>
      <c r="DQ71" s="67" t="str">
        <f t="shared" si="962"/>
        <v/>
      </c>
      <c r="DR71" s="67" t="str">
        <f t="shared" si="963"/>
        <v/>
      </c>
      <c r="DS71" s="67" t="str">
        <f t="shared" si="964"/>
        <v/>
      </c>
      <c r="DT71" s="67" t="str">
        <f t="shared" si="965"/>
        <v/>
      </c>
      <c r="DU71" s="67" t="str">
        <f t="shared" si="966"/>
        <v/>
      </c>
      <c r="DV71" s="67" t="str">
        <f t="shared" si="967"/>
        <v/>
      </c>
      <c r="DW71" s="76" t="str">
        <f t="shared" si="968"/>
        <v/>
      </c>
      <c r="DX71" s="73"/>
    </row>
    <row r="72" spans="1:128" hidden="1">
      <c r="A72" s="67" t="str">
        <f>IF(OR(B72=0,B72=""),"",'Stu.Detail (1-20)'!A74)</f>
        <v/>
      </c>
      <c r="B72" s="67" t="str">
        <f>IF(OR('Stu.Detail (1-20)'!B74=0,'Stu.Detail (1-20)'!B74=""),"",'Stu.Detail (1-20)'!B74)</f>
        <v/>
      </c>
      <c r="C72" s="68" t="str">
        <f>IF(OR('Stu.Detail (1-20)'!C74=0,'Stu.Detail (1-20)'!C74=""),"",'Stu.Detail (1-20)'!C74)</f>
        <v/>
      </c>
      <c r="D72" s="67" t="str">
        <f>IF(OR('Stu.Detail (1-20)'!J74=0,'Stu.Detail (1-20)'!J74=""),"",'Stu.Detail (1-20)'!J74)</f>
        <v/>
      </c>
      <c r="E72" s="67" t="str">
        <f>IF(OR('Stu.Detail (1-20)'!K74=0,'Stu.Detail (1-20)'!K74=""),"",'Stu.Detail (1-20)'!K74)</f>
        <v/>
      </c>
      <c r="F72" s="67" t="str">
        <f>IF(OR('Stu.Detail (1-20)'!L74=0,'Stu.Detail (1-20)'!L74=""),"",'Stu.Detail (1-20)'!L74)</f>
        <v/>
      </c>
      <c r="H72" s="74" t="str">
        <f t="shared" si="859"/>
        <v/>
      </c>
      <c r="I72" s="67" t="str">
        <f t="shared" si="860"/>
        <v/>
      </c>
      <c r="J72" s="67" t="str">
        <f t="shared" si="861"/>
        <v/>
      </c>
      <c r="K72" s="67" t="str">
        <f t="shared" si="862"/>
        <v/>
      </c>
      <c r="L72" s="67" t="str">
        <f t="shared" si="863"/>
        <v/>
      </c>
      <c r="M72" s="67" t="str">
        <f t="shared" si="864"/>
        <v/>
      </c>
      <c r="N72" s="67" t="str">
        <f t="shared" si="865"/>
        <v/>
      </c>
      <c r="O72" s="67" t="str">
        <f t="shared" si="866"/>
        <v/>
      </c>
      <c r="P72" s="67" t="str">
        <f t="shared" si="867"/>
        <v/>
      </c>
      <c r="Q72" s="75" t="str">
        <f t="shared" si="868"/>
        <v/>
      </c>
      <c r="R72" s="74" t="str">
        <f t="shared" si="869"/>
        <v/>
      </c>
      <c r="S72" s="67" t="str">
        <f t="shared" si="870"/>
        <v/>
      </c>
      <c r="T72" s="67" t="str">
        <f t="shared" si="871"/>
        <v/>
      </c>
      <c r="U72" s="67" t="str">
        <f t="shared" si="872"/>
        <v/>
      </c>
      <c r="V72" s="67" t="str">
        <f t="shared" si="873"/>
        <v/>
      </c>
      <c r="W72" s="67" t="str">
        <f t="shared" si="874"/>
        <v/>
      </c>
      <c r="X72" s="67" t="str">
        <f t="shared" si="875"/>
        <v/>
      </c>
      <c r="Y72" s="67" t="str">
        <f t="shared" si="876"/>
        <v/>
      </c>
      <c r="Z72" s="67" t="str">
        <f t="shared" si="877"/>
        <v/>
      </c>
      <c r="AA72" s="75" t="str">
        <f t="shared" si="878"/>
        <v/>
      </c>
      <c r="AB72" s="74" t="str">
        <f t="shared" si="359"/>
        <v/>
      </c>
      <c r="AC72" s="67" t="str">
        <f t="shared" ref="AC72" si="979">IF(AND($F72=AB$2,$D72=AB$3,$E72=AC$4),1,"")</f>
        <v/>
      </c>
      <c r="AD72" s="67" t="str">
        <f t="shared" si="880"/>
        <v/>
      </c>
      <c r="AE72" s="67" t="str">
        <f t="shared" si="881"/>
        <v/>
      </c>
      <c r="AF72" s="67" t="str">
        <f t="shared" si="882"/>
        <v/>
      </c>
      <c r="AG72" s="67" t="str">
        <f t="shared" si="883"/>
        <v/>
      </c>
      <c r="AH72" s="67" t="str">
        <f t="shared" si="884"/>
        <v/>
      </c>
      <c r="AI72" s="67" t="str">
        <f t="shared" si="885"/>
        <v/>
      </c>
      <c r="AJ72" s="67" t="str">
        <f t="shared" si="886"/>
        <v/>
      </c>
      <c r="AK72" s="75" t="str">
        <f t="shared" si="887"/>
        <v/>
      </c>
      <c r="AL72" s="74" t="str">
        <f t="shared" si="361"/>
        <v/>
      </c>
      <c r="AM72" s="67" t="str">
        <f t="shared" ref="AM72" si="980">IF(AND($F72=AL$2,$D72=AL$3,$E72=AM$4),1,"")</f>
        <v/>
      </c>
      <c r="AN72" s="67" t="str">
        <f t="shared" si="889"/>
        <v/>
      </c>
      <c r="AO72" s="67" t="str">
        <f t="shared" si="890"/>
        <v/>
      </c>
      <c r="AP72" s="67" t="str">
        <f t="shared" si="891"/>
        <v/>
      </c>
      <c r="AQ72" s="67" t="str">
        <f t="shared" si="892"/>
        <v/>
      </c>
      <c r="AR72" s="67" t="str">
        <f t="shared" si="893"/>
        <v/>
      </c>
      <c r="AS72" s="67" t="str">
        <f t="shared" si="894"/>
        <v/>
      </c>
      <c r="AT72" s="67" t="str">
        <f t="shared" si="895"/>
        <v/>
      </c>
      <c r="AU72" s="75" t="str">
        <f t="shared" si="896"/>
        <v/>
      </c>
      <c r="AV72" s="74" t="str">
        <f t="shared" si="363"/>
        <v/>
      </c>
      <c r="AW72" s="67" t="str">
        <f t="shared" ref="AW72" si="981">IF(AND($F72=AV$2,$D72=AV$3,$E72=AW$4),1,"")</f>
        <v/>
      </c>
      <c r="AX72" s="67" t="str">
        <f t="shared" si="898"/>
        <v/>
      </c>
      <c r="AY72" s="67" t="str">
        <f t="shared" si="899"/>
        <v/>
      </c>
      <c r="AZ72" s="67" t="str">
        <f t="shared" si="900"/>
        <v/>
      </c>
      <c r="BA72" s="67" t="str">
        <f t="shared" si="901"/>
        <v/>
      </c>
      <c r="BB72" s="67" t="str">
        <f t="shared" si="902"/>
        <v/>
      </c>
      <c r="BC72" s="67" t="str">
        <f t="shared" si="903"/>
        <v/>
      </c>
      <c r="BD72" s="67" t="str">
        <f t="shared" si="904"/>
        <v/>
      </c>
      <c r="BE72" s="75" t="str">
        <f t="shared" si="905"/>
        <v/>
      </c>
      <c r="BF72" s="74" t="str">
        <f t="shared" si="365"/>
        <v/>
      </c>
      <c r="BG72" s="67" t="str">
        <f t="shared" ref="BG72" si="982">IF(AND($F72=BF$2,$D72=BF$3,$E72=BG$4),1,"")</f>
        <v/>
      </c>
      <c r="BH72" s="67" t="str">
        <f t="shared" si="907"/>
        <v/>
      </c>
      <c r="BI72" s="67" t="str">
        <f t="shared" si="908"/>
        <v/>
      </c>
      <c r="BJ72" s="67" t="str">
        <f t="shared" si="909"/>
        <v/>
      </c>
      <c r="BK72" s="67" t="str">
        <f t="shared" si="910"/>
        <v/>
      </c>
      <c r="BL72" s="67" t="str">
        <f t="shared" si="911"/>
        <v/>
      </c>
      <c r="BM72" s="67" t="str">
        <f t="shared" si="912"/>
        <v/>
      </c>
      <c r="BN72" s="67" t="str">
        <f t="shared" si="913"/>
        <v/>
      </c>
      <c r="BO72" s="75" t="str">
        <f t="shared" si="914"/>
        <v/>
      </c>
      <c r="BP72" s="74" t="str">
        <f t="shared" si="367"/>
        <v/>
      </c>
      <c r="BQ72" s="67" t="str">
        <f t="shared" ref="BQ72" si="983">IF(AND($F72=BP$2,$D72=BP$3,$E72=BQ$4),1,"")</f>
        <v/>
      </c>
      <c r="BR72" s="67" t="str">
        <f t="shared" si="916"/>
        <v/>
      </c>
      <c r="BS72" s="67" t="str">
        <f t="shared" si="917"/>
        <v/>
      </c>
      <c r="BT72" s="67" t="str">
        <f t="shared" si="918"/>
        <v/>
      </c>
      <c r="BU72" s="67" t="str">
        <f t="shared" si="919"/>
        <v/>
      </c>
      <c r="BV72" s="67" t="str">
        <f t="shared" si="920"/>
        <v/>
      </c>
      <c r="BW72" s="67" t="str">
        <f t="shared" si="921"/>
        <v/>
      </c>
      <c r="BX72" s="67" t="str">
        <f t="shared" si="922"/>
        <v/>
      </c>
      <c r="BY72" s="75" t="str">
        <f t="shared" si="923"/>
        <v/>
      </c>
      <c r="BZ72" s="74" t="str">
        <f t="shared" si="369"/>
        <v/>
      </c>
      <c r="CA72" s="67" t="str">
        <f t="shared" ref="CA72" si="984">IF(AND($F72=BZ$2,$D72=BZ$3,$E72=CA$4),1,"")</f>
        <v/>
      </c>
      <c r="CB72" s="67" t="str">
        <f t="shared" si="925"/>
        <v/>
      </c>
      <c r="CC72" s="67" t="str">
        <f t="shared" si="926"/>
        <v/>
      </c>
      <c r="CD72" s="67" t="str">
        <f t="shared" si="927"/>
        <v/>
      </c>
      <c r="CE72" s="67" t="str">
        <f t="shared" si="928"/>
        <v/>
      </c>
      <c r="CF72" s="67" t="str">
        <f t="shared" si="929"/>
        <v/>
      </c>
      <c r="CG72" s="67" t="str">
        <f t="shared" si="930"/>
        <v/>
      </c>
      <c r="CH72" s="67" t="str">
        <f t="shared" si="931"/>
        <v/>
      </c>
      <c r="CI72" s="75" t="str">
        <f t="shared" si="932"/>
        <v/>
      </c>
      <c r="CJ72" s="74" t="str">
        <f t="shared" si="371"/>
        <v/>
      </c>
      <c r="CK72" s="67" t="str">
        <f t="shared" ref="CK72" si="985">IF(AND($F72=CJ$2,$D72=CJ$3,$E72=CK$4),1,"")</f>
        <v/>
      </c>
      <c r="CL72" s="67" t="str">
        <f t="shared" si="934"/>
        <v/>
      </c>
      <c r="CM72" s="67" t="str">
        <f t="shared" si="935"/>
        <v/>
      </c>
      <c r="CN72" s="67" t="str">
        <f t="shared" si="936"/>
        <v/>
      </c>
      <c r="CO72" s="67" t="str">
        <f t="shared" si="937"/>
        <v/>
      </c>
      <c r="CP72" s="67" t="str">
        <f t="shared" si="938"/>
        <v/>
      </c>
      <c r="CQ72" s="67" t="str">
        <f t="shared" si="939"/>
        <v/>
      </c>
      <c r="CR72" s="67" t="str">
        <f t="shared" si="940"/>
        <v/>
      </c>
      <c r="CS72" s="75" t="str">
        <f t="shared" si="941"/>
        <v/>
      </c>
      <c r="CT72" s="74" t="str">
        <f t="shared" si="373"/>
        <v/>
      </c>
      <c r="CU72" s="67" t="str">
        <f t="shared" ref="CU72" si="986">IF(AND($F72=CT$2,$D72=CT$3,$E72=CU$4),1,"")</f>
        <v/>
      </c>
      <c r="CV72" s="67" t="str">
        <f t="shared" si="943"/>
        <v/>
      </c>
      <c r="CW72" s="67" t="str">
        <f t="shared" si="944"/>
        <v/>
      </c>
      <c r="CX72" s="67" t="str">
        <f t="shared" si="945"/>
        <v/>
      </c>
      <c r="CY72" s="67" t="str">
        <f t="shared" si="946"/>
        <v/>
      </c>
      <c r="CZ72" s="67" t="str">
        <f t="shared" si="947"/>
        <v/>
      </c>
      <c r="DA72" s="67" t="str">
        <f t="shared" si="948"/>
        <v/>
      </c>
      <c r="DB72" s="67" t="str">
        <f t="shared" si="949"/>
        <v/>
      </c>
      <c r="DC72" s="75" t="str">
        <f t="shared" si="950"/>
        <v/>
      </c>
      <c r="DD72" s="74" t="str">
        <f t="shared" si="375"/>
        <v/>
      </c>
      <c r="DE72" s="67" t="str">
        <f t="shared" ref="DE72" si="987">IF(AND($F72=DD$2,$D72=DD$3,$E72=DE$4),1,"")</f>
        <v/>
      </c>
      <c r="DF72" s="67" t="str">
        <f t="shared" si="952"/>
        <v/>
      </c>
      <c r="DG72" s="67" t="str">
        <f t="shared" si="953"/>
        <v/>
      </c>
      <c r="DH72" s="67" t="str">
        <f t="shared" si="954"/>
        <v/>
      </c>
      <c r="DI72" s="67" t="str">
        <f t="shared" si="955"/>
        <v/>
      </c>
      <c r="DJ72" s="67" t="str">
        <f t="shared" si="956"/>
        <v/>
      </c>
      <c r="DK72" s="67" t="str">
        <f t="shared" si="957"/>
        <v/>
      </c>
      <c r="DL72" s="67" t="str">
        <f t="shared" si="958"/>
        <v/>
      </c>
      <c r="DM72" s="75" t="str">
        <f t="shared" si="959"/>
        <v/>
      </c>
      <c r="DN72" s="74" t="str">
        <f t="shared" si="377"/>
        <v/>
      </c>
      <c r="DO72" s="67" t="str">
        <f t="shared" ref="DO72" si="988">IF(AND($F72=DN$2,$D72=DN$3,$E72=DO$4),1,"")</f>
        <v/>
      </c>
      <c r="DP72" s="67" t="str">
        <f t="shared" si="961"/>
        <v/>
      </c>
      <c r="DQ72" s="67" t="str">
        <f t="shared" si="962"/>
        <v/>
      </c>
      <c r="DR72" s="67" t="str">
        <f t="shared" si="963"/>
        <v/>
      </c>
      <c r="DS72" s="67" t="str">
        <f t="shared" si="964"/>
        <v/>
      </c>
      <c r="DT72" s="67" t="str">
        <f t="shared" si="965"/>
        <v/>
      </c>
      <c r="DU72" s="67" t="str">
        <f t="shared" si="966"/>
        <v/>
      </c>
      <c r="DV72" s="67" t="str">
        <f t="shared" si="967"/>
        <v/>
      </c>
      <c r="DW72" s="76" t="str">
        <f t="shared" si="968"/>
        <v/>
      </c>
      <c r="DX72" s="73"/>
    </row>
    <row r="73" spans="1:128" hidden="1">
      <c r="A73" s="67" t="str">
        <f>IF(OR(B73=0,B73=""),"",'Stu.Detail (1-20)'!A75)</f>
        <v/>
      </c>
      <c r="B73" s="67" t="str">
        <f>IF(OR('Stu.Detail (1-20)'!B75=0,'Stu.Detail (1-20)'!B75=""),"",'Stu.Detail (1-20)'!B75)</f>
        <v/>
      </c>
      <c r="C73" s="68" t="str">
        <f>IF(OR('Stu.Detail (1-20)'!C75=0,'Stu.Detail (1-20)'!C75=""),"",'Stu.Detail (1-20)'!C75)</f>
        <v/>
      </c>
      <c r="D73" s="67" t="str">
        <f>IF(OR('Stu.Detail (1-20)'!J75=0,'Stu.Detail (1-20)'!J75=""),"",'Stu.Detail (1-20)'!J75)</f>
        <v/>
      </c>
      <c r="E73" s="67" t="str">
        <f>IF(OR('Stu.Detail (1-20)'!K75=0,'Stu.Detail (1-20)'!K75=""),"",'Stu.Detail (1-20)'!K75)</f>
        <v/>
      </c>
      <c r="F73" s="67" t="str">
        <f>IF(OR('Stu.Detail (1-20)'!L75=0,'Stu.Detail (1-20)'!L75=""),"",'Stu.Detail (1-20)'!L75)</f>
        <v/>
      </c>
      <c r="H73" s="74" t="str">
        <f t="shared" si="859"/>
        <v/>
      </c>
      <c r="I73" s="67" t="str">
        <f t="shared" si="860"/>
        <v/>
      </c>
      <c r="J73" s="67" t="str">
        <f t="shared" si="861"/>
        <v/>
      </c>
      <c r="K73" s="67" t="str">
        <f t="shared" si="862"/>
        <v/>
      </c>
      <c r="L73" s="67" t="str">
        <f t="shared" si="863"/>
        <v/>
      </c>
      <c r="M73" s="67" t="str">
        <f t="shared" si="864"/>
        <v/>
      </c>
      <c r="N73" s="67" t="str">
        <f t="shared" si="865"/>
        <v/>
      </c>
      <c r="O73" s="67" t="str">
        <f t="shared" si="866"/>
        <v/>
      </c>
      <c r="P73" s="67" t="str">
        <f t="shared" si="867"/>
        <v/>
      </c>
      <c r="Q73" s="75" t="str">
        <f t="shared" si="868"/>
        <v/>
      </c>
      <c r="R73" s="74" t="str">
        <f t="shared" si="869"/>
        <v/>
      </c>
      <c r="S73" s="67" t="str">
        <f t="shared" si="870"/>
        <v/>
      </c>
      <c r="T73" s="67" t="str">
        <f t="shared" si="871"/>
        <v/>
      </c>
      <c r="U73" s="67" t="str">
        <f t="shared" si="872"/>
        <v/>
      </c>
      <c r="V73" s="67" t="str">
        <f t="shared" si="873"/>
        <v/>
      </c>
      <c r="W73" s="67" t="str">
        <f t="shared" si="874"/>
        <v/>
      </c>
      <c r="X73" s="67" t="str">
        <f t="shared" si="875"/>
        <v/>
      </c>
      <c r="Y73" s="67" t="str">
        <f t="shared" si="876"/>
        <v/>
      </c>
      <c r="Z73" s="67" t="str">
        <f t="shared" si="877"/>
        <v/>
      </c>
      <c r="AA73" s="75" t="str">
        <f t="shared" si="878"/>
        <v/>
      </c>
      <c r="AB73" s="74" t="str">
        <f t="shared" si="359"/>
        <v/>
      </c>
      <c r="AC73" s="67" t="str">
        <f t="shared" ref="AC73" si="989">IF(AND($F73=AB$2,$D73=AB$3,$E73=AC$4),1,"")</f>
        <v/>
      </c>
      <c r="AD73" s="67" t="str">
        <f t="shared" si="880"/>
        <v/>
      </c>
      <c r="AE73" s="67" t="str">
        <f t="shared" si="881"/>
        <v/>
      </c>
      <c r="AF73" s="67" t="str">
        <f t="shared" si="882"/>
        <v/>
      </c>
      <c r="AG73" s="67" t="str">
        <f t="shared" si="883"/>
        <v/>
      </c>
      <c r="AH73" s="67" t="str">
        <f t="shared" si="884"/>
        <v/>
      </c>
      <c r="AI73" s="67" t="str">
        <f t="shared" si="885"/>
        <v/>
      </c>
      <c r="AJ73" s="67" t="str">
        <f t="shared" si="886"/>
        <v/>
      </c>
      <c r="AK73" s="75" t="str">
        <f t="shared" si="887"/>
        <v/>
      </c>
      <c r="AL73" s="74" t="str">
        <f t="shared" si="361"/>
        <v/>
      </c>
      <c r="AM73" s="67" t="str">
        <f t="shared" ref="AM73" si="990">IF(AND($F73=AL$2,$D73=AL$3,$E73=AM$4),1,"")</f>
        <v/>
      </c>
      <c r="AN73" s="67" t="str">
        <f t="shared" si="889"/>
        <v/>
      </c>
      <c r="AO73" s="67" t="str">
        <f t="shared" si="890"/>
        <v/>
      </c>
      <c r="AP73" s="67" t="str">
        <f t="shared" si="891"/>
        <v/>
      </c>
      <c r="AQ73" s="67" t="str">
        <f t="shared" si="892"/>
        <v/>
      </c>
      <c r="AR73" s="67" t="str">
        <f t="shared" si="893"/>
        <v/>
      </c>
      <c r="AS73" s="67" t="str">
        <f t="shared" si="894"/>
        <v/>
      </c>
      <c r="AT73" s="67" t="str">
        <f t="shared" si="895"/>
        <v/>
      </c>
      <c r="AU73" s="75" t="str">
        <f t="shared" si="896"/>
        <v/>
      </c>
      <c r="AV73" s="74" t="str">
        <f t="shared" si="363"/>
        <v/>
      </c>
      <c r="AW73" s="67" t="str">
        <f t="shared" ref="AW73" si="991">IF(AND($F73=AV$2,$D73=AV$3,$E73=AW$4),1,"")</f>
        <v/>
      </c>
      <c r="AX73" s="67" t="str">
        <f t="shared" si="898"/>
        <v/>
      </c>
      <c r="AY73" s="67" t="str">
        <f t="shared" si="899"/>
        <v/>
      </c>
      <c r="AZ73" s="67" t="str">
        <f t="shared" si="900"/>
        <v/>
      </c>
      <c r="BA73" s="67" t="str">
        <f t="shared" si="901"/>
        <v/>
      </c>
      <c r="BB73" s="67" t="str">
        <f t="shared" si="902"/>
        <v/>
      </c>
      <c r="BC73" s="67" t="str">
        <f t="shared" si="903"/>
        <v/>
      </c>
      <c r="BD73" s="67" t="str">
        <f t="shared" si="904"/>
        <v/>
      </c>
      <c r="BE73" s="75" t="str">
        <f t="shared" si="905"/>
        <v/>
      </c>
      <c r="BF73" s="74" t="str">
        <f t="shared" si="365"/>
        <v/>
      </c>
      <c r="BG73" s="67" t="str">
        <f t="shared" ref="BG73" si="992">IF(AND($F73=BF$2,$D73=BF$3,$E73=BG$4),1,"")</f>
        <v/>
      </c>
      <c r="BH73" s="67" t="str">
        <f t="shared" si="907"/>
        <v/>
      </c>
      <c r="BI73" s="67" t="str">
        <f t="shared" si="908"/>
        <v/>
      </c>
      <c r="BJ73" s="67" t="str">
        <f t="shared" si="909"/>
        <v/>
      </c>
      <c r="BK73" s="67" t="str">
        <f t="shared" si="910"/>
        <v/>
      </c>
      <c r="BL73" s="67" t="str">
        <f t="shared" si="911"/>
        <v/>
      </c>
      <c r="BM73" s="67" t="str">
        <f t="shared" si="912"/>
        <v/>
      </c>
      <c r="BN73" s="67" t="str">
        <f t="shared" si="913"/>
        <v/>
      </c>
      <c r="BO73" s="75" t="str">
        <f t="shared" si="914"/>
        <v/>
      </c>
      <c r="BP73" s="74" t="str">
        <f t="shared" si="367"/>
        <v/>
      </c>
      <c r="BQ73" s="67" t="str">
        <f t="shared" ref="BQ73" si="993">IF(AND($F73=BP$2,$D73=BP$3,$E73=BQ$4),1,"")</f>
        <v/>
      </c>
      <c r="BR73" s="67" t="str">
        <f t="shared" si="916"/>
        <v/>
      </c>
      <c r="BS73" s="67" t="str">
        <f t="shared" si="917"/>
        <v/>
      </c>
      <c r="BT73" s="67" t="str">
        <f t="shared" si="918"/>
        <v/>
      </c>
      <c r="BU73" s="67" t="str">
        <f t="shared" si="919"/>
        <v/>
      </c>
      <c r="BV73" s="67" t="str">
        <f t="shared" si="920"/>
        <v/>
      </c>
      <c r="BW73" s="67" t="str">
        <f t="shared" si="921"/>
        <v/>
      </c>
      <c r="BX73" s="67" t="str">
        <f t="shared" si="922"/>
        <v/>
      </c>
      <c r="BY73" s="75" t="str">
        <f t="shared" si="923"/>
        <v/>
      </c>
      <c r="BZ73" s="74" t="str">
        <f t="shared" si="369"/>
        <v/>
      </c>
      <c r="CA73" s="67" t="str">
        <f t="shared" ref="CA73" si="994">IF(AND($F73=BZ$2,$D73=BZ$3,$E73=CA$4),1,"")</f>
        <v/>
      </c>
      <c r="CB73" s="67" t="str">
        <f t="shared" si="925"/>
        <v/>
      </c>
      <c r="CC73" s="67" t="str">
        <f t="shared" si="926"/>
        <v/>
      </c>
      <c r="CD73" s="67" t="str">
        <f t="shared" si="927"/>
        <v/>
      </c>
      <c r="CE73" s="67" t="str">
        <f t="shared" si="928"/>
        <v/>
      </c>
      <c r="CF73" s="67" t="str">
        <f t="shared" si="929"/>
        <v/>
      </c>
      <c r="CG73" s="67" t="str">
        <f t="shared" si="930"/>
        <v/>
      </c>
      <c r="CH73" s="67" t="str">
        <f t="shared" si="931"/>
        <v/>
      </c>
      <c r="CI73" s="75" t="str">
        <f t="shared" si="932"/>
        <v/>
      </c>
      <c r="CJ73" s="74" t="str">
        <f t="shared" si="371"/>
        <v/>
      </c>
      <c r="CK73" s="67" t="str">
        <f t="shared" ref="CK73" si="995">IF(AND($F73=CJ$2,$D73=CJ$3,$E73=CK$4),1,"")</f>
        <v/>
      </c>
      <c r="CL73" s="67" t="str">
        <f t="shared" si="934"/>
        <v/>
      </c>
      <c r="CM73" s="67" t="str">
        <f t="shared" si="935"/>
        <v/>
      </c>
      <c r="CN73" s="67" t="str">
        <f t="shared" si="936"/>
        <v/>
      </c>
      <c r="CO73" s="67" t="str">
        <f t="shared" si="937"/>
        <v/>
      </c>
      <c r="CP73" s="67" t="str">
        <f t="shared" si="938"/>
        <v/>
      </c>
      <c r="CQ73" s="67" t="str">
        <f t="shared" si="939"/>
        <v/>
      </c>
      <c r="CR73" s="67" t="str">
        <f t="shared" si="940"/>
        <v/>
      </c>
      <c r="CS73" s="75" t="str">
        <f t="shared" si="941"/>
        <v/>
      </c>
      <c r="CT73" s="74" t="str">
        <f t="shared" si="373"/>
        <v/>
      </c>
      <c r="CU73" s="67" t="str">
        <f t="shared" ref="CU73" si="996">IF(AND($F73=CT$2,$D73=CT$3,$E73=CU$4),1,"")</f>
        <v/>
      </c>
      <c r="CV73" s="67" t="str">
        <f t="shared" si="943"/>
        <v/>
      </c>
      <c r="CW73" s="67" t="str">
        <f t="shared" si="944"/>
        <v/>
      </c>
      <c r="CX73" s="67" t="str">
        <f t="shared" si="945"/>
        <v/>
      </c>
      <c r="CY73" s="67" t="str">
        <f t="shared" si="946"/>
        <v/>
      </c>
      <c r="CZ73" s="67" t="str">
        <f t="shared" si="947"/>
        <v/>
      </c>
      <c r="DA73" s="67" t="str">
        <f t="shared" si="948"/>
        <v/>
      </c>
      <c r="DB73" s="67" t="str">
        <f t="shared" si="949"/>
        <v/>
      </c>
      <c r="DC73" s="75" t="str">
        <f t="shared" si="950"/>
        <v/>
      </c>
      <c r="DD73" s="74" t="str">
        <f t="shared" si="375"/>
        <v/>
      </c>
      <c r="DE73" s="67" t="str">
        <f t="shared" ref="DE73" si="997">IF(AND($F73=DD$2,$D73=DD$3,$E73=DE$4),1,"")</f>
        <v/>
      </c>
      <c r="DF73" s="67" t="str">
        <f t="shared" si="952"/>
        <v/>
      </c>
      <c r="DG73" s="67" t="str">
        <f t="shared" si="953"/>
        <v/>
      </c>
      <c r="DH73" s="67" t="str">
        <f t="shared" si="954"/>
        <v/>
      </c>
      <c r="DI73" s="67" t="str">
        <f t="shared" si="955"/>
        <v/>
      </c>
      <c r="DJ73" s="67" t="str">
        <f t="shared" si="956"/>
        <v/>
      </c>
      <c r="DK73" s="67" t="str">
        <f t="shared" si="957"/>
        <v/>
      </c>
      <c r="DL73" s="67" t="str">
        <f t="shared" si="958"/>
        <v/>
      </c>
      <c r="DM73" s="75" t="str">
        <f t="shared" si="959"/>
        <v/>
      </c>
      <c r="DN73" s="74" t="str">
        <f t="shared" si="377"/>
        <v/>
      </c>
      <c r="DO73" s="67" t="str">
        <f t="shared" ref="DO73" si="998">IF(AND($F73=DN$2,$D73=DN$3,$E73=DO$4),1,"")</f>
        <v/>
      </c>
      <c r="DP73" s="67" t="str">
        <f t="shared" si="961"/>
        <v/>
      </c>
      <c r="DQ73" s="67" t="str">
        <f t="shared" si="962"/>
        <v/>
      </c>
      <c r="DR73" s="67" t="str">
        <f t="shared" si="963"/>
        <v/>
      </c>
      <c r="DS73" s="67" t="str">
        <f t="shared" si="964"/>
        <v/>
      </c>
      <c r="DT73" s="67" t="str">
        <f t="shared" si="965"/>
        <v/>
      </c>
      <c r="DU73" s="67" t="str">
        <f t="shared" si="966"/>
        <v/>
      </c>
      <c r="DV73" s="67" t="str">
        <f t="shared" si="967"/>
        <v/>
      </c>
      <c r="DW73" s="76" t="str">
        <f t="shared" si="968"/>
        <v/>
      </c>
      <c r="DX73" s="73"/>
    </row>
    <row r="74" spans="1:128" hidden="1">
      <c r="A74" s="67" t="str">
        <f>IF(OR(B74=0,B74=""),"",'Stu.Detail (1-20)'!A76)</f>
        <v/>
      </c>
      <c r="B74" s="67" t="str">
        <f>IF(OR('Stu.Detail (1-20)'!B76=0,'Stu.Detail (1-20)'!B76=""),"",'Stu.Detail (1-20)'!B76)</f>
        <v/>
      </c>
      <c r="C74" s="68" t="str">
        <f>IF(OR('Stu.Detail (1-20)'!C76=0,'Stu.Detail (1-20)'!C76=""),"",'Stu.Detail (1-20)'!C76)</f>
        <v/>
      </c>
      <c r="D74" s="67" t="str">
        <f>IF(OR('Stu.Detail (1-20)'!J76=0,'Stu.Detail (1-20)'!J76=""),"",'Stu.Detail (1-20)'!J76)</f>
        <v/>
      </c>
      <c r="E74" s="67" t="str">
        <f>IF(OR('Stu.Detail (1-20)'!K76=0,'Stu.Detail (1-20)'!K76=""),"",'Stu.Detail (1-20)'!K76)</f>
        <v/>
      </c>
      <c r="F74" s="67" t="str">
        <f>IF(OR('Stu.Detail (1-20)'!L76=0,'Stu.Detail (1-20)'!L76=""),"",'Stu.Detail (1-20)'!L76)</f>
        <v/>
      </c>
      <c r="H74" s="74" t="str">
        <f t="shared" si="859"/>
        <v/>
      </c>
      <c r="I74" s="67" t="str">
        <f t="shared" si="860"/>
        <v/>
      </c>
      <c r="J74" s="67" t="str">
        <f t="shared" si="861"/>
        <v/>
      </c>
      <c r="K74" s="67" t="str">
        <f t="shared" si="862"/>
        <v/>
      </c>
      <c r="L74" s="67" t="str">
        <f t="shared" si="863"/>
        <v/>
      </c>
      <c r="M74" s="67" t="str">
        <f t="shared" si="864"/>
        <v/>
      </c>
      <c r="N74" s="67" t="str">
        <f t="shared" si="865"/>
        <v/>
      </c>
      <c r="O74" s="67" t="str">
        <f t="shared" si="866"/>
        <v/>
      </c>
      <c r="P74" s="67" t="str">
        <f t="shared" si="867"/>
        <v/>
      </c>
      <c r="Q74" s="75" t="str">
        <f t="shared" si="868"/>
        <v/>
      </c>
      <c r="R74" s="74" t="str">
        <f t="shared" si="869"/>
        <v/>
      </c>
      <c r="S74" s="67" t="str">
        <f t="shared" si="870"/>
        <v/>
      </c>
      <c r="T74" s="67" t="str">
        <f t="shared" si="871"/>
        <v/>
      </c>
      <c r="U74" s="67" t="str">
        <f t="shared" si="872"/>
        <v/>
      </c>
      <c r="V74" s="67" t="str">
        <f t="shared" si="873"/>
        <v/>
      </c>
      <c r="W74" s="67" t="str">
        <f t="shared" si="874"/>
        <v/>
      </c>
      <c r="X74" s="67" t="str">
        <f t="shared" si="875"/>
        <v/>
      </c>
      <c r="Y74" s="67" t="str">
        <f t="shared" si="876"/>
        <v/>
      </c>
      <c r="Z74" s="67" t="str">
        <f t="shared" si="877"/>
        <v/>
      </c>
      <c r="AA74" s="75" t="str">
        <f t="shared" si="878"/>
        <v/>
      </c>
      <c r="AB74" s="74" t="str">
        <f t="shared" si="359"/>
        <v/>
      </c>
      <c r="AC74" s="67" t="str">
        <f t="shared" ref="AC74" si="999">IF(AND($F74=AB$2,$D74=AB$3,$E74=AC$4),1,"")</f>
        <v/>
      </c>
      <c r="AD74" s="67" t="str">
        <f t="shared" si="880"/>
        <v/>
      </c>
      <c r="AE74" s="67" t="str">
        <f t="shared" si="881"/>
        <v/>
      </c>
      <c r="AF74" s="67" t="str">
        <f t="shared" si="882"/>
        <v/>
      </c>
      <c r="AG74" s="67" t="str">
        <f t="shared" si="883"/>
        <v/>
      </c>
      <c r="AH74" s="67" t="str">
        <f t="shared" si="884"/>
        <v/>
      </c>
      <c r="AI74" s="67" t="str">
        <f t="shared" si="885"/>
        <v/>
      </c>
      <c r="AJ74" s="67" t="str">
        <f t="shared" si="886"/>
        <v/>
      </c>
      <c r="AK74" s="75" t="str">
        <f t="shared" si="887"/>
        <v/>
      </c>
      <c r="AL74" s="74" t="str">
        <f t="shared" si="361"/>
        <v/>
      </c>
      <c r="AM74" s="67" t="str">
        <f t="shared" ref="AM74" si="1000">IF(AND($F74=AL$2,$D74=AL$3,$E74=AM$4),1,"")</f>
        <v/>
      </c>
      <c r="AN74" s="67" t="str">
        <f t="shared" si="889"/>
        <v/>
      </c>
      <c r="AO74" s="67" t="str">
        <f t="shared" si="890"/>
        <v/>
      </c>
      <c r="AP74" s="67" t="str">
        <f t="shared" si="891"/>
        <v/>
      </c>
      <c r="AQ74" s="67" t="str">
        <f t="shared" si="892"/>
        <v/>
      </c>
      <c r="AR74" s="67" t="str">
        <f t="shared" si="893"/>
        <v/>
      </c>
      <c r="AS74" s="67" t="str">
        <f t="shared" si="894"/>
        <v/>
      </c>
      <c r="AT74" s="67" t="str">
        <f t="shared" si="895"/>
        <v/>
      </c>
      <c r="AU74" s="75" t="str">
        <f t="shared" si="896"/>
        <v/>
      </c>
      <c r="AV74" s="74" t="str">
        <f t="shared" si="363"/>
        <v/>
      </c>
      <c r="AW74" s="67" t="str">
        <f t="shared" ref="AW74" si="1001">IF(AND($F74=AV$2,$D74=AV$3,$E74=AW$4),1,"")</f>
        <v/>
      </c>
      <c r="AX74" s="67" t="str">
        <f t="shared" si="898"/>
        <v/>
      </c>
      <c r="AY74" s="67" t="str">
        <f t="shared" si="899"/>
        <v/>
      </c>
      <c r="AZ74" s="67" t="str">
        <f t="shared" si="900"/>
        <v/>
      </c>
      <c r="BA74" s="67" t="str">
        <f t="shared" si="901"/>
        <v/>
      </c>
      <c r="BB74" s="67" t="str">
        <f t="shared" si="902"/>
        <v/>
      </c>
      <c r="BC74" s="67" t="str">
        <f t="shared" si="903"/>
        <v/>
      </c>
      <c r="BD74" s="67" t="str">
        <f t="shared" si="904"/>
        <v/>
      </c>
      <c r="BE74" s="75" t="str">
        <f t="shared" si="905"/>
        <v/>
      </c>
      <c r="BF74" s="74" t="str">
        <f t="shared" si="365"/>
        <v/>
      </c>
      <c r="BG74" s="67" t="str">
        <f t="shared" ref="BG74" si="1002">IF(AND($F74=BF$2,$D74=BF$3,$E74=BG$4),1,"")</f>
        <v/>
      </c>
      <c r="BH74" s="67" t="str">
        <f t="shared" si="907"/>
        <v/>
      </c>
      <c r="BI74" s="67" t="str">
        <f t="shared" si="908"/>
        <v/>
      </c>
      <c r="BJ74" s="67" t="str">
        <f t="shared" si="909"/>
        <v/>
      </c>
      <c r="BK74" s="67" t="str">
        <f t="shared" si="910"/>
        <v/>
      </c>
      <c r="BL74" s="67" t="str">
        <f t="shared" si="911"/>
        <v/>
      </c>
      <c r="BM74" s="67" t="str">
        <f t="shared" si="912"/>
        <v/>
      </c>
      <c r="BN74" s="67" t="str">
        <f t="shared" si="913"/>
        <v/>
      </c>
      <c r="BO74" s="75" t="str">
        <f t="shared" si="914"/>
        <v/>
      </c>
      <c r="BP74" s="74" t="str">
        <f t="shared" si="367"/>
        <v/>
      </c>
      <c r="BQ74" s="67" t="str">
        <f t="shared" ref="BQ74" si="1003">IF(AND($F74=BP$2,$D74=BP$3,$E74=BQ$4),1,"")</f>
        <v/>
      </c>
      <c r="BR74" s="67" t="str">
        <f t="shared" si="916"/>
        <v/>
      </c>
      <c r="BS74" s="67" t="str">
        <f t="shared" si="917"/>
        <v/>
      </c>
      <c r="BT74" s="67" t="str">
        <f t="shared" si="918"/>
        <v/>
      </c>
      <c r="BU74" s="67" t="str">
        <f t="shared" si="919"/>
        <v/>
      </c>
      <c r="BV74" s="67" t="str">
        <f t="shared" si="920"/>
        <v/>
      </c>
      <c r="BW74" s="67" t="str">
        <f t="shared" si="921"/>
        <v/>
      </c>
      <c r="BX74" s="67" t="str">
        <f t="shared" si="922"/>
        <v/>
      </c>
      <c r="BY74" s="75" t="str">
        <f t="shared" si="923"/>
        <v/>
      </c>
      <c r="BZ74" s="74" t="str">
        <f t="shared" si="369"/>
        <v/>
      </c>
      <c r="CA74" s="67" t="str">
        <f t="shared" ref="CA74" si="1004">IF(AND($F74=BZ$2,$D74=BZ$3,$E74=CA$4),1,"")</f>
        <v/>
      </c>
      <c r="CB74" s="67" t="str">
        <f t="shared" si="925"/>
        <v/>
      </c>
      <c r="CC74" s="67" t="str">
        <f t="shared" si="926"/>
        <v/>
      </c>
      <c r="CD74" s="67" t="str">
        <f t="shared" si="927"/>
        <v/>
      </c>
      <c r="CE74" s="67" t="str">
        <f t="shared" si="928"/>
        <v/>
      </c>
      <c r="CF74" s="67" t="str">
        <f t="shared" si="929"/>
        <v/>
      </c>
      <c r="CG74" s="67" t="str">
        <f t="shared" si="930"/>
        <v/>
      </c>
      <c r="CH74" s="67" t="str">
        <f t="shared" si="931"/>
        <v/>
      </c>
      <c r="CI74" s="75" t="str">
        <f t="shared" si="932"/>
        <v/>
      </c>
      <c r="CJ74" s="74" t="str">
        <f t="shared" si="371"/>
        <v/>
      </c>
      <c r="CK74" s="67" t="str">
        <f t="shared" ref="CK74" si="1005">IF(AND($F74=CJ$2,$D74=CJ$3,$E74=CK$4),1,"")</f>
        <v/>
      </c>
      <c r="CL74" s="67" t="str">
        <f t="shared" si="934"/>
        <v/>
      </c>
      <c r="CM74" s="67" t="str">
        <f t="shared" si="935"/>
        <v/>
      </c>
      <c r="CN74" s="67" t="str">
        <f t="shared" si="936"/>
        <v/>
      </c>
      <c r="CO74" s="67" t="str">
        <f t="shared" si="937"/>
        <v/>
      </c>
      <c r="CP74" s="67" t="str">
        <f t="shared" si="938"/>
        <v/>
      </c>
      <c r="CQ74" s="67" t="str">
        <f t="shared" si="939"/>
        <v/>
      </c>
      <c r="CR74" s="67" t="str">
        <f t="shared" si="940"/>
        <v/>
      </c>
      <c r="CS74" s="75" t="str">
        <f t="shared" si="941"/>
        <v/>
      </c>
      <c r="CT74" s="74" t="str">
        <f t="shared" si="373"/>
        <v/>
      </c>
      <c r="CU74" s="67" t="str">
        <f t="shared" ref="CU74" si="1006">IF(AND($F74=CT$2,$D74=CT$3,$E74=CU$4),1,"")</f>
        <v/>
      </c>
      <c r="CV74" s="67" t="str">
        <f t="shared" si="943"/>
        <v/>
      </c>
      <c r="CW74" s="67" t="str">
        <f t="shared" si="944"/>
        <v/>
      </c>
      <c r="CX74" s="67" t="str">
        <f t="shared" si="945"/>
        <v/>
      </c>
      <c r="CY74" s="67" t="str">
        <f t="shared" si="946"/>
        <v/>
      </c>
      <c r="CZ74" s="67" t="str">
        <f t="shared" si="947"/>
        <v/>
      </c>
      <c r="DA74" s="67" t="str">
        <f t="shared" si="948"/>
        <v/>
      </c>
      <c r="DB74" s="67" t="str">
        <f t="shared" si="949"/>
        <v/>
      </c>
      <c r="DC74" s="75" t="str">
        <f t="shared" si="950"/>
        <v/>
      </c>
      <c r="DD74" s="74" t="str">
        <f t="shared" si="375"/>
        <v/>
      </c>
      <c r="DE74" s="67" t="str">
        <f t="shared" ref="DE74" si="1007">IF(AND($F74=DD$2,$D74=DD$3,$E74=DE$4),1,"")</f>
        <v/>
      </c>
      <c r="DF74" s="67" t="str">
        <f t="shared" si="952"/>
        <v/>
      </c>
      <c r="DG74" s="67" t="str">
        <f t="shared" si="953"/>
        <v/>
      </c>
      <c r="DH74" s="67" t="str">
        <f t="shared" si="954"/>
        <v/>
      </c>
      <c r="DI74" s="67" t="str">
        <f t="shared" si="955"/>
        <v/>
      </c>
      <c r="DJ74" s="67" t="str">
        <f t="shared" si="956"/>
        <v/>
      </c>
      <c r="DK74" s="67" t="str">
        <f t="shared" si="957"/>
        <v/>
      </c>
      <c r="DL74" s="67" t="str">
        <f t="shared" si="958"/>
        <v/>
      </c>
      <c r="DM74" s="75" t="str">
        <f t="shared" si="959"/>
        <v/>
      </c>
      <c r="DN74" s="74" t="str">
        <f t="shared" si="377"/>
        <v/>
      </c>
      <c r="DO74" s="67" t="str">
        <f t="shared" ref="DO74" si="1008">IF(AND($F74=DN$2,$D74=DN$3,$E74=DO$4),1,"")</f>
        <v/>
      </c>
      <c r="DP74" s="67" t="str">
        <f t="shared" si="961"/>
        <v/>
      </c>
      <c r="DQ74" s="67" t="str">
        <f t="shared" si="962"/>
        <v/>
      </c>
      <c r="DR74" s="67" t="str">
        <f t="shared" si="963"/>
        <v/>
      </c>
      <c r="DS74" s="67" t="str">
        <f t="shared" si="964"/>
        <v/>
      </c>
      <c r="DT74" s="67" t="str">
        <f t="shared" si="965"/>
        <v/>
      </c>
      <c r="DU74" s="67" t="str">
        <f t="shared" si="966"/>
        <v/>
      </c>
      <c r="DV74" s="67" t="str">
        <f t="shared" si="967"/>
        <v/>
      </c>
      <c r="DW74" s="76" t="str">
        <f t="shared" si="968"/>
        <v/>
      </c>
      <c r="DX74" s="73"/>
    </row>
    <row r="75" spans="1:128" hidden="1">
      <c r="A75" s="67" t="str">
        <f>IF(OR(B75=0,B75=""),"",'Stu.Detail (1-20)'!A77)</f>
        <v/>
      </c>
      <c r="B75" s="67" t="str">
        <f>IF(OR('Stu.Detail (1-20)'!B77=0,'Stu.Detail (1-20)'!B77=""),"",'Stu.Detail (1-20)'!B77)</f>
        <v/>
      </c>
      <c r="C75" s="68" t="str">
        <f>IF(OR('Stu.Detail (1-20)'!C77=0,'Stu.Detail (1-20)'!C77=""),"",'Stu.Detail (1-20)'!C77)</f>
        <v/>
      </c>
      <c r="D75" s="67" t="str">
        <f>IF(OR('Stu.Detail (1-20)'!J77=0,'Stu.Detail (1-20)'!J77=""),"",'Stu.Detail (1-20)'!J77)</f>
        <v/>
      </c>
      <c r="E75" s="67" t="str">
        <f>IF(OR('Stu.Detail (1-20)'!K77=0,'Stu.Detail (1-20)'!K77=""),"",'Stu.Detail (1-20)'!K77)</f>
        <v/>
      </c>
      <c r="F75" s="67" t="str">
        <f>IF(OR('Stu.Detail (1-20)'!L77=0,'Stu.Detail (1-20)'!L77=""),"",'Stu.Detail (1-20)'!L77)</f>
        <v/>
      </c>
      <c r="H75" s="74" t="str">
        <f t="shared" si="859"/>
        <v/>
      </c>
      <c r="I75" s="67" t="str">
        <f t="shared" si="860"/>
        <v/>
      </c>
      <c r="J75" s="67" t="str">
        <f t="shared" si="861"/>
        <v/>
      </c>
      <c r="K75" s="67" t="str">
        <f t="shared" si="862"/>
        <v/>
      </c>
      <c r="L75" s="67" t="str">
        <f t="shared" si="863"/>
        <v/>
      </c>
      <c r="M75" s="67" t="str">
        <f t="shared" si="864"/>
        <v/>
      </c>
      <c r="N75" s="67" t="str">
        <f t="shared" si="865"/>
        <v/>
      </c>
      <c r="O75" s="67" t="str">
        <f t="shared" si="866"/>
        <v/>
      </c>
      <c r="P75" s="67" t="str">
        <f t="shared" si="867"/>
        <v/>
      </c>
      <c r="Q75" s="75" t="str">
        <f t="shared" si="868"/>
        <v/>
      </c>
      <c r="R75" s="74" t="str">
        <f t="shared" si="869"/>
        <v/>
      </c>
      <c r="S75" s="67" t="str">
        <f t="shared" si="870"/>
        <v/>
      </c>
      <c r="T75" s="67" t="str">
        <f t="shared" si="871"/>
        <v/>
      </c>
      <c r="U75" s="67" t="str">
        <f t="shared" si="872"/>
        <v/>
      </c>
      <c r="V75" s="67" t="str">
        <f t="shared" si="873"/>
        <v/>
      </c>
      <c r="W75" s="67" t="str">
        <f t="shared" si="874"/>
        <v/>
      </c>
      <c r="X75" s="67" t="str">
        <f t="shared" si="875"/>
        <v/>
      </c>
      <c r="Y75" s="67" t="str">
        <f t="shared" si="876"/>
        <v/>
      </c>
      <c r="Z75" s="67" t="str">
        <f t="shared" si="877"/>
        <v/>
      </c>
      <c r="AA75" s="75" t="str">
        <f t="shared" si="878"/>
        <v/>
      </c>
      <c r="AB75" s="74" t="str">
        <f t="shared" si="359"/>
        <v/>
      </c>
      <c r="AC75" s="67" t="str">
        <f t="shared" ref="AC75" si="1009">IF(AND($F75=AB$2,$D75=AB$3,$E75=AC$4),1,"")</f>
        <v/>
      </c>
      <c r="AD75" s="67" t="str">
        <f t="shared" si="880"/>
        <v/>
      </c>
      <c r="AE75" s="67" t="str">
        <f t="shared" si="881"/>
        <v/>
      </c>
      <c r="AF75" s="67" t="str">
        <f t="shared" si="882"/>
        <v/>
      </c>
      <c r="AG75" s="67" t="str">
        <f t="shared" si="883"/>
        <v/>
      </c>
      <c r="AH75" s="67" t="str">
        <f t="shared" si="884"/>
        <v/>
      </c>
      <c r="AI75" s="67" t="str">
        <f t="shared" si="885"/>
        <v/>
      </c>
      <c r="AJ75" s="67" t="str">
        <f t="shared" si="886"/>
        <v/>
      </c>
      <c r="AK75" s="75" t="str">
        <f t="shared" si="887"/>
        <v/>
      </c>
      <c r="AL75" s="74" t="str">
        <f t="shared" si="361"/>
        <v/>
      </c>
      <c r="AM75" s="67" t="str">
        <f t="shared" ref="AM75" si="1010">IF(AND($F75=AL$2,$D75=AL$3,$E75=AM$4),1,"")</f>
        <v/>
      </c>
      <c r="AN75" s="67" t="str">
        <f t="shared" si="889"/>
        <v/>
      </c>
      <c r="AO75" s="67" t="str">
        <f t="shared" si="890"/>
        <v/>
      </c>
      <c r="AP75" s="67" t="str">
        <f t="shared" si="891"/>
        <v/>
      </c>
      <c r="AQ75" s="67" t="str">
        <f t="shared" si="892"/>
        <v/>
      </c>
      <c r="AR75" s="67" t="str">
        <f t="shared" si="893"/>
        <v/>
      </c>
      <c r="AS75" s="67" t="str">
        <f t="shared" si="894"/>
        <v/>
      </c>
      <c r="AT75" s="67" t="str">
        <f t="shared" si="895"/>
        <v/>
      </c>
      <c r="AU75" s="75" t="str">
        <f t="shared" si="896"/>
        <v/>
      </c>
      <c r="AV75" s="74" t="str">
        <f t="shared" si="363"/>
        <v/>
      </c>
      <c r="AW75" s="67" t="str">
        <f t="shared" ref="AW75" si="1011">IF(AND($F75=AV$2,$D75=AV$3,$E75=AW$4),1,"")</f>
        <v/>
      </c>
      <c r="AX75" s="67" t="str">
        <f t="shared" si="898"/>
        <v/>
      </c>
      <c r="AY75" s="67" t="str">
        <f t="shared" si="899"/>
        <v/>
      </c>
      <c r="AZ75" s="67" t="str">
        <f t="shared" si="900"/>
        <v/>
      </c>
      <c r="BA75" s="67" t="str">
        <f t="shared" si="901"/>
        <v/>
      </c>
      <c r="BB75" s="67" t="str">
        <f t="shared" si="902"/>
        <v/>
      </c>
      <c r="BC75" s="67" t="str">
        <f t="shared" si="903"/>
        <v/>
      </c>
      <c r="BD75" s="67" t="str">
        <f t="shared" si="904"/>
        <v/>
      </c>
      <c r="BE75" s="75" t="str">
        <f t="shared" si="905"/>
        <v/>
      </c>
      <c r="BF75" s="74" t="str">
        <f t="shared" si="365"/>
        <v/>
      </c>
      <c r="BG75" s="67" t="str">
        <f t="shared" ref="BG75" si="1012">IF(AND($F75=BF$2,$D75=BF$3,$E75=BG$4),1,"")</f>
        <v/>
      </c>
      <c r="BH75" s="67" t="str">
        <f t="shared" si="907"/>
        <v/>
      </c>
      <c r="BI75" s="67" t="str">
        <f t="shared" si="908"/>
        <v/>
      </c>
      <c r="BJ75" s="67" t="str">
        <f t="shared" si="909"/>
        <v/>
      </c>
      <c r="BK75" s="67" t="str">
        <f t="shared" si="910"/>
        <v/>
      </c>
      <c r="BL75" s="67" t="str">
        <f t="shared" si="911"/>
        <v/>
      </c>
      <c r="BM75" s="67" t="str">
        <f t="shared" si="912"/>
        <v/>
      </c>
      <c r="BN75" s="67" t="str">
        <f t="shared" si="913"/>
        <v/>
      </c>
      <c r="BO75" s="75" t="str">
        <f t="shared" si="914"/>
        <v/>
      </c>
      <c r="BP75" s="74" t="str">
        <f t="shared" si="367"/>
        <v/>
      </c>
      <c r="BQ75" s="67" t="str">
        <f t="shared" ref="BQ75" si="1013">IF(AND($F75=BP$2,$D75=BP$3,$E75=BQ$4),1,"")</f>
        <v/>
      </c>
      <c r="BR75" s="67" t="str">
        <f t="shared" si="916"/>
        <v/>
      </c>
      <c r="BS75" s="67" t="str">
        <f t="shared" si="917"/>
        <v/>
      </c>
      <c r="BT75" s="67" t="str">
        <f t="shared" si="918"/>
        <v/>
      </c>
      <c r="BU75" s="67" t="str">
        <f t="shared" si="919"/>
        <v/>
      </c>
      <c r="BV75" s="67" t="str">
        <f t="shared" si="920"/>
        <v/>
      </c>
      <c r="BW75" s="67" t="str">
        <f t="shared" si="921"/>
        <v/>
      </c>
      <c r="BX75" s="67" t="str">
        <f t="shared" si="922"/>
        <v/>
      </c>
      <c r="BY75" s="75" t="str">
        <f t="shared" si="923"/>
        <v/>
      </c>
      <c r="BZ75" s="74" t="str">
        <f t="shared" si="369"/>
        <v/>
      </c>
      <c r="CA75" s="67" t="str">
        <f t="shared" ref="CA75" si="1014">IF(AND($F75=BZ$2,$D75=BZ$3,$E75=CA$4),1,"")</f>
        <v/>
      </c>
      <c r="CB75" s="67" t="str">
        <f t="shared" si="925"/>
        <v/>
      </c>
      <c r="CC75" s="67" t="str">
        <f t="shared" si="926"/>
        <v/>
      </c>
      <c r="CD75" s="67" t="str">
        <f t="shared" si="927"/>
        <v/>
      </c>
      <c r="CE75" s="67" t="str">
        <f t="shared" si="928"/>
        <v/>
      </c>
      <c r="CF75" s="67" t="str">
        <f t="shared" si="929"/>
        <v/>
      </c>
      <c r="CG75" s="67" t="str">
        <f t="shared" si="930"/>
        <v/>
      </c>
      <c r="CH75" s="67" t="str">
        <f t="shared" si="931"/>
        <v/>
      </c>
      <c r="CI75" s="75" t="str">
        <f t="shared" si="932"/>
        <v/>
      </c>
      <c r="CJ75" s="74" t="str">
        <f t="shared" si="371"/>
        <v/>
      </c>
      <c r="CK75" s="67" t="str">
        <f t="shared" ref="CK75" si="1015">IF(AND($F75=CJ$2,$D75=CJ$3,$E75=CK$4),1,"")</f>
        <v/>
      </c>
      <c r="CL75" s="67" t="str">
        <f t="shared" si="934"/>
        <v/>
      </c>
      <c r="CM75" s="67" t="str">
        <f t="shared" si="935"/>
        <v/>
      </c>
      <c r="CN75" s="67" t="str">
        <f t="shared" si="936"/>
        <v/>
      </c>
      <c r="CO75" s="67" t="str">
        <f t="shared" si="937"/>
        <v/>
      </c>
      <c r="CP75" s="67" t="str">
        <f t="shared" si="938"/>
        <v/>
      </c>
      <c r="CQ75" s="67" t="str">
        <f t="shared" si="939"/>
        <v/>
      </c>
      <c r="CR75" s="67" t="str">
        <f t="shared" si="940"/>
        <v/>
      </c>
      <c r="CS75" s="75" t="str">
        <f t="shared" si="941"/>
        <v/>
      </c>
      <c r="CT75" s="74" t="str">
        <f t="shared" si="373"/>
        <v/>
      </c>
      <c r="CU75" s="67" t="str">
        <f t="shared" ref="CU75" si="1016">IF(AND($F75=CT$2,$D75=CT$3,$E75=CU$4),1,"")</f>
        <v/>
      </c>
      <c r="CV75" s="67" t="str">
        <f t="shared" si="943"/>
        <v/>
      </c>
      <c r="CW75" s="67" t="str">
        <f t="shared" si="944"/>
        <v/>
      </c>
      <c r="CX75" s="67" t="str">
        <f t="shared" si="945"/>
        <v/>
      </c>
      <c r="CY75" s="67" t="str">
        <f t="shared" si="946"/>
        <v/>
      </c>
      <c r="CZ75" s="67" t="str">
        <f t="shared" si="947"/>
        <v/>
      </c>
      <c r="DA75" s="67" t="str">
        <f t="shared" si="948"/>
        <v/>
      </c>
      <c r="DB75" s="67" t="str">
        <f t="shared" si="949"/>
        <v/>
      </c>
      <c r="DC75" s="75" t="str">
        <f t="shared" si="950"/>
        <v/>
      </c>
      <c r="DD75" s="74" t="str">
        <f t="shared" si="375"/>
        <v/>
      </c>
      <c r="DE75" s="67" t="str">
        <f t="shared" ref="DE75" si="1017">IF(AND($F75=DD$2,$D75=DD$3,$E75=DE$4),1,"")</f>
        <v/>
      </c>
      <c r="DF75" s="67" t="str">
        <f t="shared" si="952"/>
        <v/>
      </c>
      <c r="DG75" s="67" t="str">
        <f t="shared" si="953"/>
        <v/>
      </c>
      <c r="DH75" s="67" t="str">
        <f t="shared" si="954"/>
        <v/>
      </c>
      <c r="DI75" s="67" t="str">
        <f t="shared" si="955"/>
        <v/>
      </c>
      <c r="DJ75" s="67" t="str">
        <f t="shared" si="956"/>
        <v/>
      </c>
      <c r="DK75" s="67" t="str">
        <f t="shared" si="957"/>
        <v/>
      </c>
      <c r="DL75" s="67" t="str">
        <f t="shared" si="958"/>
        <v/>
      </c>
      <c r="DM75" s="75" t="str">
        <f t="shared" si="959"/>
        <v/>
      </c>
      <c r="DN75" s="74" t="str">
        <f t="shared" si="377"/>
        <v/>
      </c>
      <c r="DO75" s="67" t="str">
        <f t="shared" ref="DO75" si="1018">IF(AND($F75=DN$2,$D75=DN$3,$E75=DO$4),1,"")</f>
        <v/>
      </c>
      <c r="DP75" s="67" t="str">
        <f t="shared" si="961"/>
        <v/>
      </c>
      <c r="DQ75" s="67" t="str">
        <f t="shared" si="962"/>
        <v/>
      </c>
      <c r="DR75" s="67" t="str">
        <f t="shared" si="963"/>
        <v/>
      </c>
      <c r="DS75" s="67" t="str">
        <f t="shared" si="964"/>
        <v/>
      </c>
      <c r="DT75" s="67" t="str">
        <f t="shared" si="965"/>
        <v/>
      </c>
      <c r="DU75" s="67" t="str">
        <f t="shared" si="966"/>
        <v/>
      </c>
      <c r="DV75" s="67" t="str">
        <f t="shared" si="967"/>
        <v/>
      </c>
      <c r="DW75" s="76" t="str">
        <f t="shared" si="968"/>
        <v/>
      </c>
      <c r="DX75" s="73"/>
    </row>
    <row r="76" spans="1:128" hidden="1">
      <c r="A76" s="67" t="str">
        <f>IF(OR(B76=0,B76=""),"",'Stu.Detail (1-20)'!A78)</f>
        <v/>
      </c>
      <c r="B76" s="67" t="str">
        <f>IF(OR('Stu.Detail (1-20)'!B78=0,'Stu.Detail (1-20)'!B78=""),"",'Stu.Detail (1-20)'!B78)</f>
        <v/>
      </c>
      <c r="C76" s="68" t="str">
        <f>IF(OR('Stu.Detail (1-20)'!C78=0,'Stu.Detail (1-20)'!C78=""),"",'Stu.Detail (1-20)'!C78)</f>
        <v/>
      </c>
      <c r="D76" s="67" t="str">
        <f>IF(OR('Stu.Detail (1-20)'!J78=0,'Stu.Detail (1-20)'!J78=""),"",'Stu.Detail (1-20)'!J78)</f>
        <v/>
      </c>
      <c r="E76" s="67" t="str">
        <f>IF(OR('Stu.Detail (1-20)'!K78=0,'Stu.Detail (1-20)'!K78=""),"",'Stu.Detail (1-20)'!K78)</f>
        <v/>
      </c>
      <c r="F76" s="67" t="str">
        <f>IF(OR('Stu.Detail (1-20)'!L78=0,'Stu.Detail (1-20)'!L78=""),"",'Stu.Detail (1-20)'!L78)</f>
        <v/>
      </c>
      <c r="H76" s="74" t="str">
        <f t="shared" si="859"/>
        <v/>
      </c>
      <c r="I76" s="67" t="str">
        <f t="shared" si="860"/>
        <v/>
      </c>
      <c r="J76" s="67" t="str">
        <f t="shared" si="861"/>
        <v/>
      </c>
      <c r="K76" s="67" t="str">
        <f t="shared" si="862"/>
        <v/>
      </c>
      <c r="L76" s="67" t="str">
        <f t="shared" si="863"/>
        <v/>
      </c>
      <c r="M76" s="67" t="str">
        <f t="shared" si="864"/>
        <v/>
      </c>
      <c r="N76" s="67" t="str">
        <f t="shared" si="865"/>
        <v/>
      </c>
      <c r="O76" s="67" t="str">
        <f t="shared" si="866"/>
        <v/>
      </c>
      <c r="P76" s="67" t="str">
        <f t="shared" si="867"/>
        <v/>
      </c>
      <c r="Q76" s="75" t="str">
        <f t="shared" si="868"/>
        <v/>
      </c>
      <c r="R76" s="74" t="str">
        <f t="shared" si="869"/>
        <v/>
      </c>
      <c r="S76" s="67" t="str">
        <f t="shared" si="870"/>
        <v/>
      </c>
      <c r="T76" s="67" t="str">
        <f t="shared" si="871"/>
        <v/>
      </c>
      <c r="U76" s="67" t="str">
        <f t="shared" si="872"/>
        <v/>
      </c>
      <c r="V76" s="67" t="str">
        <f t="shared" si="873"/>
        <v/>
      </c>
      <c r="W76" s="67" t="str">
        <f t="shared" si="874"/>
        <v/>
      </c>
      <c r="X76" s="67" t="str">
        <f t="shared" si="875"/>
        <v/>
      </c>
      <c r="Y76" s="67" t="str">
        <f t="shared" si="876"/>
        <v/>
      </c>
      <c r="Z76" s="67" t="str">
        <f t="shared" si="877"/>
        <v/>
      </c>
      <c r="AA76" s="75" t="str">
        <f t="shared" si="878"/>
        <v/>
      </c>
      <c r="AB76" s="74" t="str">
        <f t="shared" si="359"/>
        <v/>
      </c>
      <c r="AC76" s="67" t="str">
        <f t="shared" ref="AC76" si="1019">IF(AND($F76=AB$2,$D76=AB$3,$E76=AC$4),1,"")</f>
        <v/>
      </c>
      <c r="AD76" s="67" t="str">
        <f t="shared" si="880"/>
        <v/>
      </c>
      <c r="AE76" s="67" t="str">
        <f t="shared" si="881"/>
        <v/>
      </c>
      <c r="AF76" s="67" t="str">
        <f t="shared" si="882"/>
        <v/>
      </c>
      <c r="AG76" s="67" t="str">
        <f t="shared" si="883"/>
        <v/>
      </c>
      <c r="AH76" s="67" t="str">
        <f t="shared" si="884"/>
        <v/>
      </c>
      <c r="AI76" s="67" t="str">
        <f t="shared" si="885"/>
        <v/>
      </c>
      <c r="AJ76" s="67" t="str">
        <f t="shared" si="886"/>
        <v/>
      </c>
      <c r="AK76" s="75" t="str">
        <f t="shared" si="887"/>
        <v/>
      </c>
      <c r="AL76" s="74" t="str">
        <f t="shared" si="361"/>
        <v/>
      </c>
      <c r="AM76" s="67" t="str">
        <f t="shared" ref="AM76" si="1020">IF(AND($F76=AL$2,$D76=AL$3,$E76=AM$4),1,"")</f>
        <v/>
      </c>
      <c r="AN76" s="67" t="str">
        <f t="shared" si="889"/>
        <v/>
      </c>
      <c r="AO76" s="67" t="str">
        <f t="shared" si="890"/>
        <v/>
      </c>
      <c r="AP76" s="67" t="str">
        <f t="shared" si="891"/>
        <v/>
      </c>
      <c r="AQ76" s="67" t="str">
        <f t="shared" si="892"/>
        <v/>
      </c>
      <c r="AR76" s="67" t="str">
        <f t="shared" si="893"/>
        <v/>
      </c>
      <c r="AS76" s="67" t="str">
        <f t="shared" si="894"/>
        <v/>
      </c>
      <c r="AT76" s="67" t="str">
        <f t="shared" si="895"/>
        <v/>
      </c>
      <c r="AU76" s="75" t="str">
        <f t="shared" si="896"/>
        <v/>
      </c>
      <c r="AV76" s="74" t="str">
        <f t="shared" si="363"/>
        <v/>
      </c>
      <c r="AW76" s="67" t="str">
        <f t="shared" ref="AW76" si="1021">IF(AND($F76=AV$2,$D76=AV$3,$E76=AW$4),1,"")</f>
        <v/>
      </c>
      <c r="AX76" s="67" t="str">
        <f t="shared" si="898"/>
        <v/>
      </c>
      <c r="AY76" s="67" t="str">
        <f t="shared" si="899"/>
        <v/>
      </c>
      <c r="AZ76" s="67" t="str">
        <f t="shared" si="900"/>
        <v/>
      </c>
      <c r="BA76" s="67" t="str">
        <f t="shared" si="901"/>
        <v/>
      </c>
      <c r="BB76" s="67" t="str">
        <f t="shared" si="902"/>
        <v/>
      </c>
      <c r="BC76" s="67" t="str">
        <f t="shared" si="903"/>
        <v/>
      </c>
      <c r="BD76" s="67" t="str">
        <f t="shared" si="904"/>
        <v/>
      </c>
      <c r="BE76" s="75" t="str">
        <f t="shared" si="905"/>
        <v/>
      </c>
      <c r="BF76" s="74" t="str">
        <f t="shared" si="365"/>
        <v/>
      </c>
      <c r="BG76" s="67" t="str">
        <f t="shared" ref="BG76" si="1022">IF(AND($F76=BF$2,$D76=BF$3,$E76=BG$4),1,"")</f>
        <v/>
      </c>
      <c r="BH76" s="67" t="str">
        <f t="shared" si="907"/>
        <v/>
      </c>
      <c r="BI76" s="67" t="str">
        <f t="shared" si="908"/>
        <v/>
      </c>
      <c r="BJ76" s="67" t="str">
        <f t="shared" si="909"/>
        <v/>
      </c>
      <c r="BK76" s="67" t="str">
        <f t="shared" si="910"/>
        <v/>
      </c>
      <c r="BL76" s="67" t="str">
        <f t="shared" si="911"/>
        <v/>
      </c>
      <c r="BM76" s="67" t="str">
        <f t="shared" si="912"/>
        <v/>
      </c>
      <c r="BN76" s="67" t="str">
        <f t="shared" si="913"/>
        <v/>
      </c>
      <c r="BO76" s="75" t="str">
        <f t="shared" si="914"/>
        <v/>
      </c>
      <c r="BP76" s="74" t="str">
        <f t="shared" si="367"/>
        <v/>
      </c>
      <c r="BQ76" s="67" t="str">
        <f t="shared" ref="BQ76" si="1023">IF(AND($F76=BP$2,$D76=BP$3,$E76=BQ$4),1,"")</f>
        <v/>
      </c>
      <c r="BR76" s="67" t="str">
        <f t="shared" si="916"/>
        <v/>
      </c>
      <c r="BS76" s="67" t="str">
        <f t="shared" si="917"/>
        <v/>
      </c>
      <c r="BT76" s="67" t="str">
        <f t="shared" si="918"/>
        <v/>
      </c>
      <c r="BU76" s="67" t="str">
        <f t="shared" si="919"/>
        <v/>
      </c>
      <c r="BV76" s="67" t="str">
        <f t="shared" si="920"/>
        <v/>
      </c>
      <c r="BW76" s="67" t="str">
        <f t="shared" si="921"/>
        <v/>
      </c>
      <c r="BX76" s="67" t="str">
        <f t="shared" si="922"/>
        <v/>
      </c>
      <c r="BY76" s="75" t="str">
        <f t="shared" si="923"/>
        <v/>
      </c>
      <c r="BZ76" s="74" t="str">
        <f t="shared" si="369"/>
        <v/>
      </c>
      <c r="CA76" s="67" t="str">
        <f t="shared" ref="CA76" si="1024">IF(AND($F76=BZ$2,$D76=BZ$3,$E76=CA$4),1,"")</f>
        <v/>
      </c>
      <c r="CB76" s="67" t="str">
        <f t="shared" si="925"/>
        <v/>
      </c>
      <c r="CC76" s="67" t="str">
        <f t="shared" si="926"/>
        <v/>
      </c>
      <c r="CD76" s="67" t="str">
        <f t="shared" si="927"/>
        <v/>
      </c>
      <c r="CE76" s="67" t="str">
        <f t="shared" si="928"/>
        <v/>
      </c>
      <c r="CF76" s="67" t="str">
        <f t="shared" si="929"/>
        <v/>
      </c>
      <c r="CG76" s="67" t="str">
        <f t="shared" si="930"/>
        <v/>
      </c>
      <c r="CH76" s="67" t="str">
        <f t="shared" si="931"/>
        <v/>
      </c>
      <c r="CI76" s="75" t="str">
        <f t="shared" si="932"/>
        <v/>
      </c>
      <c r="CJ76" s="74" t="str">
        <f t="shared" si="371"/>
        <v/>
      </c>
      <c r="CK76" s="67" t="str">
        <f t="shared" ref="CK76" si="1025">IF(AND($F76=CJ$2,$D76=CJ$3,$E76=CK$4),1,"")</f>
        <v/>
      </c>
      <c r="CL76" s="67" t="str">
        <f t="shared" si="934"/>
        <v/>
      </c>
      <c r="CM76" s="67" t="str">
        <f t="shared" si="935"/>
        <v/>
      </c>
      <c r="CN76" s="67" t="str">
        <f t="shared" si="936"/>
        <v/>
      </c>
      <c r="CO76" s="67" t="str">
        <f t="shared" si="937"/>
        <v/>
      </c>
      <c r="CP76" s="67" t="str">
        <f t="shared" si="938"/>
        <v/>
      </c>
      <c r="CQ76" s="67" t="str">
        <f t="shared" si="939"/>
        <v/>
      </c>
      <c r="CR76" s="67" t="str">
        <f t="shared" si="940"/>
        <v/>
      </c>
      <c r="CS76" s="75" t="str">
        <f t="shared" si="941"/>
        <v/>
      </c>
      <c r="CT76" s="74" t="str">
        <f t="shared" si="373"/>
        <v/>
      </c>
      <c r="CU76" s="67" t="str">
        <f t="shared" ref="CU76" si="1026">IF(AND($F76=CT$2,$D76=CT$3,$E76=CU$4),1,"")</f>
        <v/>
      </c>
      <c r="CV76" s="67" t="str">
        <f t="shared" si="943"/>
        <v/>
      </c>
      <c r="CW76" s="67" t="str">
        <f t="shared" si="944"/>
        <v/>
      </c>
      <c r="CX76" s="67" t="str">
        <f t="shared" si="945"/>
        <v/>
      </c>
      <c r="CY76" s="67" t="str">
        <f t="shared" si="946"/>
        <v/>
      </c>
      <c r="CZ76" s="67" t="str">
        <f t="shared" si="947"/>
        <v/>
      </c>
      <c r="DA76" s="67" t="str">
        <f t="shared" si="948"/>
        <v/>
      </c>
      <c r="DB76" s="67" t="str">
        <f t="shared" si="949"/>
        <v/>
      </c>
      <c r="DC76" s="75" t="str">
        <f t="shared" si="950"/>
        <v/>
      </c>
      <c r="DD76" s="74" t="str">
        <f t="shared" si="375"/>
        <v/>
      </c>
      <c r="DE76" s="67" t="str">
        <f t="shared" ref="DE76" si="1027">IF(AND($F76=DD$2,$D76=DD$3,$E76=DE$4),1,"")</f>
        <v/>
      </c>
      <c r="DF76" s="67" t="str">
        <f t="shared" si="952"/>
        <v/>
      </c>
      <c r="DG76" s="67" t="str">
        <f t="shared" si="953"/>
        <v/>
      </c>
      <c r="DH76" s="67" t="str">
        <f t="shared" si="954"/>
        <v/>
      </c>
      <c r="DI76" s="67" t="str">
        <f t="shared" si="955"/>
        <v/>
      </c>
      <c r="DJ76" s="67" t="str">
        <f t="shared" si="956"/>
        <v/>
      </c>
      <c r="DK76" s="67" t="str">
        <f t="shared" si="957"/>
        <v/>
      </c>
      <c r="DL76" s="67" t="str">
        <f t="shared" si="958"/>
        <v/>
      </c>
      <c r="DM76" s="75" t="str">
        <f t="shared" si="959"/>
        <v/>
      </c>
      <c r="DN76" s="74" t="str">
        <f t="shared" si="377"/>
        <v/>
      </c>
      <c r="DO76" s="67" t="str">
        <f t="shared" ref="DO76" si="1028">IF(AND($F76=DN$2,$D76=DN$3,$E76=DO$4),1,"")</f>
        <v/>
      </c>
      <c r="DP76" s="67" t="str">
        <f t="shared" si="961"/>
        <v/>
      </c>
      <c r="DQ76" s="67" t="str">
        <f t="shared" si="962"/>
        <v/>
      </c>
      <c r="DR76" s="67" t="str">
        <f t="shared" si="963"/>
        <v/>
      </c>
      <c r="DS76" s="67" t="str">
        <f t="shared" si="964"/>
        <v/>
      </c>
      <c r="DT76" s="67" t="str">
        <f t="shared" si="965"/>
        <v/>
      </c>
      <c r="DU76" s="67" t="str">
        <f t="shared" si="966"/>
        <v/>
      </c>
      <c r="DV76" s="67" t="str">
        <f t="shared" si="967"/>
        <v/>
      </c>
      <c r="DW76" s="76" t="str">
        <f t="shared" si="968"/>
        <v/>
      </c>
      <c r="DX76" s="73"/>
    </row>
    <row r="77" spans="1:128" hidden="1">
      <c r="A77" s="67" t="str">
        <f>IF(OR(B77=0,B77=""),"",'Stu.Detail (1-20)'!A79)</f>
        <v/>
      </c>
      <c r="B77" s="67" t="str">
        <f>IF(OR('Stu.Detail (1-20)'!B79=0,'Stu.Detail (1-20)'!B79=""),"",'Stu.Detail (1-20)'!B79)</f>
        <v/>
      </c>
      <c r="C77" s="68" t="str">
        <f>IF(OR('Stu.Detail (1-20)'!C79=0,'Stu.Detail (1-20)'!C79=""),"",'Stu.Detail (1-20)'!C79)</f>
        <v/>
      </c>
      <c r="D77" s="67" t="str">
        <f>IF(OR('Stu.Detail (1-20)'!J79=0,'Stu.Detail (1-20)'!J79=""),"",'Stu.Detail (1-20)'!J79)</f>
        <v/>
      </c>
      <c r="E77" s="67" t="str">
        <f>IF(OR('Stu.Detail (1-20)'!K79=0,'Stu.Detail (1-20)'!K79=""),"",'Stu.Detail (1-20)'!K79)</f>
        <v/>
      </c>
      <c r="F77" s="67" t="str">
        <f>IF(OR('Stu.Detail (1-20)'!L79=0,'Stu.Detail (1-20)'!L79=""),"",'Stu.Detail (1-20)'!L79)</f>
        <v/>
      </c>
      <c r="H77" s="74" t="str">
        <f t="shared" si="859"/>
        <v/>
      </c>
      <c r="I77" s="67" t="str">
        <f t="shared" si="860"/>
        <v/>
      </c>
      <c r="J77" s="67" t="str">
        <f t="shared" si="861"/>
        <v/>
      </c>
      <c r="K77" s="67" t="str">
        <f t="shared" si="862"/>
        <v/>
      </c>
      <c r="L77" s="67" t="str">
        <f t="shared" si="863"/>
        <v/>
      </c>
      <c r="M77" s="67" t="str">
        <f t="shared" si="864"/>
        <v/>
      </c>
      <c r="N77" s="67" t="str">
        <f t="shared" si="865"/>
        <v/>
      </c>
      <c r="O77" s="67" t="str">
        <f t="shared" si="866"/>
        <v/>
      </c>
      <c r="P77" s="67" t="str">
        <f t="shared" si="867"/>
        <v/>
      </c>
      <c r="Q77" s="75" t="str">
        <f t="shared" si="868"/>
        <v/>
      </c>
      <c r="R77" s="74" t="str">
        <f t="shared" si="869"/>
        <v/>
      </c>
      <c r="S77" s="67" t="str">
        <f t="shared" si="870"/>
        <v/>
      </c>
      <c r="T77" s="67" t="str">
        <f t="shared" si="871"/>
        <v/>
      </c>
      <c r="U77" s="67" t="str">
        <f t="shared" si="872"/>
        <v/>
      </c>
      <c r="V77" s="67" t="str">
        <f t="shared" si="873"/>
        <v/>
      </c>
      <c r="W77" s="67" t="str">
        <f t="shared" si="874"/>
        <v/>
      </c>
      <c r="X77" s="67" t="str">
        <f t="shared" si="875"/>
        <v/>
      </c>
      <c r="Y77" s="67" t="str">
        <f t="shared" si="876"/>
        <v/>
      </c>
      <c r="Z77" s="67" t="str">
        <f t="shared" si="877"/>
        <v/>
      </c>
      <c r="AA77" s="75" t="str">
        <f t="shared" si="878"/>
        <v/>
      </c>
      <c r="AB77" s="74" t="str">
        <f t="shared" si="359"/>
        <v/>
      </c>
      <c r="AC77" s="67" t="str">
        <f t="shared" ref="AC77" si="1029">IF(AND($F77=AB$2,$D77=AB$3,$E77=AC$4),1,"")</f>
        <v/>
      </c>
      <c r="AD77" s="67" t="str">
        <f t="shared" si="880"/>
        <v/>
      </c>
      <c r="AE77" s="67" t="str">
        <f t="shared" si="881"/>
        <v/>
      </c>
      <c r="AF77" s="67" t="str">
        <f t="shared" si="882"/>
        <v/>
      </c>
      <c r="AG77" s="67" t="str">
        <f t="shared" si="883"/>
        <v/>
      </c>
      <c r="AH77" s="67" t="str">
        <f t="shared" si="884"/>
        <v/>
      </c>
      <c r="AI77" s="67" t="str">
        <f t="shared" si="885"/>
        <v/>
      </c>
      <c r="AJ77" s="67" t="str">
        <f t="shared" si="886"/>
        <v/>
      </c>
      <c r="AK77" s="75" t="str">
        <f t="shared" si="887"/>
        <v/>
      </c>
      <c r="AL77" s="74" t="str">
        <f t="shared" si="361"/>
        <v/>
      </c>
      <c r="AM77" s="67" t="str">
        <f t="shared" ref="AM77" si="1030">IF(AND($F77=AL$2,$D77=AL$3,$E77=AM$4),1,"")</f>
        <v/>
      </c>
      <c r="AN77" s="67" t="str">
        <f t="shared" si="889"/>
        <v/>
      </c>
      <c r="AO77" s="67" t="str">
        <f t="shared" si="890"/>
        <v/>
      </c>
      <c r="AP77" s="67" t="str">
        <f t="shared" si="891"/>
        <v/>
      </c>
      <c r="AQ77" s="67" t="str">
        <f t="shared" si="892"/>
        <v/>
      </c>
      <c r="AR77" s="67" t="str">
        <f t="shared" si="893"/>
        <v/>
      </c>
      <c r="AS77" s="67" t="str">
        <f t="shared" si="894"/>
        <v/>
      </c>
      <c r="AT77" s="67" t="str">
        <f t="shared" si="895"/>
        <v/>
      </c>
      <c r="AU77" s="75" t="str">
        <f t="shared" si="896"/>
        <v/>
      </c>
      <c r="AV77" s="74" t="str">
        <f t="shared" si="363"/>
        <v/>
      </c>
      <c r="AW77" s="67" t="str">
        <f t="shared" ref="AW77" si="1031">IF(AND($F77=AV$2,$D77=AV$3,$E77=AW$4),1,"")</f>
        <v/>
      </c>
      <c r="AX77" s="67" t="str">
        <f t="shared" si="898"/>
        <v/>
      </c>
      <c r="AY77" s="67" t="str">
        <f t="shared" si="899"/>
        <v/>
      </c>
      <c r="AZ77" s="67" t="str">
        <f t="shared" si="900"/>
        <v/>
      </c>
      <c r="BA77" s="67" t="str">
        <f t="shared" si="901"/>
        <v/>
      </c>
      <c r="BB77" s="67" t="str">
        <f t="shared" si="902"/>
        <v/>
      </c>
      <c r="BC77" s="67" t="str">
        <f t="shared" si="903"/>
        <v/>
      </c>
      <c r="BD77" s="67" t="str">
        <f t="shared" si="904"/>
        <v/>
      </c>
      <c r="BE77" s="75" t="str">
        <f t="shared" si="905"/>
        <v/>
      </c>
      <c r="BF77" s="74" t="str">
        <f t="shared" si="365"/>
        <v/>
      </c>
      <c r="BG77" s="67" t="str">
        <f t="shared" ref="BG77" si="1032">IF(AND($F77=BF$2,$D77=BF$3,$E77=BG$4),1,"")</f>
        <v/>
      </c>
      <c r="BH77" s="67" t="str">
        <f t="shared" si="907"/>
        <v/>
      </c>
      <c r="BI77" s="67" t="str">
        <f t="shared" si="908"/>
        <v/>
      </c>
      <c r="BJ77" s="67" t="str">
        <f t="shared" si="909"/>
        <v/>
      </c>
      <c r="BK77" s="67" t="str">
        <f t="shared" si="910"/>
        <v/>
      </c>
      <c r="BL77" s="67" t="str">
        <f t="shared" si="911"/>
        <v/>
      </c>
      <c r="BM77" s="67" t="str">
        <f t="shared" si="912"/>
        <v/>
      </c>
      <c r="BN77" s="67" t="str">
        <f t="shared" si="913"/>
        <v/>
      </c>
      <c r="BO77" s="75" t="str">
        <f t="shared" si="914"/>
        <v/>
      </c>
      <c r="BP77" s="74" t="str">
        <f t="shared" si="367"/>
        <v/>
      </c>
      <c r="BQ77" s="67" t="str">
        <f t="shared" ref="BQ77" si="1033">IF(AND($F77=BP$2,$D77=BP$3,$E77=BQ$4),1,"")</f>
        <v/>
      </c>
      <c r="BR77" s="67" t="str">
        <f t="shared" si="916"/>
        <v/>
      </c>
      <c r="BS77" s="67" t="str">
        <f t="shared" si="917"/>
        <v/>
      </c>
      <c r="BT77" s="67" t="str">
        <f t="shared" si="918"/>
        <v/>
      </c>
      <c r="BU77" s="67" t="str">
        <f t="shared" si="919"/>
        <v/>
      </c>
      <c r="BV77" s="67" t="str">
        <f t="shared" si="920"/>
        <v/>
      </c>
      <c r="BW77" s="67" t="str">
        <f t="shared" si="921"/>
        <v/>
      </c>
      <c r="BX77" s="67" t="str">
        <f t="shared" si="922"/>
        <v/>
      </c>
      <c r="BY77" s="75" t="str">
        <f t="shared" si="923"/>
        <v/>
      </c>
      <c r="BZ77" s="74" t="str">
        <f t="shared" si="369"/>
        <v/>
      </c>
      <c r="CA77" s="67" t="str">
        <f t="shared" ref="CA77" si="1034">IF(AND($F77=BZ$2,$D77=BZ$3,$E77=CA$4),1,"")</f>
        <v/>
      </c>
      <c r="CB77" s="67" t="str">
        <f t="shared" si="925"/>
        <v/>
      </c>
      <c r="CC77" s="67" t="str">
        <f t="shared" si="926"/>
        <v/>
      </c>
      <c r="CD77" s="67" t="str">
        <f t="shared" si="927"/>
        <v/>
      </c>
      <c r="CE77" s="67" t="str">
        <f t="shared" si="928"/>
        <v/>
      </c>
      <c r="CF77" s="67" t="str">
        <f t="shared" si="929"/>
        <v/>
      </c>
      <c r="CG77" s="67" t="str">
        <f t="shared" si="930"/>
        <v/>
      </c>
      <c r="CH77" s="67" t="str">
        <f t="shared" si="931"/>
        <v/>
      </c>
      <c r="CI77" s="75" t="str">
        <f t="shared" si="932"/>
        <v/>
      </c>
      <c r="CJ77" s="74" t="str">
        <f t="shared" si="371"/>
        <v/>
      </c>
      <c r="CK77" s="67" t="str">
        <f t="shared" ref="CK77" si="1035">IF(AND($F77=CJ$2,$D77=CJ$3,$E77=CK$4),1,"")</f>
        <v/>
      </c>
      <c r="CL77" s="67" t="str">
        <f t="shared" si="934"/>
        <v/>
      </c>
      <c r="CM77" s="67" t="str">
        <f t="shared" si="935"/>
        <v/>
      </c>
      <c r="CN77" s="67" t="str">
        <f t="shared" si="936"/>
        <v/>
      </c>
      <c r="CO77" s="67" t="str">
        <f t="shared" si="937"/>
        <v/>
      </c>
      <c r="CP77" s="67" t="str">
        <f t="shared" si="938"/>
        <v/>
      </c>
      <c r="CQ77" s="67" t="str">
        <f t="shared" si="939"/>
        <v/>
      </c>
      <c r="CR77" s="67" t="str">
        <f t="shared" si="940"/>
        <v/>
      </c>
      <c r="CS77" s="75" t="str">
        <f t="shared" si="941"/>
        <v/>
      </c>
      <c r="CT77" s="74" t="str">
        <f t="shared" si="373"/>
        <v/>
      </c>
      <c r="CU77" s="67" t="str">
        <f t="shared" ref="CU77" si="1036">IF(AND($F77=CT$2,$D77=CT$3,$E77=CU$4),1,"")</f>
        <v/>
      </c>
      <c r="CV77" s="67" t="str">
        <f t="shared" si="943"/>
        <v/>
      </c>
      <c r="CW77" s="67" t="str">
        <f t="shared" si="944"/>
        <v/>
      </c>
      <c r="CX77" s="67" t="str">
        <f t="shared" si="945"/>
        <v/>
      </c>
      <c r="CY77" s="67" t="str">
        <f t="shared" si="946"/>
        <v/>
      </c>
      <c r="CZ77" s="67" t="str">
        <f t="shared" si="947"/>
        <v/>
      </c>
      <c r="DA77" s="67" t="str">
        <f t="shared" si="948"/>
        <v/>
      </c>
      <c r="DB77" s="67" t="str">
        <f t="shared" si="949"/>
        <v/>
      </c>
      <c r="DC77" s="75" t="str">
        <f t="shared" si="950"/>
        <v/>
      </c>
      <c r="DD77" s="74" t="str">
        <f t="shared" si="375"/>
        <v/>
      </c>
      <c r="DE77" s="67" t="str">
        <f t="shared" ref="DE77" si="1037">IF(AND($F77=DD$2,$D77=DD$3,$E77=DE$4),1,"")</f>
        <v/>
      </c>
      <c r="DF77" s="67" t="str">
        <f t="shared" si="952"/>
        <v/>
      </c>
      <c r="DG77" s="67" t="str">
        <f t="shared" si="953"/>
        <v/>
      </c>
      <c r="DH77" s="67" t="str">
        <f t="shared" si="954"/>
        <v/>
      </c>
      <c r="DI77" s="67" t="str">
        <f t="shared" si="955"/>
        <v/>
      </c>
      <c r="DJ77" s="67" t="str">
        <f t="shared" si="956"/>
        <v/>
      </c>
      <c r="DK77" s="67" t="str">
        <f t="shared" si="957"/>
        <v/>
      </c>
      <c r="DL77" s="67" t="str">
        <f t="shared" si="958"/>
        <v/>
      </c>
      <c r="DM77" s="75" t="str">
        <f t="shared" si="959"/>
        <v/>
      </c>
      <c r="DN77" s="74" t="str">
        <f t="shared" si="377"/>
        <v/>
      </c>
      <c r="DO77" s="67" t="str">
        <f t="shared" ref="DO77" si="1038">IF(AND($F77=DN$2,$D77=DN$3,$E77=DO$4),1,"")</f>
        <v/>
      </c>
      <c r="DP77" s="67" t="str">
        <f t="shared" si="961"/>
        <v/>
      </c>
      <c r="DQ77" s="67" t="str">
        <f t="shared" si="962"/>
        <v/>
      </c>
      <c r="DR77" s="67" t="str">
        <f t="shared" si="963"/>
        <v/>
      </c>
      <c r="DS77" s="67" t="str">
        <f t="shared" si="964"/>
        <v/>
      </c>
      <c r="DT77" s="67" t="str">
        <f t="shared" si="965"/>
        <v/>
      </c>
      <c r="DU77" s="67" t="str">
        <f t="shared" si="966"/>
        <v/>
      </c>
      <c r="DV77" s="67" t="str">
        <f t="shared" si="967"/>
        <v/>
      </c>
      <c r="DW77" s="76" t="str">
        <f t="shared" si="968"/>
        <v/>
      </c>
      <c r="DX77" s="73"/>
    </row>
    <row r="78" spans="1:128" hidden="1">
      <c r="A78" s="67" t="str">
        <f>IF(OR(B78=0,B78=""),"",'Stu.Detail (1-20)'!A80)</f>
        <v/>
      </c>
      <c r="B78" s="67" t="str">
        <f>IF(OR('Stu.Detail (1-20)'!B80=0,'Stu.Detail (1-20)'!B80=""),"",'Stu.Detail (1-20)'!B80)</f>
        <v/>
      </c>
      <c r="C78" s="68" t="str">
        <f>IF(OR('Stu.Detail (1-20)'!C80=0,'Stu.Detail (1-20)'!C80=""),"",'Stu.Detail (1-20)'!C80)</f>
        <v/>
      </c>
      <c r="D78" s="67" t="str">
        <f>IF(OR('Stu.Detail (1-20)'!J80=0,'Stu.Detail (1-20)'!J80=""),"",'Stu.Detail (1-20)'!J80)</f>
        <v/>
      </c>
      <c r="E78" s="67" t="str">
        <f>IF(OR('Stu.Detail (1-20)'!K80=0,'Stu.Detail (1-20)'!K80=""),"",'Stu.Detail (1-20)'!K80)</f>
        <v/>
      </c>
      <c r="F78" s="67" t="str">
        <f>IF(OR('Stu.Detail (1-20)'!L80=0,'Stu.Detail (1-20)'!L80=""),"",'Stu.Detail (1-20)'!L80)</f>
        <v/>
      </c>
      <c r="H78" s="74" t="str">
        <f t="shared" si="859"/>
        <v/>
      </c>
      <c r="I78" s="67" t="str">
        <f t="shared" si="860"/>
        <v/>
      </c>
      <c r="J78" s="67" t="str">
        <f t="shared" si="861"/>
        <v/>
      </c>
      <c r="K78" s="67" t="str">
        <f t="shared" si="862"/>
        <v/>
      </c>
      <c r="L78" s="67" t="str">
        <f t="shared" si="863"/>
        <v/>
      </c>
      <c r="M78" s="67" t="str">
        <f t="shared" si="864"/>
        <v/>
      </c>
      <c r="N78" s="67" t="str">
        <f t="shared" si="865"/>
        <v/>
      </c>
      <c r="O78" s="67" t="str">
        <f t="shared" si="866"/>
        <v/>
      </c>
      <c r="P78" s="67" t="str">
        <f t="shared" si="867"/>
        <v/>
      </c>
      <c r="Q78" s="75" t="str">
        <f t="shared" si="868"/>
        <v/>
      </c>
      <c r="R78" s="74" t="str">
        <f t="shared" si="869"/>
        <v/>
      </c>
      <c r="S78" s="67" t="str">
        <f t="shared" si="870"/>
        <v/>
      </c>
      <c r="T78" s="67" t="str">
        <f t="shared" si="871"/>
        <v/>
      </c>
      <c r="U78" s="67" t="str">
        <f t="shared" si="872"/>
        <v/>
      </c>
      <c r="V78" s="67" t="str">
        <f t="shared" si="873"/>
        <v/>
      </c>
      <c r="W78" s="67" t="str">
        <f t="shared" si="874"/>
        <v/>
      </c>
      <c r="X78" s="67" t="str">
        <f t="shared" si="875"/>
        <v/>
      </c>
      <c r="Y78" s="67" t="str">
        <f t="shared" si="876"/>
        <v/>
      </c>
      <c r="Z78" s="67" t="str">
        <f t="shared" si="877"/>
        <v/>
      </c>
      <c r="AA78" s="75" t="str">
        <f t="shared" si="878"/>
        <v/>
      </c>
      <c r="AB78" s="74" t="str">
        <f t="shared" si="359"/>
        <v/>
      </c>
      <c r="AC78" s="67" t="str">
        <f t="shared" ref="AC78" si="1039">IF(AND($F78=AB$2,$D78=AB$3,$E78=AC$4),1,"")</f>
        <v/>
      </c>
      <c r="AD78" s="67" t="str">
        <f t="shared" si="880"/>
        <v/>
      </c>
      <c r="AE78" s="67" t="str">
        <f t="shared" si="881"/>
        <v/>
      </c>
      <c r="AF78" s="67" t="str">
        <f t="shared" si="882"/>
        <v/>
      </c>
      <c r="AG78" s="67" t="str">
        <f t="shared" si="883"/>
        <v/>
      </c>
      <c r="AH78" s="67" t="str">
        <f t="shared" si="884"/>
        <v/>
      </c>
      <c r="AI78" s="67" t="str">
        <f t="shared" si="885"/>
        <v/>
      </c>
      <c r="AJ78" s="67" t="str">
        <f t="shared" si="886"/>
        <v/>
      </c>
      <c r="AK78" s="75" t="str">
        <f t="shared" si="887"/>
        <v/>
      </c>
      <c r="AL78" s="74" t="str">
        <f t="shared" si="361"/>
        <v/>
      </c>
      <c r="AM78" s="67" t="str">
        <f t="shared" ref="AM78" si="1040">IF(AND($F78=AL$2,$D78=AL$3,$E78=AM$4),1,"")</f>
        <v/>
      </c>
      <c r="AN78" s="67" t="str">
        <f t="shared" si="889"/>
        <v/>
      </c>
      <c r="AO78" s="67" t="str">
        <f t="shared" si="890"/>
        <v/>
      </c>
      <c r="AP78" s="67" t="str">
        <f t="shared" si="891"/>
        <v/>
      </c>
      <c r="AQ78" s="67" t="str">
        <f t="shared" si="892"/>
        <v/>
      </c>
      <c r="AR78" s="67" t="str">
        <f t="shared" si="893"/>
        <v/>
      </c>
      <c r="AS78" s="67" t="str">
        <f t="shared" si="894"/>
        <v/>
      </c>
      <c r="AT78" s="67" t="str">
        <f t="shared" si="895"/>
        <v/>
      </c>
      <c r="AU78" s="75" t="str">
        <f t="shared" si="896"/>
        <v/>
      </c>
      <c r="AV78" s="74" t="str">
        <f t="shared" si="363"/>
        <v/>
      </c>
      <c r="AW78" s="67" t="str">
        <f t="shared" ref="AW78" si="1041">IF(AND($F78=AV$2,$D78=AV$3,$E78=AW$4),1,"")</f>
        <v/>
      </c>
      <c r="AX78" s="67" t="str">
        <f t="shared" si="898"/>
        <v/>
      </c>
      <c r="AY78" s="67" t="str">
        <f t="shared" si="899"/>
        <v/>
      </c>
      <c r="AZ78" s="67" t="str">
        <f t="shared" si="900"/>
        <v/>
      </c>
      <c r="BA78" s="67" t="str">
        <f t="shared" si="901"/>
        <v/>
      </c>
      <c r="BB78" s="67" t="str">
        <f t="shared" si="902"/>
        <v/>
      </c>
      <c r="BC78" s="67" t="str">
        <f t="shared" si="903"/>
        <v/>
      </c>
      <c r="BD78" s="67" t="str">
        <f t="shared" si="904"/>
        <v/>
      </c>
      <c r="BE78" s="75" t="str">
        <f t="shared" si="905"/>
        <v/>
      </c>
      <c r="BF78" s="74" t="str">
        <f t="shared" si="365"/>
        <v/>
      </c>
      <c r="BG78" s="67" t="str">
        <f t="shared" ref="BG78" si="1042">IF(AND($F78=BF$2,$D78=BF$3,$E78=BG$4),1,"")</f>
        <v/>
      </c>
      <c r="BH78" s="67" t="str">
        <f t="shared" si="907"/>
        <v/>
      </c>
      <c r="BI78" s="67" t="str">
        <f t="shared" si="908"/>
        <v/>
      </c>
      <c r="BJ78" s="67" t="str">
        <f t="shared" si="909"/>
        <v/>
      </c>
      <c r="BK78" s="67" t="str">
        <f t="shared" si="910"/>
        <v/>
      </c>
      <c r="BL78" s="67" t="str">
        <f t="shared" si="911"/>
        <v/>
      </c>
      <c r="BM78" s="67" t="str">
        <f t="shared" si="912"/>
        <v/>
      </c>
      <c r="BN78" s="67" t="str">
        <f t="shared" si="913"/>
        <v/>
      </c>
      <c r="BO78" s="75" t="str">
        <f t="shared" si="914"/>
        <v/>
      </c>
      <c r="BP78" s="74" t="str">
        <f t="shared" si="367"/>
        <v/>
      </c>
      <c r="BQ78" s="67" t="str">
        <f t="shared" ref="BQ78" si="1043">IF(AND($F78=BP$2,$D78=BP$3,$E78=BQ$4),1,"")</f>
        <v/>
      </c>
      <c r="BR78" s="67" t="str">
        <f t="shared" si="916"/>
        <v/>
      </c>
      <c r="BS78" s="67" t="str">
        <f t="shared" si="917"/>
        <v/>
      </c>
      <c r="BT78" s="67" t="str">
        <f t="shared" si="918"/>
        <v/>
      </c>
      <c r="BU78" s="67" t="str">
        <f t="shared" si="919"/>
        <v/>
      </c>
      <c r="BV78" s="67" t="str">
        <f t="shared" si="920"/>
        <v/>
      </c>
      <c r="BW78" s="67" t="str">
        <f t="shared" si="921"/>
        <v/>
      </c>
      <c r="BX78" s="67" t="str">
        <f t="shared" si="922"/>
        <v/>
      </c>
      <c r="BY78" s="75" t="str">
        <f t="shared" si="923"/>
        <v/>
      </c>
      <c r="BZ78" s="74" t="str">
        <f t="shared" si="369"/>
        <v/>
      </c>
      <c r="CA78" s="67" t="str">
        <f t="shared" ref="CA78" si="1044">IF(AND($F78=BZ$2,$D78=BZ$3,$E78=CA$4),1,"")</f>
        <v/>
      </c>
      <c r="CB78" s="67" t="str">
        <f t="shared" si="925"/>
        <v/>
      </c>
      <c r="CC78" s="67" t="str">
        <f t="shared" si="926"/>
        <v/>
      </c>
      <c r="CD78" s="67" t="str">
        <f t="shared" si="927"/>
        <v/>
      </c>
      <c r="CE78" s="67" t="str">
        <f t="shared" si="928"/>
        <v/>
      </c>
      <c r="CF78" s="67" t="str">
        <f t="shared" si="929"/>
        <v/>
      </c>
      <c r="CG78" s="67" t="str">
        <f t="shared" si="930"/>
        <v/>
      </c>
      <c r="CH78" s="67" t="str">
        <f t="shared" si="931"/>
        <v/>
      </c>
      <c r="CI78" s="75" t="str">
        <f t="shared" si="932"/>
        <v/>
      </c>
      <c r="CJ78" s="74" t="str">
        <f t="shared" si="371"/>
        <v/>
      </c>
      <c r="CK78" s="67" t="str">
        <f t="shared" ref="CK78" si="1045">IF(AND($F78=CJ$2,$D78=CJ$3,$E78=CK$4),1,"")</f>
        <v/>
      </c>
      <c r="CL78" s="67" t="str">
        <f t="shared" si="934"/>
        <v/>
      </c>
      <c r="CM78" s="67" t="str">
        <f t="shared" si="935"/>
        <v/>
      </c>
      <c r="CN78" s="67" t="str">
        <f t="shared" si="936"/>
        <v/>
      </c>
      <c r="CO78" s="67" t="str">
        <f t="shared" si="937"/>
        <v/>
      </c>
      <c r="CP78" s="67" t="str">
        <f t="shared" si="938"/>
        <v/>
      </c>
      <c r="CQ78" s="67" t="str">
        <f t="shared" si="939"/>
        <v/>
      </c>
      <c r="CR78" s="67" t="str">
        <f t="shared" si="940"/>
        <v/>
      </c>
      <c r="CS78" s="75" t="str">
        <f t="shared" si="941"/>
        <v/>
      </c>
      <c r="CT78" s="74" t="str">
        <f t="shared" si="373"/>
        <v/>
      </c>
      <c r="CU78" s="67" t="str">
        <f t="shared" ref="CU78" si="1046">IF(AND($F78=CT$2,$D78=CT$3,$E78=CU$4),1,"")</f>
        <v/>
      </c>
      <c r="CV78" s="67" t="str">
        <f t="shared" si="943"/>
        <v/>
      </c>
      <c r="CW78" s="67" t="str">
        <f t="shared" si="944"/>
        <v/>
      </c>
      <c r="CX78" s="67" t="str">
        <f t="shared" si="945"/>
        <v/>
      </c>
      <c r="CY78" s="67" t="str">
        <f t="shared" si="946"/>
        <v/>
      </c>
      <c r="CZ78" s="67" t="str">
        <f t="shared" si="947"/>
        <v/>
      </c>
      <c r="DA78" s="67" t="str">
        <f t="shared" si="948"/>
        <v/>
      </c>
      <c r="DB78" s="67" t="str">
        <f t="shared" si="949"/>
        <v/>
      </c>
      <c r="DC78" s="75" t="str">
        <f t="shared" si="950"/>
        <v/>
      </c>
      <c r="DD78" s="74" t="str">
        <f t="shared" si="375"/>
        <v/>
      </c>
      <c r="DE78" s="67" t="str">
        <f t="shared" ref="DE78" si="1047">IF(AND($F78=DD$2,$D78=DD$3,$E78=DE$4),1,"")</f>
        <v/>
      </c>
      <c r="DF78" s="67" t="str">
        <f t="shared" si="952"/>
        <v/>
      </c>
      <c r="DG78" s="67" t="str">
        <f t="shared" si="953"/>
        <v/>
      </c>
      <c r="DH78" s="67" t="str">
        <f t="shared" si="954"/>
        <v/>
      </c>
      <c r="DI78" s="67" t="str">
        <f t="shared" si="955"/>
        <v/>
      </c>
      <c r="DJ78" s="67" t="str">
        <f t="shared" si="956"/>
        <v/>
      </c>
      <c r="DK78" s="67" t="str">
        <f t="shared" si="957"/>
        <v/>
      </c>
      <c r="DL78" s="67" t="str">
        <f t="shared" si="958"/>
        <v/>
      </c>
      <c r="DM78" s="75" t="str">
        <f t="shared" si="959"/>
        <v/>
      </c>
      <c r="DN78" s="74" t="str">
        <f t="shared" si="377"/>
        <v/>
      </c>
      <c r="DO78" s="67" t="str">
        <f t="shared" ref="DO78" si="1048">IF(AND($F78=DN$2,$D78=DN$3,$E78=DO$4),1,"")</f>
        <v/>
      </c>
      <c r="DP78" s="67" t="str">
        <f t="shared" si="961"/>
        <v/>
      </c>
      <c r="DQ78" s="67" t="str">
        <f t="shared" si="962"/>
        <v/>
      </c>
      <c r="DR78" s="67" t="str">
        <f t="shared" si="963"/>
        <v/>
      </c>
      <c r="DS78" s="67" t="str">
        <f t="shared" si="964"/>
        <v/>
      </c>
      <c r="DT78" s="67" t="str">
        <f t="shared" si="965"/>
        <v/>
      </c>
      <c r="DU78" s="67" t="str">
        <f t="shared" si="966"/>
        <v/>
      </c>
      <c r="DV78" s="67" t="str">
        <f t="shared" si="967"/>
        <v/>
      </c>
      <c r="DW78" s="76" t="str">
        <f t="shared" si="968"/>
        <v/>
      </c>
      <c r="DX78" s="73"/>
    </row>
    <row r="79" spans="1:128" hidden="1">
      <c r="A79" s="67" t="str">
        <f>IF(OR(B79=0,B79=""),"",'Stu.Detail (1-20)'!A81)</f>
        <v/>
      </c>
      <c r="B79" s="67" t="str">
        <f>IF(OR('Stu.Detail (1-20)'!B81=0,'Stu.Detail (1-20)'!B81=""),"",'Stu.Detail (1-20)'!B81)</f>
        <v/>
      </c>
      <c r="C79" s="68" t="str">
        <f>IF(OR('Stu.Detail (1-20)'!C81=0,'Stu.Detail (1-20)'!C81=""),"",'Stu.Detail (1-20)'!C81)</f>
        <v/>
      </c>
      <c r="D79" s="67" t="str">
        <f>IF(OR('Stu.Detail (1-20)'!J81=0,'Stu.Detail (1-20)'!J81=""),"",'Stu.Detail (1-20)'!J81)</f>
        <v/>
      </c>
      <c r="E79" s="67" t="str">
        <f>IF(OR('Stu.Detail (1-20)'!K81=0,'Stu.Detail (1-20)'!K81=""),"",'Stu.Detail (1-20)'!K81)</f>
        <v/>
      </c>
      <c r="F79" s="67" t="str">
        <f>IF(OR('Stu.Detail (1-20)'!L81=0,'Stu.Detail (1-20)'!L81=""),"",'Stu.Detail (1-20)'!L81)</f>
        <v/>
      </c>
      <c r="H79" s="74" t="str">
        <f t="shared" si="859"/>
        <v/>
      </c>
      <c r="I79" s="67" t="str">
        <f t="shared" si="860"/>
        <v/>
      </c>
      <c r="J79" s="67" t="str">
        <f t="shared" si="861"/>
        <v/>
      </c>
      <c r="K79" s="67" t="str">
        <f t="shared" si="862"/>
        <v/>
      </c>
      <c r="L79" s="67" t="str">
        <f t="shared" si="863"/>
        <v/>
      </c>
      <c r="M79" s="67" t="str">
        <f t="shared" si="864"/>
        <v/>
      </c>
      <c r="N79" s="67" t="str">
        <f t="shared" si="865"/>
        <v/>
      </c>
      <c r="O79" s="67" t="str">
        <f t="shared" si="866"/>
        <v/>
      </c>
      <c r="P79" s="67" t="str">
        <f t="shared" si="867"/>
        <v/>
      </c>
      <c r="Q79" s="75" t="str">
        <f t="shared" si="868"/>
        <v/>
      </c>
      <c r="R79" s="74" t="str">
        <f t="shared" si="869"/>
        <v/>
      </c>
      <c r="S79" s="67" t="str">
        <f t="shared" si="870"/>
        <v/>
      </c>
      <c r="T79" s="67" t="str">
        <f t="shared" si="871"/>
        <v/>
      </c>
      <c r="U79" s="67" t="str">
        <f t="shared" si="872"/>
        <v/>
      </c>
      <c r="V79" s="67" t="str">
        <f t="shared" si="873"/>
        <v/>
      </c>
      <c r="W79" s="67" t="str">
        <f t="shared" si="874"/>
        <v/>
      </c>
      <c r="X79" s="67" t="str">
        <f t="shared" si="875"/>
        <v/>
      </c>
      <c r="Y79" s="67" t="str">
        <f t="shared" si="876"/>
        <v/>
      </c>
      <c r="Z79" s="67" t="str">
        <f t="shared" si="877"/>
        <v/>
      </c>
      <c r="AA79" s="75" t="str">
        <f t="shared" si="878"/>
        <v/>
      </c>
      <c r="AB79" s="74" t="str">
        <f t="shared" si="359"/>
        <v/>
      </c>
      <c r="AC79" s="67" t="str">
        <f t="shared" ref="AC79" si="1049">IF(AND($F79=AB$2,$D79=AB$3,$E79=AC$4),1,"")</f>
        <v/>
      </c>
      <c r="AD79" s="67" t="str">
        <f t="shared" si="880"/>
        <v/>
      </c>
      <c r="AE79" s="67" t="str">
        <f t="shared" si="881"/>
        <v/>
      </c>
      <c r="AF79" s="67" t="str">
        <f t="shared" si="882"/>
        <v/>
      </c>
      <c r="AG79" s="67" t="str">
        <f t="shared" si="883"/>
        <v/>
      </c>
      <c r="AH79" s="67" t="str">
        <f t="shared" si="884"/>
        <v/>
      </c>
      <c r="AI79" s="67" t="str">
        <f t="shared" si="885"/>
        <v/>
      </c>
      <c r="AJ79" s="67" t="str">
        <f t="shared" si="886"/>
        <v/>
      </c>
      <c r="AK79" s="75" t="str">
        <f t="shared" si="887"/>
        <v/>
      </c>
      <c r="AL79" s="74" t="str">
        <f t="shared" si="361"/>
        <v/>
      </c>
      <c r="AM79" s="67" t="str">
        <f t="shared" ref="AM79" si="1050">IF(AND($F79=AL$2,$D79=AL$3,$E79=AM$4),1,"")</f>
        <v/>
      </c>
      <c r="AN79" s="67" t="str">
        <f t="shared" si="889"/>
        <v/>
      </c>
      <c r="AO79" s="67" t="str">
        <f t="shared" si="890"/>
        <v/>
      </c>
      <c r="AP79" s="67" t="str">
        <f t="shared" si="891"/>
        <v/>
      </c>
      <c r="AQ79" s="67" t="str">
        <f t="shared" si="892"/>
        <v/>
      </c>
      <c r="AR79" s="67" t="str">
        <f t="shared" si="893"/>
        <v/>
      </c>
      <c r="AS79" s="67" t="str">
        <f t="shared" si="894"/>
        <v/>
      </c>
      <c r="AT79" s="67" t="str">
        <f t="shared" si="895"/>
        <v/>
      </c>
      <c r="AU79" s="75" t="str">
        <f t="shared" si="896"/>
        <v/>
      </c>
      <c r="AV79" s="74" t="str">
        <f t="shared" si="363"/>
        <v/>
      </c>
      <c r="AW79" s="67" t="str">
        <f t="shared" ref="AW79" si="1051">IF(AND($F79=AV$2,$D79=AV$3,$E79=AW$4),1,"")</f>
        <v/>
      </c>
      <c r="AX79" s="67" t="str">
        <f t="shared" si="898"/>
        <v/>
      </c>
      <c r="AY79" s="67" t="str">
        <f t="shared" si="899"/>
        <v/>
      </c>
      <c r="AZ79" s="67" t="str">
        <f t="shared" si="900"/>
        <v/>
      </c>
      <c r="BA79" s="67" t="str">
        <f t="shared" si="901"/>
        <v/>
      </c>
      <c r="BB79" s="67" t="str">
        <f t="shared" si="902"/>
        <v/>
      </c>
      <c r="BC79" s="67" t="str">
        <f t="shared" si="903"/>
        <v/>
      </c>
      <c r="BD79" s="67" t="str">
        <f t="shared" si="904"/>
        <v/>
      </c>
      <c r="BE79" s="75" t="str">
        <f t="shared" si="905"/>
        <v/>
      </c>
      <c r="BF79" s="74" t="str">
        <f t="shared" si="365"/>
        <v/>
      </c>
      <c r="BG79" s="67" t="str">
        <f t="shared" ref="BG79" si="1052">IF(AND($F79=BF$2,$D79=BF$3,$E79=BG$4),1,"")</f>
        <v/>
      </c>
      <c r="BH79" s="67" t="str">
        <f t="shared" si="907"/>
        <v/>
      </c>
      <c r="BI79" s="67" t="str">
        <f t="shared" si="908"/>
        <v/>
      </c>
      <c r="BJ79" s="67" t="str">
        <f t="shared" si="909"/>
        <v/>
      </c>
      <c r="BK79" s="67" t="str">
        <f t="shared" si="910"/>
        <v/>
      </c>
      <c r="BL79" s="67" t="str">
        <f t="shared" si="911"/>
        <v/>
      </c>
      <c r="BM79" s="67" t="str">
        <f t="shared" si="912"/>
        <v/>
      </c>
      <c r="BN79" s="67" t="str">
        <f t="shared" si="913"/>
        <v/>
      </c>
      <c r="BO79" s="75" t="str">
        <f t="shared" si="914"/>
        <v/>
      </c>
      <c r="BP79" s="74" t="str">
        <f t="shared" si="367"/>
        <v/>
      </c>
      <c r="BQ79" s="67" t="str">
        <f t="shared" ref="BQ79" si="1053">IF(AND($F79=BP$2,$D79=BP$3,$E79=BQ$4),1,"")</f>
        <v/>
      </c>
      <c r="BR79" s="67" t="str">
        <f t="shared" si="916"/>
        <v/>
      </c>
      <c r="BS79" s="67" t="str">
        <f t="shared" si="917"/>
        <v/>
      </c>
      <c r="BT79" s="67" t="str">
        <f t="shared" si="918"/>
        <v/>
      </c>
      <c r="BU79" s="67" t="str">
        <f t="shared" si="919"/>
        <v/>
      </c>
      <c r="BV79" s="67" t="str">
        <f t="shared" si="920"/>
        <v/>
      </c>
      <c r="BW79" s="67" t="str">
        <f t="shared" si="921"/>
        <v/>
      </c>
      <c r="BX79" s="67" t="str">
        <f t="shared" si="922"/>
        <v/>
      </c>
      <c r="BY79" s="75" t="str">
        <f t="shared" si="923"/>
        <v/>
      </c>
      <c r="BZ79" s="74" t="str">
        <f t="shared" si="369"/>
        <v/>
      </c>
      <c r="CA79" s="67" t="str">
        <f t="shared" ref="CA79" si="1054">IF(AND($F79=BZ$2,$D79=BZ$3,$E79=CA$4),1,"")</f>
        <v/>
      </c>
      <c r="CB79" s="67" t="str">
        <f t="shared" si="925"/>
        <v/>
      </c>
      <c r="CC79" s="67" t="str">
        <f t="shared" si="926"/>
        <v/>
      </c>
      <c r="CD79" s="67" t="str">
        <f t="shared" si="927"/>
        <v/>
      </c>
      <c r="CE79" s="67" t="str">
        <f t="shared" si="928"/>
        <v/>
      </c>
      <c r="CF79" s="67" t="str">
        <f t="shared" si="929"/>
        <v/>
      </c>
      <c r="CG79" s="67" t="str">
        <f t="shared" si="930"/>
        <v/>
      </c>
      <c r="CH79" s="67" t="str">
        <f t="shared" si="931"/>
        <v/>
      </c>
      <c r="CI79" s="75" t="str">
        <f t="shared" si="932"/>
        <v/>
      </c>
      <c r="CJ79" s="74" t="str">
        <f t="shared" si="371"/>
        <v/>
      </c>
      <c r="CK79" s="67" t="str">
        <f t="shared" ref="CK79" si="1055">IF(AND($F79=CJ$2,$D79=CJ$3,$E79=CK$4),1,"")</f>
        <v/>
      </c>
      <c r="CL79" s="67" t="str">
        <f t="shared" si="934"/>
        <v/>
      </c>
      <c r="CM79" s="67" t="str">
        <f t="shared" si="935"/>
        <v/>
      </c>
      <c r="CN79" s="67" t="str">
        <f t="shared" si="936"/>
        <v/>
      </c>
      <c r="CO79" s="67" t="str">
        <f t="shared" si="937"/>
        <v/>
      </c>
      <c r="CP79" s="67" t="str">
        <f t="shared" si="938"/>
        <v/>
      </c>
      <c r="CQ79" s="67" t="str">
        <f t="shared" si="939"/>
        <v/>
      </c>
      <c r="CR79" s="67" t="str">
        <f t="shared" si="940"/>
        <v/>
      </c>
      <c r="CS79" s="75" t="str">
        <f t="shared" si="941"/>
        <v/>
      </c>
      <c r="CT79" s="74" t="str">
        <f t="shared" si="373"/>
        <v/>
      </c>
      <c r="CU79" s="67" t="str">
        <f t="shared" ref="CU79" si="1056">IF(AND($F79=CT$2,$D79=CT$3,$E79=CU$4),1,"")</f>
        <v/>
      </c>
      <c r="CV79" s="67" t="str">
        <f t="shared" si="943"/>
        <v/>
      </c>
      <c r="CW79" s="67" t="str">
        <f t="shared" si="944"/>
        <v/>
      </c>
      <c r="CX79" s="67" t="str">
        <f t="shared" si="945"/>
        <v/>
      </c>
      <c r="CY79" s="67" t="str">
        <f t="shared" si="946"/>
        <v/>
      </c>
      <c r="CZ79" s="67" t="str">
        <f t="shared" si="947"/>
        <v/>
      </c>
      <c r="DA79" s="67" t="str">
        <f t="shared" si="948"/>
        <v/>
      </c>
      <c r="DB79" s="67" t="str">
        <f t="shared" si="949"/>
        <v/>
      </c>
      <c r="DC79" s="75" t="str">
        <f t="shared" si="950"/>
        <v/>
      </c>
      <c r="DD79" s="74" t="str">
        <f t="shared" si="375"/>
        <v/>
      </c>
      <c r="DE79" s="67" t="str">
        <f t="shared" ref="DE79" si="1057">IF(AND($F79=DD$2,$D79=DD$3,$E79=DE$4),1,"")</f>
        <v/>
      </c>
      <c r="DF79" s="67" t="str">
        <f t="shared" si="952"/>
        <v/>
      </c>
      <c r="DG79" s="67" t="str">
        <f t="shared" si="953"/>
        <v/>
      </c>
      <c r="DH79" s="67" t="str">
        <f t="shared" si="954"/>
        <v/>
      </c>
      <c r="DI79" s="67" t="str">
        <f t="shared" si="955"/>
        <v/>
      </c>
      <c r="DJ79" s="67" t="str">
        <f t="shared" si="956"/>
        <v/>
      </c>
      <c r="DK79" s="67" t="str">
        <f t="shared" si="957"/>
        <v/>
      </c>
      <c r="DL79" s="67" t="str">
        <f t="shared" si="958"/>
        <v/>
      </c>
      <c r="DM79" s="75" t="str">
        <f t="shared" si="959"/>
        <v/>
      </c>
      <c r="DN79" s="74" t="str">
        <f t="shared" si="377"/>
        <v/>
      </c>
      <c r="DO79" s="67" t="str">
        <f t="shared" ref="DO79" si="1058">IF(AND($F79=DN$2,$D79=DN$3,$E79=DO$4),1,"")</f>
        <v/>
      </c>
      <c r="DP79" s="67" t="str">
        <f t="shared" si="961"/>
        <v/>
      </c>
      <c r="DQ79" s="67" t="str">
        <f t="shared" si="962"/>
        <v/>
      </c>
      <c r="DR79" s="67" t="str">
        <f t="shared" si="963"/>
        <v/>
      </c>
      <c r="DS79" s="67" t="str">
        <f t="shared" si="964"/>
        <v/>
      </c>
      <c r="DT79" s="67" t="str">
        <f t="shared" si="965"/>
        <v/>
      </c>
      <c r="DU79" s="67" t="str">
        <f t="shared" si="966"/>
        <v/>
      </c>
      <c r="DV79" s="67" t="str">
        <f t="shared" si="967"/>
        <v/>
      </c>
      <c r="DW79" s="76" t="str">
        <f t="shared" si="968"/>
        <v/>
      </c>
      <c r="DX79" s="73"/>
    </row>
    <row r="80" spans="1:128" hidden="1">
      <c r="A80" s="67" t="str">
        <f>IF(OR(B80=0,B80=""),"",'Stu.Detail (1-20)'!A82)</f>
        <v/>
      </c>
      <c r="B80" s="67" t="str">
        <f>IF(OR('Stu.Detail (1-20)'!B82=0,'Stu.Detail (1-20)'!B82=""),"",'Stu.Detail (1-20)'!B82)</f>
        <v/>
      </c>
      <c r="C80" s="68" t="str">
        <f>IF(OR('Stu.Detail (1-20)'!C82=0,'Stu.Detail (1-20)'!C82=""),"",'Stu.Detail (1-20)'!C82)</f>
        <v/>
      </c>
      <c r="D80" s="67" t="str">
        <f>IF(OR('Stu.Detail (1-20)'!J82=0,'Stu.Detail (1-20)'!J82=""),"",'Stu.Detail (1-20)'!J82)</f>
        <v/>
      </c>
      <c r="E80" s="67" t="str">
        <f>IF(OR('Stu.Detail (1-20)'!K82=0,'Stu.Detail (1-20)'!K82=""),"",'Stu.Detail (1-20)'!K82)</f>
        <v/>
      </c>
      <c r="F80" s="67" t="str">
        <f>IF(OR('Stu.Detail (1-20)'!L82=0,'Stu.Detail (1-20)'!L82=""),"",'Stu.Detail (1-20)'!L82)</f>
        <v/>
      </c>
      <c r="H80" s="74" t="str">
        <f t="shared" si="859"/>
        <v/>
      </c>
      <c r="I80" s="67" t="str">
        <f t="shared" si="860"/>
        <v/>
      </c>
      <c r="J80" s="67" t="str">
        <f t="shared" si="861"/>
        <v/>
      </c>
      <c r="K80" s="67" t="str">
        <f t="shared" si="862"/>
        <v/>
      </c>
      <c r="L80" s="67" t="str">
        <f t="shared" si="863"/>
        <v/>
      </c>
      <c r="M80" s="67" t="str">
        <f t="shared" si="864"/>
        <v/>
      </c>
      <c r="N80" s="67" t="str">
        <f t="shared" si="865"/>
        <v/>
      </c>
      <c r="O80" s="67" t="str">
        <f t="shared" si="866"/>
        <v/>
      </c>
      <c r="P80" s="67" t="str">
        <f t="shared" si="867"/>
        <v/>
      </c>
      <c r="Q80" s="75" t="str">
        <f t="shared" si="868"/>
        <v/>
      </c>
      <c r="R80" s="74" t="str">
        <f t="shared" si="869"/>
        <v/>
      </c>
      <c r="S80" s="67" t="str">
        <f t="shared" si="870"/>
        <v/>
      </c>
      <c r="T80" s="67" t="str">
        <f t="shared" si="871"/>
        <v/>
      </c>
      <c r="U80" s="67" t="str">
        <f t="shared" si="872"/>
        <v/>
      </c>
      <c r="V80" s="67" t="str">
        <f t="shared" si="873"/>
        <v/>
      </c>
      <c r="W80" s="67" t="str">
        <f t="shared" si="874"/>
        <v/>
      </c>
      <c r="X80" s="67" t="str">
        <f t="shared" si="875"/>
        <v/>
      </c>
      <c r="Y80" s="67" t="str">
        <f t="shared" si="876"/>
        <v/>
      </c>
      <c r="Z80" s="67" t="str">
        <f t="shared" si="877"/>
        <v/>
      </c>
      <c r="AA80" s="75" t="str">
        <f t="shared" si="878"/>
        <v/>
      </c>
      <c r="AB80" s="74" t="str">
        <f t="shared" si="359"/>
        <v/>
      </c>
      <c r="AC80" s="67" t="str">
        <f t="shared" ref="AC80" si="1059">IF(AND($F80=AB$2,$D80=AB$3,$E80=AC$4),1,"")</f>
        <v/>
      </c>
      <c r="AD80" s="67" t="str">
        <f t="shared" si="880"/>
        <v/>
      </c>
      <c r="AE80" s="67" t="str">
        <f t="shared" si="881"/>
        <v/>
      </c>
      <c r="AF80" s="67" t="str">
        <f t="shared" si="882"/>
        <v/>
      </c>
      <c r="AG80" s="67" t="str">
        <f t="shared" si="883"/>
        <v/>
      </c>
      <c r="AH80" s="67" t="str">
        <f t="shared" si="884"/>
        <v/>
      </c>
      <c r="AI80" s="67" t="str">
        <f t="shared" si="885"/>
        <v/>
      </c>
      <c r="AJ80" s="67" t="str">
        <f t="shared" si="886"/>
        <v/>
      </c>
      <c r="AK80" s="75" t="str">
        <f t="shared" si="887"/>
        <v/>
      </c>
      <c r="AL80" s="74" t="str">
        <f t="shared" si="361"/>
        <v/>
      </c>
      <c r="AM80" s="67" t="str">
        <f t="shared" ref="AM80" si="1060">IF(AND($F80=AL$2,$D80=AL$3,$E80=AM$4),1,"")</f>
        <v/>
      </c>
      <c r="AN80" s="67" t="str">
        <f t="shared" si="889"/>
        <v/>
      </c>
      <c r="AO80" s="67" t="str">
        <f t="shared" si="890"/>
        <v/>
      </c>
      <c r="AP80" s="67" t="str">
        <f t="shared" si="891"/>
        <v/>
      </c>
      <c r="AQ80" s="67" t="str">
        <f t="shared" si="892"/>
        <v/>
      </c>
      <c r="AR80" s="67" t="str">
        <f t="shared" si="893"/>
        <v/>
      </c>
      <c r="AS80" s="67" t="str">
        <f t="shared" si="894"/>
        <v/>
      </c>
      <c r="AT80" s="67" t="str">
        <f t="shared" si="895"/>
        <v/>
      </c>
      <c r="AU80" s="75" t="str">
        <f t="shared" si="896"/>
        <v/>
      </c>
      <c r="AV80" s="74" t="str">
        <f t="shared" si="363"/>
        <v/>
      </c>
      <c r="AW80" s="67" t="str">
        <f t="shared" ref="AW80" si="1061">IF(AND($F80=AV$2,$D80=AV$3,$E80=AW$4),1,"")</f>
        <v/>
      </c>
      <c r="AX80" s="67" t="str">
        <f t="shared" si="898"/>
        <v/>
      </c>
      <c r="AY80" s="67" t="str">
        <f t="shared" si="899"/>
        <v/>
      </c>
      <c r="AZ80" s="67" t="str">
        <f t="shared" si="900"/>
        <v/>
      </c>
      <c r="BA80" s="67" t="str">
        <f t="shared" si="901"/>
        <v/>
      </c>
      <c r="BB80" s="67" t="str">
        <f t="shared" si="902"/>
        <v/>
      </c>
      <c r="BC80" s="67" t="str">
        <f t="shared" si="903"/>
        <v/>
      </c>
      <c r="BD80" s="67" t="str">
        <f t="shared" si="904"/>
        <v/>
      </c>
      <c r="BE80" s="75" t="str">
        <f t="shared" si="905"/>
        <v/>
      </c>
      <c r="BF80" s="74" t="str">
        <f t="shared" si="365"/>
        <v/>
      </c>
      <c r="BG80" s="67" t="str">
        <f t="shared" ref="BG80" si="1062">IF(AND($F80=BF$2,$D80=BF$3,$E80=BG$4),1,"")</f>
        <v/>
      </c>
      <c r="BH80" s="67" t="str">
        <f t="shared" si="907"/>
        <v/>
      </c>
      <c r="BI80" s="67" t="str">
        <f t="shared" si="908"/>
        <v/>
      </c>
      <c r="BJ80" s="67" t="str">
        <f t="shared" si="909"/>
        <v/>
      </c>
      <c r="BK80" s="67" t="str">
        <f t="shared" si="910"/>
        <v/>
      </c>
      <c r="BL80" s="67" t="str">
        <f t="shared" si="911"/>
        <v/>
      </c>
      <c r="BM80" s="67" t="str">
        <f t="shared" si="912"/>
        <v/>
      </c>
      <c r="BN80" s="67" t="str">
        <f t="shared" si="913"/>
        <v/>
      </c>
      <c r="BO80" s="75" t="str">
        <f t="shared" si="914"/>
        <v/>
      </c>
      <c r="BP80" s="74" t="str">
        <f t="shared" si="367"/>
        <v/>
      </c>
      <c r="BQ80" s="67" t="str">
        <f t="shared" ref="BQ80" si="1063">IF(AND($F80=BP$2,$D80=BP$3,$E80=BQ$4),1,"")</f>
        <v/>
      </c>
      <c r="BR80" s="67" t="str">
        <f t="shared" si="916"/>
        <v/>
      </c>
      <c r="BS80" s="67" t="str">
        <f t="shared" si="917"/>
        <v/>
      </c>
      <c r="BT80" s="67" t="str">
        <f t="shared" si="918"/>
        <v/>
      </c>
      <c r="BU80" s="67" t="str">
        <f t="shared" si="919"/>
        <v/>
      </c>
      <c r="BV80" s="67" t="str">
        <f t="shared" si="920"/>
        <v/>
      </c>
      <c r="BW80" s="67" t="str">
        <f t="shared" si="921"/>
        <v/>
      </c>
      <c r="BX80" s="67" t="str">
        <f t="shared" si="922"/>
        <v/>
      </c>
      <c r="BY80" s="75" t="str">
        <f t="shared" si="923"/>
        <v/>
      </c>
      <c r="BZ80" s="74" t="str">
        <f t="shared" si="369"/>
        <v/>
      </c>
      <c r="CA80" s="67" t="str">
        <f t="shared" ref="CA80" si="1064">IF(AND($F80=BZ$2,$D80=BZ$3,$E80=CA$4),1,"")</f>
        <v/>
      </c>
      <c r="CB80" s="67" t="str">
        <f t="shared" si="925"/>
        <v/>
      </c>
      <c r="CC80" s="67" t="str">
        <f t="shared" si="926"/>
        <v/>
      </c>
      <c r="CD80" s="67" t="str">
        <f t="shared" si="927"/>
        <v/>
      </c>
      <c r="CE80" s="67" t="str">
        <f t="shared" si="928"/>
        <v/>
      </c>
      <c r="CF80" s="67" t="str">
        <f t="shared" si="929"/>
        <v/>
      </c>
      <c r="CG80" s="67" t="str">
        <f t="shared" si="930"/>
        <v/>
      </c>
      <c r="CH80" s="67" t="str">
        <f t="shared" si="931"/>
        <v/>
      </c>
      <c r="CI80" s="75" t="str">
        <f t="shared" si="932"/>
        <v/>
      </c>
      <c r="CJ80" s="74" t="str">
        <f t="shared" si="371"/>
        <v/>
      </c>
      <c r="CK80" s="67" t="str">
        <f t="shared" ref="CK80" si="1065">IF(AND($F80=CJ$2,$D80=CJ$3,$E80=CK$4),1,"")</f>
        <v/>
      </c>
      <c r="CL80" s="67" t="str">
        <f t="shared" si="934"/>
        <v/>
      </c>
      <c r="CM80" s="67" t="str">
        <f t="shared" si="935"/>
        <v/>
      </c>
      <c r="CN80" s="67" t="str">
        <f t="shared" si="936"/>
        <v/>
      </c>
      <c r="CO80" s="67" t="str">
        <f t="shared" si="937"/>
        <v/>
      </c>
      <c r="CP80" s="67" t="str">
        <f t="shared" si="938"/>
        <v/>
      </c>
      <c r="CQ80" s="67" t="str">
        <f t="shared" si="939"/>
        <v/>
      </c>
      <c r="CR80" s="67" t="str">
        <f t="shared" si="940"/>
        <v/>
      </c>
      <c r="CS80" s="75" t="str">
        <f t="shared" si="941"/>
        <v/>
      </c>
      <c r="CT80" s="74" t="str">
        <f t="shared" si="373"/>
        <v/>
      </c>
      <c r="CU80" s="67" t="str">
        <f t="shared" ref="CU80" si="1066">IF(AND($F80=CT$2,$D80=CT$3,$E80=CU$4),1,"")</f>
        <v/>
      </c>
      <c r="CV80" s="67" t="str">
        <f t="shared" si="943"/>
        <v/>
      </c>
      <c r="CW80" s="67" t="str">
        <f t="shared" si="944"/>
        <v/>
      </c>
      <c r="CX80" s="67" t="str">
        <f t="shared" si="945"/>
        <v/>
      </c>
      <c r="CY80" s="67" t="str">
        <f t="shared" si="946"/>
        <v/>
      </c>
      <c r="CZ80" s="67" t="str">
        <f t="shared" si="947"/>
        <v/>
      </c>
      <c r="DA80" s="67" t="str">
        <f t="shared" si="948"/>
        <v/>
      </c>
      <c r="DB80" s="67" t="str">
        <f t="shared" si="949"/>
        <v/>
      </c>
      <c r="DC80" s="75" t="str">
        <f t="shared" si="950"/>
        <v/>
      </c>
      <c r="DD80" s="74" t="str">
        <f t="shared" si="375"/>
        <v/>
      </c>
      <c r="DE80" s="67" t="str">
        <f t="shared" ref="DE80" si="1067">IF(AND($F80=DD$2,$D80=DD$3,$E80=DE$4),1,"")</f>
        <v/>
      </c>
      <c r="DF80" s="67" t="str">
        <f t="shared" si="952"/>
        <v/>
      </c>
      <c r="DG80" s="67" t="str">
        <f t="shared" si="953"/>
        <v/>
      </c>
      <c r="DH80" s="67" t="str">
        <f t="shared" si="954"/>
        <v/>
      </c>
      <c r="DI80" s="67" t="str">
        <f t="shared" si="955"/>
        <v/>
      </c>
      <c r="DJ80" s="67" t="str">
        <f t="shared" si="956"/>
        <v/>
      </c>
      <c r="DK80" s="67" t="str">
        <f t="shared" si="957"/>
        <v/>
      </c>
      <c r="DL80" s="67" t="str">
        <f t="shared" si="958"/>
        <v/>
      </c>
      <c r="DM80" s="75" t="str">
        <f t="shared" si="959"/>
        <v/>
      </c>
      <c r="DN80" s="74" t="str">
        <f t="shared" si="377"/>
        <v/>
      </c>
      <c r="DO80" s="67" t="str">
        <f t="shared" ref="DO80" si="1068">IF(AND($F80=DN$2,$D80=DN$3,$E80=DO$4),1,"")</f>
        <v/>
      </c>
      <c r="DP80" s="67" t="str">
        <f t="shared" si="961"/>
        <v/>
      </c>
      <c r="DQ80" s="67" t="str">
        <f t="shared" si="962"/>
        <v/>
      </c>
      <c r="DR80" s="67" t="str">
        <f t="shared" si="963"/>
        <v/>
      </c>
      <c r="DS80" s="67" t="str">
        <f t="shared" si="964"/>
        <v/>
      </c>
      <c r="DT80" s="67" t="str">
        <f t="shared" si="965"/>
        <v/>
      </c>
      <c r="DU80" s="67" t="str">
        <f t="shared" si="966"/>
        <v/>
      </c>
      <c r="DV80" s="67" t="str">
        <f t="shared" si="967"/>
        <v/>
      </c>
      <c r="DW80" s="76" t="str">
        <f t="shared" si="968"/>
        <v/>
      </c>
      <c r="DX80" s="73"/>
    </row>
    <row r="81" spans="1:128" hidden="1">
      <c r="A81" s="67" t="str">
        <f>IF(OR(B81=0,B81=""),"",'Stu.Detail (1-20)'!A83)</f>
        <v/>
      </c>
      <c r="B81" s="67" t="str">
        <f>IF(OR('Stu.Detail (1-20)'!B83=0,'Stu.Detail (1-20)'!B83=""),"",'Stu.Detail (1-20)'!B83)</f>
        <v/>
      </c>
      <c r="C81" s="68" t="str">
        <f>IF(OR('Stu.Detail (1-20)'!C83=0,'Stu.Detail (1-20)'!C83=""),"",'Stu.Detail (1-20)'!C83)</f>
        <v/>
      </c>
      <c r="D81" s="67" t="str">
        <f>IF(OR('Stu.Detail (1-20)'!J83=0,'Stu.Detail (1-20)'!J83=""),"",'Stu.Detail (1-20)'!J83)</f>
        <v/>
      </c>
      <c r="E81" s="67" t="str">
        <f>IF(OR('Stu.Detail (1-20)'!K83=0,'Stu.Detail (1-20)'!K83=""),"",'Stu.Detail (1-20)'!K83)</f>
        <v/>
      </c>
      <c r="F81" s="67" t="str">
        <f>IF(OR('Stu.Detail (1-20)'!L83=0,'Stu.Detail (1-20)'!L83=""),"",'Stu.Detail (1-20)'!L83)</f>
        <v/>
      </c>
      <c r="H81" s="74" t="str">
        <f t="shared" si="859"/>
        <v/>
      </c>
      <c r="I81" s="67" t="str">
        <f t="shared" si="860"/>
        <v/>
      </c>
      <c r="J81" s="67" t="str">
        <f t="shared" si="861"/>
        <v/>
      </c>
      <c r="K81" s="67" t="str">
        <f t="shared" si="862"/>
        <v/>
      </c>
      <c r="L81" s="67" t="str">
        <f t="shared" si="863"/>
        <v/>
      </c>
      <c r="M81" s="67" t="str">
        <f t="shared" si="864"/>
        <v/>
      </c>
      <c r="N81" s="67" t="str">
        <f t="shared" si="865"/>
        <v/>
      </c>
      <c r="O81" s="67" t="str">
        <f t="shared" si="866"/>
        <v/>
      </c>
      <c r="P81" s="67" t="str">
        <f t="shared" si="867"/>
        <v/>
      </c>
      <c r="Q81" s="75" t="str">
        <f t="shared" si="868"/>
        <v/>
      </c>
      <c r="R81" s="74" t="str">
        <f t="shared" si="869"/>
        <v/>
      </c>
      <c r="S81" s="67" t="str">
        <f t="shared" si="870"/>
        <v/>
      </c>
      <c r="T81" s="67" t="str">
        <f t="shared" si="871"/>
        <v/>
      </c>
      <c r="U81" s="67" t="str">
        <f t="shared" si="872"/>
        <v/>
      </c>
      <c r="V81" s="67" t="str">
        <f t="shared" si="873"/>
        <v/>
      </c>
      <c r="W81" s="67" t="str">
        <f t="shared" si="874"/>
        <v/>
      </c>
      <c r="X81" s="67" t="str">
        <f t="shared" si="875"/>
        <v/>
      </c>
      <c r="Y81" s="67" t="str">
        <f t="shared" si="876"/>
        <v/>
      </c>
      <c r="Z81" s="67" t="str">
        <f t="shared" si="877"/>
        <v/>
      </c>
      <c r="AA81" s="75" t="str">
        <f t="shared" si="878"/>
        <v/>
      </c>
      <c r="AB81" s="74" t="str">
        <f t="shared" si="359"/>
        <v/>
      </c>
      <c r="AC81" s="67" t="str">
        <f t="shared" ref="AC81" si="1069">IF(AND($F81=AB$2,$D81=AB$3,$E81=AC$4),1,"")</f>
        <v/>
      </c>
      <c r="AD81" s="67" t="str">
        <f t="shared" si="880"/>
        <v/>
      </c>
      <c r="AE81" s="67" t="str">
        <f t="shared" si="881"/>
        <v/>
      </c>
      <c r="AF81" s="67" t="str">
        <f t="shared" si="882"/>
        <v/>
      </c>
      <c r="AG81" s="67" t="str">
        <f t="shared" si="883"/>
        <v/>
      </c>
      <c r="AH81" s="67" t="str">
        <f t="shared" si="884"/>
        <v/>
      </c>
      <c r="AI81" s="67" t="str">
        <f t="shared" si="885"/>
        <v/>
      </c>
      <c r="AJ81" s="67" t="str">
        <f t="shared" si="886"/>
        <v/>
      </c>
      <c r="AK81" s="75" t="str">
        <f t="shared" si="887"/>
        <v/>
      </c>
      <c r="AL81" s="74" t="str">
        <f t="shared" si="361"/>
        <v/>
      </c>
      <c r="AM81" s="67" t="str">
        <f t="shared" ref="AM81" si="1070">IF(AND($F81=AL$2,$D81=AL$3,$E81=AM$4),1,"")</f>
        <v/>
      </c>
      <c r="AN81" s="67" t="str">
        <f t="shared" si="889"/>
        <v/>
      </c>
      <c r="AO81" s="67" t="str">
        <f t="shared" si="890"/>
        <v/>
      </c>
      <c r="AP81" s="67" t="str">
        <f t="shared" si="891"/>
        <v/>
      </c>
      <c r="AQ81" s="67" t="str">
        <f t="shared" si="892"/>
        <v/>
      </c>
      <c r="AR81" s="67" t="str">
        <f t="shared" si="893"/>
        <v/>
      </c>
      <c r="AS81" s="67" t="str">
        <f t="shared" si="894"/>
        <v/>
      </c>
      <c r="AT81" s="67" t="str">
        <f t="shared" si="895"/>
        <v/>
      </c>
      <c r="AU81" s="75" t="str">
        <f t="shared" si="896"/>
        <v/>
      </c>
      <c r="AV81" s="74" t="str">
        <f t="shared" si="363"/>
        <v/>
      </c>
      <c r="AW81" s="67" t="str">
        <f t="shared" ref="AW81" si="1071">IF(AND($F81=AV$2,$D81=AV$3,$E81=AW$4),1,"")</f>
        <v/>
      </c>
      <c r="AX81" s="67" t="str">
        <f t="shared" si="898"/>
        <v/>
      </c>
      <c r="AY81" s="67" t="str">
        <f t="shared" si="899"/>
        <v/>
      </c>
      <c r="AZ81" s="67" t="str">
        <f t="shared" si="900"/>
        <v/>
      </c>
      <c r="BA81" s="67" t="str">
        <f t="shared" si="901"/>
        <v/>
      </c>
      <c r="BB81" s="67" t="str">
        <f t="shared" si="902"/>
        <v/>
      </c>
      <c r="BC81" s="67" t="str">
        <f t="shared" si="903"/>
        <v/>
      </c>
      <c r="BD81" s="67" t="str">
        <f t="shared" si="904"/>
        <v/>
      </c>
      <c r="BE81" s="75" t="str">
        <f t="shared" si="905"/>
        <v/>
      </c>
      <c r="BF81" s="74" t="str">
        <f t="shared" si="365"/>
        <v/>
      </c>
      <c r="BG81" s="67" t="str">
        <f t="shared" ref="BG81" si="1072">IF(AND($F81=BF$2,$D81=BF$3,$E81=BG$4),1,"")</f>
        <v/>
      </c>
      <c r="BH81" s="67" t="str">
        <f t="shared" si="907"/>
        <v/>
      </c>
      <c r="BI81" s="67" t="str">
        <f t="shared" si="908"/>
        <v/>
      </c>
      <c r="BJ81" s="67" t="str">
        <f t="shared" si="909"/>
        <v/>
      </c>
      <c r="BK81" s="67" t="str">
        <f t="shared" si="910"/>
        <v/>
      </c>
      <c r="BL81" s="67" t="str">
        <f t="shared" si="911"/>
        <v/>
      </c>
      <c r="BM81" s="67" t="str">
        <f t="shared" si="912"/>
        <v/>
      </c>
      <c r="BN81" s="67" t="str">
        <f t="shared" si="913"/>
        <v/>
      </c>
      <c r="BO81" s="75" t="str">
        <f t="shared" si="914"/>
        <v/>
      </c>
      <c r="BP81" s="74" t="str">
        <f t="shared" si="367"/>
        <v/>
      </c>
      <c r="BQ81" s="67" t="str">
        <f t="shared" ref="BQ81" si="1073">IF(AND($F81=BP$2,$D81=BP$3,$E81=BQ$4),1,"")</f>
        <v/>
      </c>
      <c r="BR81" s="67" t="str">
        <f t="shared" si="916"/>
        <v/>
      </c>
      <c r="BS81" s="67" t="str">
        <f t="shared" si="917"/>
        <v/>
      </c>
      <c r="BT81" s="67" t="str">
        <f t="shared" si="918"/>
        <v/>
      </c>
      <c r="BU81" s="67" t="str">
        <f t="shared" si="919"/>
        <v/>
      </c>
      <c r="BV81" s="67" t="str">
        <f t="shared" si="920"/>
        <v/>
      </c>
      <c r="BW81" s="67" t="str">
        <f t="shared" si="921"/>
        <v/>
      </c>
      <c r="BX81" s="67" t="str">
        <f t="shared" si="922"/>
        <v/>
      </c>
      <c r="BY81" s="75" t="str">
        <f t="shared" si="923"/>
        <v/>
      </c>
      <c r="BZ81" s="74" t="str">
        <f t="shared" si="369"/>
        <v/>
      </c>
      <c r="CA81" s="67" t="str">
        <f t="shared" ref="CA81" si="1074">IF(AND($F81=BZ$2,$D81=BZ$3,$E81=CA$4),1,"")</f>
        <v/>
      </c>
      <c r="CB81" s="67" t="str">
        <f t="shared" si="925"/>
        <v/>
      </c>
      <c r="CC81" s="67" t="str">
        <f t="shared" si="926"/>
        <v/>
      </c>
      <c r="CD81" s="67" t="str">
        <f t="shared" si="927"/>
        <v/>
      </c>
      <c r="CE81" s="67" t="str">
        <f t="shared" si="928"/>
        <v/>
      </c>
      <c r="CF81" s="67" t="str">
        <f t="shared" si="929"/>
        <v/>
      </c>
      <c r="CG81" s="67" t="str">
        <f t="shared" si="930"/>
        <v/>
      </c>
      <c r="CH81" s="67" t="str">
        <f t="shared" si="931"/>
        <v/>
      </c>
      <c r="CI81" s="75" t="str">
        <f t="shared" si="932"/>
        <v/>
      </c>
      <c r="CJ81" s="74" t="str">
        <f t="shared" si="371"/>
        <v/>
      </c>
      <c r="CK81" s="67" t="str">
        <f t="shared" ref="CK81" si="1075">IF(AND($F81=CJ$2,$D81=CJ$3,$E81=CK$4),1,"")</f>
        <v/>
      </c>
      <c r="CL81" s="67" t="str">
        <f t="shared" si="934"/>
        <v/>
      </c>
      <c r="CM81" s="67" t="str">
        <f t="shared" si="935"/>
        <v/>
      </c>
      <c r="CN81" s="67" t="str">
        <f t="shared" si="936"/>
        <v/>
      </c>
      <c r="CO81" s="67" t="str">
        <f t="shared" si="937"/>
        <v/>
      </c>
      <c r="CP81" s="67" t="str">
        <f t="shared" si="938"/>
        <v/>
      </c>
      <c r="CQ81" s="67" t="str">
        <f t="shared" si="939"/>
        <v/>
      </c>
      <c r="CR81" s="67" t="str">
        <f t="shared" si="940"/>
        <v/>
      </c>
      <c r="CS81" s="75" t="str">
        <f t="shared" si="941"/>
        <v/>
      </c>
      <c r="CT81" s="74" t="str">
        <f t="shared" si="373"/>
        <v/>
      </c>
      <c r="CU81" s="67" t="str">
        <f t="shared" ref="CU81" si="1076">IF(AND($F81=CT$2,$D81=CT$3,$E81=CU$4),1,"")</f>
        <v/>
      </c>
      <c r="CV81" s="67" t="str">
        <f t="shared" si="943"/>
        <v/>
      </c>
      <c r="CW81" s="67" t="str">
        <f t="shared" si="944"/>
        <v/>
      </c>
      <c r="CX81" s="67" t="str">
        <f t="shared" si="945"/>
        <v/>
      </c>
      <c r="CY81" s="67" t="str">
        <f t="shared" si="946"/>
        <v/>
      </c>
      <c r="CZ81" s="67" t="str">
        <f t="shared" si="947"/>
        <v/>
      </c>
      <c r="DA81" s="67" t="str">
        <f t="shared" si="948"/>
        <v/>
      </c>
      <c r="DB81" s="67" t="str">
        <f t="shared" si="949"/>
        <v/>
      </c>
      <c r="DC81" s="75" t="str">
        <f t="shared" si="950"/>
        <v/>
      </c>
      <c r="DD81" s="74" t="str">
        <f t="shared" si="375"/>
        <v/>
      </c>
      <c r="DE81" s="67" t="str">
        <f t="shared" ref="DE81" si="1077">IF(AND($F81=DD$2,$D81=DD$3,$E81=DE$4),1,"")</f>
        <v/>
      </c>
      <c r="DF81" s="67" t="str">
        <f t="shared" si="952"/>
        <v/>
      </c>
      <c r="DG81" s="67" t="str">
        <f t="shared" si="953"/>
        <v/>
      </c>
      <c r="DH81" s="67" t="str">
        <f t="shared" si="954"/>
        <v/>
      </c>
      <c r="DI81" s="67" t="str">
        <f t="shared" si="955"/>
        <v/>
      </c>
      <c r="DJ81" s="67" t="str">
        <f t="shared" si="956"/>
        <v/>
      </c>
      <c r="DK81" s="67" t="str">
        <f t="shared" si="957"/>
        <v/>
      </c>
      <c r="DL81" s="67" t="str">
        <f t="shared" si="958"/>
        <v/>
      </c>
      <c r="DM81" s="75" t="str">
        <f t="shared" si="959"/>
        <v/>
      </c>
      <c r="DN81" s="74" t="str">
        <f t="shared" si="377"/>
        <v/>
      </c>
      <c r="DO81" s="67" t="str">
        <f t="shared" ref="DO81" si="1078">IF(AND($F81=DN$2,$D81=DN$3,$E81=DO$4),1,"")</f>
        <v/>
      </c>
      <c r="DP81" s="67" t="str">
        <f t="shared" si="961"/>
        <v/>
      </c>
      <c r="DQ81" s="67" t="str">
        <f t="shared" si="962"/>
        <v/>
      </c>
      <c r="DR81" s="67" t="str">
        <f t="shared" si="963"/>
        <v/>
      </c>
      <c r="DS81" s="67" t="str">
        <f t="shared" si="964"/>
        <v/>
      </c>
      <c r="DT81" s="67" t="str">
        <f t="shared" si="965"/>
        <v/>
      </c>
      <c r="DU81" s="67" t="str">
        <f t="shared" si="966"/>
        <v/>
      </c>
      <c r="DV81" s="67" t="str">
        <f t="shared" si="967"/>
        <v/>
      </c>
      <c r="DW81" s="76" t="str">
        <f t="shared" si="968"/>
        <v/>
      </c>
      <c r="DX81" s="73"/>
    </row>
    <row r="82" spans="1:128" hidden="1">
      <c r="A82" s="67" t="str">
        <f>IF(OR(B82=0,B82=""),"",'Stu.Detail (1-20)'!A84)</f>
        <v/>
      </c>
      <c r="B82" s="67" t="str">
        <f>IF(OR('Stu.Detail (1-20)'!B84=0,'Stu.Detail (1-20)'!B84=""),"",'Stu.Detail (1-20)'!B84)</f>
        <v/>
      </c>
      <c r="C82" s="68" t="str">
        <f>IF(OR('Stu.Detail (1-20)'!C84=0,'Stu.Detail (1-20)'!C84=""),"",'Stu.Detail (1-20)'!C84)</f>
        <v/>
      </c>
      <c r="D82" s="67" t="str">
        <f>IF(OR('Stu.Detail (1-20)'!J84=0,'Stu.Detail (1-20)'!J84=""),"",'Stu.Detail (1-20)'!J84)</f>
        <v/>
      </c>
      <c r="E82" s="67" t="str">
        <f>IF(OR('Stu.Detail (1-20)'!K84=0,'Stu.Detail (1-20)'!K84=""),"",'Stu.Detail (1-20)'!K84)</f>
        <v/>
      </c>
      <c r="F82" s="67" t="str">
        <f>IF(OR('Stu.Detail (1-20)'!L84=0,'Stu.Detail (1-20)'!L84=""),"",'Stu.Detail (1-20)'!L84)</f>
        <v/>
      </c>
      <c r="H82" s="74" t="str">
        <f t="shared" si="859"/>
        <v/>
      </c>
      <c r="I82" s="67" t="str">
        <f t="shared" si="860"/>
        <v/>
      </c>
      <c r="J82" s="67" t="str">
        <f t="shared" si="861"/>
        <v/>
      </c>
      <c r="K82" s="67" t="str">
        <f t="shared" si="862"/>
        <v/>
      </c>
      <c r="L82" s="67" t="str">
        <f t="shared" si="863"/>
        <v/>
      </c>
      <c r="M82" s="67" t="str">
        <f t="shared" si="864"/>
        <v/>
      </c>
      <c r="N82" s="67" t="str">
        <f t="shared" si="865"/>
        <v/>
      </c>
      <c r="O82" s="67" t="str">
        <f t="shared" si="866"/>
        <v/>
      </c>
      <c r="P82" s="67" t="str">
        <f t="shared" si="867"/>
        <v/>
      </c>
      <c r="Q82" s="75" t="str">
        <f t="shared" si="868"/>
        <v/>
      </c>
      <c r="R82" s="74" t="str">
        <f t="shared" si="869"/>
        <v/>
      </c>
      <c r="S82" s="67" t="str">
        <f t="shared" si="870"/>
        <v/>
      </c>
      <c r="T82" s="67" t="str">
        <f t="shared" si="871"/>
        <v/>
      </c>
      <c r="U82" s="67" t="str">
        <f t="shared" si="872"/>
        <v/>
      </c>
      <c r="V82" s="67" t="str">
        <f t="shared" si="873"/>
        <v/>
      </c>
      <c r="W82" s="67" t="str">
        <f t="shared" si="874"/>
        <v/>
      </c>
      <c r="X82" s="67" t="str">
        <f t="shared" si="875"/>
        <v/>
      </c>
      <c r="Y82" s="67" t="str">
        <f t="shared" si="876"/>
        <v/>
      </c>
      <c r="Z82" s="67" t="str">
        <f t="shared" si="877"/>
        <v/>
      </c>
      <c r="AA82" s="75" t="str">
        <f t="shared" si="878"/>
        <v/>
      </c>
      <c r="AB82" s="74" t="str">
        <f t="shared" si="359"/>
        <v/>
      </c>
      <c r="AC82" s="67" t="str">
        <f t="shared" ref="AC82" si="1079">IF(AND($F82=AB$2,$D82=AB$3,$E82=AC$4),1,"")</f>
        <v/>
      </c>
      <c r="AD82" s="67" t="str">
        <f t="shared" si="880"/>
        <v/>
      </c>
      <c r="AE82" s="67" t="str">
        <f t="shared" si="881"/>
        <v/>
      </c>
      <c r="AF82" s="67" t="str">
        <f t="shared" si="882"/>
        <v/>
      </c>
      <c r="AG82" s="67" t="str">
        <f t="shared" si="883"/>
        <v/>
      </c>
      <c r="AH82" s="67" t="str">
        <f t="shared" si="884"/>
        <v/>
      </c>
      <c r="AI82" s="67" t="str">
        <f t="shared" si="885"/>
        <v/>
      </c>
      <c r="AJ82" s="67" t="str">
        <f t="shared" si="886"/>
        <v/>
      </c>
      <c r="AK82" s="75" t="str">
        <f t="shared" si="887"/>
        <v/>
      </c>
      <c r="AL82" s="74" t="str">
        <f t="shared" si="361"/>
        <v/>
      </c>
      <c r="AM82" s="67" t="str">
        <f t="shared" ref="AM82" si="1080">IF(AND($F82=AL$2,$D82=AL$3,$E82=AM$4),1,"")</f>
        <v/>
      </c>
      <c r="AN82" s="67" t="str">
        <f t="shared" si="889"/>
        <v/>
      </c>
      <c r="AO82" s="67" t="str">
        <f t="shared" si="890"/>
        <v/>
      </c>
      <c r="AP82" s="67" t="str">
        <f t="shared" si="891"/>
        <v/>
      </c>
      <c r="AQ82" s="67" t="str">
        <f t="shared" si="892"/>
        <v/>
      </c>
      <c r="AR82" s="67" t="str">
        <f t="shared" si="893"/>
        <v/>
      </c>
      <c r="AS82" s="67" t="str">
        <f t="shared" si="894"/>
        <v/>
      </c>
      <c r="AT82" s="67" t="str">
        <f t="shared" si="895"/>
        <v/>
      </c>
      <c r="AU82" s="75" t="str">
        <f t="shared" si="896"/>
        <v/>
      </c>
      <c r="AV82" s="74" t="str">
        <f t="shared" si="363"/>
        <v/>
      </c>
      <c r="AW82" s="67" t="str">
        <f t="shared" ref="AW82" si="1081">IF(AND($F82=AV$2,$D82=AV$3,$E82=AW$4),1,"")</f>
        <v/>
      </c>
      <c r="AX82" s="67" t="str">
        <f t="shared" si="898"/>
        <v/>
      </c>
      <c r="AY82" s="67" t="str">
        <f t="shared" si="899"/>
        <v/>
      </c>
      <c r="AZ82" s="67" t="str">
        <f t="shared" si="900"/>
        <v/>
      </c>
      <c r="BA82" s="67" t="str">
        <f t="shared" si="901"/>
        <v/>
      </c>
      <c r="BB82" s="67" t="str">
        <f t="shared" si="902"/>
        <v/>
      </c>
      <c r="BC82" s="67" t="str">
        <f t="shared" si="903"/>
        <v/>
      </c>
      <c r="BD82" s="67" t="str">
        <f t="shared" si="904"/>
        <v/>
      </c>
      <c r="BE82" s="75" t="str">
        <f t="shared" si="905"/>
        <v/>
      </c>
      <c r="BF82" s="74" t="str">
        <f t="shared" si="365"/>
        <v/>
      </c>
      <c r="BG82" s="67" t="str">
        <f t="shared" ref="BG82" si="1082">IF(AND($F82=BF$2,$D82=BF$3,$E82=BG$4),1,"")</f>
        <v/>
      </c>
      <c r="BH82" s="67" t="str">
        <f t="shared" si="907"/>
        <v/>
      </c>
      <c r="BI82" s="67" t="str">
        <f t="shared" si="908"/>
        <v/>
      </c>
      <c r="BJ82" s="67" t="str">
        <f t="shared" si="909"/>
        <v/>
      </c>
      <c r="BK82" s="67" t="str">
        <f t="shared" si="910"/>
        <v/>
      </c>
      <c r="BL82" s="67" t="str">
        <f t="shared" si="911"/>
        <v/>
      </c>
      <c r="BM82" s="67" t="str">
        <f t="shared" si="912"/>
        <v/>
      </c>
      <c r="BN82" s="67" t="str">
        <f t="shared" si="913"/>
        <v/>
      </c>
      <c r="BO82" s="75" t="str">
        <f t="shared" si="914"/>
        <v/>
      </c>
      <c r="BP82" s="74" t="str">
        <f t="shared" si="367"/>
        <v/>
      </c>
      <c r="BQ82" s="67" t="str">
        <f t="shared" ref="BQ82" si="1083">IF(AND($F82=BP$2,$D82=BP$3,$E82=BQ$4),1,"")</f>
        <v/>
      </c>
      <c r="BR82" s="67" t="str">
        <f t="shared" si="916"/>
        <v/>
      </c>
      <c r="BS82" s="67" t="str">
        <f t="shared" si="917"/>
        <v/>
      </c>
      <c r="BT82" s="67" t="str">
        <f t="shared" si="918"/>
        <v/>
      </c>
      <c r="BU82" s="67" t="str">
        <f t="shared" si="919"/>
        <v/>
      </c>
      <c r="BV82" s="67" t="str">
        <f t="shared" si="920"/>
        <v/>
      </c>
      <c r="BW82" s="67" t="str">
        <f t="shared" si="921"/>
        <v/>
      </c>
      <c r="BX82" s="67" t="str">
        <f t="shared" si="922"/>
        <v/>
      </c>
      <c r="BY82" s="75" t="str">
        <f t="shared" si="923"/>
        <v/>
      </c>
      <c r="BZ82" s="74" t="str">
        <f t="shared" si="369"/>
        <v/>
      </c>
      <c r="CA82" s="67" t="str">
        <f t="shared" ref="CA82" si="1084">IF(AND($F82=BZ$2,$D82=BZ$3,$E82=CA$4),1,"")</f>
        <v/>
      </c>
      <c r="CB82" s="67" t="str">
        <f t="shared" si="925"/>
        <v/>
      </c>
      <c r="CC82" s="67" t="str">
        <f t="shared" si="926"/>
        <v/>
      </c>
      <c r="CD82" s="67" t="str">
        <f t="shared" si="927"/>
        <v/>
      </c>
      <c r="CE82" s="67" t="str">
        <f t="shared" si="928"/>
        <v/>
      </c>
      <c r="CF82" s="67" t="str">
        <f t="shared" si="929"/>
        <v/>
      </c>
      <c r="CG82" s="67" t="str">
        <f t="shared" si="930"/>
        <v/>
      </c>
      <c r="CH82" s="67" t="str">
        <f t="shared" si="931"/>
        <v/>
      </c>
      <c r="CI82" s="75" t="str">
        <f t="shared" si="932"/>
        <v/>
      </c>
      <c r="CJ82" s="74" t="str">
        <f t="shared" si="371"/>
        <v/>
      </c>
      <c r="CK82" s="67" t="str">
        <f t="shared" ref="CK82" si="1085">IF(AND($F82=CJ$2,$D82=CJ$3,$E82=CK$4),1,"")</f>
        <v/>
      </c>
      <c r="CL82" s="67" t="str">
        <f t="shared" si="934"/>
        <v/>
      </c>
      <c r="CM82" s="67" t="str">
        <f t="shared" si="935"/>
        <v/>
      </c>
      <c r="CN82" s="67" t="str">
        <f t="shared" si="936"/>
        <v/>
      </c>
      <c r="CO82" s="67" t="str">
        <f t="shared" si="937"/>
        <v/>
      </c>
      <c r="CP82" s="67" t="str">
        <f t="shared" si="938"/>
        <v/>
      </c>
      <c r="CQ82" s="67" t="str">
        <f t="shared" si="939"/>
        <v/>
      </c>
      <c r="CR82" s="67" t="str">
        <f t="shared" si="940"/>
        <v/>
      </c>
      <c r="CS82" s="75" t="str">
        <f t="shared" si="941"/>
        <v/>
      </c>
      <c r="CT82" s="74" t="str">
        <f t="shared" si="373"/>
        <v/>
      </c>
      <c r="CU82" s="67" t="str">
        <f t="shared" ref="CU82" si="1086">IF(AND($F82=CT$2,$D82=CT$3,$E82=CU$4),1,"")</f>
        <v/>
      </c>
      <c r="CV82" s="67" t="str">
        <f t="shared" si="943"/>
        <v/>
      </c>
      <c r="CW82" s="67" t="str">
        <f t="shared" si="944"/>
        <v/>
      </c>
      <c r="CX82" s="67" t="str">
        <f t="shared" si="945"/>
        <v/>
      </c>
      <c r="CY82" s="67" t="str">
        <f t="shared" si="946"/>
        <v/>
      </c>
      <c r="CZ82" s="67" t="str">
        <f t="shared" si="947"/>
        <v/>
      </c>
      <c r="DA82" s="67" t="str">
        <f t="shared" si="948"/>
        <v/>
      </c>
      <c r="DB82" s="67" t="str">
        <f t="shared" si="949"/>
        <v/>
      </c>
      <c r="DC82" s="75" t="str">
        <f t="shared" si="950"/>
        <v/>
      </c>
      <c r="DD82" s="74" t="str">
        <f t="shared" si="375"/>
        <v/>
      </c>
      <c r="DE82" s="67" t="str">
        <f t="shared" ref="DE82" si="1087">IF(AND($F82=DD$2,$D82=DD$3,$E82=DE$4),1,"")</f>
        <v/>
      </c>
      <c r="DF82" s="67" t="str">
        <f t="shared" si="952"/>
        <v/>
      </c>
      <c r="DG82" s="67" t="str">
        <f t="shared" si="953"/>
        <v/>
      </c>
      <c r="DH82" s="67" t="str">
        <f t="shared" si="954"/>
        <v/>
      </c>
      <c r="DI82" s="67" t="str">
        <f t="shared" si="955"/>
        <v/>
      </c>
      <c r="DJ82" s="67" t="str">
        <f t="shared" si="956"/>
        <v/>
      </c>
      <c r="DK82" s="67" t="str">
        <f t="shared" si="957"/>
        <v/>
      </c>
      <c r="DL82" s="67" t="str">
        <f t="shared" si="958"/>
        <v/>
      </c>
      <c r="DM82" s="75" t="str">
        <f t="shared" si="959"/>
        <v/>
      </c>
      <c r="DN82" s="74" t="str">
        <f t="shared" si="377"/>
        <v/>
      </c>
      <c r="DO82" s="67" t="str">
        <f t="shared" ref="DO82" si="1088">IF(AND($F82=DN$2,$D82=DN$3,$E82=DO$4),1,"")</f>
        <v/>
      </c>
      <c r="DP82" s="67" t="str">
        <f t="shared" si="961"/>
        <v/>
      </c>
      <c r="DQ82" s="67" t="str">
        <f t="shared" si="962"/>
        <v/>
      </c>
      <c r="DR82" s="67" t="str">
        <f t="shared" si="963"/>
        <v/>
      </c>
      <c r="DS82" s="67" t="str">
        <f t="shared" si="964"/>
        <v/>
      </c>
      <c r="DT82" s="67" t="str">
        <f t="shared" si="965"/>
        <v/>
      </c>
      <c r="DU82" s="67" t="str">
        <f t="shared" si="966"/>
        <v/>
      </c>
      <c r="DV82" s="67" t="str">
        <f t="shared" si="967"/>
        <v/>
      </c>
      <c r="DW82" s="76" t="str">
        <f t="shared" si="968"/>
        <v/>
      </c>
      <c r="DX82" s="73"/>
    </row>
    <row r="83" spans="1:128" hidden="1">
      <c r="A83" s="67" t="str">
        <f>IF(OR(B83=0,B83=""),"",'Stu.Detail (1-20)'!A85)</f>
        <v/>
      </c>
      <c r="B83" s="67" t="str">
        <f>IF(OR('Stu.Detail (1-20)'!B85=0,'Stu.Detail (1-20)'!B85=""),"",'Stu.Detail (1-20)'!B85)</f>
        <v/>
      </c>
      <c r="C83" s="68" t="str">
        <f>IF(OR('Stu.Detail (1-20)'!C85=0,'Stu.Detail (1-20)'!C85=""),"",'Stu.Detail (1-20)'!C85)</f>
        <v/>
      </c>
      <c r="D83" s="67" t="str">
        <f>IF(OR('Stu.Detail (1-20)'!J85=0,'Stu.Detail (1-20)'!J85=""),"",'Stu.Detail (1-20)'!J85)</f>
        <v/>
      </c>
      <c r="E83" s="67" t="str">
        <f>IF(OR('Stu.Detail (1-20)'!K85=0,'Stu.Detail (1-20)'!K85=""),"",'Stu.Detail (1-20)'!K85)</f>
        <v/>
      </c>
      <c r="F83" s="67" t="str">
        <f>IF(OR('Stu.Detail (1-20)'!L85=0,'Stu.Detail (1-20)'!L85=""),"",'Stu.Detail (1-20)'!L85)</f>
        <v/>
      </c>
      <c r="H83" s="74" t="str">
        <f t="shared" si="859"/>
        <v/>
      </c>
      <c r="I83" s="67" t="str">
        <f t="shared" si="860"/>
        <v/>
      </c>
      <c r="J83" s="67" t="str">
        <f t="shared" si="861"/>
        <v/>
      </c>
      <c r="K83" s="67" t="str">
        <f t="shared" si="862"/>
        <v/>
      </c>
      <c r="L83" s="67" t="str">
        <f t="shared" si="863"/>
        <v/>
      </c>
      <c r="M83" s="67" t="str">
        <f t="shared" si="864"/>
        <v/>
      </c>
      <c r="N83" s="67" t="str">
        <f t="shared" si="865"/>
        <v/>
      </c>
      <c r="O83" s="67" t="str">
        <f t="shared" si="866"/>
        <v/>
      </c>
      <c r="P83" s="67" t="str">
        <f t="shared" si="867"/>
        <v/>
      </c>
      <c r="Q83" s="75" t="str">
        <f t="shared" si="868"/>
        <v/>
      </c>
      <c r="R83" s="74" t="str">
        <f t="shared" si="869"/>
        <v/>
      </c>
      <c r="S83" s="67" t="str">
        <f t="shared" si="870"/>
        <v/>
      </c>
      <c r="T83" s="67" t="str">
        <f t="shared" si="871"/>
        <v/>
      </c>
      <c r="U83" s="67" t="str">
        <f t="shared" si="872"/>
        <v/>
      </c>
      <c r="V83" s="67" t="str">
        <f t="shared" si="873"/>
        <v/>
      </c>
      <c r="W83" s="67" t="str">
        <f t="shared" si="874"/>
        <v/>
      </c>
      <c r="X83" s="67" t="str">
        <f t="shared" si="875"/>
        <v/>
      </c>
      <c r="Y83" s="67" t="str">
        <f t="shared" si="876"/>
        <v/>
      </c>
      <c r="Z83" s="67" t="str">
        <f t="shared" si="877"/>
        <v/>
      </c>
      <c r="AA83" s="75" t="str">
        <f t="shared" si="878"/>
        <v/>
      </c>
      <c r="AB83" s="74" t="str">
        <f t="shared" si="359"/>
        <v/>
      </c>
      <c r="AC83" s="67" t="str">
        <f t="shared" ref="AC83" si="1089">IF(AND($F83=AB$2,$D83=AB$3,$E83=AC$4),1,"")</f>
        <v/>
      </c>
      <c r="AD83" s="67" t="str">
        <f t="shared" si="880"/>
        <v/>
      </c>
      <c r="AE83" s="67" t="str">
        <f t="shared" si="881"/>
        <v/>
      </c>
      <c r="AF83" s="67" t="str">
        <f t="shared" si="882"/>
        <v/>
      </c>
      <c r="AG83" s="67" t="str">
        <f t="shared" si="883"/>
        <v/>
      </c>
      <c r="AH83" s="67" t="str">
        <f t="shared" si="884"/>
        <v/>
      </c>
      <c r="AI83" s="67" t="str">
        <f t="shared" si="885"/>
        <v/>
      </c>
      <c r="AJ83" s="67" t="str">
        <f t="shared" si="886"/>
        <v/>
      </c>
      <c r="AK83" s="75" t="str">
        <f t="shared" si="887"/>
        <v/>
      </c>
      <c r="AL83" s="74" t="str">
        <f t="shared" si="361"/>
        <v/>
      </c>
      <c r="AM83" s="67" t="str">
        <f t="shared" ref="AM83" si="1090">IF(AND($F83=AL$2,$D83=AL$3,$E83=AM$4),1,"")</f>
        <v/>
      </c>
      <c r="AN83" s="67" t="str">
        <f t="shared" si="889"/>
        <v/>
      </c>
      <c r="AO83" s="67" t="str">
        <f t="shared" si="890"/>
        <v/>
      </c>
      <c r="AP83" s="67" t="str">
        <f t="shared" si="891"/>
        <v/>
      </c>
      <c r="AQ83" s="67" t="str">
        <f t="shared" si="892"/>
        <v/>
      </c>
      <c r="AR83" s="67" t="str">
        <f t="shared" si="893"/>
        <v/>
      </c>
      <c r="AS83" s="67" t="str">
        <f t="shared" si="894"/>
        <v/>
      </c>
      <c r="AT83" s="67" t="str">
        <f t="shared" si="895"/>
        <v/>
      </c>
      <c r="AU83" s="75" t="str">
        <f t="shared" si="896"/>
        <v/>
      </c>
      <c r="AV83" s="74" t="str">
        <f t="shared" si="363"/>
        <v/>
      </c>
      <c r="AW83" s="67" t="str">
        <f t="shared" ref="AW83" si="1091">IF(AND($F83=AV$2,$D83=AV$3,$E83=AW$4),1,"")</f>
        <v/>
      </c>
      <c r="AX83" s="67" t="str">
        <f t="shared" si="898"/>
        <v/>
      </c>
      <c r="AY83" s="67" t="str">
        <f t="shared" si="899"/>
        <v/>
      </c>
      <c r="AZ83" s="67" t="str">
        <f t="shared" si="900"/>
        <v/>
      </c>
      <c r="BA83" s="67" t="str">
        <f t="shared" si="901"/>
        <v/>
      </c>
      <c r="BB83" s="67" t="str">
        <f t="shared" si="902"/>
        <v/>
      </c>
      <c r="BC83" s="67" t="str">
        <f t="shared" si="903"/>
        <v/>
      </c>
      <c r="BD83" s="67" t="str">
        <f t="shared" si="904"/>
        <v/>
      </c>
      <c r="BE83" s="75" t="str">
        <f t="shared" si="905"/>
        <v/>
      </c>
      <c r="BF83" s="74" t="str">
        <f t="shared" si="365"/>
        <v/>
      </c>
      <c r="BG83" s="67" t="str">
        <f t="shared" ref="BG83" si="1092">IF(AND($F83=BF$2,$D83=BF$3,$E83=BG$4),1,"")</f>
        <v/>
      </c>
      <c r="BH83" s="67" t="str">
        <f t="shared" si="907"/>
        <v/>
      </c>
      <c r="BI83" s="67" t="str">
        <f t="shared" si="908"/>
        <v/>
      </c>
      <c r="BJ83" s="67" t="str">
        <f t="shared" si="909"/>
        <v/>
      </c>
      <c r="BK83" s="67" t="str">
        <f t="shared" si="910"/>
        <v/>
      </c>
      <c r="BL83" s="67" t="str">
        <f t="shared" si="911"/>
        <v/>
      </c>
      <c r="BM83" s="67" t="str">
        <f t="shared" si="912"/>
        <v/>
      </c>
      <c r="BN83" s="67" t="str">
        <f t="shared" si="913"/>
        <v/>
      </c>
      <c r="BO83" s="75" t="str">
        <f t="shared" si="914"/>
        <v/>
      </c>
      <c r="BP83" s="74" t="str">
        <f t="shared" si="367"/>
        <v/>
      </c>
      <c r="BQ83" s="67" t="str">
        <f t="shared" ref="BQ83" si="1093">IF(AND($F83=BP$2,$D83=BP$3,$E83=BQ$4),1,"")</f>
        <v/>
      </c>
      <c r="BR83" s="67" t="str">
        <f t="shared" si="916"/>
        <v/>
      </c>
      <c r="BS83" s="67" t="str">
        <f t="shared" si="917"/>
        <v/>
      </c>
      <c r="BT83" s="67" t="str">
        <f t="shared" si="918"/>
        <v/>
      </c>
      <c r="BU83" s="67" t="str">
        <f t="shared" si="919"/>
        <v/>
      </c>
      <c r="BV83" s="67" t="str">
        <f t="shared" si="920"/>
        <v/>
      </c>
      <c r="BW83" s="67" t="str">
        <f t="shared" si="921"/>
        <v/>
      </c>
      <c r="BX83" s="67" t="str">
        <f t="shared" si="922"/>
        <v/>
      </c>
      <c r="BY83" s="75" t="str">
        <f t="shared" si="923"/>
        <v/>
      </c>
      <c r="BZ83" s="74" t="str">
        <f t="shared" si="369"/>
        <v/>
      </c>
      <c r="CA83" s="67" t="str">
        <f t="shared" ref="CA83" si="1094">IF(AND($F83=BZ$2,$D83=BZ$3,$E83=CA$4),1,"")</f>
        <v/>
      </c>
      <c r="CB83" s="67" t="str">
        <f t="shared" si="925"/>
        <v/>
      </c>
      <c r="CC83" s="67" t="str">
        <f t="shared" si="926"/>
        <v/>
      </c>
      <c r="CD83" s="67" t="str">
        <f t="shared" si="927"/>
        <v/>
      </c>
      <c r="CE83" s="67" t="str">
        <f t="shared" si="928"/>
        <v/>
      </c>
      <c r="CF83" s="67" t="str">
        <f t="shared" si="929"/>
        <v/>
      </c>
      <c r="CG83" s="67" t="str">
        <f t="shared" si="930"/>
        <v/>
      </c>
      <c r="CH83" s="67" t="str">
        <f t="shared" si="931"/>
        <v/>
      </c>
      <c r="CI83" s="75" t="str">
        <f t="shared" si="932"/>
        <v/>
      </c>
      <c r="CJ83" s="74" t="str">
        <f t="shared" si="371"/>
        <v/>
      </c>
      <c r="CK83" s="67" t="str">
        <f t="shared" ref="CK83" si="1095">IF(AND($F83=CJ$2,$D83=CJ$3,$E83=CK$4),1,"")</f>
        <v/>
      </c>
      <c r="CL83" s="67" t="str">
        <f t="shared" si="934"/>
        <v/>
      </c>
      <c r="CM83" s="67" t="str">
        <f t="shared" si="935"/>
        <v/>
      </c>
      <c r="CN83" s="67" t="str">
        <f t="shared" si="936"/>
        <v/>
      </c>
      <c r="CO83" s="67" t="str">
        <f t="shared" si="937"/>
        <v/>
      </c>
      <c r="CP83" s="67" t="str">
        <f t="shared" si="938"/>
        <v/>
      </c>
      <c r="CQ83" s="67" t="str">
        <f t="shared" si="939"/>
        <v/>
      </c>
      <c r="CR83" s="67" t="str">
        <f t="shared" si="940"/>
        <v/>
      </c>
      <c r="CS83" s="75" t="str">
        <f t="shared" si="941"/>
        <v/>
      </c>
      <c r="CT83" s="74" t="str">
        <f t="shared" si="373"/>
        <v/>
      </c>
      <c r="CU83" s="67" t="str">
        <f t="shared" ref="CU83" si="1096">IF(AND($F83=CT$2,$D83=CT$3,$E83=CU$4),1,"")</f>
        <v/>
      </c>
      <c r="CV83" s="67" t="str">
        <f t="shared" si="943"/>
        <v/>
      </c>
      <c r="CW83" s="67" t="str">
        <f t="shared" si="944"/>
        <v/>
      </c>
      <c r="CX83" s="67" t="str">
        <f t="shared" si="945"/>
        <v/>
      </c>
      <c r="CY83" s="67" t="str">
        <f t="shared" si="946"/>
        <v/>
      </c>
      <c r="CZ83" s="67" t="str">
        <f t="shared" si="947"/>
        <v/>
      </c>
      <c r="DA83" s="67" t="str">
        <f t="shared" si="948"/>
        <v/>
      </c>
      <c r="DB83" s="67" t="str">
        <f t="shared" si="949"/>
        <v/>
      </c>
      <c r="DC83" s="75" t="str">
        <f t="shared" si="950"/>
        <v/>
      </c>
      <c r="DD83" s="74" t="str">
        <f t="shared" si="375"/>
        <v/>
      </c>
      <c r="DE83" s="67" t="str">
        <f t="shared" ref="DE83" si="1097">IF(AND($F83=DD$2,$D83=DD$3,$E83=DE$4),1,"")</f>
        <v/>
      </c>
      <c r="DF83" s="67" t="str">
        <f t="shared" si="952"/>
        <v/>
      </c>
      <c r="DG83" s="67" t="str">
        <f t="shared" si="953"/>
        <v/>
      </c>
      <c r="DH83" s="67" t="str">
        <f t="shared" si="954"/>
        <v/>
      </c>
      <c r="DI83" s="67" t="str">
        <f t="shared" si="955"/>
        <v/>
      </c>
      <c r="DJ83" s="67" t="str">
        <f t="shared" si="956"/>
        <v/>
      </c>
      <c r="DK83" s="67" t="str">
        <f t="shared" si="957"/>
        <v/>
      </c>
      <c r="DL83" s="67" t="str">
        <f t="shared" si="958"/>
        <v/>
      </c>
      <c r="DM83" s="75" t="str">
        <f t="shared" si="959"/>
        <v/>
      </c>
      <c r="DN83" s="74" t="str">
        <f t="shared" si="377"/>
        <v/>
      </c>
      <c r="DO83" s="67" t="str">
        <f t="shared" ref="DO83" si="1098">IF(AND($F83=DN$2,$D83=DN$3,$E83=DO$4),1,"")</f>
        <v/>
      </c>
      <c r="DP83" s="67" t="str">
        <f t="shared" si="961"/>
        <v/>
      </c>
      <c r="DQ83" s="67" t="str">
        <f t="shared" si="962"/>
        <v/>
      </c>
      <c r="DR83" s="67" t="str">
        <f t="shared" si="963"/>
        <v/>
      </c>
      <c r="DS83" s="67" t="str">
        <f t="shared" si="964"/>
        <v/>
      </c>
      <c r="DT83" s="67" t="str">
        <f t="shared" si="965"/>
        <v/>
      </c>
      <c r="DU83" s="67" t="str">
        <f t="shared" si="966"/>
        <v/>
      </c>
      <c r="DV83" s="67" t="str">
        <f t="shared" si="967"/>
        <v/>
      </c>
      <c r="DW83" s="76" t="str">
        <f t="shared" si="968"/>
        <v/>
      </c>
      <c r="DX83" s="73"/>
    </row>
    <row r="84" spans="1:128" hidden="1">
      <c r="A84" s="67" t="str">
        <f>IF(OR(B84=0,B84=""),"",'Stu.Detail (1-20)'!A86)</f>
        <v/>
      </c>
      <c r="B84" s="67" t="str">
        <f>IF(OR('Stu.Detail (1-20)'!B86=0,'Stu.Detail (1-20)'!B86=""),"",'Stu.Detail (1-20)'!B86)</f>
        <v/>
      </c>
      <c r="C84" s="68" t="str">
        <f>IF(OR('Stu.Detail (1-20)'!C86=0,'Stu.Detail (1-20)'!C86=""),"",'Stu.Detail (1-20)'!C86)</f>
        <v/>
      </c>
      <c r="D84" s="67" t="str">
        <f>IF(OR('Stu.Detail (1-20)'!J86=0,'Stu.Detail (1-20)'!J86=""),"",'Stu.Detail (1-20)'!J86)</f>
        <v/>
      </c>
      <c r="E84" s="67" t="str">
        <f>IF(OR('Stu.Detail (1-20)'!K86=0,'Stu.Detail (1-20)'!K86=""),"",'Stu.Detail (1-20)'!K86)</f>
        <v/>
      </c>
      <c r="F84" s="67" t="str">
        <f>IF(OR('Stu.Detail (1-20)'!L86=0,'Stu.Detail (1-20)'!L86=""),"",'Stu.Detail (1-20)'!L86)</f>
        <v/>
      </c>
      <c r="H84" s="74" t="str">
        <f t="shared" si="859"/>
        <v/>
      </c>
      <c r="I84" s="67" t="str">
        <f t="shared" si="860"/>
        <v/>
      </c>
      <c r="J84" s="67" t="str">
        <f t="shared" si="861"/>
        <v/>
      </c>
      <c r="K84" s="67" t="str">
        <f t="shared" si="862"/>
        <v/>
      </c>
      <c r="L84" s="67" t="str">
        <f t="shared" si="863"/>
        <v/>
      </c>
      <c r="M84" s="67" t="str">
        <f t="shared" si="864"/>
        <v/>
      </c>
      <c r="N84" s="67" t="str">
        <f t="shared" si="865"/>
        <v/>
      </c>
      <c r="O84" s="67" t="str">
        <f t="shared" si="866"/>
        <v/>
      </c>
      <c r="P84" s="67" t="str">
        <f t="shared" si="867"/>
        <v/>
      </c>
      <c r="Q84" s="75" t="str">
        <f t="shared" si="868"/>
        <v/>
      </c>
      <c r="R84" s="74" t="str">
        <f t="shared" si="869"/>
        <v/>
      </c>
      <c r="S84" s="67" t="str">
        <f t="shared" si="870"/>
        <v/>
      </c>
      <c r="T84" s="67" t="str">
        <f t="shared" si="871"/>
        <v/>
      </c>
      <c r="U84" s="67" t="str">
        <f t="shared" si="872"/>
        <v/>
      </c>
      <c r="V84" s="67" t="str">
        <f t="shared" si="873"/>
        <v/>
      </c>
      <c r="W84" s="67" t="str">
        <f t="shared" si="874"/>
        <v/>
      </c>
      <c r="X84" s="67" t="str">
        <f t="shared" si="875"/>
        <v/>
      </c>
      <c r="Y84" s="67" t="str">
        <f t="shared" si="876"/>
        <v/>
      </c>
      <c r="Z84" s="67" t="str">
        <f t="shared" si="877"/>
        <v/>
      </c>
      <c r="AA84" s="75" t="str">
        <f t="shared" si="878"/>
        <v/>
      </c>
      <c r="AB84" s="74" t="str">
        <f t="shared" si="359"/>
        <v/>
      </c>
      <c r="AC84" s="67" t="str">
        <f t="shared" ref="AC84" si="1099">IF(AND($F84=AB$2,$D84=AB$3,$E84=AC$4),1,"")</f>
        <v/>
      </c>
      <c r="AD84" s="67" t="str">
        <f t="shared" si="880"/>
        <v/>
      </c>
      <c r="AE84" s="67" t="str">
        <f t="shared" si="881"/>
        <v/>
      </c>
      <c r="AF84" s="67" t="str">
        <f t="shared" si="882"/>
        <v/>
      </c>
      <c r="AG84" s="67" t="str">
        <f t="shared" si="883"/>
        <v/>
      </c>
      <c r="AH84" s="67" t="str">
        <f t="shared" si="884"/>
        <v/>
      </c>
      <c r="AI84" s="67" t="str">
        <f t="shared" si="885"/>
        <v/>
      </c>
      <c r="AJ84" s="67" t="str">
        <f t="shared" si="886"/>
        <v/>
      </c>
      <c r="AK84" s="75" t="str">
        <f t="shared" si="887"/>
        <v/>
      </c>
      <c r="AL84" s="74" t="str">
        <f t="shared" si="361"/>
        <v/>
      </c>
      <c r="AM84" s="67" t="str">
        <f t="shared" ref="AM84" si="1100">IF(AND($F84=AL$2,$D84=AL$3,$E84=AM$4),1,"")</f>
        <v/>
      </c>
      <c r="AN84" s="67" t="str">
        <f t="shared" si="889"/>
        <v/>
      </c>
      <c r="AO84" s="67" t="str">
        <f t="shared" si="890"/>
        <v/>
      </c>
      <c r="AP84" s="67" t="str">
        <f t="shared" si="891"/>
        <v/>
      </c>
      <c r="AQ84" s="67" t="str">
        <f t="shared" si="892"/>
        <v/>
      </c>
      <c r="AR84" s="67" t="str">
        <f t="shared" si="893"/>
        <v/>
      </c>
      <c r="AS84" s="67" t="str">
        <f t="shared" si="894"/>
        <v/>
      </c>
      <c r="AT84" s="67" t="str">
        <f t="shared" si="895"/>
        <v/>
      </c>
      <c r="AU84" s="75" t="str">
        <f t="shared" si="896"/>
        <v/>
      </c>
      <c r="AV84" s="74" t="str">
        <f t="shared" si="363"/>
        <v/>
      </c>
      <c r="AW84" s="67" t="str">
        <f t="shared" ref="AW84" si="1101">IF(AND($F84=AV$2,$D84=AV$3,$E84=AW$4),1,"")</f>
        <v/>
      </c>
      <c r="AX84" s="67" t="str">
        <f t="shared" si="898"/>
        <v/>
      </c>
      <c r="AY84" s="67" t="str">
        <f t="shared" si="899"/>
        <v/>
      </c>
      <c r="AZ84" s="67" t="str">
        <f t="shared" si="900"/>
        <v/>
      </c>
      <c r="BA84" s="67" t="str">
        <f t="shared" si="901"/>
        <v/>
      </c>
      <c r="BB84" s="67" t="str">
        <f t="shared" si="902"/>
        <v/>
      </c>
      <c r="BC84" s="67" t="str">
        <f t="shared" si="903"/>
        <v/>
      </c>
      <c r="BD84" s="67" t="str">
        <f t="shared" si="904"/>
        <v/>
      </c>
      <c r="BE84" s="75" t="str">
        <f t="shared" si="905"/>
        <v/>
      </c>
      <c r="BF84" s="74" t="str">
        <f t="shared" si="365"/>
        <v/>
      </c>
      <c r="BG84" s="67" t="str">
        <f t="shared" ref="BG84" si="1102">IF(AND($F84=BF$2,$D84=BF$3,$E84=BG$4),1,"")</f>
        <v/>
      </c>
      <c r="BH84" s="67" t="str">
        <f t="shared" si="907"/>
        <v/>
      </c>
      <c r="BI84" s="67" t="str">
        <f t="shared" si="908"/>
        <v/>
      </c>
      <c r="BJ84" s="67" t="str">
        <f t="shared" si="909"/>
        <v/>
      </c>
      <c r="BK84" s="67" t="str">
        <f t="shared" si="910"/>
        <v/>
      </c>
      <c r="BL84" s="67" t="str">
        <f t="shared" si="911"/>
        <v/>
      </c>
      <c r="BM84" s="67" t="str">
        <f t="shared" si="912"/>
        <v/>
      </c>
      <c r="BN84" s="67" t="str">
        <f t="shared" si="913"/>
        <v/>
      </c>
      <c r="BO84" s="75" t="str">
        <f t="shared" si="914"/>
        <v/>
      </c>
      <c r="BP84" s="74" t="str">
        <f t="shared" si="367"/>
        <v/>
      </c>
      <c r="BQ84" s="67" t="str">
        <f t="shared" ref="BQ84" si="1103">IF(AND($F84=BP$2,$D84=BP$3,$E84=BQ$4),1,"")</f>
        <v/>
      </c>
      <c r="BR84" s="67" t="str">
        <f t="shared" si="916"/>
        <v/>
      </c>
      <c r="BS84" s="67" t="str">
        <f t="shared" si="917"/>
        <v/>
      </c>
      <c r="BT84" s="67" t="str">
        <f t="shared" si="918"/>
        <v/>
      </c>
      <c r="BU84" s="67" t="str">
        <f t="shared" si="919"/>
        <v/>
      </c>
      <c r="BV84" s="67" t="str">
        <f t="shared" si="920"/>
        <v/>
      </c>
      <c r="BW84" s="67" t="str">
        <f t="shared" si="921"/>
        <v/>
      </c>
      <c r="BX84" s="67" t="str">
        <f t="shared" si="922"/>
        <v/>
      </c>
      <c r="BY84" s="75" t="str">
        <f t="shared" si="923"/>
        <v/>
      </c>
      <c r="BZ84" s="74" t="str">
        <f t="shared" si="369"/>
        <v/>
      </c>
      <c r="CA84" s="67" t="str">
        <f t="shared" ref="CA84" si="1104">IF(AND($F84=BZ$2,$D84=BZ$3,$E84=CA$4),1,"")</f>
        <v/>
      </c>
      <c r="CB84" s="67" t="str">
        <f t="shared" si="925"/>
        <v/>
      </c>
      <c r="CC84" s="67" t="str">
        <f t="shared" si="926"/>
        <v/>
      </c>
      <c r="CD84" s="67" t="str">
        <f t="shared" si="927"/>
        <v/>
      </c>
      <c r="CE84" s="67" t="str">
        <f t="shared" si="928"/>
        <v/>
      </c>
      <c r="CF84" s="67" t="str">
        <f t="shared" si="929"/>
        <v/>
      </c>
      <c r="CG84" s="67" t="str">
        <f t="shared" si="930"/>
        <v/>
      </c>
      <c r="CH84" s="67" t="str">
        <f t="shared" si="931"/>
        <v/>
      </c>
      <c r="CI84" s="75" t="str">
        <f t="shared" si="932"/>
        <v/>
      </c>
      <c r="CJ84" s="74" t="str">
        <f t="shared" si="371"/>
        <v/>
      </c>
      <c r="CK84" s="67" t="str">
        <f t="shared" ref="CK84" si="1105">IF(AND($F84=CJ$2,$D84=CJ$3,$E84=CK$4),1,"")</f>
        <v/>
      </c>
      <c r="CL84" s="67" t="str">
        <f t="shared" si="934"/>
        <v/>
      </c>
      <c r="CM84" s="67" t="str">
        <f t="shared" si="935"/>
        <v/>
      </c>
      <c r="CN84" s="67" t="str">
        <f t="shared" si="936"/>
        <v/>
      </c>
      <c r="CO84" s="67" t="str">
        <f t="shared" si="937"/>
        <v/>
      </c>
      <c r="CP84" s="67" t="str">
        <f t="shared" si="938"/>
        <v/>
      </c>
      <c r="CQ84" s="67" t="str">
        <f t="shared" si="939"/>
        <v/>
      </c>
      <c r="CR84" s="67" t="str">
        <f t="shared" si="940"/>
        <v/>
      </c>
      <c r="CS84" s="75" t="str">
        <f t="shared" si="941"/>
        <v/>
      </c>
      <c r="CT84" s="74" t="str">
        <f t="shared" si="373"/>
        <v/>
      </c>
      <c r="CU84" s="67" t="str">
        <f t="shared" ref="CU84" si="1106">IF(AND($F84=CT$2,$D84=CT$3,$E84=CU$4),1,"")</f>
        <v/>
      </c>
      <c r="CV84" s="67" t="str">
        <f t="shared" si="943"/>
        <v/>
      </c>
      <c r="CW84" s="67" t="str">
        <f t="shared" si="944"/>
        <v/>
      </c>
      <c r="CX84" s="67" t="str">
        <f t="shared" si="945"/>
        <v/>
      </c>
      <c r="CY84" s="67" t="str">
        <f t="shared" si="946"/>
        <v/>
      </c>
      <c r="CZ84" s="67" t="str">
        <f t="shared" si="947"/>
        <v/>
      </c>
      <c r="DA84" s="67" t="str">
        <f t="shared" si="948"/>
        <v/>
      </c>
      <c r="DB84" s="67" t="str">
        <f t="shared" si="949"/>
        <v/>
      </c>
      <c r="DC84" s="75" t="str">
        <f t="shared" si="950"/>
        <v/>
      </c>
      <c r="DD84" s="74" t="str">
        <f t="shared" si="375"/>
        <v/>
      </c>
      <c r="DE84" s="67" t="str">
        <f t="shared" ref="DE84" si="1107">IF(AND($F84=DD$2,$D84=DD$3,$E84=DE$4),1,"")</f>
        <v/>
      </c>
      <c r="DF84" s="67" t="str">
        <f t="shared" si="952"/>
        <v/>
      </c>
      <c r="DG84" s="67" t="str">
        <f t="shared" si="953"/>
        <v/>
      </c>
      <c r="DH84" s="67" t="str">
        <f t="shared" si="954"/>
        <v/>
      </c>
      <c r="DI84" s="67" t="str">
        <f t="shared" si="955"/>
        <v/>
      </c>
      <c r="DJ84" s="67" t="str">
        <f t="shared" si="956"/>
        <v/>
      </c>
      <c r="DK84" s="67" t="str">
        <f t="shared" si="957"/>
        <v/>
      </c>
      <c r="DL84" s="67" t="str">
        <f t="shared" si="958"/>
        <v/>
      </c>
      <c r="DM84" s="75" t="str">
        <f t="shared" si="959"/>
        <v/>
      </c>
      <c r="DN84" s="74" t="str">
        <f t="shared" si="377"/>
        <v/>
      </c>
      <c r="DO84" s="67" t="str">
        <f t="shared" ref="DO84" si="1108">IF(AND($F84=DN$2,$D84=DN$3,$E84=DO$4),1,"")</f>
        <v/>
      </c>
      <c r="DP84" s="67" t="str">
        <f t="shared" si="961"/>
        <v/>
      </c>
      <c r="DQ84" s="67" t="str">
        <f t="shared" si="962"/>
        <v/>
      </c>
      <c r="DR84" s="67" t="str">
        <f t="shared" si="963"/>
        <v/>
      </c>
      <c r="DS84" s="67" t="str">
        <f t="shared" si="964"/>
        <v/>
      </c>
      <c r="DT84" s="67" t="str">
        <f t="shared" si="965"/>
        <v/>
      </c>
      <c r="DU84" s="67" t="str">
        <f t="shared" si="966"/>
        <v/>
      </c>
      <c r="DV84" s="67" t="str">
        <f t="shared" si="967"/>
        <v/>
      </c>
      <c r="DW84" s="76" t="str">
        <f t="shared" si="968"/>
        <v/>
      </c>
      <c r="DX84" s="73"/>
    </row>
    <row r="85" spans="1:128" hidden="1">
      <c r="A85" s="67" t="str">
        <f>IF(OR(B85=0,B85=""),"",'Stu.Detail (1-20)'!A87)</f>
        <v/>
      </c>
      <c r="B85" s="67" t="str">
        <f>IF(OR('Stu.Detail (1-20)'!B87=0,'Stu.Detail (1-20)'!B87=""),"",'Stu.Detail (1-20)'!B87)</f>
        <v/>
      </c>
      <c r="C85" s="68" t="str">
        <f>IF(OR('Stu.Detail (1-20)'!C87=0,'Stu.Detail (1-20)'!C87=""),"",'Stu.Detail (1-20)'!C87)</f>
        <v/>
      </c>
      <c r="D85" s="67" t="str">
        <f>IF(OR('Stu.Detail (1-20)'!J87=0,'Stu.Detail (1-20)'!J87=""),"",'Stu.Detail (1-20)'!J87)</f>
        <v/>
      </c>
      <c r="E85" s="67" t="str">
        <f>IF(OR('Stu.Detail (1-20)'!K87=0,'Stu.Detail (1-20)'!K87=""),"",'Stu.Detail (1-20)'!K87)</f>
        <v/>
      </c>
      <c r="F85" s="67" t="str">
        <f>IF(OR('Stu.Detail (1-20)'!L87=0,'Stu.Detail (1-20)'!L87=""),"",'Stu.Detail (1-20)'!L87)</f>
        <v/>
      </c>
      <c r="H85" s="74" t="str">
        <f t="shared" si="859"/>
        <v/>
      </c>
      <c r="I85" s="67" t="str">
        <f t="shared" si="860"/>
        <v/>
      </c>
      <c r="J85" s="67" t="str">
        <f t="shared" si="861"/>
        <v/>
      </c>
      <c r="K85" s="67" t="str">
        <f t="shared" si="862"/>
        <v/>
      </c>
      <c r="L85" s="67" t="str">
        <f t="shared" si="863"/>
        <v/>
      </c>
      <c r="M85" s="67" t="str">
        <f t="shared" si="864"/>
        <v/>
      </c>
      <c r="N85" s="67" t="str">
        <f t="shared" si="865"/>
        <v/>
      </c>
      <c r="O85" s="67" t="str">
        <f t="shared" si="866"/>
        <v/>
      </c>
      <c r="P85" s="67" t="str">
        <f t="shared" si="867"/>
        <v/>
      </c>
      <c r="Q85" s="75" t="str">
        <f t="shared" si="868"/>
        <v/>
      </c>
      <c r="R85" s="74" t="str">
        <f t="shared" si="869"/>
        <v/>
      </c>
      <c r="S85" s="67" t="str">
        <f t="shared" si="870"/>
        <v/>
      </c>
      <c r="T85" s="67" t="str">
        <f t="shared" si="871"/>
        <v/>
      </c>
      <c r="U85" s="67" t="str">
        <f t="shared" si="872"/>
        <v/>
      </c>
      <c r="V85" s="67" t="str">
        <f t="shared" si="873"/>
        <v/>
      </c>
      <c r="W85" s="67" t="str">
        <f t="shared" si="874"/>
        <v/>
      </c>
      <c r="X85" s="67" t="str">
        <f t="shared" si="875"/>
        <v/>
      </c>
      <c r="Y85" s="67" t="str">
        <f t="shared" si="876"/>
        <v/>
      </c>
      <c r="Z85" s="67" t="str">
        <f t="shared" si="877"/>
        <v/>
      </c>
      <c r="AA85" s="75" t="str">
        <f t="shared" si="878"/>
        <v/>
      </c>
      <c r="AB85" s="74" t="str">
        <f t="shared" ref="AB85:AB148" si="1109">IF(AND($F85=AB$2,$D85=AB$3,$E85=AB$4),1,"")</f>
        <v/>
      </c>
      <c r="AC85" s="67" t="str">
        <f t="shared" ref="AC85" si="1110">IF(AND($F85=AB$2,$D85=AB$3,$E85=AC$4),1,"")</f>
        <v/>
      </c>
      <c r="AD85" s="67" t="str">
        <f t="shared" si="880"/>
        <v/>
      </c>
      <c r="AE85" s="67" t="str">
        <f t="shared" si="881"/>
        <v/>
      </c>
      <c r="AF85" s="67" t="str">
        <f t="shared" si="882"/>
        <v/>
      </c>
      <c r="AG85" s="67" t="str">
        <f t="shared" si="883"/>
        <v/>
      </c>
      <c r="AH85" s="67" t="str">
        <f t="shared" si="884"/>
        <v/>
      </c>
      <c r="AI85" s="67" t="str">
        <f t="shared" si="885"/>
        <v/>
      </c>
      <c r="AJ85" s="67" t="str">
        <f t="shared" si="886"/>
        <v/>
      </c>
      <c r="AK85" s="75" t="str">
        <f t="shared" si="887"/>
        <v/>
      </c>
      <c r="AL85" s="74" t="str">
        <f t="shared" ref="AL85:AL148" si="1111">IF(AND($F85=AL$2,$D85=AL$3,$E85=AL$4),1,"")</f>
        <v/>
      </c>
      <c r="AM85" s="67" t="str">
        <f t="shared" ref="AM85" si="1112">IF(AND($F85=AL$2,$D85=AL$3,$E85=AM$4),1,"")</f>
        <v/>
      </c>
      <c r="AN85" s="67" t="str">
        <f t="shared" si="889"/>
        <v/>
      </c>
      <c r="AO85" s="67" t="str">
        <f t="shared" si="890"/>
        <v/>
      </c>
      <c r="AP85" s="67" t="str">
        <f t="shared" si="891"/>
        <v/>
      </c>
      <c r="AQ85" s="67" t="str">
        <f t="shared" si="892"/>
        <v/>
      </c>
      <c r="AR85" s="67" t="str">
        <f t="shared" si="893"/>
        <v/>
      </c>
      <c r="AS85" s="67" t="str">
        <f t="shared" si="894"/>
        <v/>
      </c>
      <c r="AT85" s="67" t="str">
        <f t="shared" si="895"/>
        <v/>
      </c>
      <c r="AU85" s="75" t="str">
        <f t="shared" si="896"/>
        <v/>
      </c>
      <c r="AV85" s="74" t="str">
        <f t="shared" ref="AV85:AV148" si="1113">IF(AND($F85=AV$2,$D85=AV$3,$E85=AV$4),1,"")</f>
        <v/>
      </c>
      <c r="AW85" s="67" t="str">
        <f t="shared" ref="AW85" si="1114">IF(AND($F85=AV$2,$D85=AV$3,$E85=AW$4),1,"")</f>
        <v/>
      </c>
      <c r="AX85" s="67" t="str">
        <f t="shared" si="898"/>
        <v/>
      </c>
      <c r="AY85" s="67" t="str">
        <f t="shared" si="899"/>
        <v/>
      </c>
      <c r="AZ85" s="67" t="str">
        <f t="shared" si="900"/>
        <v/>
      </c>
      <c r="BA85" s="67" t="str">
        <f t="shared" si="901"/>
        <v/>
      </c>
      <c r="BB85" s="67" t="str">
        <f t="shared" si="902"/>
        <v/>
      </c>
      <c r="BC85" s="67" t="str">
        <f t="shared" si="903"/>
        <v/>
      </c>
      <c r="BD85" s="67" t="str">
        <f t="shared" si="904"/>
        <v/>
      </c>
      <c r="BE85" s="75" t="str">
        <f t="shared" si="905"/>
        <v/>
      </c>
      <c r="BF85" s="74" t="str">
        <f t="shared" ref="BF85:BF148" si="1115">IF(AND($F85=BF$2,$D85=BF$3,$E85=BF$4),1,"")</f>
        <v/>
      </c>
      <c r="BG85" s="67" t="str">
        <f t="shared" ref="BG85" si="1116">IF(AND($F85=BF$2,$D85=BF$3,$E85=BG$4),1,"")</f>
        <v/>
      </c>
      <c r="BH85" s="67" t="str">
        <f t="shared" si="907"/>
        <v/>
      </c>
      <c r="BI85" s="67" t="str">
        <f t="shared" si="908"/>
        <v/>
      </c>
      <c r="BJ85" s="67" t="str">
        <f t="shared" si="909"/>
        <v/>
      </c>
      <c r="BK85" s="67" t="str">
        <f t="shared" si="910"/>
        <v/>
      </c>
      <c r="BL85" s="67" t="str">
        <f t="shared" si="911"/>
        <v/>
      </c>
      <c r="BM85" s="67" t="str">
        <f t="shared" si="912"/>
        <v/>
      </c>
      <c r="BN85" s="67" t="str">
        <f t="shared" si="913"/>
        <v/>
      </c>
      <c r="BO85" s="75" t="str">
        <f t="shared" si="914"/>
        <v/>
      </c>
      <c r="BP85" s="74" t="str">
        <f t="shared" ref="BP85:BP148" si="1117">IF(AND($F85=BP$2,$D85=BP$3,$E85=BP$4),1,"")</f>
        <v/>
      </c>
      <c r="BQ85" s="67" t="str">
        <f t="shared" ref="BQ85" si="1118">IF(AND($F85=BP$2,$D85=BP$3,$E85=BQ$4),1,"")</f>
        <v/>
      </c>
      <c r="BR85" s="67" t="str">
        <f t="shared" si="916"/>
        <v/>
      </c>
      <c r="BS85" s="67" t="str">
        <f t="shared" si="917"/>
        <v/>
      </c>
      <c r="BT85" s="67" t="str">
        <f t="shared" si="918"/>
        <v/>
      </c>
      <c r="BU85" s="67" t="str">
        <f t="shared" si="919"/>
        <v/>
      </c>
      <c r="BV85" s="67" t="str">
        <f t="shared" si="920"/>
        <v/>
      </c>
      <c r="BW85" s="67" t="str">
        <f t="shared" si="921"/>
        <v/>
      </c>
      <c r="BX85" s="67" t="str">
        <f t="shared" si="922"/>
        <v/>
      </c>
      <c r="BY85" s="75" t="str">
        <f t="shared" si="923"/>
        <v/>
      </c>
      <c r="BZ85" s="74" t="str">
        <f t="shared" ref="BZ85:BZ148" si="1119">IF(AND($F85=BZ$2,$D85=BZ$3,$E85=BZ$4),1,"")</f>
        <v/>
      </c>
      <c r="CA85" s="67" t="str">
        <f t="shared" ref="CA85" si="1120">IF(AND($F85=BZ$2,$D85=BZ$3,$E85=CA$4),1,"")</f>
        <v/>
      </c>
      <c r="CB85" s="67" t="str">
        <f t="shared" si="925"/>
        <v/>
      </c>
      <c r="CC85" s="67" t="str">
        <f t="shared" si="926"/>
        <v/>
      </c>
      <c r="CD85" s="67" t="str">
        <f t="shared" si="927"/>
        <v/>
      </c>
      <c r="CE85" s="67" t="str">
        <f t="shared" si="928"/>
        <v/>
      </c>
      <c r="CF85" s="67" t="str">
        <f t="shared" si="929"/>
        <v/>
      </c>
      <c r="CG85" s="67" t="str">
        <f t="shared" si="930"/>
        <v/>
      </c>
      <c r="CH85" s="67" t="str">
        <f t="shared" si="931"/>
        <v/>
      </c>
      <c r="CI85" s="75" t="str">
        <f t="shared" si="932"/>
        <v/>
      </c>
      <c r="CJ85" s="74" t="str">
        <f t="shared" ref="CJ85:CJ148" si="1121">IF(AND($F85=CJ$2,$D85=CJ$3,$E85=CJ$4),1,"")</f>
        <v/>
      </c>
      <c r="CK85" s="67" t="str">
        <f t="shared" ref="CK85" si="1122">IF(AND($F85=CJ$2,$D85=CJ$3,$E85=CK$4),1,"")</f>
        <v/>
      </c>
      <c r="CL85" s="67" t="str">
        <f t="shared" si="934"/>
        <v/>
      </c>
      <c r="CM85" s="67" t="str">
        <f t="shared" si="935"/>
        <v/>
      </c>
      <c r="CN85" s="67" t="str">
        <f t="shared" si="936"/>
        <v/>
      </c>
      <c r="CO85" s="67" t="str">
        <f t="shared" si="937"/>
        <v/>
      </c>
      <c r="CP85" s="67" t="str">
        <f t="shared" si="938"/>
        <v/>
      </c>
      <c r="CQ85" s="67" t="str">
        <f t="shared" si="939"/>
        <v/>
      </c>
      <c r="CR85" s="67" t="str">
        <f t="shared" si="940"/>
        <v/>
      </c>
      <c r="CS85" s="75" t="str">
        <f t="shared" si="941"/>
        <v/>
      </c>
      <c r="CT85" s="74" t="str">
        <f t="shared" ref="CT85:CT148" si="1123">IF(AND($F85=CT$2,$D85=CT$3,$E85=CT$4),1,"")</f>
        <v/>
      </c>
      <c r="CU85" s="67" t="str">
        <f t="shared" ref="CU85" si="1124">IF(AND($F85=CT$2,$D85=CT$3,$E85=CU$4),1,"")</f>
        <v/>
      </c>
      <c r="CV85" s="67" t="str">
        <f t="shared" si="943"/>
        <v/>
      </c>
      <c r="CW85" s="67" t="str">
        <f t="shared" si="944"/>
        <v/>
      </c>
      <c r="CX85" s="67" t="str">
        <f t="shared" si="945"/>
        <v/>
      </c>
      <c r="CY85" s="67" t="str">
        <f t="shared" si="946"/>
        <v/>
      </c>
      <c r="CZ85" s="67" t="str">
        <f t="shared" si="947"/>
        <v/>
      </c>
      <c r="DA85" s="67" t="str">
        <f t="shared" si="948"/>
        <v/>
      </c>
      <c r="DB85" s="67" t="str">
        <f t="shared" si="949"/>
        <v/>
      </c>
      <c r="DC85" s="75" t="str">
        <f t="shared" si="950"/>
        <v/>
      </c>
      <c r="DD85" s="74" t="str">
        <f t="shared" ref="DD85:DD148" si="1125">IF(AND($F85=DD$2,$D85=DD$3,$E85=DD$4),1,"")</f>
        <v/>
      </c>
      <c r="DE85" s="67" t="str">
        <f t="shared" ref="DE85" si="1126">IF(AND($F85=DD$2,$D85=DD$3,$E85=DE$4),1,"")</f>
        <v/>
      </c>
      <c r="DF85" s="67" t="str">
        <f t="shared" si="952"/>
        <v/>
      </c>
      <c r="DG85" s="67" t="str">
        <f t="shared" si="953"/>
        <v/>
      </c>
      <c r="DH85" s="67" t="str">
        <f t="shared" si="954"/>
        <v/>
      </c>
      <c r="DI85" s="67" t="str">
        <f t="shared" si="955"/>
        <v/>
      </c>
      <c r="DJ85" s="67" t="str">
        <f t="shared" si="956"/>
        <v/>
      </c>
      <c r="DK85" s="67" t="str">
        <f t="shared" si="957"/>
        <v/>
      </c>
      <c r="DL85" s="67" t="str">
        <f t="shared" si="958"/>
        <v/>
      </c>
      <c r="DM85" s="75" t="str">
        <f t="shared" si="959"/>
        <v/>
      </c>
      <c r="DN85" s="74" t="str">
        <f t="shared" ref="DN85:DN148" si="1127">IF(AND($F85=DN$2,$D85=DN$3,$E85=DN$4),1,"")</f>
        <v/>
      </c>
      <c r="DO85" s="67" t="str">
        <f t="shared" ref="DO85" si="1128">IF(AND($F85=DN$2,$D85=DN$3,$E85=DO$4),1,"")</f>
        <v/>
      </c>
      <c r="DP85" s="67" t="str">
        <f t="shared" si="961"/>
        <v/>
      </c>
      <c r="DQ85" s="67" t="str">
        <f t="shared" si="962"/>
        <v/>
      </c>
      <c r="DR85" s="67" t="str">
        <f t="shared" si="963"/>
        <v/>
      </c>
      <c r="DS85" s="67" t="str">
        <f t="shared" si="964"/>
        <v/>
      </c>
      <c r="DT85" s="67" t="str">
        <f t="shared" si="965"/>
        <v/>
      </c>
      <c r="DU85" s="67" t="str">
        <f t="shared" si="966"/>
        <v/>
      </c>
      <c r="DV85" s="67" t="str">
        <f t="shared" si="967"/>
        <v/>
      </c>
      <c r="DW85" s="76" t="str">
        <f t="shared" si="968"/>
        <v/>
      </c>
      <c r="DX85" s="73"/>
    </row>
    <row r="86" spans="1:128" hidden="1">
      <c r="A86" s="67" t="str">
        <f>IF(OR(B86=0,B86=""),"",'Stu.Detail (1-20)'!A88)</f>
        <v/>
      </c>
      <c r="B86" s="67" t="str">
        <f>IF(OR('Stu.Detail (1-20)'!B88=0,'Stu.Detail (1-20)'!B88=""),"",'Stu.Detail (1-20)'!B88)</f>
        <v/>
      </c>
      <c r="C86" s="68" t="str">
        <f>IF(OR('Stu.Detail (1-20)'!C88=0,'Stu.Detail (1-20)'!C88=""),"",'Stu.Detail (1-20)'!C88)</f>
        <v/>
      </c>
      <c r="D86" s="67" t="str">
        <f>IF(OR('Stu.Detail (1-20)'!J88=0,'Stu.Detail (1-20)'!J88=""),"",'Stu.Detail (1-20)'!J88)</f>
        <v/>
      </c>
      <c r="E86" s="67" t="str">
        <f>IF(OR('Stu.Detail (1-20)'!K88=0,'Stu.Detail (1-20)'!K88=""),"",'Stu.Detail (1-20)'!K88)</f>
        <v/>
      </c>
      <c r="F86" s="67" t="str">
        <f>IF(OR('Stu.Detail (1-20)'!L88=0,'Stu.Detail (1-20)'!L88=""),"",'Stu.Detail (1-20)'!L88)</f>
        <v/>
      </c>
      <c r="H86" s="74" t="str">
        <f t="shared" si="859"/>
        <v/>
      </c>
      <c r="I86" s="67" t="str">
        <f t="shared" si="860"/>
        <v/>
      </c>
      <c r="J86" s="67" t="str">
        <f t="shared" si="861"/>
        <v/>
      </c>
      <c r="K86" s="67" t="str">
        <f t="shared" si="862"/>
        <v/>
      </c>
      <c r="L86" s="67" t="str">
        <f t="shared" si="863"/>
        <v/>
      </c>
      <c r="M86" s="67" t="str">
        <f t="shared" si="864"/>
        <v/>
      </c>
      <c r="N86" s="67" t="str">
        <f t="shared" si="865"/>
        <v/>
      </c>
      <c r="O86" s="67" t="str">
        <f t="shared" si="866"/>
        <v/>
      </c>
      <c r="P86" s="67" t="str">
        <f t="shared" si="867"/>
        <v/>
      </c>
      <c r="Q86" s="75" t="str">
        <f t="shared" si="868"/>
        <v/>
      </c>
      <c r="R86" s="74" t="str">
        <f t="shared" si="869"/>
        <v/>
      </c>
      <c r="S86" s="67" t="str">
        <f t="shared" si="870"/>
        <v/>
      </c>
      <c r="T86" s="67" t="str">
        <f t="shared" si="871"/>
        <v/>
      </c>
      <c r="U86" s="67" t="str">
        <f t="shared" si="872"/>
        <v/>
      </c>
      <c r="V86" s="67" t="str">
        <f t="shared" si="873"/>
        <v/>
      </c>
      <c r="W86" s="67" t="str">
        <f t="shared" si="874"/>
        <v/>
      </c>
      <c r="X86" s="67" t="str">
        <f t="shared" si="875"/>
        <v/>
      </c>
      <c r="Y86" s="67" t="str">
        <f t="shared" si="876"/>
        <v/>
      </c>
      <c r="Z86" s="67" t="str">
        <f t="shared" si="877"/>
        <v/>
      </c>
      <c r="AA86" s="75" t="str">
        <f t="shared" si="878"/>
        <v/>
      </c>
      <c r="AB86" s="74" t="str">
        <f t="shared" si="1109"/>
        <v/>
      </c>
      <c r="AC86" s="67" t="str">
        <f t="shared" ref="AC86" si="1129">IF(AND($F86=AB$2,$D86=AB$3,$E86=AC$4),1,"")</f>
        <v/>
      </c>
      <c r="AD86" s="67" t="str">
        <f t="shared" si="880"/>
        <v/>
      </c>
      <c r="AE86" s="67" t="str">
        <f t="shared" si="881"/>
        <v/>
      </c>
      <c r="AF86" s="67" t="str">
        <f t="shared" si="882"/>
        <v/>
      </c>
      <c r="AG86" s="67" t="str">
        <f t="shared" si="883"/>
        <v/>
      </c>
      <c r="AH86" s="67" t="str">
        <f t="shared" si="884"/>
        <v/>
      </c>
      <c r="AI86" s="67" t="str">
        <f t="shared" si="885"/>
        <v/>
      </c>
      <c r="AJ86" s="67" t="str">
        <f t="shared" si="886"/>
        <v/>
      </c>
      <c r="AK86" s="75" t="str">
        <f t="shared" si="887"/>
        <v/>
      </c>
      <c r="AL86" s="74" t="str">
        <f t="shared" si="1111"/>
        <v/>
      </c>
      <c r="AM86" s="67" t="str">
        <f t="shared" ref="AM86" si="1130">IF(AND($F86=AL$2,$D86=AL$3,$E86=AM$4),1,"")</f>
        <v/>
      </c>
      <c r="AN86" s="67" t="str">
        <f t="shared" si="889"/>
        <v/>
      </c>
      <c r="AO86" s="67" t="str">
        <f t="shared" si="890"/>
        <v/>
      </c>
      <c r="AP86" s="67" t="str">
        <f t="shared" si="891"/>
        <v/>
      </c>
      <c r="AQ86" s="67" t="str">
        <f t="shared" si="892"/>
        <v/>
      </c>
      <c r="AR86" s="67" t="str">
        <f t="shared" si="893"/>
        <v/>
      </c>
      <c r="AS86" s="67" t="str">
        <f t="shared" si="894"/>
        <v/>
      </c>
      <c r="AT86" s="67" t="str">
        <f t="shared" si="895"/>
        <v/>
      </c>
      <c r="AU86" s="75" t="str">
        <f t="shared" si="896"/>
        <v/>
      </c>
      <c r="AV86" s="74" t="str">
        <f t="shared" si="1113"/>
        <v/>
      </c>
      <c r="AW86" s="67" t="str">
        <f t="shared" ref="AW86" si="1131">IF(AND($F86=AV$2,$D86=AV$3,$E86=AW$4),1,"")</f>
        <v/>
      </c>
      <c r="AX86" s="67" t="str">
        <f t="shared" si="898"/>
        <v/>
      </c>
      <c r="AY86" s="67" t="str">
        <f t="shared" si="899"/>
        <v/>
      </c>
      <c r="AZ86" s="67" t="str">
        <f t="shared" si="900"/>
        <v/>
      </c>
      <c r="BA86" s="67" t="str">
        <f t="shared" si="901"/>
        <v/>
      </c>
      <c r="BB86" s="67" t="str">
        <f t="shared" si="902"/>
        <v/>
      </c>
      <c r="BC86" s="67" t="str">
        <f t="shared" si="903"/>
        <v/>
      </c>
      <c r="BD86" s="67" t="str">
        <f t="shared" si="904"/>
        <v/>
      </c>
      <c r="BE86" s="75" t="str">
        <f t="shared" si="905"/>
        <v/>
      </c>
      <c r="BF86" s="74" t="str">
        <f t="shared" si="1115"/>
        <v/>
      </c>
      <c r="BG86" s="67" t="str">
        <f t="shared" ref="BG86" si="1132">IF(AND($F86=BF$2,$D86=BF$3,$E86=BG$4),1,"")</f>
        <v/>
      </c>
      <c r="BH86" s="67" t="str">
        <f t="shared" si="907"/>
        <v/>
      </c>
      <c r="BI86" s="67" t="str">
        <f t="shared" si="908"/>
        <v/>
      </c>
      <c r="BJ86" s="67" t="str">
        <f t="shared" si="909"/>
        <v/>
      </c>
      <c r="BK86" s="67" t="str">
        <f t="shared" si="910"/>
        <v/>
      </c>
      <c r="BL86" s="67" t="str">
        <f t="shared" si="911"/>
        <v/>
      </c>
      <c r="BM86" s="67" t="str">
        <f t="shared" si="912"/>
        <v/>
      </c>
      <c r="BN86" s="67" t="str">
        <f t="shared" si="913"/>
        <v/>
      </c>
      <c r="BO86" s="75" t="str">
        <f t="shared" si="914"/>
        <v/>
      </c>
      <c r="BP86" s="74" t="str">
        <f t="shared" si="1117"/>
        <v/>
      </c>
      <c r="BQ86" s="67" t="str">
        <f t="shared" ref="BQ86" si="1133">IF(AND($F86=BP$2,$D86=BP$3,$E86=BQ$4),1,"")</f>
        <v/>
      </c>
      <c r="BR86" s="67" t="str">
        <f t="shared" si="916"/>
        <v/>
      </c>
      <c r="BS86" s="67" t="str">
        <f t="shared" si="917"/>
        <v/>
      </c>
      <c r="BT86" s="67" t="str">
        <f t="shared" si="918"/>
        <v/>
      </c>
      <c r="BU86" s="67" t="str">
        <f t="shared" si="919"/>
        <v/>
      </c>
      <c r="BV86" s="67" t="str">
        <f t="shared" si="920"/>
        <v/>
      </c>
      <c r="BW86" s="67" t="str">
        <f t="shared" si="921"/>
        <v/>
      </c>
      <c r="BX86" s="67" t="str">
        <f t="shared" si="922"/>
        <v/>
      </c>
      <c r="BY86" s="75" t="str">
        <f t="shared" si="923"/>
        <v/>
      </c>
      <c r="BZ86" s="74" t="str">
        <f t="shared" si="1119"/>
        <v/>
      </c>
      <c r="CA86" s="67" t="str">
        <f t="shared" ref="CA86" si="1134">IF(AND($F86=BZ$2,$D86=BZ$3,$E86=CA$4),1,"")</f>
        <v/>
      </c>
      <c r="CB86" s="67" t="str">
        <f t="shared" si="925"/>
        <v/>
      </c>
      <c r="CC86" s="67" t="str">
        <f t="shared" si="926"/>
        <v/>
      </c>
      <c r="CD86" s="67" t="str">
        <f t="shared" si="927"/>
        <v/>
      </c>
      <c r="CE86" s="67" t="str">
        <f t="shared" si="928"/>
        <v/>
      </c>
      <c r="CF86" s="67" t="str">
        <f t="shared" si="929"/>
        <v/>
      </c>
      <c r="CG86" s="67" t="str">
        <f t="shared" si="930"/>
        <v/>
      </c>
      <c r="CH86" s="67" t="str">
        <f t="shared" si="931"/>
        <v/>
      </c>
      <c r="CI86" s="75" t="str">
        <f t="shared" si="932"/>
        <v/>
      </c>
      <c r="CJ86" s="74" t="str">
        <f t="shared" si="1121"/>
        <v/>
      </c>
      <c r="CK86" s="67" t="str">
        <f t="shared" ref="CK86" si="1135">IF(AND($F86=CJ$2,$D86=CJ$3,$E86=CK$4),1,"")</f>
        <v/>
      </c>
      <c r="CL86" s="67" t="str">
        <f t="shared" si="934"/>
        <v/>
      </c>
      <c r="CM86" s="67" t="str">
        <f t="shared" si="935"/>
        <v/>
      </c>
      <c r="CN86" s="67" t="str">
        <f t="shared" si="936"/>
        <v/>
      </c>
      <c r="CO86" s="67" t="str">
        <f t="shared" si="937"/>
        <v/>
      </c>
      <c r="CP86" s="67" t="str">
        <f t="shared" si="938"/>
        <v/>
      </c>
      <c r="CQ86" s="67" t="str">
        <f t="shared" si="939"/>
        <v/>
      </c>
      <c r="CR86" s="67" t="str">
        <f t="shared" si="940"/>
        <v/>
      </c>
      <c r="CS86" s="75" t="str">
        <f t="shared" si="941"/>
        <v/>
      </c>
      <c r="CT86" s="74" t="str">
        <f t="shared" si="1123"/>
        <v/>
      </c>
      <c r="CU86" s="67" t="str">
        <f t="shared" ref="CU86" si="1136">IF(AND($F86=CT$2,$D86=CT$3,$E86=CU$4),1,"")</f>
        <v/>
      </c>
      <c r="CV86" s="67" t="str">
        <f t="shared" si="943"/>
        <v/>
      </c>
      <c r="CW86" s="67" t="str">
        <f t="shared" si="944"/>
        <v/>
      </c>
      <c r="CX86" s="67" t="str">
        <f t="shared" si="945"/>
        <v/>
      </c>
      <c r="CY86" s="67" t="str">
        <f t="shared" si="946"/>
        <v/>
      </c>
      <c r="CZ86" s="67" t="str">
        <f t="shared" si="947"/>
        <v/>
      </c>
      <c r="DA86" s="67" t="str">
        <f t="shared" si="948"/>
        <v/>
      </c>
      <c r="DB86" s="67" t="str">
        <f t="shared" si="949"/>
        <v/>
      </c>
      <c r="DC86" s="75" t="str">
        <f t="shared" si="950"/>
        <v/>
      </c>
      <c r="DD86" s="74" t="str">
        <f t="shared" si="1125"/>
        <v/>
      </c>
      <c r="DE86" s="67" t="str">
        <f t="shared" ref="DE86" si="1137">IF(AND($F86=DD$2,$D86=DD$3,$E86=DE$4),1,"")</f>
        <v/>
      </c>
      <c r="DF86" s="67" t="str">
        <f t="shared" si="952"/>
        <v/>
      </c>
      <c r="DG86" s="67" t="str">
        <f t="shared" si="953"/>
        <v/>
      </c>
      <c r="DH86" s="67" t="str">
        <f t="shared" si="954"/>
        <v/>
      </c>
      <c r="DI86" s="67" t="str">
        <f t="shared" si="955"/>
        <v/>
      </c>
      <c r="DJ86" s="67" t="str">
        <f t="shared" si="956"/>
        <v/>
      </c>
      <c r="DK86" s="67" t="str">
        <f t="shared" si="957"/>
        <v/>
      </c>
      <c r="DL86" s="67" t="str">
        <f t="shared" si="958"/>
        <v/>
      </c>
      <c r="DM86" s="75" t="str">
        <f t="shared" si="959"/>
        <v/>
      </c>
      <c r="DN86" s="74" t="str">
        <f t="shared" si="1127"/>
        <v/>
      </c>
      <c r="DO86" s="67" t="str">
        <f t="shared" ref="DO86" si="1138">IF(AND($F86=DN$2,$D86=DN$3,$E86=DO$4),1,"")</f>
        <v/>
      </c>
      <c r="DP86" s="67" t="str">
        <f t="shared" si="961"/>
        <v/>
      </c>
      <c r="DQ86" s="67" t="str">
        <f t="shared" si="962"/>
        <v/>
      </c>
      <c r="DR86" s="67" t="str">
        <f t="shared" si="963"/>
        <v/>
      </c>
      <c r="DS86" s="67" t="str">
        <f t="shared" si="964"/>
        <v/>
      </c>
      <c r="DT86" s="67" t="str">
        <f t="shared" si="965"/>
        <v/>
      </c>
      <c r="DU86" s="67" t="str">
        <f t="shared" si="966"/>
        <v/>
      </c>
      <c r="DV86" s="67" t="str">
        <f t="shared" si="967"/>
        <v/>
      </c>
      <c r="DW86" s="76" t="str">
        <f t="shared" si="968"/>
        <v/>
      </c>
      <c r="DX86" s="73"/>
    </row>
    <row r="87" spans="1:128" hidden="1">
      <c r="A87" s="67" t="str">
        <f>IF(OR(B87=0,B87=""),"",'Stu.Detail (1-20)'!A89)</f>
        <v/>
      </c>
      <c r="B87" s="67" t="str">
        <f>IF(OR('Stu.Detail (1-20)'!B89=0,'Stu.Detail (1-20)'!B89=""),"",'Stu.Detail (1-20)'!B89)</f>
        <v/>
      </c>
      <c r="C87" s="68" t="str">
        <f>IF(OR('Stu.Detail (1-20)'!C89=0,'Stu.Detail (1-20)'!C89=""),"",'Stu.Detail (1-20)'!C89)</f>
        <v/>
      </c>
      <c r="D87" s="67" t="str">
        <f>IF(OR('Stu.Detail (1-20)'!J89=0,'Stu.Detail (1-20)'!J89=""),"",'Stu.Detail (1-20)'!J89)</f>
        <v/>
      </c>
      <c r="E87" s="67" t="str">
        <f>IF(OR('Stu.Detail (1-20)'!K89=0,'Stu.Detail (1-20)'!K89=""),"",'Stu.Detail (1-20)'!K89)</f>
        <v/>
      </c>
      <c r="F87" s="67" t="str">
        <f>IF(OR('Stu.Detail (1-20)'!L89=0,'Stu.Detail (1-20)'!L89=""),"",'Stu.Detail (1-20)'!L89)</f>
        <v/>
      </c>
      <c r="H87" s="74" t="str">
        <f t="shared" si="859"/>
        <v/>
      </c>
      <c r="I87" s="67" t="str">
        <f t="shared" si="860"/>
        <v/>
      </c>
      <c r="J87" s="67" t="str">
        <f t="shared" si="861"/>
        <v/>
      </c>
      <c r="K87" s="67" t="str">
        <f t="shared" si="862"/>
        <v/>
      </c>
      <c r="L87" s="67" t="str">
        <f t="shared" si="863"/>
        <v/>
      </c>
      <c r="M87" s="67" t="str">
        <f t="shared" si="864"/>
        <v/>
      </c>
      <c r="N87" s="67" t="str">
        <f t="shared" si="865"/>
        <v/>
      </c>
      <c r="O87" s="67" t="str">
        <f t="shared" si="866"/>
        <v/>
      </c>
      <c r="P87" s="67" t="str">
        <f t="shared" si="867"/>
        <v/>
      </c>
      <c r="Q87" s="75" t="str">
        <f t="shared" si="868"/>
        <v/>
      </c>
      <c r="R87" s="74" t="str">
        <f t="shared" si="869"/>
        <v/>
      </c>
      <c r="S87" s="67" t="str">
        <f t="shared" si="870"/>
        <v/>
      </c>
      <c r="T87" s="67" t="str">
        <f t="shared" si="871"/>
        <v/>
      </c>
      <c r="U87" s="67" t="str">
        <f t="shared" si="872"/>
        <v/>
      </c>
      <c r="V87" s="67" t="str">
        <f t="shared" si="873"/>
        <v/>
      </c>
      <c r="W87" s="67" t="str">
        <f t="shared" si="874"/>
        <v/>
      </c>
      <c r="X87" s="67" t="str">
        <f t="shared" si="875"/>
        <v/>
      </c>
      <c r="Y87" s="67" t="str">
        <f t="shared" si="876"/>
        <v/>
      </c>
      <c r="Z87" s="67" t="str">
        <f t="shared" si="877"/>
        <v/>
      </c>
      <c r="AA87" s="75" t="str">
        <f t="shared" si="878"/>
        <v/>
      </c>
      <c r="AB87" s="74" t="str">
        <f t="shared" si="1109"/>
        <v/>
      </c>
      <c r="AC87" s="67" t="str">
        <f t="shared" ref="AC87" si="1139">IF(AND($F87=AB$2,$D87=AB$3,$E87=AC$4),1,"")</f>
        <v/>
      </c>
      <c r="AD87" s="67" t="str">
        <f t="shared" si="880"/>
        <v/>
      </c>
      <c r="AE87" s="67" t="str">
        <f t="shared" si="881"/>
        <v/>
      </c>
      <c r="AF87" s="67" t="str">
        <f t="shared" si="882"/>
        <v/>
      </c>
      <c r="AG87" s="67" t="str">
        <f t="shared" si="883"/>
        <v/>
      </c>
      <c r="AH87" s="67" t="str">
        <f t="shared" si="884"/>
        <v/>
      </c>
      <c r="AI87" s="67" t="str">
        <f t="shared" si="885"/>
        <v/>
      </c>
      <c r="AJ87" s="67" t="str">
        <f t="shared" si="886"/>
        <v/>
      </c>
      <c r="AK87" s="75" t="str">
        <f t="shared" si="887"/>
        <v/>
      </c>
      <c r="AL87" s="74" t="str">
        <f t="shared" si="1111"/>
        <v/>
      </c>
      <c r="AM87" s="67" t="str">
        <f t="shared" ref="AM87" si="1140">IF(AND($F87=AL$2,$D87=AL$3,$E87=AM$4),1,"")</f>
        <v/>
      </c>
      <c r="AN87" s="67" t="str">
        <f t="shared" si="889"/>
        <v/>
      </c>
      <c r="AO87" s="67" t="str">
        <f t="shared" si="890"/>
        <v/>
      </c>
      <c r="AP87" s="67" t="str">
        <f t="shared" si="891"/>
        <v/>
      </c>
      <c r="AQ87" s="67" t="str">
        <f t="shared" si="892"/>
        <v/>
      </c>
      <c r="AR87" s="67" t="str">
        <f t="shared" si="893"/>
        <v/>
      </c>
      <c r="AS87" s="67" t="str">
        <f t="shared" si="894"/>
        <v/>
      </c>
      <c r="AT87" s="67" t="str">
        <f t="shared" si="895"/>
        <v/>
      </c>
      <c r="AU87" s="75" t="str">
        <f t="shared" si="896"/>
        <v/>
      </c>
      <c r="AV87" s="74" t="str">
        <f t="shared" si="1113"/>
        <v/>
      </c>
      <c r="AW87" s="67" t="str">
        <f t="shared" ref="AW87" si="1141">IF(AND($F87=AV$2,$D87=AV$3,$E87=AW$4),1,"")</f>
        <v/>
      </c>
      <c r="AX87" s="67" t="str">
        <f t="shared" si="898"/>
        <v/>
      </c>
      <c r="AY87" s="67" t="str">
        <f t="shared" si="899"/>
        <v/>
      </c>
      <c r="AZ87" s="67" t="str">
        <f t="shared" si="900"/>
        <v/>
      </c>
      <c r="BA87" s="67" t="str">
        <f t="shared" si="901"/>
        <v/>
      </c>
      <c r="BB87" s="67" t="str">
        <f t="shared" si="902"/>
        <v/>
      </c>
      <c r="BC87" s="67" t="str">
        <f t="shared" si="903"/>
        <v/>
      </c>
      <c r="BD87" s="67" t="str">
        <f t="shared" si="904"/>
        <v/>
      </c>
      <c r="BE87" s="75" t="str">
        <f t="shared" si="905"/>
        <v/>
      </c>
      <c r="BF87" s="74" t="str">
        <f t="shared" si="1115"/>
        <v/>
      </c>
      <c r="BG87" s="67" t="str">
        <f t="shared" ref="BG87" si="1142">IF(AND($F87=BF$2,$D87=BF$3,$E87=BG$4),1,"")</f>
        <v/>
      </c>
      <c r="BH87" s="67" t="str">
        <f t="shared" si="907"/>
        <v/>
      </c>
      <c r="BI87" s="67" t="str">
        <f t="shared" si="908"/>
        <v/>
      </c>
      <c r="BJ87" s="67" t="str">
        <f t="shared" si="909"/>
        <v/>
      </c>
      <c r="BK87" s="67" t="str">
        <f t="shared" si="910"/>
        <v/>
      </c>
      <c r="BL87" s="67" t="str">
        <f t="shared" si="911"/>
        <v/>
      </c>
      <c r="BM87" s="67" t="str">
        <f t="shared" si="912"/>
        <v/>
      </c>
      <c r="BN87" s="67" t="str">
        <f t="shared" si="913"/>
        <v/>
      </c>
      <c r="BO87" s="75" t="str">
        <f t="shared" si="914"/>
        <v/>
      </c>
      <c r="BP87" s="74" t="str">
        <f t="shared" si="1117"/>
        <v/>
      </c>
      <c r="BQ87" s="67" t="str">
        <f t="shared" ref="BQ87" si="1143">IF(AND($F87=BP$2,$D87=BP$3,$E87=BQ$4),1,"")</f>
        <v/>
      </c>
      <c r="BR87" s="67" t="str">
        <f t="shared" si="916"/>
        <v/>
      </c>
      <c r="BS87" s="67" t="str">
        <f t="shared" si="917"/>
        <v/>
      </c>
      <c r="BT87" s="67" t="str">
        <f t="shared" si="918"/>
        <v/>
      </c>
      <c r="BU87" s="67" t="str">
        <f t="shared" si="919"/>
        <v/>
      </c>
      <c r="BV87" s="67" t="str">
        <f t="shared" si="920"/>
        <v/>
      </c>
      <c r="BW87" s="67" t="str">
        <f t="shared" si="921"/>
        <v/>
      </c>
      <c r="BX87" s="67" t="str">
        <f t="shared" si="922"/>
        <v/>
      </c>
      <c r="BY87" s="75" t="str">
        <f t="shared" si="923"/>
        <v/>
      </c>
      <c r="BZ87" s="74" t="str">
        <f t="shared" si="1119"/>
        <v/>
      </c>
      <c r="CA87" s="67" t="str">
        <f t="shared" ref="CA87" si="1144">IF(AND($F87=BZ$2,$D87=BZ$3,$E87=CA$4),1,"")</f>
        <v/>
      </c>
      <c r="CB87" s="67" t="str">
        <f t="shared" si="925"/>
        <v/>
      </c>
      <c r="CC87" s="67" t="str">
        <f t="shared" si="926"/>
        <v/>
      </c>
      <c r="CD87" s="67" t="str">
        <f t="shared" si="927"/>
        <v/>
      </c>
      <c r="CE87" s="67" t="str">
        <f t="shared" si="928"/>
        <v/>
      </c>
      <c r="CF87" s="67" t="str">
        <f t="shared" si="929"/>
        <v/>
      </c>
      <c r="CG87" s="67" t="str">
        <f t="shared" si="930"/>
        <v/>
      </c>
      <c r="CH87" s="67" t="str">
        <f t="shared" si="931"/>
        <v/>
      </c>
      <c r="CI87" s="75" t="str">
        <f t="shared" si="932"/>
        <v/>
      </c>
      <c r="CJ87" s="74" t="str">
        <f t="shared" si="1121"/>
        <v/>
      </c>
      <c r="CK87" s="67" t="str">
        <f t="shared" ref="CK87" si="1145">IF(AND($F87=CJ$2,$D87=CJ$3,$E87=CK$4),1,"")</f>
        <v/>
      </c>
      <c r="CL87" s="67" t="str">
        <f t="shared" si="934"/>
        <v/>
      </c>
      <c r="CM87" s="67" t="str">
        <f t="shared" si="935"/>
        <v/>
      </c>
      <c r="CN87" s="67" t="str">
        <f t="shared" si="936"/>
        <v/>
      </c>
      <c r="CO87" s="67" t="str">
        <f t="shared" si="937"/>
        <v/>
      </c>
      <c r="CP87" s="67" t="str">
        <f t="shared" si="938"/>
        <v/>
      </c>
      <c r="CQ87" s="67" t="str">
        <f t="shared" si="939"/>
        <v/>
      </c>
      <c r="CR87" s="67" t="str">
        <f t="shared" si="940"/>
        <v/>
      </c>
      <c r="CS87" s="75" t="str">
        <f t="shared" si="941"/>
        <v/>
      </c>
      <c r="CT87" s="74" t="str">
        <f t="shared" si="1123"/>
        <v/>
      </c>
      <c r="CU87" s="67" t="str">
        <f t="shared" ref="CU87" si="1146">IF(AND($F87=CT$2,$D87=CT$3,$E87=CU$4),1,"")</f>
        <v/>
      </c>
      <c r="CV87" s="67" t="str">
        <f t="shared" si="943"/>
        <v/>
      </c>
      <c r="CW87" s="67" t="str">
        <f t="shared" si="944"/>
        <v/>
      </c>
      <c r="CX87" s="67" t="str">
        <f t="shared" si="945"/>
        <v/>
      </c>
      <c r="CY87" s="67" t="str">
        <f t="shared" si="946"/>
        <v/>
      </c>
      <c r="CZ87" s="67" t="str">
        <f t="shared" si="947"/>
        <v/>
      </c>
      <c r="DA87" s="67" t="str">
        <f t="shared" si="948"/>
        <v/>
      </c>
      <c r="DB87" s="67" t="str">
        <f t="shared" si="949"/>
        <v/>
      </c>
      <c r="DC87" s="75" t="str">
        <f t="shared" si="950"/>
        <v/>
      </c>
      <c r="DD87" s="74" t="str">
        <f t="shared" si="1125"/>
        <v/>
      </c>
      <c r="DE87" s="67" t="str">
        <f t="shared" ref="DE87" si="1147">IF(AND($F87=DD$2,$D87=DD$3,$E87=DE$4),1,"")</f>
        <v/>
      </c>
      <c r="DF87" s="67" t="str">
        <f t="shared" si="952"/>
        <v/>
      </c>
      <c r="DG87" s="67" t="str">
        <f t="shared" si="953"/>
        <v/>
      </c>
      <c r="DH87" s="67" t="str">
        <f t="shared" si="954"/>
        <v/>
      </c>
      <c r="DI87" s="67" t="str">
        <f t="shared" si="955"/>
        <v/>
      </c>
      <c r="DJ87" s="67" t="str">
        <f t="shared" si="956"/>
        <v/>
      </c>
      <c r="DK87" s="67" t="str">
        <f t="shared" si="957"/>
        <v/>
      </c>
      <c r="DL87" s="67" t="str">
        <f t="shared" si="958"/>
        <v/>
      </c>
      <c r="DM87" s="75" t="str">
        <f t="shared" si="959"/>
        <v/>
      </c>
      <c r="DN87" s="74" t="str">
        <f t="shared" si="1127"/>
        <v/>
      </c>
      <c r="DO87" s="67" t="str">
        <f t="shared" ref="DO87" si="1148">IF(AND($F87=DN$2,$D87=DN$3,$E87=DO$4),1,"")</f>
        <v/>
      </c>
      <c r="DP87" s="67" t="str">
        <f t="shared" si="961"/>
        <v/>
      </c>
      <c r="DQ87" s="67" t="str">
        <f t="shared" si="962"/>
        <v/>
      </c>
      <c r="DR87" s="67" t="str">
        <f t="shared" si="963"/>
        <v/>
      </c>
      <c r="DS87" s="67" t="str">
        <f t="shared" si="964"/>
        <v/>
      </c>
      <c r="DT87" s="67" t="str">
        <f t="shared" si="965"/>
        <v/>
      </c>
      <c r="DU87" s="67" t="str">
        <f t="shared" si="966"/>
        <v/>
      </c>
      <c r="DV87" s="67" t="str">
        <f t="shared" si="967"/>
        <v/>
      </c>
      <c r="DW87" s="76" t="str">
        <f t="shared" si="968"/>
        <v/>
      </c>
      <c r="DX87" s="73"/>
    </row>
    <row r="88" spans="1:128" hidden="1">
      <c r="A88" s="67" t="str">
        <f>IF(OR(B88=0,B88=""),"",'Stu.Detail (1-20)'!A90)</f>
        <v/>
      </c>
      <c r="B88" s="67" t="str">
        <f>IF(OR('Stu.Detail (1-20)'!B90=0,'Stu.Detail (1-20)'!B90=""),"",'Stu.Detail (1-20)'!B90)</f>
        <v/>
      </c>
      <c r="C88" s="68" t="str">
        <f>IF(OR('Stu.Detail (1-20)'!C90=0,'Stu.Detail (1-20)'!C90=""),"",'Stu.Detail (1-20)'!C90)</f>
        <v/>
      </c>
      <c r="D88" s="67" t="str">
        <f>IF(OR('Stu.Detail (1-20)'!J90=0,'Stu.Detail (1-20)'!J90=""),"",'Stu.Detail (1-20)'!J90)</f>
        <v/>
      </c>
      <c r="E88" s="67" t="str">
        <f>IF(OR('Stu.Detail (1-20)'!K90=0,'Stu.Detail (1-20)'!K90=""),"",'Stu.Detail (1-20)'!K90)</f>
        <v/>
      </c>
      <c r="F88" s="67" t="str">
        <f>IF(OR('Stu.Detail (1-20)'!L90=0,'Stu.Detail (1-20)'!L90=""),"",'Stu.Detail (1-20)'!L90)</f>
        <v/>
      </c>
      <c r="H88" s="74" t="str">
        <f t="shared" si="859"/>
        <v/>
      </c>
      <c r="I88" s="67" t="str">
        <f t="shared" si="860"/>
        <v/>
      </c>
      <c r="J88" s="67" t="str">
        <f t="shared" si="861"/>
        <v/>
      </c>
      <c r="K88" s="67" t="str">
        <f t="shared" si="862"/>
        <v/>
      </c>
      <c r="L88" s="67" t="str">
        <f t="shared" si="863"/>
        <v/>
      </c>
      <c r="M88" s="67" t="str">
        <f t="shared" si="864"/>
        <v/>
      </c>
      <c r="N88" s="67" t="str">
        <f t="shared" si="865"/>
        <v/>
      </c>
      <c r="O88" s="67" t="str">
        <f t="shared" si="866"/>
        <v/>
      </c>
      <c r="P88" s="67" t="str">
        <f t="shared" si="867"/>
        <v/>
      </c>
      <c r="Q88" s="75" t="str">
        <f t="shared" si="868"/>
        <v/>
      </c>
      <c r="R88" s="74" t="str">
        <f t="shared" si="869"/>
        <v/>
      </c>
      <c r="S88" s="67" t="str">
        <f t="shared" si="870"/>
        <v/>
      </c>
      <c r="T88" s="67" t="str">
        <f t="shared" si="871"/>
        <v/>
      </c>
      <c r="U88" s="67" t="str">
        <f t="shared" si="872"/>
        <v/>
      </c>
      <c r="V88" s="67" t="str">
        <f t="shared" si="873"/>
        <v/>
      </c>
      <c r="W88" s="67" t="str">
        <f t="shared" si="874"/>
        <v/>
      </c>
      <c r="X88" s="67" t="str">
        <f t="shared" si="875"/>
        <v/>
      </c>
      <c r="Y88" s="67" t="str">
        <f t="shared" si="876"/>
        <v/>
      </c>
      <c r="Z88" s="67" t="str">
        <f t="shared" si="877"/>
        <v/>
      </c>
      <c r="AA88" s="75" t="str">
        <f t="shared" si="878"/>
        <v/>
      </c>
      <c r="AB88" s="74" t="str">
        <f t="shared" si="1109"/>
        <v/>
      </c>
      <c r="AC88" s="67" t="str">
        <f t="shared" ref="AC88" si="1149">IF(AND($F88=AB$2,$D88=AB$3,$E88=AC$4),1,"")</f>
        <v/>
      </c>
      <c r="AD88" s="67" t="str">
        <f t="shared" si="880"/>
        <v/>
      </c>
      <c r="AE88" s="67" t="str">
        <f t="shared" si="881"/>
        <v/>
      </c>
      <c r="AF88" s="67" t="str">
        <f t="shared" si="882"/>
        <v/>
      </c>
      <c r="AG88" s="67" t="str">
        <f t="shared" si="883"/>
        <v/>
      </c>
      <c r="AH88" s="67" t="str">
        <f t="shared" si="884"/>
        <v/>
      </c>
      <c r="AI88" s="67" t="str">
        <f t="shared" si="885"/>
        <v/>
      </c>
      <c r="AJ88" s="67" t="str">
        <f t="shared" si="886"/>
        <v/>
      </c>
      <c r="AK88" s="75" t="str">
        <f t="shared" si="887"/>
        <v/>
      </c>
      <c r="AL88" s="74" t="str">
        <f t="shared" si="1111"/>
        <v/>
      </c>
      <c r="AM88" s="67" t="str">
        <f t="shared" ref="AM88" si="1150">IF(AND($F88=AL$2,$D88=AL$3,$E88=AM$4),1,"")</f>
        <v/>
      </c>
      <c r="AN88" s="67" t="str">
        <f t="shared" si="889"/>
        <v/>
      </c>
      <c r="AO88" s="67" t="str">
        <f t="shared" si="890"/>
        <v/>
      </c>
      <c r="AP88" s="67" t="str">
        <f t="shared" si="891"/>
        <v/>
      </c>
      <c r="AQ88" s="67" t="str">
        <f t="shared" si="892"/>
        <v/>
      </c>
      <c r="AR88" s="67" t="str">
        <f t="shared" si="893"/>
        <v/>
      </c>
      <c r="AS88" s="67" t="str">
        <f t="shared" si="894"/>
        <v/>
      </c>
      <c r="AT88" s="67" t="str">
        <f t="shared" si="895"/>
        <v/>
      </c>
      <c r="AU88" s="75" t="str">
        <f t="shared" si="896"/>
        <v/>
      </c>
      <c r="AV88" s="74" t="str">
        <f t="shared" si="1113"/>
        <v/>
      </c>
      <c r="AW88" s="67" t="str">
        <f t="shared" ref="AW88" si="1151">IF(AND($F88=AV$2,$D88=AV$3,$E88=AW$4),1,"")</f>
        <v/>
      </c>
      <c r="AX88" s="67" t="str">
        <f t="shared" si="898"/>
        <v/>
      </c>
      <c r="AY88" s="67" t="str">
        <f t="shared" si="899"/>
        <v/>
      </c>
      <c r="AZ88" s="67" t="str">
        <f t="shared" si="900"/>
        <v/>
      </c>
      <c r="BA88" s="67" t="str">
        <f t="shared" si="901"/>
        <v/>
      </c>
      <c r="BB88" s="67" t="str">
        <f t="shared" si="902"/>
        <v/>
      </c>
      <c r="BC88" s="67" t="str">
        <f t="shared" si="903"/>
        <v/>
      </c>
      <c r="BD88" s="67" t="str">
        <f t="shared" si="904"/>
        <v/>
      </c>
      <c r="BE88" s="75" t="str">
        <f t="shared" si="905"/>
        <v/>
      </c>
      <c r="BF88" s="74" t="str">
        <f t="shared" si="1115"/>
        <v/>
      </c>
      <c r="BG88" s="67" t="str">
        <f t="shared" ref="BG88" si="1152">IF(AND($F88=BF$2,$D88=BF$3,$E88=BG$4),1,"")</f>
        <v/>
      </c>
      <c r="BH88" s="67" t="str">
        <f t="shared" si="907"/>
        <v/>
      </c>
      <c r="BI88" s="67" t="str">
        <f t="shared" si="908"/>
        <v/>
      </c>
      <c r="BJ88" s="67" t="str">
        <f t="shared" si="909"/>
        <v/>
      </c>
      <c r="BK88" s="67" t="str">
        <f t="shared" si="910"/>
        <v/>
      </c>
      <c r="BL88" s="67" t="str">
        <f t="shared" si="911"/>
        <v/>
      </c>
      <c r="BM88" s="67" t="str">
        <f t="shared" si="912"/>
        <v/>
      </c>
      <c r="BN88" s="67" t="str">
        <f t="shared" si="913"/>
        <v/>
      </c>
      <c r="BO88" s="75" t="str">
        <f t="shared" si="914"/>
        <v/>
      </c>
      <c r="BP88" s="74" t="str">
        <f t="shared" si="1117"/>
        <v/>
      </c>
      <c r="BQ88" s="67" t="str">
        <f t="shared" ref="BQ88" si="1153">IF(AND($F88=BP$2,$D88=BP$3,$E88=BQ$4),1,"")</f>
        <v/>
      </c>
      <c r="BR88" s="67" t="str">
        <f t="shared" si="916"/>
        <v/>
      </c>
      <c r="BS88" s="67" t="str">
        <f t="shared" si="917"/>
        <v/>
      </c>
      <c r="BT88" s="67" t="str">
        <f t="shared" si="918"/>
        <v/>
      </c>
      <c r="BU88" s="67" t="str">
        <f t="shared" si="919"/>
        <v/>
      </c>
      <c r="BV88" s="67" t="str">
        <f t="shared" si="920"/>
        <v/>
      </c>
      <c r="BW88" s="67" t="str">
        <f t="shared" si="921"/>
        <v/>
      </c>
      <c r="BX88" s="67" t="str">
        <f t="shared" si="922"/>
        <v/>
      </c>
      <c r="BY88" s="75" t="str">
        <f t="shared" si="923"/>
        <v/>
      </c>
      <c r="BZ88" s="74" t="str">
        <f t="shared" si="1119"/>
        <v/>
      </c>
      <c r="CA88" s="67" t="str">
        <f t="shared" ref="CA88" si="1154">IF(AND($F88=BZ$2,$D88=BZ$3,$E88=CA$4),1,"")</f>
        <v/>
      </c>
      <c r="CB88" s="67" t="str">
        <f t="shared" si="925"/>
        <v/>
      </c>
      <c r="CC88" s="67" t="str">
        <f t="shared" si="926"/>
        <v/>
      </c>
      <c r="CD88" s="67" t="str">
        <f t="shared" si="927"/>
        <v/>
      </c>
      <c r="CE88" s="67" t="str">
        <f t="shared" si="928"/>
        <v/>
      </c>
      <c r="CF88" s="67" t="str">
        <f t="shared" si="929"/>
        <v/>
      </c>
      <c r="CG88" s="67" t="str">
        <f t="shared" si="930"/>
        <v/>
      </c>
      <c r="CH88" s="67" t="str">
        <f t="shared" si="931"/>
        <v/>
      </c>
      <c r="CI88" s="75" t="str">
        <f t="shared" si="932"/>
        <v/>
      </c>
      <c r="CJ88" s="74" t="str">
        <f t="shared" si="1121"/>
        <v/>
      </c>
      <c r="CK88" s="67" t="str">
        <f t="shared" ref="CK88" si="1155">IF(AND($F88=CJ$2,$D88=CJ$3,$E88=CK$4),1,"")</f>
        <v/>
      </c>
      <c r="CL88" s="67" t="str">
        <f t="shared" si="934"/>
        <v/>
      </c>
      <c r="CM88" s="67" t="str">
        <f t="shared" si="935"/>
        <v/>
      </c>
      <c r="CN88" s="67" t="str">
        <f t="shared" si="936"/>
        <v/>
      </c>
      <c r="CO88" s="67" t="str">
        <f t="shared" si="937"/>
        <v/>
      </c>
      <c r="CP88" s="67" t="str">
        <f t="shared" si="938"/>
        <v/>
      </c>
      <c r="CQ88" s="67" t="str">
        <f t="shared" si="939"/>
        <v/>
      </c>
      <c r="CR88" s="67" t="str">
        <f t="shared" si="940"/>
        <v/>
      </c>
      <c r="CS88" s="75" t="str">
        <f t="shared" si="941"/>
        <v/>
      </c>
      <c r="CT88" s="74" t="str">
        <f t="shared" si="1123"/>
        <v/>
      </c>
      <c r="CU88" s="67" t="str">
        <f t="shared" ref="CU88" si="1156">IF(AND($F88=CT$2,$D88=CT$3,$E88=CU$4),1,"")</f>
        <v/>
      </c>
      <c r="CV88" s="67" t="str">
        <f t="shared" si="943"/>
        <v/>
      </c>
      <c r="CW88" s="67" t="str">
        <f t="shared" si="944"/>
        <v/>
      </c>
      <c r="CX88" s="67" t="str">
        <f t="shared" si="945"/>
        <v/>
      </c>
      <c r="CY88" s="67" t="str">
        <f t="shared" si="946"/>
        <v/>
      </c>
      <c r="CZ88" s="67" t="str">
        <f t="shared" si="947"/>
        <v/>
      </c>
      <c r="DA88" s="67" t="str">
        <f t="shared" si="948"/>
        <v/>
      </c>
      <c r="DB88" s="67" t="str">
        <f t="shared" si="949"/>
        <v/>
      </c>
      <c r="DC88" s="75" t="str">
        <f t="shared" si="950"/>
        <v/>
      </c>
      <c r="DD88" s="74" t="str">
        <f t="shared" si="1125"/>
        <v/>
      </c>
      <c r="DE88" s="67" t="str">
        <f t="shared" ref="DE88" si="1157">IF(AND($F88=DD$2,$D88=DD$3,$E88=DE$4),1,"")</f>
        <v/>
      </c>
      <c r="DF88" s="67" t="str">
        <f t="shared" si="952"/>
        <v/>
      </c>
      <c r="DG88" s="67" t="str">
        <f t="shared" si="953"/>
        <v/>
      </c>
      <c r="DH88" s="67" t="str">
        <f t="shared" si="954"/>
        <v/>
      </c>
      <c r="DI88" s="67" t="str">
        <f t="shared" si="955"/>
        <v/>
      </c>
      <c r="DJ88" s="67" t="str">
        <f t="shared" si="956"/>
        <v/>
      </c>
      <c r="DK88" s="67" t="str">
        <f t="shared" si="957"/>
        <v/>
      </c>
      <c r="DL88" s="67" t="str">
        <f t="shared" si="958"/>
        <v/>
      </c>
      <c r="DM88" s="75" t="str">
        <f t="shared" si="959"/>
        <v/>
      </c>
      <c r="DN88" s="74" t="str">
        <f t="shared" si="1127"/>
        <v/>
      </c>
      <c r="DO88" s="67" t="str">
        <f t="shared" ref="DO88" si="1158">IF(AND($F88=DN$2,$D88=DN$3,$E88=DO$4),1,"")</f>
        <v/>
      </c>
      <c r="DP88" s="67" t="str">
        <f t="shared" si="961"/>
        <v/>
      </c>
      <c r="DQ88" s="67" t="str">
        <f t="shared" si="962"/>
        <v/>
      </c>
      <c r="DR88" s="67" t="str">
        <f t="shared" si="963"/>
        <v/>
      </c>
      <c r="DS88" s="67" t="str">
        <f t="shared" si="964"/>
        <v/>
      </c>
      <c r="DT88" s="67" t="str">
        <f t="shared" si="965"/>
        <v/>
      </c>
      <c r="DU88" s="67" t="str">
        <f t="shared" si="966"/>
        <v/>
      </c>
      <c r="DV88" s="67" t="str">
        <f t="shared" si="967"/>
        <v/>
      </c>
      <c r="DW88" s="76" t="str">
        <f t="shared" si="968"/>
        <v/>
      </c>
      <c r="DX88" s="73"/>
    </row>
    <row r="89" spans="1:128" hidden="1">
      <c r="A89" s="67" t="str">
        <f>IF(OR(B89=0,B89=""),"",'Stu.Detail (1-20)'!A91)</f>
        <v/>
      </c>
      <c r="B89" s="67" t="str">
        <f>IF(OR('Stu.Detail (1-20)'!B91=0,'Stu.Detail (1-20)'!B91=""),"",'Stu.Detail (1-20)'!B91)</f>
        <v/>
      </c>
      <c r="C89" s="68" t="str">
        <f>IF(OR('Stu.Detail (1-20)'!C91=0,'Stu.Detail (1-20)'!C91=""),"",'Stu.Detail (1-20)'!C91)</f>
        <v/>
      </c>
      <c r="D89" s="67" t="str">
        <f>IF(OR('Stu.Detail (1-20)'!J91=0,'Stu.Detail (1-20)'!J91=""),"",'Stu.Detail (1-20)'!J91)</f>
        <v/>
      </c>
      <c r="E89" s="67" t="str">
        <f>IF(OR('Stu.Detail (1-20)'!K91=0,'Stu.Detail (1-20)'!K91=""),"",'Stu.Detail (1-20)'!K91)</f>
        <v/>
      </c>
      <c r="F89" s="67" t="str">
        <f>IF(OR('Stu.Detail (1-20)'!L91=0,'Stu.Detail (1-20)'!L91=""),"",'Stu.Detail (1-20)'!L91)</f>
        <v/>
      </c>
      <c r="H89" s="74" t="str">
        <f t="shared" si="859"/>
        <v/>
      </c>
      <c r="I89" s="67" t="str">
        <f t="shared" si="860"/>
        <v/>
      </c>
      <c r="J89" s="67" t="str">
        <f t="shared" si="861"/>
        <v/>
      </c>
      <c r="K89" s="67" t="str">
        <f t="shared" si="862"/>
        <v/>
      </c>
      <c r="L89" s="67" t="str">
        <f t="shared" si="863"/>
        <v/>
      </c>
      <c r="M89" s="67" t="str">
        <f t="shared" si="864"/>
        <v/>
      </c>
      <c r="N89" s="67" t="str">
        <f t="shared" si="865"/>
        <v/>
      </c>
      <c r="O89" s="67" t="str">
        <f t="shared" si="866"/>
        <v/>
      </c>
      <c r="P89" s="67" t="str">
        <f t="shared" si="867"/>
        <v/>
      </c>
      <c r="Q89" s="75" t="str">
        <f t="shared" si="868"/>
        <v/>
      </c>
      <c r="R89" s="74" t="str">
        <f t="shared" si="869"/>
        <v/>
      </c>
      <c r="S89" s="67" t="str">
        <f t="shared" si="870"/>
        <v/>
      </c>
      <c r="T89" s="67" t="str">
        <f t="shared" si="871"/>
        <v/>
      </c>
      <c r="U89" s="67" t="str">
        <f t="shared" si="872"/>
        <v/>
      </c>
      <c r="V89" s="67" t="str">
        <f t="shared" si="873"/>
        <v/>
      </c>
      <c r="W89" s="67" t="str">
        <f t="shared" si="874"/>
        <v/>
      </c>
      <c r="X89" s="67" t="str">
        <f t="shared" si="875"/>
        <v/>
      </c>
      <c r="Y89" s="67" t="str">
        <f t="shared" si="876"/>
        <v/>
      </c>
      <c r="Z89" s="67" t="str">
        <f t="shared" si="877"/>
        <v/>
      </c>
      <c r="AA89" s="75" t="str">
        <f t="shared" si="878"/>
        <v/>
      </c>
      <c r="AB89" s="74" t="str">
        <f t="shared" si="1109"/>
        <v/>
      </c>
      <c r="AC89" s="67" t="str">
        <f t="shared" ref="AC89" si="1159">IF(AND($F89=AB$2,$D89=AB$3,$E89=AC$4),1,"")</f>
        <v/>
      </c>
      <c r="AD89" s="67" t="str">
        <f t="shared" si="880"/>
        <v/>
      </c>
      <c r="AE89" s="67" t="str">
        <f t="shared" si="881"/>
        <v/>
      </c>
      <c r="AF89" s="67" t="str">
        <f t="shared" si="882"/>
        <v/>
      </c>
      <c r="AG89" s="67" t="str">
        <f t="shared" si="883"/>
        <v/>
      </c>
      <c r="AH89" s="67" t="str">
        <f t="shared" si="884"/>
        <v/>
      </c>
      <c r="AI89" s="67" t="str">
        <f t="shared" si="885"/>
        <v/>
      </c>
      <c r="AJ89" s="67" t="str">
        <f t="shared" si="886"/>
        <v/>
      </c>
      <c r="AK89" s="75" t="str">
        <f t="shared" si="887"/>
        <v/>
      </c>
      <c r="AL89" s="74" t="str">
        <f t="shared" si="1111"/>
        <v/>
      </c>
      <c r="AM89" s="67" t="str">
        <f t="shared" ref="AM89" si="1160">IF(AND($F89=AL$2,$D89=AL$3,$E89=AM$4),1,"")</f>
        <v/>
      </c>
      <c r="AN89" s="67" t="str">
        <f t="shared" si="889"/>
        <v/>
      </c>
      <c r="AO89" s="67" t="str">
        <f t="shared" si="890"/>
        <v/>
      </c>
      <c r="AP89" s="67" t="str">
        <f t="shared" si="891"/>
        <v/>
      </c>
      <c r="AQ89" s="67" t="str">
        <f t="shared" si="892"/>
        <v/>
      </c>
      <c r="AR89" s="67" t="str">
        <f t="shared" si="893"/>
        <v/>
      </c>
      <c r="AS89" s="67" t="str">
        <f t="shared" si="894"/>
        <v/>
      </c>
      <c r="AT89" s="67" t="str">
        <f t="shared" si="895"/>
        <v/>
      </c>
      <c r="AU89" s="75" t="str">
        <f t="shared" si="896"/>
        <v/>
      </c>
      <c r="AV89" s="74" t="str">
        <f t="shared" si="1113"/>
        <v/>
      </c>
      <c r="AW89" s="67" t="str">
        <f t="shared" ref="AW89" si="1161">IF(AND($F89=AV$2,$D89=AV$3,$E89=AW$4),1,"")</f>
        <v/>
      </c>
      <c r="AX89" s="67" t="str">
        <f t="shared" si="898"/>
        <v/>
      </c>
      <c r="AY89" s="67" t="str">
        <f t="shared" si="899"/>
        <v/>
      </c>
      <c r="AZ89" s="67" t="str">
        <f t="shared" si="900"/>
        <v/>
      </c>
      <c r="BA89" s="67" t="str">
        <f t="shared" si="901"/>
        <v/>
      </c>
      <c r="BB89" s="67" t="str">
        <f t="shared" si="902"/>
        <v/>
      </c>
      <c r="BC89" s="67" t="str">
        <f t="shared" si="903"/>
        <v/>
      </c>
      <c r="BD89" s="67" t="str">
        <f t="shared" si="904"/>
        <v/>
      </c>
      <c r="BE89" s="75" t="str">
        <f t="shared" si="905"/>
        <v/>
      </c>
      <c r="BF89" s="74" t="str">
        <f t="shared" si="1115"/>
        <v/>
      </c>
      <c r="BG89" s="67" t="str">
        <f t="shared" ref="BG89" si="1162">IF(AND($F89=BF$2,$D89=BF$3,$E89=BG$4),1,"")</f>
        <v/>
      </c>
      <c r="BH89" s="67" t="str">
        <f t="shared" si="907"/>
        <v/>
      </c>
      <c r="BI89" s="67" t="str">
        <f t="shared" si="908"/>
        <v/>
      </c>
      <c r="BJ89" s="67" t="str">
        <f t="shared" si="909"/>
        <v/>
      </c>
      <c r="BK89" s="67" t="str">
        <f t="shared" si="910"/>
        <v/>
      </c>
      <c r="BL89" s="67" t="str">
        <f t="shared" si="911"/>
        <v/>
      </c>
      <c r="BM89" s="67" t="str">
        <f t="shared" si="912"/>
        <v/>
      </c>
      <c r="BN89" s="67" t="str">
        <f t="shared" si="913"/>
        <v/>
      </c>
      <c r="BO89" s="75" t="str">
        <f t="shared" si="914"/>
        <v/>
      </c>
      <c r="BP89" s="74" t="str">
        <f t="shared" si="1117"/>
        <v/>
      </c>
      <c r="BQ89" s="67" t="str">
        <f t="shared" ref="BQ89" si="1163">IF(AND($F89=BP$2,$D89=BP$3,$E89=BQ$4),1,"")</f>
        <v/>
      </c>
      <c r="BR89" s="67" t="str">
        <f t="shared" si="916"/>
        <v/>
      </c>
      <c r="BS89" s="67" t="str">
        <f t="shared" si="917"/>
        <v/>
      </c>
      <c r="BT89" s="67" t="str">
        <f t="shared" si="918"/>
        <v/>
      </c>
      <c r="BU89" s="67" t="str">
        <f t="shared" si="919"/>
        <v/>
      </c>
      <c r="BV89" s="67" t="str">
        <f t="shared" si="920"/>
        <v/>
      </c>
      <c r="BW89" s="67" t="str">
        <f t="shared" si="921"/>
        <v/>
      </c>
      <c r="BX89" s="67" t="str">
        <f t="shared" si="922"/>
        <v/>
      </c>
      <c r="BY89" s="75" t="str">
        <f t="shared" si="923"/>
        <v/>
      </c>
      <c r="BZ89" s="74" t="str">
        <f t="shared" si="1119"/>
        <v/>
      </c>
      <c r="CA89" s="67" t="str">
        <f t="shared" ref="CA89" si="1164">IF(AND($F89=BZ$2,$D89=BZ$3,$E89=CA$4),1,"")</f>
        <v/>
      </c>
      <c r="CB89" s="67" t="str">
        <f t="shared" si="925"/>
        <v/>
      </c>
      <c r="CC89" s="67" t="str">
        <f t="shared" si="926"/>
        <v/>
      </c>
      <c r="CD89" s="67" t="str">
        <f t="shared" si="927"/>
        <v/>
      </c>
      <c r="CE89" s="67" t="str">
        <f t="shared" si="928"/>
        <v/>
      </c>
      <c r="CF89" s="67" t="str">
        <f t="shared" si="929"/>
        <v/>
      </c>
      <c r="CG89" s="67" t="str">
        <f t="shared" si="930"/>
        <v/>
      </c>
      <c r="CH89" s="67" t="str">
        <f t="shared" si="931"/>
        <v/>
      </c>
      <c r="CI89" s="75" t="str">
        <f t="shared" si="932"/>
        <v/>
      </c>
      <c r="CJ89" s="74" t="str">
        <f t="shared" si="1121"/>
        <v/>
      </c>
      <c r="CK89" s="67" t="str">
        <f t="shared" ref="CK89" si="1165">IF(AND($F89=CJ$2,$D89=CJ$3,$E89=CK$4),1,"")</f>
        <v/>
      </c>
      <c r="CL89" s="67" t="str">
        <f t="shared" si="934"/>
        <v/>
      </c>
      <c r="CM89" s="67" t="str">
        <f t="shared" si="935"/>
        <v/>
      </c>
      <c r="CN89" s="67" t="str">
        <f t="shared" si="936"/>
        <v/>
      </c>
      <c r="CO89" s="67" t="str">
        <f t="shared" si="937"/>
        <v/>
      </c>
      <c r="CP89" s="67" t="str">
        <f t="shared" si="938"/>
        <v/>
      </c>
      <c r="CQ89" s="67" t="str">
        <f t="shared" si="939"/>
        <v/>
      </c>
      <c r="CR89" s="67" t="str">
        <f t="shared" si="940"/>
        <v/>
      </c>
      <c r="CS89" s="75" t="str">
        <f t="shared" si="941"/>
        <v/>
      </c>
      <c r="CT89" s="74" t="str">
        <f t="shared" si="1123"/>
        <v/>
      </c>
      <c r="CU89" s="67" t="str">
        <f t="shared" ref="CU89" si="1166">IF(AND($F89=CT$2,$D89=CT$3,$E89=CU$4),1,"")</f>
        <v/>
      </c>
      <c r="CV89" s="67" t="str">
        <f t="shared" si="943"/>
        <v/>
      </c>
      <c r="CW89" s="67" t="str">
        <f t="shared" si="944"/>
        <v/>
      </c>
      <c r="CX89" s="67" t="str">
        <f t="shared" si="945"/>
        <v/>
      </c>
      <c r="CY89" s="67" t="str">
        <f t="shared" si="946"/>
        <v/>
      </c>
      <c r="CZ89" s="67" t="str">
        <f t="shared" si="947"/>
        <v/>
      </c>
      <c r="DA89" s="67" t="str">
        <f t="shared" si="948"/>
        <v/>
      </c>
      <c r="DB89" s="67" t="str">
        <f t="shared" si="949"/>
        <v/>
      </c>
      <c r="DC89" s="75" t="str">
        <f t="shared" si="950"/>
        <v/>
      </c>
      <c r="DD89" s="74" t="str">
        <f t="shared" si="1125"/>
        <v/>
      </c>
      <c r="DE89" s="67" t="str">
        <f t="shared" ref="DE89" si="1167">IF(AND($F89=DD$2,$D89=DD$3,$E89=DE$4),1,"")</f>
        <v/>
      </c>
      <c r="DF89" s="67" t="str">
        <f t="shared" si="952"/>
        <v/>
      </c>
      <c r="DG89" s="67" t="str">
        <f t="shared" si="953"/>
        <v/>
      </c>
      <c r="DH89" s="67" t="str">
        <f t="shared" si="954"/>
        <v/>
      </c>
      <c r="DI89" s="67" t="str">
        <f t="shared" si="955"/>
        <v/>
      </c>
      <c r="DJ89" s="67" t="str">
        <f t="shared" si="956"/>
        <v/>
      </c>
      <c r="DK89" s="67" t="str">
        <f t="shared" si="957"/>
        <v/>
      </c>
      <c r="DL89" s="67" t="str">
        <f t="shared" si="958"/>
        <v/>
      </c>
      <c r="DM89" s="75" t="str">
        <f t="shared" si="959"/>
        <v/>
      </c>
      <c r="DN89" s="74" t="str">
        <f t="shared" si="1127"/>
        <v/>
      </c>
      <c r="DO89" s="67" t="str">
        <f t="shared" ref="DO89" si="1168">IF(AND($F89=DN$2,$D89=DN$3,$E89=DO$4),1,"")</f>
        <v/>
      </c>
      <c r="DP89" s="67" t="str">
        <f t="shared" si="961"/>
        <v/>
      </c>
      <c r="DQ89" s="67" t="str">
        <f t="shared" si="962"/>
        <v/>
      </c>
      <c r="DR89" s="67" t="str">
        <f t="shared" si="963"/>
        <v/>
      </c>
      <c r="DS89" s="67" t="str">
        <f t="shared" si="964"/>
        <v/>
      </c>
      <c r="DT89" s="67" t="str">
        <f t="shared" si="965"/>
        <v/>
      </c>
      <c r="DU89" s="67" t="str">
        <f t="shared" si="966"/>
        <v/>
      </c>
      <c r="DV89" s="67" t="str">
        <f t="shared" si="967"/>
        <v/>
      </c>
      <c r="DW89" s="76" t="str">
        <f t="shared" si="968"/>
        <v/>
      </c>
      <c r="DX89" s="73"/>
    </row>
    <row r="90" spans="1:128" hidden="1">
      <c r="A90" s="67" t="str">
        <f>IF(OR(B90=0,B90=""),"",'Stu.Detail (1-20)'!A92)</f>
        <v/>
      </c>
      <c r="B90" s="67" t="str">
        <f>IF(OR('Stu.Detail (1-20)'!B92=0,'Stu.Detail (1-20)'!B92=""),"",'Stu.Detail (1-20)'!B92)</f>
        <v/>
      </c>
      <c r="C90" s="68" t="str">
        <f>IF(OR('Stu.Detail (1-20)'!C92=0,'Stu.Detail (1-20)'!C92=""),"",'Stu.Detail (1-20)'!C92)</f>
        <v/>
      </c>
      <c r="D90" s="67" t="str">
        <f>IF(OR('Stu.Detail (1-20)'!J92=0,'Stu.Detail (1-20)'!J92=""),"",'Stu.Detail (1-20)'!J92)</f>
        <v/>
      </c>
      <c r="E90" s="67" t="str">
        <f>IF(OR('Stu.Detail (1-20)'!K92=0,'Stu.Detail (1-20)'!K92=""),"",'Stu.Detail (1-20)'!K92)</f>
        <v/>
      </c>
      <c r="F90" s="67" t="str">
        <f>IF(OR('Stu.Detail (1-20)'!L92=0,'Stu.Detail (1-20)'!L92=""),"",'Stu.Detail (1-20)'!L92)</f>
        <v/>
      </c>
      <c r="H90" s="74" t="str">
        <f t="shared" si="859"/>
        <v/>
      </c>
      <c r="I90" s="67" t="str">
        <f t="shared" si="860"/>
        <v/>
      </c>
      <c r="J90" s="67" t="str">
        <f t="shared" si="861"/>
        <v/>
      </c>
      <c r="K90" s="67" t="str">
        <f t="shared" si="862"/>
        <v/>
      </c>
      <c r="L90" s="67" t="str">
        <f t="shared" si="863"/>
        <v/>
      </c>
      <c r="M90" s="67" t="str">
        <f t="shared" si="864"/>
        <v/>
      </c>
      <c r="N90" s="67" t="str">
        <f t="shared" si="865"/>
        <v/>
      </c>
      <c r="O90" s="67" t="str">
        <f t="shared" si="866"/>
        <v/>
      </c>
      <c r="P90" s="67" t="str">
        <f t="shared" si="867"/>
        <v/>
      </c>
      <c r="Q90" s="75" t="str">
        <f t="shared" si="868"/>
        <v/>
      </c>
      <c r="R90" s="74" t="str">
        <f t="shared" si="869"/>
        <v/>
      </c>
      <c r="S90" s="67" t="str">
        <f t="shared" si="870"/>
        <v/>
      </c>
      <c r="T90" s="67" t="str">
        <f t="shared" si="871"/>
        <v/>
      </c>
      <c r="U90" s="67" t="str">
        <f t="shared" si="872"/>
        <v/>
      </c>
      <c r="V90" s="67" t="str">
        <f t="shared" si="873"/>
        <v/>
      </c>
      <c r="W90" s="67" t="str">
        <f t="shared" si="874"/>
        <v/>
      </c>
      <c r="X90" s="67" t="str">
        <f t="shared" si="875"/>
        <v/>
      </c>
      <c r="Y90" s="67" t="str">
        <f t="shared" si="876"/>
        <v/>
      </c>
      <c r="Z90" s="67" t="str">
        <f t="shared" si="877"/>
        <v/>
      </c>
      <c r="AA90" s="75" t="str">
        <f t="shared" si="878"/>
        <v/>
      </c>
      <c r="AB90" s="74" t="str">
        <f t="shared" si="1109"/>
        <v/>
      </c>
      <c r="AC90" s="67" t="str">
        <f t="shared" ref="AC90" si="1169">IF(AND($F90=AB$2,$D90=AB$3,$E90=AC$4),1,"")</f>
        <v/>
      </c>
      <c r="AD90" s="67" t="str">
        <f t="shared" si="880"/>
        <v/>
      </c>
      <c r="AE90" s="67" t="str">
        <f t="shared" si="881"/>
        <v/>
      </c>
      <c r="AF90" s="67" t="str">
        <f t="shared" si="882"/>
        <v/>
      </c>
      <c r="AG90" s="67" t="str">
        <f t="shared" si="883"/>
        <v/>
      </c>
      <c r="AH90" s="67" t="str">
        <f t="shared" si="884"/>
        <v/>
      </c>
      <c r="AI90" s="67" t="str">
        <f t="shared" si="885"/>
        <v/>
      </c>
      <c r="AJ90" s="67" t="str">
        <f t="shared" si="886"/>
        <v/>
      </c>
      <c r="AK90" s="75" t="str">
        <f t="shared" si="887"/>
        <v/>
      </c>
      <c r="AL90" s="74" t="str">
        <f t="shared" si="1111"/>
        <v/>
      </c>
      <c r="AM90" s="67" t="str">
        <f t="shared" ref="AM90" si="1170">IF(AND($F90=AL$2,$D90=AL$3,$E90=AM$4),1,"")</f>
        <v/>
      </c>
      <c r="AN90" s="67" t="str">
        <f t="shared" si="889"/>
        <v/>
      </c>
      <c r="AO90" s="67" t="str">
        <f t="shared" si="890"/>
        <v/>
      </c>
      <c r="AP90" s="67" t="str">
        <f t="shared" si="891"/>
        <v/>
      </c>
      <c r="AQ90" s="67" t="str">
        <f t="shared" si="892"/>
        <v/>
      </c>
      <c r="AR90" s="67" t="str">
        <f t="shared" si="893"/>
        <v/>
      </c>
      <c r="AS90" s="67" t="str">
        <f t="shared" si="894"/>
        <v/>
      </c>
      <c r="AT90" s="67" t="str">
        <f t="shared" si="895"/>
        <v/>
      </c>
      <c r="AU90" s="75" t="str">
        <f t="shared" si="896"/>
        <v/>
      </c>
      <c r="AV90" s="74" t="str">
        <f t="shared" si="1113"/>
        <v/>
      </c>
      <c r="AW90" s="67" t="str">
        <f t="shared" ref="AW90" si="1171">IF(AND($F90=AV$2,$D90=AV$3,$E90=AW$4),1,"")</f>
        <v/>
      </c>
      <c r="AX90" s="67" t="str">
        <f t="shared" si="898"/>
        <v/>
      </c>
      <c r="AY90" s="67" t="str">
        <f t="shared" si="899"/>
        <v/>
      </c>
      <c r="AZ90" s="67" t="str">
        <f t="shared" si="900"/>
        <v/>
      </c>
      <c r="BA90" s="67" t="str">
        <f t="shared" si="901"/>
        <v/>
      </c>
      <c r="BB90" s="67" t="str">
        <f t="shared" si="902"/>
        <v/>
      </c>
      <c r="BC90" s="67" t="str">
        <f t="shared" si="903"/>
        <v/>
      </c>
      <c r="BD90" s="67" t="str">
        <f t="shared" si="904"/>
        <v/>
      </c>
      <c r="BE90" s="75" t="str">
        <f t="shared" si="905"/>
        <v/>
      </c>
      <c r="BF90" s="74" t="str">
        <f t="shared" si="1115"/>
        <v/>
      </c>
      <c r="BG90" s="67" t="str">
        <f t="shared" ref="BG90" si="1172">IF(AND($F90=BF$2,$D90=BF$3,$E90=BG$4),1,"")</f>
        <v/>
      </c>
      <c r="BH90" s="67" t="str">
        <f t="shared" si="907"/>
        <v/>
      </c>
      <c r="BI90" s="67" t="str">
        <f t="shared" si="908"/>
        <v/>
      </c>
      <c r="BJ90" s="67" t="str">
        <f t="shared" si="909"/>
        <v/>
      </c>
      <c r="BK90" s="67" t="str">
        <f t="shared" si="910"/>
        <v/>
      </c>
      <c r="BL90" s="67" t="str">
        <f t="shared" si="911"/>
        <v/>
      </c>
      <c r="BM90" s="67" t="str">
        <f t="shared" si="912"/>
        <v/>
      </c>
      <c r="BN90" s="67" t="str">
        <f t="shared" si="913"/>
        <v/>
      </c>
      <c r="BO90" s="75" t="str">
        <f t="shared" si="914"/>
        <v/>
      </c>
      <c r="BP90" s="74" t="str">
        <f t="shared" si="1117"/>
        <v/>
      </c>
      <c r="BQ90" s="67" t="str">
        <f t="shared" ref="BQ90" si="1173">IF(AND($F90=BP$2,$D90=BP$3,$E90=BQ$4),1,"")</f>
        <v/>
      </c>
      <c r="BR90" s="67" t="str">
        <f t="shared" si="916"/>
        <v/>
      </c>
      <c r="BS90" s="67" t="str">
        <f t="shared" si="917"/>
        <v/>
      </c>
      <c r="BT90" s="67" t="str">
        <f t="shared" si="918"/>
        <v/>
      </c>
      <c r="BU90" s="67" t="str">
        <f t="shared" si="919"/>
        <v/>
      </c>
      <c r="BV90" s="67" t="str">
        <f t="shared" si="920"/>
        <v/>
      </c>
      <c r="BW90" s="67" t="str">
        <f t="shared" si="921"/>
        <v/>
      </c>
      <c r="BX90" s="67" t="str">
        <f t="shared" si="922"/>
        <v/>
      </c>
      <c r="BY90" s="75" t="str">
        <f t="shared" si="923"/>
        <v/>
      </c>
      <c r="BZ90" s="74" t="str">
        <f t="shared" si="1119"/>
        <v/>
      </c>
      <c r="CA90" s="67" t="str">
        <f t="shared" ref="CA90" si="1174">IF(AND($F90=BZ$2,$D90=BZ$3,$E90=CA$4),1,"")</f>
        <v/>
      </c>
      <c r="CB90" s="67" t="str">
        <f t="shared" si="925"/>
        <v/>
      </c>
      <c r="CC90" s="67" t="str">
        <f t="shared" si="926"/>
        <v/>
      </c>
      <c r="CD90" s="67" t="str">
        <f t="shared" si="927"/>
        <v/>
      </c>
      <c r="CE90" s="67" t="str">
        <f t="shared" si="928"/>
        <v/>
      </c>
      <c r="CF90" s="67" t="str">
        <f t="shared" si="929"/>
        <v/>
      </c>
      <c r="CG90" s="67" t="str">
        <f t="shared" si="930"/>
        <v/>
      </c>
      <c r="CH90" s="67" t="str">
        <f t="shared" si="931"/>
        <v/>
      </c>
      <c r="CI90" s="75" t="str">
        <f t="shared" si="932"/>
        <v/>
      </c>
      <c r="CJ90" s="74" t="str">
        <f t="shared" si="1121"/>
        <v/>
      </c>
      <c r="CK90" s="67" t="str">
        <f t="shared" ref="CK90" si="1175">IF(AND($F90=CJ$2,$D90=CJ$3,$E90=CK$4),1,"")</f>
        <v/>
      </c>
      <c r="CL90" s="67" t="str">
        <f t="shared" si="934"/>
        <v/>
      </c>
      <c r="CM90" s="67" t="str">
        <f t="shared" si="935"/>
        <v/>
      </c>
      <c r="CN90" s="67" t="str">
        <f t="shared" si="936"/>
        <v/>
      </c>
      <c r="CO90" s="67" t="str">
        <f t="shared" si="937"/>
        <v/>
      </c>
      <c r="CP90" s="67" t="str">
        <f t="shared" si="938"/>
        <v/>
      </c>
      <c r="CQ90" s="67" t="str">
        <f t="shared" si="939"/>
        <v/>
      </c>
      <c r="CR90" s="67" t="str">
        <f t="shared" si="940"/>
        <v/>
      </c>
      <c r="CS90" s="75" t="str">
        <f t="shared" si="941"/>
        <v/>
      </c>
      <c r="CT90" s="74" t="str">
        <f t="shared" si="1123"/>
        <v/>
      </c>
      <c r="CU90" s="67" t="str">
        <f t="shared" ref="CU90" si="1176">IF(AND($F90=CT$2,$D90=CT$3,$E90=CU$4),1,"")</f>
        <v/>
      </c>
      <c r="CV90" s="67" t="str">
        <f t="shared" si="943"/>
        <v/>
      </c>
      <c r="CW90" s="67" t="str">
        <f t="shared" si="944"/>
        <v/>
      </c>
      <c r="CX90" s="67" t="str">
        <f t="shared" si="945"/>
        <v/>
      </c>
      <c r="CY90" s="67" t="str">
        <f t="shared" si="946"/>
        <v/>
      </c>
      <c r="CZ90" s="67" t="str">
        <f t="shared" si="947"/>
        <v/>
      </c>
      <c r="DA90" s="67" t="str">
        <f t="shared" si="948"/>
        <v/>
      </c>
      <c r="DB90" s="67" t="str">
        <f t="shared" si="949"/>
        <v/>
      </c>
      <c r="DC90" s="75" t="str">
        <f t="shared" si="950"/>
        <v/>
      </c>
      <c r="DD90" s="74" t="str">
        <f t="shared" si="1125"/>
        <v/>
      </c>
      <c r="DE90" s="67" t="str">
        <f t="shared" ref="DE90" si="1177">IF(AND($F90=DD$2,$D90=DD$3,$E90=DE$4),1,"")</f>
        <v/>
      </c>
      <c r="DF90" s="67" t="str">
        <f t="shared" si="952"/>
        <v/>
      </c>
      <c r="DG90" s="67" t="str">
        <f t="shared" si="953"/>
        <v/>
      </c>
      <c r="DH90" s="67" t="str">
        <f t="shared" si="954"/>
        <v/>
      </c>
      <c r="DI90" s="67" t="str">
        <f t="shared" si="955"/>
        <v/>
      </c>
      <c r="DJ90" s="67" t="str">
        <f t="shared" si="956"/>
        <v/>
      </c>
      <c r="DK90" s="67" t="str">
        <f t="shared" si="957"/>
        <v/>
      </c>
      <c r="DL90" s="67" t="str">
        <f t="shared" si="958"/>
        <v/>
      </c>
      <c r="DM90" s="75" t="str">
        <f t="shared" si="959"/>
        <v/>
      </c>
      <c r="DN90" s="74" t="str">
        <f t="shared" si="1127"/>
        <v/>
      </c>
      <c r="DO90" s="67" t="str">
        <f t="shared" ref="DO90" si="1178">IF(AND($F90=DN$2,$D90=DN$3,$E90=DO$4),1,"")</f>
        <v/>
      </c>
      <c r="DP90" s="67" t="str">
        <f t="shared" si="961"/>
        <v/>
      </c>
      <c r="DQ90" s="67" t="str">
        <f t="shared" si="962"/>
        <v/>
      </c>
      <c r="DR90" s="67" t="str">
        <f t="shared" si="963"/>
        <v/>
      </c>
      <c r="DS90" s="67" t="str">
        <f t="shared" si="964"/>
        <v/>
      </c>
      <c r="DT90" s="67" t="str">
        <f t="shared" si="965"/>
        <v/>
      </c>
      <c r="DU90" s="67" t="str">
        <f t="shared" si="966"/>
        <v/>
      </c>
      <c r="DV90" s="67" t="str">
        <f t="shared" si="967"/>
        <v/>
      </c>
      <c r="DW90" s="76" t="str">
        <f t="shared" si="968"/>
        <v/>
      </c>
      <c r="DX90" s="73"/>
    </row>
    <row r="91" spans="1:128" hidden="1">
      <c r="A91" s="67" t="str">
        <f>IF(OR(B91=0,B91=""),"",'Stu.Detail (1-20)'!A93)</f>
        <v/>
      </c>
      <c r="B91" s="67" t="str">
        <f>IF(OR('Stu.Detail (1-20)'!B93=0,'Stu.Detail (1-20)'!B93=""),"",'Stu.Detail (1-20)'!B93)</f>
        <v/>
      </c>
      <c r="C91" s="68" t="str">
        <f>IF(OR('Stu.Detail (1-20)'!C93=0,'Stu.Detail (1-20)'!C93=""),"",'Stu.Detail (1-20)'!C93)</f>
        <v/>
      </c>
      <c r="D91" s="67" t="str">
        <f>IF(OR('Stu.Detail (1-20)'!J93=0,'Stu.Detail (1-20)'!J93=""),"",'Stu.Detail (1-20)'!J93)</f>
        <v/>
      </c>
      <c r="E91" s="67" t="str">
        <f>IF(OR('Stu.Detail (1-20)'!K93=0,'Stu.Detail (1-20)'!K93=""),"",'Stu.Detail (1-20)'!K93)</f>
        <v/>
      </c>
      <c r="F91" s="67" t="str">
        <f>IF(OR('Stu.Detail (1-20)'!L93=0,'Stu.Detail (1-20)'!L93=""),"",'Stu.Detail (1-20)'!L93)</f>
        <v/>
      </c>
      <c r="H91" s="74" t="str">
        <f t="shared" si="859"/>
        <v/>
      </c>
      <c r="I91" s="67" t="str">
        <f t="shared" si="860"/>
        <v/>
      </c>
      <c r="J91" s="67" t="str">
        <f t="shared" si="861"/>
        <v/>
      </c>
      <c r="K91" s="67" t="str">
        <f t="shared" si="862"/>
        <v/>
      </c>
      <c r="L91" s="67" t="str">
        <f t="shared" si="863"/>
        <v/>
      </c>
      <c r="M91" s="67" t="str">
        <f t="shared" si="864"/>
        <v/>
      </c>
      <c r="N91" s="67" t="str">
        <f t="shared" si="865"/>
        <v/>
      </c>
      <c r="O91" s="67" t="str">
        <f t="shared" si="866"/>
        <v/>
      </c>
      <c r="P91" s="67" t="str">
        <f t="shared" si="867"/>
        <v/>
      </c>
      <c r="Q91" s="75" t="str">
        <f t="shared" si="868"/>
        <v/>
      </c>
      <c r="R91" s="74" t="str">
        <f t="shared" si="869"/>
        <v/>
      </c>
      <c r="S91" s="67" t="str">
        <f t="shared" si="870"/>
        <v/>
      </c>
      <c r="T91" s="67" t="str">
        <f t="shared" si="871"/>
        <v/>
      </c>
      <c r="U91" s="67" t="str">
        <f t="shared" si="872"/>
        <v/>
      </c>
      <c r="V91" s="67" t="str">
        <f t="shared" si="873"/>
        <v/>
      </c>
      <c r="W91" s="67" t="str">
        <f t="shared" si="874"/>
        <v/>
      </c>
      <c r="X91" s="67" t="str">
        <f t="shared" si="875"/>
        <v/>
      </c>
      <c r="Y91" s="67" t="str">
        <f t="shared" si="876"/>
        <v/>
      </c>
      <c r="Z91" s="67" t="str">
        <f t="shared" si="877"/>
        <v/>
      </c>
      <c r="AA91" s="75" t="str">
        <f t="shared" si="878"/>
        <v/>
      </c>
      <c r="AB91" s="74" t="str">
        <f t="shared" si="1109"/>
        <v/>
      </c>
      <c r="AC91" s="67" t="str">
        <f t="shared" ref="AC91" si="1179">IF(AND($F91=AB$2,$D91=AB$3,$E91=AC$4),1,"")</f>
        <v/>
      </c>
      <c r="AD91" s="67" t="str">
        <f t="shared" si="880"/>
        <v/>
      </c>
      <c r="AE91" s="67" t="str">
        <f t="shared" si="881"/>
        <v/>
      </c>
      <c r="AF91" s="67" t="str">
        <f t="shared" si="882"/>
        <v/>
      </c>
      <c r="AG91" s="67" t="str">
        <f t="shared" si="883"/>
        <v/>
      </c>
      <c r="AH91" s="67" t="str">
        <f t="shared" si="884"/>
        <v/>
      </c>
      <c r="AI91" s="67" t="str">
        <f t="shared" si="885"/>
        <v/>
      </c>
      <c r="AJ91" s="67" t="str">
        <f t="shared" si="886"/>
        <v/>
      </c>
      <c r="AK91" s="75" t="str">
        <f t="shared" si="887"/>
        <v/>
      </c>
      <c r="AL91" s="74" t="str">
        <f t="shared" si="1111"/>
        <v/>
      </c>
      <c r="AM91" s="67" t="str">
        <f t="shared" ref="AM91" si="1180">IF(AND($F91=AL$2,$D91=AL$3,$E91=AM$4),1,"")</f>
        <v/>
      </c>
      <c r="AN91" s="67" t="str">
        <f t="shared" si="889"/>
        <v/>
      </c>
      <c r="AO91" s="67" t="str">
        <f t="shared" si="890"/>
        <v/>
      </c>
      <c r="AP91" s="67" t="str">
        <f t="shared" si="891"/>
        <v/>
      </c>
      <c r="AQ91" s="67" t="str">
        <f t="shared" si="892"/>
        <v/>
      </c>
      <c r="AR91" s="67" t="str">
        <f t="shared" si="893"/>
        <v/>
      </c>
      <c r="AS91" s="67" t="str">
        <f t="shared" si="894"/>
        <v/>
      </c>
      <c r="AT91" s="67" t="str">
        <f t="shared" si="895"/>
        <v/>
      </c>
      <c r="AU91" s="75" t="str">
        <f t="shared" si="896"/>
        <v/>
      </c>
      <c r="AV91" s="74" t="str">
        <f t="shared" si="1113"/>
        <v/>
      </c>
      <c r="AW91" s="67" t="str">
        <f t="shared" ref="AW91" si="1181">IF(AND($F91=AV$2,$D91=AV$3,$E91=AW$4),1,"")</f>
        <v/>
      </c>
      <c r="AX91" s="67" t="str">
        <f t="shared" si="898"/>
        <v/>
      </c>
      <c r="AY91" s="67" t="str">
        <f t="shared" si="899"/>
        <v/>
      </c>
      <c r="AZ91" s="67" t="str">
        <f t="shared" si="900"/>
        <v/>
      </c>
      <c r="BA91" s="67" t="str">
        <f t="shared" si="901"/>
        <v/>
      </c>
      <c r="BB91" s="67" t="str">
        <f t="shared" si="902"/>
        <v/>
      </c>
      <c r="BC91" s="67" t="str">
        <f t="shared" si="903"/>
        <v/>
      </c>
      <c r="BD91" s="67" t="str">
        <f t="shared" si="904"/>
        <v/>
      </c>
      <c r="BE91" s="75" t="str">
        <f t="shared" si="905"/>
        <v/>
      </c>
      <c r="BF91" s="74" t="str">
        <f t="shared" si="1115"/>
        <v/>
      </c>
      <c r="BG91" s="67" t="str">
        <f t="shared" ref="BG91" si="1182">IF(AND($F91=BF$2,$D91=BF$3,$E91=BG$4),1,"")</f>
        <v/>
      </c>
      <c r="BH91" s="67" t="str">
        <f t="shared" si="907"/>
        <v/>
      </c>
      <c r="BI91" s="67" t="str">
        <f t="shared" si="908"/>
        <v/>
      </c>
      <c r="BJ91" s="67" t="str">
        <f t="shared" si="909"/>
        <v/>
      </c>
      <c r="BK91" s="67" t="str">
        <f t="shared" si="910"/>
        <v/>
      </c>
      <c r="BL91" s="67" t="str">
        <f t="shared" si="911"/>
        <v/>
      </c>
      <c r="BM91" s="67" t="str">
        <f t="shared" si="912"/>
        <v/>
      </c>
      <c r="BN91" s="67" t="str">
        <f t="shared" si="913"/>
        <v/>
      </c>
      <c r="BO91" s="75" t="str">
        <f t="shared" si="914"/>
        <v/>
      </c>
      <c r="BP91" s="74" t="str">
        <f t="shared" si="1117"/>
        <v/>
      </c>
      <c r="BQ91" s="67" t="str">
        <f t="shared" ref="BQ91" si="1183">IF(AND($F91=BP$2,$D91=BP$3,$E91=BQ$4),1,"")</f>
        <v/>
      </c>
      <c r="BR91" s="67" t="str">
        <f t="shared" si="916"/>
        <v/>
      </c>
      <c r="BS91" s="67" t="str">
        <f t="shared" si="917"/>
        <v/>
      </c>
      <c r="BT91" s="67" t="str">
        <f t="shared" si="918"/>
        <v/>
      </c>
      <c r="BU91" s="67" t="str">
        <f t="shared" si="919"/>
        <v/>
      </c>
      <c r="BV91" s="67" t="str">
        <f t="shared" si="920"/>
        <v/>
      </c>
      <c r="BW91" s="67" t="str">
        <f t="shared" si="921"/>
        <v/>
      </c>
      <c r="BX91" s="67" t="str">
        <f t="shared" si="922"/>
        <v/>
      </c>
      <c r="BY91" s="75" t="str">
        <f t="shared" si="923"/>
        <v/>
      </c>
      <c r="BZ91" s="74" t="str">
        <f t="shared" si="1119"/>
        <v/>
      </c>
      <c r="CA91" s="67" t="str">
        <f t="shared" ref="CA91" si="1184">IF(AND($F91=BZ$2,$D91=BZ$3,$E91=CA$4),1,"")</f>
        <v/>
      </c>
      <c r="CB91" s="67" t="str">
        <f t="shared" si="925"/>
        <v/>
      </c>
      <c r="CC91" s="67" t="str">
        <f t="shared" si="926"/>
        <v/>
      </c>
      <c r="CD91" s="67" t="str">
        <f t="shared" si="927"/>
        <v/>
      </c>
      <c r="CE91" s="67" t="str">
        <f t="shared" si="928"/>
        <v/>
      </c>
      <c r="CF91" s="67" t="str">
        <f t="shared" si="929"/>
        <v/>
      </c>
      <c r="CG91" s="67" t="str">
        <f t="shared" si="930"/>
        <v/>
      </c>
      <c r="CH91" s="67" t="str">
        <f t="shared" si="931"/>
        <v/>
      </c>
      <c r="CI91" s="75" t="str">
        <f t="shared" si="932"/>
        <v/>
      </c>
      <c r="CJ91" s="74" t="str">
        <f t="shared" si="1121"/>
        <v/>
      </c>
      <c r="CK91" s="67" t="str">
        <f t="shared" ref="CK91" si="1185">IF(AND($F91=CJ$2,$D91=CJ$3,$E91=CK$4),1,"")</f>
        <v/>
      </c>
      <c r="CL91" s="67" t="str">
        <f t="shared" si="934"/>
        <v/>
      </c>
      <c r="CM91" s="67" t="str">
        <f t="shared" si="935"/>
        <v/>
      </c>
      <c r="CN91" s="67" t="str">
        <f t="shared" si="936"/>
        <v/>
      </c>
      <c r="CO91" s="67" t="str">
        <f t="shared" si="937"/>
        <v/>
      </c>
      <c r="CP91" s="67" t="str">
        <f t="shared" si="938"/>
        <v/>
      </c>
      <c r="CQ91" s="67" t="str">
        <f t="shared" si="939"/>
        <v/>
      </c>
      <c r="CR91" s="67" t="str">
        <f t="shared" si="940"/>
        <v/>
      </c>
      <c r="CS91" s="75" t="str">
        <f t="shared" si="941"/>
        <v/>
      </c>
      <c r="CT91" s="74" t="str">
        <f t="shared" si="1123"/>
        <v/>
      </c>
      <c r="CU91" s="67" t="str">
        <f t="shared" ref="CU91" si="1186">IF(AND($F91=CT$2,$D91=CT$3,$E91=CU$4),1,"")</f>
        <v/>
      </c>
      <c r="CV91" s="67" t="str">
        <f t="shared" si="943"/>
        <v/>
      </c>
      <c r="CW91" s="67" t="str">
        <f t="shared" si="944"/>
        <v/>
      </c>
      <c r="CX91" s="67" t="str">
        <f t="shared" si="945"/>
        <v/>
      </c>
      <c r="CY91" s="67" t="str">
        <f t="shared" si="946"/>
        <v/>
      </c>
      <c r="CZ91" s="67" t="str">
        <f t="shared" si="947"/>
        <v/>
      </c>
      <c r="DA91" s="67" t="str">
        <f t="shared" si="948"/>
        <v/>
      </c>
      <c r="DB91" s="67" t="str">
        <f t="shared" si="949"/>
        <v/>
      </c>
      <c r="DC91" s="75" t="str">
        <f t="shared" si="950"/>
        <v/>
      </c>
      <c r="DD91" s="74" t="str">
        <f t="shared" si="1125"/>
        <v/>
      </c>
      <c r="DE91" s="67" t="str">
        <f t="shared" ref="DE91" si="1187">IF(AND($F91=DD$2,$D91=DD$3,$E91=DE$4),1,"")</f>
        <v/>
      </c>
      <c r="DF91" s="67" t="str">
        <f t="shared" si="952"/>
        <v/>
      </c>
      <c r="DG91" s="67" t="str">
        <f t="shared" si="953"/>
        <v/>
      </c>
      <c r="DH91" s="67" t="str">
        <f t="shared" si="954"/>
        <v/>
      </c>
      <c r="DI91" s="67" t="str">
        <f t="shared" si="955"/>
        <v/>
      </c>
      <c r="DJ91" s="67" t="str">
        <f t="shared" si="956"/>
        <v/>
      </c>
      <c r="DK91" s="67" t="str">
        <f t="shared" si="957"/>
        <v/>
      </c>
      <c r="DL91" s="67" t="str">
        <f t="shared" si="958"/>
        <v/>
      </c>
      <c r="DM91" s="75" t="str">
        <f t="shared" si="959"/>
        <v/>
      </c>
      <c r="DN91" s="74" t="str">
        <f t="shared" si="1127"/>
        <v/>
      </c>
      <c r="DO91" s="67" t="str">
        <f t="shared" ref="DO91" si="1188">IF(AND($F91=DN$2,$D91=DN$3,$E91=DO$4),1,"")</f>
        <v/>
      </c>
      <c r="DP91" s="67" t="str">
        <f t="shared" si="961"/>
        <v/>
      </c>
      <c r="DQ91" s="67" t="str">
        <f t="shared" si="962"/>
        <v/>
      </c>
      <c r="DR91" s="67" t="str">
        <f t="shared" si="963"/>
        <v/>
      </c>
      <c r="DS91" s="67" t="str">
        <f t="shared" si="964"/>
        <v/>
      </c>
      <c r="DT91" s="67" t="str">
        <f t="shared" si="965"/>
        <v/>
      </c>
      <c r="DU91" s="67" t="str">
        <f t="shared" si="966"/>
        <v/>
      </c>
      <c r="DV91" s="67" t="str">
        <f t="shared" si="967"/>
        <v/>
      </c>
      <c r="DW91" s="76" t="str">
        <f t="shared" si="968"/>
        <v/>
      </c>
      <c r="DX91" s="73"/>
    </row>
    <row r="92" spans="1:128" hidden="1">
      <c r="A92" s="67" t="str">
        <f>IF(OR(B92=0,B92=""),"",'Stu.Detail (1-20)'!A94)</f>
        <v/>
      </c>
      <c r="B92" s="67" t="str">
        <f>IF(OR('Stu.Detail (1-20)'!B94=0,'Stu.Detail (1-20)'!B94=""),"",'Stu.Detail (1-20)'!B94)</f>
        <v/>
      </c>
      <c r="C92" s="68" t="str">
        <f>IF(OR('Stu.Detail (1-20)'!C94=0,'Stu.Detail (1-20)'!C94=""),"",'Stu.Detail (1-20)'!C94)</f>
        <v/>
      </c>
      <c r="D92" s="67" t="str">
        <f>IF(OR('Stu.Detail (1-20)'!J94=0,'Stu.Detail (1-20)'!J94=""),"",'Stu.Detail (1-20)'!J94)</f>
        <v/>
      </c>
      <c r="E92" s="67" t="str">
        <f>IF(OR('Stu.Detail (1-20)'!K94=0,'Stu.Detail (1-20)'!K94=""),"",'Stu.Detail (1-20)'!K94)</f>
        <v/>
      </c>
      <c r="F92" s="67" t="str">
        <f>IF(OR('Stu.Detail (1-20)'!L94=0,'Stu.Detail (1-20)'!L94=""),"",'Stu.Detail (1-20)'!L94)</f>
        <v/>
      </c>
      <c r="H92" s="74" t="str">
        <f t="shared" si="859"/>
        <v/>
      </c>
      <c r="I92" s="67" t="str">
        <f t="shared" si="860"/>
        <v/>
      </c>
      <c r="J92" s="67" t="str">
        <f t="shared" si="861"/>
        <v/>
      </c>
      <c r="K92" s="67" t="str">
        <f t="shared" si="862"/>
        <v/>
      </c>
      <c r="L92" s="67" t="str">
        <f t="shared" si="863"/>
        <v/>
      </c>
      <c r="M92" s="67" t="str">
        <f t="shared" si="864"/>
        <v/>
      </c>
      <c r="N92" s="67" t="str">
        <f t="shared" si="865"/>
        <v/>
      </c>
      <c r="O92" s="67" t="str">
        <f t="shared" si="866"/>
        <v/>
      </c>
      <c r="P92" s="67" t="str">
        <f t="shared" si="867"/>
        <v/>
      </c>
      <c r="Q92" s="75" t="str">
        <f t="shared" si="868"/>
        <v/>
      </c>
      <c r="R92" s="74" t="str">
        <f t="shared" si="869"/>
        <v/>
      </c>
      <c r="S92" s="67" t="str">
        <f t="shared" si="870"/>
        <v/>
      </c>
      <c r="T92" s="67" t="str">
        <f t="shared" si="871"/>
        <v/>
      </c>
      <c r="U92" s="67" t="str">
        <f t="shared" si="872"/>
        <v/>
      </c>
      <c r="V92" s="67" t="str">
        <f t="shared" si="873"/>
        <v/>
      </c>
      <c r="W92" s="67" t="str">
        <f t="shared" si="874"/>
        <v/>
      </c>
      <c r="X92" s="67" t="str">
        <f t="shared" si="875"/>
        <v/>
      </c>
      <c r="Y92" s="67" t="str">
        <f t="shared" si="876"/>
        <v/>
      </c>
      <c r="Z92" s="67" t="str">
        <f t="shared" si="877"/>
        <v/>
      </c>
      <c r="AA92" s="75" t="str">
        <f t="shared" si="878"/>
        <v/>
      </c>
      <c r="AB92" s="74" t="str">
        <f t="shared" si="1109"/>
        <v/>
      </c>
      <c r="AC92" s="67" t="str">
        <f t="shared" ref="AC92" si="1189">IF(AND($F92=AB$2,$D92=AB$3,$E92=AC$4),1,"")</f>
        <v/>
      </c>
      <c r="AD92" s="67" t="str">
        <f t="shared" si="880"/>
        <v/>
      </c>
      <c r="AE92" s="67" t="str">
        <f t="shared" si="881"/>
        <v/>
      </c>
      <c r="AF92" s="67" t="str">
        <f t="shared" si="882"/>
        <v/>
      </c>
      <c r="AG92" s="67" t="str">
        <f t="shared" si="883"/>
        <v/>
      </c>
      <c r="AH92" s="67" t="str">
        <f t="shared" si="884"/>
        <v/>
      </c>
      <c r="AI92" s="67" t="str">
        <f t="shared" si="885"/>
        <v/>
      </c>
      <c r="AJ92" s="67" t="str">
        <f t="shared" si="886"/>
        <v/>
      </c>
      <c r="AK92" s="75" t="str">
        <f t="shared" si="887"/>
        <v/>
      </c>
      <c r="AL92" s="74" t="str">
        <f t="shared" si="1111"/>
        <v/>
      </c>
      <c r="AM92" s="67" t="str">
        <f t="shared" ref="AM92" si="1190">IF(AND($F92=AL$2,$D92=AL$3,$E92=AM$4),1,"")</f>
        <v/>
      </c>
      <c r="AN92" s="67" t="str">
        <f t="shared" si="889"/>
        <v/>
      </c>
      <c r="AO92" s="67" t="str">
        <f t="shared" si="890"/>
        <v/>
      </c>
      <c r="AP92" s="67" t="str">
        <f t="shared" si="891"/>
        <v/>
      </c>
      <c r="AQ92" s="67" t="str">
        <f t="shared" si="892"/>
        <v/>
      </c>
      <c r="AR92" s="67" t="str">
        <f t="shared" si="893"/>
        <v/>
      </c>
      <c r="AS92" s="67" t="str">
        <f t="shared" si="894"/>
        <v/>
      </c>
      <c r="AT92" s="67" t="str">
        <f t="shared" si="895"/>
        <v/>
      </c>
      <c r="AU92" s="75" t="str">
        <f t="shared" si="896"/>
        <v/>
      </c>
      <c r="AV92" s="74" t="str">
        <f t="shared" si="1113"/>
        <v/>
      </c>
      <c r="AW92" s="67" t="str">
        <f t="shared" ref="AW92" si="1191">IF(AND($F92=AV$2,$D92=AV$3,$E92=AW$4),1,"")</f>
        <v/>
      </c>
      <c r="AX92" s="67" t="str">
        <f t="shared" si="898"/>
        <v/>
      </c>
      <c r="AY92" s="67" t="str">
        <f t="shared" si="899"/>
        <v/>
      </c>
      <c r="AZ92" s="67" t="str">
        <f t="shared" si="900"/>
        <v/>
      </c>
      <c r="BA92" s="67" t="str">
        <f t="shared" si="901"/>
        <v/>
      </c>
      <c r="BB92" s="67" t="str">
        <f t="shared" si="902"/>
        <v/>
      </c>
      <c r="BC92" s="67" t="str">
        <f t="shared" si="903"/>
        <v/>
      </c>
      <c r="BD92" s="67" t="str">
        <f t="shared" si="904"/>
        <v/>
      </c>
      <c r="BE92" s="75" t="str">
        <f t="shared" si="905"/>
        <v/>
      </c>
      <c r="BF92" s="74" t="str">
        <f t="shared" si="1115"/>
        <v/>
      </c>
      <c r="BG92" s="67" t="str">
        <f t="shared" ref="BG92" si="1192">IF(AND($F92=BF$2,$D92=BF$3,$E92=BG$4),1,"")</f>
        <v/>
      </c>
      <c r="BH92" s="67" t="str">
        <f t="shared" si="907"/>
        <v/>
      </c>
      <c r="BI92" s="67" t="str">
        <f t="shared" si="908"/>
        <v/>
      </c>
      <c r="BJ92" s="67" t="str">
        <f t="shared" si="909"/>
        <v/>
      </c>
      <c r="BK92" s="67" t="str">
        <f t="shared" si="910"/>
        <v/>
      </c>
      <c r="BL92" s="67" t="str">
        <f t="shared" si="911"/>
        <v/>
      </c>
      <c r="BM92" s="67" t="str">
        <f t="shared" si="912"/>
        <v/>
      </c>
      <c r="BN92" s="67" t="str">
        <f t="shared" si="913"/>
        <v/>
      </c>
      <c r="BO92" s="75" t="str">
        <f t="shared" si="914"/>
        <v/>
      </c>
      <c r="BP92" s="74" t="str">
        <f t="shared" si="1117"/>
        <v/>
      </c>
      <c r="BQ92" s="67" t="str">
        <f t="shared" ref="BQ92" si="1193">IF(AND($F92=BP$2,$D92=BP$3,$E92=BQ$4),1,"")</f>
        <v/>
      </c>
      <c r="BR92" s="67" t="str">
        <f t="shared" si="916"/>
        <v/>
      </c>
      <c r="BS92" s="67" t="str">
        <f t="shared" si="917"/>
        <v/>
      </c>
      <c r="BT92" s="67" t="str">
        <f t="shared" si="918"/>
        <v/>
      </c>
      <c r="BU92" s="67" t="str">
        <f t="shared" si="919"/>
        <v/>
      </c>
      <c r="BV92" s="67" t="str">
        <f t="shared" si="920"/>
        <v/>
      </c>
      <c r="BW92" s="67" t="str">
        <f t="shared" si="921"/>
        <v/>
      </c>
      <c r="BX92" s="67" t="str">
        <f t="shared" si="922"/>
        <v/>
      </c>
      <c r="BY92" s="75" t="str">
        <f t="shared" si="923"/>
        <v/>
      </c>
      <c r="BZ92" s="74" t="str">
        <f t="shared" si="1119"/>
        <v/>
      </c>
      <c r="CA92" s="67" t="str">
        <f t="shared" ref="CA92" si="1194">IF(AND($F92=BZ$2,$D92=BZ$3,$E92=CA$4),1,"")</f>
        <v/>
      </c>
      <c r="CB92" s="67" t="str">
        <f t="shared" si="925"/>
        <v/>
      </c>
      <c r="CC92" s="67" t="str">
        <f t="shared" si="926"/>
        <v/>
      </c>
      <c r="CD92" s="67" t="str">
        <f t="shared" si="927"/>
        <v/>
      </c>
      <c r="CE92" s="67" t="str">
        <f t="shared" si="928"/>
        <v/>
      </c>
      <c r="CF92" s="67" t="str">
        <f t="shared" si="929"/>
        <v/>
      </c>
      <c r="CG92" s="67" t="str">
        <f t="shared" si="930"/>
        <v/>
      </c>
      <c r="CH92" s="67" t="str">
        <f t="shared" si="931"/>
        <v/>
      </c>
      <c r="CI92" s="75" t="str">
        <f t="shared" si="932"/>
        <v/>
      </c>
      <c r="CJ92" s="74" t="str">
        <f t="shared" si="1121"/>
        <v/>
      </c>
      <c r="CK92" s="67" t="str">
        <f t="shared" ref="CK92" si="1195">IF(AND($F92=CJ$2,$D92=CJ$3,$E92=CK$4),1,"")</f>
        <v/>
      </c>
      <c r="CL92" s="67" t="str">
        <f t="shared" si="934"/>
        <v/>
      </c>
      <c r="CM92" s="67" t="str">
        <f t="shared" si="935"/>
        <v/>
      </c>
      <c r="CN92" s="67" t="str">
        <f t="shared" si="936"/>
        <v/>
      </c>
      <c r="CO92" s="67" t="str">
        <f t="shared" si="937"/>
        <v/>
      </c>
      <c r="CP92" s="67" t="str">
        <f t="shared" si="938"/>
        <v/>
      </c>
      <c r="CQ92" s="67" t="str">
        <f t="shared" si="939"/>
        <v/>
      </c>
      <c r="CR92" s="67" t="str">
        <f t="shared" si="940"/>
        <v/>
      </c>
      <c r="CS92" s="75" t="str">
        <f t="shared" si="941"/>
        <v/>
      </c>
      <c r="CT92" s="74" t="str">
        <f t="shared" si="1123"/>
        <v/>
      </c>
      <c r="CU92" s="67" t="str">
        <f t="shared" ref="CU92" si="1196">IF(AND($F92=CT$2,$D92=CT$3,$E92=CU$4),1,"")</f>
        <v/>
      </c>
      <c r="CV92" s="67" t="str">
        <f t="shared" si="943"/>
        <v/>
      </c>
      <c r="CW92" s="67" t="str">
        <f t="shared" si="944"/>
        <v/>
      </c>
      <c r="CX92" s="67" t="str">
        <f t="shared" si="945"/>
        <v/>
      </c>
      <c r="CY92" s="67" t="str">
        <f t="shared" si="946"/>
        <v/>
      </c>
      <c r="CZ92" s="67" t="str">
        <f t="shared" si="947"/>
        <v/>
      </c>
      <c r="DA92" s="67" t="str">
        <f t="shared" si="948"/>
        <v/>
      </c>
      <c r="DB92" s="67" t="str">
        <f t="shared" si="949"/>
        <v/>
      </c>
      <c r="DC92" s="75" t="str">
        <f t="shared" si="950"/>
        <v/>
      </c>
      <c r="DD92" s="74" t="str">
        <f t="shared" si="1125"/>
        <v/>
      </c>
      <c r="DE92" s="67" t="str">
        <f t="shared" ref="DE92" si="1197">IF(AND($F92=DD$2,$D92=DD$3,$E92=DE$4),1,"")</f>
        <v/>
      </c>
      <c r="DF92" s="67" t="str">
        <f t="shared" si="952"/>
        <v/>
      </c>
      <c r="DG92" s="67" t="str">
        <f t="shared" si="953"/>
        <v/>
      </c>
      <c r="DH92" s="67" t="str">
        <f t="shared" si="954"/>
        <v/>
      </c>
      <c r="DI92" s="67" t="str">
        <f t="shared" si="955"/>
        <v/>
      </c>
      <c r="DJ92" s="67" t="str">
        <f t="shared" si="956"/>
        <v/>
      </c>
      <c r="DK92" s="67" t="str">
        <f t="shared" si="957"/>
        <v/>
      </c>
      <c r="DL92" s="67" t="str">
        <f t="shared" si="958"/>
        <v/>
      </c>
      <c r="DM92" s="75" t="str">
        <f t="shared" si="959"/>
        <v/>
      </c>
      <c r="DN92" s="74" t="str">
        <f t="shared" si="1127"/>
        <v/>
      </c>
      <c r="DO92" s="67" t="str">
        <f t="shared" ref="DO92" si="1198">IF(AND($F92=DN$2,$D92=DN$3,$E92=DO$4),1,"")</f>
        <v/>
      </c>
      <c r="DP92" s="67" t="str">
        <f t="shared" si="961"/>
        <v/>
      </c>
      <c r="DQ92" s="67" t="str">
        <f t="shared" si="962"/>
        <v/>
      </c>
      <c r="DR92" s="67" t="str">
        <f t="shared" si="963"/>
        <v/>
      </c>
      <c r="DS92" s="67" t="str">
        <f t="shared" si="964"/>
        <v/>
      </c>
      <c r="DT92" s="67" t="str">
        <f t="shared" si="965"/>
        <v/>
      </c>
      <c r="DU92" s="67" t="str">
        <f t="shared" si="966"/>
        <v/>
      </c>
      <c r="DV92" s="67" t="str">
        <f t="shared" si="967"/>
        <v/>
      </c>
      <c r="DW92" s="76" t="str">
        <f t="shared" si="968"/>
        <v/>
      </c>
      <c r="DX92" s="73"/>
    </row>
    <row r="93" spans="1:128" hidden="1">
      <c r="A93" s="67" t="str">
        <f>IF(OR(B93=0,B93=""),"",'Stu.Detail (1-20)'!A95)</f>
        <v/>
      </c>
      <c r="B93" s="67" t="str">
        <f>IF(OR('Stu.Detail (1-20)'!B95=0,'Stu.Detail (1-20)'!B95=""),"",'Stu.Detail (1-20)'!B95)</f>
        <v/>
      </c>
      <c r="C93" s="68" t="str">
        <f>IF(OR('Stu.Detail (1-20)'!C95=0,'Stu.Detail (1-20)'!C95=""),"",'Stu.Detail (1-20)'!C95)</f>
        <v/>
      </c>
      <c r="D93" s="67" t="str">
        <f>IF(OR('Stu.Detail (1-20)'!J95=0,'Stu.Detail (1-20)'!J95=""),"",'Stu.Detail (1-20)'!J95)</f>
        <v/>
      </c>
      <c r="E93" s="67" t="str">
        <f>IF(OR('Stu.Detail (1-20)'!K95=0,'Stu.Detail (1-20)'!K95=""),"",'Stu.Detail (1-20)'!K95)</f>
        <v/>
      </c>
      <c r="F93" s="67" t="str">
        <f>IF(OR('Stu.Detail (1-20)'!L95=0,'Stu.Detail (1-20)'!L95=""),"",'Stu.Detail (1-20)'!L95)</f>
        <v/>
      </c>
      <c r="H93" s="74" t="str">
        <f t="shared" si="859"/>
        <v/>
      </c>
      <c r="I93" s="67" t="str">
        <f t="shared" si="860"/>
        <v/>
      </c>
      <c r="J93" s="67" t="str">
        <f t="shared" si="861"/>
        <v/>
      </c>
      <c r="K93" s="67" t="str">
        <f t="shared" si="862"/>
        <v/>
      </c>
      <c r="L93" s="67" t="str">
        <f t="shared" si="863"/>
        <v/>
      </c>
      <c r="M93" s="67" t="str">
        <f t="shared" si="864"/>
        <v/>
      </c>
      <c r="N93" s="67" t="str">
        <f t="shared" si="865"/>
        <v/>
      </c>
      <c r="O93" s="67" t="str">
        <f t="shared" si="866"/>
        <v/>
      </c>
      <c r="P93" s="67" t="str">
        <f t="shared" si="867"/>
        <v/>
      </c>
      <c r="Q93" s="75" t="str">
        <f t="shared" si="868"/>
        <v/>
      </c>
      <c r="R93" s="74" t="str">
        <f t="shared" si="869"/>
        <v/>
      </c>
      <c r="S93" s="67" t="str">
        <f t="shared" si="870"/>
        <v/>
      </c>
      <c r="T93" s="67" t="str">
        <f t="shared" si="871"/>
        <v/>
      </c>
      <c r="U93" s="67" t="str">
        <f t="shared" si="872"/>
        <v/>
      </c>
      <c r="V93" s="67" t="str">
        <f t="shared" si="873"/>
        <v/>
      </c>
      <c r="W93" s="67" t="str">
        <f t="shared" si="874"/>
        <v/>
      </c>
      <c r="X93" s="67" t="str">
        <f t="shared" si="875"/>
        <v/>
      </c>
      <c r="Y93" s="67" t="str">
        <f t="shared" si="876"/>
        <v/>
      </c>
      <c r="Z93" s="67" t="str">
        <f t="shared" si="877"/>
        <v/>
      </c>
      <c r="AA93" s="75" t="str">
        <f t="shared" si="878"/>
        <v/>
      </c>
      <c r="AB93" s="74" t="str">
        <f t="shared" si="1109"/>
        <v/>
      </c>
      <c r="AC93" s="67" t="str">
        <f t="shared" ref="AC93" si="1199">IF(AND($F93=AB$2,$D93=AB$3,$E93=AC$4),1,"")</f>
        <v/>
      </c>
      <c r="AD93" s="67" t="str">
        <f t="shared" si="880"/>
        <v/>
      </c>
      <c r="AE93" s="67" t="str">
        <f t="shared" si="881"/>
        <v/>
      </c>
      <c r="AF93" s="67" t="str">
        <f t="shared" si="882"/>
        <v/>
      </c>
      <c r="AG93" s="67" t="str">
        <f t="shared" si="883"/>
        <v/>
      </c>
      <c r="AH93" s="67" t="str">
        <f t="shared" si="884"/>
        <v/>
      </c>
      <c r="AI93" s="67" t="str">
        <f t="shared" si="885"/>
        <v/>
      </c>
      <c r="AJ93" s="67" t="str">
        <f t="shared" si="886"/>
        <v/>
      </c>
      <c r="AK93" s="75" t="str">
        <f t="shared" si="887"/>
        <v/>
      </c>
      <c r="AL93" s="74" t="str">
        <f t="shared" si="1111"/>
        <v/>
      </c>
      <c r="AM93" s="67" t="str">
        <f t="shared" ref="AM93" si="1200">IF(AND($F93=AL$2,$D93=AL$3,$E93=AM$4),1,"")</f>
        <v/>
      </c>
      <c r="AN93" s="67" t="str">
        <f t="shared" si="889"/>
        <v/>
      </c>
      <c r="AO93" s="67" t="str">
        <f t="shared" si="890"/>
        <v/>
      </c>
      <c r="AP93" s="67" t="str">
        <f t="shared" si="891"/>
        <v/>
      </c>
      <c r="AQ93" s="67" t="str">
        <f t="shared" si="892"/>
        <v/>
      </c>
      <c r="AR93" s="67" t="str">
        <f t="shared" si="893"/>
        <v/>
      </c>
      <c r="AS93" s="67" t="str">
        <f t="shared" si="894"/>
        <v/>
      </c>
      <c r="AT93" s="67" t="str">
        <f t="shared" si="895"/>
        <v/>
      </c>
      <c r="AU93" s="75" t="str">
        <f t="shared" si="896"/>
        <v/>
      </c>
      <c r="AV93" s="74" t="str">
        <f t="shared" si="1113"/>
        <v/>
      </c>
      <c r="AW93" s="67" t="str">
        <f t="shared" ref="AW93" si="1201">IF(AND($F93=AV$2,$D93=AV$3,$E93=AW$4),1,"")</f>
        <v/>
      </c>
      <c r="AX93" s="67" t="str">
        <f t="shared" si="898"/>
        <v/>
      </c>
      <c r="AY93" s="67" t="str">
        <f t="shared" si="899"/>
        <v/>
      </c>
      <c r="AZ93" s="67" t="str">
        <f t="shared" si="900"/>
        <v/>
      </c>
      <c r="BA93" s="67" t="str">
        <f t="shared" si="901"/>
        <v/>
      </c>
      <c r="BB93" s="67" t="str">
        <f t="shared" si="902"/>
        <v/>
      </c>
      <c r="BC93" s="67" t="str">
        <f t="shared" si="903"/>
        <v/>
      </c>
      <c r="BD93" s="67" t="str">
        <f t="shared" si="904"/>
        <v/>
      </c>
      <c r="BE93" s="75" t="str">
        <f t="shared" si="905"/>
        <v/>
      </c>
      <c r="BF93" s="74" t="str">
        <f t="shared" si="1115"/>
        <v/>
      </c>
      <c r="BG93" s="67" t="str">
        <f t="shared" ref="BG93" si="1202">IF(AND($F93=BF$2,$D93=BF$3,$E93=BG$4),1,"")</f>
        <v/>
      </c>
      <c r="BH93" s="67" t="str">
        <f t="shared" si="907"/>
        <v/>
      </c>
      <c r="BI93" s="67" t="str">
        <f t="shared" si="908"/>
        <v/>
      </c>
      <c r="BJ93" s="67" t="str">
        <f t="shared" si="909"/>
        <v/>
      </c>
      <c r="BK93" s="67" t="str">
        <f t="shared" si="910"/>
        <v/>
      </c>
      <c r="BL93" s="67" t="str">
        <f t="shared" si="911"/>
        <v/>
      </c>
      <c r="BM93" s="67" t="str">
        <f t="shared" si="912"/>
        <v/>
      </c>
      <c r="BN93" s="67" t="str">
        <f t="shared" si="913"/>
        <v/>
      </c>
      <c r="BO93" s="75" t="str">
        <f t="shared" si="914"/>
        <v/>
      </c>
      <c r="BP93" s="74" t="str">
        <f t="shared" si="1117"/>
        <v/>
      </c>
      <c r="BQ93" s="67" t="str">
        <f t="shared" ref="BQ93" si="1203">IF(AND($F93=BP$2,$D93=BP$3,$E93=BQ$4),1,"")</f>
        <v/>
      </c>
      <c r="BR93" s="67" t="str">
        <f t="shared" si="916"/>
        <v/>
      </c>
      <c r="BS93" s="67" t="str">
        <f t="shared" si="917"/>
        <v/>
      </c>
      <c r="BT93" s="67" t="str">
        <f t="shared" si="918"/>
        <v/>
      </c>
      <c r="BU93" s="67" t="str">
        <f t="shared" si="919"/>
        <v/>
      </c>
      <c r="BV93" s="67" t="str">
        <f t="shared" si="920"/>
        <v/>
      </c>
      <c r="BW93" s="67" t="str">
        <f t="shared" si="921"/>
        <v/>
      </c>
      <c r="BX93" s="67" t="str">
        <f t="shared" si="922"/>
        <v/>
      </c>
      <c r="BY93" s="75" t="str">
        <f t="shared" si="923"/>
        <v/>
      </c>
      <c r="BZ93" s="74" t="str">
        <f t="shared" si="1119"/>
        <v/>
      </c>
      <c r="CA93" s="67" t="str">
        <f t="shared" ref="CA93" si="1204">IF(AND($F93=BZ$2,$D93=BZ$3,$E93=CA$4),1,"")</f>
        <v/>
      </c>
      <c r="CB93" s="67" t="str">
        <f t="shared" si="925"/>
        <v/>
      </c>
      <c r="CC93" s="67" t="str">
        <f t="shared" si="926"/>
        <v/>
      </c>
      <c r="CD93" s="67" t="str">
        <f t="shared" si="927"/>
        <v/>
      </c>
      <c r="CE93" s="67" t="str">
        <f t="shared" si="928"/>
        <v/>
      </c>
      <c r="CF93" s="67" t="str">
        <f t="shared" si="929"/>
        <v/>
      </c>
      <c r="CG93" s="67" t="str">
        <f t="shared" si="930"/>
        <v/>
      </c>
      <c r="CH93" s="67" t="str">
        <f t="shared" si="931"/>
        <v/>
      </c>
      <c r="CI93" s="75" t="str">
        <f t="shared" si="932"/>
        <v/>
      </c>
      <c r="CJ93" s="74" t="str">
        <f t="shared" si="1121"/>
        <v/>
      </c>
      <c r="CK93" s="67" t="str">
        <f t="shared" ref="CK93" si="1205">IF(AND($F93=CJ$2,$D93=CJ$3,$E93=CK$4),1,"")</f>
        <v/>
      </c>
      <c r="CL93" s="67" t="str">
        <f t="shared" si="934"/>
        <v/>
      </c>
      <c r="CM93" s="67" t="str">
        <f t="shared" si="935"/>
        <v/>
      </c>
      <c r="CN93" s="67" t="str">
        <f t="shared" si="936"/>
        <v/>
      </c>
      <c r="CO93" s="67" t="str">
        <f t="shared" si="937"/>
        <v/>
      </c>
      <c r="CP93" s="67" t="str">
        <f t="shared" si="938"/>
        <v/>
      </c>
      <c r="CQ93" s="67" t="str">
        <f t="shared" si="939"/>
        <v/>
      </c>
      <c r="CR93" s="67" t="str">
        <f t="shared" si="940"/>
        <v/>
      </c>
      <c r="CS93" s="75" t="str">
        <f t="shared" si="941"/>
        <v/>
      </c>
      <c r="CT93" s="74" t="str">
        <f t="shared" si="1123"/>
        <v/>
      </c>
      <c r="CU93" s="67" t="str">
        <f t="shared" ref="CU93" si="1206">IF(AND($F93=CT$2,$D93=CT$3,$E93=CU$4),1,"")</f>
        <v/>
      </c>
      <c r="CV93" s="67" t="str">
        <f t="shared" si="943"/>
        <v/>
      </c>
      <c r="CW93" s="67" t="str">
        <f t="shared" si="944"/>
        <v/>
      </c>
      <c r="CX93" s="67" t="str">
        <f t="shared" si="945"/>
        <v/>
      </c>
      <c r="CY93" s="67" t="str">
        <f t="shared" si="946"/>
        <v/>
      </c>
      <c r="CZ93" s="67" t="str">
        <f t="shared" si="947"/>
        <v/>
      </c>
      <c r="DA93" s="67" t="str">
        <f t="shared" si="948"/>
        <v/>
      </c>
      <c r="DB93" s="67" t="str">
        <f t="shared" si="949"/>
        <v/>
      </c>
      <c r="DC93" s="75" t="str">
        <f t="shared" si="950"/>
        <v/>
      </c>
      <c r="DD93" s="74" t="str">
        <f t="shared" si="1125"/>
        <v/>
      </c>
      <c r="DE93" s="67" t="str">
        <f t="shared" ref="DE93" si="1207">IF(AND($F93=DD$2,$D93=DD$3,$E93=DE$4),1,"")</f>
        <v/>
      </c>
      <c r="DF93" s="67" t="str">
        <f t="shared" si="952"/>
        <v/>
      </c>
      <c r="DG93" s="67" t="str">
        <f t="shared" si="953"/>
        <v/>
      </c>
      <c r="DH93" s="67" t="str">
        <f t="shared" si="954"/>
        <v/>
      </c>
      <c r="DI93" s="67" t="str">
        <f t="shared" si="955"/>
        <v/>
      </c>
      <c r="DJ93" s="67" t="str">
        <f t="shared" si="956"/>
        <v/>
      </c>
      <c r="DK93" s="67" t="str">
        <f t="shared" si="957"/>
        <v/>
      </c>
      <c r="DL93" s="67" t="str">
        <f t="shared" si="958"/>
        <v/>
      </c>
      <c r="DM93" s="75" t="str">
        <f t="shared" si="959"/>
        <v/>
      </c>
      <c r="DN93" s="74" t="str">
        <f t="shared" si="1127"/>
        <v/>
      </c>
      <c r="DO93" s="67" t="str">
        <f t="shared" ref="DO93" si="1208">IF(AND($F93=DN$2,$D93=DN$3,$E93=DO$4),1,"")</f>
        <v/>
      </c>
      <c r="DP93" s="67" t="str">
        <f t="shared" si="961"/>
        <v/>
      </c>
      <c r="DQ93" s="67" t="str">
        <f t="shared" si="962"/>
        <v/>
      </c>
      <c r="DR93" s="67" t="str">
        <f t="shared" si="963"/>
        <v/>
      </c>
      <c r="DS93" s="67" t="str">
        <f t="shared" si="964"/>
        <v/>
      </c>
      <c r="DT93" s="67" t="str">
        <f t="shared" si="965"/>
        <v/>
      </c>
      <c r="DU93" s="67" t="str">
        <f t="shared" si="966"/>
        <v/>
      </c>
      <c r="DV93" s="67" t="str">
        <f t="shared" si="967"/>
        <v/>
      </c>
      <c r="DW93" s="76" t="str">
        <f t="shared" si="968"/>
        <v/>
      </c>
      <c r="DX93" s="73"/>
    </row>
    <row r="94" spans="1:128" hidden="1">
      <c r="A94" s="67" t="str">
        <f>IF(OR(B94=0,B94=""),"",'Stu.Detail (1-20)'!A96)</f>
        <v/>
      </c>
      <c r="B94" s="67" t="str">
        <f>IF(OR('Stu.Detail (1-20)'!B96=0,'Stu.Detail (1-20)'!B96=""),"",'Stu.Detail (1-20)'!B96)</f>
        <v/>
      </c>
      <c r="C94" s="68" t="str">
        <f>IF(OR('Stu.Detail (1-20)'!C96=0,'Stu.Detail (1-20)'!C96=""),"",'Stu.Detail (1-20)'!C96)</f>
        <v/>
      </c>
      <c r="D94" s="67" t="str">
        <f>IF(OR('Stu.Detail (1-20)'!J96=0,'Stu.Detail (1-20)'!J96=""),"",'Stu.Detail (1-20)'!J96)</f>
        <v/>
      </c>
      <c r="E94" s="67" t="str">
        <f>IF(OR('Stu.Detail (1-20)'!K96=0,'Stu.Detail (1-20)'!K96=""),"",'Stu.Detail (1-20)'!K96)</f>
        <v/>
      </c>
      <c r="F94" s="67" t="str">
        <f>IF(OR('Stu.Detail (1-20)'!L96=0,'Stu.Detail (1-20)'!L96=""),"",'Stu.Detail (1-20)'!L96)</f>
        <v/>
      </c>
      <c r="H94" s="74" t="str">
        <f t="shared" si="859"/>
        <v/>
      </c>
      <c r="I94" s="67" t="str">
        <f t="shared" si="860"/>
        <v/>
      </c>
      <c r="J94" s="67" t="str">
        <f t="shared" si="861"/>
        <v/>
      </c>
      <c r="K94" s="67" t="str">
        <f t="shared" si="862"/>
        <v/>
      </c>
      <c r="L94" s="67" t="str">
        <f t="shared" si="863"/>
        <v/>
      </c>
      <c r="M94" s="67" t="str">
        <f t="shared" si="864"/>
        <v/>
      </c>
      <c r="N94" s="67" t="str">
        <f t="shared" si="865"/>
        <v/>
      </c>
      <c r="O94" s="67" t="str">
        <f t="shared" si="866"/>
        <v/>
      </c>
      <c r="P94" s="67" t="str">
        <f t="shared" si="867"/>
        <v/>
      </c>
      <c r="Q94" s="75" t="str">
        <f t="shared" si="868"/>
        <v/>
      </c>
      <c r="R94" s="74" t="str">
        <f t="shared" si="869"/>
        <v/>
      </c>
      <c r="S94" s="67" t="str">
        <f t="shared" si="870"/>
        <v/>
      </c>
      <c r="T94" s="67" t="str">
        <f t="shared" si="871"/>
        <v/>
      </c>
      <c r="U94" s="67" t="str">
        <f t="shared" si="872"/>
        <v/>
      </c>
      <c r="V94" s="67" t="str">
        <f t="shared" si="873"/>
        <v/>
      </c>
      <c r="W94" s="67" t="str">
        <f t="shared" si="874"/>
        <v/>
      </c>
      <c r="X94" s="67" t="str">
        <f t="shared" si="875"/>
        <v/>
      </c>
      <c r="Y94" s="67" t="str">
        <f t="shared" si="876"/>
        <v/>
      </c>
      <c r="Z94" s="67" t="str">
        <f t="shared" si="877"/>
        <v/>
      </c>
      <c r="AA94" s="75" t="str">
        <f t="shared" si="878"/>
        <v/>
      </c>
      <c r="AB94" s="74" t="str">
        <f t="shared" si="1109"/>
        <v/>
      </c>
      <c r="AC94" s="67" t="str">
        <f t="shared" ref="AC94" si="1209">IF(AND($F94=AB$2,$D94=AB$3,$E94=AC$4),1,"")</f>
        <v/>
      </c>
      <c r="AD94" s="67" t="str">
        <f t="shared" si="880"/>
        <v/>
      </c>
      <c r="AE94" s="67" t="str">
        <f t="shared" si="881"/>
        <v/>
      </c>
      <c r="AF94" s="67" t="str">
        <f t="shared" si="882"/>
        <v/>
      </c>
      <c r="AG94" s="67" t="str">
        <f t="shared" si="883"/>
        <v/>
      </c>
      <c r="AH94" s="67" t="str">
        <f t="shared" si="884"/>
        <v/>
      </c>
      <c r="AI94" s="67" t="str">
        <f t="shared" si="885"/>
        <v/>
      </c>
      <c r="AJ94" s="67" t="str">
        <f t="shared" si="886"/>
        <v/>
      </c>
      <c r="AK94" s="75" t="str">
        <f t="shared" si="887"/>
        <v/>
      </c>
      <c r="AL94" s="74" t="str">
        <f t="shared" si="1111"/>
        <v/>
      </c>
      <c r="AM94" s="67" t="str">
        <f t="shared" ref="AM94" si="1210">IF(AND($F94=AL$2,$D94=AL$3,$E94=AM$4),1,"")</f>
        <v/>
      </c>
      <c r="AN94" s="67" t="str">
        <f t="shared" si="889"/>
        <v/>
      </c>
      <c r="AO94" s="67" t="str">
        <f t="shared" si="890"/>
        <v/>
      </c>
      <c r="AP94" s="67" t="str">
        <f t="shared" si="891"/>
        <v/>
      </c>
      <c r="AQ94" s="67" t="str">
        <f t="shared" si="892"/>
        <v/>
      </c>
      <c r="AR94" s="67" t="str">
        <f t="shared" si="893"/>
        <v/>
      </c>
      <c r="AS94" s="67" t="str">
        <f t="shared" si="894"/>
        <v/>
      </c>
      <c r="AT94" s="67" t="str">
        <f t="shared" si="895"/>
        <v/>
      </c>
      <c r="AU94" s="75" t="str">
        <f t="shared" si="896"/>
        <v/>
      </c>
      <c r="AV94" s="74" t="str">
        <f t="shared" si="1113"/>
        <v/>
      </c>
      <c r="AW94" s="67" t="str">
        <f t="shared" ref="AW94" si="1211">IF(AND($F94=AV$2,$D94=AV$3,$E94=AW$4),1,"")</f>
        <v/>
      </c>
      <c r="AX94" s="67" t="str">
        <f t="shared" si="898"/>
        <v/>
      </c>
      <c r="AY94" s="67" t="str">
        <f t="shared" si="899"/>
        <v/>
      </c>
      <c r="AZ94" s="67" t="str">
        <f t="shared" si="900"/>
        <v/>
      </c>
      <c r="BA94" s="67" t="str">
        <f t="shared" si="901"/>
        <v/>
      </c>
      <c r="BB94" s="67" t="str">
        <f t="shared" si="902"/>
        <v/>
      </c>
      <c r="BC94" s="67" t="str">
        <f t="shared" si="903"/>
        <v/>
      </c>
      <c r="BD94" s="67" t="str">
        <f t="shared" si="904"/>
        <v/>
      </c>
      <c r="BE94" s="75" t="str">
        <f t="shared" si="905"/>
        <v/>
      </c>
      <c r="BF94" s="74" t="str">
        <f t="shared" si="1115"/>
        <v/>
      </c>
      <c r="BG94" s="67" t="str">
        <f t="shared" ref="BG94" si="1212">IF(AND($F94=BF$2,$D94=BF$3,$E94=BG$4),1,"")</f>
        <v/>
      </c>
      <c r="BH94" s="67" t="str">
        <f t="shared" si="907"/>
        <v/>
      </c>
      <c r="BI94" s="67" t="str">
        <f t="shared" si="908"/>
        <v/>
      </c>
      <c r="BJ94" s="67" t="str">
        <f t="shared" si="909"/>
        <v/>
      </c>
      <c r="BK94" s="67" t="str">
        <f t="shared" si="910"/>
        <v/>
      </c>
      <c r="BL94" s="67" t="str">
        <f t="shared" si="911"/>
        <v/>
      </c>
      <c r="BM94" s="67" t="str">
        <f t="shared" si="912"/>
        <v/>
      </c>
      <c r="BN94" s="67" t="str">
        <f t="shared" si="913"/>
        <v/>
      </c>
      <c r="BO94" s="75" t="str">
        <f t="shared" si="914"/>
        <v/>
      </c>
      <c r="BP94" s="74" t="str">
        <f t="shared" si="1117"/>
        <v/>
      </c>
      <c r="BQ94" s="67" t="str">
        <f t="shared" ref="BQ94" si="1213">IF(AND($F94=BP$2,$D94=BP$3,$E94=BQ$4),1,"")</f>
        <v/>
      </c>
      <c r="BR94" s="67" t="str">
        <f t="shared" si="916"/>
        <v/>
      </c>
      <c r="BS94" s="67" t="str">
        <f t="shared" si="917"/>
        <v/>
      </c>
      <c r="BT94" s="67" t="str">
        <f t="shared" si="918"/>
        <v/>
      </c>
      <c r="BU94" s="67" t="str">
        <f t="shared" si="919"/>
        <v/>
      </c>
      <c r="BV94" s="67" t="str">
        <f t="shared" si="920"/>
        <v/>
      </c>
      <c r="BW94" s="67" t="str">
        <f t="shared" si="921"/>
        <v/>
      </c>
      <c r="BX94" s="67" t="str">
        <f t="shared" si="922"/>
        <v/>
      </c>
      <c r="BY94" s="75" t="str">
        <f t="shared" si="923"/>
        <v/>
      </c>
      <c r="BZ94" s="74" t="str">
        <f t="shared" si="1119"/>
        <v/>
      </c>
      <c r="CA94" s="67" t="str">
        <f t="shared" ref="CA94" si="1214">IF(AND($F94=BZ$2,$D94=BZ$3,$E94=CA$4),1,"")</f>
        <v/>
      </c>
      <c r="CB94" s="67" t="str">
        <f t="shared" si="925"/>
        <v/>
      </c>
      <c r="CC94" s="67" t="str">
        <f t="shared" si="926"/>
        <v/>
      </c>
      <c r="CD94" s="67" t="str">
        <f t="shared" si="927"/>
        <v/>
      </c>
      <c r="CE94" s="67" t="str">
        <f t="shared" si="928"/>
        <v/>
      </c>
      <c r="CF94" s="67" t="str">
        <f t="shared" si="929"/>
        <v/>
      </c>
      <c r="CG94" s="67" t="str">
        <f t="shared" si="930"/>
        <v/>
      </c>
      <c r="CH94" s="67" t="str">
        <f t="shared" si="931"/>
        <v/>
      </c>
      <c r="CI94" s="75" t="str">
        <f t="shared" si="932"/>
        <v/>
      </c>
      <c r="CJ94" s="74" t="str">
        <f t="shared" si="1121"/>
        <v/>
      </c>
      <c r="CK94" s="67" t="str">
        <f t="shared" ref="CK94" si="1215">IF(AND($F94=CJ$2,$D94=CJ$3,$E94=CK$4),1,"")</f>
        <v/>
      </c>
      <c r="CL94" s="67" t="str">
        <f t="shared" si="934"/>
        <v/>
      </c>
      <c r="CM94" s="67" t="str">
        <f t="shared" si="935"/>
        <v/>
      </c>
      <c r="CN94" s="67" t="str">
        <f t="shared" si="936"/>
        <v/>
      </c>
      <c r="CO94" s="67" t="str">
        <f t="shared" si="937"/>
        <v/>
      </c>
      <c r="CP94" s="67" t="str">
        <f t="shared" si="938"/>
        <v/>
      </c>
      <c r="CQ94" s="67" t="str">
        <f t="shared" si="939"/>
        <v/>
      </c>
      <c r="CR94" s="67" t="str">
        <f t="shared" si="940"/>
        <v/>
      </c>
      <c r="CS94" s="75" t="str">
        <f t="shared" si="941"/>
        <v/>
      </c>
      <c r="CT94" s="74" t="str">
        <f t="shared" si="1123"/>
        <v/>
      </c>
      <c r="CU94" s="67" t="str">
        <f t="shared" ref="CU94" si="1216">IF(AND($F94=CT$2,$D94=CT$3,$E94=CU$4),1,"")</f>
        <v/>
      </c>
      <c r="CV94" s="67" t="str">
        <f t="shared" si="943"/>
        <v/>
      </c>
      <c r="CW94" s="67" t="str">
        <f t="shared" si="944"/>
        <v/>
      </c>
      <c r="CX94" s="67" t="str">
        <f t="shared" si="945"/>
        <v/>
      </c>
      <c r="CY94" s="67" t="str">
        <f t="shared" si="946"/>
        <v/>
      </c>
      <c r="CZ94" s="67" t="str">
        <f t="shared" si="947"/>
        <v/>
      </c>
      <c r="DA94" s="67" t="str">
        <f t="shared" si="948"/>
        <v/>
      </c>
      <c r="DB94" s="67" t="str">
        <f t="shared" si="949"/>
        <v/>
      </c>
      <c r="DC94" s="75" t="str">
        <f t="shared" si="950"/>
        <v/>
      </c>
      <c r="DD94" s="74" t="str">
        <f t="shared" si="1125"/>
        <v/>
      </c>
      <c r="DE94" s="67" t="str">
        <f t="shared" ref="DE94" si="1217">IF(AND($F94=DD$2,$D94=DD$3,$E94=DE$4),1,"")</f>
        <v/>
      </c>
      <c r="DF94" s="67" t="str">
        <f t="shared" si="952"/>
        <v/>
      </c>
      <c r="DG94" s="67" t="str">
        <f t="shared" si="953"/>
        <v/>
      </c>
      <c r="DH94" s="67" t="str">
        <f t="shared" si="954"/>
        <v/>
      </c>
      <c r="DI94" s="67" t="str">
        <f t="shared" si="955"/>
        <v/>
      </c>
      <c r="DJ94" s="67" t="str">
        <f t="shared" si="956"/>
        <v/>
      </c>
      <c r="DK94" s="67" t="str">
        <f t="shared" si="957"/>
        <v/>
      </c>
      <c r="DL94" s="67" t="str">
        <f t="shared" si="958"/>
        <v/>
      </c>
      <c r="DM94" s="75" t="str">
        <f t="shared" si="959"/>
        <v/>
      </c>
      <c r="DN94" s="74" t="str">
        <f t="shared" si="1127"/>
        <v/>
      </c>
      <c r="DO94" s="67" t="str">
        <f t="shared" ref="DO94" si="1218">IF(AND($F94=DN$2,$D94=DN$3,$E94=DO$4),1,"")</f>
        <v/>
      </c>
      <c r="DP94" s="67" t="str">
        <f t="shared" si="961"/>
        <v/>
      </c>
      <c r="DQ94" s="67" t="str">
        <f t="shared" si="962"/>
        <v/>
      </c>
      <c r="DR94" s="67" t="str">
        <f t="shared" si="963"/>
        <v/>
      </c>
      <c r="DS94" s="67" t="str">
        <f t="shared" si="964"/>
        <v/>
      </c>
      <c r="DT94" s="67" t="str">
        <f t="shared" si="965"/>
        <v/>
      </c>
      <c r="DU94" s="67" t="str">
        <f t="shared" si="966"/>
        <v/>
      </c>
      <c r="DV94" s="67" t="str">
        <f t="shared" si="967"/>
        <v/>
      </c>
      <c r="DW94" s="76" t="str">
        <f t="shared" si="968"/>
        <v/>
      </c>
      <c r="DX94" s="73"/>
    </row>
    <row r="95" spans="1:128" hidden="1">
      <c r="A95" s="67" t="str">
        <f>IF(OR(B95=0,B95=""),"",'Stu.Detail (1-20)'!A97)</f>
        <v/>
      </c>
      <c r="B95" s="67" t="str">
        <f>IF(OR('Stu.Detail (1-20)'!B97=0,'Stu.Detail (1-20)'!B97=""),"",'Stu.Detail (1-20)'!B97)</f>
        <v/>
      </c>
      <c r="C95" s="68" t="str">
        <f>IF(OR('Stu.Detail (1-20)'!C97=0,'Stu.Detail (1-20)'!C97=""),"",'Stu.Detail (1-20)'!C97)</f>
        <v/>
      </c>
      <c r="D95" s="67" t="str">
        <f>IF(OR('Stu.Detail (1-20)'!J97=0,'Stu.Detail (1-20)'!J97=""),"",'Stu.Detail (1-20)'!J97)</f>
        <v/>
      </c>
      <c r="E95" s="67" t="str">
        <f>IF(OR('Stu.Detail (1-20)'!K97=0,'Stu.Detail (1-20)'!K97=""),"",'Stu.Detail (1-20)'!K97)</f>
        <v/>
      </c>
      <c r="F95" s="67" t="str">
        <f>IF(OR('Stu.Detail (1-20)'!L97=0,'Stu.Detail (1-20)'!L97=""),"",'Stu.Detail (1-20)'!L97)</f>
        <v/>
      </c>
      <c r="H95" s="74" t="str">
        <f t="shared" si="859"/>
        <v/>
      </c>
      <c r="I95" s="67" t="str">
        <f t="shared" si="860"/>
        <v/>
      </c>
      <c r="J95" s="67" t="str">
        <f t="shared" si="861"/>
        <v/>
      </c>
      <c r="K95" s="67" t="str">
        <f t="shared" si="862"/>
        <v/>
      </c>
      <c r="L95" s="67" t="str">
        <f t="shared" si="863"/>
        <v/>
      </c>
      <c r="M95" s="67" t="str">
        <f t="shared" si="864"/>
        <v/>
      </c>
      <c r="N95" s="67" t="str">
        <f t="shared" si="865"/>
        <v/>
      </c>
      <c r="O95" s="67" t="str">
        <f t="shared" si="866"/>
        <v/>
      </c>
      <c r="P95" s="67" t="str">
        <f t="shared" si="867"/>
        <v/>
      </c>
      <c r="Q95" s="75" t="str">
        <f t="shared" si="868"/>
        <v/>
      </c>
      <c r="R95" s="74" t="str">
        <f t="shared" si="869"/>
        <v/>
      </c>
      <c r="S95" s="67" t="str">
        <f t="shared" si="870"/>
        <v/>
      </c>
      <c r="T95" s="67" t="str">
        <f t="shared" si="871"/>
        <v/>
      </c>
      <c r="U95" s="67" t="str">
        <f t="shared" si="872"/>
        <v/>
      </c>
      <c r="V95" s="67" t="str">
        <f t="shared" si="873"/>
        <v/>
      </c>
      <c r="W95" s="67" t="str">
        <f t="shared" si="874"/>
        <v/>
      </c>
      <c r="X95" s="67" t="str">
        <f t="shared" si="875"/>
        <v/>
      </c>
      <c r="Y95" s="67" t="str">
        <f t="shared" si="876"/>
        <v/>
      </c>
      <c r="Z95" s="67" t="str">
        <f t="shared" si="877"/>
        <v/>
      </c>
      <c r="AA95" s="75" t="str">
        <f t="shared" si="878"/>
        <v/>
      </c>
      <c r="AB95" s="74" t="str">
        <f t="shared" si="1109"/>
        <v/>
      </c>
      <c r="AC95" s="67" t="str">
        <f t="shared" ref="AC95" si="1219">IF(AND($F95=AB$2,$D95=AB$3,$E95=AC$4),1,"")</f>
        <v/>
      </c>
      <c r="AD95" s="67" t="str">
        <f t="shared" si="880"/>
        <v/>
      </c>
      <c r="AE95" s="67" t="str">
        <f t="shared" si="881"/>
        <v/>
      </c>
      <c r="AF95" s="67" t="str">
        <f t="shared" si="882"/>
        <v/>
      </c>
      <c r="AG95" s="67" t="str">
        <f t="shared" si="883"/>
        <v/>
      </c>
      <c r="AH95" s="67" t="str">
        <f t="shared" si="884"/>
        <v/>
      </c>
      <c r="AI95" s="67" t="str">
        <f t="shared" si="885"/>
        <v/>
      </c>
      <c r="AJ95" s="67" t="str">
        <f t="shared" si="886"/>
        <v/>
      </c>
      <c r="AK95" s="75" t="str">
        <f t="shared" si="887"/>
        <v/>
      </c>
      <c r="AL95" s="74" t="str">
        <f t="shared" si="1111"/>
        <v/>
      </c>
      <c r="AM95" s="67" t="str">
        <f t="shared" ref="AM95" si="1220">IF(AND($F95=AL$2,$D95=AL$3,$E95=AM$4),1,"")</f>
        <v/>
      </c>
      <c r="AN95" s="67" t="str">
        <f t="shared" si="889"/>
        <v/>
      </c>
      <c r="AO95" s="67" t="str">
        <f t="shared" si="890"/>
        <v/>
      </c>
      <c r="AP95" s="67" t="str">
        <f t="shared" si="891"/>
        <v/>
      </c>
      <c r="AQ95" s="67" t="str">
        <f t="shared" si="892"/>
        <v/>
      </c>
      <c r="AR95" s="67" t="str">
        <f t="shared" si="893"/>
        <v/>
      </c>
      <c r="AS95" s="67" t="str">
        <f t="shared" si="894"/>
        <v/>
      </c>
      <c r="AT95" s="67" t="str">
        <f t="shared" si="895"/>
        <v/>
      </c>
      <c r="AU95" s="75" t="str">
        <f t="shared" si="896"/>
        <v/>
      </c>
      <c r="AV95" s="74" t="str">
        <f t="shared" si="1113"/>
        <v/>
      </c>
      <c r="AW95" s="67" t="str">
        <f t="shared" ref="AW95" si="1221">IF(AND($F95=AV$2,$D95=AV$3,$E95=AW$4),1,"")</f>
        <v/>
      </c>
      <c r="AX95" s="67" t="str">
        <f t="shared" si="898"/>
        <v/>
      </c>
      <c r="AY95" s="67" t="str">
        <f t="shared" si="899"/>
        <v/>
      </c>
      <c r="AZ95" s="67" t="str">
        <f t="shared" si="900"/>
        <v/>
      </c>
      <c r="BA95" s="67" t="str">
        <f t="shared" si="901"/>
        <v/>
      </c>
      <c r="BB95" s="67" t="str">
        <f t="shared" si="902"/>
        <v/>
      </c>
      <c r="BC95" s="67" t="str">
        <f t="shared" si="903"/>
        <v/>
      </c>
      <c r="BD95" s="67" t="str">
        <f t="shared" si="904"/>
        <v/>
      </c>
      <c r="BE95" s="75" t="str">
        <f t="shared" si="905"/>
        <v/>
      </c>
      <c r="BF95" s="74" t="str">
        <f t="shared" si="1115"/>
        <v/>
      </c>
      <c r="BG95" s="67" t="str">
        <f t="shared" ref="BG95" si="1222">IF(AND($F95=BF$2,$D95=BF$3,$E95=BG$4),1,"")</f>
        <v/>
      </c>
      <c r="BH95" s="67" t="str">
        <f t="shared" si="907"/>
        <v/>
      </c>
      <c r="BI95" s="67" t="str">
        <f t="shared" si="908"/>
        <v/>
      </c>
      <c r="BJ95" s="67" t="str">
        <f t="shared" si="909"/>
        <v/>
      </c>
      <c r="BK95" s="67" t="str">
        <f t="shared" si="910"/>
        <v/>
      </c>
      <c r="BL95" s="67" t="str">
        <f t="shared" si="911"/>
        <v/>
      </c>
      <c r="BM95" s="67" t="str">
        <f t="shared" si="912"/>
        <v/>
      </c>
      <c r="BN95" s="67" t="str">
        <f t="shared" si="913"/>
        <v/>
      </c>
      <c r="BO95" s="75" t="str">
        <f t="shared" si="914"/>
        <v/>
      </c>
      <c r="BP95" s="74" t="str">
        <f t="shared" si="1117"/>
        <v/>
      </c>
      <c r="BQ95" s="67" t="str">
        <f t="shared" ref="BQ95" si="1223">IF(AND($F95=BP$2,$D95=BP$3,$E95=BQ$4),1,"")</f>
        <v/>
      </c>
      <c r="BR95" s="67" t="str">
        <f t="shared" si="916"/>
        <v/>
      </c>
      <c r="BS95" s="67" t="str">
        <f t="shared" si="917"/>
        <v/>
      </c>
      <c r="BT95" s="67" t="str">
        <f t="shared" si="918"/>
        <v/>
      </c>
      <c r="BU95" s="67" t="str">
        <f t="shared" si="919"/>
        <v/>
      </c>
      <c r="BV95" s="67" t="str">
        <f t="shared" si="920"/>
        <v/>
      </c>
      <c r="BW95" s="67" t="str">
        <f t="shared" si="921"/>
        <v/>
      </c>
      <c r="BX95" s="67" t="str">
        <f t="shared" si="922"/>
        <v/>
      </c>
      <c r="BY95" s="75" t="str">
        <f t="shared" si="923"/>
        <v/>
      </c>
      <c r="BZ95" s="74" t="str">
        <f t="shared" si="1119"/>
        <v/>
      </c>
      <c r="CA95" s="67" t="str">
        <f t="shared" ref="CA95" si="1224">IF(AND($F95=BZ$2,$D95=BZ$3,$E95=CA$4),1,"")</f>
        <v/>
      </c>
      <c r="CB95" s="67" t="str">
        <f t="shared" si="925"/>
        <v/>
      </c>
      <c r="CC95" s="67" t="str">
        <f t="shared" si="926"/>
        <v/>
      </c>
      <c r="CD95" s="67" t="str">
        <f t="shared" si="927"/>
        <v/>
      </c>
      <c r="CE95" s="67" t="str">
        <f t="shared" si="928"/>
        <v/>
      </c>
      <c r="CF95" s="67" t="str">
        <f t="shared" si="929"/>
        <v/>
      </c>
      <c r="CG95" s="67" t="str">
        <f t="shared" si="930"/>
        <v/>
      </c>
      <c r="CH95" s="67" t="str">
        <f t="shared" si="931"/>
        <v/>
      </c>
      <c r="CI95" s="75" t="str">
        <f t="shared" si="932"/>
        <v/>
      </c>
      <c r="CJ95" s="74" t="str">
        <f t="shared" si="1121"/>
        <v/>
      </c>
      <c r="CK95" s="67" t="str">
        <f t="shared" ref="CK95" si="1225">IF(AND($F95=CJ$2,$D95=CJ$3,$E95=CK$4),1,"")</f>
        <v/>
      </c>
      <c r="CL95" s="67" t="str">
        <f t="shared" si="934"/>
        <v/>
      </c>
      <c r="CM95" s="67" t="str">
        <f t="shared" si="935"/>
        <v/>
      </c>
      <c r="CN95" s="67" t="str">
        <f t="shared" si="936"/>
        <v/>
      </c>
      <c r="CO95" s="67" t="str">
        <f t="shared" si="937"/>
        <v/>
      </c>
      <c r="CP95" s="67" t="str">
        <f t="shared" si="938"/>
        <v/>
      </c>
      <c r="CQ95" s="67" t="str">
        <f t="shared" si="939"/>
        <v/>
      </c>
      <c r="CR95" s="67" t="str">
        <f t="shared" si="940"/>
        <v/>
      </c>
      <c r="CS95" s="75" t="str">
        <f t="shared" si="941"/>
        <v/>
      </c>
      <c r="CT95" s="74" t="str">
        <f t="shared" si="1123"/>
        <v/>
      </c>
      <c r="CU95" s="67" t="str">
        <f t="shared" ref="CU95" si="1226">IF(AND($F95=CT$2,$D95=CT$3,$E95=CU$4),1,"")</f>
        <v/>
      </c>
      <c r="CV95" s="67" t="str">
        <f t="shared" si="943"/>
        <v/>
      </c>
      <c r="CW95" s="67" t="str">
        <f t="shared" si="944"/>
        <v/>
      </c>
      <c r="CX95" s="67" t="str">
        <f t="shared" si="945"/>
        <v/>
      </c>
      <c r="CY95" s="67" t="str">
        <f t="shared" si="946"/>
        <v/>
      </c>
      <c r="CZ95" s="67" t="str">
        <f t="shared" si="947"/>
        <v/>
      </c>
      <c r="DA95" s="67" t="str">
        <f t="shared" si="948"/>
        <v/>
      </c>
      <c r="DB95" s="67" t="str">
        <f t="shared" si="949"/>
        <v/>
      </c>
      <c r="DC95" s="75" t="str">
        <f t="shared" si="950"/>
        <v/>
      </c>
      <c r="DD95" s="74" t="str">
        <f t="shared" si="1125"/>
        <v/>
      </c>
      <c r="DE95" s="67" t="str">
        <f t="shared" ref="DE95" si="1227">IF(AND($F95=DD$2,$D95=DD$3,$E95=DE$4),1,"")</f>
        <v/>
      </c>
      <c r="DF95" s="67" t="str">
        <f t="shared" si="952"/>
        <v/>
      </c>
      <c r="DG95" s="67" t="str">
        <f t="shared" si="953"/>
        <v/>
      </c>
      <c r="DH95" s="67" t="str">
        <f t="shared" si="954"/>
        <v/>
      </c>
      <c r="DI95" s="67" t="str">
        <f t="shared" si="955"/>
        <v/>
      </c>
      <c r="DJ95" s="67" t="str">
        <f t="shared" si="956"/>
        <v/>
      </c>
      <c r="DK95" s="67" t="str">
        <f t="shared" si="957"/>
        <v/>
      </c>
      <c r="DL95" s="67" t="str">
        <f t="shared" si="958"/>
        <v/>
      </c>
      <c r="DM95" s="75" t="str">
        <f t="shared" si="959"/>
        <v/>
      </c>
      <c r="DN95" s="74" t="str">
        <f t="shared" si="1127"/>
        <v/>
      </c>
      <c r="DO95" s="67" t="str">
        <f t="shared" ref="DO95" si="1228">IF(AND($F95=DN$2,$D95=DN$3,$E95=DO$4),1,"")</f>
        <v/>
      </c>
      <c r="DP95" s="67" t="str">
        <f t="shared" si="961"/>
        <v/>
      </c>
      <c r="DQ95" s="67" t="str">
        <f t="shared" si="962"/>
        <v/>
      </c>
      <c r="DR95" s="67" t="str">
        <f t="shared" si="963"/>
        <v/>
      </c>
      <c r="DS95" s="67" t="str">
        <f t="shared" si="964"/>
        <v/>
      </c>
      <c r="DT95" s="67" t="str">
        <f t="shared" si="965"/>
        <v/>
      </c>
      <c r="DU95" s="67" t="str">
        <f t="shared" si="966"/>
        <v/>
      </c>
      <c r="DV95" s="67" t="str">
        <f t="shared" si="967"/>
        <v/>
      </c>
      <c r="DW95" s="76" t="str">
        <f t="shared" si="968"/>
        <v/>
      </c>
      <c r="DX95" s="73"/>
    </row>
    <row r="96" spans="1:128" hidden="1">
      <c r="A96" s="67" t="str">
        <f>IF(OR(B96=0,B96=""),"",'Stu.Detail (1-20)'!A98)</f>
        <v/>
      </c>
      <c r="B96" s="67" t="str">
        <f>IF(OR('Stu.Detail (1-20)'!B98=0,'Stu.Detail (1-20)'!B98=""),"",'Stu.Detail (1-20)'!B98)</f>
        <v/>
      </c>
      <c r="C96" s="68" t="str">
        <f>IF(OR('Stu.Detail (1-20)'!C98=0,'Stu.Detail (1-20)'!C98=""),"",'Stu.Detail (1-20)'!C98)</f>
        <v/>
      </c>
      <c r="D96" s="67" t="str">
        <f>IF(OR('Stu.Detail (1-20)'!J98=0,'Stu.Detail (1-20)'!J98=""),"",'Stu.Detail (1-20)'!J98)</f>
        <v/>
      </c>
      <c r="E96" s="67" t="str">
        <f>IF(OR('Stu.Detail (1-20)'!K98=0,'Stu.Detail (1-20)'!K98=""),"",'Stu.Detail (1-20)'!K98)</f>
        <v/>
      </c>
      <c r="F96" s="67" t="str">
        <f>IF(OR('Stu.Detail (1-20)'!L98=0,'Stu.Detail (1-20)'!L98=""),"",'Stu.Detail (1-20)'!L98)</f>
        <v/>
      </c>
      <c r="H96" s="74" t="str">
        <f t="shared" si="859"/>
        <v/>
      </c>
      <c r="I96" s="67" t="str">
        <f t="shared" si="860"/>
        <v/>
      </c>
      <c r="J96" s="67" t="str">
        <f t="shared" si="861"/>
        <v/>
      </c>
      <c r="K96" s="67" t="str">
        <f t="shared" si="862"/>
        <v/>
      </c>
      <c r="L96" s="67" t="str">
        <f t="shared" si="863"/>
        <v/>
      </c>
      <c r="M96" s="67" t="str">
        <f t="shared" si="864"/>
        <v/>
      </c>
      <c r="N96" s="67" t="str">
        <f t="shared" si="865"/>
        <v/>
      </c>
      <c r="O96" s="67" t="str">
        <f t="shared" si="866"/>
        <v/>
      </c>
      <c r="P96" s="67" t="str">
        <f t="shared" si="867"/>
        <v/>
      </c>
      <c r="Q96" s="75" t="str">
        <f t="shared" si="868"/>
        <v/>
      </c>
      <c r="R96" s="74" t="str">
        <f t="shared" si="869"/>
        <v/>
      </c>
      <c r="S96" s="67" t="str">
        <f t="shared" si="870"/>
        <v/>
      </c>
      <c r="T96" s="67" t="str">
        <f t="shared" si="871"/>
        <v/>
      </c>
      <c r="U96" s="67" t="str">
        <f t="shared" si="872"/>
        <v/>
      </c>
      <c r="V96" s="67" t="str">
        <f t="shared" si="873"/>
        <v/>
      </c>
      <c r="W96" s="67" t="str">
        <f t="shared" si="874"/>
        <v/>
      </c>
      <c r="X96" s="67" t="str">
        <f t="shared" si="875"/>
        <v/>
      </c>
      <c r="Y96" s="67" t="str">
        <f t="shared" si="876"/>
        <v/>
      </c>
      <c r="Z96" s="67" t="str">
        <f t="shared" si="877"/>
        <v/>
      </c>
      <c r="AA96" s="75" t="str">
        <f t="shared" si="878"/>
        <v/>
      </c>
      <c r="AB96" s="74" t="str">
        <f t="shared" si="1109"/>
        <v/>
      </c>
      <c r="AC96" s="67" t="str">
        <f t="shared" ref="AC96" si="1229">IF(AND($F96=AB$2,$D96=AB$3,$E96=AC$4),1,"")</f>
        <v/>
      </c>
      <c r="AD96" s="67" t="str">
        <f t="shared" si="880"/>
        <v/>
      </c>
      <c r="AE96" s="67" t="str">
        <f t="shared" si="881"/>
        <v/>
      </c>
      <c r="AF96" s="67" t="str">
        <f t="shared" si="882"/>
        <v/>
      </c>
      <c r="AG96" s="67" t="str">
        <f t="shared" si="883"/>
        <v/>
      </c>
      <c r="AH96" s="67" t="str">
        <f t="shared" si="884"/>
        <v/>
      </c>
      <c r="AI96" s="67" t="str">
        <f t="shared" si="885"/>
        <v/>
      </c>
      <c r="AJ96" s="67" t="str">
        <f t="shared" si="886"/>
        <v/>
      </c>
      <c r="AK96" s="75" t="str">
        <f t="shared" si="887"/>
        <v/>
      </c>
      <c r="AL96" s="74" t="str">
        <f t="shared" si="1111"/>
        <v/>
      </c>
      <c r="AM96" s="67" t="str">
        <f t="shared" ref="AM96" si="1230">IF(AND($F96=AL$2,$D96=AL$3,$E96=AM$4),1,"")</f>
        <v/>
      </c>
      <c r="AN96" s="67" t="str">
        <f t="shared" si="889"/>
        <v/>
      </c>
      <c r="AO96" s="67" t="str">
        <f t="shared" si="890"/>
        <v/>
      </c>
      <c r="AP96" s="67" t="str">
        <f t="shared" si="891"/>
        <v/>
      </c>
      <c r="AQ96" s="67" t="str">
        <f t="shared" si="892"/>
        <v/>
      </c>
      <c r="AR96" s="67" t="str">
        <f t="shared" si="893"/>
        <v/>
      </c>
      <c r="AS96" s="67" t="str">
        <f t="shared" si="894"/>
        <v/>
      </c>
      <c r="AT96" s="67" t="str">
        <f t="shared" si="895"/>
        <v/>
      </c>
      <c r="AU96" s="75" t="str">
        <f t="shared" si="896"/>
        <v/>
      </c>
      <c r="AV96" s="74" t="str">
        <f t="shared" si="1113"/>
        <v/>
      </c>
      <c r="AW96" s="67" t="str">
        <f t="shared" ref="AW96" si="1231">IF(AND($F96=AV$2,$D96=AV$3,$E96=AW$4),1,"")</f>
        <v/>
      </c>
      <c r="AX96" s="67" t="str">
        <f t="shared" si="898"/>
        <v/>
      </c>
      <c r="AY96" s="67" t="str">
        <f t="shared" si="899"/>
        <v/>
      </c>
      <c r="AZ96" s="67" t="str">
        <f t="shared" si="900"/>
        <v/>
      </c>
      <c r="BA96" s="67" t="str">
        <f t="shared" si="901"/>
        <v/>
      </c>
      <c r="BB96" s="67" t="str">
        <f t="shared" si="902"/>
        <v/>
      </c>
      <c r="BC96" s="67" t="str">
        <f t="shared" si="903"/>
        <v/>
      </c>
      <c r="BD96" s="67" t="str">
        <f t="shared" si="904"/>
        <v/>
      </c>
      <c r="BE96" s="75" t="str">
        <f t="shared" si="905"/>
        <v/>
      </c>
      <c r="BF96" s="74" t="str">
        <f t="shared" si="1115"/>
        <v/>
      </c>
      <c r="BG96" s="67" t="str">
        <f t="shared" ref="BG96" si="1232">IF(AND($F96=BF$2,$D96=BF$3,$E96=BG$4),1,"")</f>
        <v/>
      </c>
      <c r="BH96" s="67" t="str">
        <f t="shared" si="907"/>
        <v/>
      </c>
      <c r="BI96" s="67" t="str">
        <f t="shared" si="908"/>
        <v/>
      </c>
      <c r="BJ96" s="67" t="str">
        <f t="shared" si="909"/>
        <v/>
      </c>
      <c r="BK96" s="67" t="str">
        <f t="shared" si="910"/>
        <v/>
      </c>
      <c r="BL96" s="67" t="str">
        <f t="shared" si="911"/>
        <v/>
      </c>
      <c r="BM96" s="67" t="str">
        <f t="shared" si="912"/>
        <v/>
      </c>
      <c r="BN96" s="67" t="str">
        <f t="shared" si="913"/>
        <v/>
      </c>
      <c r="BO96" s="75" t="str">
        <f t="shared" si="914"/>
        <v/>
      </c>
      <c r="BP96" s="74" t="str">
        <f t="shared" si="1117"/>
        <v/>
      </c>
      <c r="BQ96" s="67" t="str">
        <f t="shared" ref="BQ96" si="1233">IF(AND($F96=BP$2,$D96=BP$3,$E96=BQ$4),1,"")</f>
        <v/>
      </c>
      <c r="BR96" s="67" t="str">
        <f t="shared" si="916"/>
        <v/>
      </c>
      <c r="BS96" s="67" t="str">
        <f t="shared" si="917"/>
        <v/>
      </c>
      <c r="BT96" s="67" t="str">
        <f t="shared" si="918"/>
        <v/>
      </c>
      <c r="BU96" s="67" t="str">
        <f t="shared" si="919"/>
        <v/>
      </c>
      <c r="BV96" s="67" t="str">
        <f t="shared" si="920"/>
        <v/>
      </c>
      <c r="BW96" s="67" t="str">
        <f t="shared" si="921"/>
        <v/>
      </c>
      <c r="BX96" s="67" t="str">
        <f t="shared" si="922"/>
        <v/>
      </c>
      <c r="BY96" s="75" t="str">
        <f t="shared" si="923"/>
        <v/>
      </c>
      <c r="BZ96" s="74" t="str">
        <f t="shared" si="1119"/>
        <v/>
      </c>
      <c r="CA96" s="67" t="str">
        <f t="shared" ref="CA96" si="1234">IF(AND($F96=BZ$2,$D96=BZ$3,$E96=CA$4),1,"")</f>
        <v/>
      </c>
      <c r="CB96" s="67" t="str">
        <f t="shared" si="925"/>
        <v/>
      </c>
      <c r="CC96" s="67" t="str">
        <f t="shared" si="926"/>
        <v/>
      </c>
      <c r="CD96" s="67" t="str">
        <f t="shared" si="927"/>
        <v/>
      </c>
      <c r="CE96" s="67" t="str">
        <f t="shared" si="928"/>
        <v/>
      </c>
      <c r="CF96" s="67" t="str">
        <f t="shared" si="929"/>
        <v/>
      </c>
      <c r="CG96" s="67" t="str">
        <f t="shared" si="930"/>
        <v/>
      </c>
      <c r="CH96" s="67" t="str">
        <f t="shared" si="931"/>
        <v/>
      </c>
      <c r="CI96" s="75" t="str">
        <f t="shared" si="932"/>
        <v/>
      </c>
      <c r="CJ96" s="74" t="str">
        <f t="shared" si="1121"/>
        <v/>
      </c>
      <c r="CK96" s="67" t="str">
        <f t="shared" ref="CK96" si="1235">IF(AND($F96=CJ$2,$D96=CJ$3,$E96=CK$4),1,"")</f>
        <v/>
      </c>
      <c r="CL96" s="67" t="str">
        <f t="shared" si="934"/>
        <v/>
      </c>
      <c r="CM96" s="67" t="str">
        <f t="shared" si="935"/>
        <v/>
      </c>
      <c r="CN96" s="67" t="str">
        <f t="shared" si="936"/>
        <v/>
      </c>
      <c r="CO96" s="67" t="str">
        <f t="shared" si="937"/>
        <v/>
      </c>
      <c r="CP96" s="67" t="str">
        <f t="shared" si="938"/>
        <v/>
      </c>
      <c r="CQ96" s="67" t="str">
        <f t="shared" si="939"/>
        <v/>
      </c>
      <c r="CR96" s="67" t="str">
        <f t="shared" si="940"/>
        <v/>
      </c>
      <c r="CS96" s="75" t="str">
        <f t="shared" si="941"/>
        <v/>
      </c>
      <c r="CT96" s="74" t="str">
        <f t="shared" si="1123"/>
        <v/>
      </c>
      <c r="CU96" s="67" t="str">
        <f t="shared" ref="CU96" si="1236">IF(AND($F96=CT$2,$D96=CT$3,$E96=CU$4),1,"")</f>
        <v/>
      </c>
      <c r="CV96" s="67" t="str">
        <f t="shared" si="943"/>
        <v/>
      </c>
      <c r="CW96" s="67" t="str">
        <f t="shared" si="944"/>
        <v/>
      </c>
      <c r="CX96" s="67" t="str">
        <f t="shared" si="945"/>
        <v/>
      </c>
      <c r="CY96" s="67" t="str">
        <f t="shared" si="946"/>
        <v/>
      </c>
      <c r="CZ96" s="67" t="str">
        <f t="shared" si="947"/>
        <v/>
      </c>
      <c r="DA96" s="67" t="str">
        <f t="shared" si="948"/>
        <v/>
      </c>
      <c r="DB96" s="67" t="str">
        <f t="shared" si="949"/>
        <v/>
      </c>
      <c r="DC96" s="75" t="str">
        <f t="shared" si="950"/>
        <v/>
      </c>
      <c r="DD96" s="74" t="str">
        <f t="shared" si="1125"/>
        <v/>
      </c>
      <c r="DE96" s="67" t="str">
        <f t="shared" ref="DE96" si="1237">IF(AND($F96=DD$2,$D96=DD$3,$E96=DE$4),1,"")</f>
        <v/>
      </c>
      <c r="DF96" s="67" t="str">
        <f t="shared" si="952"/>
        <v/>
      </c>
      <c r="DG96" s="67" t="str">
        <f t="shared" si="953"/>
        <v/>
      </c>
      <c r="DH96" s="67" t="str">
        <f t="shared" si="954"/>
        <v/>
      </c>
      <c r="DI96" s="67" t="str">
        <f t="shared" si="955"/>
        <v/>
      </c>
      <c r="DJ96" s="67" t="str">
        <f t="shared" si="956"/>
        <v/>
      </c>
      <c r="DK96" s="67" t="str">
        <f t="shared" si="957"/>
        <v/>
      </c>
      <c r="DL96" s="67" t="str">
        <f t="shared" si="958"/>
        <v/>
      </c>
      <c r="DM96" s="75" t="str">
        <f t="shared" si="959"/>
        <v/>
      </c>
      <c r="DN96" s="74" t="str">
        <f t="shared" si="1127"/>
        <v/>
      </c>
      <c r="DO96" s="67" t="str">
        <f t="shared" ref="DO96" si="1238">IF(AND($F96=DN$2,$D96=DN$3,$E96=DO$4),1,"")</f>
        <v/>
      </c>
      <c r="DP96" s="67" t="str">
        <f t="shared" si="961"/>
        <v/>
      </c>
      <c r="DQ96" s="67" t="str">
        <f t="shared" si="962"/>
        <v/>
      </c>
      <c r="DR96" s="67" t="str">
        <f t="shared" si="963"/>
        <v/>
      </c>
      <c r="DS96" s="67" t="str">
        <f t="shared" si="964"/>
        <v/>
      </c>
      <c r="DT96" s="67" t="str">
        <f t="shared" si="965"/>
        <v/>
      </c>
      <c r="DU96" s="67" t="str">
        <f t="shared" si="966"/>
        <v/>
      </c>
      <c r="DV96" s="67" t="str">
        <f t="shared" si="967"/>
        <v/>
      </c>
      <c r="DW96" s="76" t="str">
        <f t="shared" si="968"/>
        <v/>
      </c>
      <c r="DX96" s="73"/>
    </row>
    <row r="97" spans="1:128" hidden="1">
      <c r="A97" s="67" t="str">
        <f>IF(OR(B97=0,B97=""),"",'Stu.Detail (1-20)'!A99)</f>
        <v/>
      </c>
      <c r="B97" s="67" t="str">
        <f>IF(OR('Stu.Detail (1-20)'!B99=0,'Stu.Detail (1-20)'!B99=""),"",'Stu.Detail (1-20)'!B99)</f>
        <v/>
      </c>
      <c r="C97" s="68" t="str">
        <f>IF(OR('Stu.Detail (1-20)'!C99=0,'Stu.Detail (1-20)'!C99=""),"",'Stu.Detail (1-20)'!C99)</f>
        <v/>
      </c>
      <c r="D97" s="67" t="str">
        <f>IF(OR('Stu.Detail (1-20)'!J99=0,'Stu.Detail (1-20)'!J99=""),"",'Stu.Detail (1-20)'!J99)</f>
        <v/>
      </c>
      <c r="E97" s="67" t="str">
        <f>IF(OR('Stu.Detail (1-20)'!K99=0,'Stu.Detail (1-20)'!K99=""),"",'Stu.Detail (1-20)'!K99)</f>
        <v/>
      </c>
      <c r="F97" s="67" t="str">
        <f>IF(OR('Stu.Detail (1-20)'!L99=0,'Stu.Detail (1-20)'!L99=""),"",'Stu.Detail (1-20)'!L99)</f>
        <v/>
      </c>
      <c r="H97" s="74" t="str">
        <f t="shared" si="859"/>
        <v/>
      </c>
      <c r="I97" s="67" t="str">
        <f t="shared" si="860"/>
        <v/>
      </c>
      <c r="J97" s="67" t="str">
        <f t="shared" si="861"/>
        <v/>
      </c>
      <c r="K97" s="67" t="str">
        <f t="shared" si="862"/>
        <v/>
      </c>
      <c r="L97" s="67" t="str">
        <f t="shared" si="863"/>
        <v/>
      </c>
      <c r="M97" s="67" t="str">
        <f t="shared" si="864"/>
        <v/>
      </c>
      <c r="N97" s="67" t="str">
        <f t="shared" si="865"/>
        <v/>
      </c>
      <c r="O97" s="67" t="str">
        <f t="shared" si="866"/>
        <v/>
      </c>
      <c r="P97" s="67" t="str">
        <f t="shared" si="867"/>
        <v/>
      </c>
      <c r="Q97" s="75" t="str">
        <f t="shared" si="868"/>
        <v/>
      </c>
      <c r="R97" s="74" t="str">
        <f t="shared" si="869"/>
        <v/>
      </c>
      <c r="S97" s="67" t="str">
        <f t="shared" si="870"/>
        <v/>
      </c>
      <c r="T97" s="67" t="str">
        <f t="shared" si="871"/>
        <v/>
      </c>
      <c r="U97" s="67" t="str">
        <f t="shared" si="872"/>
        <v/>
      </c>
      <c r="V97" s="67" t="str">
        <f t="shared" si="873"/>
        <v/>
      </c>
      <c r="W97" s="67" t="str">
        <f t="shared" si="874"/>
        <v/>
      </c>
      <c r="X97" s="67" t="str">
        <f t="shared" si="875"/>
        <v/>
      </c>
      <c r="Y97" s="67" t="str">
        <f t="shared" si="876"/>
        <v/>
      </c>
      <c r="Z97" s="67" t="str">
        <f t="shared" si="877"/>
        <v/>
      </c>
      <c r="AA97" s="75" t="str">
        <f t="shared" si="878"/>
        <v/>
      </c>
      <c r="AB97" s="74" t="str">
        <f t="shared" si="1109"/>
        <v/>
      </c>
      <c r="AC97" s="67" t="str">
        <f t="shared" ref="AC97" si="1239">IF(AND($F97=AB$2,$D97=AB$3,$E97=AC$4),1,"")</f>
        <v/>
      </c>
      <c r="AD97" s="67" t="str">
        <f t="shared" si="880"/>
        <v/>
      </c>
      <c r="AE97" s="67" t="str">
        <f t="shared" si="881"/>
        <v/>
      </c>
      <c r="AF97" s="67" t="str">
        <f t="shared" si="882"/>
        <v/>
      </c>
      <c r="AG97" s="67" t="str">
        <f t="shared" si="883"/>
        <v/>
      </c>
      <c r="AH97" s="67" t="str">
        <f t="shared" si="884"/>
        <v/>
      </c>
      <c r="AI97" s="67" t="str">
        <f t="shared" si="885"/>
        <v/>
      </c>
      <c r="AJ97" s="67" t="str">
        <f t="shared" si="886"/>
        <v/>
      </c>
      <c r="AK97" s="75" t="str">
        <f t="shared" si="887"/>
        <v/>
      </c>
      <c r="AL97" s="74" t="str">
        <f t="shared" si="1111"/>
        <v/>
      </c>
      <c r="AM97" s="67" t="str">
        <f t="shared" ref="AM97" si="1240">IF(AND($F97=AL$2,$D97=AL$3,$E97=AM$4),1,"")</f>
        <v/>
      </c>
      <c r="AN97" s="67" t="str">
        <f t="shared" si="889"/>
        <v/>
      </c>
      <c r="AO97" s="67" t="str">
        <f t="shared" si="890"/>
        <v/>
      </c>
      <c r="AP97" s="67" t="str">
        <f t="shared" si="891"/>
        <v/>
      </c>
      <c r="AQ97" s="67" t="str">
        <f t="shared" si="892"/>
        <v/>
      </c>
      <c r="AR97" s="67" t="str">
        <f t="shared" si="893"/>
        <v/>
      </c>
      <c r="AS97" s="67" t="str">
        <f t="shared" si="894"/>
        <v/>
      </c>
      <c r="AT97" s="67" t="str">
        <f t="shared" si="895"/>
        <v/>
      </c>
      <c r="AU97" s="75" t="str">
        <f t="shared" si="896"/>
        <v/>
      </c>
      <c r="AV97" s="74" t="str">
        <f t="shared" si="1113"/>
        <v/>
      </c>
      <c r="AW97" s="67" t="str">
        <f t="shared" ref="AW97" si="1241">IF(AND($F97=AV$2,$D97=AV$3,$E97=AW$4),1,"")</f>
        <v/>
      </c>
      <c r="AX97" s="67" t="str">
        <f t="shared" si="898"/>
        <v/>
      </c>
      <c r="AY97" s="67" t="str">
        <f t="shared" si="899"/>
        <v/>
      </c>
      <c r="AZ97" s="67" t="str">
        <f t="shared" si="900"/>
        <v/>
      </c>
      <c r="BA97" s="67" t="str">
        <f t="shared" si="901"/>
        <v/>
      </c>
      <c r="BB97" s="67" t="str">
        <f t="shared" si="902"/>
        <v/>
      </c>
      <c r="BC97" s="67" t="str">
        <f t="shared" si="903"/>
        <v/>
      </c>
      <c r="BD97" s="67" t="str">
        <f t="shared" si="904"/>
        <v/>
      </c>
      <c r="BE97" s="75" t="str">
        <f t="shared" si="905"/>
        <v/>
      </c>
      <c r="BF97" s="74" t="str">
        <f t="shared" si="1115"/>
        <v/>
      </c>
      <c r="BG97" s="67" t="str">
        <f t="shared" ref="BG97" si="1242">IF(AND($F97=BF$2,$D97=BF$3,$E97=BG$4),1,"")</f>
        <v/>
      </c>
      <c r="BH97" s="67" t="str">
        <f t="shared" si="907"/>
        <v/>
      </c>
      <c r="BI97" s="67" t="str">
        <f t="shared" si="908"/>
        <v/>
      </c>
      <c r="BJ97" s="67" t="str">
        <f t="shared" si="909"/>
        <v/>
      </c>
      <c r="BK97" s="67" t="str">
        <f t="shared" si="910"/>
        <v/>
      </c>
      <c r="BL97" s="67" t="str">
        <f t="shared" si="911"/>
        <v/>
      </c>
      <c r="BM97" s="67" t="str">
        <f t="shared" si="912"/>
        <v/>
      </c>
      <c r="BN97" s="67" t="str">
        <f t="shared" si="913"/>
        <v/>
      </c>
      <c r="BO97" s="75" t="str">
        <f t="shared" si="914"/>
        <v/>
      </c>
      <c r="BP97" s="74" t="str">
        <f t="shared" si="1117"/>
        <v/>
      </c>
      <c r="BQ97" s="67" t="str">
        <f t="shared" ref="BQ97" si="1243">IF(AND($F97=BP$2,$D97=BP$3,$E97=BQ$4),1,"")</f>
        <v/>
      </c>
      <c r="BR97" s="67" t="str">
        <f t="shared" si="916"/>
        <v/>
      </c>
      <c r="BS97" s="67" t="str">
        <f t="shared" si="917"/>
        <v/>
      </c>
      <c r="BT97" s="67" t="str">
        <f t="shared" si="918"/>
        <v/>
      </c>
      <c r="BU97" s="67" t="str">
        <f t="shared" si="919"/>
        <v/>
      </c>
      <c r="BV97" s="67" t="str">
        <f t="shared" si="920"/>
        <v/>
      </c>
      <c r="BW97" s="67" t="str">
        <f t="shared" si="921"/>
        <v/>
      </c>
      <c r="BX97" s="67" t="str">
        <f t="shared" si="922"/>
        <v/>
      </c>
      <c r="BY97" s="75" t="str">
        <f t="shared" si="923"/>
        <v/>
      </c>
      <c r="BZ97" s="74" t="str">
        <f t="shared" si="1119"/>
        <v/>
      </c>
      <c r="CA97" s="67" t="str">
        <f t="shared" ref="CA97" si="1244">IF(AND($F97=BZ$2,$D97=BZ$3,$E97=CA$4),1,"")</f>
        <v/>
      </c>
      <c r="CB97" s="67" t="str">
        <f t="shared" si="925"/>
        <v/>
      </c>
      <c r="CC97" s="67" t="str">
        <f t="shared" si="926"/>
        <v/>
      </c>
      <c r="CD97" s="67" t="str">
        <f t="shared" si="927"/>
        <v/>
      </c>
      <c r="CE97" s="67" t="str">
        <f t="shared" si="928"/>
        <v/>
      </c>
      <c r="CF97" s="67" t="str">
        <f t="shared" si="929"/>
        <v/>
      </c>
      <c r="CG97" s="67" t="str">
        <f t="shared" si="930"/>
        <v/>
      </c>
      <c r="CH97" s="67" t="str">
        <f t="shared" si="931"/>
        <v/>
      </c>
      <c r="CI97" s="75" t="str">
        <f t="shared" si="932"/>
        <v/>
      </c>
      <c r="CJ97" s="74" t="str">
        <f t="shared" si="1121"/>
        <v/>
      </c>
      <c r="CK97" s="67" t="str">
        <f t="shared" ref="CK97" si="1245">IF(AND($F97=CJ$2,$D97=CJ$3,$E97=CK$4),1,"")</f>
        <v/>
      </c>
      <c r="CL97" s="67" t="str">
        <f t="shared" si="934"/>
        <v/>
      </c>
      <c r="CM97" s="67" t="str">
        <f t="shared" si="935"/>
        <v/>
      </c>
      <c r="CN97" s="67" t="str">
        <f t="shared" si="936"/>
        <v/>
      </c>
      <c r="CO97" s="67" t="str">
        <f t="shared" si="937"/>
        <v/>
      </c>
      <c r="CP97" s="67" t="str">
        <f t="shared" si="938"/>
        <v/>
      </c>
      <c r="CQ97" s="67" t="str">
        <f t="shared" si="939"/>
        <v/>
      </c>
      <c r="CR97" s="67" t="str">
        <f t="shared" si="940"/>
        <v/>
      </c>
      <c r="CS97" s="75" t="str">
        <f t="shared" si="941"/>
        <v/>
      </c>
      <c r="CT97" s="74" t="str">
        <f t="shared" si="1123"/>
        <v/>
      </c>
      <c r="CU97" s="67" t="str">
        <f t="shared" ref="CU97" si="1246">IF(AND($F97=CT$2,$D97=CT$3,$E97=CU$4),1,"")</f>
        <v/>
      </c>
      <c r="CV97" s="67" t="str">
        <f t="shared" si="943"/>
        <v/>
      </c>
      <c r="CW97" s="67" t="str">
        <f t="shared" si="944"/>
        <v/>
      </c>
      <c r="CX97" s="67" t="str">
        <f t="shared" si="945"/>
        <v/>
      </c>
      <c r="CY97" s="67" t="str">
        <f t="shared" si="946"/>
        <v/>
      </c>
      <c r="CZ97" s="67" t="str">
        <f t="shared" si="947"/>
        <v/>
      </c>
      <c r="DA97" s="67" t="str">
        <f t="shared" si="948"/>
        <v/>
      </c>
      <c r="DB97" s="67" t="str">
        <f t="shared" si="949"/>
        <v/>
      </c>
      <c r="DC97" s="75" t="str">
        <f t="shared" si="950"/>
        <v/>
      </c>
      <c r="DD97" s="74" t="str">
        <f t="shared" si="1125"/>
        <v/>
      </c>
      <c r="DE97" s="67" t="str">
        <f t="shared" ref="DE97" si="1247">IF(AND($F97=DD$2,$D97=DD$3,$E97=DE$4),1,"")</f>
        <v/>
      </c>
      <c r="DF97" s="67" t="str">
        <f t="shared" si="952"/>
        <v/>
      </c>
      <c r="DG97" s="67" t="str">
        <f t="shared" si="953"/>
        <v/>
      </c>
      <c r="DH97" s="67" t="str">
        <f t="shared" si="954"/>
        <v/>
      </c>
      <c r="DI97" s="67" t="str">
        <f t="shared" si="955"/>
        <v/>
      </c>
      <c r="DJ97" s="67" t="str">
        <f t="shared" si="956"/>
        <v/>
      </c>
      <c r="DK97" s="67" t="str">
        <f t="shared" si="957"/>
        <v/>
      </c>
      <c r="DL97" s="67" t="str">
        <f t="shared" si="958"/>
        <v/>
      </c>
      <c r="DM97" s="75" t="str">
        <f t="shared" si="959"/>
        <v/>
      </c>
      <c r="DN97" s="74" t="str">
        <f t="shared" si="1127"/>
        <v/>
      </c>
      <c r="DO97" s="67" t="str">
        <f t="shared" ref="DO97" si="1248">IF(AND($F97=DN$2,$D97=DN$3,$E97=DO$4),1,"")</f>
        <v/>
      </c>
      <c r="DP97" s="67" t="str">
        <f t="shared" si="961"/>
        <v/>
      </c>
      <c r="DQ97" s="67" t="str">
        <f t="shared" si="962"/>
        <v/>
      </c>
      <c r="DR97" s="67" t="str">
        <f t="shared" si="963"/>
        <v/>
      </c>
      <c r="DS97" s="67" t="str">
        <f t="shared" si="964"/>
        <v/>
      </c>
      <c r="DT97" s="67" t="str">
        <f t="shared" si="965"/>
        <v/>
      </c>
      <c r="DU97" s="67" t="str">
        <f t="shared" si="966"/>
        <v/>
      </c>
      <c r="DV97" s="67" t="str">
        <f t="shared" si="967"/>
        <v/>
      </c>
      <c r="DW97" s="76" t="str">
        <f t="shared" si="968"/>
        <v/>
      </c>
      <c r="DX97" s="73"/>
    </row>
    <row r="98" spans="1:128" hidden="1">
      <c r="A98" s="67" t="str">
        <f>IF(OR(B98=0,B98=""),"",'Stu.Detail (1-20)'!A100)</f>
        <v/>
      </c>
      <c r="B98" s="67" t="str">
        <f>IF(OR('Stu.Detail (1-20)'!B100=0,'Stu.Detail (1-20)'!B100=""),"",'Stu.Detail (1-20)'!B100)</f>
        <v/>
      </c>
      <c r="C98" s="68" t="str">
        <f>IF(OR('Stu.Detail (1-20)'!C100=0,'Stu.Detail (1-20)'!C100=""),"",'Stu.Detail (1-20)'!C100)</f>
        <v/>
      </c>
      <c r="D98" s="67" t="str">
        <f>IF(OR('Stu.Detail (1-20)'!J100=0,'Stu.Detail (1-20)'!J100=""),"",'Stu.Detail (1-20)'!J100)</f>
        <v/>
      </c>
      <c r="E98" s="67" t="str">
        <f>IF(OR('Stu.Detail (1-20)'!K100=0,'Stu.Detail (1-20)'!K100=""),"",'Stu.Detail (1-20)'!K100)</f>
        <v/>
      </c>
      <c r="F98" s="67" t="str">
        <f>IF(OR('Stu.Detail (1-20)'!L100=0,'Stu.Detail (1-20)'!L100=""),"",'Stu.Detail (1-20)'!L100)</f>
        <v/>
      </c>
      <c r="H98" s="74" t="str">
        <f t="shared" si="859"/>
        <v/>
      </c>
      <c r="I98" s="67" t="str">
        <f t="shared" si="860"/>
        <v/>
      </c>
      <c r="J98" s="67" t="str">
        <f t="shared" si="861"/>
        <v/>
      </c>
      <c r="K98" s="67" t="str">
        <f t="shared" si="862"/>
        <v/>
      </c>
      <c r="L98" s="67" t="str">
        <f t="shared" si="863"/>
        <v/>
      </c>
      <c r="M98" s="67" t="str">
        <f t="shared" si="864"/>
        <v/>
      </c>
      <c r="N98" s="67" t="str">
        <f t="shared" si="865"/>
        <v/>
      </c>
      <c r="O98" s="67" t="str">
        <f t="shared" si="866"/>
        <v/>
      </c>
      <c r="P98" s="67" t="str">
        <f t="shared" si="867"/>
        <v/>
      </c>
      <c r="Q98" s="75" t="str">
        <f t="shared" si="868"/>
        <v/>
      </c>
      <c r="R98" s="74" t="str">
        <f t="shared" si="869"/>
        <v/>
      </c>
      <c r="S98" s="67" t="str">
        <f t="shared" si="870"/>
        <v/>
      </c>
      <c r="T98" s="67" t="str">
        <f t="shared" si="871"/>
        <v/>
      </c>
      <c r="U98" s="67" t="str">
        <f t="shared" si="872"/>
        <v/>
      </c>
      <c r="V98" s="67" t="str">
        <f t="shared" si="873"/>
        <v/>
      </c>
      <c r="W98" s="67" t="str">
        <f t="shared" si="874"/>
        <v/>
      </c>
      <c r="X98" s="67" t="str">
        <f t="shared" si="875"/>
        <v/>
      </c>
      <c r="Y98" s="67" t="str">
        <f t="shared" si="876"/>
        <v/>
      </c>
      <c r="Z98" s="67" t="str">
        <f t="shared" si="877"/>
        <v/>
      </c>
      <c r="AA98" s="75" t="str">
        <f t="shared" si="878"/>
        <v/>
      </c>
      <c r="AB98" s="74" t="str">
        <f t="shared" si="1109"/>
        <v/>
      </c>
      <c r="AC98" s="67" t="str">
        <f t="shared" ref="AC98" si="1249">IF(AND($F98=AB$2,$D98=AB$3,$E98=AC$4),1,"")</f>
        <v/>
      </c>
      <c r="AD98" s="67" t="str">
        <f t="shared" si="880"/>
        <v/>
      </c>
      <c r="AE98" s="67" t="str">
        <f t="shared" si="881"/>
        <v/>
      </c>
      <c r="AF98" s="67" t="str">
        <f t="shared" si="882"/>
        <v/>
      </c>
      <c r="AG98" s="67" t="str">
        <f t="shared" si="883"/>
        <v/>
      </c>
      <c r="AH98" s="67" t="str">
        <f t="shared" si="884"/>
        <v/>
      </c>
      <c r="AI98" s="67" t="str">
        <f t="shared" si="885"/>
        <v/>
      </c>
      <c r="AJ98" s="67" t="str">
        <f t="shared" si="886"/>
        <v/>
      </c>
      <c r="AK98" s="75" t="str">
        <f t="shared" si="887"/>
        <v/>
      </c>
      <c r="AL98" s="74" t="str">
        <f t="shared" si="1111"/>
        <v/>
      </c>
      <c r="AM98" s="67" t="str">
        <f t="shared" ref="AM98" si="1250">IF(AND($F98=AL$2,$D98=AL$3,$E98=AM$4),1,"")</f>
        <v/>
      </c>
      <c r="AN98" s="67" t="str">
        <f t="shared" si="889"/>
        <v/>
      </c>
      <c r="AO98" s="67" t="str">
        <f t="shared" si="890"/>
        <v/>
      </c>
      <c r="AP98" s="67" t="str">
        <f t="shared" si="891"/>
        <v/>
      </c>
      <c r="AQ98" s="67" t="str">
        <f t="shared" si="892"/>
        <v/>
      </c>
      <c r="AR98" s="67" t="str">
        <f t="shared" si="893"/>
        <v/>
      </c>
      <c r="AS98" s="67" t="str">
        <f t="shared" si="894"/>
        <v/>
      </c>
      <c r="AT98" s="67" t="str">
        <f t="shared" si="895"/>
        <v/>
      </c>
      <c r="AU98" s="75" t="str">
        <f t="shared" si="896"/>
        <v/>
      </c>
      <c r="AV98" s="74" t="str">
        <f t="shared" si="1113"/>
        <v/>
      </c>
      <c r="AW98" s="67" t="str">
        <f t="shared" ref="AW98" si="1251">IF(AND($F98=AV$2,$D98=AV$3,$E98=AW$4),1,"")</f>
        <v/>
      </c>
      <c r="AX98" s="67" t="str">
        <f t="shared" si="898"/>
        <v/>
      </c>
      <c r="AY98" s="67" t="str">
        <f t="shared" si="899"/>
        <v/>
      </c>
      <c r="AZ98" s="67" t="str">
        <f t="shared" si="900"/>
        <v/>
      </c>
      <c r="BA98" s="67" t="str">
        <f t="shared" si="901"/>
        <v/>
      </c>
      <c r="BB98" s="67" t="str">
        <f t="shared" si="902"/>
        <v/>
      </c>
      <c r="BC98" s="67" t="str">
        <f t="shared" si="903"/>
        <v/>
      </c>
      <c r="BD98" s="67" t="str">
        <f t="shared" si="904"/>
        <v/>
      </c>
      <c r="BE98" s="75" t="str">
        <f t="shared" si="905"/>
        <v/>
      </c>
      <c r="BF98" s="74" t="str">
        <f t="shared" si="1115"/>
        <v/>
      </c>
      <c r="BG98" s="67" t="str">
        <f t="shared" ref="BG98" si="1252">IF(AND($F98=BF$2,$D98=BF$3,$E98=BG$4),1,"")</f>
        <v/>
      </c>
      <c r="BH98" s="67" t="str">
        <f t="shared" si="907"/>
        <v/>
      </c>
      <c r="BI98" s="67" t="str">
        <f t="shared" si="908"/>
        <v/>
      </c>
      <c r="BJ98" s="67" t="str">
        <f t="shared" si="909"/>
        <v/>
      </c>
      <c r="BK98" s="67" t="str">
        <f t="shared" si="910"/>
        <v/>
      </c>
      <c r="BL98" s="67" t="str">
        <f t="shared" si="911"/>
        <v/>
      </c>
      <c r="BM98" s="67" t="str">
        <f t="shared" si="912"/>
        <v/>
      </c>
      <c r="BN98" s="67" t="str">
        <f t="shared" si="913"/>
        <v/>
      </c>
      <c r="BO98" s="75" t="str">
        <f t="shared" si="914"/>
        <v/>
      </c>
      <c r="BP98" s="74" t="str">
        <f t="shared" si="1117"/>
        <v/>
      </c>
      <c r="BQ98" s="67" t="str">
        <f t="shared" ref="BQ98" si="1253">IF(AND($F98=BP$2,$D98=BP$3,$E98=BQ$4),1,"")</f>
        <v/>
      </c>
      <c r="BR98" s="67" t="str">
        <f t="shared" si="916"/>
        <v/>
      </c>
      <c r="BS98" s="67" t="str">
        <f t="shared" si="917"/>
        <v/>
      </c>
      <c r="BT98" s="67" t="str">
        <f t="shared" si="918"/>
        <v/>
      </c>
      <c r="BU98" s="67" t="str">
        <f t="shared" si="919"/>
        <v/>
      </c>
      <c r="BV98" s="67" t="str">
        <f t="shared" si="920"/>
        <v/>
      </c>
      <c r="BW98" s="67" t="str">
        <f t="shared" si="921"/>
        <v/>
      </c>
      <c r="BX98" s="67" t="str">
        <f t="shared" si="922"/>
        <v/>
      </c>
      <c r="BY98" s="75" t="str">
        <f t="shared" si="923"/>
        <v/>
      </c>
      <c r="BZ98" s="74" t="str">
        <f t="shared" si="1119"/>
        <v/>
      </c>
      <c r="CA98" s="67" t="str">
        <f t="shared" ref="CA98" si="1254">IF(AND($F98=BZ$2,$D98=BZ$3,$E98=CA$4),1,"")</f>
        <v/>
      </c>
      <c r="CB98" s="67" t="str">
        <f t="shared" si="925"/>
        <v/>
      </c>
      <c r="CC98" s="67" t="str">
        <f t="shared" si="926"/>
        <v/>
      </c>
      <c r="CD98" s="67" t="str">
        <f t="shared" si="927"/>
        <v/>
      </c>
      <c r="CE98" s="67" t="str">
        <f t="shared" si="928"/>
        <v/>
      </c>
      <c r="CF98" s="67" t="str">
        <f t="shared" si="929"/>
        <v/>
      </c>
      <c r="CG98" s="67" t="str">
        <f t="shared" si="930"/>
        <v/>
      </c>
      <c r="CH98" s="67" t="str">
        <f t="shared" si="931"/>
        <v/>
      </c>
      <c r="CI98" s="75" t="str">
        <f t="shared" si="932"/>
        <v/>
      </c>
      <c r="CJ98" s="74" t="str">
        <f t="shared" si="1121"/>
        <v/>
      </c>
      <c r="CK98" s="67" t="str">
        <f t="shared" ref="CK98" si="1255">IF(AND($F98=CJ$2,$D98=CJ$3,$E98=CK$4),1,"")</f>
        <v/>
      </c>
      <c r="CL98" s="67" t="str">
        <f t="shared" si="934"/>
        <v/>
      </c>
      <c r="CM98" s="67" t="str">
        <f t="shared" si="935"/>
        <v/>
      </c>
      <c r="CN98" s="67" t="str">
        <f t="shared" si="936"/>
        <v/>
      </c>
      <c r="CO98" s="67" t="str">
        <f t="shared" si="937"/>
        <v/>
      </c>
      <c r="CP98" s="67" t="str">
        <f t="shared" si="938"/>
        <v/>
      </c>
      <c r="CQ98" s="67" t="str">
        <f t="shared" si="939"/>
        <v/>
      </c>
      <c r="CR98" s="67" t="str">
        <f t="shared" si="940"/>
        <v/>
      </c>
      <c r="CS98" s="75" t="str">
        <f t="shared" si="941"/>
        <v/>
      </c>
      <c r="CT98" s="74" t="str">
        <f t="shared" si="1123"/>
        <v/>
      </c>
      <c r="CU98" s="67" t="str">
        <f t="shared" ref="CU98" si="1256">IF(AND($F98=CT$2,$D98=CT$3,$E98=CU$4),1,"")</f>
        <v/>
      </c>
      <c r="CV98" s="67" t="str">
        <f t="shared" si="943"/>
        <v/>
      </c>
      <c r="CW98" s="67" t="str">
        <f t="shared" si="944"/>
        <v/>
      </c>
      <c r="CX98" s="67" t="str">
        <f t="shared" si="945"/>
        <v/>
      </c>
      <c r="CY98" s="67" t="str">
        <f t="shared" si="946"/>
        <v/>
      </c>
      <c r="CZ98" s="67" t="str">
        <f t="shared" si="947"/>
        <v/>
      </c>
      <c r="DA98" s="67" t="str">
        <f t="shared" si="948"/>
        <v/>
      </c>
      <c r="DB98" s="67" t="str">
        <f t="shared" si="949"/>
        <v/>
      </c>
      <c r="DC98" s="75" t="str">
        <f t="shared" si="950"/>
        <v/>
      </c>
      <c r="DD98" s="74" t="str">
        <f t="shared" si="1125"/>
        <v/>
      </c>
      <c r="DE98" s="67" t="str">
        <f t="shared" ref="DE98" si="1257">IF(AND($F98=DD$2,$D98=DD$3,$E98=DE$4),1,"")</f>
        <v/>
      </c>
      <c r="DF98" s="67" t="str">
        <f t="shared" si="952"/>
        <v/>
      </c>
      <c r="DG98" s="67" t="str">
        <f t="shared" si="953"/>
        <v/>
      </c>
      <c r="DH98" s="67" t="str">
        <f t="shared" si="954"/>
        <v/>
      </c>
      <c r="DI98" s="67" t="str">
        <f t="shared" si="955"/>
        <v/>
      </c>
      <c r="DJ98" s="67" t="str">
        <f t="shared" si="956"/>
        <v/>
      </c>
      <c r="DK98" s="67" t="str">
        <f t="shared" si="957"/>
        <v/>
      </c>
      <c r="DL98" s="67" t="str">
        <f t="shared" si="958"/>
        <v/>
      </c>
      <c r="DM98" s="75" t="str">
        <f t="shared" si="959"/>
        <v/>
      </c>
      <c r="DN98" s="74" t="str">
        <f t="shared" si="1127"/>
        <v/>
      </c>
      <c r="DO98" s="67" t="str">
        <f t="shared" ref="DO98" si="1258">IF(AND($F98=DN$2,$D98=DN$3,$E98=DO$4),1,"")</f>
        <v/>
      </c>
      <c r="DP98" s="67" t="str">
        <f t="shared" si="961"/>
        <v/>
      </c>
      <c r="DQ98" s="67" t="str">
        <f t="shared" si="962"/>
        <v/>
      </c>
      <c r="DR98" s="67" t="str">
        <f t="shared" si="963"/>
        <v/>
      </c>
      <c r="DS98" s="67" t="str">
        <f t="shared" si="964"/>
        <v/>
      </c>
      <c r="DT98" s="67" t="str">
        <f t="shared" si="965"/>
        <v/>
      </c>
      <c r="DU98" s="67" t="str">
        <f t="shared" si="966"/>
        <v/>
      </c>
      <c r="DV98" s="67" t="str">
        <f t="shared" si="967"/>
        <v/>
      </c>
      <c r="DW98" s="76" t="str">
        <f t="shared" si="968"/>
        <v/>
      </c>
      <c r="DX98" s="73"/>
    </row>
    <row r="99" spans="1:128" hidden="1">
      <c r="A99" s="67" t="str">
        <f>IF(OR(B99=0,B99=""),"",'Stu.Detail (1-20)'!A101)</f>
        <v/>
      </c>
      <c r="B99" s="67" t="str">
        <f>IF(OR('Stu.Detail (1-20)'!B101=0,'Stu.Detail (1-20)'!B101=""),"",'Stu.Detail (1-20)'!B101)</f>
        <v/>
      </c>
      <c r="C99" s="68" t="str">
        <f>IF(OR('Stu.Detail (1-20)'!C101=0,'Stu.Detail (1-20)'!C101=""),"",'Stu.Detail (1-20)'!C101)</f>
        <v/>
      </c>
      <c r="D99" s="67" t="str">
        <f>IF(OR('Stu.Detail (1-20)'!J101=0,'Stu.Detail (1-20)'!J101=""),"",'Stu.Detail (1-20)'!J101)</f>
        <v/>
      </c>
      <c r="E99" s="67" t="str">
        <f>IF(OR('Stu.Detail (1-20)'!K101=0,'Stu.Detail (1-20)'!K101=""),"",'Stu.Detail (1-20)'!K101)</f>
        <v/>
      </c>
      <c r="F99" s="67" t="str">
        <f>IF(OR('Stu.Detail (1-20)'!L101=0,'Stu.Detail (1-20)'!L101=""),"",'Stu.Detail (1-20)'!L101)</f>
        <v/>
      </c>
      <c r="H99" s="74" t="str">
        <f t="shared" si="859"/>
        <v/>
      </c>
      <c r="I99" s="67" t="str">
        <f t="shared" si="860"/>
        <v/>
      </c>
      <c r="J99" s="67" t="str">
        <f t="shared" si="861"/>
        <v/>
      </c>
      <c r="K99" s="67" t="str">
        <f t="shared" si="862"/>
        <v/>
      </c>
      <c r="L99" s="67" t="str">
        <f t="shared" si="863"/>
        <v/>
      </c>
      <c r="M99" s="67" t="str">
        <f t="shared" si="864"/>
        <v/>
      </c>
      <c r="N99" s="67" t="str">
        <f t="shared" si="865"/>
        <v/>
      </c>
      <c r="O99" s="67" t="str">
        <f t="shared" si="866"/>
        <v/>
      </c>
      <c r="P99" s="67" t="str">
        <f t="shared" si="867"/>
        <v/>
      </c>
      <c r="Q99" s="75" t="str">
        <f t="shared" si="868"/>
        <v/>
      </c>
      <c r="R99" s="74" t="str">
        <f t="shared" si="869"/>
        <v/>
      </c>
      <c r="S99" s="67" t="str">
        <f t="shared" si="870"/>
        <v/>
      </c>
      <c r="T99" s="67" t="str">
        <f t="shared" si="871"/>
        <v/>
      </c>
      <c r="U99" s="67" t="str">
        <f t="shared" si="872"/>
        <v/>
      </c>
      <c r="V99" s="67" t="str">
        <f t="shared" si="873"/>
        <v/>
      </c>
      <c r="W99" s="67" t="str">
        <f t="shared" si="874"/>
        <v/>
      </c>
      <c r="X99" s="67" t="str">
        <f t="shared" si="875"/>
        <v/>
      </c>
      <c r="Y99" s="67" t="str">
        <f t="shared" si="876"/>
        <v/>
      </c>
      <c r="Z99" s="67" t="str">
        <f t="shared" si="877"/>
        <v/>
      </c>
      <c r="AA99" s="75" t="str">
        <f t="shared" si="878"/>
        <v/>
      </c>
      <c r="AB99" s="74" t="str">
        <f t="shared" si="1109"/>
        <v/>
      </c>
      <c r="AC99" s="67" t="str">
        <f t="shared" ref="AC99" si="1259">IF(AND($F99=AB$2,$D99=AB$3,$E99=AC$4),1,"")</f>
        <v/>
      </c>
      <c r="AD99" s="67" t="str">
        <f t="shared" si="880"/>
        <v/>
      </c>
      <c r="AE99" s="67" t="str">
        <f t="shared" si="881"/>
        <v/>
      </c>
      <c r="AF99" s="67" t="str">
        <f t="shared" si="882"/>
        <v/>
      </c>
      <c r="AG99" s="67" t="str">
        <f t="shared" si="883"/>
        <v/>
      </c>
      <c r="AH99" s="67" t="str">
        <f t="shared" si="884"/>
        <v/>
      </c>
      <c r="AI99" s="67" t="str">
        <f t="shared" si="885"/>
        <v/>
      </c>
      <c r="AJ99" s="67" t="str">
        <f t="shared" si="886"/>
        <v/>
      </c>
      <c r="AK99" s="75" t="str">
        <f t="shared" si="887"/>
        <v/>
      </c>
      <c r="AL99" s="74" t="str">
        <f t="shared" si="1111"/>
        <v/>
      </c>
      <c r="AM99" s="67" t="str">
        <f t="shared" ref="AM99" si="1260">IF(AND($F99=AL$2,$D99=AL$3,$E99=AM$4),1,"")</f>
        <v/>
      </c>
      <c r="AN99" s="67" t="str">
        <f t="shared" si="889"/>
        <v/>
      </c>
      <c r="AO99" s="67" t="str">
        <f t="shared" si="890"/>
        <v/>
      </c>
      <c r="AP99" s="67" t="str">
        <f t="shared" si="891"/>
        <v/>
      </c>
      <c r="AQ99" s="67" t="str">
        <f t="shared" si="892"/>
        <v/>
      </c>
      <c r="AR99" s="67" t="str">
        <f t="shared" si="893"/>
        <v/>
      </c>
      <c r="AS99" s="67" t="str">
        <f t="shared" si="894"/>
        <v/>
      </c>
      <c r="AT99" s="67" t="str">
        <f t="shared" si="895"/>
        <v/>
      </c>
      <c r="AU99" s="75" t="str">
        <f t="shared" si="896"/>
        <v/>
      </c>
      <c r="AV99" s="74" t="str">
        <f t="shared" si="1113"/>
        <v/>
      </c>
      <c r="AW99" s="67" t="str">
        <f t="shared" ref="AW99" si="1261">IF(AND($F99=AV$2,$D99=AV$3,$E99=AW$4),1,"")</f>
        <v/>
      </c>
      <c r="AX99" s="67" t="str">
        <f t="shared" si="898"/>
        <v/>
      </c>
      <c r="AY99" s="67" t="str">
        <f t="shared" si="899"/>
        <v/>
      </c>
      <c r="AZ99" s="67" t="str">
        <f t="shared" si="900"/>
        <v/>
      </c>
      <c r="BA99" s="67" t="str">
        <f t="shared" si="901"/>
        <v/>
      </c>
      <c r="BB99" s="67" t="str">
        <f t="shared" si="902"/>
        <v/>
      </c>
      <c r="BC99" s="67" t="str">
        <f t="shared" si="903"/>
        <v/>
      </c>
      <c r="BD99" s="67" t="str">
        <f t="shared" si="904"/>
        <v/>
      </c>
      <c r="BE99" s="75" t="str">
        <f t="shared" si="905"/>
        <v/>
      </c>
      <c r="BF99" s="74" t="str">
        <f t="shared" si="1115"/>
        <v/>
      </c>
      <c r="BG99" s="67" t="str">
        <f t="shared" ref="BG99" si="1262">IF(AND($F99=BF$2,$D99=BF$3,$E99=BG$4),1,"")</f>
        <v/>
      </c>
      <c r="BH99" s="67" t="str">
        <f t="shared" si="907"/>
        <v/>
      </c>
      <c r="BI99" s="67" t="str">
        <f t="shared" si="908"/>
        <v/>
      </c>
      <c r="BJ99" s="67" t="str">
        <f t="shared" si="909"/>
        <v/>
      </c>
      <c r="BK99" s="67" t="str">
        <f t="shared" si="910"/>
        <v/>
      </c>
      <c r="BL99" s="67" t="str">
        <f t="shared" si="911"/>
        <v/>
      </c>
      <c r="BM99" s="67" t="str">
        <f t="shared" si="912"/>
        <v/>
      </c>
      <c r="BN99" s="67" t="str">
        <f t="shared" si="913"/>
        <v/>
      </c>
      <c r="BO99" s="75" t="str">
        <f t="shared" si="914"/>
        <v/>
      </c>
      <c r="BP99" s="74" t="str">
        <f t="shared" si="1117"/>
        <v/>
      </c>
      <c r="BQ99" s="67" t="str">
        <f t="shared" ref="BQ99" si="1263">IF(AND($F99=BP$2,$D99=BP$3,$E99=BQ$4),1,"")</f>
        <v/>
      </c>
      <c r="BR99" s="67" t="str">
        <f t="shared" si="916"/>
        <v/>
      </c>
      <c r="BS99" s="67" t="str">
        <f t="shared" si="917"/>
        <v/>
      </c>
      <c r="BT99" s="67" t="str">
        <f t="shared" si="918"/>
        <v/>
      </c>
      <c r="BU99" s="67" t="str">
        <f t="shared" si="919"/>
        <v/>
      </c>
      <c r="BV99" s="67" t="str">
        <f t="shared" si="920"/>
        <v/>
      </c>
      <c r="BW99" s="67" t="str">
        <f t="shared" si="921"/>
        <v/>
      </c>
      <c r="BX99" s="67" t="str">
        <f t="shared" si="922"/>
        <v/>
      </c>
      <c r="BY99" s="75" t="str">
        <f t="shared" si="923"/>
        <v/>
      </c>
      <c r="BZ99" s="74" t="str">
        <f t="shared" si="1119"/>
        <v/>
      </c>
      <c r="CA99" s="67" t="str">
        <f t="shared" ref="CA99" si="1264">IF(AND($F99=BZ$2,$D99=BZ$3,$E99=CA$4),1,"")</f>
        <v/>
      </c>
      <c r="CB99" s="67" t="str">
        <f t="shared" si="925"/>
        <v/>
      </c>
      <c r="CC99" s="67" t="str">
        <f t="shared" si="926"/>
        <v/>
      </c>
      <c r="CD99" s="67" t="str">
        <f t="shared" si="927"/>
        <v/>
      </c>
      <c r="CE99" s="67" t="str">
        <f t="shared" si="928"/>
        <v/>
      </c>
      <c r="CF99" s="67" t="str">
        <f t="shared" si="929"/>
        <v/>
      </c>
      <c r="CG99" s="67" t="str">
        <f t="shared" si="930"/>
        <v/>
      </c>
      <c r="CH99" s="67" t="str">
        <f t="shared" si="931"/>
        <v/>
      </c>
      <c r="CI99" s="75" t="str">
        <f t="shared" si="932"/>
        <v/>
      </c>
      <c r="CJ99" s="74" t="str">
        <f t="shared" si="1121"/>
        <v/>
      </c>
      <c r="CK99" s="67" t="str">
        <f t="shared" ref="CK99" si="1265">IF(AND($F99=CJ$2,$D99=CJ$3,$E99=CK$4),1,"")</f>
        <v/>
      </c>
      <c r="CL99" s="67" t="str">
        <f t="shared" si="934"/>
        <v/>
      </c>
      <c r="CM99" s="67" t="str">
        <f t="shared" si="935"/>
        <v/>
      </c>
      <c r="CN99" s="67" t="str">
        <f t="shared" si="936"/>
        <v/>
      </c>
      <c r="CO99" s="67" t="str">
        <f t="shared" si="937"/>
        <v/>
      </c>
      <c r="CP99" s="67" t="str">
        <f t="shared" si="938"/>
        <v/>
      </c>
      <c r="CQ99" s="67" t="str">
        <f t="shared" si="939"/>
        <v/>
      </c>
      <c r="CR99" s="67" t="str">
        <f t="shared" si="940"/>
        <v/>
      </c>
      <c r="CS99" s="75" t="str">
        <f t="shared" si="941"/>
        <v/>
      </c>
      <c r="CT99" s="74" t="str">
        <f t="shared" si="1123"/>
        <v/>
      </c>
      <c r="CU99" s="67" t="str">
        <f t="shared" ref="CU99" si="1266">IF(AND($F99=CT$2,$D99=CT$3,$E99=CU$4),1,"")</f>
        <v/>
      </c>
      <c r="CV99" s="67" t="str">
        <f t="shared" si="943"/>
        <v/>
      </c>
      <c r="CW99" s="67" t="str">
        <f t="shared" si="944"/>
        <v/>
      </c>
      <c r="CX99" s="67" t="str">
        <f t="shared" si="945"/>
        <v/>
      </c>
      <c r="CY99" s="67" t="str">
        <f t="shared" si="946"/>
        <v/>
      </c>
      <c r="CZ99" s="67" t="str">
        <f t="shared" si="947"/>
        <v/>
      </c>
      <c r="DA99" s="67" t="str">
        <f t="shared" si="948"/>
        <v/>
      </c>
      <c r="DB99" s="67" t="str">
        <f t="shared" si="949"/>
        <v/>
      </c>
      <c r="DC99" s="75" t="str">
        <f t="shared" si="950"/>
        <v/>
      </c>
      <c r="DD99" s="74" t="str">
        <f t="shared" si="1125"/>
        <v/>
      </c>
      <c r="DE99" s="67" t="str">
        <f t="shared" ref="DE99" si="1267">IF(AND($F99=DD$2,$D99=DD$3,$E99=DE$4),1,"")</f>
        <v/>
      </c>
      <c r="DF99" s="67" t="str">
        <f t="shared" si="952"/>
        <v/>
      </c>
      <c r="DG99" s="67" t="str">
        <f t="shared" si="953"/>
        <v/>
      </c>
      <c r="DH99" s="67" t="str">
        <f t="shared" si="954"/>
        <v/>
      </c>
      <c r="DI99" s="67" t="str">
        <f t="shared" si="955"/>
        <v/>
      </c>
      <c r="DJ99" s="67" t="str">
        <f t="shared" si="956"/>
        <v/>
      </c>
      <c r="DK99" s="67" t="str">
        <f t="shared" si="957"/>
        <v/>
      </c>
      <c r="DL99" s="67" t="str">
        <f t="shared" si="958"/>
        <v/>
      </c>
      <c r="DM99" s="75" t="str">
        <f t="shared" si="959"/>
        <v/>
      </c>
      <c r="DN99" s="74" t="str">
        <f t="shared" si="1127"/>
        <v/>
      </c>
      <c r="DO99" s="67" t="str">
        <f t="shared" ref="DO99" si="1268">IF(AND($F99=DN$2,$D99=DN$3,$E99=DO$4),1,"")</f>
        <v/>
      </c>
      <c r="DP99" s="67" t="str">
        <f t="shared" si="961"/>
        <v/>
      </c>
      <c r="DQ99" s="67" t="str">
        <f t="shared" si="962"/>
        <v/>
      </c>
      <c r="DR99" s="67" t="str">
        <f t="shared" si="963"/>
        <v/>
      </c>
      <c r="DS99" s="67" t="str">
        <f t="shared" si="964"/>
        <v/>
      </c>
      <c r="DT99" s="67" t="str">
        <f t="shared" si="965"/>
        <v/>
      </c>
      <c r="DU99" s="67" t="str">
        <f t="shared" si="966"/>
        <v/>
      </c>
      <c r="DV99" s="67" t="str">
        <f t="shared" si="967"/>
        <v/>
      </c>
      <c r="DW99" s="76" t="str">
        <f t="shared" si="968"/>
        <v/>
      </c>
      <c r="DX99" s="73"/>
    </row>
    <row r="100" spans="1:128" hidden="1">
      <c r="A100" s="67" t="str">
        <f>IF(OR(B100=0,B100=""),"",'Stu.Detail (1-20)'!A102)</f>
        <v/>
      </c>
      <c r="B100" s="67" t="str">
        <f>IF(OR('Stu.Detail (1-20)'!B102=0,'Stu.Detail (1-20)'!B102=""),"",'Stu.Detail (1-20)'!B102)</f>
        <v/>
      </c>
      <c r="C100" s="68" t="str">
        <f>IF(OR('Stu.Detail (1-20)'!C102=0,'Stu.Detail (1-20)'!C102=""),"",'Stu.Detail (1-20)'!C102)</f>
        <v/>
      </c>
      <c r="D100" s="67" t="str">
        <f>IF(OR('Stu.Detail (1-20)'!J102=0,'Stu.Detail (1-20)'!J102=""),"",'Stu.Detail (1-20)'!J102)</f>
        <v/>
      </c>
      <c r="E100" s="67" t="str">
        <f>IF(OR('Stu.Detail (1-20)'!K102=0,'Stu.Detail (1-20)'!K102=""),"",'Stu.Detail (1-20)'!K102)</f>
        <v/>
      </c>
      <c r="F100" s="67" t="str">
        <f>IF(OR('Stu.Detail (1-20)'!L102=0,'Stu.Detail (1-20)'!L102=""),"",'Stu.Detail (1-20)'!L102)</f>
        <v/>
      </c>
      <c r="H100" s="74" t="str">
        <f t="shared" si="859"/>
        <v/>
      </c>
      <c r="I100" s="67" t="str">
        <f t="shared" si="860"/>
        <v/>
      </c>
      <c r="J100" s="67" t="str">
        <f t="shared" si="861"/>
        <v/>
      </c>
      <c r="K100" s="67" t="str">
        <f t="shared" si="862"/>
        <v/>
      </c>
      <c r="L100" s="67" t="str">
        <f t="shared" si="863"/>
        <v/>
      </c>
      <c r="M100" s="67" t="str">
        <f t="shared" si="864"/>
        <v/>
      </c>
      <c r="N100" s="67" t="str">
        <f t="shared" si="865"/>
        <v/>
      </c>
      <c r="O100" s="67" t="str">
        <f t="shared" si="866"/>
        <v/>
      </c>
      <c r="P100" s="67" t="str">
        <f t="shared" si="867"/>
        <v/>
      </c>
      <c r="Q100" s="75" t="str">
        <f t="shared" si="868"/>
        <v/>
      </c>
      <c r="R100" s="74" t="str">
        <f t="shared" si="869"/>
        <v/>
      </c>
      <c r="S100" s="67" t="str">
        <f t="shared" si="870"/>
        <v/>
      </c>
      <c r="T100" s="67" t="str">
        <f t="shared" si="871"/>
        <v/>
      </c>
      <c r="U100" s="67" t="str">
        <f t="shared" si="872"/>
        <v/>
      </c>
      <c r="V100" s="67" t="str">
        <f t="shared" si="873"/>
        <v/>
      </c>
      <c r="W100" s="67" t="str">
        <f t="shared" si="874"/>
        <v/>
      </c>
      <c r="X100" s="67" t="str">
        <f t="shared" si="875"/>
        <v/>
      </c>
      <c r="Y100" s="67" t="str">
        <f t="shared" si="876"/>
        <v/>
      </c>
      <c r="Z100" s="67" t="str">
        <f t="shared" si="877"/>
        <v/>
      </c>
      <c r="AA100" s="75" t="str">
        <f t="shared" si="878"/>
        <v/>
      </c>
      <c r="AB100" s="74" t="str">
        <f t="shared" si="1109"/>
        <v/>
      </c>
      <c r="AC100" s="67" t="str">
        <f t="shared" ref="AC100" si="1269">IF(AND($F100=AB$2,$D100=AB$3,$E100=AC$4),1,"")</f>
        <v/>
      </c>
      <c r="AD100" s="67" t="str">
        <f t="shared" si="880"/>
        <v/>
      </c>
      <c r="AE100" s="67" t="str">
        <f t="shared" si="881"/>
        <v/>
      </c>
      <c r="AF100" s="67" t="str">
        <f t="shared" si="882"/>
        <v/>
      </c>
      <c r="AG100" s="67" t="str">
        <f t="shared" si="883"/>
        <v/>
      </c>
      <c r="AH100" s="67" t="str">
        <f t="shared" si="884"/>
        <v/>
      </c>
      <c r="AI100" s="67" t="str">
        <f t="shared" si="885"/>
        <v/>
      </c>
      <c r="AJ100" s="67" t="str">
        <f t="shared" si="886"/>
        <v/>
      </c>
      <c r="AK100" s="75" t="str">
        <f t="shared" si="887"/>
        <v/>
      </c>
      <c r="AL100" s="74" t="str">
        <f t="shared" si="1111"/>
        <v/>
      </c>
      <c r="AM100" s="67" t="str">
        <f t="shared" ref="AM100" si="1270">IF(AND($F100=AL$2,$D100=AL$3,$E100=AM$4),1,"")</f>
        <v/>
      </c>
      <c r="AN100" s="67" t="str">
        <f t="shared" si="889"/>
        <v/>
      </c>
      <c r="AO100" s="67" t="str">
        <f t="shared" si="890"/>
        <v/>
      </c>
      <c r="AP100" s="67" t="str">
        <f t="shared" si="891"/>
        <v/>
      </c>
      <c r="AQ100" s="67" t="str">
        <f t="shared" si="892"/>
        <v/>
      </c>
      <c r="AR100" s="67" t="str">
        <f t="shared" si="893"/>
        <v/>
      </c>
      <c r="AS100" s="67" t="str">
        <f t="shared" si="894"/>
        <v/>
      </c>
      <c r="AT100" s="67" t="str">
        <f t="shared" si="895"/>
        <v/>
      </c>
      <c r="AU100" s="75" t="str">
        <f t="shared" si="896"/>
        <v/>
      </c>
      <c r="AV100" s="74" t="str">
        <f t="shared" si="1113"/>
        <v/>
      </c>
      <c r="AW100" s="67" t="str">
        <f t="shared" ref="AW100" si="1271">IF(AND($F100=AV$2,$D100=AV$3,$E100=AW$4),1,"")</f>
        <v/>
      </c>
      <c r="AX100" s="67" t="str">
        <f t="shared" si="898"/>
        <v/>
      </c>
      <c r="AY100" s="67" t="str">
        <f t="shared" si="899"/>
        <v/>
      </c>
      <c r="AZ100" s="67" t="str">
        <f t="shared" si="900"/>
        <v/>
      </c>
      <c r="BA100" s="67" t="str">
        <f t="shared" si="901"/>
        <v/>
      </c>
      <c r="BB100" s="67" t="str">
        <f t="shared" si="902"/>
        <v/>
      </c>
      <c r="BC100" s="67" t="str">
        <f t="shared" si="903"/>
        <v/>
      </c>
      <c r="BD100" s="67" t="str">
        <f t="shared" si="904"/>
        <v/>
      </c>
      <c r="BE100" s="75" t="str">
        <f t="shared" si="905"/>
        <v/>
      </c>
      <c r="BF100" s="74" t="str">
        <f t="shared" si="1115"/>
        <v/>
      </c>
      <c r="BG100" s="67" t="str">
        <f t="shared" ref="BG100" si="1272">IF(AND($F100=BF$2,$D100=BF$3,$E100=BG$4),1,"")</f>
        <v/>
      </c>
      <c r="BH100" s="67" t="str">
        <f t="shared" si="907"/>
        <v/>
      </c>
      <c r="BI100" s="67" t="str">
        <f t="shared" si="908"/>
        <v/>
      </c>
      <c r="BJ100" s="67" t="str">
        <f t="shared" si="909"/>
        <v/>
      </c>
      <c r="BK100" s="67" t="str">
        <f t="shared" si="910"/>
        <v/>
      </c>
      <c r="BL100" s="67" t="str">
        <f t="shared" si="911"/>
        <v/>
      </c>
      <c r="BM100" s="67" t="str">
        <f t="shared" si="912"/>
        <v/>
      </c>
      <c r="BN100" s="67" t="str">
        <f t="shared" si="913"/>
        <v/>
      </c>
      <c r="BO100" s="75" t="str">
        <f t="shared" si="914"/>
        <v/>
      </c>
      <c r="BP100" s="74" t="str">
        <f t="shared" si="1117"/>
        <v/>
      </c>
      <c r="BQ100" s="67" t="str">
        <f t="shared" ref="BQ100" si="1273">IF(AND($F100=BP$2,$D100=BP$3,$E100=BQ$4),1,"")</f>
        <v/>
      </c>
      <c r="BR100" s="67" t="str">
        <f t="shared" si="916"/>
        <v/>
      </c>
      <c r="BS100" s="67" t="str">
        <f t="shared" si="917"/>
        <v/>
      </c>
      <c r="BT100" s="67" t="str">
        <f t="shared" si="918"/>
        <v/>
      </c>
      <c r="BU100" s="67" t="str">
        <f t="shared" si="919"/>
        <v/>
      </c>
      <c r="BV100" s="67" t="str">
        <f t="shared" si="920"/>
        <v/>
      </c>
      <c r="BW100" s="67" t="str">
        <f t="shared" si="921"/>
        <v/>
      </c>
      <c r="BX100" s="67" t="str">
        <f t="shared" si="922"/>
        <v/>
      </c>
      <c r="BY100" s="75" t="str">
        <f t="shared" si="923"/>
        <v/>
      </c>
      <c r="BZ100" s="74" t="str">
        <f t="shared" si="1119"/>
        <v/>
      </c>
      <c r="CA100" s="67" t="str">
        <f t="shared" ref="CA100" si="1274">IF(AND($F100=BZ$2,$D100=BZ$3,$E100=CA$4),1,"")</f>
        <v/>
      </c>
      <c r="CB100" s="67" t="str">
        <f t="shared" si="925"/>
        <v/>
      </c>
      <c r="CC100" s="67" t="str">
        <f t="shared" si="926"/>
        <v/>
      </c>
      <c r="CD100" s="67" t="str">
        <f t="shared" si="927"/>
        <v/>
      </c>
      <c r="CE100" s="67" t="str">
        <f t="shared" si="928"/>
        <v/>
      </c>
      <c r="CF100" s="67" t="str">
        <f t="shared" si="929"/>
        <v/>
      </c>
      <c r="CG100" s="67" t="str">
        <f t="shared" si="930"/>
        <v/>
      </c>
      <c r="CH100" s="67" t="str">
        <f t="shared" si="931"/>
        <v/>
      </c>
      <c r="CI100" s="75" t="str">
        <f t="shared" si="932"/>
        <v/>
      </c>
      <c r="CJ100" s="74" t="str">
        <f t="shared" si="1121"/>
        <v/>
      </c>
      <c r="CK100" s="67" t="str">
        <f t="shared" ref="CK100" si="1275">IF(AND($F100=CJ$2,$D100=CJ$3,$E100=CK$4),1,"")</f>
        <v/>
      </c>
      <c r="CL100" s="67" t="str">
        <f t="shared" si="934"/>
        <v/>
      </c>
      <c r="CM100" s="67" t="str">
        <f t="shared" si="935"/>
        <v/>
      </c>
      <c r="CN100" s="67" t="str">
        <f t="shared" si="936"/>
        <v/>
      </c>
      <c r="CO100" s="67" t="str">
        <f t="shared" si="937"/>
        <v/>
      </c>
      <c r="CP100" s="67" t="str">
        <f t="shared" si="938"/>
        <v/>
      </c>
      <c r="CQ100" s="67" t="str">
        <f t="shared" si="939"/>
        <v/>
      </c>
      <c r="CR100" s="67" t="str">
        <f t="shared" si="940"/>
        <v/>
      </c>
      <c r="CS100" s="75" t="str">
        <f t="shared" si="941"/>
        <v/>
      </c>
      <c r="CT100" s="74" t="str">
        <f t="shared" si="1123"/>
        <v/>
      </c>
      <c r="CU100" s="67" t="str">
        <f t="shared" ref="CU100" si="1276">IF(AND($F100=CT$2,$D100=CT$3,$E100=CU$4),1,"")</f>
        <v/>
      </c>
      <c r="CV100" s="67" t="str">
        <f t="shared" si="943"/>
        <v/>
      </c>
      <c r="CW100" s="67" t="str">
        <f t="shared" si="944"/>
        <v/>
      </c>
      <c r="CX100" s="67" t="str">
        <f t="shared" si="945"/>
        <v/>
      </c>
      <c r="CY100" s="67" t="str">
        <f t="shared" si="946"/>
        <v/>
      </c>
      <c r="CZ100" s="67" t="str">
        <f t="shared" si="947"/>
        <v/>
      </c>
      <c r="DA100" s="67" t="str">
        <f t="shared" si="948"/>
        <v/>
      </c>
      <c r="DB100" s="67" t="str">
        <f t="shared" si="949"/>
        <v/>
      </c>
      <c r="DC100" s="75" t="str">
        <f t="shared" si="950"/>
        <v/>
      </c>
      <c r="DD100" s="74" t="str">
        <f t="shared" si="1125"/>
        <v/>
      </c>
      <c r="DE100" s="67" t="str">
        <f t="shared" ref="DE100" si="1277">IF(AND($F100=DD$2,$D100=DD$3,$E100=DE$4),1,"")</f>
        <v/>
      </c>
      <c r="DF100" s="67" t="str">
        <f t="shared" si="952"/>
        <v/>
      </c>
      <c r="DG100" s="67" t="str">
        <f t="shared" si="953"/>
        <v/>
      </c>
      <c r="DH100" s="67" t="str">
        <f t="shared" si="954"/>
        <v/>
      </c>
      <c r="DI100" s="67" t="str">
        <f t="shared" si="955"/>
        <v/>
      </c>
      <c r="DJ100" s="67" t="str">
        <f t="shared" si="956"/>
        <v/>
      </c>
      <c r="DK100" s="67" t="str">
        <f t="shared" si="957"/>
        <v/>
      </c>
      <c r="DL100" s="67" t="str">
        <f t="shared" si="958"/>
        <v/>
      </c>
      <c r="DM100" s="75" t="str">
        <f t="shared" si="959"/>
        <v/>
      </c>
      <c r="DN100" s="74" t="str">
        <f t="shared" si="1127"/>
        <v/>
      </c>
      <c r="DO100" s="67" t="str">
        <f t="shared" ref="DO100" si="1278">IF(AND($F100=DN$2,$D100=DN$3,$E100=DO$4),1,"")</f>
        <v/>
      </c>
      <c r="DP100" s="67" t="str">
        <f t="shared" si="961"/>
        <v/>
      </c>
      <c r="DQ100" s="67" t="str">
        <f t="shared" si="962"/>
        <v/>
      </c>
      <c r="DR100" s="67" t="str">
        <f t="shared" si="963"/>
        <v/>
      </c>
      <c r="DS100" s="67" t="str">
        <f t="shared" si="964"/>
        <v/>
      </c>
      <c r="DT100" s="67" t="str">
        <f t="shared" si="965"/>
        <v/>
      </c>
      <c r="DU100" s="67" t="str">
        <f t="shared" si="966"/>
        <v/>
      </c>
      <c r="DV100" s="67" t="str">
        <f t="shared" si="967"/>
        <v/>
      </c>
      <c r="DW100" s="76" t="str">
        <f t="shared" si="968"/>
        <v/>
      </c>
      <c r="DX100" s="73"/>
    </row>
    <row r="101" spans="1:128" hidden="1">
      <c r="A101" s="67" t="str">
        <f>IF(OR(B101=0,B101=""),"",'Stu.Detail (1-20)'!A103)</f>
        <v/>
      </c>
      <c r="B101" s="67" t="str">
        <f>IF(OR('Stu.Detail (1-20)'!B103=0,'Stu.Detail (1-20)'!B103=""),"",'Stu.Detail (1-20)'!B103)</f>
        <v/>
      </c>
      <c r="C101" s="68" t="str">
        <f>IF(OR('Stu.Detail (1-20)'!C103=0,'Stu.Detail (1-20)'!C103=""),"",'Stu.Detail (1-20)'!C103)</f>
        <v/>
      </c>
      <c r="D101" s="67" t="str">
        <f>IF(OR('Stu.Detail (1-20)'!J103=0,'Stu.Detail (1-20)'!J103=""),"",'Stu.Detail (1-20)'!J103)</f>
        <v/>
      </c>
      <c r="E101" s="67" t="str">
        <f>IF(OR('Stu.Detail (1-20)'!K103=0,'Stu.Detail (1-20)'!K103=""),"",'Stu.Detail (1-20)'!K103)</f>
        <v/>
      </c>
      <c r="F101" s="67" t="str">
        <f>IF(OR('Stu.Detail (1-20)'!L103=0,'Stu.Detail (1-20)'!L103=""),"",'Stu.Detail (1-20)'!L103)</f>
        <v/>
      </c>
      <c r="H101" s="74" t="str">
        <f t="shared" si="859"/>
        <v/>
      </c>
      <c r="I101" s="67" t="str">
        <f t="shared" si="860"/>
        <v/>
      </c>
      <c r="J101" s="67" t="str">
        <f t="shared" si="861"/>
        <v/>
      </c>
      <c r="K101" s="67" t="str">
        <f t="shared" si="862"/>
        <v/>
      </c>
      <c r="L101" s="67" t="str">
        <f t="shared" si="863"/>
        <v/>
      </c>
      <c r="M101" s="67" t="str">
        <f t="shared" si="864"/>
        <v/>
      </c>
      <c r="N101" s="67" t="str">
        <f t="shared" si="865"/>
        <v/>
      </c>
      <c r="O101" s="67" t="str">
        <f t="shared" si="866"/>
        <v/>
      </c>
      <c r="P101" s="67" t="str">
        <f t="shared" si="867"/>
        <v/>
      </c>
      <c r="Q101" s="75" t="str">
        <f t="shared" si="868"/>
        <v/>
      </c>
      <c r="R101" s="74" t="str">
        <f t="shared" si="869"/>
        <v/>
      </c>
      <c r="S101" s="67" t="str">
        <f t="shared" si="870"/>
        <v/>
      </c>
      <c r="T101" s="67" t="str">
        <f t="shared" si="871"/>
        <v/>
      </c>
      <c r="U101" s="67" t="str">
        <f t="shared" si="872"/>
        <v/>
      </c>
      <c r="V101" s="67" t="str">
        <f t="shared" si="873"/>
        <v/>
      </c>
      <c r="W101" s="67" t="str">
        <f t="shared" si="874"/>
        <v/>
      </c>
      <c r="X101" s="67" t="str">
        <f t="shared" si="875"/>
        <v/>
      </c>
      <c r="Y101" s="67" t="str">
        <f t="shared" si="876"/>
        <v/>
      </c>
      <c r="Z101" s="67" t="str">
        <f t="shared" si="877"/>
        <v/>
      </c>
      <c r="AA101" s="75" t="str">
        <f t="shared" si="878"/>
        <v/>
      </c>
      <c r="AB101" s="74" t="str">
        <f t="shared" si="1109"/>
        <v/>
      </c>
      <c r="AC101" s="67" t="str">
        <f t="shared" ref="AC101" si="1279">IF(AND($F101=AB$2,$D101=AB$3,$E101=AC$4),1,"")</f>
        <v/>
      </c>
      <c r="AD101" s="67" t="str">
        <f t="shared" si="880"/>
        <v/>
      </c>
      <c r="AE101" s="67" t="str">
        <f t="shared" si="881"/>
        <v/>
      </c>
      <c r="AF101" s="67" t="str">
        <f t="shared" si="882"/>
        <v/>
      </c>
      <c r="AG101" s="67" t="str">
        <f t="shared" si="883"/>
        <v/>
      </c>
      <c r="AH101" s="67" t="str">
        <f t="shared" si="884"/>
        <v/>
      </c>
      <c r="AI101" s="67" t="str">
        <f t="shared" si="885"/>
        <v/>
      </c>
      <c r="AJ101" s="67" t="str">
        <f t="shared" si="886"/>
        <v/>
      </c>
      <c r="AK101" s="75" t="str">
        <f t="shared" si="887"/>
        <v/>
      </c>
      <c r="AL101" s="74" t="str">
        <f t="shared" si="1111"/>
        <v/>
      </c>
      <c r="AM101" s="67" t="str">
        <f t="shared" ref="AM101" si="1280">IF(AND($F101=AL$2,$D101=AL$3,$E101=AM$4),1,"")</f>
        <v/>
      </c>
      <c r="AN101" s="67" t="str">
        <f t="shared" si="889"/>
        <v/>
      </c>
      <c r="AO101" s="67" t="str">
        <f t="shared" si="890"/>
        <v/>
      </c>
      <c r="AP101" s="67" t="str">
        <f t="shared" si="891"/>
        <v/>
      </c>
      <c r="AQ101" s="67" t="str">
        <f t="shared" si="892"/>
        <v/>
      </c>
      <c r="AR101" s="67" t="str">
        <f t="shared" si="893"/>
        <v/>
      </c>
      <c r="AS101" s="67" t="str">
        <f t="shared" si="894"/>
        <v/>
      </c>
      <c r="AT101" s="67" t="str">
        <f t="shared" si="895"/>
        <v/>
      </c>
      <c r="AU101" s="75" t="str">
        <f t="shared" si="896"/>
        <v/>
      </c>
      <c r="AV101" s="74" t="str">
        <f t="shared" si="1113"/>
        <v/>
      </c>
      <c r="AW101" s="67" t="str">
        <f t="shared" ref="AW101" si="1281">IF(AND($F101=AV$2,$D101=AV$3,$E101=AW$4),1,"")</f>
        <v/>
      </c>
      <c r="AX101" s="67" t="str">
        <f t="shared" si="898"/>
        <v/>
      </c>
      <c r="AY101" s="67" t="str">
        <f t="shared" si="899"/>
        <v/>
      </c>
      <c r="AZ101" s="67" t="str">
        <f t="shared" si="900"/>
        <v/>
      </c>
      <c r="BA101" s="67" t="str">
        <f t="shared" si="901"/>
        <v/>
      </c>
      <c r="BB101" s="67" t="str">
        <f t="shared" si="902"/>
        <v/>
      </c>
      <c r="BC101" s="67" t="str">
        <f t="shared" si="903"/>
        <v/>
      </c>
      <c r="BD101" s="67" t="str">
        <f t="shared" si="904"/>
        <v/>
      </c>
      <c r="BE101" s="75" t="str">
        <f t="shared" si="905"/>
        <v/>
      </c>
      <c r="BF101" s="74" t="str">
        <f t="shared" si="1115"/>
        <v/>
      </c>
      <c r="BG101" s="67" t="str">
        <f t="shared" ref="BG101" si="1282">IF(AND($F101=BF$2,$D101=BF$3,$E101=BG$4),1,"")</f>
        <v/>
      </c>
      <c r="BH101" s="67" t="str">
        <f t="shared" si="907"/>
        <v/>
      </c>
      <c r="BI101" s="67" t="str">
        <f t="shared" si="908"/>
        <v/>
      </c>
      <c r="BJ101" s="67" t="str">
        <f t="shared" si="909"/>
        <v/>
      </c>
      <c r="BK101" s="67" t="str">
        <f t="shared" si="910"/>
        <v/>
      </c>
      <c r="BL101" s="67" t="str">
        <f t="shared" si="911"/>
        <v/>
      </c>
      <c r="BM101" s="67" t="str">
        <f t="shared" si="912"/>
        <v/>
      </c>
      <c r="BN101" s="67" t="str">
        <f t="shared" si="913"/>
        <v/>
      </c>
      <c r="BO101" s="75" t="str">
        <f t="shared" si="914"/>
        <v/>
      </c>
      <c r="BP101" s="74" t="str">
        <f t="shared" si="1117"/>
        <v/>
      </c>
      <c r="BQ101" s="67" t="str">
        <f t="shared" ref="BQ101" si="1283">IF(AND($F101=BP$2,$D101=BP$3,$E101=BQ$4),1,"")</f>
        <v/>
      </c>
      <c r="BR101" s="67" t="str">
        <f t="shared" si="916"/>
        <v/>
      </c>
      <c r="BS101" s="67" t="str">
        <f t="shared" si="917"/>
        <v/>
      </c>
      <c r="BT101" s="67" t="str">
        <f t="shared" si="918"/>
        <v/>
      </c>
      <c r="BU101" s="67" t="str">
        <f t="shared" si="919"/>
        <v/>
      </c>
      <c r="BV101" s="67" t="str">
        <f t="shared" si="920"/>
        <v/>
      </c>
      <c r="BW101" s="67" t="str">
        <f t="shared" si="921"/>
        <v/>
      </c>
      <c r="BX101" s="67" t="str">
        <f t="shared" si="922"/>
        <v/>
      </c>
      <c r="BY101" s="75" t="str">
        <f t="shared" si="923"/>
        <v/>
      </c>
      <c r="BZ101" s="74" t="str">
        <f t="shared" si="1119"/>
        <v/>
      </c>
      <c r="CA101" s="67" t="str">
        <f t="shared" ref="CA101" si="1284">IF(AND($F101=BZ$2,$D101=BZ$3,$E101=CA$4),1,"")</f>
        <v/>
      </c>
      <c r="CB101" s="67" t="str">
        <f t="shared" si="925"/>
        <v/>
      </c>
      <c r="CC101" s="67" t="str">
        <f t="shared" si="926"/>
        <v/>
      </c>
      <c r="CD101" s="67" t="str">
        <f t="shared" si="927"/>
        <v/>
      </c>
      <c r="CE101" s="67" t="str">
        <f t="shared" si="928"/>
        <v/>
      </c>
      <c r="CF101" s="67" t="str">
        <f t="shared" si="929"/>
        <v/>
      </c>
      <c r="CG101" s="67" t="str">
        <f t="shared" si="930"/>
        <v/>
      </c>
      <c r="CH101" s="67" t="str">
        <f t="shared" si="931"/>
        <v/>
      </c>
      <c r="CI101" s="75" t="str">
        <f t="shared" si="932"/>
        <v/>
      </c>
      <c r="CJ101" s="74" t="str">
        <f t="shared" si="1121"/>
        <v/>
      </c>
      <c r="CK101" s="67" t="str">
        <f t="shared" ref="CK101" si="1285">IF(AND($F101=CJ$2,$D101=CJ$3,$E101=CK$4),1,"")</f>
        <v/>
      </c>
      <c r="CL101" s="67" t="str">
        <f t="shared" si="934"/>
        <v/>
      </c>
      <c r="CM101" s="67" t="str">
        <f t="shared" si="935"/>
        <v/>
      </c>
      <c r="CN101" s="67" t="str">
        <f t="shared" si="936"/>
        <v/>
      </c>
      <c r="CO101" s="67" t="str">
        <f t="shared" si="937"/>
        <v/>
      </c>
      <c r="CP101" s="67" t="str">
        <f t="shared" si="938"/>
        <v/>
      </c>
      <c r="CQ101" s="67" t="str">
        <f t="shared" si="939"/>
        <v/>
      </c>
      <c r="CR101" s="67" t="str">
        <f t="shared" si="940"/>
        <v/>
      </c>
      <c r="CS101" s="75" t="str">
        <f t="shared" si="941"/>
        <v/>
      </c>
      <c r="CT101" s="74" t="str">
        <f t="shared" si="1123"/>
        <v/>
      </c>
      <c r="CU101" s="67" t="str">
        <f t="shared" ref="CU101" si="1286">IF(AND($F101=CT$2,$D101=CT$3,$E101=CU$4),1,"")</f>
        <v/>
      </c>
      <c r="CV101" s="67" t="str">
        <f t="shared" si="943"/>
        <v/>
      </c>
      <c r="CW101" s="67" t="str">
        <f t="shared" si="944"/>
        <v/>
      </c>
      <c r="CX101" s="67" t="str">
        <f t="shared" si="945"/>
        <v/>
      </c>
      <c r="CY101" s="67" t="str">
        <f t="shared" si="946"/>
        <v/>
      </c>
      <c r="CZ101" s="67" t="str">
        <f t="shared" si="947"/>
        <v/>
      </c>
      <c r="DA101" s="67" t="str">
        <f t="shared" si="948"/>
        <v/>
      </c>
      <c r="DB101" s="67" t="str">
        <f t="shared" si="949"/>
        <v/>
      </c>
      <c r="DC101" s="75" t="str">
        <f t="shared" si="950"/>
        <v/>
      </c>
      <c r="DD101" s="74" t="str">
        <f t="shared" si="1125"/>
        <v/>
      </c>
      <c r="DE101" s="67" t="str">
        <f t="shared" ref="DE101" si="1287">IF(AND($F101=DD$2,$D101=DD$3,$E101=DE$4),1,"")</f>
        <v/>
      </c>
      <c r="DF101" s="67" t="str">
        <f t="shared" si="952"/>
        <v/>
      </c>
      <c r="DG101" s="67" t="str">
        <f t="shared" si="953"/>
        <v/>
      </c>
      <c r="DH101" s="67" t="str">
        <f t="shared" si="954"/>
        <v/>
      </c>
      <c r="DI101" s="67" t="str">
        <f t="shared" si="955"/>
        <v/>
      </c>
      <c r="DJ101" s="67" t="str">
        <f t="shared" si="956"/>
        <v/>
      </c>
      <c r="DK101" s="67" t="str">
        <f t="shared" si="957"/>
        <v/>
      </c>
      <c r="DL101" s="67" t="str">
        <f t="shared" si="958"/>
        <v/>
      </c>
      <c r="DM101" s="75" t="str">
        <f t="shared" si="959"/>
        <v/>
      </c>
      <c r="DN101" s="74" t="str">
        <f t="shared" si="1127"/>
        <v/>
      </c>
      <c r="DO101" s="67" t="str">
        <f t="shared" ref="DO101" si="1288">IF(AND($F101=DN$2,$D101=DN$3,$E101=DO$4),1,"")</f>
        <v/>
      </c>
      <c r="DP101" s="67" t="str">
        <f t="shared" si="961"/>
        <v/>
      </c>
      <c r="DQ101" s="67" t="str">
        <f t="shared" si="962"/>
        <v/>
      </c>
      <c r="DR101" s="67" t="str">
        <f t="shared" si="963"/>
        <v/>
      </c>
      <c r="DS101" s="67" t="str">
        <f t="shared" si="964"/>
        <v/>
      </c>
      <c r="DT101" s="67" t="str">
        <f t="shared" si="965"/>
        <v/>
      </c>
      <c r="DU101" s="67" t="str">
        <f t="shared" si="966"/>
        <v/>
      </c>
      <c r="DV101" s="67" t="str">
        <f t="shared" si="967"/>
        <v/>
      </c>
      <c r="DW101" s="76" t="str">
        <f t="shared" si="968"/>
        <v/>
      </c>
      <c r="DX101" s="73"/>
    </row>
    <row r="102" spans="1:128" hidden="1">
      <c r="A102" s="67" t="str">
        <f>IF(OR(B102=0,B102=""),"",'Stu.Detail (1-20)'!A104)</f>
        <v/>
      </c>
      <c r="B102" s="67" t="str">
        <f>IF(OR('Stu.Detail (1-20)'!B104=0,'Stu.Detail (1-20)'!B104=""),"",'Stu.Detail (1-20)'!B104)</f>
        <v/>
      </c>
      <c r="C102" s="68" t="str">
        <f>IF(OR('Stu.Detail (1-20)'!C104=0,'Stu.Detail (1-20)'!C104=""),"",'Stu.Detail (1-20)'!C104)</f>
        <v/>
      </c>
      <c r="D102" s="67" t="str">
        <f>IF(OR('Stu.Detail (1-20)'!J104=0,'Stu.Detail (1-20)'!J104=""),"",'Stu.Detail (1-20)'!J104)</f>
        <v/>
      </c>
      <c r="E102" s="67" t="str">
        <f>IF(OR('Stu.Detail (1-20)'!K104=0,'Stu.Detail (1-20)'!K104=""),"",'Stu.Detail (1-20)'!K104)</f>
        <v/>
      </c>
      <c r="F102" s="67" t="str">
        <f>IF(OR('Stu.Detail (1-20)'!L104=0,'Stu.Detail (1-20)'!L104=""),"",'Stu.Detail (1-20)'!L104)</f>
        <v/>
      </c>
      <c r="H102" s="74" t="str">
        <f t="shared" si="859"/>
        <v/>
      </c>
      <c r="I102" s="67" t="str">
        <f t="shared" si="860"/>
        <v/>
      </c>
      <c r="J102" s="67" t="str">
        <f t="shared" si="861"/>
        <v/>
      </c>
      <c r="K102" s="67" t="str">
        <f t="shared" si="862"/>
        <v/>
      </c>
      <c r="L102" s="67" t="str">
        <f t="shared" si="863"/>
        <v/>
      </c>
      <c r="M102" s="67" t="str">
        <f t="shared" si="864"/>
        <v/>
      </c>
      <c r="N102" s="67" t="str">
        <f t="shared" si="865"/>
        <v/>
      </c>
      <c r="O102" s="67" t="str">
        <f t="shared" si="866"/>
        <v/>
      </c>
      <c r="P102" s="67" t="str">
        <f t="shared" si="867"/>
        <v/>
      </c>
      <c r="Q102" s="75" t="str">
        <f t="shared" si="868"/>
        <v/>
      </c>
      <c r="R102" s="74" t="str">
        <f t="shared" si="869"/>
        <v/>
      </c>
      <c r="S102" s="67" t="str">
        <f t="shared" si="870"/>
        <v/>
      </c>
      <c r="T102" s="67" t="str">
        <f t="shared" si="871"/>
        <v/>
      </c>
      <c r="U102" s="67" t="str">
        <f t="shared" si="872"/>
        <v/>
      </c>
      <c r="V102" s="67" t="str">
        <f t="shared" si="873"/>
        <v/>
      </c>
      <c r="W102" s="67" t="str">
        <f t="shared" si="874"/>
        <v/>
      </c>
      <c r="X102" s="67" t="str">
        <f t="shared" si="875"/>
        <v/>
      </c>
      <c r="Y102" s="67" t="str">
        <f t="shared" si="876"/>
        <v/>
      </c>
      <c r="Z102" s="67" t="str">
        <f t="shared" si="877"/>
        <v/>
      </c>
      <c r="AA102" s="75" t="str">
        <f t="shared" si="878"/>
        <v/>
      </c>
      <c r="AB102" s="74" t="str">
        <f t="shared" si="1109"/>
        <v/>
      </c>
      <c r="AC102" s="67" t="str">
        <f t="shared" ref="AC102" si="1289">IF(AND($F102=AB$2,$D102=AB$3,$E102=AC$4),1,"")</f>
        <v/>
      </c>
      <c r="AD102" s="67" t="str">
        <f t="shared" si="880"/>
        <v/>
      </c>
      <c r="AE102" s="67" t="str">
        <f t="shared" si="881"/>
        <v/>
      </c>
      <c r="AF102" s="67" t="str">
        <f t="shared" si="882"/>
        <v/>
      </c>
      <c r="AG102" s="67" t="str">
        <f t="shared" si="883"/>
        <v/>
      </c>
      <c r="AH102" s="67" t="str">
        <f t="shared" si="884"/>
        <v/>
      </c>
      <c r="AI102" s="67" t="str">
        <f t="shared" si="885"/>
        <v/>
      </c>
      <c r="AJ102" s="67" t="str">
        <f t="shared" si="886"/>
        <v/>
      </c>
      <c r="AK102" s="75" t="str">
        <f t="shared" si="887"/>
        <v/>
      </c>
      <c r="AL102" s="74" t="str">
        <f t="shared" si="1111"/>
        <v/>
      </c>
      <c r="AM102" s="67" t="str">
        <f t="shared" ref="AM102" si="1290">IF(AND($F102=AL$2,$D102=AL$3,$E102=AM$4),1,"")</f>
        <v/>
      </c>
      <c r="AN102" s="67" t="str">
        <f t="shared" si="889"/>
        <v/>
      </c>
      <c r="AO102" s="67" t="str">
        <f t="shared" si="890"/>
        <v/>
      </c>
      <c r="AP102" s="67" t="str">
        <f t="shared" si="891"/>
        <v/>
      </c>
      <c r="AQ102" s="67" t="str">
        <f t="shared" si="892"/>
        <v/>
      </c>
      <c r="AR102" s="67" t="str">
        <f t="shared" si="893"/>
        <v/>
      </c>
      <c r="AS102" s="67" t="str">
        <f t="shared" si="894"/>
        <v/>
      </c>
      <c r="AT102" s="67" t="str">
        <f t="shared" si="895"/>
        <v/>
      </c>
      <c r="AU102" s="75" t="str">
        <f t="shared" si="896"/>
        <v/>
      </c>
      <c r="AV102" s="74" t="str">
        <f t="shared" si="1113"/>
        <v/>
      </c>
      <c r="AW102" s="67" t="str">
        <f t="shared" ref="AW102" si="1291">IF(AND($F102=AV$2,$D102=AV$3,$E102=AW$4),1,"")</f>
        <v/>
      </c>
      <c r="AX102" s="67" t="str">
        <f t="shared" si="898"/>
        <v/>
      </c>
      <c r="AY102" s="67" t="str">
        <f t="shared" si="899"/>
        <v/>
      </c>
      <c r="AZ102" s="67" t="str">
        <f t="shared" si="900"/>
        <v/>
      </c>
      <c r="BA102" s="67" t="str">
        <f t="shared" si="901"/>
        <v/>
      </c>
      <c r="BB102" s="67" t="str">
        <f t="shared" si="902"/>
        <v/>
      </c>
      <c r="BC102" s="67" t="str">
        <f t="shared" si="903"/>
        <v/>
      </c>
      <c r="BD102" s="67" t="str">
        <f t="shared" si="904"/>
        <v/>
      </c>
      <c r="BE102" s="75" t="str">
        <f t="shared" si="905"/>
        <v/>
      </c>
      <c r="BF102" s="74" t="str">
        <f t="shared" si="1115"/>
        <v/>
      </c>
      <c r="BG102" s="67" t="str">
        <f t="shared" ref="BG102" si="1292">IF(AND($F102=BF$2,$D102=BF$3,$E102=BG$4),1,"")</f>
        <v/>
      </c>
      <c r="BH102" s="67" t="str">
        <f t="shared" si="907"/>
        <v/>
      </c>
      <c r="BI102" s="67" t="str">
        <f t="shared" si="908"/>
        <v/>
      </c>
      <c r="BJ102" s="67" t="str">
        <f t="shared" si="909"/>
        <v/>
      </c>
      <c r="BK102" s="67" t="str">
        <f t="shared" si="910"/>
        <v/>
      </c>
      <c r="BL102" s="67" t="str">
        <f t="shared" si="911"/>
        <v/>
      </c>
      <c r="BM102" s="67" t="str">
        <f t="shared" si="912"/>
        <v/>
      </c>
      <c r="BN102" s="67" t="str">
        <f t="shared" si="913"/>
        <v/>
      </c>
      <c r="BO102" s="75" t="str">
        <f t="shared" si="914"/>
        <v/>
      </c>
      <c r="BP102" s="74" t="str">
        <f t="shared" si="1117"/>
        <v/>
      </c>
      <c r="BQ102" s="67" t="str">
        <f t="shared" ref="BQ102" si="1293">IF(AND($F102=BP$2,$D102=BP$3,$E102=BQ$4),1,"")</f>
        <v/>
      </c>
      <c r="BR102" s="67" t="str">
        <f t="shared" si="916"/>
        <v/>
      </c>
      <c r="BS102" s="67" t="str">
        <f t="shared" si="917"/>
        <v/>
      </c>
      <c r="BT102" s="67" t="str">
        <f t="shared" si="918"/>
        <v/>
      </c>
      <c r="BU102" s="67" t="str">
        <f t="shared" si="919"/>
        <v/>
      </c>
      <c r="BV102" s="67" t="str">
        <f t="shared" si="920"/>
        <v/>
      </c>
      <c r="BW102" s="67" t="str">
        <f t="shared" si="921"/>
        <v/>
      </c>
      <c r="BX102" s="67" t="str">
        <f t="shared" si="922"/>
        <v/>
      </c>
      <c r="BY102" s="75" t="str">
        <f t="shared" si="923"/>
        <v/>
      </c>
      <c r="BZ102" s="74" t="str">
        <f t="shared" si="1119"/>
        <v/>
      </c>
      <c r="CA102" s="67" t="str">
        <f t="shared" ref="CA102" si="1294">IF(AND($F102=BZ$2,$D102=BZ$3,$E102=CA$4),1,"")</f>
        <v/>
      </c>
      <c r="CB102" s="67" t="str">
        <f t="shared" si="925"/>
        <v/>
      </c>
      <c r="CC102" s="67" t="str">
        <f t="shared" si="926"/>
        <v/>
      </c>
      <c r="CD102" s="67" t="str">
        <f t="shared" si="927"/>
        <v/>
      </c>
      <c r="CE102" s="67" t="str">
        <f t="shared" si="928"/>
        <v/>
      </c>
      <c r="CF102" s="67" t="str">
        <f t="shared" si="929"/>
        <v/>
      </c>
      <c r="CG102" s="67" t="str">
        <f t="shared" si="930"/>
        <v/>
      </c>
      <c r="CH102" s="67" t="str">
        <f t="shared" si="931"/>
        <v/>
      </c>
      <c r="CI102" s="75" t="str">
        <f t="shared" si="932"/>
        <v/>
      </c>
      <c r="CJ102" s="74" t="str">
        <f t="shared" si="1121"/>
        <v/>
      </c>
      <c r="CK102" s="67" t="str">
        <f t="shared" ref="CK102" si="1295">IF(AND($F102=CJ$2,$D102=CJ$3,$E102=CK$4),1,"")</f>
        <v/>
      </c>
      <c r="CL102" s="67" t="str">
        <f t="shared" si="934"/>
        <v/>
      </c>
      <c r="CM102" s="67" t="str">
        <f t="shared" si="935"/>
        <v/>
      </c>
      <c r="CN102" s="67" t="str">
        <f t="shared" si="936"/>
        <v/>
      </c>
      <c r="CO102" s="67" t="str">
        <f t="shared" si="937"/>
        <v/>
      </c>
      <c r="CP102" s="67" t="str">
        <f t="shared" si="938"/>
        <v/>
      </c>
      <c r="CQ102" s="67" t="str">
        <f t="shared" si="939"/>
        <v/>
      </c>
      <c r="CR102" s="67" t="str">
        <f t="shared" si="940"/>
        <v/>
      </c>
      <c r="CS102" s="75" t="str">
        <f t="shared" si="941"/>
        <v/>
      </c>
      <c r="CT102" s="74" t="str">
        <f t="shared" si="1123"/>
        <v/>
      </c>
      <c r="CU102" s="67" t="str">
        <f t="shared" ref="CU102" si="1296">IF(AND($F102=CT$2,$D102=CT$3,$E102=CU$4),1,"")</f>
        <v/>
      </c>
      <c r="CV102" s="67" t="str">
        <f t="shared" si="943"/>
        <v/>
      </c>
      <c r="CW102" s="67" t="str">
        <f t="shared" si="944"/>
        <v/>
      </c>
      <c r="CX102" s="67" t="str">
        <f t="shared" si="945"/>
        <v/>
      </c>
      <c r="CY102" s="67" t="str">
        <f t="shared" si="946"/>
        <v/>
      </c>
      <c r="CZ102" s="67" t="str">
        <f t="shared" si="947"/>
        <v/>
      </c>
      <c r="DA102" s="67" t="str">
        <f t="shared" si="948"/>
        <v/>
      </c>
      <c r="DB102" s="67" t="str">
        <f t="shared" si="949"/>
        <v/>
      </c>
      <c r="DC102" s="75" t="str">
        <f t="shared" si="950"/>
        <v/>
      </c>
      <c r="DD102" s="74" t="str">
        <f t="shared" si="1125"/>
        <v/>
      </c>
      <c r="DE102" s="67" t="str">
        <f t="shared" ref="DE102" si="1297">IF(AND($F102=DD$2,$D102=DD$3,$E102=DE$4),1,"")</f>
        <v/>
      </c>
      <c r="DF102" s="67" t="str">
        <f t="shared" si="952"/>
        <v/>
      </c>
      <c r="DG102" s="67" t="str">
        <f t="shared" si="953"/>
        <v/>
      </c>
      <c r="DH102" s="67" t="str">
        <f t="shared" si="954"/>
        <v/>
      </c>
      <c r="DI102" s="67" t="str">
        <f t="shared" si="955"/>
        <v/>
      </c>
      <c r="DJ102" s="67" t="str">
        <f t="shared" si="956"/>
        <v/>
      </c>
      <c r="DK102" s="67" t="str">
        <f t="shared" si="957"/>
        <v/>
      </c>
      <c r="DL102" s="67" t="str">
        <f t="shared" si="958"/>
        <v/>
      </c>
      <c r="DM102" s="75" t="str">
        <f t="shared" si="959"/>
        <v/>
      </c>
      <c r="DN102" s="74" t="str">
        <f t="shared" si="1127"/>
        <v/>
      </c>
      <c r="DO102" s="67" t="str">
        <f t="shared" ref="DO102" si="1298">IF(AND($F102=DN$2,$D102=DN$3,$E102=DO$4),1,"")</f>
        <v/>
      </c>
      <c r="DP102" s="67" t="str">
        <f t="shared" si="961"/>
        <v/>
      </c>
      <c r="DQ102" s="67" t="str">
        <f t="shared" si="962"/>
        <v/>
      </c>
      <c r="DR102" s="67" t="str">
        <f t="shared" si="963"/>
        <v/>
      </c>
      <c r="DS102" s="67" t="str">
        <f t="shared" si="964"/>
        <v/>
      </c>
      <c r="DT102" s="67" t="str">
        <f t="shared" si="965"/>
        <v/>
      </c>
      <c r="DU102" s="67" t="str">
        <f t="shared" si="966"/>
        <v/>
      </c>
      <c r="DV102" s="67" t="str">
        <f t="shared" si="967"/>
        <v/>
      </c>
      <c r="DW102" s="76" t="str">
        <f t="shared" si="968"/>
        <v/>
      </c>
      <c r="DX102" s="73"/>
    </row>
    <row r="103" spans="1:128" hidden="1">
      <c r="A103" s="67" t="str">
        <f>IF(OR(B103=0,B103=""),"",'Stu.Detail (1-20)'!A105)</f>
        <v/>
      </c>
      <c r="B103" s="67" t="str">
        <f>IF(OR('Stu.Detail (1-20)'!B105=0,'Stu.Detail (1-20)'!B105=""),"",'Stu.Detail (1-20)'!B105)</f>
        <v/>
      </c>
      <c r="C103" s="68" t="str">
        <f>IF(OR('Stu.Detail (1-20)'!C105=0,'Stu.Detail (1-20)'!C105=""),"",'Stu.Detail (1-20)'!C105)</f>
        <v/>
      </c>
      <c r="D103" s="67" t="str">
        <f>IF(OR('Stu.Detail (1-20)'!J105=0,'Stu.Detail (1-20)'!J105=""),"",'Stu.Detail (1-20)'!J105)</f>
        <v/>
      </c>
      <c r="E103" s="67" t="str">
        <f>IF(OR('Stu.Detail (1-20)'!K105=0,'Stu.Detail (1-20)'!K105=""),"",'Stu.Detail (1-20)'!K105)</f>
        <v/>
      </c>
      <c r="F103" s="67" t="str">
        <f>IF(OR('Stu.Detail (1-20)'!L105=0,'Stu.Detail (1-20)'!L105=""),"",'Stu.Detail (1-20)'!L105)</f>
        <v/>
      </c>
      <c r="H103" s="74" t="str">
        <f t="shared" si="859"/>
        <v/>
      </c>
      <c r="I103" s="67" t="str">
        <f t="shared" si="860"/>
        <v/>
      </c>
      <c r="J103" s="67" t="str">
        <f t="shared" si="861"/>
        <v/>
      </c>
      <c r="K103" s="67" t="str">
        <f t="shared" si="862"/>
        <v/>
      </c>
      <c r="L103" s="67" t="str">
        <f t="shared" si="863"/>
        <v/>
      </c>
      <c r="M103" s="67" t="str">
        <f t="shared" si="864"/>
        <v/>
      </c>
      <c r="N103" s="67" t="str">
        <f t="shared" si="865"/>
        <v/>
      </c>
      <c r="O103" s="67" t="str">
        <f t="shared" si="866"/>
        <v/>
      </c>
      <c r="P103" s="67" t="str">
        <f t="shared" si="867"/>
        <v/>
      </c>
      <c r="Q103" s="75" t="str">
        <f t="shared" si="868"/>
        <v/>
      </c>
      <c r="R103" s="74" t="str">
        <f t="shared" si="869"/>
        <v/>
      </c>
      <c r="S103" s="67" t="str">
        <f t="shared" si="870"/>
        <v/>
      </c>
      <c r="T103" s="67" t="str">
        <f t="shared" si="871"/>
        <v/>
      </c>
      <c r="U103" s="67" t="str">
        <f t="shared" si="872"/>
        <v/>
      </c>
      <c r="V103" s="67" t="str">
        <f t="shared" si="873"/>
        <v/>
      </c>
      <c r="W103" s="67" t="str">
        <f t="shared" si="874"/>
        <v/>
      </c>
      <c r="X103" s="67" t="str">
        <f t="shared" si="875"/>
        <v/>
      </c>
      <c r="Y103" s="67" t="str">
        <f t="shared" si="876"/>
        <v/>
      </c>
      <c r="Z103" s="67" t="str">
        <f t="shared" si="877"/>
        <v/>
      </c>
      <c r="AA103" s="75" t="str">
        <f t="shared" si="878"/>
        <v/>
      </c>
      <c r="AB103" s="74" t="str">
        <f t="shared" si="1109"/>
        <v/>
      </c>
      <c r="AC103" s="67" t="str">
        <f t="shared" ref="AC103" si="1299">IF(AND($F103=AB$2,$D103=AB$3,$E103=AC$4),1,"")</f>
        <v/>
      </c>
      <c r="AD103" s="67" t="str">
        <f t="shared" si="880"/>
        <v/>
      </c>
      <c r="AE103" s="67" t="str">
        <f t="shared" si="881"/>
        <v/>
      </c>
      <c r="AF103" s="67" t="str">
        <f t="shared" si="882"/>
        <v/>
      </c>
      <c r="AG103" s="67" t="str">
        <f t="shared" si="883"/>
        <v/>
      </c>
      <c r="AH103" s="67" t="str">
        <f t="shared" si="884"/>
        <v/>
      </c>
      <c r="AI103" s="67" t="str">
        <f t="shared" si="885"/>
        <v/>
      </c>
      <c r="AJ103" s="67" t="str">
        <f t="shared" si="886"/>
        <v/>
      </c>
      <c r="AK103" s="75" t="str">
        <f t="shared" si="887"/>
        <v/>
      </c>
      <c r="AL103" s="74" t="str">
        <f t="shared" si="1111"/>
        <v/>
      </c>
      <c r="AM103" s="67" t="str">
        <f t="shared" ref="AM103" si="1300">IF(AND($F103=AL$2,$D103=AL$3,$E103=AM$4),1,"")</f>
        <v/>
      </c>
      <c r="AN103" s="67" t="str">
        <f t="shared" si="889"/>
        <v/>
      </c>
      <c r="AO103" s="67" t="str">
        <f t="shared" si="890"/>
        <v/>
      </c>
      <c r="AP103" s="67" t="str">
        <f t="shared" si="891"/>
        <v/>
      </c>
      <c r="AQ103" s="67" t="str">
        <f t="shared" si="892"/>
        <v/>
      </c>
      <c r="AR103" s="67" t="str">
        <f t="shared" si="893"/>
        <v/>
      </c>
      <c r="AS103" s="67" t="str">
        <f t="shared" si="894"/>
        <v/>
      </c>
      <c r="AT103" s="67" t="str">
        <f t="shared" si="895"/>
        <v/>
      </c>
      <c r="AU103" s="75" t="str">
        <f t="shared" si="896"/>
        <v/>
      </c>
      <c r="AV103" s="74" t="str">
        <f t="shared" si="1113"/>
        <v/>
      </c>
      <c r="AW103" s="67" t="str">
        <f t="shared" ref="AW103" si="1301">IF(AND($F103=AV$2,$D103=AV$3,$E103=AW$4),1,"")</f>
        <v/>
      </c>
      <c r="AX103" s="67" t="str">
        <f t="shared" si="898"/>
        <v/>
      </c>
      <c r="AY103" s="67" t="str">
        <f t="shared" si="899"/>
        <v/>
      </c>
      <c r="AZ103" s="67" t="str">
        <f t="shared" si="900"/>
        <v/>
      </c>
      <c r="BA103" s="67" t="str">
        <f t="shared" si="901"/>
        <v/>
      </c>
      <c r="BB103" s="67" t="str">
        <f t="shared" si="902"/>
        <v/>
      </c>
      <c r="BC103" s="67" t="str">
        <f t="shared" si="903"/>
        <v/>
      </c>
      <c r="BD103" s="67" t="str">
        <f t="shared" si="904"/>
        <v/>
      </c>
      <c r="BE103" s="75" t="str">
        <f t="shared" si="905"/>
        <v/>
      </c>
      <c r="BF103" s="74" t="str">
        <f t="shared" si="1115"/>
        <v/>
      </c>
      <c r="BG103" s="67" t="str">
        <f t="shared" ref="BG103" si="1302">IF(AND($F103=BF$2,$D103=BF$3,$E103=BG$4),1,"")</f>
        <v/>
      </c>
      <c r="BH103" s="67" t="str">
        <f t="shared" si="907"/>
        <v/>
      </c>
      <c r="BI103" s="67" t="str">
        <f t="shared" si="908"/>
        <v/>
      </c>
      <c r="BJ103" s="67" t="str">
        <f t="shared" si="909"/>
        <v/>
      </c>
      <c r="BK103" s="67" t="str">
        <f t="shared" si="910"/>
        <v/>
      </c>
      <c r="BL103" s="67" t="str">
        <f t="shared" si="911"/>
        <v/>
      </c>
      <c r="BM103" s="67" t="str">
        <f t="shared" si="912"/>
        <v/>
      </c>
      <c r="BN103" s="67" t="str">
        <f t="shared" si="913"/>
        <v/>
      </c>
      <c r="BO103" s="75" t="str">
        <f t="shared" si="914"/>
        <v/>
      </c>
      <c r="BP103" s="74" t="str">
        <f t="shared" si="1117"/>
        <v/>
      </c>
      <c r="BQ103" s="67" t="str">
        <f t="shared" ref="BQ103" si="1303">IF(AND($F103=BP$2,$D103=BP$3,$E103=BQ$4),1,"")</f>
        <v/>
      </c>
      <c r="BR103" s="67" t="str">
        <f t="shared" si="916"/>
        <v/>
      </c>
      <c r="BS103" s="67" t="str">
        <f t="shared" si="917"/>
        <v/>
      </c>
      <c r="BT103" s="67" t="str">
        <f t="shared" si="918"/>
        <v/>
      </c>
      <c r="BU103" s="67" t="str">
        <f t="shared" si="919"/>
        <v/>
      </c>
      <c r="BV103" s="67" t="str">
        <f t="shared" si="920"/>
        <v/>
      </c>
      <c r="BW103" s="67" t="str">
        <f t="shared" si="921"/>
        <v/>
      </c>
      <c r="BX103" s="67" t="str">
        <f t="shared" si="922"/>
        <v/>
      </c>
      <c r="BY103" s="75" t="str">
        <f t="shared" si="923"/>
        <v/>
      </c>
      <c r="BZ103" s="74" t="str">
        <f t="shared" si="1119"/>
        <v/>
      </c>
      <c r="CA103" s="67" t="str">
        <f t="shared" ref="CA103" si="1304">IF(AND($F103=BZ$2,$D103=BZ$3,$E103=CA$4),1,"")</f>
        <v/>
      </c>
      <c r="CB103" s="67" t="str">
        <f t="shared" si="925"/>
        <v/>
      </c>
      <c r="CC103" s="67" t="str">
        <f t="shared" si="926"/>
        <v/>
      </c>
      <c r="CD103" s="67" t="str">
        <f t="shared" si="927"/>
        <v/>
      </c>
      <c r="CE103" s="67" t="str">
        <f t="shared" si="928"/>
        <v/>
      </c>
      <c r="CF103" s="67" t="str">
        <f t="shared" si="929"/>
        <v/>
      </c>
      <c r="CG103" s="67" t="str">
        <f t="shared" si="930"/>
        <v/>
      </c>
      <c r="CH103" s="67" t="str">
        <f t="shared" si="931"/>
        <v/>
      </c>
      <c r="CI103" s="75" t="str">
        <f t="shared" si="932"/>
        <v/>
      </c>
      <c r="CJ103" s="74" t="str">
        <f t="shared" si="1121"/>
        <v/>
      </c>
      <c r="CK103" s="67" t="str">
        <f t="shared" ref="CK103" si="1305">IF(AND($F103=CJ$2,$D103=CJ$3,$E103=CK$4),1,"")</f>
        <v/>
      </c>
      <c r="CL103" s="67" t="str">
        <f t="shared" si="934"/>
        <v/>
      </c>
      <c r="CM103" s="67" t="str">
        <f t="shared" si="935"/>
        <v/>
      </c>
      <c r="CN103" s="67" t="str">
        <f t="shared" si="936"/>
        <v/>
      </c>
      <c r="CO103" s="67" t="str">
        <f t="shared" si="937"/>
        <v/>
      </c>
      <c r="CP103" s="67" t="str">
        <f t="shared" si="938"/>
        <v/>
      </c>
      <c r="CQ103" s="67" t="str">
        <f t="shared" si="939"/>
        <v/>
      </c>
      <c r="CR103" s="67" t="str">
        <f t="shared" si="940"/>
        <v/>
      </c>
      <c r="CS103" s="75" t="str">
        <f t="shared" si="941"/>
        <v/>
      </c>
      <c r="CT103" s="74" t="str">
        <f t="shared" si="1123"/>
        <v/>
      </c>
      <c r="CU103" s="67" t="str">
        <f t="shared" ref="CU103" si="1306">IF(AND($F103=CT$2,$D103=CT$3,$E103=CU$4),1,"")</f>
        <v/>
      </c>
      <c r="CV103" s="67" t="str">
        <f t="shared" si="943"/>
        <v/>
      </c>
      <c r="CW103" s="67" t="str">
        <f t="shared" si="944"/>
        <v/>
      </c>
      <c r="CX103" s="67" t="str">
        <f t="shared" si="945"/>
        <v/>
      </c>
      <c r="CY103" s="67" t="str">
        <f t="shared" si="946"/>
        <v/>
      </c>
      <c r="CZ103" s="67" t="str">
        <f t="shared" si="947"/>
        <v/>
      </c>
      <c r="DA103" s="67" t="str">
        <f t="shared" si="948"/>
        <v/>
      </c>
      <c r="DB103" s="67" t="str">
        <f t="shared" si="949"/>
        <v/>
      </c>
      <c r="DC103" s="75" t="str">
        <f t="shared" si="950"/>
        <v/>
      </c>
      <c r="DD103" s="74" t="str">
        <f t="shared" si="1125"/>
        <v/>
      </c>
      <c r="DE103" s="67" t="str">
        <f t="shared" ref="DE103" si="1307">IF(AND($F103=DD$2,$D103=DD$3,$E103=DE$4),1,"")</f>
        <v/>
      </c>
      <c r="DF103" s="67" t="str">
        <f t="shared" si="952"/>
        <v/>
      </c>
      <c r="DG103" s="67" t="str">
        <f t="shared" si="953"/>
        <v/>
      </c>
      <c r="DH103" s="67" t="str">
        <f t="shared" si="954"/>
        <v/>
      </c>
      <c r="DI103" s="67" t="str">
        <f t="shared" si="955"/>
        <v/>
      </c>
      <c r="DJ103" s="67" t="str">
        <f t="shared" si="956"/>
        <v/>
      </c>
      <c r="DK103" s="67" t="str">
        <f t="shared" si="957"/>
        <v/>
      </c>
      <c r="DL103" s="67" t="str">
        <f t="shared" si="958"/>
        <v/>
      </c>
      <c r="DM103" s="75" t="str">
        <f t="shared" si="959"/>
        <v/>
      </c>
      <c r="DN103" s="74" t="str">
        <f t="shared" si="1127"/>
        <v/>
      </c>
      <c r="DO103" s="67" t="str">
        <f t="shared" ref="DO103" si="1308">IF(AND($F103=DN$2,$D103=DN$3,$E103=DO$4),1,"")</f>
        <v/>
      </c>
      <c r="DP103" s="67" t="str">
        <f t="shared" si="961"/>
        <v/>
      </c>
      <c r="DQ103" s="67" t="str">
        <f t="shared" si="962"/>
        <v/>
      </c>
      <c r="DR103" s="67" t="str">
        <f t="shared" si="963"/>
        <v/>
      </c>
      <c r="DS103" s="67" t="str">
        <f t="shared" si="964"/>
        <v/>
      </c>
      <c r="DT103" s="67" t="str">
        <f t="shared" si="965"/>
        <v/>
      </c>
      <c r="DU103" s="67" t="str">
        <f t="shared" si="966"/>
        <v/>
      </c>
      <c r="DV103" s="67" t="str">
        <f t="shared" si="967"/>
        <v/>
      </c>
      <c r="DW103" s="76" t="str">
        <f t="shared" si="968"/>
        <v/>
      </c>
      <c r="DX103" s="73"/>
    </row>
    <row r="104" spans="1:128" hidden="1">
      <c r="A104" s="67" t="str">
        <f>IF(OR(B104=0,B104=""),"",'Stu.Detail (1-20)'!A106)</f>
        <v/>
      </c>
      <c r="B104" s="67" t="str">
        <f>IF(OR('Stu.Detail (1-20)'!B106=0,'Stu.Detail (1-20)'!B106=""),"",'Stu.Detail (1-20)'!B106)</f>
        <v/>
      </c>
      <c r="C104" s="68" t="str">
        <f>IF(OR('Stu.Detail (1-20)'!C106=0,'Stu.Detail (1-20)'!C106=""),"",'Stu.Detail (1-20)'!C106)</f>
        <v/>
      </c>
      <c r="D104" s="67" t="str">
        <f>IF(OR('Stu.Detail (1-20)'!J106=0,'Stu.Detail (1-20)'!J106=""),"",'Stu.Detail (1-20)'!J106)</f>
        <v/>
      </c>
      <c r="E104" s="67" t="str">
        <f>IF(OR('Stu.Detail (1-20)'!K106=0,'Stu.Detail (1-20)'!K106=""),"",'Stu.Detail (1-20)'!K106)</f>
        <v/>
      </c>
      <c r="F104" s="67" t="str">
        <f>IF(OR('Stu.Detail (1-20)'!L106=0,'Stu.Detail (1-20)'!L106=""),"",'Stu.Detail (1-20)'!L106)</f>
        <v/>
      </c>
      <c r="H104" s="74" t="str">
        <f t="shared" si="859"/>
        <v/>
      </c>
      <c r="I104" s="67" t="str">
        <f t="shared" si="860"/>
        <v/>
      </c>
      <c r="J104" s="67" t="str">
        <f t="shared" si="861"/>
        <v/>
      </c>
      <c r="K104" s="67" t="str">
        <f t="shared" si="862"/>
        <v/>
      </c>
      <c r="L104" s="67" t="str">
        <f t="shared" si="863"/>
        <v/>
      </c>
      <c r="M104" s="67" t="str">
        <f t="shared" si="864"/>
        <v/>
      </c>
      <c r="N104" s="67" t="str">
        <f t="shared" si="865"/>
        <v/>
      </c>
      <c r="O104" s="67" t="str">
        <f t="shared" si="866"/>
        <v/>
      </c>
      <c r="P104" s="67" t="str">
        <f t="shared" si="867"/>
        <v/>
      </c>
      <c r="Q104" s="75" t="str">
        <f t="shared" si="868"/>
        <v/>
      </c>
      <c r="R104" s="74" t="str">
        <f t="shared" si="869"/>
        <v/>
      </c>
      <c r="S104" s="67" t="str">
        <f t="shared" si="870"/>
        <v/>
      </c>
      <c r="T104" s="67" t="str">
        <f t="shared" si="871"/>
        <v/>
      </c>
      <c r="U104" s="67" t="str">
        <f t="shared" si="872"/>
        <v/>
      </c>
      <c r="V104" s="67" t="str">
        <f t="shared" si="873"/>
        <v/>
      </c>
      <c r="W104" s="67" t="str">
        <f t="shared" si="874"/>
        <v/>
      </c>
      <c r="X104" s="67" t="str">
        <f t="shared" si="875"/>
        <v/>
      </c>
      <c r="Y104" s="67" t="str">
        <f t="shared" si="876"/>
        <v/>
      </c>
      <c r="Z104" s="67" t="str">
        <f t="shared" si="877"/>
        <v/>
      </c>
      <c r="AA104" s="75" t="str">
        <f t="shared" si="878"/>
        <v/>
      </c>
      <c r="AB104" s="74" t="str">
        <f t="shared" si="1109"/>
        <v/>
      </c>
      <c r="AC104" s="67" t="str">
        <f t="shared" ref="AC104" si="1309">IF(AND($F104=AB$2,$D104=AB$3,$E104=AC$4),1,"")</f>
        <v/>
      </c>
      <c r="AD104" s="67" t="str">
        <f t="shared" si="880"/>
        <v/>
      </c>
      <c r="AE104" s="67" t="str">
        <f t="shared" si="881"/>
        <v/>
      </c>
      <c r="AF104" s="67" t="str">
        <f t="shared" si="882"/>
        <v/>
      </c>
      <c r="AG104" s="67" t="str">
        <f t="shared" si="883"/>
        <v/>
      </c>
      <c r="AH104" s="67" t="str">
        <f t="shared" si="884"/>
        <v/>
      </c>
      <c r="AI104" s="67" t="str">
        <f t="shared" si="885"/>
        <v/>
      </c>
      <c r="AJ104" s="67" t="str">
        <f t="shared" si="886"/>
        <v/>
      </c>
      <c r="AK104" s="75" t="str">
        <f t="shared" si="887"/>
        <v/>
      </c>
      <c r="AL104" s="74" t="str">
        <f t="shared" si="1111"/>
        <v/>
      </c>
      <c r="AM104" s="67" t="str">
        <f t="shared" ref="AM104" si="1310">IF(AND($F104=AL$2,$D104=AL$3,$E104=AM$4),1,"")</f>
        <v/>
      </c>
      <c r="AN104" s="67" t="str">
        <f t="shared" si="889"/>
        <v/>
      </c>
      <c r="AO104" s="67" t="str">
        <f t="shared" si="890"/>
        <v/>
      </c>
      <c r="AP104" s="67" t="str">
        <f t="shared" si="891"/>
        <v/>
      </c>
      <c r="AQ104" s="67" t="str">
        <f t="shared" si="892"/>
        <v/>
      </c>
      <c r="AR104" s="67" t="str">
        <f t="shared" si="893"/>
        <v/>
      </c>
      <c r="AS104" s="67" t="str">
        <f t="shared" si="894"/>
        <v/>
      </c>
      <c r="AT104" s="67" t="str">
        <f t="shared" si="895"/>
        <v/>
      </c>
      <c r="AU104" s="75" t="str">
        <f t="shared" si="896"/>
        <v/>
      </c>
      <c r="AV104" s="74" t="str">
        <f t="shared" si="1113"/>
        <v/>
      </c>
      <c r="AW104" s="67" t="str">
        <f t="shared" ref="AW104" si="1311">IF(AND($F104=AV$2,$D104=AV$3,$E104=AW$4),1,"")</f>
        <v/>
      </c>
      <c r="AX104" s="67" t="str">
        <f t="shared" si="898"/>
        <v/>
      </c>
      <c r="AY104" s="67" t="str">
        <f t="shared" si="899"/>
        <v/>
      </c>
      <c r="AZ104" s="67" t="str">
        <f t="shared" si="900"/>
        <v/>
      </c>
      <c r="BA104" s="67" t="str">
        <f t="shared" si="901"/>
        <v/>
      </c>
      <c r="BB104" s="67" t="str">
        <f t="shared" si="902"/>
        <v/>
      </c>
      <c r="BC104" s="67" t="str">
        <f t="shared" si="903"/>
        <v/>
      </c>
      <c r="BD104" s="67" t="str">
        <f t="shared" si="904"/>
        <v/>
      </c>
      <c r="BE104" s="75" t="str">
        <f t="shared" si="905"/>
        <v/>
      </c>
      <c r="BF104" s="74" t="str">
        <f t="shared" si="1115"/>
        <v/>
      </c>
      <c r="BG104" s="67" t="str">
        <f t="shared" ref="BG104" si="1312">IF(AND($F104=BF$2,$D104=BF$3,$E104=BG$4),1,"")</f>
        <v/>
      </c>
      <c r="BH104" s="67" t="str">
        <f t="shared" si="907"/>
        <v/>
      </c>
      <c r="BI104" s="67" t="str">
        <f t="shared" si="908"/>
        <v/>
      </c>
      <c r="BJ104" s="67" t="str">
        <f t="shared" si="909"/>
        <v/>
      </c>
      <c r="BK104" s="67" t="str">
        <f t="shared" si="910"/>
        <v/>
      </c>
      <c r="BL104" s="67" t="str">
        <f t="shared" si="911"/>
        <v/>
      </c>
      <c r="BM104" s="67" t="str">
        <f t="shared" si="912"/>
        <v/>
      </c>
      <c r="BN104" s="67" t="str">
        <f t="shared" si="913"/>
        <v/>
      </c>
      <c r="BO104" s="75" t="str">
        <f t="shared" si="914"/>
        <v/>
      </c>
      <c r="BP104" s="74" t="str">
        <f t="shared" si="1117"/>
        <v/>
      </c>
      <c r="BQ104" s="67" t="str">
        <f t="shared" ref="BQ104" si="1313">IF(AND($F104=BP$2,$D104=BP$3,$E104=BQ$4),1,"")</f>
        <v/>
      </c>
      <c r="BR104" s="67" t="str">
        <f t="shared" si="916"/>
        <v/>
      </c>
      <c r="BS104" s="67" t="str">
        <f t="shared" si="917"/>
        <v/>
      </c>
      <c r="BT104" s="67" t="str">
        <f t="shared" si="918"/>
        <v/>
      </c>
      <c r="BU104" s="67" t="str">
        <f t="shared" si="919"/>
        <v/>
      </c>
      <c r="BV104" s="67" t="str">
        <f t="shared" si="920"/>
        <v/>
      </c>
      <c r="BW104" s="67" t="str">
        <f t="shared" si="921"/>
        <v/>
      </c>
      <c r="BX104" s="67" t="str">
        <f t="shared" si="922"/>
        <v/>
      </c>
      <c r="BY104" s="75" t="str">
        <f t="shared" si="923"/>
        <v/>
      </c>
      <c r="BZ104" s="74" t="str">
        <f t="shared" si="1119"/>
        <v/>
      </c>
      <c r="CA104" s="67" t="str">
        <f t="shared" ref="CA104" si="1314">IF(AND($F104=BZ$2,$D104=BZ$3,$E104=CA$4),1,"")</f>
        <v/>
      </c>
      <c r="CB104" s="67" t="str">
        <f t="shared" si="925"/>
        <v/>
      </c>
      <c r="CC104" s="67" t="str">
        <f t="shared" si="926"/>
        <v/>
      </c>
      <c r="CD104" s="67" t="str">
        <f t="shared" si="927"/>
        <v/>
      </c>
      <c r="CE104" s="67" t="str">
        <f t="shared" si="928"/>
        <v/>
      </c>
      <c r="CF104" s="67" t="str">
        <f t="shared" si="929"/>
        <v/>
      </c>
      <c r="CG104" s="67" t="str">
        <f t="shared" si="930"/>
        <v/>
      </c>
      <c r="CH104" s="67" t="str">
        <f t="shared" si="931"/>
        <v/>
      </c>
      <c r="CI104" s="75" t="str">
        <f t="shared" si="932"/>
        <v/>
      </c>
      <c r="CJ104" s="74" t="str">
        <f t="shared" si="1121"/>
        <v/>
      </c>
      <c r="CK104" s="67" t="str">
        <f t="shared" ref="CK104" si="1315">IF(AND($F104=CJ$2,$D104=CJ$3,$E104=CK$4),1,"")</f>
        <v/>
      </c>
      <c r="CL104" s="67" t="str">
        <f t="shared" si="934"/>
        <v/>
      </c>
      <c r="CM104" s="67" t="str">
        <f t="shared" si="935"/>
        <v/>
      </c>
      <c r="CN104" s="67" t="str">
        <f t="shared" si="936"/>
        <v/>
      </c>
      <c r="CO104" s="67" t="str">
        <f t="shared" si="937"/>
        <v/>
      </c>
      <c r="CP104" s="67" t="str">
        <f t="shared" si="938"/>
        <v/>
      </c>
      <c r="CQ104" s="67" t="str">
        <f t="shared" si="939"/>
        <v/>
      </c>
      <c r="CR104" s="67" t="str">
        <f t="shared" si="940"/>
        <v/>
      </c>
      <c r="CS104" s="75" t="str">
        <f t="shared" si="941"/>
        <v/>
      </c>
      <c r="CT104" s="74" t="str">
        <f t="shared" si="1123"/>
        <v/>
      </c>
      <c r="CU104" s="67" t="str">
        <f t="shared" ref="CU104" si="1316">IF(AND($F104=CT$2,$D104=CT$3,$E104=CU$4),1,"")</f>
        <v/>
      </c>
      <c r="CV104" s="67" t="str">
        <f t="shared" si="943"/>
        <v/>
      </c>
      <c r="CW104" s="67" t="str">
        <f t="shared" si="944"/>
        <v/>
      </c>
      <c r="CX104" s="67" t="str">
        <f t="shared" si="945"/>
        <v/>
      </c>
      <c r="CY104" s="67" t="str">
        <f t="shared" si="946"/>
        <v/>
      </c>
      <c r="CZ104" s="67" t="str">
        <f t="shared" si="947"/>
        <v/>
      </c>
      <c r="DA104" s="67" t="str">
        <f t="shared" si="948"/>
        <v/>
      </c>
      <c r="DB104" s="67" t="str">
        <f t="shared" si="949"/>
        <v/>
      </c>
      <c r="DC104" s="75" t="str">
        <f t="shared" si="950"/>
        <v/>
      </c>
      <c r="DD104" s="74" t="str">
        <f t="shared" si="1125"/>
        <v/>
      </c>
      <c r="DE104" s="67" t="str">
        <f t="shared" ref="DE104" si="1317">IF(AND($F104=DD$2,$D104=DD$3,$E104=DE$4),1,"")</f>
        <v/>
      </c>
      <c r="DF104" s="67" t="str">
        <f t="shared" si="952"/>
        <v/>
      </c>
      <c r="DG104" s="67" t="str">
        <f t="shared" si="953"/>
        <v/>
      </c>
      <c r="DH104" s="67" t="str">
        <f t="shared" si="954"/>
        <v/>
      </c>
      <c r="DI104" s="67" t="str">
        <f t="shared" si="955"/>
        <v/>
      </c>
      <c r="DJ104" s="67" t="str">
        <f t="shared" si="956"/>
        <v/>
      </c>
      <c r="DK104" s="67" t="str">
        <f t="shared" si="957"/>
        <v/>
      </c>
      <c r="DL104" s="67" t="str">
        <f t="shared" si="958"/>
        <v/>
      </c>
      <c r="DM104" s="75" t="str">
        <f t="shared" si="959"/>
        <v/>
      </c>
      <c r="DN104" s="74" t="str">
        <f t="shared" si="1127"/>
        <v/>
      </c>
      <c r="DO104" s="67" t="str">
        <f t="shared" ref="DO104" si="1318">IF(AND($F104=DN$2,$D104=DN$3,$E104=DO$4),1,"")</f>
        <v/>
      </c>
      <c r="DP104" s="67" t="str">
        <f t="shared" si="961"/>
        <v/>
      </c>
      <c r="DQ104" s="67" t="str">
        <f t="shared" si="962"/>
        <v/>
      </c>
      <c r="DR104" s="67" t="str">
        <f t="shared" si="963"/>
        <v/>
      </c>
      <c r="DS104" s="67" t="str">
        <f t="shared" si="964"/>
        <v/>
      </c>
      <c r="DT104" s="67" t="str">
        <f t="shared" si="965"/>
        <v/>
      </c>
      <c r="DU104" s="67" t="str">
        <f t="shared" si="966"/>
        <v/>
      </c>
      <c r="DV104" s="67" t="str">
        <f t="shared" si="967"/>
        <v/>
      </c>
      <c r="DW104" s="76" t="str">
        <f t="shared" si="968"/>
        <v/>
      </c>
      <c r="DX104" s="73"/>
    </row>
    <row r="105" spans="1:128" hidden="1">
      <c r="A105" s="67" t="str">
        <f>IF(OR(B105=0,B105=""),"",'Stu.Detail (1-20)'!A107)</f>
        <v/>
      </c>
      <c r="B105" s="67" t="str">
        <f>IF(OR('Stu.Detail (1-20)'!B107=0,'Stu.Detail (1-20)'!B107=""),"",'Stu.Detail (1-20)'!B107)</f>
        <v/>
      </c>
      <c r="C105" s="68" t="str">
        <f>IF(OR('Stu.Detail (1-20)'!C107=0,'Stu.Detail (1-20)'!C107=""),"",'Stu.Detail (1-20)'!C107)</f>
        <v/>
      </c>
      <c r="D105" s="67" t="str">
        <f>IF(OR('Stu.Detail (1-20)'!J107=0,'Stu.Detail (1-20)'!J107=""),"",'Stu.Detail (1-20)'!J107)</f>
        <v/>
      </c>
      <c r="E105" s="67" t="str">
        <f>IF(OR('Stu.Detail (1-20)'!K107=0,'Stu.Detail (1-20)'!K107=""),"",'Stu.Detail (1-20)'!K107)</f>
        <v/>
      </c>
      <c r="F105" s="67" t="str">
        <f>IF(OR('Stu.Detail (1-20)'!L107=0,'Stu.Detail (1-20)'!L107=""),"",'Stu.Detail (1-20)'!L107)</f>
        <v/>
      </c>
      <c r="H105" s="74" t="str">
        <f t="shared" si="859"/>
        <v/>
      </c>
      <c r="I105" s="67" t="str">
        <f t="shared" si="860"/>
        <v/>
      </c>
      <c r="J105" s="67" t="str">
        <f t="shared" si="861"/>
        <v/>
      </c>
      <c r="K105" s="67" t="str">
        <f t="shared" si="862"/>
        <v/>
      </c>
      <c r="L105" s="67" t="str">
        <f t="shared" si="863"/>
        <v/>
      </c>
      <c r="M105" s="67" t="str">
        <f t="shared" si="864"/>
        <v/>
      </c>
      <c r="N105" s="67" t="str">
        <f t="shared" si="865"/>
        <v/>
      </c>
      <c r="O105" s="67" t="str">
        <f t="shared" si="866"/>
        <v/>
      </c>
      <c r="P105" s="67" t="str">
        <f t="shared" si="867"/>
        <v/>
      </c>
      <c r="Q105" s="75" t="str">
        <f t="shared" si="868"/>
        <v/>
      </c>
      <c r="R105" s="74" t="str">
        <f t="shared" si="869"/>
        <v/>
      </c>
      <c r="S105" s="67" t="str">
        <f t="shared" si="870"/>
        <v/>
      </c>
      <c r="T105" s="67" t="str">
        <f t="shared" si="871"/>
        <v/>
      </c>
      <c r="U105" s="67" t="str">
        <f t="shared" si="872"/>
        <v/>
      </c>
      <c r="V105" s="67" t="str">
        <f t="shared" si="873"/>
        <v/>
      </c>
      <c r="W105" s="67" t="str">
        <f t="shared" si="874"/>
        <v/>
      </c>
      <c r="X105" s="67" t="str">
        <f t="shared" si="875"/>
        <v/>
      </c>
      <c r="Y105" s="67" t="str">
        <f t="shared" si="876"/>
        <v/>
      </c>
      <c r="Z105" s="67" t="str">
        <f t="shared" si="877"/>
        <v/>
      </c>
      <c r="AA105" s="75" t="str">
        <f t="shared" si="878"/>
        <v/>
      </c>
      <c r="AB105" s="74" t="str">
        <f t="shared" si="1109"/>
        <v/>
      </c>
      <c r="AC105" s="67" t="str">
        <f t="shared" ref="AC105" si="1319">IF(AND($F105=AB$2,$D105=AB$3,$E105=AC$4),1,"")</f>
        <v/>
      </c>
      <c r="AD105" s="67" t="str">
        <f t="shared" si="880"/>
        <v/>
      </c>
      <c r="AE105" s="67" t="str">
        <f t="shared" si="881"/>
        <v/>
      </c>
      <c r="AF105" s="67" t="str">
        <f t="shared" si="882"/>
        <v/>
      </c>
      <c r="AG105" s="67" t="str">
        <f t="shared" si="883"/>
        <v/>
      </c>
      <c r="AH105" s="67" t="str">
        <f t="shared" si="884"/>
        <v/>
      </c>
      <c r="AI105" s="67" t="str">
        <f t="shared" si="885"/>
        <v/>
      </c>
      <c r="AJ105" s="67" t="str">
        <f t="shared" si="886"/>
        <v/>
      </c>
      <c r="AK105" s="75" t="str">
        <f t="shared" si="887"/>
        <v/>
      </c>
      <c r="AL105" s="74" t="str">
        <f t="shared" si="1111"/>
        <v/>
      </c>
      <c r="AM105" s="67" t="str">
        <f t="shared" ref="AM105" si="1320">IF(AND($F105=AL$2,$D105=AL$3,$E105=AM$4),1,"")</f>
        <v/>
      </c>
      <c r="AN105" s="67" t="str">
        <f t="shared" si="889"/>
        <v/>
      </c>
      <c r="AO105" s="67" t="str">
        <f t="shared" si="890"/>
        <v/>
      </c>
      <c r="AP105" s="67" t="str">
        <f t="shared" si="891"/>
        <v/>
      </c>
      <c r="AQ105" s="67" t="str">
        <f t="shared" si="892"/>
        <v/>
      </c>
      <c r="AR105" s="67" t="str">
        <f t="shared" si="893"/>
        <v/>
      </c>
      <c r="AS105" s="67" t="str">
        <f t="shared" si="894"/>
        <v/>
      </c>
      <c r="AT105" s="67" t="str">
        <f t="shared" si="895"/>
        <v/>
      </c>
      <c r="AU105" s="75" t="str">
        <f t="shared" si="896"/>
        <v/>
      </c>
      <c r="AV105" s="74" t="str">
        <f t="shared" si="1113"/>
        <v/>
      </c>
      <c r="AW105" s="67" t="str">
        <f t="shared" ref="AW105" si="1321">IF(AND($F105=AV$2,$D105=AV$3,$E105=AW$4),1,"")</f>
        <v/>
      </c>
      <c r="AX105" s="67" t="str">
        <f t="shared" si="898"/>
        <v/>
      </c>
      <c r="AY105" s="67" t="str">
        <f t="shared" si="899"/>
        <v/>
      </c>
      <c r="AZ105" s="67" t="str">
        <f t="shared" si="900"/>
        <v/>
      </c>
      <c r="BA105" s="67" t="str">
        <f t="shared" si="901"/>
        <v/>
      </c>
      <c r="BB105" s="67" t="str">
        <f t="shared" si="902"/>
        <v/>
      </c>
      <c r="BC105" s="67" t="str">
        <f t="shared" si="903"/>
        <v/>
      </c>
      <c r="BD105" s="67" t="str">
        <f t="shared" si="904"/>
        <v/>
      </c>
      <c r="BE105" s="75" t="str">
        <f t="shared" si="905"/>
        <v/>
      </c>
      <c r="BF105" s="74" t="str">
        <f t="shared" si="1115"/>
        <v/>
      </c>
      <c r="BG105" s="67" t="str">
        <f t="shared" ref="BG105" si="1322">IF(AND($F105=BF$2,$D105=BF$3,$E105=BG$4),1,"")</f>
        <v/>
      </c>
      <c r="BH105" s="67" t="str">
        <f t="shared" si="907"/>
        <v/>
      </c>
      <c r="BI105" s="67" t="str">
        <f t="shared" si="908"/>
        <v/>
      </c>
      <c r="BJ105" s="67" t="str">
        <f t="shared" si="909"/>
        <v/>
      </c>
      <c r="BK105" s="67" t="str">
        <f t="shared" si="910"/>
        <v/>
      </c>
      <c r="BL105" s="67" t="str">
        <f t="shared" si="911"/>
        <v/>
      </c>
      <c r="BM105" s="67" t="str">
        <f t="shared" si="912"/>
        <v/>
      </c>
      <c r="BN105" s="67" t="str">
        <f t="shared" si="913"/>
        <v/>
      </c>
      <c r="BO105" s="75" t="str">
        <f t="shared" si="914"/>
        <v/>
      </c>
      <c r="BP105" s="74" t="str">
        <f t="shared" si="1117"/>
        <v/>
      </c>
      <c r="BQ105" s="67" t="str">
        <f t="shared" ref="BQ105" si="1323">IF(AND($F105=BP$2,$D105=BP$3,$E105=BQ$4),1,"")</f>
        <v/>
      </c>
      <c r="BR105" s="67" t="str">
        <f t="shared" si="916"/>
        <v/>
      </c>
      <c r="BS105" s="67" t="str">
        <f t="shared" si="917"/>
        <v/>
      </c>
      <c r="BT105" s="67" t="str">
        <f t="shared" si="918"/>
        <v/>
      </c>
      <c r="BU105" s="67" t="str">
        <f t="shared" si="919"/>
        <v/>
      </c>
      <c r="BV105" s="67" t="str">
        <f t="shared" si="920"/>
        <v/>
      </c>
      <c r="BW105" s="67" t="str">
        <f t="shared" si="921"/>
        <v/>
      </c>
      <c r="BX105" s="67" t="str">
        <f t="shared" si="922"/>
        <v/>
      </c>
      <c r="BY105" s="75" t="str">
        <f t="shared" si="923"/>
        <v/>
      </c>
      <c r="BZ105" s="74" t="str">
        <f t="shared" si="1119"/>
        <v/>
      </c>
      <c r="CA105" s="67" t="str">
        <f t="shared" ref="CA105" si="1324">IF(AND($F105=BZ$2,$D105=BZ$3,$E105=CA$4),1,"")</f>
        <v/>
      </c>
      <c r="CB105" s="67" t="str">
        <f t="shared" si="925"/>
        <v/>
      </c>
      <c r="CC105" s="67" t="str">
        <f t="shared" si="926"/>
        <v/>
      </c>
      <c r="CD105" s="67" t="str">
        <f t="shared" si="927"/>
        <v/>
      </c>
      <c r="CE105" s="67" t="str">
        <f t="shared" si="928"/>
        <v/>
      </c>
      <c r="CF105" s="67" t="str">
        <f t="shared" si="929"/>
        <v/>
      </c>
      <c r="CG105" s="67" t="str">
        <f t="shared" si="930"/>
        <v/>
      </c>
      <c r="CH105" s="67" t="str">
        <f t="shared" si="931"/>
        <v/>
      </c>
      <c r="CI105" s="75" t="str">
        <f t="shared" si="932"/>
        <v/>
      </c>
      <c r="CJ105" s="74" t="str">
        <f t="shared" si="1121"/>
        <v/>
      </c>
      <c r="CK105" s="67" t="str">
        <f t="shared" ref="CK105" si="1325">IF(AND($F105=CJ$2,$D105=CJ$3,$E105=CK$4),1,"")</f>
        <v/>
      </c>
      <c r="CL105" s="67" t="str">
        <f t="shared" si="934"/>
        <v/>
      </c>
      <c r="CM105" s="67" t="str">
        <f t="shared" si="935"/>
        <v/>
      </c>
      <c r="CN105" s="67" t="str">
        <f t="shared" si="936"/>
        <v/>
      </c>
      <c r="CO105" s="67" t="str">
        <f t="shared" si="937"/>
        <v/>
      </c>
      <c r="CP105" s="67" t="str">
        <f t="shared" si="938"/>
        <v/>
      </c>
      <c r="CQ105" s="67" t="str">
        <f t="shared" si="939"/>
        <v/>
      </c>
      <c r="CR105" s="67" t="str">
        <f t="shared" si="940"/>
        <v/>
      </c>
      <c r="CS105" s="75" t="str">
        <f t="shared" si="941"/>
        <v/>
      </c>
      <c r="CT105" s="74" t="str">
        <f t="shared" si="1123"/>
        <v/>
      </c>
      <c r="CU105" s="67" t="str">
        <f t="shared" ref="CU105" si="1326">IF(AND($F105=CT$2,$D105=CT$3,$E105=CU$4),1,"")</f>
        <v/>
      </c>
      <c r="CV105" s="67" t="str">
        <f t="shared" si="943"/>
        <v/>
      </c>
      <c r="CW105" s="67" t="str">
        <f t="shared" si="944"/>
        <v/>
      </c>
      <c r="CX105" s="67" t="str">
        <f t="shared" si="945"/>
        <v/>
      </c>
      <c r="CY105" s="67" t="str">
        <f t="shared" si="946"/>
        <v/>
      </c>
      <c r="CZ105" s="67" t="str">
        <f t="shared" si="947"/>
        <v/>
      </c>
      <c r="DA105" s="67" t="str">
        <f t="shared" si="948"/>
        <v/>
      </c>
      <c r="DB105" s="67" t="str">
        <f t="shared" si="949"/>
        <v/>
      </c>
      <c r="DC105" s="75" t="str">
        <f t="shared" si="950"/>
        <v/>
      </c>
      <c r="DD105" s="74" t="str">
        <f t="shared" si="1125"/>
        <v/>
      </c>
      <c r="DE105" s="67" t="str">
        <f t="shared" ref="DE105" si="1327">IF(AND($F105=DD$2,$D105=DD$3,$E105=DE$4),1,"")</f>
        <v/>
      </c>
      <c r="DF105" s="67" t="str">
        <f t="shared" si="952"/>
        <v/>
      </c>
      <c r="DG105" s="67" t="str">
        <f t="shared" si="953"/>
        <v/>
      </c>
      <c r="DH105" s="67" t="str">
        <f t="shared" si="954"/>
        <v/>
      </c>
      <c r="DI105" s="67" t="str">
        <f t="shared" si="955"/>
        <v/>
      </c>
      <c r="DJ105" s="67" t="str">
        <f t="shared" si="956"/>
        <v/>
      </c>
      <c r="DK105" s="67" t="str">
        <f t="shared" si="957"/>
        <v/>
      </c>
      <c r="DL105" s="67" t="str">
        <f t="shared" si="958"/>
        <v/>
      </c>
      <c r="DM105" s="75" t="str">
        <f t="shared" si="959"/>
        <v/>
      </c>
      <c r="DN105" s="74" t="str">
        <f t="shared" si="1127"/>
        <v/>
      </c>
      <c r="DO105" s="67" t="str">
        <f t="shared" ref="DO105" si="1328">IF(AND($F105=DN$2,$D105=DN$3,$E105=DO$4),1,"")</f>
        <v/>
      </c>
      <c r="DP105" s="67" t="str">
        <f t="shared" si="961"/>
        <v/>
      </c>
      <c r="DQ105" s="67" t="str">
        <f t="shared" si="962"/>
        <v/>
      </c>
      <c r="DR105" s="67" t="str">
        <f t="shared" si="963"/>
        <v/>
      </c>
      <c r="DS105" s="67" t="str">
        <f t="shared" si="964"/>
        <v/>
      </c>
      <c r="DT105" s="67" t="str">
        <f t="shared" si="965"/>
        <v/>
      </c>
      <c r="DU105" s="67" t="str">
        <f t="shared" si="966"/>
        <v/>
      </c>
      <c r="DV105" s="67" t="str">
        <f t="shared" si="967"/>
        <v/>
      </c>
      <c r="DW105" s="76" t="str">
        <f t="shared" si="968"/>
        <v/>
      </c>
      <c r="DX105" s="73"/>
    </row>
    <row r="106" spans="1:128" hidden="1">
      <c r="A106" s="67" t="str">
        <f>IF(OR(B106=0,B106=""),"",'Stu.Detail (1-20)'!A108)</f>
        <v/>
      </c>
      <c r="B106" s="67" t="str">
        <f>IF(OR('Stu.Detail (1-20)'!B108=0,'Stu.Detail (1-20)'!B108=""),"",'Stu.Detail (1-20)'!B108)</f>
        <v/>
      </c>
      <c r="C106" s="68" t="str">
        <f>IF(OR('Stu.Detail (1-20)'!C108=0,'Stu.Detail (1-20)'!C108=""),"",'Stu.Detail (1-20)'!C108)</f>
        <v/>
      </c>
      <c r="D106" s="67" t="str">
        <f>IF(OR('Stu.Detail (1-20)'!J108=0,'Stu.Detail (1-20)'!J108=""),"",'Stu.Detail (1-20)'!J108)</f>
        <v/>
      </c>
      <c r="E106" s="67" t="str">
        <f>IF(OR('Stu.Detail (1-20)'!K108=0,'Stu.Detail (1-20)'!K108=""),"",'Stu.Detail (1-20)'!K108)</f>
        <v/>
      </c>
      <c r="F106" s="67" t="str">
        <f>IF(OR('Stu.Detail (1-20)'!L108=0,'Stu.Detail (1-20)'!L108=""),"",'Stu.Detail (1-20)'!L108)</f>
        <v/>
      </c>
      <c r="H106" s="74" t="str">
        <f t="shared" si="859"/>
        <v/>
      </c>
      <c r="I106" s="67" t="str">
        <f t="shared" si="860"/>
        <v/>
      </c>
      <c r="J106" s="67" t="str">
        <f t="shared" si="861"/>
        <v/>
      </c>
      <c r="K106" s="67" t="str">
        <f t="shared" si="862"/>
        <v/>
      </c>
      <c r="L106" s="67" t="str">
        <f t="shared" si="863"/>
        <v/>
      </c>
      <c r="M106" s="67" t="str">
        <f t="shared" si="864"/>
        <v/>
      </c>
      <c r="N106" s="67" t="str">
        <f t="shared" si="865"/>
        <v/>
      </c>
      <c r="O106" s="67" t="str">
        <f t="shared" si="866"/>
        <v/>
      </c>
      <c r="P106" s="67" t="str">
        <f t="shared" si="867"/>
        <v/>
      </c>
      <c r="Q106" s="75" t="str">
        <f t="shared" si="868"/>
        <v/>
      </c>
      <c r="R106" s="74" t="str">
        <f t="shared" si="869"/>
        <v/>
      </c>
      <c r="S106" s="67" t="str">
        <f t="shared" si="870"/>
        <v/>
      </c>
      <c r="T106" s="67" t="str">
        <f t="shared" si="871"/>
        <v/>
      </c>
      <c r="U106" s="67" t="str">
        <f t="shared" si="872"/>
        <v/>
      </c>
      <c r="V106" s="67" t="str">
        <f t="shared" si="873"/>
        <v/>
      </c>
      <c r="W106" s="67" t="str">
        <f t="shared" si="874"/>
        <v/>
      </c>
      <c r="X106" s="67" t="str">
        <f t="shared" si="875"/>
        <v/>
      </c>
      <c r="Y106" s="67" t="str">
        <f t="shared" si="876"/>
        <v/>
      </c>
      <c r="Z106" s="67" t="str">
        <f t="shared" si="877"/>
        <v/>
      </c>
      <c r="AA106" s="75" t="str">
        <f t="shared" si="878"/>
        <v/>
      </c>
      <c r="AB106" s="74" t="str">
        <f t="shared" si="1109"/>
        <v/>
      </c>
      <c r="AC106" s="67" t="str">
        <f t="shared" ref="AC106" si="1329">IF(AND($F106=AB$2,$D106=AB$3,$E106=AC$4),1,"")</f>
        <v/>
      </c>
      <c r="AD106" s="67" t="str">
        <f t="shared" si="880"/>
        <v/>
      </c>
      <c r="AE106" s="67" t="str">
        <f t="shared" si="881"/>
        <v/>
      </c>
      <c r="AF106" s="67" t="str">
        <f t="shared" si="882"/>
        <v/>
      </c>
      <c r="AG106" s="67" t="str">
        <f t="shared" si="883"/>
        <v/>
      </c>
      <c r="AH106" s="67" t="str">
        <f t="shared" si="884"/>
        <v/>
      </c>
      <c r="AI106" s="67" t="str">
        <f t="shared" si="885"/>
        <v/>
      </c>
      <c r="AJ106" s="67" t="str">
        <f t="shared" si="886"/>
        <v/>
      </c>
      <c r="AK106" s="75" t="str">
        <f t="shared" si="887"/>
        <v/>
      </c>
      <c r="AL106" s="74" t="str">
        <f t="shared" si="1111"/>
        <v/>
      </c>
      <c r="AM106" s="67" t="str">
        <f t="shared" ref="AM106" si="1330">IF(AND($F106=AL$2,$D106=AL$3,$E106=AM$4),1,"")</f>
        <v/>
      </c>
      <c r="AN106" s="67" t="str">
        <f t="shared" si="889"/>
        <v/>
      </c>
      <c r="AO106" s="67" t="str">
        <f t="shared" si="890"/>
        <v/>
      </c>
      <c r="AP106" s="67" t="str">
        <f t="shared" si="891"/>
        <v/>
      </c>
      <c r="AQ106" s="67" t="str">
        <f t="shared" si="892"/>
        <v/>
      </c>
      <c r="AR106" s="67" t="str">
        <f t="shared" si="893"/>
        <v/>
      </c>
      <c r="AS106" s="67" t="str">
        <f t="shared" si="894"/>
        <v/>
      </c>
      <c r="AT106" s="67" t="str">
        <f t="shared" si="895"/>
        <v/>
      </c>
      <c r="AU106" s="75" t="str">
        <f t="shared" si="896"/>
        <v/>
      </c>
      <c r="AV106" s="74" t="str">
        <f t="shared" si="1113"/>
        <v/>
      </c>
      <c r="AW106" s="67" t="str">
        <f t="shared" ref="AW106" si="1331">IF(AND($F106=AV$2,$D106=AV$3,$E106=AW$4),1,"")</f>
        <v/>
      </c>
      <c r="AX106" s="67" t="str">
        <f t="shared" si="898"/>
        <v/>
      </c>
      <c r="AY106" s="67" t="str">
        <f t="shared" si="899"/>
        <v/>
      </c>
      <c r="AZ106" s="67" t="str">
        <f t="shared" si="900"/>
        <v/>
      </c>
      <c r="BA106" s="67" t="str">
        <f t="shared" si="901"/>
        <v/>
      </c>
      <c r="BB106" s="67" t="str">
        <f t="shared" si="902"/>
        <v/>
      </c>
      <c r="BC106" s="67" t="str">
        <f t="shared" si="903"/>
        <v/>
      </c>
      <c r="BD106" s="67" t="str">
        <f t="shared" si="904"/>
        <v/>
      </c>
      <c r="BE106" s="75" t="str">
        <f t="shared" si="905"/>
        <v/>
      </c>
      <c r="BF106" s="74" t="str">
        <f t="shared" si="1115"/>
        <v/>
      </c>
      <c r="BG106" s="67" t="str">
        <f t="shared" ref="BG106" si="1332">IF(AND($F106=BF$2,$D106=BF$3,$E106=BG$4),1,"")</f>
        <v/>
      </c>
      <c r="BH106" s="67" t="str">
        <f t="shared" si="907"/>
        <v/>
      </c>
      <c r="BI106" s="67" t="str">
        <f t="shared" si="908"/>
        <v/>
      </c>
      <c r="BJ106" s="67" t="str">
        <f t="shared" si="909"/>
        <v/>
      </c>
      <c r="BK106" s="67" t="str">
        <f t="shared" si="910"/>
        <v/>
      </c>
      <c r="BL106" s="67" t="str">
        <f t="shared" si="911"/>
        <v/>
      </c>
      <c r="BM106" s="67" t="str">
        <f t="shared" si="912"/>
        <v/>
      </c>
      <c r="BN106" s="67" t="str">
        <f t="shared" si="913"/>
        <v/>
      </c>
      <c r="BO106" s="75" t="str">
        <f t="shared" si="914"/>
        <v/>
      </c>
      <c r="BP106" s="74" t="str">
        <f t="shared" si="1117"/>
        <v/>
      </c>
      <c r="BQ106" s="67" t="str">
        <f t="shared" ref="BQ106" si="1333">IF(AND($F106=BP$2,$D106=BP$3,$E106=BQ$4),1,"")</f>
        <v/>
      </c>
      <c r="BR106" s="67" t="str">
        <f t="shared" si="916"/>
        <v/>
      </c>
      <c r="BS106" s="67" t="str">
        <f t="shared" si="917"/>
        <v/>
      </c>
      <c r="BT106" s="67" t="str">
        <f t="shared" si="918"/>
        <v/>
      </c>
      <c r="BU106" s="67" t="str">
        <f t="shared" si="919"/>
        <v/>
      </c>
      <c r="BV106" s="67" t="str">
        <f t="shared" si="920"/>
        <v/>
      </c>
      <c r="BW106" s="67" t="str">
        <f t="shared" si="921"/>
        <v/>
      </c>
      <c r="BX106" s="67" t="str">
        <f t="shared" si="922"/>
        <v/>
      </c>
      <c r="BY106" s="75" t="str">
        <f t="shared" si="923"/>
        <v/>
      </c>
      <c r="BZ106" s="74" t="str">
        <f t="shared" si="1119"/>
        <v/>
      </c>
      <c r="CA106" s="67" t="str">
        <f t="shared" ref="CA106" si="1334">IF(AND($F106=BZ$2,$D106=BZ$3,$E106=CA$4),1,"")</f>
        <v/>
      </c>
      <c r="CB106" s="67" t="str">
        <f t="shared" si="925"/>
        <v/>
      </c>
      <c r="CC106" s="67" t="str">
        <f t="shared" si="926"/>
        <v/>
      </c>
      <c r="CD106" s="67" t="str">
        <f t="shared" si="927"/>
        <v/>
      </c>
      <c r="CE106" s="67" t="str">
        <f t="shared" si="928"/>
        <v/>
      </c>
      <c r="CF106" s="67" t="str">
        <f t="shared" si="929"/>
        <v/>
      </c>
      <c r="CG106" s="67" t="str">
        <f t="shared" si="930"/>
        <v/>
      </c>
      <c r="CH106" s="67" t="str">
        <f t="shared" si="931"/>
        <v/>
      </c>
      <c r="CI106" s="75" t="str">
        <f t="shared" si="932"/>
        <v/>
      </c>
      <c r="CJ106" s="74" t="str">
        <f t="shared" si="1121"/>
        <v/>
      </c>
      <c r="CK106" s="67" t="str">
        <f t="shared" ref="CK106" si="1335">IF(AND($F106=CJ$2,$D106=CJ$3,$E106=CK$4),1,"")</f>
        <v/>
      </c>
      <c r="CL106" s="67" t="str">
        <f t="shared" si="934"/>
        <v/>
      </c>
      <c r="CM106" s="67" t="str">
        <f t="shared" si="935"/>
        <v/>
      </c>
      <c r="CN106" s="67" t="str">
        <f t="shared" si="936"/>
        <v/>
      </c>
      <c r="CO106" s="67" t="str">
        <f t="shared" si="937"/>
        <v/>
      </c>
      <c r="CP106" s="67" t="str">
        <f t="shared" si="938"/>
        <v/>
      </c>
      <c r="CQ106" s="67" t="str">
        <f t="shared" si="939"/>
        <v/>
      </c>
      <c r="CR106" s="67" t="str">
        <f t="shared" si="940"/>
        <v/>
      </c>
      <c r="CS106" s="75" t="str">
        <f t="shared" si="941"/>
        <v/>
      </c>
      <c r="CT106" s="74" t="str">
        <f t="shared" si="1123"/>
        <v/>
      </c>
      <c r="CU106" s="67" t="str">
        <f t="shared" ref="CU106" si="1336">IF(AND($F106=CT$2,$D106=CT$3,$E106=CU$4),1,"")</f>
        <v/>
      </c>
      <c r="CV106" s="67" t="str">
        <f t="shared" si="943"/>
        <v/>
      </c>
      <c r="CW106" s="67" t="str">
        <f t="shared" si="944"/>
        <v/>
      </c>
      <c r="CX106" s="67" t="str">
        <f t="shared" si="945"/>
        <v/>
      </c>
      <c r="CY106" s="67" t="str">
        <f t="shared" si="946"/>
        <v/>
      </c>
      <c r="CZ106" s="67" t="str">
        <f t="shared" si="947"/>
        <v/>
      </c>
      <c r="DA106" s="67" t="str">
        <f t="shared" si="948"/>
        <v/>
      </c>
      <c r="DB106" s="67" t="str">
        <f t="shared" si="949"/>
        <v/>
      </c>
      <c r="DC106" s="75" t="str">
        <f t="shared" si="950"/>
        <v/>
      </c>
      <c r="DD106" s="74" t="str">
        <f t="shared" si="1125"/>
        <v/>
      </c>
      <c r="DE106" s="67" t="str">
        <f t="shared" ref="DE106" si="1337">IF(AND($F106=DD$2,$D106=DD$3,$E106=DE$4),1,"")</f>
        <v/>
      </c>
      <c r="DF106" s="67" t="str">
        <f t="shared" si="952"/>
        <v/>
      </c>
      <c r="DG106" s="67" t="str">
        <f t="shared" si="953"/>
        <v/>
      </c>
      <c r="DH106" s="67" t="str">
        <f t="shared" si="954"/>
        <v/>
      </c>
      <c r="DI106" s="67" t="str">
        <f t="shared" si="955"/>
        <v/>
      </c>
      <c r="DJ106" s="67" t="str">
        <f t="shared" si="956"/>
        <v/>
      </c>
      <c r="DK106" s="67" t="str">
        <f t="shared" si="957"/>
        <v/>
      </c>
      <c r="DL106" s="67" t="str">
        <f t="shared" si="958"/>
        <v/>
      </c>
      <c r="DM106" s="75" t="str">
        <f t="shared" si="959"/>
        <v/>
      </c>
      <c r="DN106" s="74" t="str">
        <f t="shared" si="1127"/>
        <v/>
      </c>
      <c r="DO106" s="67" t="str">
        <f t="shared" ref="DO106" si="1338">IF(AND($F106=DN$2,$D106=DN$3,$E106=DO$4),1,"")</f>
        <v/>
      </c>
      <c r="DP106" s="67" t="str">
        <f t="shared" si="961"/>
        <v/>
      </c>
      <c r="DQ106" s="67" t="str">
        <f t="shared" si="962"/>
        <v/>
      </c>
      <c r="DR106" s="67" t="str">
        <f t="shared" si="963"/>
        <v/>
      </c>
      <c r="DS106" s="67" t="str">
        <f t="shared" si="964"/>
        <v/>
      </c>
      <c r="DT106" s="67" t="str">
        <f t="shared" si="965"/>
        <v/>
      </c>
      <c r="DU106" s="67" t="str">
        <f t="shared" si="966"/>
        <v/>
      </c>
      <c r="DV106" s="67" t="str">
        <f t="shared" si="967"/>
        <v/>
      </c>
      <c r="DW106" s="76" t="str">
        <f t="shared" si="968"/>
        <v/>
      </c>
      <c r="DX106" s="73"/>
    </row>
    <row r="107" spans="1:128" hidden="1">
      <c r="A107" s="67" t="str">
        <f>IF(OR(B107=0,B107=""),"",'Stu.Detail (1-20)'!A109)</f>
        <v/>
      </c>
      <c r="B107" s="67" t="str">
        <f>IF(OR('Stu.Detail (1-20)'!B109=0,'Stu.Detail (1-20)'!B109=""),"",'Stu.Detail (1-20)'!B109)</f>
        <v/>
      </c>
      <c r="C107" s="68" t="str">
        <f>IF(OR('Stu.Detail (1-20)'!C109=0,'Stu.Detail (1-20)'!C109=""),"",'Stu.Detail (1-20)'!C109)</f>
        <v/>
      </c>
      <c r="D107" s="67" t="str">
        <f>IF(OR('Stu.Detail (1-20)'!J109=0,'Stu.Detail (1-20)'!J109=""),"",'Stu.Detail (1-20)'!J109)</f>
        <v/>
      </c>
      <c r="E107" s="67" t="str">
        <f>IF(OR('Stu.Detail (1-20)'!K109=0,'Stu.Detail (1-20)'!K109=""),"",'Stu.Detail (1-20)'!K109)</f>
        <v/>
      </c>
      <c r="F107" s="67" t="str">
        <f>IF(OR('Stu.Detail (1-20)'!L109=0,'Stu.Detail (1-20)'!L109=""),"",'Stu.Detail (1-20)'!L109)</f>
        <v/>
      </c>
      <c r="H107" s="74" t="str">
        <f t="shared" si="859"/>
        <v/>
      </c>
      <c r="I107" s="67" t="str">
        <f t="shared" si="860"/>
        <v/>
      </c>
      <c r="J107" s="67" t="str">
        <f t="shared" si="861"/>
        <v/>
      </c>
      <c r="K107" s="67" t="str">
        <f t="shared" si="862"/>
        <v/>
      </c>
      <c r="L107" s="67" t="str">
        <f t="shared" si="863"/>
        <v/>
      </c>
      <c r="M107" s="67" t="str">
        <f t="shared" si="864"/>
        <v/>
      </c>
      <c r="N107" s="67" t="str">
        <f t="shared" si="865"/>
        <v/>
      </c>
      <c r="O107" s="67" t="str">
        <f t="shared" si="866"/>
        <v/>
      </c>
      <c r="P107" s="67" t="str">
        <f t="shared" si="867"/>
        <v/>
      </c>
      <c r="Q107" s="75" t="str">
        <f t="shared" si="868"/>
        <v/>
      </c>
      <c r="R107" s="74" t="str">
        <f t="shared" si="869"/>
        <v/>
      </c>
      <c r="S107" s="67" t="str">
        <f t="shared" si="870"/>
        <v/>
      </c>
      <c r="T107" s="67" t="str">
        <f t="shared" si="871"/>
        <v/>
      </c>
      <c r="U107" s="67" t="str">
        <f t="shared" si="872"/>
        <v/>
      </c>
      <c r="V107" s="67" t="str">
        <f t="shared" si="873"/>
        <v/>
      </c>
      <c r="W107" s="67" t="str">
        <f t="shared" si="874"/>
        <v/>
      </c>
      <c r="X107" s="67" t="str">
        <f t="shared" si="875"/>
        <v/>
      </c>
      <c r="Y107" s="67" t="str">
        <f t="shared" si="876"/>
        <v/>
      </c>
      <c r="Z107" s="67" t="str">
        <f t="shared" si="877"/>
        <v/>
      </c>
      <c r="AA107" s="75" t="str">
        <f t="shared" si="878"/>
        <v/>
      </c>
      <c r="AB107" s="74" t="str">
        <f t="shared" si="1109"/>
        <v/>
      </c>
      <c r="AC107" s="67" t="str">
        <f t="shared" ref="AC107" si="1339">IF(AND($F107=AB$2,$D107=AB$3,$E107=AC$4),1,"")</f>
        <v/>
      </c>
      <c r="AD107" s="67" t="str">
        <f t="shared" si="880"/>
        <v/>
      </c>
      <c r="AE107" s="67" t="str">
        <f t="shared" si="881"/>
        <v/>
      </c>
      <c r="AF107" s="67" t="str">
        <f t="shared" si="882"/>
        <v/>
      </c>
      <c r="AG107" s="67" t="str">
        <f t="shared" si="883"/>
        <v/>
      </c>
      <c r="AH107" s="67" t="str">
        <f t="shared" si="884"/>
        <v/>
      </c>
      <c r="AI107" s="67" t="str">
        <f t="shared" si="885"/>
        <v/>
      </c>
      <c r="AJ107" s="67" t="str">
        <f t="shared" si="886"/>
        <v/>
      </c>
      <c r="AK107" s="75" t="str">
        <f t="shared" si="887"/>
        <v/>
      </c>
      <c r="AL107" s="74" t="str">
        <f t="shared" si="1111"/>
        <v/>
      </c>
      <c r="AM107" s="67" t="str">
        <f t="shared" ref="AM107" si="1340">IF(AND($F107=AL$2,$D107=AL$3,$E107=AM$4),1,"")</f>
        <v/>
      </c>
      <c r="AN107" s="67" t="str">
        <f t="shared" si="889"/>
        <v/>
      </c>
      <c r="AO107" s="67" t="str">
        <f t="shared" si="890"/>
        <v/>
      </c>
      <c r="AP107" s="67" t="str">
        <f t="shared" si="891"/>
        <v/>
      </c>
      <c r="AQ107" s="67" t="str">
        <f t="shared" si="892"/>
        <v/>
      </c>
      <c r="AR107" s="67" t="str">
        <f t="shared" si="893"/>
        <v/>
      </c>
      <c r="AS107" s="67" t="str">
        <f t="shared" si="894"/>
        <v/>
      </c>
      <c r="AT107" s="67" t="str">
        <f t="shared" si="895"/>
        <v/>
      </c>
      <c r="AU107" s="75" t="str">
        <f t="shared" si="896"/>
        <v/>
      </c>
      <c r="AV107" s="74" t="str">
        <f t="shared" si="1113"/>
        <v/>
      </c>
      <c r="AW107" s="67" t="str">
        <f t="shared" ref="AW107" si="1341">IF(AND($F107=AV$2,$D107=AV$3,$E107=AW$4),1,"")</f>
        <v/>
      </c>
      <c r="AX107" s="67" t="str">
        <f t="shared" si="898"/>
        <v/>
      </c>
      <c r="AY107" s="67" t="str">
        <f t="shared" si="899"/>
        <v/>
      </c>
      <c r="AZ107" s="67" t="str">
        <f t="shared" si="900"/>
        <v/>
      </c>
      <c r="BA107" s="67" t="str">
        <f t="shared" si="901"/>
        <v/>
      </c>
      <c r="BB107" s="67" t="str">
        <f t="shared" si="902"/>
        <v/>
      </c>
      <c r="BC107" s="67" t="str">
        <f t="shared" si="903"/>
        <v/>
      </c>
      <c r="BD107" s="67" t="str">
        <f t="shared" si="904"/>
        <v/>
      </c>
      <c r="BE107" s="75" t="str">
        <f t="shared" si="905"/>
        <v/>
      </c>
      <c r="BF107" s="74" t="str">
        <f t="shared" si="1115"/>
        <v/>
      </c>
      <c r="BG107" s="67" t="str">
        <f t="shared" ref="BG107" si="1342">IF(AND($F107=BF$2,$D107=BF$3,$E107=BG$4),1,"")</f>
        <v/>
      </c>
      <c r="BH107" s="67" t="str">
        <f t="shared" si="907"/>
        <v/>
      </c>
      <c r="BI107" s="67" t="str">
        <f t="shared" si="908"/>
        <v/>
      </c>
      <c r="BJ107" s="67" t="str">
        <f t="shared" si="909"/>
        <v/>
      </c>
      <c r="BK107" s="67" t="str">
        <f t="shared" si="910"/>
        <v/>
      </c>
      <c r="BL107" s="67" t="str">
        <f t="shared" si="911"/>
        <v/>
      </c>
      <c r="BM107" s="67" t="str">
        <f t="shared" si="912"/>
        <v/>
      </c>
      <c r="BN107" s="67" t="str">
        <f t="shared" si="913"/>
        <v/>
      </c>
      <c r="BO107" s="75" t="str">
        <f t="shared" si="914"/>
        <v/>
      </c>
      <c r="BP107" s="74" t="str">
        <f t="shared" si="1117"/>
        <v/>
      </c>
      <c r="BQ107" s="67" t="str">
        <f t="shared" ref="BQ107" si="1343">IF(AND($F107=BP$2,$D107=BP$3,$E107=BQ$4),1,"")</f>
        <v/>
      </c>
      <c r="BR107" s="67" t="str">
        <f t="shared" si="916"/>
        <v/>
      </c>
      <c r="BS107" s="67" t="str">
        <f t="shared" si="917"/>
        <v/>
      </c>
      <c r="BT107" s="67" t="str">
        <f t="shared" si="918"/>
        <v/>
      </c>
      <c r="BU107" s="67" t="str">
        <f t="shared" si="919"/>
        <v/>
      </c>
      <c r="BV107" s="67" t="str">
        <f t="shared" si="920"/>
        <v/>
      </c>
      <c r="BW107" s="67" t="str">
        <f t="shared" si="921"/>
        <v/>
      </c>
      <c r="BX107" s="67" t="str">
        <f t="shared" si="922"/>
        <v/>
      </c>
      <c r="BY107" s="75" t="str">
        <f t="shared" si="923"/>
        <v/>
      </c>
      <c r="BZ107" s="74" t="str">
        <f t="shared" si="1119"/>
        <v/>
      </c>
      <c r="CA107" s="67" t="str">
        <f t="shared" ref="CA107" si="1344">IF(AND($F107=BZ$2,$D107=BZ$3,$E107=CA$4),1,"")</f>
        <v/>
      </c>
      <c r="CB107" s="67" t="str">
        <f t="shared" si="925"/>
        <v/>
      </c>
      <c r="CC107" s="67" t="str">
        <f t="shared" si="926"/>
        <v/>
      </c>
      <c r="CD107" s="67" t="str">
        <f t="shared" si="927"/>
        <v/>
      </c>
      <c r="CE107" s="67" t="str">
        <f t="shared" si="928"/>
        <v/>
      </c>
      <c r="CF107" s="67" t="str">
        <f t="shared" si="929"/>
        <v/>
      </c>
      <c r="CG107" s="67" t="str">
        <f t="shared" si="930"/>
        <v/>
      </c>
      <c r="CH107" s="67" t="str">
        <f t="shared" si="931"/>
        <v/>
      </c>
      <c r="CI107" s="75" t="str">
        <f t="shared" si="932"/>
        <v/>
      </c>
      <c r="CJ107" s="74" t="str">
        <f t="shared" si="1121"/>
        <v/>
      </c>
      <c r="CK107" s="67" t="str">
        <f t="shared" ref="CK107" si="1345">IF(AND($F107=CJ$2,$D107=CJ$3,$E107=CK$4),1,"")</f>
        <v/>
      </c>
      <c r="CL107" s="67" t="str">
        <f t="shared" si="934"/>
        <v/>
      </c>
      <c r="CM107" s="67" t="str">
        <f t="shared" si="935"/>
        <v/>
      </c>
      <c r="CN107" s="67" t="str">
        <f t="shared" si="936"/>
        <v/>
      </c>
      <c r="CO107" s="67" t="str">
        <f t="shared" si="937"/>
        <v/>
      </c>
      <c r="CP107" s="67" t="str">
        <f t="shared" si="938"/>
        <v/>
      </c>
      <c r="CQ107" s="67" t="str">
        <f t="shared" si="939"/>
        <v/>
      </c>
      <c r="CR107" s="67" t="str">
        <f t="shared" si="940"/>
        <v/>
      </c>
      <c r="CS107" s="75" t="str">
        <f t="shared" si="941"/>
        <v/>
      </c>
      <c r="CT107" s="74" t="str">
        <f t="shared" si="1123"/>
        <v/>
      </c>
      <c r="CU107" s="67" t="str">
        <f t="shared" ref="CU107" si="1346">IF(AND($F107=CT$2,$D107=CT$3,$E107=CU$4),1,"")</f>
        <v/>
      </c>
      <c r="CV107" s="67" t="str">
        <f t="shared" si="943"/>
        <v/>
      </c>
      <c r="CW107" s="67" t="str">
        <f t="shared" si="944"/>
        <v/>
      </c>
      <c r="CX107" s="67" t="str">
        <f t="shared" si="945"/>
        <v/>
      </c>
      <c r="CY107" s="67" t="str">
        <f t="shared" si="946"/>
        <v/>
      </c>
      <c r="CZ107" s="67" t="str">
        <f t="shared" si="947"/>
        <v/>
      </c>
      <c r="DA107" s="67" t="str">
        <f t="shared" si="948"/>
        <v/>
      </c>
      <c r="DB107" s="67" t="str">
        <f t="shared" si="949"/>
        <v/>
      </c>
      <c r="DC107" s="75" t="str">
        <f t="shared" si="950"/>
        <v/>
      </c>
      <c r="DD107" s="74" t="str">
        <f t="shared" si="1125"/>
        <v/>
      </c>
      <c r="DE107" s="67" t="str">
        <f t="shared" ref="DE107" si="1347">IF(AND($F107=DD$2,$D107=DD$3,$E107=DE$4),1,"")</f>
        <v/>
      </c>
      <c r="DF107" s="67" t="str">
        <f t="shared" si="952"/>
        <v/>
      </c>
      <c r="DG107" s="67" t="str">
        <f t="shared" si="953"/>
        <v/>
      </c>
      <c r="DH107" s="67" t="str">
        <f t="shared" si="954"/>
        <v/>
      </c>
      <c r="DI107" s="67" t="str">
        <f t="shared" si="955"/>
        <v/>
      </c>
      <c r="DJ107" s="67" t="str">
        <f t="shared" si="956"/>
        <v/>
      </c>
      <c r="DK107" s="67" t="str">
        <f t="shared" si="957"/>
        <v/>
      </c>
      <c r="DL107" s="67" t="str">
        <f t="shared" si="958"/>
        <v/>
      </c>
      <c r="DM107" s="75" t="str">
        <f t="shared" si="959"/>
        <v/>
      </c>
      <c r="DN107" s="74" t="str">
        <f t="shared" si="1127"/>
        <v/>
      </c>
      <c r="DO107" s="67" t="str">
        <f t="shared" ref="DO107" si="1348">IF(AND($F107=DN$2,$D107=DN$3,$E107=DO$4),1,"")</f>
        <v/>
      </c>
      <c r="DP107" s="67" t="str">
        <f t="shared" si="961"/>
        <v/>
      </c>
      <c r="DQ107" s="67" t="str">
        <f t="shared" si="962"/>
        <v/>
      </c>
      <c r="DR107" s="67" t="str">
        <f t="shared" si="963"/>
        <v/>
      </c>
      <c r="DS107" s="67" t="str">
        <f t="shared" si="964"/>
        <v/>
      </c>
      <c r="DT107" s="67" t="str">
        <f t="shared" si="965"/>
        <v/>
      </c>
      <c r="DU107" s="67" t="str">
        <f t="shared" si="966"/>
        <v/>
      </c>
      <c r="DV107" s="67" t="str">
        <f t="shared" si="967"/>
        <v/>
      </c>
      <c r="DW107" s="76" t="str">
        <f t="shared" si="968"/>
        <v/>
      </c>
      <c r="DX107" s="73"/>
    </row>
    <row r="108" spans="1:128" hidden="1">
      <c r="A108" s="67" t="str">
        <f>IF(OR(B108=0,B108=""),"",'Stu.Detail (1-20)'!A110)</f>
        <v/>
      </c>
      <c r="B108" s="67" t="str">
        <f>IF(OR('Stu.Detail (1-20)'!B110=0,'Stu.Detail (1-20)'!B110=""),"",'Stu.Detail (1-20)'!B110)</f>
        <v/>
      </c>
      <c r="C108" s="68" t="str">
        <f>IF(OR('Stu.Detail (1-20)'!C110=0,'Stu.Detail (1-20)'!C110=""),"",'Stu.Detail (1-20)'!C110)</f>
        <v/>
      </c>
      <c r="D108" s="67" t="str">
        <f>IF(OR('Stu.Detail (1-20)'!J110=0,'Stu.Detail (1-20)'!J110=""),"",'Stu.Detail (1-20)'!J110)</f>
        <v/>
      </c>
      <c r="E108" s="67" t="str">
        <f>IF(OR('Stu.Detail (1-20)'!K110=0,'Stu.Detail (1-20)'!K110=""),"",'Stu.Detail (1-20)'!K110)</f>
        <v/>
      </c>
      <c r="F108" s="67" t="str">
        <f>IF(OR('Stu.Detail (1-20)'!L110=0,'Stu.Detail (1-20)'!L110=""),"",'Stu.Detail (1-20)'!L110)</f>
        <v/>
      </c>
      <c r="H108" s="74" t="str">
        <f t="shared" si="859"/>
        <v/>
      </c>
      <c r="I108" s="67" t="str">
        <f t="shared" si="860"/>
        <v/>
      </c>
      <c r="J108" s="67" t="str">
        <f t="shared" si="861"/>
        <v/>
      </c>
      <c r="K108" s="67" t="str">
        <f t="shared" si="862"/>
        <v/>
      </c>
      <c r="L108" s="67" t="str">
        <f t="shared" si="863"/>
        <v/>
      </c>
      <c r="M108" s="67" t="str">
        <f t="shared" si="864"/>
        <v/>
      </c>
      <c r="N108" s="67" t="str">
        <f t="shared" si="865"/>
        <v/>
      </c>
      <c r="O108" s="67" t="str">
        <f t="shared" si="866"/>
        <v/>
      </c>
      <c r="P108" s="67" t="str">
        <f t="shared" si="867"/>
        <v/>
      </c>
      <c r="Q108" s="75" t="str">
        <f t="shared" si="868"/>
        <v/>
      </c>
      <c r="R108" s="74" t="str">
        <f t="shared" si="869"/>
        <v/>
      </c>
      <c r="S108" s="67" t="str">
        <f t="shared" si="870"/>
        <v/>
      </c>
      <c r="T108" s="67" t="str">
        <f t="shared" si="871"/>
        <v/>
      </c>
      <c r="U108" s="67" t="str">
        <f t="shared" si="872"/>
        <v/>
      </c>
      <c r="V108" s="67" t="str">
        <f t="shared" si="873"/>
        <v/>
      </c>
      <c r="W108" s="67" t="str">
        <f t="shared" si="874"/>
        <v/>
      </c>
      <c r="X108" s="67" t="str">
        <f t="shared" si="875"/>
        <v/>
      </c>
      <c r="Y108" s="67" t="str">
        <f t="shared" si="876"/>
        <v/>
      </c>
      <c r="Z108" s="67" t="str">
        <f t="shared" si="877"/>
        <v/>
      </c>
      <c r="AA108" s="75" t="str">
        <f t="shared" si="878"/>
        <v/>
      </c>
      <c r="AB108" s="74" t="str">
        <f t="shared" si="1109"/>
        <v/>
      </c>
      <c r="AC108" s="67" t="str">
        <f t="shared" ref="AC108" si="1349">IF(AND($F108=AB$2,$D108=AB$3,$E108=AC$4),1,"")</f>
        <v/>
      </c>
      <c r="AD108" s="67" t="str">
        <f t="shared" si="880"/>
        <v/>
      </c>
      <c r="AE108" s="67" t="str">
        <f t="shared" si="881"/>
        <v/>
      </c>
      <c r="AF108" s="67" t="str">
        <f t="shared" si="882"/>
        <v/>
      </c>
      <c r="AG108" s="67" t="str">
        <f t="shared" si="883"/>
        <v/>
      </c>
      <c r="AH108" s="67" t="str">
        <f t="shared" si="884"/>
        <v/>
      </c>
      <c r="AI108" s="67" t="str">
        <f t="shared" si="885"/>
        <v/>
      </c>
      <c r="AJ108" s="67" t="str">
        <f t="shared" si="886"/>
        <v/>
      </c>
      <c r="AK108" s="75" t="str">
        <f t="shared" si="887"/>
        <v/>
      </c>
      <c r="AL108" s="74" t="str">
        <f t="shared" si="1111"/>
        <v/>
      </c>
      <c r="AM108" s="67" t="str">
        <f t="shared" ref="AM108" si="1350">IF(AND($F108=AL$2,$D108=AL$3,$E108=AM$4),1,"")</f>
        <v/>
      </c>
      <c r="AN108" s="67" t="str">
        <f t="shared" si="889"/>
        <v/>
      </c>
      <c r="AO108" s="67" t="str">
        <f t="shared" si="890"/>
        <v/>
      </c>
      <c r="AP108" s="67" t="str">
        <f t="shared" si="891"/>
        <v/>
      </c>
      <c r="AQ108" s="67" t="str">
        <f t="shared" si="892"/>
        <v/>
      </c>
      <c r="AR108" s="67" t="str">
        <f t="shared" si="893"/>
        <v/>
      </c>
      <c r="AS108" s="67" t="str">
        <f t="shared" si="894"/>
        <v/>
      </c>
      <c r="AT108" s="67" t="str">
        <f t="shared" si="895"/>
        <v/>
      </c>
      <c r="AU108" s="75" t="str">
        <f t="shared" si="896"/>
        <v/>
      </c>
      <c r="AV108" s="74" t="str">
        <f t="shared" si="1113"/>
        <v/>
      </c>
      <c r="AW108" s="67" t="str">
        <f t="shared" ref="AW108" si="1351">IF(AND($F108=AV$2,$D108=AV$3,$E108=AW$4),1,"")</f>
        <v/>
      </c>
      <c r="AX108" s="67" t="str">
        <f t="shared" si="898"/>
        <v/>
      </c>
      <c r="AY108" s="67" t="str">
        <f t="shared" si="899"/>
        <v/>
      </c>
      <c r="AZ108" s="67" t="str">
        <f t="shared" si="900"/>
        <v/>
      </c>
      <c r="BA108" s="67" t="str">
        <f t="shared" si="901"/>
        <v/>
      </c>
      <c r="BB108" s="67" t="str">
        <f t="shared" si="902"/>
        <v/>
      </c>
      <c r="BC108" s="67" t="str">
        <f t="shared" si="903"/>
        <v/>
      </c>
      <c r="BD108" s="67" t="str">
        <f t="shared" si="904"/>
        <v/>
      </c>
      <c r="BE108" s="75" t="str">
        <f t="shared" si="905"/>
        <v/>
      </c>
      <c r="BF108" s="74" t="str">
        <f t="shared" si="1115"/>
        <v/>
      </c>
      <c r="BG108" s="67" t="str">
        <f t="shared" ref="BG108" si="1352">IF(AND($F108=BF$2,$D108=BF$3,$E108=BG$4),1,"")</f>
        <v/>
      </c>
      <c r="BH108" s="67" t="str">
        <f t="shared" si="907"/>
        <v/>
      </c>
      <c r="BI108" s="67" t="str">
        <f t="shared" si="908"/>
        <v/>
      </c>
      <c r="BJ108" s="67" t="str">
        <f t="shared" si="909"/>
        <v/>
      </c>
      <c r="BK108" s="67" t="str">
        <f t="shared" si="910"/>
        <v/>
      </c>
      <c r="BL108" s="67" t="str">
        <f t="shared" si="911"/>
        <v/>
      </c>
      <c r="BM108" s="67" t="str">
        <f t="shared" si="912"/>
        <v/>
      </c>
      <c r="BN108" s="67" t="str">
        <f t="shared" si="913"/>
        <v/>
      </c>
      <c r="BO108" s="75" t="str">
        <f t="shared" si="914"/>
        <v/>
      </c>
      <c r="BP108" s="74" t="str">
        <f t="shared" si="1117"/>
        <v/>
      </c>
      <c r="BQ108" s="67" t="str">
        <f t="shared" ref="BQ108" si="1353">IF(AND($F108=BP$2,$D108=BP$3,$E108=BQ$4),1,"")</f>
        <v/>
      </c>
      <c r="BR108" s="67" t="str">
        <f t="shared" si="916"/>
        <v/>
      </c>
      <c r="BS108" s="67" t="str">
        <f t="shared" si="917"/>
        <v/>
      </c>
      <c r="BT108" s="67" t="str">
        <f t="shared" si="918"/>
        <v/>
      </c>
      <c r="BU108" s="67" t="str">
        <f t="shared" si="919"/>
        <v/>
      </c>
      <c r="BV108" s="67" t="str">
        <f t="shared" si="920"/>
        <v/>
      </c>
      <c r="BW108" s="67" t="str">
        <f t="shared" si="921"/>
        <v/>
      </c>
      <c r="BX108" s="67" t="str">
        <f t="shared" si="922"/>
        <v/>
      </c>
      <c r="BY108" s="75" t="str">
        <f t="shared" si="923"/>
        <v/>
      </c>
      <c r="BZ108" s="74" t="str">
        <f t="shared" si="1119"/>
        <v/>
      </c>
      <c r="CA108" s="67" t="str">
        <f t="shared" ref="CA108" si="1354">IF(AND($F108=BZ$2,$D108=BZ$3,$E108=CA$4),1,"")</f>
        <v/>
      </c>
      <c r="CB108" s="67" t="str">
        <f t="shared" si="925"/>
        <v/>
      </c>
      <c r="CC108" s="67" t="str">
        <f t="shared" si="926"/>
        <v/>
      </c>
      <c r="CD108" s="67" t="str">
        <f t="shared" si="927"/>
        <v/>
      </c>
      <c r="CE108" s="67" t="str">
        <f t="shared" si="928"/>
        <v/>
      </c>
      <c r="CF108" s="67" t="str">
        <f t="shared" si="929"/>
        <v/>
      </c>
      <c r="CG108" s="67" t="str">
        <f t="shared" si="930"/>
        <v/>
      </c>
      <c r="CH108" s="67" t="str">
        <f t="shared" si="931"/>
        <v/>
      </c>
      <c r="CI108" s="75" t="str">
        <f t="shared" si="932"/>
        <v/>
      </c>
      <c r="CJ108" s="74" t="str">
        <f t="shared" si="1121"/>
        <v/>
      </c>
      <c r="CK108" s="67" t="str">
        <f t="shared" ref="CK108" si="1355">IF(AND($F108=CJ$2,$D108=CJ$3,$E108=CK$4),1,"")</f>
        <v/>
      </c>
      <c r="CL108" s="67" t="str">
        <f t="shared" si="934"/>
        <v/>
      </c>
      <c r="CM108" s="67" t="str">
        <f t="shared" si="935"/>
        <v/>
      </c>
      <c r="CN108" s="67" t="str">
        <f t="shared" si="936"/>
        <v/>
      </c>
      <c r="CO108" s="67" t="str">
        <f t="shared" si="937"/>
        <v/>
      </c>
      <c r="CP108" s="67" t="str">
        <f t="shared" si="938"/>
        <v/>
      </c>
      <c r="CQ108" s="67" t="str">
        <f t="shared" si="939"/>
        <v/>
      </c>
      <c r="CR108" s="67" t="str">
        <f t="shared" si="940"/>
        <v/>
      </c>
      <c r="CS108" s="75" t="str">
        <f t="shared" si="941"/>
        <v/>
      </c>
      <c r="CT108" s="74" t="str">
        <f t="shared" si="1123"/>
        <v/>
      </c>
      <c r="CU108" s="67" t="str">
        <f t="shared" ref="CU108" si="1356">IF(AND($F108=CT$2,$D108=CT$3,$E108=CU$4),1,"")</f>
        <v/>
      </c>
      <c r="CV108" s="67" t="str">
        <f t="shared" si="943"/>
        <v/>
      </c>
      <c r="CW108" s="67" t="str">
        <f t="shared" si="944"/>
        <v/>
      </c>
      <c r="CX108" s="67" t="str">
        <f t="shared" si="945"/>
        <v/>
      </c>
      <c r="CY108" s="67" t="str">
        <f t="shared" si="946"/>
        <v/>
      </c>
      <c r="CZ108" s="67" t="str">
        <f t="shared" si="947"/>
        <v/>
      </c>
      <c r="DA108" s="67" t="str">
        <f t="shared" si="948"/>
        <v/>
      </c>
      <c r="DB108" s="67" t="str">
        <f t="shared" si="949"/>
        <v/>
      </c>
      <c r="DC108" s="75" t="str">
        <f t="shared" si="950"/>
        <v/>
      </c>
      <c r="DD108" s="74" t="str">
        <f t="shared" si="1125"/>
        <v/>
      </c>
      <c r="DE108" s="67" t="str">
        <f t="shared" ref="DE108" si="1357">IF(AND($F108=DD$2,$D108=DD$3,$E108=DE$4),1,"")</f>
        <v/>
      </c>
      <c r="DF108" s="67" t="str">
        <f t="shared" si="952"/>
        <v/>
      </c>
      <c r="DG108" s="67" t="str">
        <f t="shared" si="953"/>
        <v/>
      </c>
      <c r="DH108" s="67" t="str">
        <f t="shared" si="954"/>
        <v/>
      </c>
      <c r="DI108" s="67" t="str">
        <f t="shared" si="955"/>
        <v/>
      </c>
      <c r="DJ108" s="67" t="str">
        <f t="shared" si="956"/>
        <v/>
      </c>
      <c r="DK108" s="67" t="str">
        <f t="shared" si="957"/>
        <v/>
      </c>
      <c r="DL108" s="67" t="str">
        <f t="shared" si="958"/>
        <v/>
      </c>
      <c r="DM108" s="75" t="str">
        <f t="shared" si="959"/>
        <v/>
      </c>
      <c r="DN108" s="74" t="str">
        <f t="shared" si="1127"/>
        <v/>
      </c>
      <c r="DO108" s="67" t="str">
        <f t="shared" ref="DO108" si="1358">IF(AND($F108=DN$2,$D108=DN$3,$E108=DO$4),1,"")</f>
        <v/>
      </c>
      <c r="DP108" s="67" t="str">
        <f t="shared" si="961"/>
        <v/>
      </c>
      <c r="DQ108" s="67" t="str">
        <f t="shared" si="962"/>
        <v/>
      </c>
      <c r="DR108" s="67" t="str">
        <f t="shared" si="963"/>
        <v/>
      </c>
      <c r="DS108" s="67" t="str">
        <f t="shared" si="964"/>
        <v/>
      </c>
      <c r="DT108" s="67" t="str">
        <f t="shared" si="965"/>
        <v/>
      </c>
      <c r="DU108" s="67" t="str">
        <f t="shared" si="966"/>
        <v/>
      </c>
      <c r="DV108" s="67" t="str">
        <f t="shared" si="967"/>
        <v/>
      </c>
      <c r="DW108" s="76" t="str">
        <f t="shared" si="968"/>
        <v/>
      </c>
      <c r="DX108" s="73"/>
    </row>
    <row r="109" spans="1:128" hidden="1">
      <c r="A109" s="67" t="str">
        <f>IF(OR(B109=0,B109=""),"",'Stu.Detail (1-20)'!A111)</f>
        <v/>
      </c>
      <c r="B109" s="67" t="str">
        <f>IF(OR('Stu.Detail (1-20)'!B111=0,'Stu.Detail (1-20)'!B111=""),"",'Stu.Detail (1-20)'!B111)</f>
        <v/>
      </c>
      <c r="C109" s="68" t="str">
        <f>IF(OR('Stu.Detail (1-20)'!C111=0,'Stu.Detail (1-20)'!C111=""),"",'Stu.Detail (1-20)'!C111)</f>
        <v/>
      </c>
      <c r="D109" s="67" t="str">
        <f>IF(OR('Stu.Detail (1-20)'!J111=0,'Stu.Detail (1-20)'!J111=""),"",'Stu.Detail (1-20)'!J111)</f>
        <v/>
      </c>
      <c r="E109" s="67" t="str">
        <f>IF(OR('Stu.Detail (1-20)'!K111=0,'Stu.Detail (1-20)'!K111=""),"",'Stu.Detail (1-20)'!K111)</f>
        <v/>
      </c>
      <c r="F109" s="67" t="str">
        <f>IF(OR('Stu.Detail (1-20)'!L111=0,'Stu.Detail (1-20)'!L111=""),"",'Stu.Detail (1-20)'!L111)</f>
        <v/>
      </c>
      <c r="H109" s="74" t="str">
        <f t="shared" si="859"/>
        <v/>
      </c>
      <c r="I109" s="67" t="str">
        <f t="shared" si="860"/>
        <v/>
      </c>
      <c r="J109" s="67" t="str">
        <f t="shared" si="861"/>
        <v/>
      </c>
      <c r="K109" s="67" t="str">
        <f t="shared" si="862"/>
        <v/>
      </c>
      <c r="L109" s="67" t="str">
        <f t="shared" si="863"/>
        <v/>
      </c>
      <c r="M109" s="67" t="str">
        <f t="shared" si="864"/>
        <v/>
      </c>
      <c r="N109" s="67" t="str">
        <f t="shared" si="865"/>
        <v/>
      </c>
      <c r="O109" s="67" t="str">
        <f t="shared" si="866"/>
        <v/>
      </c>
      <c r="P109" s="67" t="str">
        <f t="shared" si="867"/>
        <v/>
      </c>
      <c r="Q109" s="75" t="str">
        <f t="shared" si="868"/>
        <v/>
      </c>
      <c r="R109" s="74" t="str">
        <f t="shared" si="869"/>
        <v/>
      </c>
      <c r="S109" s="67" t="str">
        <f t="shared" si="870"/>
        <v/>
      </c>
      <c r="T109" s="67" t="str">
        <f t="shared" si="871"/>
        <v/>
      </c>
      <c r="U109" s="67" t="str">
        <f t="shared" si="872"/>
        <v/>
      </c>
      <c r="V109" s="67" t="str">
        <f t="shared" si="873"/>
        <v/>
      </c>
      <c r="W109" s="67" t="str">
        <f t="shared" si="874"/>
        <v/>
      </c>
      <c r="X109" s="67" t="str">
        <f t="shared" si="875"/>
        <v/>
      </c>
      <c r="Y109" s="67" t="str">
        <f t="shared" si="876"/>
        <v/>
      </c>
      <c r="Z109" s="67" t="str">
        <f t="shared" si="877"/>
        <v/>
      </c>
      <c r="AA109" s="75" t="str">
        <f t="shared" si="878"/>
        <v/>
      </c>
      <c r="AB109" s="74" t="str">
        <f t="shared" si="1109"/>
        <v/>
      </c>
      <c r="AC109" s="67" t="str">
        <f t="shared" ref="AC109" si="1359">IF(AND($F109=AB$2,$D109=AB$3,$E109=AC$4),1,"")</f>
        <v/>
      </c>
      <c r="AD109" s="67" t="str">
        <f t="shared" si="880"/>
        <v/>
      </c>
      <c r="AE109" s="67" t="str">
        <f t="shared" si="881"/>
        <v/>
      </c>
      <c r="AF109" s="67" t="str">
        <f t="shared" si="882"/>
        <v/>
      </c>
      <c r="AG109" s="67" t="str">
        <f t="shared" si="883"/>
        <v/>
      </c>
      <c r="AH109" s="67" t="str">
        <f t="shared" si="884"/>
        <v/>
      </c>
      <c r="AI109" s="67" t="str">
        <f t="shared" si="885"/>
        <v/>
      </c>
      <c r="AJ109" s="67" t="str">
        <f t="shared" si="886"/>
        <v/>
      </c>
      <c r="AK109" s="75" t="str">
        <f t="shared" si="887"/>
        <v/>
      </c>
      <c r="AL109" s="74" t="str">
        <f t="shared" si="1111"/>
        <v/>
      </c>
      <c r="AM109" s="67" t="str">
        <f t="shared" ref="AM109" si="1360">IF(AND($F109=AL$2,$D109=AL$3,$E109=AM$4),1,"")</f>
        <v/>
      </c>
      <c r="AN109" s="67" t="str">
        <f t="shared" si="889"/>
        <v/>
      </c>
      <c r="AO109" s="67" t="str">
        <f t="shared" si="890"/>
        <v/>
      </c>
      <c r="AP109" s="67" t="str">
        <f t="shared" si="891"/>
        <v/>
      </c>
      <c r="AQ109" s="67" t="str">
        <f t="shared" si="892"/>
        <v/>
      </c>
      <c r="AR109" s="67" t="str">
        <f t="shared" si="893"/>
        <v/>
      </c>
      <c r="AS109" s="67" t="str">
        <f t="shared" si="894"/>
        <v/>
      </c>
      <c r="AT109" s="67" t="str">
        <f t="shared" si="895"/>
        <v/>
      </c>
      <c r="AU109" s="75" t="str">
        <f t="shared" si="896"/>
        <v/>
      </c>
      <c r="AV109" s="74" t="str">
        <f t="shared" si="1113"/>
        <v/>
      </c>
      <c r="AW109" s="67" t="str">
        <f t="shared" ref="AW109" si="1361">IF(AND($F109=AV$2,$D109=AV$3,$E109=AW$4),1,"")</f>
        <v/>
      </c>
      <c r="AX109" s="67" t="str">
        <f t="shared" si="898"/>
        <v/>
      </c>
      <c r="AY109" s="67" t="str">
        <f t="shared" si="899"/>
        <v/>
      </c>
      <c r="AZ109" s="67" t="str">
        <f t="shared" si="900"/>
        <v/>
      </c>
      <c r="BA109" s="67" t="str">
        <f t="shared" si="901"/>
        <v/>
      </c>
      <c r="BB109" s="67" t="str">
        <f t="shared" si="902"/>
        <v/>
      </c>
      <c r="BC109" s="67" t="str">
        <f t="shared" si="903"/>
        <v/>
      </c>
      <c r="BD109" s="67" t="str">
        <f t="shared" si="904"/>
        <v/>
      </c>
      <c r="BE109" s="75" t="str">
        <f t="shared" si="905"/>
        <v/>
      </c>
      <c r="BF109" s="74" t="str">
        <f t="shared" si="1115"/>
        <v/>
      </c>
      <c r="BG109" s="67" t="str">
        <f t="shared" ref="BG109" si="1362">IF(AND($F109=BF$2,$D109=BF$3,$E109=BG$4),1,"")</f>
        <v/>
      </c>
      <c r="BH109" s="67" t="str">
        <f t="shared" si="907"/>
        <v/>
      </c>
      <c r="BI109" s="67" t="str">
        <f t="shared" si="908"/>
        <v/>
      </c>
      <c r="BJ109" s="67" t="str">
        <f t="shared" si="909"/>
        <v/>
      </c>
      <c r="BK109" s="67" t="str">
        <f t="shared" si="910"/>
        <v/>
      </c>
      <c r="BL109" s="67" t="str">
        <f t="shared" si="911"/>
        <v/>
      </c>
      <c r="BM109" s="67" t="str">
        <f t="shared" si="912"/>
        <v/>
      </c>
      <c r="BN109" s="67" t="str">
        <f t="shared" si="913"/>
        <v/>
      </c>
      <c r="BO109" s="75" t="str">
        <f t="shared" si="914"/>
        <v/>
      </c>
      <c r="BP109" s="74" t="str">
        <f t="shared" si="1117"/>
        <v/>
      </c>
      <c r="BQ109" s="67" t="str">
        <f t="shared" ref="BQ109" si="1363">IF(AND($F109=BP$2,$D109=BP$3,$E109=BQ$4),1,"")</f>
        <v/>
      </c>
      <c r="BR109" s="67" t="str">
        <f t="shared" si="916"/>
        <v/>
      </c>
      <c r="BS109" s="67" t="str">
        <f t="shared" si="917"/>
        <v/>
      </c>
      <c r="BT109" s="67" t="str">
        <f t="shared" si="918"/>
        <v/>
      </c>
      <c r="BU109" s="67" t="str">
        <f t="shared" si="919"/>
        <v/>
      </c>
      <c r="BV109" s="67" t="str">
        <f t="shared" si="920"/>
        <v/>
      </c>
      <c r="BW109" s="67" t="str">
        <f t="shared" si="921"/>
        <v/>
      </c>
      <c r="BX109" s="67" t="str">
        <f t="shared" si="922"/>
        <v/>
      </c>
      <c r="BY109" s="75" t="str">
        <f t="shared" si="923"/>
        <v/>
      </c>
      <c r="BZ109" s="74" t="str">
        <f t="shared" si="1119"/>
        <v/>
      </c>
      <c r="CA109" s="67" t="str">
        <f t="shared" ref="CA109" si="1364">IF(AND($F109=BZ$2,$D109=BZ$3,$E109=CA$4),1,"")</f>
        <v/>
      </c>
      <c r="CB109" s="67" t="str">
        <f t="shared" si="925"/>
        <v/>
      </c>
      <c r="CC109" s="67" t="str">
        <f t="shared" si="926"/>
        <v/>
      </c>
      <c r="CD109" s="67" t="str">
        <f t="shared" si="927"/>
        <v/>
      </c>
      <c r="CE109" s="67" t="str">
        <f t="shared" si="928"/>
        <v/>
      </c>
      <c r="CF109" s="67" t="str">
        <f t="shared" si="929"/>
        <v/>
      </c>
      <c r="CG109" s="67" t="str">
        <f t="shared" si="930"/>
        <v/>
      </c>
      <c r="CH109" s="67" t="str">
        <f t="shared" si="931"/>
        <v/>
      </c>
      <c r="CI109" s="75" t="str">
        <f t="shared" si="932"/>
        <v/>
      </c>
      <c r="CJ109" s="74" t="str">
        <f t="shared" si="1121"/>
        <v/>
      </c>
      <c r="CK109" s="67" t="str">
        <f t="shared" ref="CK109" si="1365">IF(AND($F109=CJ$2,$D109=CJ$3,$E109=CK$4),1,"")</f>
        <v/>
      </c>
      <c r="CL109" s="67" t="str">
        <f t="shared" si="934"/>
        <v/>
      </c>
      <c r="CM109" s="67" t="str">
        <f t="shared" si="935"/>
        <v/>
      </c>
      <c r="CN109" s="67" t="str">
        <f t="shared" si="936"/>
        <v/>
      </c>
      <c r="CO109" s="67" t="str">
        <f t="shared" si="937"/>
        <v/>
      </c>
      <c r="CP109" s="67" t="str">
        <f t="shared" si="938"/>
        <v/>
      </c>
      <c r="CQ109" s="67" t="str">
        <f t="shared" si="939"/>
        <v/>
      </c>
      <c r="CR109" s="67" t="str">
        <f t="shared" si="940"/>
        <v/>
      </c>
      <c r="CS109" s="75" t="str">
        <f t="shared" si="941"/>
        <v/>
      </c>
      <c r="CT109" s="74" t="str">
        <f t="shared" si="1123"/>
        <v/>
      </c>
      <c r="CU109" s="67" t="str">
        <f t="shared" ref="CU109" si="1366">IF(AND($F109=CT$2,$D109=CT$3,$E109=CU$4),1,"")</f>
        <v/>
      </c>
      <c r="CV109" s="67" t="str">
        <f t="shared" si="943"/>
        <v/>
      </c>
      <c r="CW109" s="67" t="str">
        <f t="shared" si="944"/>
        <v/>
      </c>
      <c r="CX109" s="67" t="str">
        <f t="shared" si="945"/>
        <v/>
      </c>
      <c r="CY109" s="67" t="str">
        <f t="shared" si="946"/>
        <v/>
      </c>
      <c r="CZ109" s="67" t="str">
        <f t="shared" si="947"/>
        <v/>
      </c>
      <c r="DA109" s="67" t="str">
        <f t="shared" si="948"/>
        <v/>
      </c>
      <c r="DB109" s="67" t="str">
        <f t="shared" si="949"/>
        <v/>
      </c>
      <c r="DC109" s="75" t="str">
        <f t="shared" si="950"/>
        <v/>
      </c>
      <c r="DD109" s="74" t="str">
        <f t="shared" si="1125"/>
        <v/>
      </c>
      <c r="DE109" s="67" t="str">
        <f t="shared" ref="DE109" si="1367">IF(AND($F109=DD$2,$D109=DD$3,$E109=DE$4),1,"")</f>
        <v/>
      </c>
      <c r="DF109" s="67" t="str">
        <f t="shared" si="952"/>
        <v/>
      </c>
      <c r="DG109" s="67" t="str">
        <f t="shared" si="953"/>
        <v/>
      </c>
      <c r="DH109" s="67" t="str">
        <f t="shared" si="954"/>
        <v/>
      </c>
      <c r="DI109" s="67" t="str">
        <f t="shared" si="955"/>
        <v/>
      </c>
      <c r="DJ109" s="67" t="str">
        <f t="shared" si="956"/>
        <v/>
      </c>
      <c r="DK109" s="67" t="str">
        <f t="shared" si="957"/>
        <v/>
      </c>
      <c r="DL109" s="67" t="str">
        <f t="shared" si="958"/>
        <v/>
      </c>
      <c r="DM109" s="75" t="str">
        <f t="shared" si="959"/>
        <v/>
      </c>
      <c r="DN109" s="74" t="str">
        <f t="shared" si="1127"/>
        <v/>
      </c>
      <c r="DO109" s="67" t="str">
        <f t="shared" ref="DO109" si="1368">IF(AND($F109=DN$2,$D109=DN$3,$E109=DO$4),1,"")</f>
        <v/>
      </c>
      <c r="DP109" s="67" t="str">
        <f t="shared" si="961"/>
        <v/>
      </c>
      <c r="DQ109" s="67" t="str">
        <f t="shared" si="962"/>
        <v/>
      </c>
      <c r="DR109" s="67" t="str">
        <f t="shared" si="963"/>
        <v/>
      </c>
      <c r="DS109" s="67" t="str">
        <f t="shared" si="964"/>
        <v/>
      </c>
      <c r="DT109" s="67" t="str">
        <f t="shared" si="965"/>
        <v/>
      </c>
      <c r="DU109" s="67" t="str">
        <f t="shared" si="966"/>
        <v/>
      </c>
      <c r="DV109" s="67" t="str">
        <f t="shared" si="967"/>
        <v/>
      </c>
      <c r="DW109" s="76" t="str">
        <f t="shared" si="968"/>
        <v/>
      </c>
      <c r="DX109" s="73"/>
    </row>
    <row r="110" spans="1:128" hidden="1">
      <c r="A110" s="67" t="str">
        <f>IF(OR(B110=0,B110=""),"",'Stu.Detail (1-20)'!A112)</f>
        <v/>
      </c>
      <c r="B110" s="67" t="str">
        <f>IF(OR('Stu.Detail (1-20)'!B112=0,'Stu.Detail (1-20)'!B112=""),"",'Stu.Detail (1-20)'!B112)</f>
        <v/>
      </c>
      <c r="C110" s="68" t="str">
        <f>IF(OR('Stu.Detail (1-20)'!C112=0,'Stu.Detail (1-20)'!C112=""),"",'Stu.Detail (1-20)'!C112)</f>
        <v/>
      </c>
      <c r="D110" s="67" t="str">
        <f>IF(OR('Stu.Detail (1-20)'!J112=0,'Stu.Detail (1-20)'!J112=""),"",'Stu.Detail (1-20)'!J112)</f>
        <v/>
      </c>
      <c r="E110" s="67" t="str">
        <f>IF(OR('Stu.Detail (1-20)'!K112=0,'Stu.Detail (1-20)'!K112=""),"",'Stu.Detail (1-20)'!K112)</f>
        <v/>
      </c>
      <c r="F110" s="67" t="str">
        <f>IF(OR('Stu.Detail (1-20)'!L112=0,'Stu.Detail (1-20)'!L112=""),"",'Stu.Detail (1-20)'!L112)</f>
        <v/>
      </c>
      <c r="H110" s="74" t="str">
        <f t="shared" si="859"/>
        <v/>
      </c>
      <c r="I110" s="67" t="str">
        <f t="shared" si="860"/>
        <v/>
      </c>
      <c r="J110" s="67" t="str">
        <f t="shared" si="861"/>
        <v/>
      </c>
      <c r="K110" s="67" t="str">
        <f t="shared" si="862"/>
        <v/>
      </c>
      <c r="L110" s="67" t="str">
        <f t="shared" si="863"/>
        <v/>
      </c>
      <c r="M110" s="67" t="str">
        <f t="shared" si="864"/>
        <v/>
      </c>
      <c r="N110" s="67" t="str">
        <f t="shared" si="865"/>
        <v/>
      </c>
      <c r="O110" s="67" t="str">
        <f t="shared" si="866"/>
        <v/>
      </c>
      <c r="P110" s="67" t="str">
        <f t="shared" si="867"/>
        <v/>
      </c>
      <c r="Q110" s="75" t="str">
        <f t="shared" si="868"/>
        <v/>
      </c>
      <c r="R110" s="74" t="str">
        <f t="shared" si="869"/>
        <v/>
      </c>
      <c r="S110" s="67" t="str">
        <f t="shared" si="870"/>
        <v/>
      </c>
      <c r="T110" s="67" t="str">
        <f t="shared" si="871"/>
        <v/>
      </c>
      <c r="U110" s="67" t="str">
        <f t="shared" si="872"/>
        <v/>
      </c>
      <c r="V110" s="67" t="str">
        <f t="shared" si="873"/>
        <v/>
      </c>
      <c r="W110" s="67" t="str">
        <f t="shared" si="874"/>
        <v/>
      </c>
      <c r="X110" s="67" t="str">
        <f t="shared" si="875"/>
        <v/>
      </c>
      <c r="Y110" s="67" t="str">
        <f t="shared" si="876"/>
        <v/>
      </c>
      <c r="Z110" s="67" t="str">
        <f t="shared" si="877"/>
        <v/>
      </c>
      <c r="AA110" s="75" t="str">
        <f t="shared" si="878"/>
        <v/>
      </c>
      <c r="AB110" s="74" t="str">
        <f t="shared" si="1109"/>
        <v/>
      </c>
      <c r="AC110" s="67" t="str">
        <f t="shared" ref="AC110" si="1369">IF(AND($F110=AB$2,$D110=AB$3,$E110=AC$4),1,"")</f>
        <v/>
      </c>
      <c r="AD110" s="67" t="str">
        <f t="shared" si="880"/>
        <v/>
      </c>
      <c r="AE110" s="67" t="str">
        <f t="shared" si="881"/>
        <v/>
      </c>
      <c r="AF110" s="67" t="str">
        <f t="shared" si="882"/>
        <v/>
      </c>
      <c r="AG110" s="67" t="str">
        <f t="shared" si="883"/>
        <v/>
      </c>
      <c r="AH110" s="67" t="str">
        <f t="shared" si="884"/>
        <v/>
      </c>
      <c r="AI110" s="67" t="str">
        <f t="shared" si="885"/>
        <v/>
      </c>
      <c r="AJ110" s="67" t="str">
        <f t="shared" si="886"/>
        <v/>
      </c>
      <c r="AK110" s="75" t="str">
        <f t="shared" si="887"/>
        <v/>
      </c>
      <c r="AL110" s="74" t="str">
        <f t="shared" si="1111"/>
        <v/>
      </c>
      <c r="AM110" s="67" t="str">
        <f t="shared" ref="AM110" si="1370">IF(AND($F110=AL$2,$D110=AL$3,$E110=AM$4),1,"")</f>
        <v/>
      </c>
      <c r="AN110" s="67" t="str">
        <f t="shared" si="889"/>
        <v/>
      </c>
      <c r="AO110" s="67" t="str">
        <f t="shared" si="890"/>
        <v/>
      </c>
      <c r="AP110" s="67" t="str">
        <f t="shared" si="891"/>
        <v/>
      </c>
      <c r="AQ110" s="67" t="str">
        <f t="shared" si="892"/>
        <v/>
      </c>
      <c r="AR110" s="67" t="str">
        <f t="shared" si="893"/>
        <v/>
      </c>
      <c r="AS110" s="67" t="str">
        <f t="shared" si="894"/>
        <v/>
      </c>
      <c r="AT110" s="67" t="str">
        <f t="shared" si="895"/>
        <v/>
      </c>
      <c r="AU110" s="75" t="str">
        <f t="shared" si="896"/>
        <v/>
      </c>
      <c r="AV110" s="74" t="str">
        <f t="shared" si="1113"/>
        <v/>
      </c>
      <c r="AW110" s="67" t="str">
        <f t="shared" ref="AW110" si="1371">IF(AND($F110=AV$2,$D110=AV$3,$E110=AW$4),1,"")</f>
        <v/>
      </c>
      <c r="AX110" s="67" t="str">
        <f t="shared" si="898"/>
        <v/>
      </c>
      <c r="AY110" s="67" t="str">
        <f t="shared" si="899"/>
        <v/>
      </c>
      <c r="AZ110" s="67" t="str">
        <f t="shared" si="900"/>
        <v/>
      </c>
      <c r="BA110" s="67" t="str">
        <f t="shared" si="901"/>
        <v/>
      </c>
      <c r="BB110" s="67" t="str">
        <f t="shared" si="902"/>
        <v/>
      </c>
      <c r="BC110" s="67" t="str">
        <f t="shared" si="903"/>
        <v/>
      </c>
      <c r="BD110" s="67" t="str">
        <f t="shared" si="904"/>
        <v/>
      </c>
      <c r="BE110" s="75" t="str">
        <f t="shared" si="905"/>
        <v/>
      </c>
      <c r="BF110" s="74" t="str">
        <f t="shared" si="1115"/>
        <v/>
      </c>
      <c r="BG110" s="67" t="str">
        <f t="shared" ref="BG110" si="1372">IF(AND($F110=BF$2,$D110=BF$3,$E110=BG$4),1,"")</f>
        <v/>
      </c>
      <c r="BH110" s="67" t="str">
        <f t="shared" si="907"/>
        <v/>
      </c>
      <c r="BI110" s="67" t="str">
        <f t="shared" si="908"/>
        <v/>
      </c>
      <c r="BJ110" s="67" t="str">
        <f t="shared" si="909"/>
        <v/>
      </c>
      <c r="BK110" s="67" t="str">
        <f t="shared" si="910"/>
        <v/>
      </c>
      <c r="BL110" s="67" t="str">
        <f t="shared" si="911"/>
        <v/>
      </c>
      <c r="BM110" s="67" t="str">
        <f t="shared" si="912"/>
        <v/>
      </c>
      <c r="BN110" s="67" t="str">
        <f t="shared" si="913"/>
        <v/>
      </c>
      <c r="BO110" s="75" t="str">
        <f t="shared" si="914"/>
        <v/>
      </c>
      <c r="BP110" s="74" t="str">
        <f t="shared" si="1117"/>
        <v/>
      </c>
      <c r="BQ110" s="67" t="str">
        <f t="shared" ref="BQ110" si="1373">IF(AND($F110=BP$2,$D110=BP$3,$E110=BQ$4),1,"")</f>
        <v/>
      </c>
      <c r="BR110" s="67" t="str">
        <f t="shared" si="916"/>
        <v/>
      </c>
      <c r="BS110" s="67" t="str">
        <f t="shared" si="917"/>
        <v/>
      </c>
      <c r="BT110" s="67" t="str">
        <f t="shared" si="918"/>
        <v/>
      </c>
      <c r="BU110" s="67" t="str">
        <f t="shared" si="919"/>
        <v/>
      </c>
      <c r="BV110" s="67" t="str">
        <f t="shared" si="920"/>
        <v/>
      </c>
      <c r="BW110" s="67" t="str">
        <f t="shared" si="921"/>
        <v/>
      </c>
      <c r="BX110" s="67" t="str">
        <f t="shared" si="922"/>
        <v/>
      </c>
      <c r="BY110" s="75" t="str">
        <f t="shared" si="923"/>
        <v/>
      </c>
      <c r="BZ110" s="74" t="str">
        <f t="shared" si="1119"/>
        <v/>
      </c>
      <c r="CA110" s="67" t="str">
        <f t="shared" ref="CA110" si="1374">IF(AND($F110=BZ$2,$D110=BZ$3,$E110=CA$4),1,"")</f>
        <v/>
      </c>
      <c r="CB110" s="67" t="str">
        <f t="shared" si="925"/>
        <v/>
      </c>
      <c r="CC110" s="67" t="str">
        <f t="shared" si="926"/>
        <v/>
      </c>
      <c r="CD110" s="67" t="str">
        <f t="shared" si="927"/>
        <v/>
      </c>
      <c r="CE110" s="67" t="str">
        <f t="shared" si="928"/>
        <v/>
      </c>
      <c r="CF110" s="67" t="str">
        <f t="shared" si="929"/>
        <v/>
      </c>
      <c r="CG110" s="67" t="str">
        <f t="shared" si="930"/>
        <v/>
      </c>
      <c r="CH110" s="67" t="str">
        <f t="shared" si="931"/>
        <v/>
      </c>
      <c r="CI110" s="75" t="str">
        <f t="shared" si="932"/>
        <v/>
      </c>
      <c r="CJ110" s="74" t="str">
        <f t="shared" si="1121"/>
        <v/>
      </c>
      <c r="CK110" s="67" t="str">
        <f t="shared" ref="CK110" si="1375">IF(AND($F110=CJ$2,$D110=CJ$3,$E110=CK$4),1,"")</f>
        <v/>
      </c>
      <c r="CL110" s="67" t="str">
        <f t="shared" si="934"/>
        <v/>
      </c>
      <c r="CM110" s="67" t="str">
        <f t="shared" si="935"/>
        <v/>
      </c>
      <c r="CN110" s="67" t="str">
        <f t="shared" si="936"/>
        <v/>
      </c>
      <c r="CO110" s="67" t="str">
        <f t="shared" si="937"/>
        <v/>
      </c>
      <c r="CP110" s="67" t="str">
        <f t="shared" si="938"/>
        <v/>
      </c>
      <c r="CQ110" s="67" t="str">
        <f t="shared" si="939"/>
        <v/>
      </c>
      <c r="CR110" s="67" t="str">
        <f t="shared" si="940"/>
        <v/>
      </c>
      <c r="CS110" s="75" t="str">
        <f t="shared" si="941"/>
        <v/>
      </c>
      <c r="CT110" s="74" t="str">
        <f t="shared" si="1123"/>
        <v/>
      </c>
      <c r="CU110" s="67" t="str">
        <f t="shared" ref="CU110" si="1376">IF(AND($F110=CT$2,$D110=CT$3,$E110=CU$4),1,"")</f>
        <v/>
      </c>
      <c r="CV110" s="67" t="str">
        <f t="shared" si="943"/>
        <v/>
      </c>
      <c r="CW110" s="67" t="str">
        <f t="shared" si="944"/>
        <v/>
      </c>
      <c r="CX110" s="67" t="str">
        <f t="shared" si="945"/>
        <v/>
      </c>
      <c r="CY110" s="67" t="str">
        <f t="shared" si="946"/>
        <v/>
      </c>
      <c r="CZ110" s="67" t="str">
        <f t="shared" si="947"/>
        <v/>
      </c>
      <c r="DA110" s="67" t="str">
        <f t="shared" si="948"/>
        <v/>
      </c>
      <c r="DB110" s="67" t="str">
        <f t="shared" si="949"/>
        <v/>
      </c>
      <c r="DC110" s="75" t="str">
        <f t="shared" si="950"/>
        <v/>
      </c>
      <c r="DD110" s="74" t="str">
        <f t="shared" si="1125"/>
        <v/>
      </c>
      <c r="DE110" s="67" t="str">
        <f t="shared" ref="DE110" si="1377">IF(AND($F110=DD$2,$D110=DD$3,$E110=DE$4),1,"")</f>
        <v/>
      </c>
      <c r="DF110" s="67" t="str">
        <f t="shared" si="952"/>
        <v/>
      </c>
      <c r="DG110" s="67" t="str">
        <f t="shared" si="953"/>
        <v/>
      </c>
      <c r="DH110" s="67" t="str">
        <f t="shared" si="954"/>
        <v/>
      </c>
      <c r="DI110" s="67" t="str">
        <f t="shared" si="955"/>
        <v/>
      </c>
      <c r="DJ110" s="67" t="str">
        <f t="shared" si="956"/>
        <v/>
      </c>
      <c r="DK110" s="67" t="str">
        <f t="shared" si="957"/>
        <v/>
      </c>
      <c r="DL110" s="67" t="str">
        <f t="shared" si="958"/>
        <v/>
      </c>
      <c r="DM110" s="75" t="str">
        <f t="shared" si="959"/>
        <v/>
      </c>
      <c r="DN110" s="74" t="str">
        <f t="shared" si="1127"/>
        <v/>
      </c>
      <c r="DO110" s="67" t="str">
        <f t="shared" ref="DO110" si="1378">IF(AND($F110=DN$2,$D110=DN$3,$E110=DO$4),1,"")</f>
        <v/>
      </c>
      <c r="DP110" s="67" t="str">
        <f t="shared" si="961"/>
        <v/>
      </c>
      <c r="DQ110" s="67" t="str">
        <f t="shared" si="962"/>
        <v/>
      </c>
      <c r="DR110" s="67" t="str">
        <f t="shared" si="963"/>
        <v/>
      </c>
      <c r="DS110" s="67" t="str">
        <f t="shared" si="964"/>
        <v/>
      </c>
      <c r="DT110" s="67" t="str">
        <f t="shared" si="965"/>
        <v/>
      </c>
      <c r="DU110" s="67" t="str">
        <f t="shared" si="966"/>
        <v/>
      </c>
      <c r="DV110" s="67" t="str">
        <f t="shared" si="967"/>
        <v/>
      </c>
      <c r="DW110" s="76" t="str">
        <f t="shared" si="968"/>
        <v/>
      </c>
      <c r="DX110" s="73"/>
    </row>
    <row r="111" spans="1:128" hidden="1">
      <c r="A111" s="67" t="str">
        <f>IF(OR(B111=0,B111=""),"",'Stu.Detail (1-20)'!A113)</f>
        <v/>
      </c>
      <c r="B111" s="67" t="str">
        <f>IF(OR('Stu.Detail (1-20)'!B113=0,'Stu.Detail (1-20)'!B113=""),"",'Stu.Detail (1-20)'!B113)</f>
        <v/>
      </c>
      <c r="C111" s="68" t="str">
        <f>IF(OR('Stu.Detail (1-20)'!C113=0,'Stu.Detail (1-20)'!C113=""),"",'Stu.Detail (1-20)'!C113)</f>
        <v/>
      </c>
      <c r="D111" s="67" t="str">
        <f>IF(OR('Stu.Detail (1-20)'!J113=0,'Stu.Detail (1-20)'!J113=""),"",'Stu.Detail (1-20)'!J113)</f>
        <v/>
      </c>
      <c r="E111" s="67" t="str">
        <f>IF(OR('Stu.Detail (1-20)'!K113=0,'Stu.Detail (1-20)'!K113=""),"",'Stu.Detail (1-20)'!K113)</f>
        <v/>
      </c>
      <c r="F111" s="67" t="str">
        <f>IF(OR('Stu.Detail (1-20)'!L113=0,'Stu.Detail (1-20)'!L113=""),"",'Stu.Detail (1-20)'!L113)</f>
        <v/>
      </c>
      <c r="H111" s="74" t="str">
        <f t="shared" si="859"/>
        <v/>
      </c>
      <c r="I111" s="67" t="str">
        <f t="shared" si="860"/>
        <v/>
      </c>
      <c r="J111" s="67" t="str">
        <f t="shared" si="861"/>
        <v/>
      </c>
      <c r="K111" s="67" t="str">
        <f t="shared" si="862"/>
        <v/>
      </c>
      <c r="L111" s="67" t="str">
        <f t="shared" si="863"/>
        <v/>
      </c>
      <c r="M111" s="67" t="str">
        <f t="shared" si="864"/>
        <v/>
      </c>
      <c r="N111" s="67" t="str">
        <f t="shared" si="865"/>
        <v/>
      </c>
      <c r="O111" s="67" t="str">
        <f t="shared" si="866"/>
        <v/>
      </c>
      <c r="P111" s="67" t="str">
        <f t="shared" si="867"/>
        <v/>
      </c>
      <c r="Q111" s="75" t="str">
        <f t="shared" si="868"/>
        <v/>
      </c>
      <c r="R111" s="74" t="str">
        <f t="shared" si="869"/>
        <v/>
      </c>
      <c r="S111" s="67" t="str">
        <f t="shared" si="870"/>
        <v/>
      </c>
      <c r="T111" s="67" t="str">
        <f t="shared" si="871"/>
        <v/>
      </c>
      <c r="U111" s="67" t="str">
        <f t="shared" si="872"/>
        <v/>
      </c>
      <c r="V111" s="67" t="str">
        <f t="shared" si="873"/>
        <v/>
      </c>
      <c r="W111" s="67" t="str">
        <f t="shared" si="874"/>
        <v/>
      </c>
      <c r="X111" s="67" t="str">
        <f t="shared" si="875"/>
        <v/>
      </c>
      <c r="Y111" s="67" t="str">
        <f t="shared" si="876"/>
        <v/>
      </c>
      <c r="Z111" s="67" t="str">
        <f t="shared" si="877"/>
        <v/>
      </c>
      <c r="AA111" s="75" t="str">
        <f t="shared" si="878"/>
        <v/>
      </c>
      <c r="AB111" s="74" t="str">
        <f t="shared" si="1109"/>
        <v/>
      </c>
      <c r="AC111" s="67" t="str">
        <f t="shared" ref="AC111" si="1379">IF(AND($F111=AB$2,$D111=AB$3,$E111=AC$4),1,"")</f>
        <v/>
      </c>
      <c r="AD111" s="67" t="str">
        <f t="shared" si="880"/>
        <v/>
      </c>
      <c r="AE111" s="67" t="str">
        <f t="shared" si="881"/>
        <v/>
      </c>
      <c r="AF111" s="67" t="str">
        <f t="shared" si="882"/>
        <v/>
      </c>
      <c r="AG111" s="67" t="str">
        <f t="shared" si="883"/>
        <v/>
      </c>
      <c r="AH111" s="67" t="str">
        <f t="shared" si="884"/>
        <v/>
      </c>
      <c r="AI111" s="67" t="str">
        <f t="shared" si="885"/>
        <v/>
      </c>
      <c r="AJ111" s="67" t="str">
        <f t="shared" si="886"/>
        <v/>
      </c>
      <c r="AK111" s="75" t="str">
        <f t="shared" si="887"/>
        <v/>
      </c>
      <c r="AL111" s="74" t="str">
        <f t="shared" si="1111"/>
        <v/>
      </c>
      <c r="AM111" s="67" t="str">
        <f t="shared" ref="AM111" si="1380">IF(AND($F111=AL$2,$D111=AL$3,$E111=AM$4),1,"")</f>
        <v/>
      </c>
      <c r="AN111" s="67" t="str">
        <f t="shared" si="889"/>
        <v/>
      </c>
      <c r="AO111" s="67" t="str">
        <f t="shared" si="890"/>
        <v/>
      </c>
      <c r="AP111" s="67" t="str">
        <f t="shared" si="891"/>
        <v/>
      </c>
      <c r="AQ111" s="67" t="str">
        <f t="shared" si="892"/>
        <v/>
      </c>
      <c r="AR111" s="67" t="str">
        <f t="shared" si="893"/>
        <v/>
      </c>
      <c r="AS111" s="67" t="str">
        <f t="shared" si="894"/>
        <v/>
      </c>
      <c r="AT111" s="67" t="str">
        <f t="shared" si="895"/>
        <v/>
      </c>
      <c r="AU111" s="75" t="str">
        <f t="shared" si="896"/>
        <v/>
      </c>
      <c r="AV111" s="74" t="str">
        <f t="shared" si="1113"/>
        <v/>
      </c>
      <c r="AW111" s="67" t="str">
        <f t="shared" ref="AW111" si="1381">IF(AND($F111=AV$2,$D111=AV$3,$E111=AW$4),1,"")</f>
        <v/>
      </c>
      <c r="AX111" s="67" t="str">
        <f t="shared" si="898"/>
        <v/>
      </c>
      <c r="AY111" s="67" t="str">
        <f t="shared" si="899"/>
        <v/>
      </c>
      <c r="AZ111" s="67" t="str">
        <f t="shared" si="900"/>
        <v/>
      </c>
      <c r="BA111" s="67" t="str">
        <f t="shared" si="901"/>
        <v/>
      </c>
      <c r="BB111" s="67" t="str">
        <f t="shared" si="902"/>
        <v/>
      </c>
      <c r="BC111" s="67" t="str">
        <f t="shared" si="903"/>
        <v/>
      </c>
      <c r="BD111" s="67" t="str">
        <f t="shared" si="904"/>
        <v/>
      </c>
      <c r="BE111" s="75" t="str">
        <f t="shared" si="905"/>
        <v/>
      </c>
      <c r="BF111" s="74" t="str">
        <f t="shared" si="1115"/>
        <v/>
      </c>
      <c r="BG111" s="67" t="str">
        <f t="shared" ref="BG111" si="1382">IF(AND($F111=BF$2,$D111=BF$3,$E111=BG$4),1,"")</f>
        <v/>
      </c>
      <c r="BH111" s="67" t="str">
        <f t="shared" si="907"/>
        <v/>
      </c>
      <c r="BI111" s="67" t="str">
        <f t="shared" si="908"/>
        <v/>
      </c>
      <c r="BJ111" s="67" t="str">
        <f t="shared" si="909"/>
        <v/>
      </c>
      <c r="BK111" s="67" t="str">
        <f t="shared" si="910"/>
        <v/>
      </c>
      <c r="BL111" s="67" t="str">
        <f t="shared" si="911"/>
        <v/>
      </c>
      <c r="BM111" s="67" t="str">
        <f t="shared" si="912"/>
        <v/>
      </c>
      <c r="BN111" s="67" t="str">
        <f t="shared" si="913"/>
        <v/>
      </c>
      <c r="BO111" s="75" t="str">
        <f t="shared" si="914"/>
        <v/>
      </c>
      <c r="BP111" s="74" t="str">
        <f t="shared" si="1117"/>
        <v/>
      </c>
      <c r="BQ111" s="67" t="str">
        <f t="shared" ref="BQ111" si="1383">IF(AND($F111=BP$2,$D111=BP$3,$E111=BQ$4),1,"")</f>
        <v/>
      </c>
      <c r="BR111" s="67" t="str">
        <f t="shared" si="916"/>
        <v/>
      </c>
      <c r="BS111" s="67" t="str">
        <f t="shared" si="917"/>
        <v/>
      </c>
      <c r="BT111" s="67" t="str">
        <f t="shared" si="918"/>
        <v/>
      </c>
      <c r="BU111" s="67" t="str">
        <f t="shared" si="919"/>
        <v/>
      </c>
      <c r="BV111" s="67" t="str">
        <f t="shared" si="920"/>
        <v/>
      </c>
      <c r="BW111" s="67" t="str">
        <f t="shared" si="921"/>
        <v/>
      </c>
      <c r="BX111" s="67" t="str">
        <f t="shared" si="922"/>
        <v/>
      </c>
      <c r="BY111" s="75" t="str">
        <f t="shared" si="923"/>
        <v/>
      </c>
      <c r="BZ111" s="74" t="str">
        <f t="shared" si="1119"/>
        <v/>
      </c>
      <c r="CA111" s="67" t="str">
        <f t="shared" ref="CA111" si="1384">IF(AND($F111=BZ$2,$D111=BZ$3,$E111=CA$4),1,"")</f>
        <v/>
      </c>
      <c r="CB111" s="67" t="str">
        <f t="shared" si="925"/>
        <v/>
      </c>
      <c r="CC111" s="67" t="str">
        <f t="shared" si="926"/>
        <v/>
      </c>
      <c r="CD111" s="67" t="str">
        <f t="shared" si="927"/>
        <v/>
      </c>
      <c r="CE111" s="67" t="str">
        <f t="shared" si="928"/>
        <v/>
      </c>
      <c r="CF111" s="67" t="str">
        <f t="shared" si="929"/>
        <v/>
      </c>
      <c r="CG111" s="67" t="str">
        <f t="shared" si="930"/>
        <v/>
      </c>
      <c r="CH111" s="67" t="str">
        <f t="shared" si="931"/>
        <v/>
      </c>
      <c r="CI111" s="75" t="str">
        <f t="shared" si="932"/>
        <v/>
      </c>
      <c r="CJ111" s="74" t="str">
        <f t="shared" si="1121"/>
        <v/>
      </c>
      <c r="CK111" s="67" t="str">
        <f t="shared" ref="CK111" si="1385">IF(AND($F111=CJ$2,$D111=CJ$3,$E111=CK$4),1,"")</f>
        <v/>
      </c>
      <c r="CL111" s="67" t="str">
        <f t="shared" si="934"/>
        <v/>
      </c>
      <c r="CM111" s="67" t="str">
        <f t="shared" si="935"/>
        <v/>
      </c>
      <c r="CN111" s="67" t="str">
        <f t="shared" si="936"/>
        <v/>
      </c>
      <c r="CO111" s="67" t="str">
        <f t="shared" si="937"/>
        <v/>
      </c>
      <c r="CP111" s="67" t="str">
        <f t="shared" si="938"/>
        <v/>
      </c>
      <c r="CQ111" s="67" t="str">
        <f t="shared" si="939"/>
        <v/>
      </c>
      <c r="CR111" s="67" t="str">
        <f t="shared" si="940"/>
        <v/>
      </c>
      <c r="CS111" s="75" t="str">
        <f t="shared" si="941"/>
        <v/>
      </c>
      <c r="CT111" s="74" t="str">
        <f t="shared" si="1123"/>
        <v/>
      </c>
      <c r="CU111" s="67" t="str">
        <f t="shared" ref="CU111" si="1386">IF(AND($F111=CT$2,$D111=CT$3,$E111=CU$4),1,"")</f>
        <v/>
      </c>
      <c r="CV111" s="67" t="str">
        <f t="shared" si="943"/>
        <v/>
      </c>
      <c r="CW111" s="67" t="str">
        <f t="shared" si="944"/>
        <v/>
      </c>
      <c r="CX111" s="67" t="str">
        <f t="shared" si="945"/>
        <v/>
      </c>
      <c r="CY111" s="67" t="str">
        <f t="shared" si="946"/>
        <v/>
      </c>
      <c r="CZ111" s="67" t="str">
        <f t="shared" si="947"/>
        <v/>
      </c>
      <c r="DA111" s="67" t="str">
        <f t="shared" si="948"/>
        <v/>
      </c>
      <c r="DB111" s="67" t="str">
        <f t="shared" si="949"/>
        <v/>
      </c>
      <c r="DC111" s="75" t="str">
        <f t="shared" si="950"/>
        <v/>
      </c>
      <c r="DD111" s="74" t="str">
        <f t="shared" si="1125"/>
        <v/>
      </c>
      <c r="DE111" s="67" t="str">
        <f t="shared" ref="DE111" si="1387">IF(AND($F111=DD$2,$D111=DD$3,$E111=DE$4),1,"")</f>
        <v/>
      </c>
      <c r="DF111" s="67" t="str">
        <f t="shared" si="952"/>
        <v/>
      </c>
      <c r="DG111" s="67" t="str">
        <f t="shared" si="953"/>
        <v/>
      </c>
      <c r="DH111" s="67" t="str">
        <f t="shared" si="954"/>
        <v/>
      </c>
      <c r="DI111" s="67" t="str">
        <f t="shared" si="955"/>
        <v/>
      </c>
      <c r="DJ111" s="67" t="str">
        <f t="shared" si="956"/>
        <v/>
      </c>
      <c r="DK111" s="67" t="str">
        <f t="shared" si="957"/>
        <v/>
      </c>
      <c r="DL111" s="67" t="str">
        <f t="shared" si="958"/>
        <v/>
      </c>
      <c r="DM111" s="75" t="str">
        <f t="shared" si="959"/>
        <v/>
      </c>
      <c r="DN111" s="74" t="str">
        <f t="shared" si="1127"/>
        <v/>
      </c>
      <c r="DO111" s="67" t="str">
        <f t="shared" ref="DO111" si="1388">IF(AND($F111=DN$2,$D111=DN$3,$E111=DO$4),1,"")</f>
        <v/>
      </c>
      <c r="DP111" s="67" t="str">
        <f t="shared" si="961"/>
        <v/>
      </c>
      <c r="DQ111" s="67" t="str">
        <f t="shared" si="962"/>
        <v/>
      </c>
      <c r="DR111" s="67" t="str">
        <f t="shared" si="963"/>
        <v/>
      </c>
      <c r="DS111" s="67" t="str">
        <f t="shared" si="964"/>
        <v/>
      </c>
      <c r="DT111" s="67" t="str">
        <f t="shared" si="965"/>
        <v/>
      </c>
      <c r="DU111" s="67" t="str">
        <f t="shared" si="966"/>
        <v/>
      </c>
      <c r="DV111" s="67" t="str">
        <f t="shared" si="967"/>
        <v/>
      </c>
      <c r="DW111" s="76" t="str">
        <f t="shared" si="968"/>
        <v/>
      </c>
      <c r="DX111" s="73"/>
    </row>
    <row r="112" spans="1:128" hidden="1">
      <c r="A112" s="67" t="str">
        <f>IF(OR(B112=0,B112=""),"",'Stu.Detail (1-20)'!A114)</f>
        <v/>
      </c>
      <c r="B112" s="67" t="str">
        <f>IF(OR('Stu.Detail (1-20)'!B114=0,'Stu.Detail (1-20)'!B114=""),"",'Stu.Detail (1-20)'!B114)</f>
        <v/>
      </c>
      <c r="C112" s="68" t="str">
        <f>IF(OR('Stu.Detail (1-20)'!C114=0,'Stu.Detail (1-20)'!C114=""),"",'Stu.Detail (1-20)'!C114)</f>
        <v/>
      </c>
      <c r="D112" s="67" t="str">
        <f>IF(OR('Stu.Detail (1-20)'!J114=0,'Stu.Detail (1-20)'!J114=""),"",'Stu.Detail (1-20)'!J114)</f>
        <v/>
      </c>
      <c r="E112" s="67" t="str">
        <f>IF(OR('Stu.Detail (1-20)'!K114=0,'Stu.Detail (1-20)'!K114=""),"",'Stu.Detail (1-20)'!K114)</f>
        <v/>
      </c>
      <c r="F112" s="67" t="str">
        <f>IF(OR('Stu.Detail (1-20)'!L114=0,'Stu.Detail (1-20)'!L114=""),"",'Stu.Detail (1-20)'!L114)</f>
        <v/>
      </c>
      <c r="H112" s="74" t="str">
        <f t="shared" si="859"/>
        <v/>
      </c>
      <c r="I112" s="67" t="str">
        <f t="shared" si="860"/>
        <v/>
      </c>
      <c r="J112" s="67" t="str">
        <f t="shared" si="861"/>
        <v/>
      </c>
      <c r="K112" s="67" t="str">
        <f t="shared" si="862"/>
        <v/>
      </c>
      <c r="L112" s="67" t="str">
        <f t="shared" si="863"/>
        <v/>
      </c>
      <c r="M112" s="67" t="str">
        <f t="shared" si="864"/>
        <v/>
      </c>
      <c r="N112" s="67" t="str">
        <f t="shared" si="865"/>
        <v/>
      </c>
      <c r="O112" s="67" t="str">
        <f t="shared" si="866"/>
        <v/>
      </c>
      <c r="P112" s="67" t="str">
        <f t="shared" si="867"/>
        <v/>
      </c>
      <c r="Q112" s="75" t="str">
        <f t="shared" si="868"/>
        <v/>
      </c>
      <c r="R112" s="74" t="str">
        <f t="shared" si="869"/>
        <v/>
      </c>
      <c r="S112" s="67" t="str">
        <f t="shared" si="870"/>
        <v/>
      </c>
      <c r="T112" s="67" t="str">
        <f t="shared" si="871"/>
        <v/>
      </c>
      <c r="U112" s="67" t="str">
        <f t="shared" si="872"/>
        <v/>
      </c>
      <c r="V112" s="67" t="str">
        <f t="shared" si="873"/>
        <v/>
      </c>
      <c r="W112" s="67" t="str">
        <f t="shared" si="874"/>
        <v/>
      </c>
      <c r="X112" s="67" t="str">
        <f t="shared" si="875"/>
        <v/>
      </c>
      <c r="Y112" s="67" t="str">
        <f t="shared" si="876"/>
        <v/>
      </c>
      <c r="Z112" s="67" t="str">
        <f t="shared" si="877"/>
        <v/>
      </c>
      <c r="AA112" s="75" t="str">
        <f t="shared" si="878"/>
        <v/>
      </c>
      <c r="AB112" s="74" t="str">
        <f t="shared" si="1109"/>
        <v/>
      </c>
      <c r="AC112" s="67" t="str">
        <f t="shared" ref="AC112" si="1389">IF(AND($F112=AB$2,$D112=AB$3,$E112=AC$4),1,"")</f>
        <v/>
      </c>
      <c r="AD112" s="67" t="str">
        <f t="shared" si="880"/>
        <v/>
      </c>
      <c r="AE112" s="67" t="str">
        <f t="shared" si="881"/>
        <v/>
      </c>
      <c r="AF112" s="67" t="str">
        <f t="shared" si="882"/>
        <v/>
      </c>
      <c r="AG112" s="67" t="str">
        <f t="shared" si="883"/>
        <v/>
      </c>
      <c r="AH112" s="67" t="str">
        <f t="shared" si="884"/>
        <v/>
      </c>
      <c r="AI112" s="67" t="str">
        <f t="shared" si="885"/>
        <v/>
      </c>
      <c r="AJ112" s="67" t="str">
        <f t="shared" si="886"/>
        <v/>
      </c>
      <c r="AK112" s="75" t="str">
        <f t="shared" si="887"/>
        <v/>
      </c>
      <c r="AL112" s="74" t="str">
        <f t="shared" si="1111"/>
        <v/>
      </c>
      <c r="AM112" s="67" t="str">
        <f t="shared" ref="AM112" si="1390">IF(AND($F112=AL$2,$D112=AL$3,$E112=AM$4),1,"")</f>
        <v/>
      </c>
      <c r="AN112" s="67" t="str">
        <f t="shared" si="889"/>
        <v/>
      </c>
      <c r="AO112" s="67" t="str">
        <f t="shared" si="890"/>
        <v/>
      </c>
      <c r="AP112" s="67" t="str">
        <f t="shared" si="891"/>
        <v/>
      </c>
      <c r="AQ112" s="67" t="str">
        <f t="shared" si="892"/>
        <v/>
      </c>
      <c r="AR112" s="67" t="str">
        <f t="shared" si="893"/>
        <v/>
      </c>
      <c r="AS112" s="67" t="str">
        <f t="shared" si="894"/>
        <v/>
      </c>
      <c r="AT112" s="67" t="str">
        <f t="shared" si="895"/>
        <v/>
      </c>
      <c r="AU112" s="75" t="str">
        <f t="shared" si="896"/>
        <v/>
      </c>
      <c r="AV112" s="74" t="str">
        <f t="shared" si="1113"/>
        <v/>
      </c>
      <c r="AW112" s="67" t="str">
        <f t="shared" ref="AW112" si="1391">IF(AND($F112=AV$2,$D112=AV$3,$E112=AW$4),1,"")</f>
        <v/>
      </c>
      <c r="AX112" s="67" t="str">
        <f t="shared" si="898"/>
        <v/>
      </c>
      <c r="AY112" s="67" t="str">
        <f t="shared" si="899"/>
        <v/>
      </c>
      <c r="AZ112" s="67" t="str">
        <f t="shared" si="900"/>
        <v/>
      </c>
      <c r="BA112" s="67" t="str">
        <f t="shared" si="901"/>
        <v/>
      </c>
      <c r="BB112" s="67" t="str">
        <f t="shared" si="902"/>
        <v/>
      </c>
      <c r="BC112" s="67" t="str">
        <f t="shared" si="903"/>
        <v/>
      </c>
      <c r="BD112" s="67" t="str">
        <f t="shared" si="904"/>
        <v/>
      </c>
      <c r="BE112" s="75" t="str">
        <f t="shared" si="905"/>
        <v/>
      </c>
      <c r="BF112" s="74" t="str">
        <f t="shared" si="1115"/>
        <v/>
      </c>
      <c r="BG112" s="67" t="str">
        <f t="shared" ref="BG112" si="1392">IF(AND($F112=BF$2,$D112=BF$3,$E112=BG$4),1,"")</f>
        <v/>
      </c>
      <c r="BH112" s="67" t="str">
        <f t="shared" si="907"/>
        <v/>
      </c>
      <c r="BI112" s="67" t="str">
        <f t="shared" si="908"/>
        <v/>
      </c>
      <c r="BJ112" s="67" t="str">
        <f t="shared" si="909"/>
        <v/>
      </c>
      <c r="BK112" s="67" t="str">
        <f t="shared" si="910"/>
        <v/>
      </c>
      <c r="BL112" s="67" t="str">
        <f t="shared" si="911"/>
        <v/>
      </c>
      <c r="BM112" s="67" t="str">
        <f t="shared" si="912"/>
        <v/>
      </c>
      <c r="BN112" s="67" t="str">
        <f t="shared" si="913"/>
        <v/>
      </c>
      <c r="BO112" s="75" t="str">
        <f t="shared" si="914"/>
        <v/>
      </c>
      <c r="BP112" s="74" t="str">
        <f t="shared" si="1117"/>
        <v/>
      </c>
      <c r="BQ112" s="67" t="str">
        <f t="shared" ref="BQ112" si="1393">IF(AND($F112=BP$2,$D112=BP$3,$E112=BQ$4),1,"")</f>
        <v/>
      </c>
      <c r="BR112" s="67" t="str">
        <f t="shared" si="916"/>
        <v/>
      </c>
      <c r="BS112" s="67" t="str">
        <f t="shared" si="917"/>
        <v/>
      </c>
      <c r="BT112" s="67" t="str">
        <f t="shared" si="918"/>
        <v/>
      </c>
      <c r="BU112" s="67" t="str">
        <f t="shared" si="919"/>
        <v/>
      </c>
      <c r="BV112" s="67" t="str">
        <f t="shared" si="920"/>
        <v/>
      </c>
      <c r="BW112" s="67" t="str">
        <f t="shared" si="921"/>
        <v/>
      </c>
      <c r="BX112" s="67" t="str">
        <f t="shared" si="922"/>
        <v/>
      </c>
      <c r="BY112" s="75" t="str">
        <f t="shared" si="923"/>
        <v/>
      </c>
      <c r="BZ112" s="74" t="str">
        <f t="shared" si="1119"/>
        <v/>
      </c>
      <c r="CA112" s="67" t="str">
        <f t="shared" ref="CA112" si="1394">IF(AND($F112=BZ$2,$D112=BZ$3,$E112=CA$4),1,"")</f>
        <v/>
      </c>
      <c r="CB112" s="67" t="str">
        <f t="shared" si="925"/>
        <v/>
      </c>
      <c r="CC112" s="67" t="str">
        <f t="shared" si="926"/>
        <v/>
      </c>
      <c r="CD112" s="67" t="str">
        <f t="shared" si="927"/>
        <v/>
      </c>
      <c r="CE112" s="67" t="str">
        <f t="shared" si="928"/>
        <v/>
      </c>
      <c r="CF112" s="67" t="str">
        <f t="shared" si="929"/>
        <v/>
      </c>
      <c r="CG112" s="67" t="str">
        <f t="shared" si="930"/>
        <v/>
      </c>
      <c r="CH112" s="67" t="str">
        <f t="shared" si="931"/>
        <v/>
      </c>
      <c r="CI112" s="75" t="str">
        <f t="shared" si="932"/>
        <v/>
      </c>
      <c r="CJ112" s="74" t="str">
        <f t="shared" si="1121"/>
        <v/>
      </c>
      <c r="CK112" s="67" t="str">
        <f t="shared" ref="CK112" si="1395">IF(AND($F112=CJ$2,$D112=CJ$3,$E112=CK$4),1,"")</f>
        <v/>
      </c>
      <c r="CL112" s="67" t="str">
        <f t="shared" si="934"/>
        <v/>
      </c>
      <c r="CM112" s="67" t="str">
        <f t="shared" si="935"/>
        <v/>
      </c>
      <c r="CN112" s="67" t="str">
        <f t="shared" si="936"/>
        <v/>
      </c>
      <c r="CO112" s="67" t="str">
        <f t="shared" si="937"/>
        <v/>
      </c>
      <c r="CP112" s="67" t="str">
        <f t="shared" si="938"/>
        <v/>
      </c>
      <c r="CQ112" s="67" t="str">
        <f t="shared" si="939"/>
        <v/>
      </c>
      <c r="CR112" s="67" t="str">
        <f t="shared" si="940"/>
        <v/>
      </c>
      <c r="CS112" s="75" t="str">
        <f t="shared" si="941"/>
        <v/>
      </c>
      <c r="CT112" s="74" t="str">
        <f t="shared" si="1123"/>
        <v/>
      </c>
      <c r="CU112" s="67" t="str">
        <f t="shared" ref="CU112" si="1396">IF(AND($F112=CT$2,$D112=CT$3,$E112=CU$4),1,"")</f>
        <v/>
      </c>
      <c r="CV112" s="67" t="str">
        <f t="shared" si="943"/>
        <v/>
      </c>
      <c r="CW112" s="67" t="str">
        <f t="shared" si="944"/>
        <v/>
      </c>
      <c r="CX112" s="67" t="str">
        <f t="shared" si="945"/>
        <v/>
      </c>
      <c r="CY112" s="67" t="str">
        <f t="shared" si="946"/>
        <v/>
      </c>
      <c r="CZ112" s="67" t="str">
        <f t="shared" si="947"/>
        <v/>
      </c>
      <c r="DA112" s="67" t="str">
        <f t="shared" si="948"/>
        <v/>
      </c>
      <c r="DB112" s="67" t="str">
        <f t="shared" si="949"/>
        <v/>
      </c>
      <c r="DC112" s="75" t="str">
        <f t="shared" si="950"/>
        <v/>
      </c>
      <c r="DD112" s="74" t="str">
        <f t="shared" si="1125"/>
        <v/>
      </c>
      <c r="DE112" s="67" t="str">
        <f t="shared" ref="DE112" si="1397">IF(AND($F112=DD$2,$D112=DD$3,$E112=DE$4),1,"")</f>
        <v/>
      </c>
      <c r="DF112" s="67" t="str">
        <f t="shared" si="952"/>
        <v/>
      </c>
      <c r="DG112" s="67" t="str">
        <f t="shared" si="953"/>
        <v/>
      </c>
      <c r="DH112" s="67" t="str">
        <f t="shared" si="954"/>
        <v/>
      </c>
      <c r="DI112" s="67" t="str">
        <f t="shared" si="955"/>
        <v/>
      </c>
      <c r="DJ112" s="67" t="str">
        <f t="shared" si="956"/>
        <v/>
      </c>
      <c r="DK112" s="67" t="str">
        <f t="shared" si="957"/>
        <v/>
      </c>
      <c r="DL112" s="67" t="str">
        <f t="shared" si="958"/>
        <v/>
      </c>
      <c r="DM112" s="75" t="str">
        <f t="shared" si="959"/>
        <v/>
      </c>
      <c r="DN112" s="74" t="str">
        <f t="shared" si="1127"/>
        <v/>
      </c>
      <c r="DO112" s="67" t="str">
        <f t="shared" ref="DO112" si="1398">IF(AND($F112=DN$2,$D112=DN$3,$E112=DO$4),1,"")</f>
        <v/>
      </c>
      <c r="DP112" s="67" t="str">
        <f t="shared" si="961"/>
        <v/>
      </c>
      <c r="DQ112" s="67" t="str">
        <f t="shared" si="962"/>
        <v/>
      </c>
      <c r="DR112" s="67" t="str">
        <f t="shared" si="963"/>
        <v/>
      </c>
      <c r="DS112" s="67" t="str">
        <f t="shared" si="964"/>
        <v/>
      </c>
      <c r="DT112" s="67" t="str">
        <f t="shared" si="965"/>
        <v/>
      </c>
      <c r="DU112" s="67" t="str">
        <f t="shared" si="966"/>
        <v/>
      </c>
      <c r="DV112" s="67" t="str">
        <f t="shared" si="967"/>
        <v/>
      </c>
      <c r="DW112" s="76" t="str">
        <f t="shared" si="968"/>
        <v/>
      </c>
      <c r="DX112" s="73"/>
    </row>
    <row r="113" spans="1:128" hidden="1">
      <c r="A113" s="67" t="str">
        <f>IF(OR(B113=0,B113=""),"",'Stu.Detail (1-20)'!A115)</f>
        <v/>
      </c>
      <c r="B113" s="67" t="str">
        <f>IF(OR('Stu.Detail (1-20)'!B115=0,'Stu.Detail (1-20)'!B115=""),"",'Stu.Detail (1-20)'!B115)</f>
        <v/>
      </c>
      <c r="C113" s="68" t="str">
        <f>IF(OR('Stu.Detail (1-20)'!C115=0,'Stu.Detail (1-20)'!C115=""),"",'Stu.Detail (1-20)'!C115)</f>
        <v/>
      </c>
      <c r="D113" s="67" t="str">
        <f>IF(OR('Stu.Detail (1-20)'!J115=0,'Stu.Detail (1-20)'!J115=""),"",'Stu.Detail (1-20)'!J115)</f>
        <v/>
      </c>
      <c r="E113" s="67" t="str">
        <f>IF(OR('Stu.Detail (1-20)'!K115=0,'Stu.Detail (1-20)'!K115=""),"",'Stu.Detail (1-20)'!K115)</f>
        <v/>
      </c>
      <c r="F113" s="67" t="str">
        <f>IF(OR('Stu.Detail (1-20)'!L115=0,'Stu.Detail (1-20)'!L115=""),"",'Stu.Detail (1-20)'!L115)</f>
        <v/>
      </c>
      <c r="H113" s="74" t="str">
        <f t="shared" si="859"/>
        <v/>
      </c>
      <c r="I113" s="67" t="str">
        <f t="shared" si="860"/>
        <v/>
      </c>
      <c r="J113" s="67" t="str">
        <f t="shared" si="861"/>
        <v/>
      </c>
      <c r="K113" s="67" t="str">
        <f t="shared" si="862"/>
        <v/>
      </c>
      <c r="L113" s="67" t="str">
        <f t="shared" si="863"/>
        <v/>
      </c>
      <c r="M113" s="67" t="str">
        <f t="shared" si="864"/>
        <v/>
      </c>
      <c r="N113" s="67" t="str">
        <f t="shared" si="865"/>
        <v/>
      </c>
      <c r="O113" s="67" t="str">
        <f t="shared" si="866"/>
        <v/>
      </c>
      <c r="P113" s="67" t="str">
        <f t="shared" si="867"/>
        <v/>
      </c>
      <c r="Q113" s="75" t="str">
        <f t="shared" si="868"/>
        <v/>
      </c>
      <c r="R113" s="74" t="str">
        <f t="shared" si="869"/>
        <v/>
      </c>
      <c r="S113" s="67" t="str">
        <f t="shared" si="870"/>
        <v/>
      </c>
      <c r="T113" s="67" t="str">
        <f t="shared" si="871"/>
        <v/>
      </c>
      <c r="U113" s="67" t="str">
        <f t="shared" si="872"/>
        <v/>
      </c>
      <c r="V113" s="67" t="str">
        <f t="shared" si="873"/>
        <v/>
      </c>
      <c r="W113" s="67" t="str">
        <f t="shared" si="874"/>
        <v/>
      </c>
      <c r="X113" s="67" t="str">
        <f t="shared" si="875"/>
        <v/>
      </c>
      <c r="Y113" s="67" t="str">
        <f t="shared" si="876"/>
        <v/>
      </c>
      <c r="Z113" s="67" t="str">
        <f t="shared" si="877"/>
        <v/>
      </c>
      <c r="AA113" s="75" t="str">
        <f t="shared" si="878"/>
        <v/>
      </c>
      <c r="AB113" s="74" t="str">
        <f t="shared" si="1109"/>
        <v/>
      </c>
      <c r="AC113" s="67" t="str">
        <f t="shared" ref="AC113" si="1399">IF(AND($F113=AB$2,$D113=AB$3,$E113=AC$4),1,"")</f>
        <v/>
      </c>
      <c r="AD113" s="67" t="str">
        <f t="shared" si="880"/>
        <v/>
      </c>
      <c r="AE113" s="67" t="str">
        <f t="shared" si="881"/>
        <v/>
      </c>
      <c r="AF113" s="67" t="str">
        <f t="shared" si="882"/>
        <v/>
      </c>
      <c r="AG113" s="67" t="str">
        <f t="shared" si="883"/>
        <v/>
      </c>
      <c r="AH113" s="67" t="str">
        <f t="shared" si="884"/>
        <v/>
      </c>
      <c r="AI113" s="67" t="str">
        <f t="shared" si="885"/>
        <v/>
      </c>
      <c r="AJ113" s="67" t="str">
        <f t="shared" si="886"/>
        <v/>
      </c>
      <c r="AK113" s="75" t="str">
        <f t="shared" si="887"/>
        <v/>
      </c>
      <c r="AL113" s="74" t="str">
        <f t="shared" si="1111"/>
        <v/>
      </c>
      <c r="AM113" s="67" t="str">
        <f t="shared" ref="AM113" si="1400">IF(AND($F113=AL$2,$D113=AL$3,$E113=AM$4),1,"")</f>
        <v/>
      </c>
      <c r="AN113" s="67" t="str">
        <f t="shared" si="889"/>
        <v/>
      </c>
      <c r="AO113" s="67" t="str">
        <f t="shared" si="890"/>
        <v/>
      </c>
      <c r="AP113" s="67" t="str">
        <f t="shared" si="891"/>
        <v/>
      </c>
      <c r="AQ113" s="67" t="str">
        <f t="shared" si="892"/>
        <v/>
      </c>
      <c r="AR113" s="67" t="str">
        <f t="shared" si="893"/>
        <v/>
      </c>
      <c r="AS113" s="67" t="str">
        <f t="shared" si="894"/>
        <v/>
      </c>
      <c r="AT113" s="67" t="str">
        <f t="shared" si="895"/>
        <v/>
      </c>
      <c r="AU113" s="75" t="str">
        <f t="shared" si="896"/>
        <v/>
      </c>
      <c r="AV113" s="74" t="str">
        <f t="shared" si="1113"/>
        <v/>
      </c>
      <c r="AW113" s="67" t="str">
        <f t="shared" ref="AW113" si="1401">IF(AND($F113=AV$2,$D113=AV$3,$E113=AW$4),1,"")</f>
        <v/>
      </c>
      <c r="AX113" s="67" t="str">
        <f t="shared" si="898"/>
        <v/>
      </c>
      <c r="AY113" s="67" t="str">
        <f t="shared" si="899"/>
        <v/>
      </c>
      <c r="AZ113" s="67" t="str">
        <f t="shared" si="900"/>
        <v/>
      </c>
      <c r="BA113" s="67" t="str">
        <f t="shared" si="901"/>
        <v/>
      </c>
      <c r="BB113" s="67" t="str">
        <f t="shared" si="902"/>
        <v/>
      </c>
      <c r="BC113" s="67" t="str">
        <f t="shared" si="903"/>
        <v/>
      </c>
      <c r="BD113" s="67" t="str">
        <f t="shared" si="904"/>
        <v/>
      </c>
      <c r="BE113" s="75" t="str">
        <f t="shared" si="905"/>
        <v/>
      </c>
      <c r="BF113" s="74" t="str">
        <f t="shared" si="1115"/>
        <v/>
      </c>
      <c r="BG113" s="67" t="str">
        <f t="shared" ref="BG113" si="1402">IF(AND($F113=BF$2,$D113=BF$3,$E113=BG$4),1,"")</f>
        <v/>
      </c>
      <c r="BH113" s="67" t="str">
        <f t="shared" si="907"/>
        <v/>
      </c>
      <c r="BI113" s="67" t="str">
        <f t="shared" si="908"/>
        <v/>
      </c>
      <c r="BJ113" s="67" t="str">
        <f t="shared" si="909"/>
        <v/>
      </c>
      <c r="BK113" s="67" t="str">
        <f t="shared" si="910"/>
        <v/>
      </c>
      <c r="BL113" s="67" t="str">
        <f t="shared" si="911"/>
        <v/>
      </c>
      <c r="BM113" s="67" t="str">
        <f t="shared" si="912"/>
        <v/>
      </c>
      <c r="BN113" s="67" t="str">
        <f t="shared" si="913"/>
        <v/>
      </c>
      <c r="BO113" s="75" t="str">
        <f t="shared" si="914"/>
        <v/>
      </c>
      <c r="BP113" s="74" t="str">
        <f t="shared" si="1117"/>
        <v/>
      </c>
      <c r="BQ113" s="67" t="str">
        <f t="shared" ref="BQ113" si="1403">IF(AND($F113=BP$2,$D113=BP$3,$E113=BQ$4),1,"")</f>
        <v/>
      </c>
      <c r="BR113" s="67" t="str">
        <f t="shared" si="916"/>
        <v/>
      </c>
      <c r="BS113" s="67" t="str">
        <f t="shared" si="917"/>
        <v/>
      </c>
      <c r="BT113" s="67" t="str">
        <f t="shared" si="918"/>
        <v/>
      </c>
      <c r="BU113" s="67" t="str">
        <f t="shared" si="919"/>
        <v/>
      </c>
      <c r="BV113" s="67" t="str">
        <f t="shared" si="920"/>
        <v/>
      </c>
      <c r="BW113" s="67" t="str">
        <f t="shared" si="921"/>
        <v/>
      </c>
      <c r="BX113" s="67" t="str">
        <f t="shared" si="922"/>
        <v/>
      </c>
      <c r="BY113" s="75" t="str">
        <f t="shared" si="923"/>
        <v/>
      </c>
      <c r="BZ113" s="74" t="str">
        <f t="shared" si="1119"/>
        <v/>
      </c>
      <c r="CA113" s="67" t="str">
        <f t="shared" ref="CA113" si="1404">IF(AND($F113=BZ$2,$D113=BZ$3,$E113=CA$4),1,"")</f>
        <v/>
      </c>
      <c r="CB113" s="67" t="str">
        <f t="shared" si="925"/>
        <v/>
      </c>
      <c r="CC113" s="67" t="str">
        <f t="shared" si="926"/>
        <v/>
      </c>
      <c r="CD113" s="67" t="str">
        <f t="shared" si="927"/>
        <v/>
      </c>
      <c r="CE113" s="67" t="str">
        <f t="shared" si="928"/>
        <v/>
      </c>
      <c r="CF113" s="67" t="str">
        <f t="shared" si="929"/>
        <v/>
      </c>
      <c r="CG113" s="67" t="str">
        <f t="shared" si="930"/>
        <v/>
      </c>
      <c r="CH113" s="67" t="str">
        <f t="shared" si="931"/>
        <v/>
      </c>
      <c r="CI113" s="75" t="str">
        <f t="shared" si="932"/>
        <v/>
      </c>
      <c r="CJ113" s="74" t="str">
        <f t="shared" si="1121"/>
        <v/>
      </c>
      <c r="CK113" s="67" t="str">
        <f t="shared" ref="CK113" si="1405">IF(AND($F113=CJ$2,$D113=CJ$3,$E113=CK$4),1,"")</f>
        <v/>
      </c>
      <c r="CL113" s="67" t="str">
        <f t="shared" si="934"/>
        <v/>
      </c>
      <c r="CM113" s="67" t="str">
        <f t="shared" si="935"/>
        <v/>
      </c>
      <c r="CN113" s="67" t="str">
        <f t="shared" si="936"/>
        <v/>
      </c>
      <c r="CO113" s="67" t="str">
        <f t="shared" si="937"/>
        <v/>
      </c>
      <c r="CP113" s="67" t="str">
        <f t="shared" si="938"/>
        <v/>
      </c>
      <c r="CQ113" s="67" t="str">
        <f t="shared" si="939"/>
        <v/>
      </c>
      <c r="CR113" s="67" t="str">
        <f t="shared" si="940"/>
        <v/>
      </c>
      <c r="CS113" s="75" t="str">
        <f t="shared" si="941"/>
        <v/>
      </c>
      <c r="CT113" s="74" t="str">
        <f t="shared" si="1123"/>
        <v/>
      </c>
      <c r="CU113" s="67" t="str">
        <f t="shared" ref="CU113" si="1406">IF(AND($F113=CT$2,$D113=CT$3,$E113=CU$4),1,"")</f>
        <v/>
      </c>
      <c r="CV113" s="67" t="str">
        <f t="shared" si="943"/>
        <v/>
      </c>
      <c r="CW113" s="67" t="str">
        <f t="shared" si="944"/>
        <v/>
      </c>
      <c r="CX113" s="67" t="str">
        <f t="shared" si="945"/>
        <v/>
      </c>
      <c r="CY113" s="67" t="str">
        <f t="shared" si="946"/>
        <v/>
      </c>
      <c r="CZ113" s="67" t="str">
        <f t="shared" si="947"/>
        <v/>
      </c>
      <c r="DA113" s="67" t="str">
        <f t="shared" si="948"/>
        <v/>
      </c>
      <c r="DB113" s="67" t="str">
        <f t="shared" si="949"/>
        <v/>
      </c>
      <c r="DC113" s="75" t="str">
        <f t="shared" si="950"/>
        <v/>
      </c>
      <c r="DD113" s="74" t="str">
        <f t="shared" si="1125"/>
        <v/>
      </c>
      <c r="DE113" s="67" t="str">
        <f t="shared" ref="DE113" si="1407">IF(AND($F113=DD$2,$D113=DD$3,$E113=DE$4),1,"")</f>
        <v/>
      </c>
      <c r="DF113" s="67" t="str">
        <f t="shared" si="952"/>
        <v/>
      </c>
      <c r="DG113" s="67" t="str">
        <f t="shared" si="953"/>
        <v/>
      </c>
      <c r="DH113" s="67" t="str">
        <f t="shared" si="954"/>
        <v/>
      </c>
      <c r="DI113" s="67" t="str">
        <f t="shared" si="955"/>
        <v/>
      </c>
      <c r="DJ113" s="67" t="str">
        <f t="shared" si="956"/>
        <v/>
      </c>
      <c r="DK113" s="67" t="str">
        <f t="shared" si="957"/>
        <v/>
      </c>
      <c r="DL113" s="67" t="str">
        <f t="shared" si="958"/>
        <v/>
      </c>
      <c r="DM113" s="75" t="str">
        <f t="shared" si="959"/>
        <v/>
      </c>
      <c r="DN113" s="74" t="str">
        <f t="shared" si="1127"/>
        <v/>
      </c>
      <c r="DO113" s="67" t="str">
        <f t="shared" ref="DO113" si="1408">IF(AND($F113=DN$2,$D113=DN$3,$E113=DO$4),1,"")</f>
        <v/>
      </c>
      <c r="DP113" s="67" t="str">
        <f t="shared" si="961"/>
        <v/>
      </c>
      <c r="DQ113" s="67" t="str">
        <f t="shared" si="962"/>
        <v/>
      </c>
      <c r="DR113" s="67" t="str">
        <f t="shared" si="963"/>
        <v/>
      </c>
      <c r="DS113" s="67" t="str">
        <f t="shared" si="964"/>
        <v/>
      </c>
      <c r="DT113" s="67" t="str">
        <f t="shared" si="965"/>
        <v/>
      </c>
      <c r="DU113" s="67" t="str">
        <f t="shared" si="966"/>
        <v/>
      </c>
      <c r="DV113" s="67" t="str">
        <f t="shared" si="967"/>
        <v/>
      </c>
      <c r="DW113" s="76" t="str">
        <f t="shared" si="968"/>
        <v/>
      </c>
      <c r="DX113" s="73"/>
    </row>
    <row r="114" spans="1:128" hidden="1">
      <c r="A114" s="67" t="str">
        <f>IF(OR(B114=0,B114=""),"",'Stu.Detail (1-20)'!A116)</f>
        <v/>
      </c>
      <c r="B114" s="67" t="str">
        <f>IF(OR('Stu.Detail (1-20)'!B116=0,'Stu.Detail (1-20)'!B116=""),"",'Stu.Detail (1-20)'!B116)</f>
        <v/>
      </c>
      <c r="C114" s="68" t="str">
        <f>IF(OR('Stu.Detail (1-20)'!C116=0,'Stu.Detail (1-20)'!C116=""),"",'Stu.Detail (1-20)'!C116)</f>
        <v/>
      </c>
      <c r="D114" s="67" t="str">
        <f>IF(OR('Stu.Detail (1-20)'!J116=0,'Stu.Detail (1-20)'!J116=""),"",'Stu.Detail (1-20)'!J116)</f>
        <v/>
      </c>
      <c r="E114" s="67" t="str">
        <f>IF(OR('Stu.Detail (1-20)'!K116=0,'Stu.Detail (1-20)'!K116=""),"",'Stu.Detail (1-20)'!K116)</f>
        <v/>
      </c>
      <c r="F114" s="67" t="str">
        <f>IF(OR('Stu.Detail (1-20)'!L116=0,'Stu.Detail (1-20)'!L116=""),"",'Stu.Detail (1-20)'!L116)</f>
        <v/>
      </c>
      <c r="H114" s="74" t="str">
        <f t="shared" si="859"/>
        <v/>
      </c>
      <c r="I114" s="67" t="str">
        <f t="shared" si="860"/>
        <v/>
      </c>
      <c r="J114" s="67" t="str">
        <f t="shared" si="861"/>
        <v/>
      </c>
      <c r="K114" s="67" t="str">
        <f t="shared" si="862"/>
        <v/>
      </c>
      <c r="L114" s="67" t="str">
        <f t="shared" si="863"/>
        <v/>
      </c>
      <c r="M114" s="67" t="str">
        <f t="shared" si="864"/>
        <v/>
      </c>
      <c r="N114" s="67" t="str">
        <f t="shared" si="865"/>
        <v/>
      </c>
      <c r="O114" s="67" t="str">
        <f t="shared" si="866"/>
        <v/>
      </c>
      <c r="P114" s="67" t="str">
        <f t="shared" si="867"/>
        <v/>
      </c>
      <c r="Q114" s="75" t="str">
        <f t="shared" si="868"/>
        <v/>
      </c>
      <c r="R114" s="74" t="str">
        <f t="shared" si="869"/>
        <v/>
      </c>
      <c r="S114" s="67" t="str">
        <f t="shared" si="870"/>
        <v/>
      </c>
      <c r="T114" s="67" t="str">
        <f t="shared" si="871"/>
        <v/>
      </c>
      <c r="U114" s="67" t="str">
        <f t="shared" si="872"/>
        <v/>
      </c>
      <c r="V114" s="67" t="str">
        <f t="shared" si="873"/>
        <v/>
      </c>
      <c r="W114" s="67" t="str">
        <f t="shared" si="874"/>
        <v/>
      </c>
      <c r="X114" s="67" t="str">
        <f t="shared" si="875"/>
        <v/>
      </c>
      <c r="Y114" s="67" t="str">
        <f t="shared" si="876"/>
        <v/>
      </c>
      <c r="Z114" s="67" t="str">
        <f t="shared" si="877"/>
        <v/>
      </c>
      <c r="AA114" s="75" t="str">
        <f t="shared" si="878"/>
        <v/>
      </c>
      <c r="AB114" s="74" t="str">
        <f t="shared" si="1109"/>
        <v/>
      </c>
      <c r="AC114" s="67" t="str">
        <f t="shared" ref="AC114" si="1409">IF(AND($F114=AB$2,$D114=AB$3,$E114=AC$4),1,"")</f>
        <v/>
      </c>
      <c r="AD114" s="67" t="str">
        <f t="shared" si="880"/>
        <v/>
      </c>
      <c r="AE114" s="67" t="str">
        <f t="shared" si="881"/>
        <v/>
      </c>
      <c r="AF114" s="67" t="str">
        <f t="shared" si="882"/>
        <v/>
      </c>
      <c r="AG114" s="67" t="str">
        <f t="shared" si="883"/>
        <v/>
      </c>
      <c r="AH114" s="67" t="str">
        <f t="shared" si="884"/>
        <v/>
      </c>
      <c r="AI114" s="67" t="str">
        <f t="shared" si="885"/>
        <v/>
      </c>
      <c r="AJ114" s="67" t="str">
        <f t="shared" si="886"/>
        <v/>
      </c>
      <c r="AK114" s="75" t="str">
        <f t="shared" si="887"/>
        <v/>
      </c>
      <c r="AL114" s="74" t="str">
        <f t="shared" si="1111"/>
        <v/>
      </c>
      <c r="AM114" s="67" t="str">
        <f t="shared" ref="AM114" si="1410">IF(AND($F114=AL$2,$D114=AL$3,$E114=AM$4),1,"")</f>
        <v/>
      </c>
      <c r="AN114" s="67" t="str">
        <f t="shared" si="889"/>
        <v/>
      </c>
      <c r="AO114" s="67" t="str">
        <f t="shared" si="890"/>
        <v/>
      </c>
      <c r="AP114" s="67" t="str">
        <f t="shared" si="891"/>
        <v/>
      </c>
      <c r="AQ114" s="67" t="str">
        <f t="shared" si="892"/>
        <v/>
      </c>
      <c r="AR114" s="67" t="str">
        <f t="shared" si="893"/>
        <v/>
      </c>
      <c r="AS114" s="67" t="str">
        <f t="shared" si="894"/>
        <v/>
      </c>
      <c r="AT114" s="67" t="str">
        <f t="shared" si="895"/>
        <v/>
      </c>
      <c r="AU114" s="75" t="str">
        <f t="shared" si="896"/>
        <v/>
      </c>
      <c r="AV114" s="74" t="str">
        <f t="shared" si="1113"/>
        <v/>
      </c>
      <c r="AW114" s="67" t="str">
        <f t="shared" ref="AW114" si="1411">IF(AND($F114=AV$2,$D114=AV$3,$E114=AW$4),1,"")</f>
        <v/>
      </c>
      <c r="AX114" s="67" t="str">
        <f t="shared" si="898"/>
        <v/>
      </c>
      <c r="AY114" s="67" t="str">
        <f t="shared" si="899"/>
        <v/>
      </c>
      <c r="AZ114" s="67" t="str">
        <f t="shared" si="900"/>
        <v/>
      </c>
      <c r="BA114" s="67" t="str">
        <f t="shared" si="901"/>
        <v/>
      </c>
      <c r="BB114" s="67" t="str">
        <f t="shared" si="902"/>
        <v/>
      </c>
      <c r="BC114" s="67" t="str">
        <f t="shared" si="903"/>
        <v/>
      </c>
      <c r="BD114" s="67" t="str">
        <f t="shared" si="904"/>
        <v/>
      </c>
      <c r="BE114" s="75" t="str">
        <f t="shared" si="905"/>
        <v/>
      </c>
      <c r="BF114" s="74" t="str">
        <f t="shared" si="1115"/>
        <v/>
      </c>
      <c r="BG114" s="67" t="str">
        <f t="shared" ref="BG114" si="1412">IF(AND($F114=BF$2,$D114=BF$3,$E114=BG$4),1,"")</f>
        <v/>
      </c>
      <c r="BH114" s="67" t="str">
        <f t="shared" si="907"/>
        <v/>
      </c>
      <c r="BI114" s="67" t="str">
        <f t="shared" si="908"/>
        <v/>
      </c>
      <c r="BJ114" s="67" t="str">
        <f t="shared" si="909"/>
        <v/>
      </c>
      <c r="BK114" s="67" t="str">
        <f t="shared" si="910"/>
        <v/>
      </c>
      <c r="BL114" s="67" t="str">
        <f t="shared" si="911"/>
        <v/>
      </c>
      <c r="BM114" s="67" t="str">
        <f t="shared" si="912"/>
        <v/>
      </c>
      <c r="BN114" s="67" t="str">
        <f t="shared" si="913"/>
        <v/>
      </c>
      <c r="BO114" s="75" t="str">
        <f t="shared" si="914"/>
        <v/>
      </c>
      <c r="BP114" s="74" t="str">
        <f t="shared" si="1117"/>
        <v/>
      </c>
      <c r="BQ114" s="67" t="str">
        <f t="shared" ref="BQ114" si="1413">IF(AND($F114=BP$2,$D114=BP$3,$E114=BQ$4),1,"")</f>
        <v/>
      </c>
      <c r="BR114" s="67" t="str">
        <f t="shared" si="916"/>
        <v/>
      </c>
      <c r="BS114" s="67" t="str">
        <f t="shared" si="917"/>
        <v/>
      </c>
      <c r="BT114" s="67" t="str">
        <f t="shared" si="918"/>
        <v/>
      </c>
      <c r="BU114" s="67" t="str">
        <f t="shared" si="919"/>
        <v/>
      </c>
      <c r="BV114" s="67" t="str">
        <f t="shared" si="920"/>
        <v/>
      </c>
      <c r="BW114" s="67" t="str">
        <f t="shared" si="921"/>
        <v/>
      </c>
      <c r="BX114" s="67" t="str">
        <f t="shared" si="922"/>
        <v/>
      </c>
      <c r="BY114" s="75" t="str">
        <f t="shared" si="923"/>
        <v/>
      </c>
      <c r="BZ114" s="74" t="str">
        <f t="shared" si="1119"/>
        <v/>
      </c>
      <c r="CA114" s="67" t="str">
        <f t="shared" ref="CA114" si="1414">IF(AND($F114=BZ$2,$D114=BZ$3,$E114=CA$4),1,"")</f>
        <v/>
      </c>
      <c r="CB114" s="67" t="str">
        <f t="shared" si="925"/>
        <v/>
      </c>
      <c r="CC114" s="67" t="str">
        <f t="shared" si="926"/>
        <v/>
      </c>
      <c r="CD114" s="67" t="str">
        <f t="shared" si="927"/>
        <v/>
      </c>
      <c r="CE114" s="67" t="str">
        <f t="shared" si="928"/>
        <v/>
      </c>
      <c r="CF114" s="67" t="str">
        <f t="shared" si="929"/>
        <v/>
      </c>
      <c r="CG114" s="67" t="str">
        <f t="shared" si="930"/>
        <v/>
      </c>
      <c r="CH114" s="67" t="str">
        <f t="shared" si="931"/>
        <v/>
      </c>
      <c r="CI114" s="75" t="str">
        <f t="shared" si="932"/>
        <v/>
      </c>
      <c r="CJ114" s="74" t="str">
        <f t="shared" si="1121"/>
        <v/>
      </c>
      <c r="CK114" s="67" t="str">
        <f t="shared" ref="CK114" si="1415">IF(AND($F114=CJ$2,$D114=CJ$3,$E114=CK$4),1,"")</f>
        <v/>
      </c>
      <c r="CL114" s="67" t="str">
        <f t="shared" si="934"/>
        <v/>
      </c>
      <c r="CM114" s="67" t="str">
        <f t="shared" si="935"/>
        <v/>
      </c>
      <c r="CN114" s="67" t="str">
        <f t="shared" si="936"/>
        <v/>
      </c>
      <c r="CO114" s="67" t="str">
        <f t="shared" si="937"/>
        <v/>
      </c>
      <c r="CP114" s="67" t="str">
        <f t="shared" si="938"/>
        <v/>
      </c>
      <c r="CQ114" s="67" t="str">
        <f t="shared" si="939"/>
        <v/>
      </c>
      <c r="CR114" s="67" t="str">
        <f t="shared" si="940"/>
        <v/>
      </c>
      <c r="CS114" s="75" t="str">
        <f t="shared" si="941"/>
        <v/>
      </c>
      <c r="CT114" s="74" t="str">
        <f t="shared" si="1123"/>
        <v/>
      </c>
      <c r="CU114" s="67" t="str">
        <f t="shared" ref="CU114" si="1416">IF(AND($F114=CT$2,$D114=CT$3,$E114=CU$4),1,"")</f>
        <v/>
      </c>
      <c r="CV114" s="67" t="str">
        <f t="shared" si="943"/>
        <v/>
      </c>
      <c r="CW114" s="67" t="str">
        <f t="shared" si="944"/>
        <v/>
      </c>
      <c r="CX114" s="67" t="str">
        <f t="shared" si="945"/>
        <v/>
      </c>
      <c r="CY114" s="67" t="str">
        <f t="shared" si="946"/>
        <v/>
      </c>
      <c r="CZ114" s="67" t="str">
        <f t="shared" si="947"/>
        <v/>
      </c>
      <c r="DA114" s="67" t="str">
        <f t="shared" si="948"/>
        <v/>
      </c>
      <c r="DB114" s="67" t="str">
        <f t="shared" si="949"/>
        <v/>
      </c>
      <c r="DC114" s="75" t="str">
        <f t="shared" si="950"/>
        <v/>
      </c>
      <c r="DD114" s="74" t="str">
        <f t="shared" si="1125"/>
        <v/>
      </c>
      <c r="DE114" s="67" t="str">
        <f t="shared" ref="DE114" si="1417">IF(AND($F114=DD$2,$D114=DD$3,$E114=DE$4),1,"")</f>
        <v/>
      </c>
      <c r="DF114" s="67" t="str">
        <f t="shared" si="952"/>
        <v/>
      </c>
      <c r="DG114" s="67" t="str">
        <f t="shared" si="953"/>
        <v/>
      </c>
      <c r="DH114" s="67" t="str">
        <f t="shared" si="954"/>
        <v/>
      </c>
      <c r="DI114" s="67" t="str">
        <f t="shared" si="955"/>
        <v/>
      </c>
      <c r="DJ114" s="67" t="str">
        <f t="shared" si="956"/>
        <v/>
      </c>
      <c r="DK114" s="67" t="str">
        <f t="shared" si="957"/>
        <v/>
      </c>
      <c r="DL114" s="67" t="str">
        <f t="shared" si="958"/>
        <v/>
      </c>
      <c r="DM114" s="75" t="str">
        <f t="shared" si="959"/>
        <v/>
      </c>
      <c r="DN114" s="74" t="str">
        <f t="shared" si="1127"/>
        <v/>
      </c>
      <c r="DO114" s="67" t="str">
        <f t="shared" ref="DO114" si="1418">IF(AND($F114=DN$2,$D114=DN$3,$E114=DO$4),1,"")</f>
        <v/>
      </c>
      <c r="DP114" s="67" t="str">
        <f t="shared" si="961"/>
        <v/>
      </c>
      <c r="DQ114" s="67" t="str">
        <f t="shared" si="962"/>
        <v/>
      </c>
      <c r="DR114" s="67" t="str">
        <f t="shared" si="963"/>
        <v/>
      </c>
      <c r="DS114" s="67" t="str">
        <f t="shared" si="964"/>
        <v/>
      </c>
      <c r="DT114" s="67" t="str">
        <f t="shared" si="965"/>
        <v/>
      </c>
      <c r="DU114" s="67" t="str">
        <f t="shared" si="966"/>
        <v/>
      </c>
      <c r="DV114" s="67" t="str">
        <f t="shared" si="967"/>
        <v/>
      </c>
      <c r="DW114" s="76" t="str">
        <f t="shared" si="968"/>
        <v/>
      </c>
      <c r="DX114" s="73"/>
    </row>
    <row r="115" spans="1:128" hidden="1">
      <c r="A115" s="67" t="str">
        <f>IF(OR(B115=0,B115=""),"",'Stu.Detail (1-20)'!A117)</f>
        <v/>
      </c>
      <c r="B115" s="67" t="str">
        <f>IF(OR('Stu.Detail (1-20)'!B117=0,'Stu.Detail (1-20)'!B117=""),"",'Stu.Detail (1-20)'!B117)</f>
        <v/>
      </c>
      <c r="C115" s="68" t="str">
        <f>IF(OR('Stu.Detail (1-20)'!C117=0,'Stu.Detail (1-20)'!C117=""),"",'Stu.Detail (1-20)'!C117)</f>
        <v/>
      </c>
      <c r="D115" s="67" t="str">
        <f>IF(OR('Stu.Detail (1-20)'!J117=0,'Stu.Detail (1-20)'!J117=""),"",'Stu.Detail (1-20)'!J117)</f>
        <v/>
      </c>
      <c r="E115" s="67" t="str">
        <f>IF(OR('Stu.Detail (1-20)'!K117=0,'Stu.Detail (1-20)'!K117=""),"",'Stu.Detail (1-20)'!K117)</f>
        <v/>
      </c>
      <c r="F115" s="67" t="str">
        <f>IF(OR('Stu.Detail (1-20)'!L117=0,'Stu.Detail (1-20)'!L117=""),"",'Stu.Detail (1-20)'!L117)</f>
        <v/>
      </c>
      <c r="H115" s="74" t="str">
        <f t="shared" si="859"/>
        <v/>
      </c>
      <c r="I115" s="67" t="str">
        <f t="shared" si="860"/>
        <v/>
      </c>
      <c r="J115" s="67" t="str">
        <f t="shared" si="861"/>
        <v/>
      </c>
      <c r="K115" s="67" t="str">
        <f t="shared" si="862"/>
        <v/>
      </c>
      <c r="L115" s="67" t="str">
        <f t="shared" si="863"/>
        <v/>
      </c>
      <c r="M115" s="67" t="str">
        <f t="shared" si="864"/>
        <v/>
      </c>
      <c r="N115" s="67" t="str">
        <f t="shared" si="865"/>
        <v/>
      </c>
      <c r="O115" s="67" t="str">
        <f t="shared" si="866"/>
        <v/>
      </c>
      <c r="P115" s="67" t="str">
        <f t="shared" si="867"/>
        <v/>
      </c>
      <c r="Q115" s="75" t="str">
        <f t="shared" si="868"/>
        <v/>
      </c>
      <c r="R115" s="74" t="str">
        <f t="shared" si="869"/>
        <v/>
      </c>
      <c r="S115" s="67" t="str">
        <f t="shared" si="870"/>
        <v/>
      </c>
      <c r="T115" s="67" t="str">
        <f t="shared" si="871"/>
        <v/>
      </c>
      <c r="U115" s="67" t="str">
        <f t="shared" si="872"/>
        <v/>
      </c>
      <c r="V115" s="67" t="str">
        <f t="shared" si="873"/>
        <v/>
      </c>
      <c r="W115" s="67" t="str">
        <f t="shared" si="874"/>
        <v/>
      </c>
      <c r="X115" s="67" t="str">
        <f t="shared" si="875"/>
        <v/>
      </c>
      <c r="Y115" s="67" t="str">
        <f t="shared" si="876"/>
        <v/>
      </c>
      <c r="Z115" s="67" t="str">
        <f t="shared" si="877"/>
        <v/>
      </c>
      <c r="AA115" s="75" t="str">
        <f t="shared" si="878"/>
        <v/>
      </c>
      <c r="AB115" s="74" t="str">
        <f t="shared" si="1109"/>
        <v/>
      </c>
      <c r="AC115" s="67" t="str">
        <f t="shared" ref="AC115" si="1419">IF(AND($F115=AB$2,$D115=AB$3,$E115=AC$4),1,"")</f>
        <v/>
      </c>
      <c r="AD115" s="67" t="str">
        <f t="shared" si="880"/>
        <v/>
      </c>
      <c r="AE115" s="67" t="str">
        <f t="shared" si="881"/>
        <v/>
      </c>
      <c r="AF115" s="67" t="str">
        <f t="shared" si="882"/>
        <v/>
      </c>
      <c r="AG115" s="67" t="str">
        <f t="shared" si="883"/>
        <v/>
      </c>
      <c r="AH115" s="67" t="str">
        <f t="shared" si="884"/>
        <v/>
      </c>
      <c r="AI115" s="67" t="str">
        <f t="shared" si="885"/>
        <v/>
      </c>
      <c r="AJ115" s="67" t="str">
        <f t="shared" si="886"/>
        <v/>
      </c>
      <c r="AK115" s="75" t="str">
        <f t="shared" si="887"/>
        <v/>
      </c>
      <c r="AL115" s="74" t="str">
        <f t="shared" si="1111"/>
        <v/>
      </c>
      <c r="AM115" s="67" t="str">
        <f t="shared" ref="AM115" si="1420">IF(AND($F115=AL$2,$D115=AL$3,$E115=AM$4),1,"")</f>
        <v/>
      </c>
      <c r="AN115" s="67" t="str">
        <f t="shared" si="889"/>
        <v/>
      </c>
      <c r="AO115" s="67" t="str">
        <f t="shared" si="890"/>
        <v/>
      </c>
      <c r="AP115" s="67" t="str">
        <f t="shared" si="891"/>
        <v/>
      </c>
      <c r="AQ115" s="67" t="str">
        <f t="shared" si="892"/>
        <v/>
      </c>
      <c r="AR115" s="67" t="str">
        <f t="shared" si="893"/>
        <v/>
      </c>
      <c r="AS115" s="67" t="str">
        <f t="shared" si="894"/>
        <v/>
      </c>
      <c r="AT115" s="67" t="str">
        <f t="shared" si="895"/>
        <v/>
      </c>
      <c r="AU115" s="75" t="str">
        <f t="shared" si="896"/>
        <v/>
      </c>
      <c r="AV115" s="74" t="str">
        <f t="shared" si="1113"/>
        <v/>
      </c>
      <c r="AW115" s="67" t="str">
        <f t="shared" ref="AW115" si="1421">IF(AND($F115=AV$2,$D115=AV$3,$E115=AW$4),1,"")</f>
        <v/>
      </c>
      <c r="AX115" s="67" t="str">
        <f t="shared" si="898"/>
        <v/>
      </c>
      <c r="AY115" s="67" t="str">
        <f t="shared" si="899"/>
        <v/>
      </c>
      <c r="AZ115" s="67" t="str">
        <f t="shared" si="900"/>
        <v/>
      </c>
      <c r="BA115" s="67" t="str">
        <f t="shared" si="901"/>
        <v/>
      </c>
      <c r="BB115" s="67" t="str">
        <f t="shared" si="902"/>
        <v/>
      </c>
      <c r="BC115" s="67" t="str">
        <f t="shared" si="903"/>
        <v/>
      </c>
      <c r="BD115" s="67" t="str">
        <f t="shared" si="904"/>
        <v/>
      </c>
      <c r="BE115" s="75" t="str">
        <f t="shared" si="905"/>
        <v/>
      </c>
      <c r="BF115" s="74" t="str">
        <f t="shared" si="1115"/>
        <v/>
      </c>
      <c r="BG115" s="67" t="str">
        <f t="shared" ref="BG115" si="1422">IF(AND($F115=BF$2,$D115=BF$3,$E115=BG$4),1,"")</f>
        <v/>
      </c>
      <c r="BH115" s="67" t="str">
        <f t="shared" si="907"/>
        <v/>
      </c>
      <c r="BI115" s="67" t="str">
        <f t="shared" si="908"/>
        <v/>
      </c>
      <c r="BJ115" s="67" t="str">
        <f t="shared" si="909"/>
        <v/>
      </c>
      <c r="BK115" s="67" t="str">
        <f t="shared" si="910"/>
        <v/>
      </c>
      <c r="BL115" s="67" t="str">
        <f t="shared" si="911"/>
        <v/>
      </c>
      <c r="BM115" s="67" t="str">
        <f t="shared" si="912"/>
        <v/>
      </c>
      <c r="BN115" s="67" t="str">
        <f t="shared" si="913"/>
        <v/>
      </c>
      <c r="BO115" s="75" t="str">
        <f t="shared" si="914"/>
        <v/>
      </c>
      <c r="BP115" s="74" t="str">
        <f t="shared" si="1117"/>
        <v/>
      </c>
      <c r="BQ115" s="67" t="str">
        <f t="shared" ref="BQ115" si="1423">IF(AND($F115=BP$2,$D115=BP$3,$E115=BQ$4),1,"")</f>
        <v/>
      </c>
      <c r="BR115" s="67" t="str">
        <f t="shared" si="916"/>
        <v/>
      </c>
      <c r="BS115" s="67" t="str">
        <f t="shared" si="917"/>
        <v/>
      </c>
      <c r="BT115" s="67" t="str">
        <f t="shared" si="918"/>
        <v/>
      </c>
      <c r="BU115" s="67" t="str">
        <f t="shared" si="919"/>
        <v/>
      </c>
      <c r="BV115" s="67" t="str">
        <f t="shared" si="920"/>
        <v/>
      </c>
      <c r="BW115" s="67" t="str">
        <f t="shared" si="921"/>
        <v/>
      </c>
      <c r="BX115" s="67" t="str">
        <f t="shared" si="922"/>
        <v/>
      </c>
      <c r="BY115" s="75" t="str">
        <f t="shared" si="923"/>
        <v/>
      </c>
      <c r="BZ115" s="74" t="str">
        <f t="shared" si="1119"/>
        <v/>
      </c>
      <c r="CA115" s="67" t="str">
        <f t="shared" ref="CA115" si="1424">IF(AND($F115=BZ$2,$D115=BZ$3,$E115=CA$4),1,"")</f>
        <v/>
      </c>
      <c r="CB115" s="67" t="str">
        <f t="shared" si="925"/>
        <v/>
      </c>
      <c r="CC115" s="67" t="str">
        <f t="shared" si="926"/>
        <v/>
      </c>
      <c r="CD115" s="67" t="str">
        <f t="shared" si="927"/>
        <v/>
      </c>
      <c r="CE115" s="67" t="str">
        <f t="shared" si="928"/>
        <v/>
      </c>
      <c r="CF115" s="67" t="str">
        <f t="shared" si="929"/>
        <v/>
      </c>
      <c r="CG115" s="67" t="str">
        <f t="shared" si="930"/>
        <v/>
      </c>
      <c r="CH115" s="67" t="str">
        <f t="shared" si="931"/>
        <v/>
      </c>
      <c r="CI115" s="75" t="str">
        <f t="shared" si="932"/>
        <v/>
      </c>
      <c r="CJ115" s="74" t="str">
        <f t="shared" si="1121"/>
        <v/>
      </c>
      <c r="CK115" s="67" t="str">
        <f t="shared" ref="CK115" si="1425">IF(AND($F115=CJ$2,$D115=CJ$3,$E115=CK$4),1,"")</f>
        <v/>
      </c>
      <c r="CL115" s="67" t="str">
        <f t="shared" si="934"/>
        <v/>
      </c>
      <c r="CM115" s="67" t="str">
        <f t="shared" si="935"/>
        <v/>
      </c>
      <c r="CN115" s="67" t="str">
        <f t="shared" si="936"/>
        <v/>
      </c>
      <c r="CO115" s="67" t="str">
        <f t="shared" si="937"/>
        <v/>
      </c>
      <c r="CP115" s="67" t="str">
        <f t="shared" si="938"/>
        <v/>
      </c>
      <c r="CQ115" s="67" t="str">
        <f t="shared" si="939"/>
        <v/>
      </c>
      <c r="CR115" s="67" t="str">
        <f t="shared" si="940"/>
        <v/>
      </c>
      <c r="CS115" s="75" t="str">
        <f t="shared" si="941"/>
        <v/>
      </c>
      <c r="CT115" s="74" t="str">
        <f t="shared" si="1123"/>
        <v/>
      </c>
      <c r="CU115" s="67" t="str">
        <f t="shared" ref="CU115" si="1426">IF(AND($F115=CT$2,$D115=CT$3,$E115=CU$4),1,"")</f>
        <v/>
      </c>
      <c r="CV115" s="67" t="str">
        <f t="shared" si="943"/>
        <v/>
      </c>
      <c r="CW115" s="67" t="str">
        <f t="shared" si="944"/>
        <v/>
      </c>
      <c r="CX115" s="67" t="str">
        <f t="shared" si="945"/>
        <v/>
      </c>
      <c r="CY115" s="67" t="str">
        <f t="shared" si="946"/>
        <v/>
      </c>
      <c r="CZ115" s="67" t="str">
        <f t="shared" si="947"/>
        <v/>
      </c>
      <c r="DA115" s="67" t="str">
        <f t="shared" si="948"/>
        <v/>
      </c>
      <c r="DB115" s="67" t="str">
        <f t="shared" si="949"/>
        <v/>
      </c>
      <c r="DC115" s="75" t="str">
        <f t="shared" si="950"/>
        <v/>
      </c>
      <c r="DD115" s="74" t="str">
        <f t="shared" si="1125"/>
        <v/>
      </c>
      <c r="DE115" s="67" t="str">
        <f t="shared" ref="DE115" si="1427">IF(AND($F115=DD$2,$D115=DD$3,$E115=DE$4),1,"")</f>
        <v/>
      </c>
      <c r="DF115" s="67" t="str">
        <f t="shared" si="952"/>
        <v/>
      </c>
      <c r="DG115" s="67" t="str">
        <f t="shared" si="953"/>
        <v/>
      </c>
      <c r="DH115" s="67" t="str">
        <f t="shared" si="954"/>
        <v/>
      </c>
      <c r="DI115" s="67" t="str">
        <f t="shared" si="955"/>
        <v/>
      </c>
      <c r="DJ115" s="67" t="str">
        <f t="shared" si="956"/>
        <v/>
      </c>
      <c r="DK115" s="67" t="str">
        <f t="shared" si="957"/>
        <v/>
      </c>
      <c r="DL115" s="67" t="str">
        <f t="shared" si="958"/>
        <v/>
      </c>
      <c r="DM115" s="75" t="str">
        <f t="shared" si="959"/>
        <v/>
      </c>
      <c r="DN115" s="74" t="str">
        <f t="shared" si="1127"/>
        <v/>
      </c>
      <c r="DO115" s="67" t="str">
        <f t="shared" ref="DO115" si="1428">IF(AND($F115=DN$2,$D115=DN$3,$E115=DO$4),1,"")</f>
        <v/>
      </c>
      <c r="DP115" s="67" t="str">
        <f t="shared" si="961"/>
        <v/>
      </c>
      <c r="DQ115" s="67" t="str">
        <f t="shared" si="962"/>
        <v/>
      </c>
      <c r="DR115" s="67" t="str">
        <f t="shared" si="963"/>
        <v/>
      </c>
      <c r="DS115" s="67" t="str">
        <f t="shared" si="964"/>
        <v/>
      </c>
      <c r="DT115" s="67" t="str">
        <f t="shared" si="965"/>
        <v/>
      </c>
      <c r="DU115" s="67" t="str">
        <f t="shared" si="966"/>
        <v/>
      </c>
      <c r="DV115" s="67" t="str">
        <f t="shared" si="967"/>
        <v/>
      </c>
      <c r="DW115" s="76" t="str">
        <f t="shared" si="968"/>
        <v/>
      </c>
      <c r="DX115" s="73"/>
    </row>
    <row r="116" spans="1:128" hidden="1">
      <c r="A116" s="67" t="str">
        <f>IF(OR(B116=0,B116=""),"",'Stu.Detail (1-20)'!A118)</f>
        <v/>
      </c>
      <c r="B116" s="67" t="str">
        <f>IF(OR('Stu.Detail (1-20)'!B118=0,'Stu.Detail (1-20)'!B118=""),"",'Stu.Detail (1-20)'!B118)</f>
        <v/>
      </c>
      <c r="C116" s="68" t="str">
        <f>IF(OR('Stu.Detail (1-20)'!C118=0,'Stu.Detail (1-20)'!C118=""),"",'Stu.Detail (1-20)'!C118)</f>
        <v/>
      </c>
      <c r="D116" s="67" t="str">
        <f>IF(OR('Stu.Detail (1-20)'!J118=0,'Stu.Detail (1-20)'!J118=""),"",'Stu.Detail (1-20)'!J118)</f>
        <v/>
      </c>
      <c r="E116" s="67" t="str">
        <f>IF(OR('Stu.Detail (1-20)'!K118=0,'Stu.Detail (1-20)'!K118=""),"",'Stu.Detail (1-20)'!K118)</f>
        <v/>
      </c>
      <c r="F116" s="67" t="str">
        <f>IF(OR('Stu.Detail (1-20)'!L118=0,'Stu.Detail (1-20)'!L118=""),"",'Stu.Detail (1-20)'!L118)</f>
        <v/>
      </c>
      <c r="H116" s="74" t="str">
        <f t="shared" si="859"/>
        <v/>
      </c>
      <c r="I116" s="67" t="str">
        <f t="shared" si="860"/>
        <v/>
      </c>
      <c r="J116" s="67" t="str">
        <f t="shared" si="861"/>
        <v/>
      </c>
      <c r="K116" s="67" t="str">
        <f t="shared" si="862"/>
        <v/>
      </c>
      <c r="L116" s="67" t="str">
        <f t="shared" si="863"/>
        <v/>
      </c>
      <c r="M116" s="67" t="str">
        <f t="shared" si="864"/>
        <v/>
      </c>
      <c r="N116" s="67" t="str">
        <f t="shared" si="865"/>
        <v/>
      </c>
      <c r="O116" s="67" t="str">
        <f t="shared" si="866"/>
        <v/>
      </c>
      <c r="P116" s="67" t="str">
        <f t="shared" si="867"/>
        <v/>
      </c>
      <c r="Q116" s="75" t="str">
        <f t="shared" si="868"/>
        <v/>
      </c>
      <c r="R116" s="74" t="str">
        <f t="shared" si="869"/>
        <v/>
      </c>
      <c r="S116" s="67" t="str">
        <f t="shared" si="870"/>
        <v/>
      </c>
      <c r="T116" s="67" t="str">
        <f t="shared" si="871"/>
        <v/>
      </c>
      <c r="U116" s="67" t="str">
        <f t="shared" si="872"/>
        <v/>
      </c>
      <c r="V116" s="67" t="str">
        <f t="shared" si="873"/>
        <v/>
      </c>
      <c r="W116" s="67" t="str">
        <f t="shared" si="874"/>
        <v/>
      </c>
      <c r="X116" s="67" t="str">
        <f t="shared" si="875"/>
        <v/>
      </c>
      <c r="Y116" s="67" t="str">
        <f t="shared" si="876"/>
        <v/>
      </c>
      <c r="Z116" s="67" t="str">
        <f t="shared" si="877"/>
        <v/>
      </c>
      <c r="AA116" s="75" t="str">
        <f t="shared" si="878"/>
        <v/>
      </c>
      <c r="AB116" s="74" t="str">
        <f t="shared" si="1109"/>
        <v/>
      </c>
      <c r="AC116" s="67" t="str">
        <f t="shared" ref="AC116" si="1429">IF(AND($F116=AB$2,$D116=AB$3,$E116=AC$4),1,"")</f>
        <v/>
      </c>
      <c r="AD116" s="67" t="str">
        <f t="shared" si="880"/>
        <v/>
      </c>
      <c r="AE116" s="67" t="str">
        <f t="shared" si="881"/>
        <v/>
      </c>
      <c r="AF116" s="67" t="str">
        <f t="shared" si="882"/>
        <v/>
      </c>
      <c r="AG116" s="67" t="str">
        <f t="shared" si="883"/>
        <v/>
      </c>
      <c r="AH116" s="67" t="str">
        <f t="shared" si="884"/>
        <v/>
      </c>
      <c r="AI116" s="67" t="str">
        <f t="shared" si="885"/>
        <v/>
      </c>
      <c r="AJ116" s="67" t="str">
        <f t="shared" si="886"/>
        <v/>
      </c>
      <c r="AK116" s="75" t="str">
        <f t="shared" si="887"/>
        <v/>
      </c>
      <c r="AL116" s="74" t="str">
        <f t="shared" si="1111"/>
        <v/>
      </c>
      <c r="AM116" s="67" t="str">
        <f t="shared" ref="AM116" si="1430">IF(AND($F116=AL$2,$D116=AL$3,$E116=AM$4),1,"")</f>
        <v/>
      </c>
      <c r="AN116" s="67" t="str">
        <f t="shared" si="889"/>
        <v/>
      </c>
      <c r="AO116" s="67" t="str">
        <f t="shared" si="890"/>
        <v/>
      </c>
      <c r="AP116" s="67" t="str">
        <f t="shared" si="891"/>
        <v/>
      </c>
      <c r="AQ116" s="67" t="str">
        <f t="shared" si="892"/>
        <v/>
      </c>
      <c r="AR116" s="67" t="str">
        <f t="shared" si="893"/>
        <v/>
      </c>
      <c r="AS116" s="67" t="str">
        <f t="shared" si="894"/>
        <v/>
      </c>
      <c r="AT116" s="67" t="str">
        <f t="shared" si="895"/>
        <v/>
      </c>
      <c r="AU116" s="75" t="str">
        <f t="shared" si="896"/>
        <v/>
      </c>
      <c r="AV116" s="74" t="str">
        <f t="shared" si="1113"/>
        <v/>
      </c>
      <c r="AW116" s="67" t="str">
        <f t="shared" ref="AW116" si="1431">IF(AND($F116=AV$2,$D116=AV$3,$E116=AW$4),1,"")</f>
        <v/>
      </c>
      <c r="AX116" s="67" t="str">
        <f t="shared" si="898"/>
        <v/>
      </c>
      <c r="AY116" s="67" t="str">
        <f t="shared" si="899"/>
        <v/>
      </c>
      <c r="AZ116" s="67" t="str">
        <f t="shared" si="900"/>
        <v/>
      </c>
      <c r="BA116" s="67" t="str">
        <f t="shared" si="901"/>
        <v/>
      </c>
      <c r="BB116" s="67" t="str">
        <f t="shared" si="902"/>
        <v/>
      </c>
      <c r="BC116" s="67" t="str">
        <f t="shared" si="903"/>
        <v/>
      </c>
      <c r="BD116" s="67" t="str">
        <f t="shared" si="904"/>
        <v/>
      </c>
      <c r="BE116" s="75" t="str">
        <f t="shared" si="905"/>
        <v/>
      </c>
      <c r="BF116" s="74" t="str">
        <f t="shared" si="1115"/>
        <v/>
      </c>
      <c r="BG116" s="67" t="str">
        <f t="shared" ref="BG116" si="1432">IF(AND($F116=BF$2,$D116=BF$3,$E116=BG$4),1,"")</f>
        <v/>
      </c>
      <c r="BH116" s="67" t="str">
        <f t="shared" si="907"/>
        <v/>
      </c>
      <c r="BI116" s="67" t="str">
        <f t="shared" si="908"/>
        <v/>
      </c>
      <c r="BJ116" s="67" t="str">
        <f t="shared" si="909"/>
        <v/>
      </c>
      <c r="BK116" s="67" t="str">
        <f t="shared" si="910"/>
        <v/>
      </c>
      <c r="BL116" s="67" t="str">
        <f t="shared" si="911"/>
        <v/>
      </c>
      <c r="BM116" s="67" t="str">
        <f t="shared" si="912"/>
        <v/>
      </c>
      <c r="BN116" s="67" t="str">
        <f t="shared" si="913"/>
        <v/>
      </c>
      <c r="BO116" s="75" t="str">
        <f t="shared" si="914"/>
        <v/>
      </c>
      <c r="BP116" s="74" t="str">
        <f t="shared" si="1117"/>
        <v/>
      </c>
      <c r="BQ116" s="67" t="str">
        <f t="shared" ref="BQ116" si="1433">IF(AND($F116=BP$2,$D116=BP$3,$E116=BQ$4),1,"")</f>
        <v/>
      </c>
      <c r="BR116" s="67" t="str">
        <f t="shared" si="916"/>
        <v/>
      </c>
      <c r="BS116" s="67" t="str">
        <f t="shared" si="917"/>
        <v/>
      </c>
      <c r="BT116" s="67" t="str">
        <f t="shared" si="918"/>
        <v/>
      </c>
      <c r="BU116" s="67" t="str">
        <f t="shared" si="919"/>
        <v/>
      </c>
      <c r="BV116" s="67" t="str">
        <f t="shared" si="920"/>
        <v/>
      </c>
      <c r="BW116" s="67" t="str">
        <f t="shared" si="921"/>
        <v/>
      </c>
      <c r="BX116" s="67" t="str">
        <f t="shared" si="922"/>
        <v/>
      </c>
      <c r="BY116" s="75" t="str">
        <f t="shared" si="923"/>
        <v/>
      </c>
      <c r="BZ116" s="74" t="str">
        <f t="shared" si="1119"/>
        <v/>
      </c>
      <c r="CA116" s="67" t="str">
        <f t="shared" ref="CA116" si="1434">IF(AND($F116=BZ$2,$D116=BZ$3,$E116=CA$4),1,"")</f>
        <v/>
      </c>
      <c r="CB116" s="67" t="str">
        <f t="shared" si="925"/>
        <v/>
      </c>
      <c r="CC116" s="67" t="str">
        <f t="shared" si="926"/>
        <v/>
      </c>
      <c r="CD116" s="67" t="str">
        <f t="shared" si="927"/>
        <v/>
      </c>
      <c r="CE116" s="67" t="str">
        <f t="shared" si="928"/>
        <v/>
      </c>
      <c r="CF116" s="67" t="str">
        <f t="shared" si="929"/>
        <v/>
      </c>
      <c r="CG116" s="67" t="str">
        <f t="shared" si="930"/>
        <v/>
      </c>
      <c r="CH116" s="67" t="str">
        <f t="shared" si="931"/>
        <v/>
      </c>
      <c r="CI116" s="75" t="str">
        <f t="shared" si="932"/>
        <v/>
      </c>
      <c r="CJ116" s="74" t="str">
        <f t="shared" si="1121"/>
        <v/>
      </c>
      <c r="CK116" s="67" t="str">
        <f t="shared" ref="CK116" si="1435">IF(AND($F116=CJ$2,$D116=CJ$3,$E116=CK$4),1,"")</f>
        <v/>
      </c>
      <c r="CL116" s="67" t="str">
        <f t="shared" si="934"/>
        <v/>
      </c>
      <c r="CM116" s="67" t="str">
        <f t="shared" si="935"/>
        <v/>
      </c>
      <c r="CN116" s="67" t="str">
        <f t="shared" si="936"/>
        <v/>
      </c>
      <c r="CO116" s="67" t="str">
        <f t="shared" si="937"/>
        <v/>
      </c>
      <c r="CP116" s="67" t="str">
        <f t="shared" si="938"/>
        <v/>
      </c>
      <c r="CQ116" s="67" t="str">
        <f t="shared" si="939"/>
        <v/>
      </c>
      <c r="CR116" s="67" t="str">
        <f t="shared" si="940"/>
        <v/>
      </c>
      <c r="CS116" s="75" t="str">
        <f t="shared" si="941"/>
        <v/>
      </c>
      <c r="CT116" s="74" t="str">
        <f t="shared" si="1123"/>
        <v/>
      </c>
      <c r="CU116" s="67" t="str">
        <f t="shared" ref="CU116" si="1436">IF(AND($F116=CT$2,$D116=CT$3,$E116=CU$4),1,"")</f>
        <v/>
      </c>
      <c r="CV116" s="67" t="str">
        <f t="shared" si="943"/>
        <v/>
      </c>
      <c r="CW116" s="67" t="str">
        <f t="shared" si="944"/>
        <v/>
      </c>
      <c r="CX116" s="67" t="str">
        <f t="shared" si="945"/>
        <v/>
      </c>
      <c r="CY116" s="67" t="str">
        <f t="shared" si="946"/>
        <v/>
      </c>
      <c r="CZ116" s="67" t="str">
        <f t="shared" si="947"/>
        <v/>
      </c>
      <c r="DA116" s="67" t="str">
        <f t="shared" si="948"/>
        <v/>
      </c>
      <c r="DB116" s="67" t="str">
        <f t="shared" si="949"/>
        <v/>
      </c>
      <c r="DC116" s="75" t="str">
        <f t="shared" si="950"/>
        <v/>
      </c>
      <c r="DD116" s="74" t="str">
        <f t="shared" si="1125"/>
        <v/>
      </c>
      <c r="DE116" s="67" t="str">
        <f t="shared" ref="DE116" si="1437">IF(AND($F116=DD$2,$D116=DD$3,$E116=DE$4),1,"")</f>
        <v/>
      </c>
      <c r="DF116" s="67" t="str">
        <f t="shared" si="952"/>
        <v/>
      </c>
      <c r="DG116" s="67" t="str">
        <f t="shared" si="953"/>
        <v/>
      </c>
      <c r="DH116" s="67" t="str">
        <f t="shared" si="954"/>
        <v/>
      </c>
      <c r="DI116" s="67" t="str">
        <f t="shared" si="955"/>
        <v/>
      </c>
      <c r="DJ116" s="67" t="str">
        <f t="shared" si="956"/>
        <v/>
      </c>
      <c r="DK116" s="67" t="str">
        <f t="shared" si="957"/>
        <v/>
      </c>
      <c r="DL116" s="67" t="str">
        <f t="shared" si="958"/>
        <v/>
      </c>
      <c r="DM116" s="75" t="str">
        <f t="shared" si="959"/>
        <v/>
      </c>
      <c r="DN116" s="74" t="str">
        <f t="shared" si="1127"/>
        <v/>
      </c>
      <c r="DO116" s="67" t="str">
        <f t="shared" ref="DO116" si="1438">IF(AND($F116=DN$2,$D116=DN$3,$E116=DO$4),1,"")</f>
        <v/>
      </c>
      <c r="DP116" s="67" t="str">
        <f t="shared" si="961"/>
        <v/>
      </c>
      <c r="DQ116" s="67" t="str">
        <f t="shared" si="962"/>
        <v/>
      </c>
      <c r="DR116" s="67" t="str">
        <f t="shared" si="963"/>
        <v/>
      </c>
      <c r="DS116" s="67" t="str">
        <f t="shared" si="964"/>
        <v/>
      </c>
      <c r="DT116" s="67" t="str">
        <f t="shared" si="965"/>
        <v/>
      </c>
      <c r="DU116" s="67" t="str">
        <f t="shared" si="966"/>
        <v/>
      </c>
      <c r="DV116" s="67" t="str">
        <f t="shared" si="967"/>
        <v/>
      </c>
      <c r="DW116" s="76" t="str">
        <f t="shared" si="968"/>
        <v/>
      </c>
      <c r="DX116" s="73"/>
    </row>
    <row r="117" spans="1:128" hidden="1">
      <c r="A117" s="67" t="str">
        <f>IF(OR(B117=0,B117=""),"",'Stu.Detail (1-20)'!A119)</f>
        <v/>
      </c>
      <c r="B117" s="67" t="str">
        <f>IF(OR('Stu.Detail (1-20)'!B119=0,'Stu.Detail (1-20)'!B119=""),"",'Stu.Detail (1-20)'!B119)</f>
        <v/>
      </c>
      <c r="C117" s="68" t="str">
        <f>IF(OR('Stu.Detail (1-20)'!C119=0,'Stu.Detail (1-20)'!C119=""),"",'Stu.Detail (1-20)'!C119)</f>
        <v/>
      </c>
      <c r="D117" s="67" t="str">
        <f>IF(OR('Stu.Detail (1-20)'!J119=0,'Stu.Detail (1-20)'!J119=""),"",'Stu.Detail (1-20)'!J119)</f>
        <v/>
      </c>
      <c r="E117" s="67" t="str">
        <f>IF(OR('Stu.Detail (1-20)'!K119=0,'Stu.Detail (1-20)'!K119=""),"",'Stu.Detail (1-20)'!K119)</f>
        <v/>
      </c>
      <c r="F117" s="67" t="str">
        <f>IF(OR('Stu.Detail (1-20)'!L119=0,'Stu.Detail (1-20)'!L119=""),"",'Stu.Detail (1-20)'!L119)</f>
        <v/>
      </c>
      <c r="H117" s="74" t="str">
        <f t="shared" si="859"/>
        <v/>
      </c>
      <c r="I117" s="67" t="str">
        <f t="shared" si="860"/>
        <v/>
      </c>
      <c r="J117" s="67" t="str">
        <f t="shared" si="861"/>
        <v/>
      </c>
      <c r="K117" s="67" t="str">
        <f t="shared" si="862"/>
        <v/>
      </c>
      <c r="L117" s="67" t="str">
        <f t="shared" si="863"/>
        <v/>
      </c>
      <c r="M117" s="67" t="str">
        <f t="shared" si="864"/>
        <v/>
      </c>
      <c r="N117" s="67" t="str">
        <f t="shared" si="865"/>
        <v/>
      </c>
      <c r="O117" s="67" t="str">
        <f t="shared" si="866"/>
        <v/>
      </c>
      <c r="P117" s="67" t="str">
        <f t="shared" si="867"/>
        <v/>
      </c>
      <c r="Q117" s="75" t="str">
        <f t="shared" si="868"/>
        <v/>
      </c>
      <c r="R117" s="74" t="str">
        <f t="shared" si="869"/>
        <v/>
      </c>
      <c r="S117" s="67" t="str">
        <f t="shared" si="870"/>
        <v/>
      </c>
      <c r="T117" s="67" t="str">
        <f t="shared" si="871"/>
        <v/>
      </c>
      <c r="U117" s="67" t="str">
        <f t="shared" si="872"/>
        <v/>
      </c>
      <c r="V117" s="67" t="str">
        <f t="shared" si="873"/>
        <v/>
      </c>
      <c r="W117" s="67" t="str">
        <f t="shared" si="874"/>
        <v/>
      </c>
      <c r="X117" s="67" t="str">
        <f t="shared" si="875"/>
        <v/>
      </c>
      <c r="Y117" s="67" t="str">
        <f t="shared" si="876"/>
        <v/>
      </c>
      <c r="Z117" s="67" t="str">
        <f t="shared" si="877"/>
        <v/>
      </c>
      <c r="AA117" s="75" t="str">
        <f t="shared" si="878"/>
        <v/>
      </c>
      <c r="AB117" s="74" t="str">
        <f t="shared" si="1109"/>
        <v/>
      </c>
      <c r="AC117" s="67" t="str">
        <f t="shared" ref="AC117" si="1439">IF(AND($F117=AB$2,$D117=AB$3,$E117=AC$4),1,"")</f>
        <v/>
      </c>
      <c r="AD117" s="67" t="str">
        <f t="shared" si="880"/>
        <v/>
      </c>
      <c r="AE117" s="67" t="str">
        <f t="shared" si="881"/>
        <v/>
      </c>
      <c r="AF117" s="67" t="str">
        <f t="shared" si="882"/>
        <v/>
      </c>
      <c r="AG117" s="67" t="str">
        <f t="shared" si="883"/>
        <v/>
      </c>
      <c r="AH117" s="67" t="str">
        <f t="shared" si="884"/>
        <v/>
      </c>
      <c r="AI117" s="67" t="str">
        <f t="shared" si="885"/>
        <v/>
      </c>
      <c r="AJ117" s="67" t="str">
        <f t="shared" si="886"/>
        <v/>
      </c>
      <c r="AK117" s="75" t="str">
        <f t="shared" si="887"/>
        <v/>
      </c>
      <c r="AL117" s="74" t="str">
        <f t="shared" si="1111"/>
        <v/>
      </c>
      <c r="AM117" s="67" t="str">
        <f t="shared" ref="AM117" si="1440">IF(AND($F117=AL$2,$D117=AL$3,$E117=AM$4),1,"")</f>
        <v/>
      </c>
      <c r="AN117" s="67" t="str">
        <f t="shared" si="889"/>
        <v/>
      </c>
      <c r="AO117" s="67" t="str">
        <f t="shared" si="890"/>
        <v/>
      </c>
      <c r="AP117" s="67" t="str">
        <f t="shared" si="891"/>
        <v/>
      </c>
      <c r="AQ117" s="67" t="str">
        <f t="shared" si="892"/>
        <v/>
      </c>
      <c r="AR117" s="67" t="str">
        <f t="shared" si="893"/>
        <v/>
      </c>
      <c r="AS117" s="67" t="str">
        <f t="shared" si="894"/>
        <v/>
      </c>
      <c r="AT117" s="67" t="str">
        <f t="shared" si="895"/>
        <v/>
      </c>
      <c r="AU117" s="75" t="str">
        <f t="shared" si="896"/>
        <v/>
      </c>
      <c r="AV117" s="74" t="str">
        <f t="shared" si="1113"/>
        <v/>
      </c>
      <c r="AW117" s="67" t="str">
        <f t="shared" ref="AW117" si="1441">IF(AND($F117=AV$2,$D117=AV$3,$E117=AW$4),1,"")</f>
        <v/>
      </c>
      <c r="AX117" s="67" t="str">
        <f t="shared" si="898"/>
        <v/>
      </c>
      <c r="AY117" s="67" t="str">
        <f t="shared" si="899"/>
        <v/>
      </c>
      <c r="AZ117" s="67" t="str">
        <f t="shared" si="900"/>
        <v/>
      </c>
      <c r="BA117" s="67" t="str">
        <f t="shared" si="901"/>
        <v/>
      </c>
      <c r="BB117" s="67" t="str">
        <f t="shared" si="902"/>
        <v/>
      </c>
      <c r="BC117" s="67" t="str">
        <f t="shared" si="903"/>
        <v/>
      </c>
      <c r="BD117" s="67" t="str">
        <f t="shared" si="904"/>
        <v/>
      </c>
      <c r="BE117" s="75" t="str">
        <f t="shared" si="905"/>
        <v/>
      </c>
      <c r="BF117" s="74" t="str">
        <f t="shared" si="1115"/>
        <v/>
      </c>
      <c r="BG117" s="67" t="str">
        <f t="shared" ref="BG117" si="1442">IF(AND($F117=BF$2,$D117=BF$3,$E117=BG$4),1,"")</f>
        <v/>
      </c>
      <c r="BH117" s="67" t="str">
        <f t="shared" si="907"/>
        <v/>
      </c>
      <c r="BI117" s="67" t="str">
        <f t="shared" si="908"/>
        <v/>
      </c>
      <c r="BJ117" s="67" t="str">
        <f t="shared" si="909"/>
        <v/>
      </c>
      <c r="BK117" s="67" t="str">
        <f t="shared" si="910"/>
        <v/>
      </c>
      <c r="BL117" s="67" t="str">
        <f t="shared" si="911"/>
        <v/>
      </c>
      <c r="BM117" s="67" t="str">
        <f t="shared" si="912"/>
        <v/>
      </c>
      <c r="BN117" s="67" t="str">
        <f t="shared" si="913"/>
        <v/>
      </c>
      <c r="BO117" s="75" t="str">
        <f t="shared" si="914"/>
        <v/>
      </c>
      <c r="BP117" s="74" t="str">
        <f t="shared" si="1117"/>
        <v/>
      </c>
      <c r="BQ117" s="67" t="str">
        <f t="shared" ref="BQ117" si="1443">IF(AND($F117=BP$2,$D117=BP$3,$E117=BQ$4),1,"")</f>
        <v/>
      </c>
      <c r="BR117" s="67" t="str">
        <f t="shared" si="916"/>
        <v/>
      </c>
      <c r="BS117" s="67" t="str">
        <f t="shared" si="917"/>
        <v/>
      </c>
      <c r="BT117" s="67" t="str">
        <f t="shared" si="918"/>
        <v/>
      </c>
      <c r="BU117" s="67" t="str">
        <f t="shared" si="919"/>
        <v/>
      </c>
      <c r="BV117" s="67" t="str">
        <f t="shared" si="920"/>
        <v/>
      </c>
      <c r="BW117" s="67" t="str">
        <f t="shared" si="921"/>
        <v/>
      </c>
      <c r="BX117" s="67" t="str">
        <f t="shared" si="922"/>
        <v/>
      </c>
      <c r="BY117" s="75" t="str">
        <f t="shared" si="923"/>
        <v/>
      </c>
      <c r="BZ117" s="74" t="str">
        <f t="shared" si="1119"/>
        <v/>
      </c>
      <c r="CA117" s="67" t="str">
        <f t="shared" ref="CA117" si="1444">IF(AND($F117=BZ$2,$D117=BZ$3,$E117=CA$4),1,"")</f>
        <v/>
      </c>
      <c r="CB117" s="67" t="str">
        <f t="shared" si="925"/>
        <v/>
      </c>
      <c r="CC117" s="67" t="str">
        <f t="shared" si="926"/>
        <v/>
      </c>
      <c r="CD117" s="67" t="str">
        <f t="shared" si="927"/>
        <v/>
      </c>
      <c r="CE117" s="67" t="str">
        <f t="shared" si="928"/>
        <v/>
      </c>
      <c r="CF117" s="67" t="str">
        <f t="shared" si="929"/>
        <v/>
      </c>
      <c r="CG117" s="67" t="str">
        <f t="shared" si="930"/>
        <v/>
      </c>
      <c r="CH117" s="67" t="str">
        <f t="shared" si="931"/>
        <v/>
      </c>
      <c r="CI117" s="75" t="str">
        <f t="shared" si="932"/>
        <v/>
      </c>
      <c r="CJ117" s="74" t="str">
        <f t="shared" si="1121"/>
        <v/>
      </c>
      <c r="CK117" s="67" t="str">
        <f t="shared" ref="CK117" si="1445">IF(AND($F117=CJ$2,$D117=CJ$3,$E117=CK$4),1,"")</f>
        <v/>
      </c>
      <c r="CL117" s="67" t="str">
        <f t="shared" si="934"/>
        <v/>
      </c>
      <c r="CM117" s="67" t="str">
        <f t="shared" si="935"/>
        <v/>
      </c>
      <c r="CN117" s="67" t="str">
        <f t="shared" si="936"/>
        <v/>
      </c>
      <c r="CO117" s="67" t="str">
        <f t="shared" si="937"/>
        <v/>
      </c>
      <c r="CP117" s="67" t="str">
        <f t="shared" si="938"/>
        <v/>
      </c>
      <c r="CQ117" s="67" t="str">
        <f t="shared" si="939"/>
        <v/>
      </c>
      <c r="CR117" s="67" t="str">
        <f t="shared" si="940"/>
        <v/>
      </c>
      <c r="CS117" s="75" t="str">
        <f t="shared" si="941"/>
        <v/>
      </c>
      <c r="CT117" s="74" t="str">
        <f t="shared" si="1123"/>
        <v/>
      </c>
      <c r="CU117" s="67" t="str">
        <f t="shared" ref="CU117" si="1446">IF(AND($F117=CT$2,$D117=CT$3,$E117=CU$4),1,"")</f>
        <v/>
      </c>
      <c r="CV117" s="67" t="str">
        <f t="shared" si="943"/>
        <v/>
      </c>
      <c r="CW117" s="67" t="str">
        <f t="shared" si="944"/>
        <v/>
      </c>
      <c r="CX117" s="67" t="str">
        <f t="shared" si="945"/>
        <v/>
      </c>
      <c r="CY117" s="67" t="str">
        <f t="shared" si="946"/>
        <v/>
      </c>
      <c r="CZ117" s="67" t="str">
        <f t="shared" si="947"/>
        <v/>
      </c>
      <c r="DA117" s="67" t="str">
        <f t="shared" si="948"/>
        <v/>
      </c>
      <c r="DB117" s="67" t="str">
        <f t="shared" si="949"/>
        <v/>
      </c>
      <c r="DC117" s="75" t="str">
        <f t="shared" si="950"/>
        <v/>
      </c>
      <c r="DD117" s="74" t="str">
        <f t="shared" si="1125"/>
        <v/>
      </c>
      <c r="DE117" s="67" t="str">
        <f t="shared" ref="DE117" si="1447">IF(AND($F117=DD$2,$D117=DD$3,$E117=DE$4),1,"")</f>
        <v/>
      </c>
      <c r="DF117" s="67" t="str">
        <f t="shared" si="952"/>
        <v/>
      </c>
      <c r="DG117" s="67" t="str">
        <f t="shared" si="953"/>
        <v/>
      </c>
      <c r="DH117" s="67" t="str">
        <f t="shared" si="954"/>
        <v/>
      </c>
      <c r="DI117" s="67" t="str">
        <f t="shared" si="955"/>
        <v/>
      </c>
      <c r="DJ117" s="67" t="str">
        <f t="shared" si="956"/>
        <v/>
      </c>
      <c r="DK117" s="67" t="str">
        <f t="shared" si="957"/>
        <v/>
      </c>
      <c r="DL117" s="67" t="str">
        <f t="shared" si="958"/>
        <v/>
      </c>
      <c r="DM117" s="75" t="str">
        <f t="shared" si="959"/>
        <v/>
      </c>
      <c r="DN117" s="74" t="str">
        <f t="shared" si="1127"/>
        <v/>
      </c>
      <c r="DO117" s="67" t="str">
        <f t="shared" ref="DO117" si="1448">IF(AND($F117=DN$2,$D117=DN$3,$E117=DO$4),1,"")</f>
        <v/>
      </c>
      <c r="DP117" s="67" t="str">
        <f t="shared" si="961"/>
        <v/>
      </c>
      <c r="DQ117" s="67" t="str">
        <f t="shared" si="962"/>
        <v/>
      </c>
      <c r="DR117" s="67" t="str">
        <f t="shared" si="963"/>
        <v/>
      </c>
      <c r="DS117" s="67" t="str">
        <f t="shared" si="964"/>
        <v/>
      </c>
      <c r="DT117" s="67" t="str">
        <f t="shared" si="965"/>
        <v/>
      </c>
      <c r="DU117" s="67" t="str">
        <f t="shared" si="966"/>
        <v/>
      </c>
      <c r="DV117" s="67" t="str">
        <f t="shared" si="967"/>
        <v/>
      </c>
      <c r="DW117" s="76" t="str">
        <f t="shared" si="968"/>
        <v/>
      </c>
      <c r="DX117" s="73"/>
    </row>
    <row r="118" spans="1:128" hidden="1">
      <c r="A118" s="67" t="str">
        <f>IF(OR(B118=0,B118=""),"",'Stu.Detail (1-20)'!A120)</f>
        <v/>
      </c>
      <c r="B118" s="67" t="str">
        <f>IF(OR('Stu.Detail (1-20)'!B120=0,'Stu.Detail (1-20)'!B120=""),"",'Stu.Detail (1-20)'!B120)</f>
        <v/>
      </c>
      <c r="C118" s="68" t="str">
        <f>IF(OR('Stu.Detail (1-20)'!C120=0,'Stu.Detail (1-20)'!C120=""),"",'Stu.Detail (1-20)'!C120)</f>
        <v/>
      </c>
      <c r="D118" s="67" t="str">
        <f>IF(OR('Stu.Detail (1-20)'!J120=0,'Stu.Detail (1-20)'!J120=""),"",'Stu.Detail (1-20)'!J120)</f>
        <v/>
      </c>
      <c r="E118" s="67" t="str">
        <f>IF(OR('Stu.Detail (1-20)'!K120=0,'Stu.Detail (1-20)'!K120=""),"",'Stu.Detail (1-20)'!K120)</f>
        <v/>
      </c>
      <c r="F118" s="67" t="str">
        <f>IF(OR('Stu.Detail (1-20)'!L120=0,'Stu.Detail (1-20)'!L120=""),"",'Stu.Detail (1-20)'!L120)</f>
        <v/>
      </c>
      <c r="H118" s="74" t="str">
        <f t="shared" si="859"/>
        <v/>
      </c>
      <c r="I118" s="67" t="str">
        <f t="shared" si="860"/>
        <v/>
      </c>
      <c r="J118" s="67" t="str">
        <f t="shared" si="861"/>
        <v/>
      </c>
      <c r="K118" s="67" t="str">
        <f t="shared" si="862"/>
        <v/>
      </c>
      <c r="L118" s="67" t="str">
        <f t="shared" si="863"/>
        <v/>
      </c>
      <c r="M118" s="67" t="str">
        <f t="shared" si="864"/>
        <v/>
      </c>
      <c r="N118" s="67" t="str">
        <f t="shared" si="865"/>
        <v/>
      </c>
      <c r="O118" s="67" t="str">
        <f t="shared" si="866"/>
        <v/>
      </c>
      <c r="P118" s="67" t="str">
        <f t="shared" si="867"/>
        <v/>
      </c>
      <c r="Q118" s="75" t="str">
        <f t="shared" si="868"/>
        <v/>
      </c>
      <c r="R118" s="74" t="str">
        <f t="shared" si="869"/>
        <v/>
      </c>
      <c r="S118" s="67" t="str">
        <f t="shared" si="870"/>
        <v/>
      </c>
      <c r="T118" s="67" t="str">
        <f t="shared" si="871"/>
        <v/>
      </c>
      <c r="U118" s="67" t="str">
        <f t="shared" si="872"/>
        <v/>
      </c>
      <c r="V118" s="67" t="str">
        <f t="shared" si="873"/>
        <v/>
      </c>
      <c r="W118" s="67" t="str">
        <f t="shared" si="874"/>
        <v/>
      </c>
      <c r="X118" s="67" t="str">
        <f t="shared" si="875"/>
        <v/>
      </c>
      <c r="Y118" s="67" t="str">
        <f t="shared" si="876"/>
        <v/>
      </c>
      <c r="Z118" s="67" t="str">
        <f t="shared" si="877"/>
        <v/>
      </c>
      <c r="AA118" s="75" t="str">
        <f t="shared" si="878"/>
        <v/>
      </c>
      <c r="AB118" s="74" t="str">
        <f t="shared" si="1109"/>
        <v/>
      </c>
      <c r="AC118" s="67" t="str">
        <f t="shared" ref="AC118" si="1449">IF(AND($F118=AB$2,$D118=AB$3,$E118=AC$4),1,"")</f>
        <v/>
      </c>
      <c r="AD118" s="67" t="str">
        <f t="shared" si="880"/>
        <v/>
      </c>
      <c r="AE118" s="67" t="str">
        <f t="shared" si="881"/>
        <v/>
      </c>
      <c r="AF118" s="67" t="str">
        <f t="shared" si="882"/>
        <v/>
      </c>
      <c r="AG118" s="67" t="str">
        <f t="shared" si="883"/>
        <v/>
      </c>
      <c r="AH118" s="67" t="str">
        <f t="shared" si="884"/>
        <v/>
      </c>
      <c r="AI118" s="67" t="str">
        <f t="shared" si="885"/>
        <v/>
      </c>
      <c r="AJ118" s="67" t="str">
        <f t="shared" si="886"/>
        <v/>
      </c>
      <c r="AK118" s="75" t="str">
        <f t="shared" si="887"/>
        <v/>
      </c>
      <c r="AL118" s="74" t="str">
        <f t="shared" si="1111"/>
        <v/>
      </c>
      <c r="AM118" s="67" t="str">
        <f t="shared" ref="AM118" si="1450">IF(AND($F118=AL$2,$D118=AL$3,$E118=AM$4),1,"")</f>
        <v/>
      </c>
      <c r="AN118" s="67" t="str">
        <f t="shared" si="889"/>
        <v/>
      </c>
      <c r="AO118" s="67" t="str">
        <f t="shared" si="890"/>
        <v/>
      </c>
      <c r="AP118" s="67" t="str">
        <f t="shared" si="891"/>
        <v/>
      </c>
      <c r="AQ118" s="67" t="str">
        <f t="shared" si="892"/>
        <v/>
      </c>
      <c r="AR118" s="67" t="str">
        <f t="shared" si="893"/>
        <v/>
      </c>
      <c r="AS118" s="67" t="str">
        <f t="shared" si="894"/>
        <v/>
      </c>
      <c r="AT118" s="67" t="str">
        <f t="shared" si="895"/>
        <v/>
      </c>
      <c r="AU118" s="75" t="str">
        <f t="shared" si="896"/>
        <v/>
      </c>
      <c r="AV118" s="74" t="str">
        <f t="shared" si="1113"/>
        <v/>
      </c>
      <c r="AW118" s="67" t="str">
        <f t="shared" ref="AW118" si="1451">IF(AND($F118=AV$2,$D118=AV$3,$E118=AW$4),1,"")</f>
        <v/>
      </c>
      <c r="AX118" s="67" t="str">
        <f t="shared" si="898"/>
        <v/>
      </c>
      <c r="AY118" s="67" t="str">
        <f t="shared" si="899"/>
        <v/>
      </c>
      <c r="AZ118" s="67" t="str">
        <f t="shared" si="900"/>
        <v/>
      </c>
      <c r="BA118" s="67" t="str">
        <f t="shared" si="901"/>
        <v/>
      </c>
      <c r="BB118" s="67" t="str">
        <f t="shared" si="902"/>
        <v/>
      </c>
      <c r="BC118" s="67" t="str">
        <f t="shared" si="903"/>
        <v/>
      </c>
      <c r="BD118" s="67" t="str">
        <f t="shared" si="904"/>
        <v/>
      </c>
      <c r="BE118" s="75" t="str">
        <f t="shared" si="905"/>
        <v/>
      </c>
      <c r="BF118" s="74" t="str">
        <f t="shared" si="1115"/>
        <v/>
      </c>
      <c r="BG118" s="67" t="str">
        <f t="shared" ref="BG118" si="1452">IF(AND($F118=BF$2,$D118=BF$3,$E118=BG$4),1,"")</f>
        <v/>
      </c>
      <c r="BH118" s="67" t="str">
        <f t="shared" si="907"/>
        <v/>
      </c>
      <c r="BI118" s="67" t="str">
        <f t="shared" si="908"/>
        <v/>
      </c>
      <c r="BJ118" s="67" t="str">
        <f t="shared" si="909"/>
        <v/>
      </c>
      <c r="BK118" s="67" t="str">
        <f t="shared" si="910"/>
        <v/>
      </c>
      <c r="BL118" s="67" t="str">
        <f t="shared" si="911"/>
        <v/>
      </c>
      <c r="BM118" s="67" t="str">
        <f t="shared" si="912"/>
        <v/>
      </c>
      <c r="BN118" s="67" t="str">
        <f t="shared" si="913"/>
        <v/>
      </c>
      <c r="BO118" s="75" t="str">
        <f t="shared" si="914"/>
        <v/>
      </c>
      <c r="BP118" s="74" t="str">
        <f t="shared" si="1117"/>
        <v/>
      </c>
      <c r="BQ118" s="67" t="str">
        <f t="shared" ref="BQ118" si="1453">IF(AND($F118=BP$2,$D118=BP$3,$E118=BQ$4),1,"")</f>
        <v/>
      </c>
      <c r="BR118" s="67" t="str">
        <f t="shared" si="916"/>
        <v/>
      </c>
      <c r="BS118" s="67" t="str">
        <f t="shared" si="917"/>
        <v/>
      </c>
      <c r="BT118" s="67" t="str">
        <f t="shared" si="918"/>
        <v/>
      </c>
      <c r="BU118" s="67" t="str">
        <f t="shared" si="919"/>
        <v/>
      </c>
      <c r="BV118" s="67" t="str">
        <f t="shared" si="920"/>
        <v/>
      </c>
      <c r="BW118" s="67" t="str">
        <f t="shared" si="921"/>
        <v/>
      </c>
      <c r="BX118" s="67" t="str">
        <f t="shared" si="922"/>
        <v/>
      </c>
      <c r="BY118" s="75" t="str">
        <f t="shared" si="923"/>
        <v/>
      </c>
      <c r="BZ118" s="74" t="str">
        <f t="shared" si="1119"/>
        <v/>
      </c>
      <c r="CA118" s="67" t="str">
        <f t="shared" ref="CA118" si="1454">IF(AND($F118=BZ$2,$D118=BZ$3,$E118=CA$4),1,"")</f>
        <v/>
      </c>
      <c r="CB118" s="67" t="str">
        <f t="shared" si="925"/>
        <v/>
      </c>
      <c r="CC118" s="67" t="str">
        <f t="shared" si="926"/>
        <v/>
      </c>
      <c r="CD118" s="67" t="str">
        <f t="shared" si="927"/>
        <v/>
      </c>
      <c r="CE118" s="67" t="str">
        <f t="shared" si="928"/>
        <v/>
      </c>
      <c r="CF118" s="67" t="str">
        <f t="shared" si="929"/>
        <v/>
      </c>
      <c r="CG118" s="67" t="str">
        <f t="shared" si="930"/>
        <v/>
      </c>
      <c r="CH118" s="67" t="str">
        <f t="shared" si="931"/>
        <v/>
      </c>
      <c r="CI118" s="75" t="str">
        <f t="shared" si="932"/>
        <v/>
      </c>
      <c r="CJ118" s="74" t="str">
        <f t="shared" si="1121"/>
        <v/>
      </c>
      <c r="CK118" s="67" t="str">
        <f t="shared" ref="CK118" si="1455">IF(AND($F118=CJ$2,$D118=CJ$3,$E118=CK$4),1,"")</f>
        <v/>
      </c>
      <c r="CL118" s="67" t="str">
        <f t="shared" si="934"/>
        <v/>
      </c>
      <c r="CM118" s="67" t="str">
        <f t="shared" si="935"/>
        <v/>
      </c>
      <c r="CN118" s="67" t="str">
        <f t="shared" si="936"/>
        <v/>
      </c>
      <c r="CO118" s="67" t="str">
        <f t="shared" si="937"/>
        <v/>
      </c>
      <c r="CP118" s="67" t="str">
        <f t="shared" si="938"/>
        <v/>
      </c>
      <c r="CQ118" s="67" t="str">
        <f t="shared" si="939"/>
        <v/>
      </c>
      <c r="CR118" s="67" t="str">
        <f t="shared" si="940"/>
        <v/>
      </c>
      <c r="CS118" s="75" t="str">
        <f t="shared" si="941"/>
        <v/>
      </c>
      <c r="CT118" s="74" t="str">
        <f t="shared" si="1123"/>
        <v/>
      </c>
      <c r="CU118" s="67" t="str">
        <f t="shared" ref="CU118" si="1456">IF(AND($F118=CT$2,$D118=CT$3,$E118=CU$4),1,"")</f>
        <v/>
      </c>
      <c r="CV118" s="67" t="str">
        <f t="shared" si="943"/>
        <v/>
      </c>
      <c r="CW118" s="67" t="str">
        <f t="shared" si="944"/>
        <v/>
      </c>
      <c r="CX118" s="67" t="str">
        <f t="shared" si="945"/>
        <v/>
      </c>
      <c r="CY118" s="67" t="str">
        <f t="shared" si="946"/>
        <v/>
      </c>
      <c r="CZ118" s="67" t="str">
        <f t="shared" si="947"/>
        <v/>
      </c>
      <c r="DA118" s="67" t="str">
        <f t="shared" si="948"/>
        <v/>
      </c>
      <c r="DB118" s="67" t="str">
        <f t="shared" si="949"/>
        <v/>
      </c>
      <c r="DC118" s="75" t="str">
        <f t="shared" si="950"/>
        <v/>
      </c>
      <c r="DD118" s="74" t="str">
        <f t="shared" si="1125"/>
        <v/>
      </c>
      <c r="DE118" s="67" t="str">
        <f t="shared" ref="DE118" si="1457">IF(AND($F118=DD$2,$D118=DD$3,$E118=DE$4),1,"")</f>
        <v/>
      </c>
      <c r="DF118" s="67" t="str">
        <f t="shared" si="952"/>
        <v/>
      </c>
      <c r="DG118" s="67" t="str">
        <f t="shared" si="953"/>
        <v/>
      </c>
      <c r="DH118" s="67" t="str">
        <f t="shared" si="954"/>
        <v/>
      </c>
      <c r="DI118" s="67" t="str">
        <f t="shared" si="955"/>
        <v/>
      </c>
      <c r="DJ118" s="67" t="str">
        <f t="shared" si="956"/>
        <v/>
      </c>
      <c r="DK118" s="67" t="str">
        <f t="shared" si="957"/>
        <v/>
      </c>
      <c r="DL118" s="67" t="str">
        <f t="shared" si="958"/>
        <v/>
      </c>
      <c r="DM118" s="75" t="str">
        <f t="shared" si="959"/>
        <v/>
      </c>
      <c r="DN118" s="74" t="str">
        <f t="shared" si="1127"/>
        <v/>
      </c>
      <c r="DO118" s="67" t="str">
        <f t="shared" ref="DO118" si="1458">IF(AND($F118=DN$2,$D118=DN$3,$E118=DO$4),1,"")</f>
        <v/>
      </c>
      <c r="DP118" s="67" t="str">
        <f t="shared" si="961"/>
        <v/>
      </c>
      <c r="DQ118" s="67" t="str">
        <f t="shared" si="962"/>
        <v/>
      </c>
      <c r="DR118" s="67" t="str">
        <f t="shared" si="963"/>
        <v/>
      </c>
      <c r="DS118" s="67" t="str">
        <f t="shared" si="964"/>
        <v/>
      </c>
      <c r="DT118" s="67" t="str">
        <f t="shared" si="965"/>
        <v/>
      </c>
      <c r="DU118" s="67" t="str">
        <f t="shared" si="966"/>
        <v/>
      </c>
      <c r="DV118" s="67" t="str">
        <f t="shared" si="967"/>
        <v/>
      </c>
      <c r="DW118" s="76" t="str">
        <f t="shared" si="968"/>
        <v/>
      </c>
      <c r="DX118" s="73"/>
    </row>
    <row r="119" spans="1:128" hidden="1">
      <c r="A119" s="67" t="str">
        <f>IF(OR(B119=0,B119=""),"",'Stu.Detail (1-20)'!A121)</f>
        <v/>
      </c>
      <c r="B119" s="67" t="str">
        <f>IF(OR('Stu.Detail (1-20)'!B121=0,'Stu.Detail (1-20)'!B121=""),"",'Stu.Detail (1-20)'!B121)</f>
        <v/>
      </c>
      <c r="C119" s="68" t="str">
        <f>IF(OR('Stu.Detail (1-20)'!C121=0,'Stu.Detail (1-20)'!C121=""),"",'Stu.Detail (1-20)'!C121)</f>
        <v/>
      </c>
      <c r="D119" s="67" t="str">
        <f>IF(OR('Stu.Detail (1-20)'!J121=0,'Stu.Detail (1-20)'!J121=""),"",'Stu.Detail (1-20)'!J121)</f>
        <v/>
      </c>
      <c r="E119" s="67" t="str">
        <f>IF(OR('Stu.Detail (1-20)'!K121=0,'Stu.Detail (1-20)'!K121=""),"",'Stu.Detail (1-20)'!K121)</f>
        <v/>
      </c>
      <c r="F119" s="67" t="str">
        <f>IF(OR('Stu.Detail (1-20)'!L121=0,'Stu.Detail (1-20)'!L121=""),"",'Stu.Detail (1-20)'!L121)</f>
        <v/>
      </c>
      <c r="H119" s="74" t="str">
        <f t="shared" si="859"/>
        <v/>
      </c>
      <c r="I119" s="67" t="str">
        <f t="shared" si="860"/>
        <v/>
      </c>
      <c r="J119" s="67" t="str">
        <f t="shared" si="861"/>
        <v/>
      </c>
      <c r="K119" s="67" t="str">
        <f t="shared" si="862"/>
        <v/>
      </c>
      <c r="L119" s="67" t="str">
        <f t="shared" si="863"/>
        <v/>
      </c>
      <c r="M119" s="67" t="str">
        <f t="shared" si="864"/>
        <v/>
      </c>
      <c r="N119" s="67" t="str">
        <f t="shared" si="865"/>
        <v/>
      </c>
      <c r="O119" s="67" t="str">
        <f t="shared" si="866"/>
        <v/>
      </c>
      <c r="P119" s="67" t="str">
        <f t="shared" si="867"/>
        <v/>
      </c>
      <c r="Q119" s="75" t="str">
        <f t="shared" si="868"/>
        <v/>
      </c>
      <c r="R119" s="74" t="str">
        <f t="shared" si="869"/>
        <v/>
      </c>
      <c r="S119" s="67" t="str">
        <f t="shared" si="870"/>
        <v/>
      </c>
      <c r="T119" s="67" t="str">
        <f t="shared" si="871"/>
        <v/>
      </c>
      <c r="U119" s="67" t="str">
        <f t="shared" si="872"/>
        <v/>
      </c>
      <c r="V119" s="67" t="str">
        <f t="shared" si="873"/>
        <v/>
      </c>
      <c r="W119" s="67" t="str">
        <f t="shared" si="874"/>
        <v/>
      </c>
      <c r="X119" s="67" t="str">
        <f t="shared" si="875"/>
        <v/>
      </c>
      <c r="Y119" s="67" t="str">
        <f t="shared" si="876"/>
        <v/>
      </c>
      <c r="Z119" s="67" t="str">
        <f t="shared" si="877"/>
        <v/>
      </c>
      <c r="AA119" s="75" t="str">
        <f t="shared" si="878"/>
        <v/>
      </c>
      <c r="AB119" s="74" t="str">
        <f t="shared" si="1109"/>
        <v/>
      </c>
      <c r="AC119" s="67" t="str">
        <f t="shared" ref="AC119" si="1459">IF(AND($F119=AB$2,$D119=AB$3,$E119=AC$4),1,"")</f>
        <v/>
      </c>
      <c r="AD119" s="67" t="str">
        <f t="shared" si="880"/>
        <v/>
      </c>
      <c r="AE119" s="67" t="str">
        <f t="shared" si="881"/>
        <v/>
      </c>
      <c r="AF119" s="67" t="str">
        <f t="shared" si="882"/>
        <v/>
      </c>
      <c r="AG119" s="67" t="str">
        <f t="shared" si="883"/>
        <v/>
      </c>
      <c r="AH119" s="67" t="str">
        <f t="shared" si="884"/>
        <v/>
      </c>
      <c r="AI119" s="67" t="str">
        <f t="shared" si="885"/>
        <v/>
      </c>
      <c r="AJ119" s="67" t="str">
        <f t="shared" si="886"/>
        <v/>
      </c>
      <c r="AK119" s="75" t="str">
        <f t="shared" si="887"/>
        <v/>
      </c>
      <c r="AL119" s="74" t="str">
        <f t="shared" si="1111"/>
        <v/>
      </c>
      <c r="AM119" s="67" t="str">
        <f t="shared" ref="AM119" si="1460">IF(AND($F119=AL$2,$D119=AL$3,$E119=AM$4),1,"")</f>
        <v/>
      </c>
      <c r="AN119" s="67" t="str">
        <f t="shared" si="889"/>
        <v/>
      </c>
      <c r="AO119" s="67" t="str">
        <f t="shared" si="890"/>
        <v/>
      </c>
      <c r="AP119" s="67" t="str">
        <f t="shared" si="891"/>
        <v/>
      </c>
      <c r="AQ119" s="67" t="str">
        <f t="shared" si="892"/>
        <v/>
      </c>
      <c r="AR119" s="67" t="str">
        <f t="shared" si="893"/>
        <v/>
      </c>
      <c r="AS119" s="67" t="str">
        <f t="shared" si="894"/>
        <v/>
      </c>
      <c r="AT119" s="67" t="str">
        <f t="shared" si="895"/>
        <v/>
      </c>
      <c r="AU119" s="75" t="str">
        <f t="shared" si="896"/>
        <v/>
      </c>
      <c r="AV119" s="74" t="str">
        <f t="shared" si="1113"/>
        <v/>
      </c>
      <c r="AW119" s="67" t="str">
        <f t="shared" ref="AW119" si="1461">IF(AND($F119=AV$2,$D119=AV$3,$E119=AW$4),1,"")</f>
        <v/>
      </c>
      <c r="AX119" s="67" t="str">
        <f t="shared" si="898"/>
        <v/>
      </c>
      <c r="AY119" s="67" t="str">
        <f t="shared" si="899"/>
        <v/>
      </c>
      <c r="AZ119" s="67" t="str">
        <f t="shared" si="900"/>
        <v/>
      </c>
      <c r="BA119" s="67" t="str">
        <f t="shared" si="901"/>
        <v/>
      </c>
      <c r="BB119" s="67" t="str">
        <f t="shared" si="902"/>
        <v/>
      </c>
      <c r="BC119" s="67" t="str">
        <f t="shared" si="903"/>
        <v/>
      </c>
      <c r="BD119" s="67" t="str">
        <f t="shared" si="904"/>
        <v/>
      </c>
      <c r="BE119" s="75" t="str">
        <f t="shared" si="905"/>
        <v/>
      </c>
      <c r="BF119" s="74" t="str">
        <f t="shared" si="1115"/>
        <v/>
      </c>
      <c r="BG119" s="67" t="str">
        <f t="shared" ref="BG119" si="1462">IF(AND($F119=BF$2,$D119=BF$3,$E119=BG$4),1,"")</f>
        <v/>
      </c>
      <c r="BH119" s="67" t="str">
        <f t="shared" si="907"/>
        <v/>
      </c>
      <c r="BI119" s="67" t="str">
        <f t="shared" si="908"/>
        <v/>
      </c>
      <c r="BJ119" s="67" t="str">
        <f t="shared" si="909"/>
        <v/>
      </c>
      <c r="BK119" s="67" t="str">
        <f t="shared" si="910"/>
        <v/>
      </c>
      <c r="BL119" s="67" t="str">
        <f t="shared" si="911"/>
        <v/>
      </c>
      <c r="BM119" s="67" t="str">
        <f t="shared" si="912"/>
        <v/>
      </c>
      <c r="BN119" s="67" t="str">
        <f t="shared" si="913"/>
        <v/>
      </c>
      <c r="BO119" s="75" t="str">
        <f t="shared" si="914"/>
        <v/>
      </c>
      <c r="BP119" s="74" t="str">
        <f t="shared" si="1117"/>
        <v/>
      </c>
      <c r="BQ119" s="67" t="str">
        <f t="shared" ref="BQ119" si="1463">IF(AND($F119=BP$2,$D119=BP$3,$E119=BQ$4),1,"")</f>
        <v/>
      </c>
      <c r="BR119" s="67" t="str">
        <f t="shared" si="916"/>
        <v/>
      </c>
      <c r="BS119" s="67" t="str">
        <f t="shared" si="917"/>
        <v/>
      </c>
      <c r="BT119" s="67" t="str">
        <f t="shared" si="918"/>
        <v/>
      </c>
      <c r="BU119" s="67" t="str">
        <f t="shared" si="919"/>
        <v/>
      </c>
      <c r="BV119" s="67" t="str">
        <f t="shared" si="920"/>
        <v/>
      </c>
      <c r="BW119" s="67" t="str">
        <f t="shared" si="921"/>
        <v/>
      </c>
      <c r="BX119" s="67" t="str">
        <f t="shared" si="922"/>
        <v/>
      </c>
      <c r="BY119" s="75" t="str">
        <f t="shared" si="923"/>
        <v/>
      </c>
      <c r="BZ119" s="74" t="str">
        <f t="shared" si="1119"/>
        <v/>
      </c>
      <c r="CA119" s="67" t="str">
        <f t="shared" ref="CA119" si="1464">IF(AND($F119=BZ$2,$D119=BZ$3,$E119=CA$4),1,"")</f>
        <v/>
      </c>
      <c r="CB119" s="67" t="str">
        <f t="shared" si="925"/>
        <v/>
      </c>
      <c r="CC119" s="67" t="str">
        <f t="shared" si="926"/>
        <v/>
      </c>
      <c r="CD119" s="67" t="str">
        <f t="shared" si="927"/>
        <v/>
      </c>
      <c r="CE119" s="67" t="str">
        <f t="shared" si="928"/>
        <v/>
      </c>
      <c r="CF119" s="67" t="str">
        <f t="shared" si="929"/>
        <v/>
      </c>
      <c r="CG119" s="67" t="str">
        <f t="shared" si="930"/>
        <v/>
      </c>
      <c r="CH119" s="67" t="str">
        <f t="shared" si="931"/>
        <v/>
      </c>
      <c r="CI119" s="75" t="str">
        <f t="shared" si="932"/>
        <v/>
      </c>
      <c r="CJ119" s="74" t="str">
        <f t="shared" si="1121"/>
        <v/>
      </c>
      <c r="CK119" s="67" t="str">
        <f t="shared" ref="CK119" si="1465">IF(AND($F119=CJ$2,$D119=CJ$3,$E119=CK$4),1,"")</f>
        <v/>
      </c>
      <c r="CL119" s="67" t="str">
        <f t="shared" si="934"/>
        <v/>
      </c>
      <c r="CM119" s="67" t="str">
        <f t="shared" si="935"/>
        <v/>
      </c>
      <c r="CN119" s="67" t="str">
        <f t="shared" si="936"/>
        <v/>
      </c>
      <c r="CO119" s="67" t="str">
        <f t="shared" si="937"/>
        <v/>
      </c>
      <c r="CP119" s="67" t="str">
        <f t="shared" si="938"/>
        <v/>
      </c>
      <c r="CQ119" s="67" t="str">
        <f t="shared" si="939"/>
        <v/>
      </c>
      <c r="CR119" s="67" t="str">
        <f t="shared" si="940"/>
        <v/>
      </c>
      <c r="CS119" s="75" t="str">
        <f t="shared" si="941"/>
        <v/>
      </c>
      <c r="CT119" s="74" t="str">
        <f t="shared" si="1123"/>
        <v/>
      </c>
      <c r="CU119" s="67" t="str">
        <f t="shared" ref="CU119" si="1466">IF(AND($F119=CT$2,$D119=CT$3,$E119=CU$4),1,"")</f>
        <v/>
      </c>
      <c r="CV119" s="67" t="str">
        <f t="shared" si="943"/>
        <v/>
      </c>
      <c r="CW119" s="67" t="str">
        <f t="shared" si="944"/>
        <v/>
      </c>
      <c r="CX119" s="67" t="str">
        <f t="shared" si="945"/>
        <v/>
      </c>
      <c r="CY119" s="67" t="str">
        <f t="shared" si="946"/>
        <v/>
      </c>
      <c r="CZ119" s="67" t="str">
        <f t="shared" si="947"/>
        <v/>
      </c>
      <c r="DA119" s="67" t="str">
        <f t="shared" si="948"/>
        <v/>
      </c>
      <c r="DB119" s="67" t="str">
        <f t="shared" si="949"/>
        <v/>
      </c>
      <c r="DC119" s="75" t="str">
        <f t="shared" si="950"/>
        <v/>
      </c>
      <c r="DD119" s="74" t="str">
        <f t="shared" si="1125"/>
        <v/>
      </c>
      <c r="DE119" s="67" t="str">
        <f t="shared" ref="DE119" si="1467">IF(AND($F119=DD$2,$D119=DD$3,$E119=DE$4),1,"")</f>
        <v/>
      </c>
      <c r="DF119" s="67" t="str">
        <f t="shared" si="952"/>
        <v/>
      </c>
      <c r="DG119" s="67" t="str">
        <f t="shared" si="953"/>
        <v/>
      </c>
      <c r="DH119" s="67" t="str">
        <f t="shared" si="954"/>
        <v/>
      </c>
      <c r="DI119" s="67" t="str">
        <f t="shared" si="955"/>
        <v/>
      </c>
      <c r="DJ119" s="67" t="str">
        <f t="shared" si="956"/>
        <v/>
      </c>
      <c r="DK119" s="67" t="str">
        <f t="shared" si="957"/>
        <v/>
      </c>
      <c r="DL119" s="67" t="str">
        <f t="shared" si="958"/>
        <v/>
      </c>
      <c r="DM119" s="75" t="str">
        <f t="shared" si="959"/>
        <v/>
      </c>
      <c r="DN119" s="74" t="str">
        <f t="shared" si="1127"/>
        <v/>
      </c>
      <c r="DO119" s="67" t="str">
        <f t="shared" ref="DO119" si="1468">IF(AND($F119=DN$2,$D119=DN$3,$E119=DO$4),1,"")</f>
        <v/>
      </c>
      <c r="DP119" s="67" t="str">
        <f t="shared" si="961"/>
        <v/>
      </c>
      <c r="DQ119" s="67" t="str">
        <f t="shared" si="962"/>
        <v/>
      </c>
      <c r="DR119" s="67" t="str">
        <f t="shared" si="963"/>
        <v/>
      </c>
      <c r="DS119" s="67" t="str">
        <f t="shared" si="964"/>
        <v/>
      </c>
      <c r="DT119" s="67" t="str">
        <f t="shared" si="965"/>
        <v/>
      </c>
      <c r="DU119" s="67" t="str">
        <f t="shared" si="966"/>
        <v/>
      </c>
      <c r="DV119" s="67" t="str">
        <f t="shared" si="967"/>
        <v/>
      </c>
      <c r="DW119" s="76" t="str">
        <f t="shared" si="968"/>
        <v/>
      </c>
      <c r="DX119" s="73"/>
    </row>
    <row r="120" spans="1:128" hidden="1">
      <c r="A120" s="67" t="str">
        <f>IF(OR(B120=0,B120=""),"",'Stu.Detail (1-20)'!A122)</f>
        <v/>
      </c>
      <c r="B120" s="67" t="str">
        <f>IF(OR('Stu.Detail (1-20)'!B122=0,'Stu.Detail (1-20)'!B122=""),"",'Stu.Detail (1-20)'!B122)</f>
        <v/>
      </c>
      <c r="C120" s="68" t="str">
        <f>IF(OR('Stu.Detail (1-20)'!C122=0,'Stu.Detail (1-20)'!C122=""),"",'Stu.Detail (1-20)'!C122)</f>
        <v/>
      </c>
      <c r="D120" s="67" t="str">
        <f>IF(OR('Stu.Detail (1-20)'!J122=0,'Stu.Detail (1-20)'!J122=""),"",'Stu.Detail (1-20)'!J122)</f>
        <v/>
      </c>
      <c r="E120" s="67" t="str">
        <f>IF(OR('Stu.Detail (1-20)'!K122=0,'Stu.Detail (1-20)'!K122=""),"",'Stu.Detail (1-20)'!K122)</f>
        <v/>
      </c>
      <c r="F120" s="67" t="str">
        <f>IF(OR('Stu.Detail (1-20)'!L122=0,'Stu.Detail (1-20)'!L122=""),"",'Stu.Detail (1-20)'!L122)</f>
        <v/>
      </c>
      <c r="H120" s="74" t="str">
        <f t="shared" si="859"/>
        <v/>
      </c>
      <c r="I120" s="67" t="str">
        <f t="shared" si="860"/>
        <v/>
      </c>
      <c r="J120" s="67" t="str">
        <f t="shared" si="861"/>
        <v/>
      </c>
      <c r="K120" s="67" t="str">
        <f t="shared" si="862"/>
        <v/>
      </c>
      <c r="L120" s="67" t="str">
        <f t="shared" si="863"/>
        <v/>
      </c>
      <c r="M120" s="67" t="str">
        <f t="shared" si="864"/>
        <v/>
      </c>
      <c r="N120" s="67" t="str">
        <f t="shared" si="865"/>
        <v/>
      </c>
      <c r="O120" s="67" t="str">
        <f t="shared" si="866"/>
        <v/>
      </c>
      <c r="P120" s="67" t="str">
        <f t="shared" si="867"/>
        <v/>
      </c>
      <c r="Q120" s="75" t="str">
        <f t="shared" si="868"/>
        <v/>
      </c>
      <c r="R120" s="74" t="str">
        <f t="shared" si="869"/>
        <v/>
      </c>
      <c r="S120" s="67" t="str">
        <f t="shared" si="870"/>
        <v/>
      </c>
      <c r="T120" s="67" t="str">
        <f t="shared" si="871"/>
        <v/>
      </c>
      <c r="U120" s="67" t="str">
        <f t="shared" si="872"/>
        <v/>
      </c>
      <c r="V120" s="67" t="str">
        <f t="shared" si="873"/>
        <v/>
      </c>
      <c r="W120" s="67" t="str">
        <f t="shared" si="874"/>
        <v/>
      </c>
      <c r="X120" s="67" t="str">
        <f t="shared" si="875"/>
        <v/>
      </c>
      <c r="Y120" s="67" t="str">
        <f t="shared" si="876"/>
        <v/>
      </c>
      <c r="Z120" s="67" t="str">
        <f t="shared" si="877"/>
        <v/>
      </c>
      <c r="AA120" s="75" t="str">
        <f t="shared" si="878"/>
        <v/>
      </c>
      <c r="AB120" s="74" t="str">
        <f t="shared" si="1109"/>
        <v/>
      </c>
      <c r="AC120" s="67" t="str">
        <f t="shared" ref="AC120" si="1469">IF(AND($F120=AB$2,$D120=AB$3,$E120=AC$4),1,"")</f>
        <v/>
      </c>
      <c r="AD120" s="67" t="str">
        <f t="shared" si="880"/>
        <v/>
      </c>
      <c r="AE120" s="67" t="str">
        <f t="shared" si="881"/>
        <v/>
      </c>
      <c r="AF120" s="67" t="str">
        <f t="shared" si="882"/>
        <v/>
      </c>
      <c r="AG120" s="67" t="str">
        <f t="shared" si="883"/>
        <v/>
      </c>
      <c r="AH120" s="67" t="str">
        <f t="shared" si="884"/>
        <v/>
      </c>
      <c r="AI120" s="67" t="str">
        <f t="shared" si="885"/>
        <v/>
      </c>
      <c r="AJ120" s="67" t="str">
        <f t="shared" si="886"/>
        <v/>
      </c>
      <c r="AK120" s="75" t="str">
        <f t="shared" si="887"/>
        <v/>
      </c>
      <c r="AL120" s="74" t="str">
        <f t="shared" si="1111"/>
        <v/>
      </c>
      <c r="AM120" s="67" t="str">
        <f t="shared" ref="AM120" si="1470">IF(AND($F120=AL$2,$D120=AL$3,$E120=AM$4),1,"")</f>
        <v/>
      </c>
      <c r="AN120" s="67" t="str">
        <f t="shared" si="889"/>
        <v/>
      </c>
      <c r="AO120" s="67" t="str">
        <f t="shared" si="890"/>
        <v/>
      </c>
      <c r="AP120" s="67" t="str">
        <f t="shared" si="891"/>
        <v/>
      </c>
      <c r="AQ120" s="67" t="str">
        <f t="shared" si="892"/>
        <v/>
      </c>
      <c r="AR120" s="67" t="str">
        <f t="shared" si="893"/>
        <v/>
      </c>
      <c r="AS120" s="67" t="str">
        <f t="shared" si="894"/>
        <v/>
      </c>
      <c r="AT120" s="67" t="str">
        <f t="shared" si="895"/>
        <v/>
      </c>
      <c r="AU120" s="75" t="str">
        <f t="shared" si="896"/>
        <v/>
      </c>
      <c r="AV120" s="74" t="str">
        <f t="shared" si="1113"/>
        <v/>
      </c>
      <c r="AW120" s="67" t="str">
        <f t="shared" ref="AW120" si="1471">IF(AND($F120=AV$2,$D120=AV$3,$E120=AW$4),1,"")</f>
        <v/>
      </c>
      <c r="AX120" s="67" t="str">
        <f t="shared" si="898"/>
        <v/>
      </c>
      <c r="AY120" s="67" t="str">
        <f t="shared" si="899"/>
        <v/>
      </c>
      <c r="AZ120" s="67" t="str">
        <f t="shared" si="900"/>
        <v/>
      </c>
      <c r="BA120" s="67" t="str">
        <f t="shared" si="901"/>
        <v/>
      </c>
      <c r="BB120" s="67" t="str">
        <f t="shared" si="902"/>
        <v/>
      </c>
      <c r="BC120" s="67" t="str">
        <f t="shared" si="903"/>
        <v/>
      </c>
      <c r="BD120" s="67" t="str">
        <f t="shared" si="904"/>
        <v/>
      </c>
      <c r="BE120" s="75" t="str">
        <f t="shared" si="905"/>
        <v/>
      </c>
      <c r="BF120" s="74" t="str">
        <f t="shared" si="1115"/>
        <v/>
      </c>
      <c r="BG120" s="67" t="str">
        <f t="shared" ref="BG120" si="1472">IF(AND($F120=BF$2,$D120=BF$3,$E120=BG$4),1,"")</f>
        <v/>
      </c>
      <c r="BH120" s="67" t="str">
        <f t="shared" si="907"/>
        <v/>
      </c>
      <c r="BI120" s="67" t="str">
        <f t="shared" si="908"/>
        <v/>
      </c>
      <c r="BJ120" s="67" t="str">
        <f t="shared" si="909"/>
        <v/>
      </c>
      <c r="BK120" s="67" t="str">
        <f t="shared" si="910"/>
        <v/>
      </c>
      <c r="BL120" s="67" t="str">
        <f t="shared" si="911"/>
        <v/>
      </c>
      <c r="BM120" s="67" t="str">
        <f t="shared" si="912"/>
        <v/>
      </c>
      <c r="BN120" s="67" t="str">
        <f t="shared" si="913"/>
        <v/>
      </c>
      <c r="BO120" s="75" t="str">
        <f t="shared" si="914"/>
        <v/>
      </c>
      <c r="BP120" s="74" t="str">
        <f t="shared" si="1117"/>
        <v/>
      </c>
      <c r="BQ120" s="67" t="str">
        <f t="shared" ref="BQ120" si="1473">IF(AND($F120=BP$2,$D120=BP$3,$E120=BQ$4),1,"")</f>
        <v/>
      </c>
      <c r="BR120" s="67" t="str">
        <f t="shared" si="916"/>
        <v/>
      </c>
      <c r="BS120" s="67" t="str">
        <f t="shared" si="917"/>
        <v/>
      </c>
      <c r="BT120" s="67" t="str">
        <f t="shared" si="918"/>
        <v/>
      </c>
      <c r="BU120" s="67" t="str">
        <f t="shared" si="919"/>
        <v/>
      </c>
      <c r="BV120" s="67" t="str">
        <f t="shared" si="920"/>
        <v/>
      </c>
      <c r="BW120" s="67" t="str">
        <f t="shared" si="921"/>
        <v/>
      </c>
      <c r="BX120" s="67" t="str">
        <f t="shared" si="922"/>
        <v/>
      </c>
      <c r="BY120" s="75" t="str">
        <f t="shared" si="923"/>
        <v/>
      </c>
      <c r="BZ120" s="74" t="str">
        <f t="shared" si="1119"/>
        <v/>
      </c>
      <c r="CA120" s="67" t="str">
        <f t="shared" ref="CA120" si="1474">IF(AND($F120=BZ$2,$D120=BZ$3,$E120=CA$4),1,"")</f>
        <v/>
      </c>
      <c r="CB120" s="67" t="str">
        <f t="shared" si="925"/>
        <v/>
      </c>
      <c r="CC120" s="67" t="str">
        <f t="shared" si="926"/>
        <v/>
      </c>
      <c r="CD120" s="67" t="str">
        <f t="shared" si="927"/>
        <v/>
      </c>
      <c r="CE120" s="67" t="str">
        <f t="shared" si="928"/>
        <v/>
      </c>
      <c r="CF120" s="67" t="str">
        <f t="shared" si="929"/>
        <v/>
      </c>
      <c r="CG120" s="67" t="str">
        <f t="shared" si="930"/>
        <v/>
      </c>
      <c r="CH120" s="67" t="str">
        <f t="shared" si="931"/>
        <v/>
      </c>
      <c r="CI120" s="75" t="str">
        <f t="shared" si="932"/>
        <v/>
      </c>
      <c r="CJ120" s="74" t="str">
        <f t="shared" si="1121"/>
        <v/>
      </c>
      <c r="CK120" s="67" t="str">
        <f t="shared" ref="CK120" si="1475">IF(AND($F120=CJ$2,$D120=CJ$3,$E120=CK$4),1,"")</f>
        <v/>
      </c>
      <c r="CL120" s="67" t="str">
        <f t="shared" si="934"/>
        <v/>
      </c>
      <c r="CM120" s="67" t="str">
        <f t="shared" si="935"/>
        <v/>
      </c>
      <c r="CN120" s="67" t="str">
        <f t="shared" si="936"/>
        <v/>
      </c>
      <c r="CO120" s="67" t="str">
        <f t="shared" si="937"/>
        <v/>
      </c>
      <c r="CP120" s="67" t="str">
        <f t="shared" si="938"/>
        <v/>
      </c>
      <c r="CQ120" s="67" t="str">
        <f t="shared" si="939"/>
        <v/>
      </c>
      <c r="CR120" s="67" t="str">
        <f t="shared" si="940"/>
        <v/>
      </c>
      <c r="CS120" s="75" t="str">
        <f t="shared" si="941"/>
        <v/>
      </c>
      <c r="CT120" s="74" t="str">
        <f t="shared" si="1123"/>
        <v/>
      </c>
      <c r="CU120" s="67" t="str">
        <f t="shared" ref="CU120" si="1476">IF(AND($F120=CT$2,$D120=CT$3,$E120=CU$4),1,"")</f>
        <v/>
      </c>
      <c r="CV120" s="67" t="str">
        <f t="shared" si="943"/>
        <v/>
      </c>
      <c r="CW120" s="67" t="str">
        <f t="shared" si="944"/>
        <v/>
      </c>
      <c r="CX120" s="67" t="str">
        <f t="shared" si="945"/>
        <v/>
      </c>
      <c r="CY120" s="67" t="str">
        <f t="shared" si="946"/>
        <v/>
      </c>
      <c r="CZ120" s="67" t="str">
        <f t="shared" si="947"/>
        <v/>
      </c>
      <c r="DA120" s="67" t="str">
        <f t="shared" si="948"/>
        <v/>
      </c>
      <c r="DB120" s="67" t="str">
        <f t="shared" si="949"/>
        <v/>
      </c>
      <c r="DC120" s="75" t="str">
        <f t="shared" si="950"/>
        <v/>
      </c>
      <c r="DD120" s="74" t="str">
        <f t="shared" si="1125"/>
        <v/>
      </c>
      <c r="DE120" s="67" t="str">
        <f t="shared" ref="DE120" si="1477">IF(AND($F120=DD$2,$D120=DD$3,$E120=DE$4),1,"")</f>
        <v/>
      </c>
      <c r="DF120" s="67" t="str">
        <f t="shared" si="952"/>
        <v/>
      </c>
      <c r="DG120" s="67" t="str">
        <f t="shared" si="953"/>
        <v/>
      </c>
      <c r="DH120" s="67" t="str">
        <f t="shared" si="954"/>
        <v/>
      </c>
      <c r="DI120" s="67" t="str">
        <f t="shared" si="955"/>
        <v/>
      </c>
      <c r="DJ120" s="67" t="str">
        <f t="shared" si="956"/>
        <v/>
      </c>
      <c r="DK120" s="67" t="str">
        <f t="shared" si="957"/>
        <v/>
      </c>
      <c r="DL120" s="67" t="str">
        <f t="shared" si="958"/>
        <v/>
      </c>
      <c r="DM120" s="75" t="str">
        <f t="shared" si="959"/>
        <v/>
      </c>
      <c r="DN120" s="74" t="str">
        <f t="shared" si="1127"/>
        <v/>
      </c>
      <c r="DO120" s="67" t="str">
        <f t="shared" ref="DO120" si="1478">IF(AND($F120=DN$2,$D120=DN$3,$E120=DO$4),1,"")</f>
        <v/>
      </c>
      <c r="DP120" s="67" t="str">
        <f t="shared" si="961"/>
        <v/>
      </c>
      <c r="DQ120" s="67" t="str">
        <f t="shared" si="962"/>
        <v/>
      </c>
      <c r="DR120" s="67" t="str">
        <f t="shared" si="963"/>
        <v/>
      </c>
      <c r="DS120" s="67" t="str">
        <f t="shared" si="964"/>
        <v/>
      </c>
      <c r="DT120" s="67" t="str">
        <f t="shared" si="965"/>
        <v/>
      </c>
      <c r="DU120" s="67" t="str">
        <f t="shared" si="966"/>
        <v/>
      </c>
      <c r="DV120" s="67" t="str">
        <f t="shared" si="967"/>
        <v/>
      </c>
      <c r="DW120" s="76" t="str">
        <f t="shared" si="968"/>
        <v/>
      </c>
      <c r="DX120" s="73"/>
    </row>
    <row r="121" spans="1:128" hidden="1">
      <c r="A121" s="67" t="str">
        <f>IF(OR(B121=0,B121=""),"",'Stu.Detail (1-20)'!A123)</f>
        <v/>
      </c>
      <c r="B121" s="67" t="str">
        <f>IF(OR('Stu.Detail (1-20)'!B123=0,'Stu.Detail (1-20)'!B123=""),"",'Stu.Detail (1-20)'!B123)</f>
        <v/>
      </c>
      <c r="C121" s="68" t="str">
        <f>IF(OR('Stu.Detail (1-20)'!C123=0,'Stu.Detail (1-20)'!C123=""),"",'Stu.Detail (1-20)'!C123)</f>
        <v/>
      </c>
      <c r="D121" s="67" t="str">
        <f>IF(OR('Stu.Detail (1-20)'!J123=0,'Stu.Detail (1-20)'!J123=""),"",'Stu.Detail (1-20)'!J123)</f>
        <v/>
      </c>
      <c r="E121" s="67" t="str">
        <f>IF(OR('Stu.Detail (1-20)'!K123=0,'Stu.Detail (1-20)'!K123=""),"",'Stu.Detail (1-20)'!K123)</f>
        <v/>
      </c>
      <c r="F121" s="67" t="str">
        <f>IF(OR('Stu.Detail (1-20)'!L123=0,'Stu.Detail (1-20)'!L123=""),"",'Stu.Detail (1-20)'!L123)</f>
        <v/>
      </c>
      <c r="H121" s="74" t="str">
        <f t="shared" si="859"/>
        <v/>
      </c>
      <c r="I121" s="67" t="str">
        <f t="shared" si="860"/>
        <v/>
      </c>
      <c r="J121" s="67" t="str">
        <f t="shared" si="861"/>
        <v/>
      </c>
      <c r="K121" s="67" t="str">
        <f t="shared" si="862"/>
        <v/>
      </c>
      <c r="L121" s="67" t="str">
        <f t="shared" si="863"/>
        <v/>
      </c>
      <c r="M121" s="67" t="str">
        <f t="shared" si="864"/>
        <v/>
      </c>
      <c r="N121" s="67" t="str">
        <f t="shared" si="865"/>
        <v/>
      </c>
      <c r="O121" s="67" t="str">
        <f t="shared" si="866"/>
        <v/>
      </c>
      <c r="P121" s="67" t="str">
        <f t="shared" si="867"/>
        <v/>
      </c>
      <c r="Q121" s="75" t="str">
        <f t="shared" si="868"/>
        <v/>
      </c>
      <c r="R121" s="74" t="str">
        <f t="shared" si="869"/>
        <v/>
      </c>
      <c r="S121" s="67" t="str">
        <f t="shared" si="870"/>
        <v/>
      </c>
      <c r="T121" s="67" t="str">
        <f t="shared" si="871"/>
        <v/>
      </c>
      <c r="U121" s="67" t="str">
        <f t="shared" si="872"/>
        <v/>
      </c>
      <c r="V121" s="67" t="str">
        <f t="shared" si="873"/>
        <v/>
      </c>
      <c r="W121" s="67" t="str">
        <f t="shared" si="874"/>
        <v/>
      </c>
      <c r="X121" s="67" t="str">
        <f t="shared" si="875"/>
        <v/>
      </c>
      <c r="Y121" s="67" t="str">
        <f t="shared" si="876"/>
        <v/>
      </c>
      <c r="Z121" s="67" t="str">
        <f t="shared" si="877"/>
        <v/>
      </c>
      <c r="AA121" s="75" t="str">
        <f t="shared" si="878"/>
        <v/>
      </c>
      <c r="AB121" s="74" t="str">
        <f t="shared" si="1109"/>
        <v/>
      </c>
      <c r="AC121" s="67" t="str">
        <f t="shared" ref="AC121" si="1479">IF(AND($F121=AB$2,$D121=AB$3,$E121=AC$4),1,"")</f>
        <v/>
      </c>
      <c r="AD121" s="67" t="str">
        <f t="shared" si="880"/>
        <v/>
      </c>
      <c r="AE121" s="67" t="str">
        <f t="shared" si="881"/>
        <v/>
      </c>
      <c r="AF121" s="67" t="str">
        <f t="shared" si="882"/>
        <v/>
      </c>
      <c r="AG121" s="67" t="str">
        <f t="shared" si="883"/>
        <v/>
      </c>
      <c r="AH121" s="67" t="str">
        <f t="shared" si="884"/>
        <v/>
      </c>
      <c r="AI121" s="67" t="str">
        <f t="shared" si="885"/>
        <v/>
      </c>
      <c r="AJ121" s="67" t="str">
        <f t="shared" si="886"/>
        <v/>
      </c>
      <c r="AK121" s="75" t="str">
        <f t="shared" si="887"/>
        <v/>
      </c>
      <c r="AL121" s="74" t="str">
        <f t="shared" si="1111"/>
        <v/>
      </c>
      <c r="AM121" s="67" t="str">
        <f t="shared" ref="AM121" si="1480">IF(AND($F121=AL$2,$D121=AL$3,$E121=AM$4),1,"")</f>
        <v/>
      </c>
      <c r="AN121" s="67" t="str">
        <f t="shared" si="889"/>
        <v/>
      </c>
      <c r="AO121" s="67" t="str">
        <f t="shared" si="890"/>
        <v/>
      </c>
      <c r="AP121" s="67" t="str">
        <f t="shared" si="891"/>
        <v/>
      </c>
      <c r="AQ121" s="67" t="str">
        <f t="shared" si="892"/>
        <v/>
      </c>
      <c r="AR121" s="67" t="str">
        <f t="shared" si="893"/>
        <v/>
      </c>
      <c r="AS121" s="67" t="str">
        <f t="shared" si="894"/>
        <v/>
      </c>
      <c r="AT121" s="67" t="str">
        <f t="shared" si="895"/>
        <v/>
      </c>
      <c r="AU121" s="75" t="str">
        <f t="shared" si="896"/>
        <v/>
      </c>
      <c r="AV121" s="74" t="str">
        <f t="shared" si="1113"/>
        <v/>
      </c>
      <c r="AW121" s="67" t="str">
        <f t="shared" ref="AW121" si="1481">IF(AND($F121=AV$2,$D121=AV$3,$E121=AW$4),1,"")</f>
        <v/>
      </c>
      <c r="AX121" s="67" t="str">
        <f t="shared" si="898"/>
        <v/>
      </c>
      <c r="AY121" s="67" t="str">
        <f t="shared" si="899"/>
        <v/>
      </c>
      <c r="AZ121" s="67" t="str">
        <f t="shared" si="900"/>
        <v/>
      </c>
      <c r="BA121" s="67" t="str">
        <f t="shared" si="901"/>
        <v/>
      </c>
      <c r="BB121" s="67" t="str">
        <f t="shared" si="902"/>
        <v/>
      </c>
      <c r="BC121" s="67" t="str">
        <f t="shared" si="903"/>
        <v/>
      </c>
      <c r="BD121" s="67" t="str">
        <f t="shared" si="904"/>
        <v/>
      </c>
      <c r="BE121" s="75" t="str">
        <f t="shared" si="905"/>
        <v/>
      </c>
      <c r="BF121" s="74" t="str">
        <f t="shared" si="1115"/>
        <v/>
      </c>
      <c r="BG121" s="67" t="str">
        <f t="shared" ref="BG121" si="1482">IF(AND($F121=BF$2,$D121=BF$3,$E121=BG$4),1,"")</f>
        <v/>
      </c>
      <c r="BH121" s="67" t="str">
        <f t="shared" si="907"/>
        <v/>
      </c>
      <c r="BI121" s="67" t="str">
        <f t="shared" si="908"/>
        <v/>
      </c>
      <c r="BJ121" s="67" t="str">
        <f t="shared" si="909"/>
        <v/>
      </c>
      <c r="BK121" s="67" t="str">
        <f t="shared" si="910"/>
        <v/>
      </c>
      <c r="BL121" s="67" t="str">
        <f t="shared" si="911"/>
        <v/>
      </c>
      <c r="BM121" s="67" t="str">
        <f t="shared" si="912"/>
        <v/>
      </c>
      <c r="BN121" s="67" t="str">
        <f t="shared" si="913"/>
        <v/>
      </c>
      <c r="BO121" s="75" t="str">
        <f t="shared" si="914"/>
        <v/>
      </c>
      <c r="BP121" s="74" t="str">
        <f t="shared" si="1117"/>
        <v/>
      </c>
      <c r="BQ121" s="67" t="str">
        <f t="shared" ref="BQ121" si="1483">IF(AND($F121=BP$2,$D121=BP$3,$E121=BQ$4),1,"")</f>
        <v/>
      </c>
      <c r="BR121" s="67" t="str">
        <f t="shared" si="916"/>
        <v/>
      </c>
      <c r="BS121" s="67" t="str">
        <f t="shared" si="917"/>
        <v/>
      </c>
      <c r="BT121" s="67" t="str">
        <f t="shared" si="918"/>
        <v/>
      </c>
      <c r="BU121" s="67" t="str">
        <f t="shared" si="919"/>
        <v/>
      </c>
      <c r="BV121" s="67" t="str">
        <f t="shared" si="920"/>
        <v/>
      </c>
      <c r="BW121" s="67" t="str">
        <f t="shared" si="921"/>
        <v/>
      </c>
      <c r="BX121" s="67" t="str">
        <f t="shared" si="922"/>
        <v/>
      </c>
      <c r="BY121" s="75" t="str">
        <f t="shared" si="923"/>
        <v/>
      </c>
      <c r="BZ121" s="74" t="str">
        <f t="shared" si="1119"/>
        <v/>
      </c>
      <c r="CA121" s="67" t="str">
        <f t="shared" ref="CA121" si="1484">IF(AND($F121=BZ$2,$D121=BZ$3,$E121=CA$4),1,"")</f>
        <v/>
      </c>
      <c r="CB121" s="67" t="str">
        <f t="shared" si="925"/>
        <v/>
      </c>
      <c r="CC121" s="67" t="str">
        <f t="shared" si="926"/>
        <v/>
      </c>
      <c r="CD121" s="67" t="str">
        <f t="shared" si="927"/>
        <v/>
      </c>
      <c r="CE121" s="67" t="str">
        <f t="shared" si="928"/>
        <v/>
      </c>
      <c r="CF121" s="67" t="str">
        <f t="shared" si="929"/>
        <v/>
      </c>
      <c r="CG121" s="67" t="str">
        <f t="shared" si="930"/>
        <v/>
      </c>
      <c r="CH121" s="67" t="str">
        <f t="shared" si="931"/>
        <v/>
      </c>
      <c r="CI121" s="75" t="str">
        <f t="shared" si="932"/>
        <v/>
      </c>
      <c r="CJ121" s="74" t="str">
        <f t="shared" si="1121"/>
        <v/>
      </c>
      <c r="CK121" s="67" t="str">
        <f t="shared" ref="CK121" si="1485">IF(AND($F121=CJ$2,$D121=CJ$3,$E121=CK$4),1,"")</f>
        <v/>
      </c>
      <c r="CL121" s="67" t="str">
        <f t="shared" si="934"/>
        <v/>
      </c>
      <c r="CM121" s="67" t="str">
        <f t="shared" si="935"/>
        <v/>
      </c>
      <c r="CN121" s="67" t="str">
        <f t="shared" si="936"/>
        <v/>
      </c>
      <c r="CO121" s="67" t="str">
        <f t="shared" si="937"/>
        <v/>
      </c>
      <c r="CP121" s="67" t="str">
        <f t="shared" si="938"/>
        <v/>
      </c>
      <c r="CQ121" s="67" t="str">
        <f t="shared" si="939"/>
        <v/>
      </c>
      <c r="CR121" s="67" t="str">
        <f t="shared" si="940"/>
        <v/>
      </c>
      <c r="CS121" s="75" t="str">
        <f t="shared" si="941"/>
        <v/>
      </c>
      <c r="CT121" s="74" t="str">
        <f t="shared" si="1123"/>
        <v/>
      </c>
      <c r="CU121" s="67" t="str">
        <f t="shared" ref="CU121" si="1486">IF(AND($F121=CT$2,$D121=CT$3,$E121=CU$4),1,"")</f>
        <v/>
      </c>
      <c r="CV121" s="67" t="str">
        <f t="shared" si="943"/>
        <v/>
      </c>
      <c r="CW121" s="67" t="str">
        <f t="shared" si="944"/>
        <v/>
      </c>
      <c r="CX121" s="67" t="str">
        <f t="shared" si="945"/>
        <v/>
      </c>
      <c r="CY121" s="67" t="str">
        <f t="shared" si="946"/>
        <v/>
      </c>
      <c r="CZ121" s="67" t="str">
        <f t="shared" si="947"/>
        <v/>
      </c>
      <c r="DA121" s="67" t="str">
        <f t="shared" si="948"/>
        <v/>
      </c>
      <c r="DB121" s="67" t="str">
        <f t="shared" si="949"/>
        <v/>
      </c>
      <c r="DC121" s="75" t="str">
        <f t="shared" si="950"/>
        <v/>
      </c>
      <c r="DD121" s="74" t="str">
        <f t="shared" si="1125"/>
        <v/>
      </c>
      <c r="DE121" s="67" t="str">
        <f t="shared" ref="DE121" si="1487">IF(AND($F121=DD$2,$D121=DD$3,$E121=DE$4),1,"")</f>
        <v/>
      </c>
      <c r="DF121" s="67" t="str">
        <f t="shared" si="952"/>
        <v/>
      </c>
      <c r="DG121" s="67" t="str">
        <f t="shared" si="953"/>
        <v/>
      </c>
      <c r="DH121" s="67" t="str">
        <f t="shared" si="954"/>
        <v/>
      </c>
      <c r="DI121" s="67" t="str">
        <f t="shared" si="955"/>
        <v/>
      </c>
      <c r="DJ121" s="67" t="str">
        <f t="shared" si="956"/>
        <v/>
      </c>
      <c r="DK121" s="67" t="str">
        <f t="shared" si="957"/>
        <v/>
      </c>
      <c r="DL121" s="67" t="str">
        <f t="shared" si="958"/>
        <v/>
      </c>
      <c r="DM121" s="75" t="str">
        <f t="shared" si="959"/>
        <v/>
      </c>
      <c r="DN121" s="74" t="str">
        <f t="shared" si="1127"/>
        <v/>
      </c>
      <c r="DO121" s="67" t="str">
        <f t="shared" ref="DO121" si="1488">IF(AND($F121=DN$2,$D121=DN$3,$E121=DO$4),1,"")</f>
        <v/>
      </c>
      <c r="DP121" s="67" t="str">
        <f t="shared" si="961"/>
        <v/>
      </c>
      <c r="DQ121" s="67" t="str">
        <f t="shared" si="962"/>
        <v/>
      </c>
      <c r="DR121" s="67" t="str">
        <f t="shared" si="963"/>
        <v/>
      </c>
      <c r="DS121" s="67" t="str">
        <f t="shared" si="964"/>
        <v/>
      </c>
      <c r="DT121" s="67" t="str">
        <f t="shared" si="965"/>
        <v/>
      </c>
      <c r="DU121" s="67" t="str">
        <f t="shared" si="966"/>
        <v/>
      </c>
      <c r="DV121" s="67" t="str">
        <f t="shared" si="967"/>
        <v/>
      </c>
      <c r="DW121" s="76" t="str">
        <f t="shared" si="968"/>
        <v/>
      </c>
      <c r="DX121" s="73"/>
    </row>
    <row r="122" spans="1:128" hidden="1">
      <c r="A122" s="67" t="str">
        <f>IF(OR(B122=0,B122=""),"",'Stu.Detail (1-20)'!A124)</f>
        <v/>
      </c>
      <c r="B122" s="67" t="str">
        <f>IF(OR('Stu.Detail (1-20)'!B124=0,'Stu.Detail (1-20)'!B124=""),"",'Stu.Detail (1-20)'!B124)</f>
        <v/>
      </c>
      <c r="C122" s="68" t="str">
        <f>IF(OR('Stu.Detail (1-20)'!C124=0,'Stu.Detail (1-20)'!C124=""),"",'Stu.Detail (1-20)'!C124)</f>
        <v/>
      </c>
      <c r="D122" s="67" t="str">
        <f>IF(OR('Stu.Detail (1-20)'!J124=0,'Stu.Detail (1-20)'!J124=""),"",'Stu.Detail (1-20)'!J124)</f>
        <v/>
      </c>
      <c r="E122" s="67" t="str">
        <f>IF(OR('Stu.Detail (1-20)'!K124=0,'Stu.Detail (1-20)'!K124=""),"",'Stu.Detail (1-20)'!K124)</f>
        <v/>
      </c>
      <c r="F122" s="67" t="str">
        <f>IF(OR('Stu.Detail (1-20)'!L124=0,'Stu.Detail (1-20)'!L124=""),"",'Stu.Detail (1-20)'!L124)</f>
        <v/>
      </c>
      <c r="H122" s="74" t="str">
        <f t="shared" si="859"/>
        <v/>
      </c>
      <c r="I122" s="67" t="str">
        <f t="shared" si="860"/>
        <v/>
      </c>
      <c r="J122" s="67" t="str">
        <f t="shared" si="861"/>
        <v/>
      </c>
      <c r="K122" s="67" t="str">
        <f t="shared" si="862"/>
        <v/>
      </c>
      <c r="L122" s="67" t="str">
        <f t="shared" si="863"/>
        <v/>
      </c>
      <c r="M122" s="67" t="str">
        <f t="shared" si="864"/>
        <v/>
      </c>
      <c r="N122" s="67" t="str">
        <f t="shared" si="865"/>
        <v/>
      </c>
      <c r="O122" s="67" t="str">
        <f t="shared" si="866"/>
        <v/>
      </c>
      <c r="P122" s="67" t="str">
        <f t="shared" si="867"/>
        <v/>
      </c>
      <c r="Q122" s="75" t="str">
        <f t="shared" si="868"/>
        <v/>
      </c>
      <c r="R122" s="74" t="str">
        <f t="shared" si="869"/>
        <v/>
      </c>
      <c r="S122" s="67" t="str">
        <f t="shared" si="870"/>
        <v/>
      </c>
      <c r="T122" s="67" t="str">
        <f t="shared" si="871"/>
        <v/>
      </c>
      <c r="U122" s="67" t="str">
        <f t="shared" si="872"/>
        <v/>
      </c>
      <c r="V122" s="67" t="str">
        <f t="shared" si="873"/>
        <v/>
      </c>
      <c r="W122" s="67" t="str">
        <f t="shared" si="874"/>
        <v/>
      </c>
      <c r="X122" s="67" t="str">
        <f t="shared" si="875"/>
        <v/>
      </c>
      <c r="Y122" s="67" t="str">
        <f t="shared" si="876"/>
        <v/>
      </c>
      <c r="Z122" s="67" t="str">
        <f t="shared" si="877"/>
        <v/>
      </c>
      <c r="AA122" s="75" t="str">
        <f t="shared" si="878"/>
        <v/>
      </c>
      <c r="AB122" s="74" t="str">
        <f t="shared" si="1109"/>
        <v/>
      </c>
      <c r="AC122" s="67" t="str">
        <f t="shared" ref="AC122" si="1489">IF(AND($F122=AB$2,$D122=AB$3,$E122=AC$4),1,"")</f>
        <v/>
      </c>
      <c r="AD122" s="67" t="str">
        <f t="shared" si="880"/>
        <v/>
      </c>
      <c r="AE122" s="67" t="str">
        <f t="shared" si="881"/>
        <v/>
      </c>
      <c r="AF122" s="67" t="str">
        <f t="shared" si="882"/>
        <v/>
      </c>
      <c r="AG122" s="67" t="str">
        <f t="shared" si="883"/>
        <v/>
      </c>
      <c r="AH122" s="67" t="str">
        <f t="shared" si="884"/>
        <v/>
      </c>
      <c r="AI122" s="67" t="str">
        <f t="shared" si="885"/>
        <v/>
      </c>
      <c r="AJ122" s="67" t="str">
        <f t="shared" si="886"/>
        <v/>
      </c>
      <c r="AK122" s="75" t="str">
        <f t="shared" si="887"/>
        <v/>
      </c>
      <c r="AL122" s="74" t="str">
        <f t="shared" si="1111"/>
        <v/>
      </c>
      <c r="AM122" s="67" t="str">
        <f t="shared" ref="AM122" si="1490">IF(AND($F122=AL$2,$D122=AL$3,$E122=AM$4),1,"")</f>
        <v/>
      </c>
      <c r="AN122" s="67" t="str">
        <f t="shared" si="889"/>
        <v/>
      </c>
      <c r="AO122" s="67" t="str">
        <f t="shared" si="890"/>
        <v/>
      </c>
      <c r="AP122" s="67" t="str">
        <f t="shared" si="891"/>
        <v/>
      </c>
      <c r="AQ122" s="67" t="str">
        <f t="shared" si="892"/>
        <v/>
      </c>
      <c r="AR122" s="67" t="str">
        <f t="shared" si="893"/>
        <v/>
      </c>
      <c r="AS122" s="67" t="str">
        <f t="shared" si="894"/>
        <v/>
      </c>
      <c r="AT122" s="67" t="str">
        <f t="shared" si="895"/>
        <v/>
      </c>
      <c r="AU122" s="75" t="str">
        <f t="shared" si="896"/>
        <v/>
      </c>
      <c r="AV122" s="74" t="str">
        <f t="shared" si="1113"/>
        <v/>
      </c>
      <c r="AW122" s="67" t="str">
        <f t="shared" ref="AW122" si="1491">IF(AND($F122=AV$2,$D122=AV$3,$E122=AW$4),1,"")</f>
        <v/>
      </c>
      <c r="AX122" s="67" t="str">
        <f t="shared" si="898"/>
        <v/>
      </c>
      <c r="AY122" s="67" t="str">
        <f t="shared" si="899"/>
        <v/>
      </c>
      <c r="AZ122" s="67" t="str">
        <f t="shared" si="900"/>
        <v/>
      </c>
      <c r="BA122" s="67" t="str">
        <f t="shared" si="901"/>
        <v/>
      </c>
      <c r="BB122" s="67" t="str">
        <f t="shared" si="902"/>
        <v/>
      </c>
      <c r="BC122" s="67" t="str">
        <f t="shared" si="903"/>
        <v/>
      </c>
      <c r="BD122" s="67" t="str">
        <f t="shared" si="904"/>
        <v/>
      </c>
      <c r="BE122" s="75" t="str">
        <f t="shared" si="905"/>
        <v/>
      </c>
      <c r="BF122" s="74" t="str">
        <f t="shared" si="1115"/>
        <v/>
      </c>
      <c r="BG122" s="67" t="str">
        <f t="shared" ref="BG122" si="1492">IF(AND($F122=BF$2,$D122=BF$3,$E122=BG$4),1,"")</f>
        <v/>
      </c>
      <c r="BH122" s="67" t="str">
        <f t="shared" si="907"/>
        <v/>
      </c>
      <c r="BI122" s="67" t="str">
        <f t="shared" si="908"/>
        <v/>
      </c>
      <c r="BJ122" s="67" t="str">
        <f t="shared" si="909"/>
        <v/>
      </c>
      <c r="BK122" s="67" t="str">
        <f t="shared" si="910"/>
        <v/>
      </c>
      <c r="BL122" s="67" t="str">
        <f t="shared" si="911"/>
        <v/>
      </c>
      <c r="BM122" s="67" t="str">
        <f t="shared" si="912"/>
        <v/>
      </c>
      <c r="BN122" s="67" t="str">
        <f t="shared" si="913"/>
        <v/>
      </c>
      <c r="BO122" s="75" t="str">
        <f t="shared" si="914"/>
        <v/>
      </c>
      <c r="BP122" s="74" t="str">
        <f t="shared" si="1117"/>
        <v/>
      </c>
      <c r="BQ122" s="67" t="str">
        <f t="shared" ref="BQ122" si="1493">IF(AND($F122=BP$2,$D122=BP$3,$E122=BQ$4),1,"")</f>
        <v/>
      </c>
      <c r="BR122" s="67" t="str">
        <f t="shared" si="916"/>
        <v/>
      </c>
      <c r="BS122" s="67" t="str">
        <f t="shared" si="917"/>
        <v/>
      </c>
      <c r="BT122" s="67" t="str">
        <f t="shared" si="918"/>
        <v/>
      </c>
      <c r="BU122" s="67" t="str">
        <f t="shared" si="919"/>
        <v/>
      </c>
      <c r="BV122" s="67" t="str">
        <f t="shared" si="920"/>
        <v/>
      </c>
      <c r="BW122" s="67" t="str">
        <f t="shared" si="921"/>
        <v/>
      </c>
      <c r="BX122" s="67" t="str">
        <f t="shared" si="922"/>
        <v/>
      </c>
      <c r="BY122" s="75" t="str">
        <f t="shared" si="923"/>
        <v/>
      </c>
      <c r="BZ122" s="74" t="str">
        <f t="shared" si="1119"/>
        <v/>
      </c>
      <c r="CA122" s="67" t="str">
        <f t="shared" ref="CA122" si="1494">IF(AND($F122=BZ$2,$D122=BZ$3,$E122=CA$4),1,"")</f>
        <v/>
      </c>
      <c r="CB122" s="67" t="str">
        <f t="shared" si="925"/>
        <v/>
      </c>
      <c r="CC122" s="67" t="str">
        <f t="shared" si="926"/>
        <v/>
      </c>
      <c r="CD122" s="67" t="str">
        <f t="shared" si="927"/>
        <v/>
      </c>
      <c r="CE122" s="67" t="str">
        <f t="shared" si="928"/>
        <v/>
      </c>
      <c r="CF122" s="67" t="str">
        <f t="shared" si="929"/>
        <v/>
      </c>
      <c r="CG122" s="67" t="str">
        <f t="shared" si="930"/>
        <v/>
      </c>
      <c r="CH122" s="67" t="str">
        <f t="shared" si="931"/>
        <v/>
      </c>
      <c r="CI122" s="75" t="str">
        <f t="shared" si="932"/>
        <v/>
      </c>
      <c r="CJ122" s="74" t="str">
        <f t="shared" si="1121"/>
        <v/>
      </c>
      <c r="CK122" s="67" t="str">
        <f t="shared" ref="CK122" si="1495">IF(AND($F122=CJ$2,$D122=CJ$3,$E122=CK$4),1,"")</f>
        <v/>
      </c>
      <c r="CL122" s="67" t="str">
        <f t="shared" si="934"/>
        <v/>
      </c>
      <c r="CM122" s="67" t="str">
        <f t="shared" si="935"/>
        <v/>
      </c>
      <c r="CN122" s="67" t="str">
        <f t="shared" si="936"/>
        <v/>
      </c>
      <c r="CO122" s="67" t="str">
        <f t="shared" si="937"/>
        <v/>
      </c>
      <c r="CP122" s="67" t="str">
        <f t="shared" si="938"/>
        <v/>
      </c>
      <c r="CQ122" s="67" t="str">
        <f t="shared" si="939"/>
        <v/>
      </c>
      <c r="CR122" s="67" t="str">
        <f t="shared" si="940"/>
        <v/>
      </c>
      <c r="CS122" s="75" t="str">
        <f t="shared" si="941"/>
        <v/>
      </c>
      <c r="CT122" s="74" t="str">
        <f t="shared" si="1123"/>
        <v/>
      </c>
      <c r="CU122" s="67" t="str">
        <f t="shared" ref="CU122" si="1496">IF(AND($F122=CT$2,$D122=CT$3,$E122=CU$4),1,"")</f>
        <v/>
      </c>
      <c r="CV122" s="67" t="str">
        <f t="shared" si="943"/>
        <v/>
      </c>
      <c r="CW122" s="67" t="str">
        <f t="shared" si="944"/>
        <v/>
      </c>
      <c r="CX122" s="67" t="str">
        <f t="shared" si="945"/>
        <v/>
      </c>
      <c r="CY122" s="67" t="str">
        <f t="shared" si="946"/>
        <v/>
      </c>
      <c r="CZ122" s="67" t="str">
        <f t="shared" si="947"/>
        <v/>
      </c>
      <c r="DA122" s="67" t="str">
        <f t="shared" si="948"/>
        <v/>
      </c>
      <c r="DB122" s="67" t="str">
        <f t="shared" si="949"/>
        <v/>
      </c>
      <c r="DC122" s="75" t="str">
        <f t="shared" si="950"/>
        <v/>
      </c>
      <c r="DD122" s="74" t="str">
        <f t="shared" si="1125"/>
        <v/>
      </c>
      <c r="DE122" s="67" t="str">
        <f t="shared" ref="DE122" si="1497">IF(AND($F122=DD$2,$D122=DD$3,$E122=DE$4),1,"")</f>
        <v/>
      </c>
      <c r="DF122" s="67" t="str">
        <f t="shared" si="952"/>
        <v/>
      </c>
      <c r="DG122" s="67" t="str">
        <f t="shared" si="953"/>
        <v/>
      </c>
      <c r="DH122" s="67" t="str">
        <f t="shared" si="954"/>
        <v/>
      </c>
      <c r="DI122" s="67" t="str">
        <f t="shared" si="955"/>
        <v/>
      </c>
      <c r="DJ122" s="67" t="str">
        <f t="shared" si="956"/>
        <v/>
      </c>
      <c r="DK122" s="67" t="str">
        <f t="shared" si="957"/>
        <v/>
      </c>
      <c r="DL122" s="67" t="str">
        <f t="shared" si="958"/>
        <v/>
      </c>
      <c r="DM122" s="75" t="str">
        <f t="shared" si="959"/>
        <v/>
      </c>
      <c r="DN122" s="74" t="str">
        <f t="shared" si="1127"/>
        <v/>
      </c>
      <c r="DO122" s="67" t="str">
        <f t="shared" ref="DO122" si="1498">IF(AND($F122=DN$2,$D122=DN$3,$E122=DO$4),1,"")</f>
        <v/>
      </c>
      <c r="DP122" s="67" t="str">
        <f t="shared" si="961"/>
        <v/>
      </c>
      <c r="DQ122" s="67" t="str">
        <f t="shared" si="962"/>
        <v/>
      </c>
      <c r="DR122" s="67" t="str">
        <f t="shared" si="963"/>
        <v/>
      </c>
      <c r="DS122" s="67" t="str">
        <f t="shared" si="964"/>
        <v/>
      </c>
      <c r="DT122" s="67" t="str">
        <f t="shared" si="965"/>
        <v/>
      </c>
      <c r="DU122" s="67" t="str">
        <f t="shared" si="966"/>
        <v/>
      </c>
      <c r="DV122" s="67" t="str">
        <f t="shared" si="967"/>
        <v/>
      </c>
      <c r="DW122" s="76" t="str">
        <f t="shared" si="968"/>
        <v/>
      </c>
      <c r="DX122" s="73"/>
    </row>
    <row r="123" spans="1:128" hidden="1">
      <c r="A123" s="67" t="str">
        <f>IF(OR(B123=0,B123=""),"",'Stu.Detail (1-20)'!A125)</f>
        <v/>
      </c>
      <c r="B123" s="67" t="str">
        <f>IF(OR('Stu.Detail (1-20)'!B125=0,'Stu.Detail (1-20)'!B125=""),"",'Stu.Detail (1-20)'!B125)</f>
        <v/>
      </c>
      <c r="C123" s="68" t="str">
        <f>IF(OR('Stu.Detail (1-20)'!C125=0,'Stu.Detail (1-20)'!C125=""),"",'Stu.Detail (1-20)'!C125)</f>
        <v/>
      </c>
      <c r="D123" s="67" t="str">
        <f>IF(OR('Stu.Detail (1-20)'!J125=0,'Stu.Detail (1-20)'!J125=""),"",'Stu.Detail (1-20)'!J125)</f>
        <v/>
      </c>
      <c r="E123" s="67" t="str">
        <f>IF(OR('Stu.Detail (1-20)'!K125=0,'Stu.Detail (1-20)'!K125=""),"",'Stu.Detail (1-20)'!K125)</f>
        <v/>
      </c>
      <c r="F123" s="67" t="str">
        <f>IF(OR('Stu.Detail (1-20)'!L125=0,'Stu.Detail (1-20)'!L125=""),"",'Stu.Detail (1-20)'!L125)</f>
        <v/>
      </c>
      <c r="H123" s="74" t="str">
        <f t="shared" si="859"/>
        <v/>
      </c>
      <c r="I123" s="67" t="str">
        <f t="shared" si="860"/>
        <v/>
      </c>
      <c r="J123" s="67" t="str">
        <f t="shared" si="861"/>
        <v/>
      </c>
      <c r="K123" s="67" t="str">
        <f t="shared" si="862"/>
        <v/>
      </c>
      <c r="L123" s="67" t="str">
        <f t="shared" si="863"/>
        <v/>
      </c>
      <c r="M123" s="67" t="str">
        <f t="shared" si="864"/>
        <v/>
      </c>
      <c r="N123" s="67" t="str">
        <f t="shared" si="865"/>
        <v/>
      </c>
      <c r="O123" s="67" t="str">
        <f t="shared" si="866"/>
        <v/>
      </c>
      <c r="P123" s="67" t="str">
        <f t="shared" si="867"/>
        <v/>
      </c>
      <c r="Q123" s="75" t="str">
        <f t="shared" si="868"/>
        <v/>
      </c>
      <c r="R123" s="74" t="str">
        <f t="shared" si="869"/>
        <v/>
      </c>
      <c r="S123" s="67" t="str">
        <f t="shared" si="870"/>
        <v/>
      </c>
      <c r="T123" s="67" t="str">
        <f t="shared" si="871"/>
        <v/>
      </c>
      <c r="U123" s="67" t="str">
        <f t="shared" si="872"/>
        <v/>
      </c>
      <c r="V123" s="67" t="str">
        <f t="shared" si="873"/>
        <v/>
      </c>
      <c r="W123" s="67" t="str">
        <f t="shared" si="874"/>
        <v/>
      </c>
      <c r="X123" s="67" t="str">
        <f t="shared" si="875"/>
        <v/>
      </c>
      <c r="Y123" s="67" t="str">
        <f t="shared" si="876"/>
        <v/>
      </c>
      <c r="Z123" s="67" t="str">
        <f t="shared" si="877"/>
        <v/>
      </c>
      <c r="AA123" s="75" t="str">
        <f t="shared" si="878"/>
        <v/>
      </c>
      <c r="AB123" s="74" t="str">
        <f t="shared" si="1109"/>
        <v/>
      </c>
      <c r="AC123" s="67" t="str">
        <f t="shared" ref="AC123" si="1499">IF(AND($F123=AB$2,$D123=AB$3,$E123=AC$4),1,"")</f>
        <v/>
      </c>
      <c r="AD123" s="67" t="str">
        <f t="shared" si="880"/>
        <v/>
      </c>
      <c r="AE123" s="67" t="str">
        <f t="shared" si="881"/>
        <v/>
      </c>
      <c r="AF123" s="67" t="str">
        <f t="shared" si="882"/>
        <v/>
      </c>
      <c r="AG123" s="67" t="str">
        <f t="shared" si="883"/>
        <v/>
      </c>
      <c r="AH123" s="67" t="str">
        <f t="shared" si="884"/>
        <v/>
      </c>
      <c r="AI123" s="67" t="str">
        <f t="shared" si="885"/>
        <v/>
      </c>
      <c r="AJ123" s="67" t="str">
        <f t="shared" si="886"/>
        <v/>
      </c>
      <c r="AK123" s="75" t="str">
        <f t="shared" si="887"/>
        <v/>
      </c>
      <c r="AL123" s="74" t="str">
        <f t="shared" si="1111"/>
        <v/>
      </c>
      <c r="AM123" s="67" t="str">
        <f t="shared" ref="AM123" si="1500">IF(AND($F123=AL$2,$D123=AL$3,$E123=AM$4),1,"")</f>
        <v/>
      </c>
      <c r="AN123" s="67" t="str">
        <f t="shared" si="889"/>
        <v/>
      </c>
      <c r="AO123" s="67" t="str">
        <f t="shared" si="890"/>
        <v/>
      </c>
      <c r="AP123" s="67" t="str">
        <f t="shared" si="891"/>
        <v/>
      </c>
      <c r="AQ123" s="67" t="str">
        <f t="shared" si="892"/>
        <v/>
      </c>
      <c r="AR123" s="67" t="str">
        <f t="shared" si="893"/>
        <v/>
      </c>
      <c r="AS123" s="67" t="str">
        <f t="shared" si="894"/>
        <v/>
      </c>
      <c r="AT123" s="67" t="str">
        <f t="shared" si="895"/>
        <v/>
      </c>
      <c r="AU123" s="75" t="str">
        <f t="shared" si="896"/>
        <v/>
      </c>
      <c r="AV123" s="74" t="str">
        <f t="shared" si="1113"/>
        <v/>
      </c>
      <c r="AW123" s="67" t="str">
        <f t="shared" ref="AW123" si="1501">IF(AND($F123=AV$2,$D123=AV$3,$E123=AW$4),1,"")</f>
        <v/>
      </c>
      <c r="AX123" s="67" t="str">
        <f t="shared" si="898"/>
        <v/>
      </c>
      <c r="AY123" s="67" t="str">
        <f t="shared" si="899"/>
        <v/>
      </c>
      <c r="AZ123" s="67" t="str">
        <f t="shared" si="900"/>
        <v/>
      </c>
      <c r="BA123" s="67" t="str">
        <f t="shared" si="901"/>
        <v/>
      </c>
      <c r="BB123" s="67" t="str">
        <f t="shared" si="902"/>
        <v/>
      </c>
      <c r="BC123" s="67" t="str">
        <f t="shared" si="903"/>
        <v/>
      </c>
      <c r="BD123" s="67" t="str">
        <f t="shared" si="904"/>
        <v/>
      </c>
      <c r="BE123" s="75" t="str">
        <f t="shared" si="905"/>
        <v/>
      </c>
      <c r="BF123" s="74" t="str">
        <f t="shared" si="1115"/>
        <v/>
      </c>
      <c r="BG123" s="67" t="str">
        <f t="shared" ref="BG123" si="1502">IF(AND($F123=BF$2,$D123=BF$3,$E123=BG$4),1,"")</f>
        <v/>
      </c>
      <c r="BH123" s="67" t="str">
        <f t="shared" si="907"/>
        <v/>
      </c>
      <c r="BI123" s="67" t="str">
        <f t="shared" si="908"/>
        <v/>
      </c>
      <c r="BJ123" s="67" t="str">
        <f t="shared" si="909"/>
        <v/>
      </c>
      <c r="BK123" s="67" t="str">
        <f t="shared" si="910"/>
        <v/>
      </c>
      <c r="BL123" s="67" t="str">
        <f t="shared" si="911"/>
        <v/>
      </c>
      <c r="BM123" s="67" t="str">
        <f t="shared" si="912"/>
        <v/>
      </c>
      <c r="BN123" s="67" t="str">
        <f t="shared" si="913"/>
        <v/>
      </c>
      <c r="BO123" s="75" t="str">
        <f t="shared" si="914"/>
        <v/>
      </c>
      <c r="BP123" s="74" t="str">
        <f t="shared" si="1117"/>
        <v/>
      </c>
      <c r="BQ123" s="67" t="str">
        <f t="shared" ref="BQ123" si="1503">IF(AND($F123=BP$2,$D123=BP$3,$E123=BQ$4),1,"")</f>
        <v/>
      </c>
      <c r="BR123" s="67" t="str">
        <f t="shared" si="916"/>
        <v/>
      </c>
      <c r="BS123" s="67" t="str">
        <f t="shared" si="917"/>
        <v/>
      </c>
      <c r="BT123" s="67" t="str">
        <f t="shared" si="918"/>
        <v/>
      </c>
      <c r="BU123" s="67" t="str">
        <f t="shared" si="919"/>
        <v/>
      </c>
      <c r="BV123" s="67" t="str">
        <f t="shared" si="920"/>
        <v/>
      </c>
      <c r="BW123" s="67" t="str">
        <f t="shared" si="921"/>
        <v/>
      </c>
      <c r="BX123" s="67" t="str">
        <f t="shared" si="922"/>
        <v/>
      </c>
      <c r="BY123" s="75" t="str">
        <f t="shared" si="923"/>
        <v/>
      </c>
      <c r="BZ123" s="74" t="str">
        <f t="shared" si="1119"/>
        <v/>
      </c>
      <c r="CA123" s="67" t="str">
        <f t="shared" ref="CA123" si="1504">IF(AND($F123=BZ$2,$D123=BZ$3,$E123=CA$4),1,"")</f>
        <v/>
      </c>
      <c r="CB123" s="67" t="str">
        <f t="shared" si="925"/>
        <v/>
      </c>
      <c r="CC123" s="67" t="str">
        <f t="shared" si="926"/>
        <v/>
      </c>
      <c r="CD123" s="67" t="str">
        <f t="shared" si="927"/>
        <v/>
      </c>
      <c r="CE123" s="67" t="str">
        <f t="shared" si="928"/>
        <v/>
      </c>
      <c r="CF123" s="67" t="str">
        <f t="shared" si="929"/>
        <v/>
      </c>
      <c r="CG123" s="67" t="str">
        <f t="shared" si="930"/>
        <v/>
      </c>
      <c r="CH123" s="67" t="str">
        <f t="shared" si="931"/>
        <v/>
      </c>
      <c r="CI123" s="75" t="str">
        <f t="shared" si="932"/>
        <v/>
      </c>
      <c r="CJ123" s="74" t="str">
        <f t="shared" si="1121"/>
        <v/>
      </c>
      <c r="CK123" s="67" t="str">
        <f t="shared" ref="CK123" si="1505">IF(AND($F123=CJ$2,$D123=CJ$3,$E123=CK$4),1,"")</f>
        <v/>
      </c>
      <c r="CL123" s="67" t="str">
        <f t="shared" si="934"/>
        <v/>
      </c>
      <c r="CM123" s="67" t="str">
        <f t="shared" si="935"/>
        <v/>
      </c>
      <c r="CN123" s="67" t="str">
        <f t="shared" si="936"/>
        <v/>
      </c>
      <c r="CO123" s="67" t="str">
        <f t="shared" si="937"/>
        <v/>
      </c>
      <c r="CP123" s="67" t="str">
        <f t="shared" si="938"/>
        <v/>
      </c>
      <c r="CQ123" s="67" t="str">
        <f t="shared" si="939"/>
        <v/>
      </c>
      <c r="CR123" s="67" t="str">
        <f t="shared" si="940"/>
        <v/>
      </c>
      <c r="CS123" s="75" t="str">
        <f t="shared" si="941"/>
        <v/>
      </c>
      <c r="CT123" s="74" t="str">
        <f t="shared" si="1123"/>
        <v/>
      </c>
      <c r="CU123" s="67" t="str">
        <f t="shared" ref="CU123" si="1506">IF(AND($F123=CT$2,$D123=CT$3,$E123=CU$4),1,"")</f>
        <v/>
      </c>
      <c r="CV123" s="67" t="str">
        <f t="shared" si="943"/>
        <v/>
      </c>
      <c r="CW123" s="67" t="str">
        <f t="shared" si="944"/>
        <v/>
      </c>
      <c r="CX123" s="67" t="str">
        <f t="shared" si="945"/>
        <v/>
      </c>
      <c r="CY123" s="67" t="str">
        <f t="shared" si="946"/>
        <v/>
      </c>
      <c r="CZ123" s="67" t="str">
        <f t="shared" si="947"/>
        <v/>
      </c>
      <c r="DA123" s="67" t="str">
        <f t="shared" si="948"/>
        <v/>
      </c>
      <c r="DB123" s="67" t="str">
        <f t="shared" si="949"/>
        <v/>
      </c>
      <c r="DC123" s="75" t="str">
        <f t="shared" si="950"/>
        <v/>
      </c>
      <c r="DD123" s="74" t="str">
        <f t="shared" si="1125"/>
        <v/>
      </c>
      <c r="DE123" s="67" t="str">
        <f t="shared" ref="DE123" si="1507">IF(AND($F123=DD$2,$D123=DD$3,$E123=DE$4),1,"")</f>
        <v/>
      </c>
      <c r="DF123" s="67" t="str">
        <f t="shared" si="952"/>
        <v/>
      </c>
      <c r="DG123" s="67" t="str">
        <f t="shared" si="953"/>
        <v/>
      </c>
      <c r="DH123" s="67" t="str">
        <f t="shared" si="954"/>
        <v/>
      </c>
      <c r="DI123" s="67" t="str">
        <f t="shared" si="955"/>
        <v/>
      </c>
      <c r="DJ123" s="67" t="str">
        <f t="shared" si="956"/>
        <v/>
      </c>
      <c r="DK123" s="67" t="str">
        <f t="shared" si="957"/>
        <v/>
      </c>
      <c r="DL123" s="67" t="str">
        <f t="shared" si="958"/>
        <v/>
      </c>
      <c r="DM123" s="75" t="str">
        <f t="shared" si="959"/>
        <v/>
      </c>
      <c r="DN123" s="74" t="str">
        <f t="shared" si="1127"/>
        <v/>
      </c>
      <c r="DO123" s="67" t="str">
        <f t="shared" ref="DO123" si="1508">IF(AND($F123=DN$2,$D123=DN$3,$E123=DO$4),1,"")</f>
        <v/>
      </c>
      <c r="DP123" s="67" t="str">
        <f t="shared" si="961"/>
        <v/>
      </c>
      <c r="DQ123" s="67" t="str">
        <f t="shared" si="962"/>
        <v/>
      </c>
      <c r="DR123" s="67" t="str">
        <f t="shared" si="963"/>
        <v/>
      </c>
      <c r="DS123" s="67" t="str">
        <f t="shared" si="964"/>
        <v/>
      </c>
      <c r="DT123" s="67" t="str">
        <f t="shared" si="965"/>
        <v/>
      </c>
      <c r="DU123" s="67" t="str">
        <f t="shared" si="966"/>
        <v/>
      </c>
      <c r="DV123" s="67" t="str">
        <f t="shared" si="967"/>
        <v/>
      </c>
      <c r="DW123" s="76" t="str">
        <f t="shared" si="968"/>
        <v/>
      </c>
      <c r="DX123" s="73"/>
    </row>
    <row r="124" spans="1:128" hidden="1">
      <c r="A124" s="67" t="str">
        <f>IF(OR(B124=0,B124=""),"",'Stu.Detail (1-20)'!A126)</f>
        <v/>
      </c>
      <c r="B124" s="67" t="str">
        <f>IF(OR('Stu.Detail (1-20)'!B126=0,'Stu.Detail (1-20)'!B126=""),"",'Stu.Detail (1-20)'!B126)</f>
        <v/>
      </c>
      <c r="C124" s="68" t="str">
        <f>IF(OR('Stu.Detail (1-20)'!C126=0,'Stu.Detail (1-20)'!C126=""),"",'Stu.Detail (1-20)'!C126)</f>
        <v/>
      </c>
      <c r="D124" s="67" t="str">
        <f>IF(OR('Stu.Detail (1-20)'!J126=0,'Stu.Detail (1-20)'!J126=""),"",'Stu.Detail (1-20)'!J126)</f>
        <v/>
      </c>
      <c r="E124" s="67" t="str">
        <f>IF(OR('Stu.Detail (1-20)'!K126=0,'Stu.Detail (1-20)'!K126=""),"",'Stu.Detail (1-20)'!K126)</f>
        <v/>
      </c>
      <c r="F124" s="67" t="str">
        <f>IF(OR('Stu.Detail (1-20)'!L126=0,'Stu.Detail (1-20)'!L126=""),"",'Stu.Detail (1-20)'!L126)</f>
        <v/>
      </c>
      <c r="H124" s="74" t="str">
        <f t="shared" si="859"/>
        <v/>
      </c>
      <c r="I124" s="67" t="str">
        <f t="shared" si="860"/>
        <v/>
      </c>
      <c r="J124" s="67" t="str">
        <f t="shared" si="861"/>
        <v/>
      </c>
      <c r="K124" s="67" t="str">
        <f t="shared" si="862"/>
        <v/>
      </c>
      <c r="L124" s="67" t="str">
        <f t="shared" si="863"/>
        <v/>
      </c>
      <c r="M124" s="67" t="str">
        <f t="shared" si="864"/>
        <v/>
      </c>
      <c r="N124" s="67" t="str">
        <f t="shared" si="865"/>
        <v/>
      </c>
      <c r="O124" s="67" t="str">
        <f t="shared" si="866"/>
        <v/>
      </c>
      <c r="P124" s="67" t="str">
        <f t="shared" si="867"/>
        <v/>
      </c>
      <c r="Q124" s="75" t="str">
        <f t="shared" si="868"/>
        <v/>
      </c>
      <c r="R124" s="74" t="str">
        <f t="shared" si="869"/>
        <v/>
      </c>
      <c r="S124" s="67" t="str">
        <f t="shared" si="870"/>
        <v/>
      </c>
      <c r="T124" s="67" t="str">
        <f t="shared" si="871"/>
        <v/>
      </c>
      <c r="U124" s="67" t="str">
        <f t="shared" si="872"/>
        <v/>
      </c>
      <c r="V124" s="67" t="str">
        <f t="shared" si="873"/>
        <v/>
      </c>
      <c r="W124" s="67" t="str">
        <f t="shared" si="874"/>
        <v/>
      </c>
      <c r="X124" s="67" t="str">
        <f t="shared" si="875"/>
        <v/>
      </c>
      <c r="Y124" s="67" t="str">
        <f t="shared" si="876"/>
        <v/>
      </c>
      <c r="Z124" s="67" t="str">
        <f t="shared" si="877"/>
        <v/>
      </c>
      <c r="AA124" s="75" t="str">
        <f t="shared" si="878"/>
        <v/>
      </c>
      <c r="AB124" s="74" t="str">
        <f t="shared" si="1109"/>
        <v/>
      </c>
      <c r="AC124" s="67" t="str">
        <f t="shared" ref="AC124" si="1509">IF(AND($F124=AB$2,$D124=AB$3,$E124=AC$4),1,"")</f>
        <v/>
      </c>
      <c r="AD124" s="67" t="str">
        <f t="shared" si="880"/>
        <v/>
      </c>
      <c r="AE124" s="67" t="str">
        <f t="shared" si="881"/>
        <v/>
      </c>
      <c r="AF124" s="67" t="str">
        <f t="shared" si="882"/>
        <v/>
      </c>
      <c r="AG124" s="67" t="str">
        <f t="shared" si="883"/>
        <v/>
      </c>
      <c r="AH124" s="67" t="str">
        <f t="shared" si="884"/>
        <v/>
      </c>
      <c r="AI124" s="67" t="str">
        <f t="shared" si="885"/>
        <v/>
      </c>
      <c r="AJ124" s="67" t="str">
        <f t="shared" si="886"/>
        <v/>
      </c>
      <c r="AK124" s="75" t="str">
        <f t="shared" si="887"/>
        <v/>
      </c>
      <c r="AL124" s="74" t="str">
        <f t="shared" si="1111"/>
        <v/>
      </c>
      <c r="AM124" s="67" t="str">
        <f t="shared" ref="AM124" si="1510">IF(AND($F124=AL$2,$D124=AL$3,$E124=AM$4),1,"")</f>
        <v/>
      </c>
      <c r="AN124" s="67" t="str">
        <f t="shared" si="889"/>
        <v/>
      </c>
      <c r="AO124" s="67" t="str">
        <f t="shared" si="890"/>
        <v/>
      </c>
      <c r="AP124" s="67" t="str">
        <f t="shared" si="891"/>
        <v/>
      </c>
      <c r="AQ124" s="67" t="str">
        <f t="shared" si="892"/>
        <v/>
      </c>
      <c r="AR124" s="67" t="str">
        <f t="shared" si="893"/>
        <v/>
      </c>
      <c r="AS124" s="67" t="str">
        <f t="shared" si="894"/>
        <v/>
      </c>
      <c r="AT124" s="67" t="str">
        <f t="shared" si="895"/>
        <v/>
      </c>
      <c r="AU124" s="75" t="str">
        <f t="shared" si="896"/>
        <v/>
      </c>
      <c r="AV124" s="74" t="str">
        <f t="shared" si="1113"/>
        <v/>
      </c>
      <c r="AW124" s="67" t="str">
        <f t="shared" ref="AW124" si="1511">IF(AND($F124=AV$2,$D124=AV$3,$E124=AW$4),1,"")</f>
        <v/>
      </c>
      <c r="AX124" s="67" t="str">
        <f t="shared" si="898"/>
        <v/>
      </c>
      <c r="AY124" s="67" t="str">
        <f t="shared" si="899"/>
        <v/>
      </c>
      <c r="AZ124" s="67" t="str">
        <f t="shared" si="900"/>
        <v/>
      </c>
      <c r="BA124" s="67" t="str">
        <f t="shared" si="901"/>
        <v/>
      </c>
      <c r="BB124" s="67" t="str">
        <f t="shared" si="902"/>
        <v/>
      </c>
      <c r="BC124" s="67" t="str">
        <f t="shared" si="903"/>
        <v/>
      </c>
      <c r="BD124" s="67" t="str">
        <f t="shared" si="904"/>
        <v/>
      </c>
      <c r="BE124" s="75" t="str">
        <f t="shared" si="905"/>
        <v/>
      </c>
      <c r="BF124" s="74" t="str">
        <f t="shared" si="1115"/>
        <v/>
      </c>
      <c r="BG124" s="67" t="str">
        <f t="shared" ref="BG124" si="1512">IF(AND($F124=BF$2,$D124=BF$3,$E124=BG$4),1,"")</f>
        <v/>
      </c>
      <c r="BH124" s="67" t="str">
        <f t="shared" si="907"/>
        <v/>
      </c>
      <c r="BI124" s="67" t="str">
        <f t="shared" si="908"/>
        <v/>
      </c>
      <c r="BJ124" s="67" t="str">
        <f t="shared" si="909"/>
        <v/>
      </c>
      <c r="BK124" s="67" t="str">
        <f t="shared" si="910"/>
        <v/>
      </c>
      <c r="BL124" s="67" t="str">
        <f t="shared" si="911"/>
        <v/>
      </c>
      <c r="BM124" s="67" t="str">
        <f t="shared" si="912"/>
        <v/>
      </c>
      <c r="BN124" s="67" t="str">
        <f t="shared" si="913"/>
        <v/>
      </c>
      <c r="BO124" s="75" t="str">
        <f t="shared" si="914"/>
        <v/>
      </c>
      <c r="BP124" s="74" t="str">
        <f t="shared" si="1117"/>
        <v/>
      </c>
      <c r="BQ124" s="67" t="str">
        <f t="shared" ref="BQ124" si="1513">IF(AND($F124=BP$2,$D124=BP$3,$E124=BQ$4),1,"")</f>
        <v/>
      </c>
      <c r="BR124" s="67" t="str">
        <f t="shared" si="916"/>
        <v/>
      </c>
      <c r="BS124" s="67" t="str">
        <f t="shared" si="917"/>
        <v/>
      </c>
      <c r="BT124" s="67" t="str">
        <f t="shared" si="918"/>
        <v/>
      </c>
      <c r="BU124" s="67" t="str">
        <f t="shared" si="919"/>
        <v/>
      </c>
      <c r="BV124" s="67" t="str">
        <f t="shared" si="920"/>
        <v/>
      </c>
      <c r="BW124" s="67" t="str">
        <f t="shared" si="921"/>
        <v/>
      </c>
      <c r="BX124" s="67" t="str">
        <f t="shared" si="922"/>
        <v/>
      </c>
      <c r="BY124" s="75" t="str">
        <f t="shared" si="923"/>
        <v/>
      </c>
      <c r="BZ124" s="74" t="str">
        <f t="shared" si="1119"/>
        <v/>
      </c>
      <c r="CA124" s="67" t="str">
        <f t="shared" ref="CA124" si="1514">IF(AND($F124=BZ$2,$D124=BZ$3,$E124=CA$4),1,"")</f>
        <v/>
      </c>
      <c r="CB124" s="67" t="str">
        <f t="shared" si="925"/>
        <v/>
      </c>
      <c r="CC124" s="67" t="str">
        <f t="shared" si="926"/>
        <v/>
      </c>
      <c r="CD124" s="67" t="str">
        <f t="shared" si="927"/>
        <v/>
      </c>
      <c r="CE124" s="67" t="str">
        <f t="shared" si="928"/>
        <v/>
      </c>
      <c r="CF124" s="67" t="str">
        <f t="shared" si="929"/>
        <v/>
      </c>
      <c r="CG124" s="67" t="str">
        <f t="shared" si="930"/>
        <v/>
      </c>
      <c r="CH124" s="67" t="str">
        <f t="shared" si="931"/>
        <v/>
      </c>
      <c r="CI124" s="75" t="str">
        <f t="shared" si="932"/>
        <v/>
      </c>
      <c r="CJ124" s="74" t="str">
        <f t="shared" si="1121"/>
        <v/>
      </c>
      <c r="CK124" s="67" t="str">
        <f t="shared" ref="CK124" si="1515">IF(AND($F124=CJ$2,$D124=CJ$3,$E124=CK$4),1,"")</f>
        <v/>
      </c>
      <c r="CL124" s="67" t="str">
        <f t="shared" si="934"/>
        <v/>
      </c>
      <c r="CM124" s="67" t="str">
        <f t="shared" si="935"/>
        <v/>
      </c>
      <c r="CN124" s="67" t="str">
        <f t="shared" si="936"/>
        <v/>
      </c>
      <c r="CO124" s="67" t="str">
        <f t="shared" si="937"/>
        <v/>
      </c>
      <c r="CP124" s="67" t="str">
        <f t="shared" si="938"/>
        <v/>
      </c>
      <c r="CQ124" s="67" t="str">
        <f t="shared" si="939"/>
        <v/>
      </c>
      <c r="CR124" s="67" t="str">
        <f t="shared" si="940"/>
        <v/>
      </c>
      <c r="CS124" s="75" t="str">
        <f t="shared" si="941"/>
        <v/>
      </c>
      <c r="CT124" s="74" t="str">
        <f t="shared" si="1123"/>
        <v/>
      </c>
      <c r="CU124" s="67" t="str">
        <f t="shared" ref="CU124" si="1516">IF(AND($F124=CT$2,$D124=CT$3,$E124=CU$4),1,"")</f>
        <v/>
      </c>
      <c r="CV124" s="67" t="str">
        <f t="shared" si="943"/>
        <v/>
      </c>
      <c r="CW124" s="67" t="str">
        <f t="shared" si="944"/>
        <v/>
      </c>
      <c r="CX124" s="67" t="str">
        <f t="shared" si="945"/>
        <v/>
      </c>
      <c r="CY124" s="67" t="str">
        <f t="shared" si="946"/>
        <v/>
      </c>
      <c r="CZ124" s="67" t="str">
        <f t="shared" si="947"/>
        <v/>
      </c>
      <c r="DA124" s="67" t="str">
        <f t="shared" si="948"/>
        <v/>
      </c>
      <c r="DB124" s="67" t="str">
        <f t="shared" si="949"/>
        <v/>
      </c>
      <c r="DC124" s="75" t="str">
        <f t="shared" si="950"/>
        <v/>
      </c>
      <c r="DD124" s="74" t="str">
        <f t="shared" si="1125"/>
        <v/>
      </c>
      <c r="DE124" s="67" t="str">
        <f t="shared" ref="DE124" si="1517">IF(AND($F124=DD$2,$D124=DD$3,$E124=DE$4),1,"")</f>
        <v/>
      </c>
      <c r="DF124" s="67" t="str">
        <f t="shared" si="952"/>
        <v/>
      </c>
      <c r="DG124" s="67" t="str">
        <f t="shared" si="953"/>
        <v/>
      </c>
      <c r="DH124" s="67" t="str">
        <f t="shared" si="954"/>
        <v/>
      </c>
      <c r="DI124" s="67" t="str">
        <f t="shared" si="955"/>
        <v/>
      </c>
      <c r="DJ124" s="67" t="str">
        <f t="shared" si="956"/>
        <v/>
      </c>
      <c r="DK124" s="67" t="str">
        <f t="shared" si="957"/>
        <v/>
      </c>
      <c r="DL124" s="67" t="str">
        <f t="shared" si="958"/>
        <v/>
      </c>
      <c r="DM124" s="75" t="str">
        <f t="shared" si="959"/>
        <v/>
      </c>
      <c r="DN124" s="74" t="str">
        <f t="shared" si="1127"/>
        <v/>
      </c>
      <c r="DO124" s="67" t="str">
        <f t="shared" ref="DO124" si="1518">IF(AND($F124=DN$2,$D124=DN$3,$E124=DO$4),1,"")</f>
        <v/>
      </c>
      <c r="DP124" s="67" t="str">
        <f t="shared" si="961"/>
        <v/>
      </c>
      <c r="DQ124" s="67" t="str">
        <f t="shared" si="962"/>
        <v/>
      </c>
      <c r="DR124" s="67" t="str">
        <f t="shared" si="963"/>
        <v/>
      </c>
      <c r="DS124" s="67" t="str">
        <f t="shared" si="964"/>
        <v/>
      </c>
      <c r="DT124" s="67" t="str">
        <f t="shared" si="965"/>
        <v/>
      </c>
      <c r="DU124" s="67" t="str">
        <f t="shared" si="966"/>
        <v/>
      </c>
      <c r="DV124" s="67" t="str">
        <f t="shared" si="967"/>
        <v/>
      </c>
      <c r="DW124" s="76" t="str">
        <f t="shared" si="968"/>
        <v/>
      </c>
      <c r="DX124" s="73"/>
    </row>
    <row r="125" spans="1:128" hidden="1">
      <c r="A125" s="67" t="str">
        <f>IF(OR(B125=0,B125=""),"",'Stu.Detail (1-20)'!A127)</f>
        <v/>
      </c>
      <c r="B125" s="67" t="str">
        <f>IF(OR('Stu.Detail (1-20)'!B127=0,'Stu.Detail (1-20)'!B127=""),"",'Stu.Detail (1-20)'!B127)</f>
        <v/>
      </c>
      <c r="C125" s="68" t="str">
        <f>IF(OR('Stu.Detail (1-20)'!C127=0,'Stu.Detail (1-20)'!C127=""),"",'Stu.Detail (1-20)'!C127)</f>
        <v/>
      </c>
      <c r="D125" s="67" t="str">
        <f>IF(OR('Stu.Detail (1-20)'!J127=0,'Stu.Detail (1-20)'!J127=""),"",'Stu.Detail (1-20)'!J127)</f>
        <v/>
      </c>
      <c r="E125" s="67" t="str">
        <f>IF(OR('Stu.Detail (1-20)'!K127=0,'Stu.Detail (1-20)'!K127=""),"",'Stu.Detail (1-20)'!K127)</f>
        <v/>
      </c>
      <c r="F125" s="67" t="str">
        <f>IF(OR('Stu.Detail (1-20)'!L127=0,'Stu.Detail (1-20)'!L127=""),"",'Stu.Detail (1-20)'!L127)</f>
        <v/>
      </c>
      <c r="H125" s="74" t="str">
        <f t="shared" si="859"/>
        <v/>
      </c>
      <c r="I125" s="67" t="str">
        <f t="shared" si="860"/>
        <v/>
      </c>
      <c r="J125" s="67" t="str">
        <f t="shared" si="861"/>
        <v/>
      </c>
      <c r="K125" s="67" t="str">
        <f t="shared" si="862"/>
        <v/>
      </c>
      <c r="L125" s="67" t="str">
        <f t="shared" si="863"/>
        <v/>
      </c>
      <c r="M125" s="67" t="str">
        <f t="shared" si="864"/>
        <v/>
      </c>
      <c r="N125" s="67" t="str">
        <f t="shared" si="865"/>
        <v/>
      </c>
      <c r="O125" s="67" t="str">
        <f t="shared" si="866"/>
        <v/>
      </c>
      <c r="P125" s="67" t="str">
        <f t="shared" si="867"/>
        <v/>
      </c>
      <c r="Q125" s="75" t="str">
        <f t="shared" si="868"/>
        <v/>
      </c>
      <c r="R125" s="74" t="str">
        <f t="shared" si="869"/>
        <v/>
      </c>
      <c r="S125" s="67" t="str">
        <f t="shared" si="870"/>
        <v/>
      </c>
      <c r="T125" s="67" t="str">
        <f t="shared" si="871"/>
        <v/>
      </c>
      <c r="U125" s="67" t="str">
        <f t="shared" si="872"/>
        <v/>
      </c>
      <c r="V125" s="67" t="str">
        <f t="shared" si="873"/>
        <v/>
      </c>
      <c r="W125" s="67" t="str">
        <f t="shared" si="874"/>
        <v/>
      </c>
      <c r="X125" s="67" t="str">
        <f t="shared" si="875"/>
        <v/>
      </c>
      <c r="Y125" s="67" t="str">
        <f t="shared" si="876"/>
        <v/>
      </c>
      <c r="Z125" s="67" t="str">
        <f t="shared" si="877"/>
        <v/>
      </c>
      <c r="AA125" s="75" t="str">
        <f t="shared" si="878"/>
        <v/>
      </c>
      <c r="AB125" s="74" t="str">
        <f t="shared" si="1109"/>
        <v/>
      </c>
      <c r="AC125" s="67" t="str">
        <f t="shared" ref="AC125" si="1519">IF(AND($F125=AB$2,$D125=AB$3,$E125=AC$4),1,"")</f>
        <v/>
      </c>
      <c r="AD125" s="67" t="str">
        <f t="shared" si="880"/>
        <v/>
      </c>
      <c r="AE125" s="67" t="str">
        <f t="shared" si="881"/>
        <v/>
      </c>
      <c r="AF125" s="67" t="str">
        <f t="shared" si="882"/>
        <v/>
      </c>
      <c r="AG125" s="67" t="str">
        <f t="shared" si="883"/>
        <v/>
      </c>
      <c r="AH125" s="67" t="str">
        <f t="shared" si="884"/>
        <v/>
      </c>
      <c r="AI125" s="67" t="str">
        <f t="shared" si="885"/>
        <v/>
      </c>
      <c r="AJ125" s="67" t="str">
        <f t="shared" si="886"/>
        <v/>
      </c>
      <c r="AK125" s="75" t="str">
        <f t="shared" si="887"/>
        <v/>
      </c>
      <c r="AL125" s="74" t="str">
        <f t="shared" si="1111"/>
        <v/>
      </c>
      <c r="AM125" s="67" t="str">
        <f t="shared" ref="AM125" si="1520">IF(AND($F125=AL$2,$D125=AL$3,$E125=AM$4),1,"")</f>
        <v/>
      </c>
      <c r="AN125" s="67" t="str">
        <f t="shared" si="889"/>
        <v/>
      </c>
      <c r="AO125" s="67" t="str">
        <f t="shared" si="890"/>
        <v/>
      </c>
      <c r="AP125" s="67" t="str">
        <f t="shared" si="891"/>
        <v/>
      </c>
      <c r="AQ125" s="67" t="str">
        <f t="shared" si="892"/>
        <v/>
      </c>
      <c r="AR125" s="67" t="str">
        <f t="shared" si="893"/>
        <v/>
      </c>
      <c r="AS125" s="67" t="str">
        <f t="shared" si="894"/>
        <v/>
      </c>
      <c r="AT125" s="67" t="str">
        <f t="shared" si="895"/>
        <v/>
      </c>
      <c r="AU125" s="75" t="str">
        <f t="shared" si="896"/>
        <v/>
      </c>
      <c r="AV125" s="74" t="str">
        <f t="shared" si="1113"/>
        <v/>
      </c>
      <c r="AW125" s="67" t="str">
        <f t="shared" ref="AW125" si="1521">IF(AND($F125=AV$2,$D125=AV$3,$E125=AW$4),1,"")</f>
        <v/>
      </c>
      <c r="AX125" s="67" t="str">
        <f t="shared" si="898"/>
        <v/>
      </c>
      <c r="AY125" s="67" t="str">
        <f t="shared" si="899"/>
        <v/>
      </c>
      <c r="AZ125" s="67" t="str">
        <f t="shared" si="900"/>
        <v/>
      </c>
      <c r="BA125" s="67" t="str">
        <f t="shared" si="901"/>
        <v/>
      </c>
      <c r="BB125" s="67" t="str">
        <f t="shared" si="902"/>
        <v/>
      </c>
      <c r="BC125" s="67" t="str">
        <f t="shared" si="903"/>
        <v/>
      </c>
      <c r="BD125" s="67" t="str">
        <f t="shared" si="904"/>
        <v/>
      </c>
      <c r="BE125" s="75" t="str">
        <f t="shared" si="905"/>
        <v/>
      </c>
      <c r="BF125" s="74" t="str">
        <f t="shared" si="1115"/>
        <v/>
      </c>
      <c r="BG125" s="67" t="str">
        <f t="shared" ref="BG125" si="1522">IF(AND($F125=BF$2,$D125=BF$3,$E125=BG$4),1,"")</f>
        <v/>
      </c>
      <c r="BH125" s="67" t="str">
        <f t="shared" si="907"/>
        <v/>
      </c>
      <c r="BI125" s="67" t="str">
        <f t="shared" si="908"/>
        <v/>
      </c>
      <c r="BJ125" s="67" t="str">
        <f t="shared" si="909"/>
        <v/>
      </c>
      <c r="BK125" s="67" t="str">
        <f t="shared" si="910"/>
        <v/>
      </c>
      <c r="BL125" s="67" t="str">
        <f t="shared" si="911"/>
        <v/>
      </c>
      <c r="BM125" s="67" t="str">
        <f t="shared" si="912"/>
        <v/>
      </c>
      <c r="BN125" s="67" t="str">
        <f t="shared" si="913"/>
        <v/>
      </c>
      <c r="BO125" s="75" t="str">
        <f t="shared" si="914"/>
        <v/>
      </c>
      <c r="BP125" s="74" t="str">
        <f t="shared" si="1117"/>
        <v/>
      </c>
      <c r="BQ125" s="67" t="str">
        <f t="shared" ref="BQ125" si="1523">IF(AND($F125=BP$2,$D125=BP$3,$E125=BQ$4),1,"")</f>
        <v/>
      </c>
      <c r="BR125" s="67" t="str">
        <f t="shared" si="916"/>
        <v/>
      </c>
      <c r="BS125" s="67" t="str">
        <f t="shared" si="917"/>
        <v/>
      </c>
      <c r="BT125" s="67" t="str">
        <f t="shared" si="918"/>
        <v/>
      </c>
      <c r="BU125" s="67" t="str">
        <f t="shared" si="919"/>
        <v/>
      </c>
      <c r="BV125" s="67" t="str">
        <f t="shared" si="920"/>
        <v/>
      </c>
      <c r="BW125" s="67" t="str">
        <f t="shared" si="921"/>
        <v/>
      </c>
      <c r="BX125" s="67" t="str">
        <f t="shared" si="922"/>
        <v/>
      </c>
      <c r="BY125" s="75" t="str">
        <f t="shared" si="923"/>
        <v/>
      </c>
      <c r="BZ125" s="74" t="str">
        <f t="shared" si="1119"/>
        <v/>
      </c>
      <c r="CA125" s="67" t="str">
        <f t="shared" ref="CA125" si="1524">IF(AND($F125=BZ$2,$D125=BZ$3,$E125=CA$4),1,"")</f>
        <v/>
      </c>
      <c r="CB125" s="67" t="str">
        <f t="shared" si="925"/>
        <v/>
      </c>
      <c r="CC125" s="67" t="str">
        <f t="shared" si="926"/>
        <v/>
      </c>
      <c r="CD125" s="67" t="str">
        <f t="shared" si="927"/>
        <v/>
      </c>
      <c r="CE125" s="67" t="str">
        <f t="shared" si="928"/>
        <v/>
      </c>
      <c r="CF125" s="67" t="str">
        <f t="shared" si="929"/>
        <v/>
      </c>
      <c r="CG125" s="67" t="str">
        <f t="shared" si="930"/>
        <v/>
      </c>
      <c r="CH125" s="67" t="str">
        <f t="shared" si="931"/>
        <v/>
      </c>
      <c r="CI125" s="75" t="str">
        <f t="shared" si="932"/>
        <v/>
      </c>
      <c r="CJ125" s="74" t="str">
        <f t="shared" si="1121"/>
        <v/>
      </c>
      <c r="CK125" s="67" t="str">
        <f t="shared" ref="CK125" si="1525">IF(AND($F125=CJ$2,$D125=CJ$3,$E125=CK$4),1,"")</f>
        <v/>
      </c>
      <c r="CL125" s="67" t="str">
        <f t="shared" si="934"/>
        <v/>
      </c>
      <c r="CM125" s="67" t="str">
        <f t="shared" si="935"/>
        <v/>
      </c>
      <c r="CN125" s="67" t="str">
        <f t="shared" si="936"/>
        <v/>
      </c>
      <c r="CO125" s="67" t="str">
        <f t="shared" si="937"/>
        <v/>
      </c>
      <c r="CP125" s="67" t="str">
        <f t="shared" si="938"/>
        <v/>
      </c>
      <c r="CQ125" s="67" t="str">
        <f t="shared" si="939"/>
        <v/>
      </c>
      <c r="CR125" s="67" t="str">
        <f t="shared" si="940"/>
        <v/>
      </c>
      <c r="CS125" s="75" t="str">
        <f t="shared" si="941"/>
        <v/>
      </c>
      <c r="CT125" s="74" t="str">
        <f t="shared" si="1123"/>
        <v/>
      </c>
      <c r="CU125" s="67" t="str">
        <f t="shared" ref="CU125" si="1526">IF(AND($F125=CT$2,$D125=CT$3,$E125=CU$4),1,"")</f>
        <v/>
      </c>
      <c r="CV125" s="67" t="str">
        <f t="shared" si="943"/>
        <v/>
      </c>
      <c r="CW125" s="67" t="str">
        <f t="shared" si="944"/>
        <v/>
      </c>
      <c r="CX125" s="67" t="str">
        <f t="shared" si="945"/>
        <v/>
      </c>
      <c r="CY125" s="67" t="str">
        <f t="shared" si="946"/>
        <v/>
      </c>
      <c r="CZ125" s="67" t="str">
        <f t="shared" si="947"/>
        <v/>
      </c>
      <c r="DA125" s="67" t="str">
        <f t="shared" si="948"/>
        <v/>
      </c>
      <c r="DB125" s="67" t="str">
        <f t="shared" si="949"/>
        <v/>
      </c>
      <c r="DC125" s="75" t="str">
        <f t="shared" si="950"/>
        <v/>
      </c>
      <c r="DD125" s="74" t="str">
        <f t="shared" si="1125"/>
        <v/>
      </c>
      <c r="DE125" s="67" t="str">
        <f t="shared" ref="DE125" si="1527">IF(AND($F125=DD$2,$D125=DD$3,$E125=DE$4),1,"")</f>
        <v/>
      </c>
      <c r="DF125" s="67" t="str">
        <f t="shared" si="952"/>
        <v/>
      </c>
      <c r="DG125" s="67" t="str">
        <f t="shared" si="953"/>
        <v/>
      </c>
      <c r="DH125" s="67" t="str">
        <f t="shared" si="954"/>
        <v/>
      </c>
      <c r="DI125" s="67" t="str">
        <f t="shared" si="955"/>
        <v/>
      </c>
      <c r="DJ125" s="67" t="str">
        <f t="shared" si="956"/>
        <v/>
      </c>
      <c r="DK125" s="67" t="str">
        <f t="shared" si="957"/>
        <v/>
      </c>
      <c r="DL125" s="67" t="str">
        <f t="shared" si="958"/>
        <v/>
      </c>
      <c r="DM125" s="75" t="str">
        <f t="shared" si="959"/>
        <v/>
      </c>
      <c r="DN125" s="74" t="str">
        <f t="shared" si="1127"/>
        <v/>
      </c>
      <c r="DO125" s="67" t="str">
        <f t="shared" ref="DO125" si="1528">IF(AND($F125=DN$2,$D125=DN$3,$E125=DO$4),1,"")</f>
        <v/>
      </c>
      <c r="DP125" s="67" t="str">
        <f t="shared" si="961"/>
        <v/>
      </c>
      <c r="DQ125" s="67" t="str">
        <f t="shared" si="962"/>
        <v/>
      </c>
      <c r="DR125" s="67" t="str">
        <f t="shared" si="963"/>
        <v/>
      </c>
      <c r="DS125" s="67" t="str">
        <f t="shared" si="964"/>
        <v/>
      </c>
      <c r="DT125" s="67" t="str">
        <f t="shared" si="965"/>
        <v/>
      </c>
      <c r="DU125" s="67" t="str">
        <f t="shared" si="966"/>
        <v/>
      </c>
      <c r="DV125" s="67" t="str">
        <f t="shared" si="967"/>
        <v/>
      </c>
      <c r="DW125" s="76" t="str">
        <f t="shared" si="968"/>
        <v/>
      </c>
      <c r="DX125" s="73"/>
    </row>
    <row r="126" spans="1:128" hidden="1">
      <c r="A126" s="67" t="str">
        <f>IF(OR(B126=0,B126=""),"",'Stu.Detail (1-20)'!A128)</f>
        <v/>
      </c>
      <c r="B126" s="67" t="str">
        <f>IF(OR('Stu.Detail (1-20)'!B128=0,'Stu.Detail (1-20)'!B128=""),"",'Stu.Detail (1-20)'!B128)</f>
        <v/>
      </c>
      <c r="C126" s="68" t="str">
        <f>IF(OR('Stu.Detail (1-20)'!C128=0,'Stu.Detail (1-20)'!C128=""),"",'Stu.Detail (1-20)'!C128)</f>
        <v/>
      </c>
      <c r="D126" s="67" t="str">
        <f>IF(OR('Stu.Detail (1-20)'!J128=0,'Stu.Detail (1-20)'!J128=""),"",'Stu.Detail (1-20)'!J128)</f>
        <v/>
      </c>
      <c r="E126" s="67" t="str">
        <f>IF(OR('Stu.Detail (1-20)'!K128=0,'Stu.Detail (1-20)'!K128=""),"",'Stu.Detail (1-20)'!K128)</f>
        <v/>
      </c>
      <c r="F126" s="67" t="str">
        <f>IF(OR('Stu.Detail (1-20)'!L128=0,'Stu.Detail (1-20)'!L128=""),"",'Stu.Detail (1-20)'!L128)</f>
        <v/>
      </c>
      <c r="H126" s="74" t="str">
        <f t="shared" si="859"/>
        <v/>
      </c>
      <c r="I126" s="67" t="str">
        <f t="shared" si="860"/>
        <v/>
      </c>
      <c r="J126" s="67" t="str">
        <f t="shared" si="861"/>
        <v/>
      </c>
      <c r="K126" s="67" t="str">
        <f t="shared" si="862"/>
        <v/>
      </c>
      <c r="L126" s="67" t="str">
        <f t="shared" si="863"/>
        <v/>
      </c>
      <c r="M126" s="67" t="str">
        <f t="shared" si="864"/>
        <v/>
      </c>
      <c r="N126" s="67" t="str">
        <f t="shared" si="865"/>
        <v/>
      </c>
      <c r="O126" s="67" t="str">
        <f t="shared" si="866"/>
        <v/>
      </c>
      <c r="P126" s="67" t="str">
        <f t="shared" si="867"/>
        <v/>
      </c>
      <c r="Q126" s="75" t="str">
        <f t="shared" si="868"/>
        <v/>
      </c>
      <c r="R126" s="74" t="str">
        <f t="shared" si="869"/>
        <v/>
      </c>
      <c r="S126" s="67" t="str">
        <f t="shared" si="870"/>
        <v/>
      </c>
      <c r="T126" s="67" t="str">
        <f t="shared" si="871"/>
        <v/>
      </c>
      <c r="U126" s="67" t="str">
        <f t="shared" si="872"/>
        <v/>
      </c>
      <c r="V126" s="67" t="str">
        <f t="shared" si="873"/>
        <v/>
      </c>
      <c r="W126" s="67" t="str">
        <f t="shared" si="874"/>
        <v/>
      </c>
      <c r="X126" s="67" t="str">
        <f t="shared" si="875"/>
        <v/>
      </c>
      <c r="Y126" s="67" t="str">
        <f t="shared" si="876"/>
        <v/>
      </c>
      <c r="Z126" s="67" t="str">
        <f t="shared" si="877"/>
        <v/>
      </c>
      <c r="AA126" s="75" t="str">
        <f t="shared" si="878"/>
        <v/>
      </c>
      <c r="AB126" s="74" t="str">
        <f t="shared" si="1109"/>
        <v/>
      </c>
      <c r="AC126" s="67" t="str">
        <f t="shared" ref="AC126" si="1529">IF(AND($F126=AB$2,$D126=AB$3,$E126=AC$4),1,"")</f>
        <v/>
      </c>
      <c r="AD126" s="67" t="str">
        <f t="shared" si="880"/>
        <v/>
      </c>
      <c r="AE126" s="67" t="str">
        <f t="shared" si="881"/>
        <v/>
      </c>
      <c r="AF126" s="67" t="str">
        <f t="shared" si="882"/>
        <v/>
      </c>
      <c r="AG126" s="67" t="str">
        <f t="shared" si="883"/>
        <v/>
      </c>
      <c r="AH126" s="67" t="str">
        <f t="shared" si="884"/>
        <v/>
      </c>
      <c r="AI126" s="67" t="str">
        <f t="shared" si="885"/>
        <v/>
      </c>
      <c r="AJ126" s="67" t="str">
        <f t="shared" si="886"/>
        <v/>
      </c>
      <c r="AK126" s="75" t="str">
        <f t="shared" si="887"/>
        <v/>
      </c>
      <c r="AL126" s="74" t="str">
        <f t="shared" si="1111"/>
        <v/>
      </c>
      <c r="AM126" s="67" t="str">
        <f t="shared" ref="AM126" si="1530">IF(AND($F126=AL$2,$D126=AL$3,$E126=AM$4),1,"")</f>
        <v/>
      </c>
      <c r="AN126" s="67" t="str">
        <f t="shared" si="889"/>
        <v/>
      </c>
      <c r="AO126" s="67" t="str">
        <f t="shared" si="890"/>
        <v/>
      </c>
      <c r="AP126" s="67" t="str">
        <f t="shared" si="891"/>
        <v/>
      </c>
      <c r="AQ126" s="67" t="str">
        <f t="shared" si="892"/>
        <v/>
      </c>
      <c r="AR126" s="67" t="str">
        <f t="shared" si="893"/>
        <v/>
      </c>
      <c r="AS126" s="67" t="str">
        <f t="shared" si="894"/>
        <v/>
      </c>
      <c r="AT126" s="67" t="str">
        <f t="shared" si="895"/>
        <v/>
      </c>
      <c r="AU126" s="75" t="str">
        <f t="shared" si="896"/>
        <v/>
      </c>
      <c r="AV126" s="74" t="str">
        <f t="shared" si="1113"/>
        <v/>
      </c>
      <c r="AW126" s="67" t="str">
        <f t="shared" ref="AW126" si="1531">IF(AND($F126=AV$2,$D126=AV$3,$E126=AW$4),1,"")</f>
        <v/>
      </c>
      <c r="AX126" s="67" t="str">
        <f t="shared" si="898"/>
        <v/>
      </c>
      <c r="AY126" s="67" t="str">
        <f t="shared" si="899"/>
        <v/>
      </c>
      <c r="AZ126" s="67" t="str">
        <f t="shared" si="900"/>
        <v/>
      </c>
      <c r="BA126" s="67" t="str">
        <f t="shared" si="901"/>
        <v/>
      </c>
      <c r="BB126" s="67" t="str">
        <f t="shared" si="902"/>
        <v/>
      </c>
      <c r="BC126" s="67" t="str">
        <f t="shared" si="903"/>
        <v/>
      </c>
      <c r="BD126" s="67" t="str">
        <f t="shared" si="904"/>
        <v/>
      </c>
      <c r="BE126" s="75" t="str">
        <f t="shared" si="905"/>
        <v/>
      </c>
      <c r="BF126" s="74" t="str">
        <f t="shared" si="1115"/>
        <v/>
      </c>
      <c r="BG126" s="67" t="str">
        <f t="shared" ref="BG126" si="1532">IF(AND($F126=BF$2,$D126=BF$3,$E126=BG$4),1,"")</f>
        <v/>
      </c>
      <c r="BH126" s="67" t="str">
        <f t="shared" si="907"/>
        <v/>
      </c>
      <c r="BI126" s="67" t="str">
        <f t="shared" si="908"/>
        <v/>
      </c>
      <c r="BJ126" s="67" t="str">
        <f t="shared" si="909"/>
        <v/>
      </c>
      <c r="BK126" s="67" t="str">
        <f t="shared" si="910"/>
        <v/>
      </c>
      <c r="BL126" s="67" t="str">
        <f t="shared" si="911"/>
        <v/>
      </c>
      <c r="BM126" s="67" t="str">
        <f t="shared" si="912"/>
        <v/>
      </c>
      <c r="BN126" s="67" t="str">
        <f t="shared" si="913"/>
        <v/>
      </c>
      <c r="BO126" s="75" t="str">
        <f t="shared" si="914"/>
        <v/>
      </c>
      <c r="BP126" s="74" t="str">
        <f t="shared" si="1117"/>
        <v/>
      </c>
      <c r="BQ126" s="67" t="str">
        <f t="shared" ref="BQ126" si="1533">IF(AND($F126=BP$2,$D126=BP$3,$E126=BQ$4),1,"")</f>
        <v/>
      </c>
      <c r="BR126" s="67" t="str">
        <f t="shared" si="916"/>
        <v/>
      </c>
      <c r="BS126" s="67" t="str">
        <f t="shared" si="917"/>
        <v/>
      </c>
      <c r="BT126" s="67" t="str">
        <f t="shared" si="918"/>
        <v/>
      </c>
      <c r="BU126" s="67" t="str">
        <f t="shared" si="919"/>
        <v/>
      </c>
      <c r="BV126" s="67" t="str">
        <f t="shared" si="920"/>
        <v/>
      </c>
      <c r="BW126" s="67" t="str">
        <f t="shared" si="921"/>
        <v/>
      </c>
      <c r="BX126" s="67" t="str">
        <f t="shared" si="922"/>
        <v/>
      </c>
      <c r="BY126" s="75" t="str">
        <f t="shared" si="923"/>
        <v/>
      </c>
      <c r="BZ126" s="74" t="str">
        <f t="shared" si="1119"/>
        <v/>
      </c>
      <c r="CA126" s="67" t="str">
        <f t="shared" ref="CA126" si="1534">IF(AND($F126=BZ$2,$D126=BZ$3,$E126=CA$4),1,"")</f>
        <v/>
      </c>
      <c r="CB126" s="67" t="str">
        <f t="shared" si="925"/>
        <v/>
      </c>
      <c r="CC126" s="67" t="str">
        <f t="shared" si="926"/>
        <v/>
      </c>
      <c r="CD126" s="67" t="str">
        <f t="shared" si="927"/>
        <v/>
      </c>
      <c r="CE126" s="67" t="str">
        <f t="shared" si="928"/>
        <v/>
      </c>
      <c r="CF126" s="67" t="str">
        <f t="shared" si="929"/>
        <v/>
      </c>
      <c r="CG126" s="67" t="str">
        <f t="shared" si="930"/>
        <v/>
      </c>
      <c r="CH126" s="67" t="str">
        <f t="shared" si="931"/>
        <v/>
      </c>
      <c r="CI126" s="75" t="str">
        <f t="shared" si="932"/>
        <v/>
      </c>
      <c r="CJ126" s="74" t="str">
        <f t="shared" si="1121"/>
        <v/>
      </c>
      <c r="CK126" s="67" t="str">
        <f t="shared" ref="CK126" si="1535">IF(AND($F126=CJ$2,$D126=CJ$3,$E126=CK$4),1,"")</f>
        <v/>
      </c>
      <c r="CL126" s="67" t="str">
        <f t="shared" si="934"/>
        <v/>
      </c>
      <c r="CM126" s="67" t="str">
        <f t="shared" si="935"/>
        <v/>
      </c>
      <c r="CN126" s="67" t="str">
        <f t="shared" si="936"/>
        <v/>
      </c>
      <c r="CO126" s="67" t="str">
        <f t="shared" si="937"/>
        <v/>
      </c>
      <c r="CP126" s="67" t="str">
        <f t="shared" si="938"/>
        <v/>
      </c>
      <c r="CQ126" s="67" t="str">
        <f t="shared" si="939"/>
        <v/>
      </c>
      <c r="CR126" s="67" t="str">
        <f t="shared" si="940"/>
        <v/>
      </c>
      <c r="CS126" s="75" t="str">
        <f t="shared" si="941"/>
        <v/>
      </c>
      <c r="CT126" s="74" t="str">
        <f t="shared" si="1123"/>
        <v/>
      </c>
      <c r="CU126" s="67" t="str">
        <f t="shared" ref="CU126" si="1536">IF(AND($F126=CT$2,$D126=CT$3,$E126=CU$4),1,"")</f>
        <v/>
      </c>
      <c r="CV126" s="67" t="str">
        <f t="shared" si="943"/>
        <v/>
      </c>
      <c r="CW126" s="67" t="str">
        <f t="shared" si="944"/>
        <v/>
      </c>
      <c r="CX126" s="67" t="str">
        <f t="shared" si="945"/>
        <v/>
      </c>
      <c r="CY126" s="67" t="str">
        <f t="shared" si="946"/>
        <v/>
      </c>
      <c r="CZ126" s="67" t="str">
        <f t="shared" si="947"/>
        <v/>
      </c>
      <c r="DA126" s="67" t="str">
        <f t="shared" si="948"/>
        <v/>
      </c>
      <c r="DB126" s="67" t="str">
        <f t="shared" si="949"/>
        <v/>
      </c>
      <c r="DC126" s="75" t="str">
        <f t="shared" si="950"/>
        <v/>
      </c>
      <c r="DD126" s="74" t="str">
        <f t="shared" si="1125"/>
        <v/>
      </c>
      <c r="DE126" s="67" t="str">
        <f t="shared" ref="DE126" si="1537">IF(AND($F126=DD$2,$D126=DD$3,$E126=DE$4),1,"")</f>
        <v/>
      </c>
      <c r="DF126" s="67" t="str">
        <f t="shared" si="952"/>
        <v/>
      </c>
      <c r="DG126" s="67" t="str">
        <f t="shared" si="953"/>
        <v/>
      </c>
      <c r="DH126" s="67" t="str">
        <f t="shared" si="954"/>
        <v/>
      </c>
      <c r="DI126" s="67" t="str">
        <f t="shared" si="955"/>
        <v/>
      </c>
      <c r="DJ126" s="67" t="str">
        <f t="shared" si="956"/>
        <v/>
      </c>
      <c r="DK126" s="67" t="str">
        <f t="shared" si="957"/>
        <v/>
      </c>
      <c r="DL126" s="67" t="str">
        <f t="shared" si="958"/>
        <v/>
      </c>
      <c r="DM126" s="75" t="str">
        <f t="shared" si="959"/>
        <v/>
      </c>
      <c r="DN126" s="74" t="str">
        <f t="shared" si="1127"/>
        <v/>
      </c>
      <c r="DO126" s="67" t="str">
        <f t="shared" ref="DO126" si="1538">IF(AND($F126=DN$2,$D126=DN$3,$E126=DO$4),1,"")</f>
        <v/>
      </c>
      <c r="DP126" s="67" t="str">
        <f t="shared" si="961"/>
        <v/>
      </c>
      <c r="DQ126" s="67" t="str">
        <f t="shared" si="962"/>
        <v/>
      </c>
      <c r="DR126" s="67" t="str">
        <f t="shared" si="963"/>
        <v/>
      </c>
      <c r="DS126" s="67" t="str">
        <f t="shared" si="964"/>
        <v/>
      </c>
      <c r="DT126" s="67" t="str">
        <f t="shared" si="965"/>
        <v/>
      </c>
      <c r="DU126" s="67" t="str">
        <f t="shared" si="966"/>
        <v/>
      </c>
      <c r="DV126" s="67" t="str">
        <f t="shared" si="967"/>
        <v/>
      </c>
      <c r="DW126" s="76" t="str">
        <f t="shared" si="968"/>
        <v/>
      </c>
      <c r="DX126" s="73"/>
    </row>
    <row r="127" spans="1:128" hidden="1">
      <c r="A127" s="67" t="str">
        <f>IF(OR(B127=0,B127=""),"",'Stu.Detail (1-20)'!A129)</f>
        <v/>
      </c>
      <c r="B127" s="67" t="str">
        <f>IF(OR('Stu.Detail (1-20)'!B129=0,'Stu.Detail (1-20)'!B129=""),"",'Stu.Detail (1-20)'!B129)</f>
        <v/>
      </c>
      <c r="C127" s="68" t="str">
        <f>IF(OR('Stu.Detail (1-20)'!C129=0,'Stu.Detail (1-20)'!C129=""),"",'Stu.Detail (1-20)'!C129)</f>
        <v/>
      </c>
      <c r="D127" s="67" t="str">
        <f>IF(OR('Stu.Detail (1-20)'!J129=0,'Stu.Detail (1-20)'!J129=""),"",'Stu.Detail (1-20)'!J129)</f>
        <v/>
      </c>
      <c r="E127" s="67" t="str">
        <f>IF(OR('Stu.Detail (1-20)'!K129=0,'Stu.Detail (1-20)'!K129=""),"",'Stu.Detail (1-20)'!K129)</f>
        <v/>
      </c>
      <c r="F127" s="67" t="str">
        <f>IF(OR('Stu.Detail (1-20)'!L129=0,'Stu.Detail (1-20)'!L129=""),"",'Stu.Detail (1-20)'!L129)</f>
        <v/>
      </c>
      <c r="H127" s="74" t="str">
        <f t="shared" si="859"/>
        <v/>
      </c>
      <c r="I127" s="67" t="str">
        <f t="shared" si="860"/>
        <v/>
      </c>
      <c r="J127" s="67" t="str">
        <f t="shared" si="861"/>
        <v/>
      </c>
      <c r="K127" s="67" t="str">
        <f t="shared" si="862"/>
        <v/>
      </c>
      <c r="L127" s="67" t="str">
        <f t="shared" si="863"/>
        <v/>
      </c>
      <c r="M127" s="67" t="str">
        <f t="shared" si="864"/>
        <v/>
      </c>
      <c r="N127" s="67" t="str">
        <f t="shared" si="865"/>
        <v/>
      </c>
      <c r="O127" s="67" t="str">
        <f t="shared" si="866"/>
        <v/>
      </c>
      <c r="P127" s="67" t="str">
        <f t="shared" si="867"/>
        <v/>
      </c>
      <c r="Q127" s="75" t="str">
        <f t="shared" si="868"/>
        <v/>
      </c>
      <c r="R127" s="74" t="str">
        <f t="shared" si="869"/>
        <v/>
      </c>
      <c r="S127" s="67" t="str">
        <f t="shared" si="870"/>
        <v/>
      </c>
      <c r="T127" s="67" t="str">
        <f t="shared" si="871"/>
        <v/>
      </c>
      <c r="U127" s="67" t="str">
        <f t="shared" si="872"/>
        <v/>
      </c>
      <c r="V127" s="67" t="str">
        <f t="shared" si="873"/>
        <v/>
      </c>
      <c r="W127" s="67" t="str">
        <f t="shared" si="874"/>
        <v/>
      </c>
      <c r="X127" s="67" t="str">
        <f t="shared" si="875"/>
        <v/>
      </c>
      <c r="Y127" s="67" t="str">
        <f t="shared" si="876"/>
        <v/>
      </c>
      <c r="Z127" s="67" t="str">
        <f t="shared" si="877"/>
        <v/>
      </c>
      <c r="AA127" s="75" t="str">
        <f t="shared" si="878"/>
        <v/>
      </c>
      <c r="AB127" s="74" t="str">
        <f t="shared" si="1109"/>
        <v/>
      </c>
      <c r="AC127" s="67" t="str">
        <f t="shared" ref="AC127" si="1539">IF(AND($F127=AB$2,$D127=AB$3,$E127=AC$4),1,"")</f>
        <v/>
      </c>
      <c r="AD127" s="67" t="str">
        <f t="shared" si="880"/>
        <v/>
      </c>
      <c r="AE127" s="67" t="str">
        <f t="shared" si="881"/>
        <v/>
      </c>
      <c r="AF127" s="67" t="str">
        <f t="shared" si="882"/>
        <v/>
      </c>
      <c r="AG127" s="67" t="str">
        <f t="shared" si="883"/>
        <v/>
      </c>
      <c r="AH127" s="67" t="str">
        <f t="shared" si="884"/>
        <v/>
      </c>
      <c r="AI127" s="67" t="str">
        <f t="shared" si="885"/>
        <v/>
      </c>
      <c r="AJ127" s="67" t="str">
        <f t="shared" si="886"/>
        <v/>
      </c>
      <c r="AK127" s="75" t="str">
        <f t="shared" si="887"/>
        <v/>
      </c>
      <c r="AL127" s="74" t="str">
        <f t="shared" si="1111"/>
        <v/>
      </c>
      <c r="AM127" s="67" t="str">
        <f t="shared" ref="AM127" si="1540">IF(AND($F127=AL$2,$D127=AL$3,$E127=AM$4),1,"")</f>
        <v/>
      </c>
      <c r="AN127" s="67" t="str">
        <f t="shared" si="889"/>
        <v/>
      </c>
      <c r="AO127" s="67" t="str">
        <f t="shared" si="890"/>
        <v/>
      </c>
      <c r="AP127" s="67" t="str">
        <f t="shared" si="891"/>
        <v/>
      </c>
      <c r="AQ127" s="67" t="str">
        <f t="shared" si="892"/>
        <v/>
      </c>
      <c r="AR127" s="67" t="str">
        <f t="shared" si="893"/>
        <v/>
      </c>
      <c r="AS127" s="67" t="str">
        <f t="shared" si="894"/>
        <v/>
      </c>
      <c r="AT127" s="67" t="str">
        <f t="shared" si="895"/>
        <v/>
      </c>
      <c r="AU127" s="75" t="str">
        <f t="shared" si="896"/>
        <v/>
      </c>
      <c r="AV127" s="74" t="str">
        <f t="shared" si="1113"/>
        <v/>
      </c>
      <c r="AW127" s="67" t="str">
        <f t="shared" ref="AW127" si="1541">IF(AND($F127=AV$2,$D127=AV$3,$E127=AW$4),1,"")</f>
        <v/>
      </c>
      <c r="AX127" s="67" t="str">
        <f t="shared" si="898"/>
        <v/>
      </c>
      <c r="AY127" s="67" t="str">
        <f t="shared" si="899"/>
        <v/>
      </c>
      <c r="AZ127" s="67" t="str">
        <f t="shared" si="900"/>
        <v/>
      </c>
      <c r="BA127" s="67" t="str">
        <f t="shared" si="901"/>
        <v/>
      </c>
      <c r="BB127" s="67" t="str">
        <f t="shared" si="902"/>
        <v/>
      </c>
      <c r="BC127" s="67" t="str">
        <f t="shared" si="903"/>
        <v/>
      </c>
      <c r="BD127" s="67" t="str">
        <f t="shared" si="904"/>
        <v/>
      </c>
      <c r="BE127" s="75" t="str">
        <f t="shared" si="905"/>
        <v/>
      </c>
      <c r="BF127" s="74" t="str">
        <f t="shared" si="1115"/>
        <v/>
      </c>
      <c r="BG127" s="67" t="str">
        <f t="shared" ref="BG127" si="1542">IF(AND($F127=BF$2,$D127=BF$3,$E127=BG$4),1,"")</f>
        <v/>
      </c>
      <c r="BH127" s="67" t="str">
        <f t="shared" si="907"/>
        <v/>
      </c>
      <c r="BI127" s="67" t="str">
        <f t="shared" si="908"/>
        <v/>
      </c>
      <c r="BJ127" s="67" t="str">
        <f t="shared" si="909"/>
        <v/>
      </c>
      <c r="BK127" s="67" t="str">
        <f t="shared" si="910"/>
        <v/>
      </c>
      <c r="BL127" s="67" t="str">
        <f t="shared" si="911"/>
        <v/>
      </c>
      <c r="BM127" s="67" t="str">
        <f t="shared" si="912"/>
        <v/>
      </c>
      <c r="BN127" s="67" t="str">
        <f t="shared" si="913"/>
        <v/>
      </c>
      <c r="BO127" s="75" t="str">
        <f t="shared" si="914"/>
        <v/>
      </c>
      <c r="BP127" s="74" t="str">
        <f t="shared" si="1117"/>
        <v/>
      </c>
      <c r="BQ127" s="67" t="str">
        <f t="shared" ref="BQ127" si="1543">IF(AND($F127=BP$2,$D127=BP$3,$E127=BQ$4),1,"")</f>
        <v/>
      </c>
      <c r="BR127" s="67" t="str">
        <f t="shared" si="916"/>
        <v/>
      </c>
      <c r="BS127" s="67" t="str">
        <f t="shared" si="917"/>
        <v/>
      </c>
      <c r="BT127" s="67" t="str">
        <f t="shared" si="918"/>
        <v/>
      </c>
      <c r="BU127" s="67" t="str">
        <f t="shared" si="919"/>
        <v/>
      </c>
      <c r="BV127" s="67" t="str">
        <f t="shared" si="920"/>
        <v/>
      </c>
      <c r="BW127" s="67" t="str">
        <f t="shared" si="921"/>
        <v/>
      </c>
      <c r="BX127" s="67" t="str">
        <f t="shared" si="922"/>
        <v/>
      </c>
      <c r="BY127" s="75" t="str">
        <f t="shared" si="923"/>
        <v/>
      </c>
      <c r="BZ127" s="74" t="str">
        <f t="shared" si="1119"/>
        <v/>
      </c>
      <c r="CA127" s="67" t="str">
        <f t="shared" ref="CA127" si="1544">IF(AND($F127=BZ$2,$D127=BZ$3,$E127=CA$4),1,"")</f>
        <v/>
      </c>
      <c r="CB127" s="67" t="str">
        <f t="shared" si="925"/>
        <v/>
      </c>
      <c r="CC127" s="67" t="str">
        <f t="shared" si="926"/>
        <v/>
      </c>
      <c r="CD127" s="67" t="str">
        <f t="shared" si="927"/>
        <v/>
      </c>
      <c r="CE127" s="67" t="str">
        <f t="shared" si="928"/>
        <v/>
      </c>
      <c r="CF127" s="67" t="str">
        <f t="shared" si="929"/>
        <v/>
      </c>
      <c r="CG127" s="67" t="str">
        <f t="shared" si="930"/>
        <v/>
      </c>
      <c r="CH127" s="67" t="str">
        <f t="shared" si="931"/>
        <v/>
      </c>
      <c r="CI127" s="75" t="str">
        <f t="shared" si="932"/>
        <v/>
      </c>
      <c r="CJ127" s="74" t="str">
        <f t="shared" si="1121"/>
        <v/>
      </c>
      <c r="CK127" s="67" t="str">
        <f t="shared" ref="CK127" si="1545">IF(AND($F127=CJ$2,$D127=CJ$3,$E127=CK$4),1,"")</f>
        <v/>
      </c>
      <c r="CL127" s="67" t="str">
        <f t="shared" si="934"/>
        <v/>
      </c>
      <c r="CM127" s="67" t="str">
        <f t="shared" si="935"/>
        <v/>
      </c>
      <c r="CN127" s="67" t="str">
        <f t="shared" si="936"/>
        <v/>
      </c>
      <c r="CO127" s="67" t="str">
        <f t="shared" si="937"/>
        <v/>
      </c>
      <c r="CP127" s="67" t="str">
        <f t="shared" si="938"/>
        <v/>
      </c>
      <c r="CQ127" s="67" t="str">
        <f t="shared" si="939"/>
        <v/>
      </c>
      <c r="CR127" s="67" t="str">
        <f t="shared" si="940"/>
        <v/>
      </c>
      <c r="CS127" s="75" t="str">
        <f t="shared" si="941"/>
        <v/>
      </c>
      <c r="CT127" s="74" t="str">
        <f t="shared" si="1123"/>
        <v/>
      </c>
      <c r="CU127" s="67" t="str">
        <f t="shared" ref="CU127" si="1546">IF(AND($F127=CT$2,$D127=CT$3,$E127=CU$4),1,"")</f>
        <v/>
      </c>
      <c r="CV127" s="67" t="str">
        <f t="shared" si="943"/>
        <v/>
      </c>
      <c r="CW127" s="67" t="str">
        <f t="shared" si="944"/>
        <v/>
      </c>
      <c r="CX127" s="67" t="str">
        <f t="shared" si="945"/>
        <v/>
      </c>
      <c r="CY127" s="67" t="str">
        <f t="shared" si="946"/>
        <v/>
      </c>
      <c r="CZ127" s="67" t="str">
        <f t="shared" si="947"/>
        <v/>
      </c>
      <c r="DA127" s="67" t="str">
        <f t="shared" si="948"/>
        <v/>
      </c>
      <c r="DB127" s="67" t="str">
        <f t="shared" si="949"/>
        <v/>
      </c>
      <c r="DC127" s="75" t="str">
        <f t="shared" si="950"/>
        <v/>
      </c>
      <c r="DD127" s="74" t="str">
        <f t="shared" si="1125"/>
        <v/>
      </c>
      <c r="DE127" s="67" t="str">
        <f t="shared" ref="DE127" si="1547">IF(AND($F127=DD$2,$D127=DD$3,$E127=DE$4),1,"")</f>
        <v/>
      </c>
      <c r="DF127" s="67" t="str">
        <f t="shared" si="952"/>
        <v/>
      </c>
      <c r="DG127" s="67" t="str">
        <f t="shared" si="953"/>
        <v/>
      </c>
      <c r="DH127" s="67" t="str">
        <f t="shared" si="954"/>
        <v/>
      </c>
      <c r="DI127" s="67" t="str">
        <f t="shared" si="955"/>
        <v/>
      </c>
      <c r="DJ127" s="67" t="str">
        <f t="shared" si="956"/>
        <v/>
      </c>
      <c r="DK127" s="67" t="str">
        <f t="shared" si="957"/>
        <v/>
      </c>
      <c r="DL127" s="67" t="str">
        <f t="shared" si="958"/>
        <v/>
      </c>
      <c r="DM127" s="75" t="str">
        <f t="shared" si="959"/>
        <v/>
      </c>
      <c r="DN127" s="74" t="str">
        <f t="shared" si="1127"/>
        <v/>
      </c>
      <c r="DO127" s="67" t="str">
        <f t="shared" ref="DO127" si="1548">IF(AND($F127=DN$2,$D127=DN$3,$E127=DO$4),1,"")</f>
        <v/>
      </c>
      <c r="DP127" s="67" t="str">
        <f t="shared" si="961"/>
        <v/>
      </c>
      <c r="DQ127" s="67" t="str">
        <f t="shared" si="962"/>
        <v/>
      </c>
      <c r="DR127" s="67" t="str">
        <f t="shared" si="963"/>
        <v/>
      </c>
      <c r="DS127" s="67" t="str">
        <f t="shared" si="964"/>
        <v/>
      </c>
      <c r="DT127" s="67" t="str">
        <f t="shared" si="965"/>
        <v/>
      </c>
      <c r="DU127" s="67" t="str">
        <f t="shared" si="966"/>
        <v/>
      </c>
      <c r="DV127" s="67" t="str">
        <f t="shared" si="967"/>
        <v/>
      </c>
      <c r="DW127" s="76" t="str">
        <f t="shared" si="968"/>
        <v/>
      </c>
      <c r="DX127" s="73"/>
    </row>
    <row r="128" spans="1:128" hidden="1">
      <c r="A128" s="67" t="str">
        <f>IF(OR(B128=0,B128=""),"",'Stu.Detail (1-20)'!A130)</f>
        <v/>
      </c>
      <c r="B128" s="67" t="str">
        <f>IF(OR('Stu.Detail (1-20)'!B130=0,'Stu.Detail (1-20)'!B130=""),"",'Stu.Detail (1-20)'!B130)</f>
        <v/>
      </c>
      <c r="C128" s="68" t="str">
        <f>IF(OR('Stu.Detail (1-20)'!C130=0,'Stu.Detail (1-20)'!C130=""),"",'Stu.Detail (1-20)'!C130)</f>
        <v/>
      </c>
      <c r="D128" s="67" t="str">
        <f>IF(OR('Stu.Detail (1-20)'!J130=0,'Stu.Detail (1-20)'!J130=""),"",'Stu.Detail (1-20)'!J130)</f>
        <v/>
      </c>
      <c r="E128" s="67" t="str">
        <f>IF(OR('Stu.Detail (1-20)'!K130=0,'Stu.Detail (1-20)'!K130=""),"",'Stu.Detail (1-20)'!K130)</f>
        <v/>
      </c>
      <c r="F128" s="67" t="str">
        <f>IF(OR('Stu.Detail (1-20)'!L130=0,'Stu.Detail (1-20)'!L130=""),"",'Stu.Detail (1-20)'!L130)</f>
        <v/>
      </c>
      <c r="H128" s="74" t="str">
        <f t="shared" si="859"/>
        <v/>
      </c>
      <c r="I128" s="67" t="str">
        <f t="shared" si="860"/>
        <v/>
      </c>
      <c r="J128" s="67" t="str">
        <f t="shared" si="861"/>
        <v/>
      </c>
      <c r="K128" s="67" t="str">
        <f t="shared" si="862"/>
        <v/>
      </c>
      <c r="L128" s="67" t="str">
        <f t="shared" si="863"/>
        <v/>
      </c>
      <c r="M128" s="67" t="str">
        <f t="shared" si="864"/>
        <v/>
      </c>
      <c r="N128" s="67" t="str">
        <f t="shared" si="865"/>
        <v/>
      </c>
      <c r="O128" s="67" t="str">
        <f t="shared" si="866"/>
        <v/>
      </c>
      <c r="P128" s="67" t="str">
        <f t="shared" si="867"/>
        <v/>
      </c>
      <c r="Q128" s="75" t="str">
        <f t="shared" si="868"/>
        <v/>
      </c>
      <c r="R128" s="74" t="str">
        <f t="shared" si="869"/>
        <v/>
      </c>
      <c r="S128" s="67" t="str">
        <f t="shared" si="870"/>
        <v/>
      </c>
      <c r="T128" s="67" t="str">
        <f t="shared" si="871"/>
        <v/>
      </c>
      <c r="U128" s="67" t="str">
        <f t="shared" si="872"/>
        <v/>
      </c>
      <c r="V128" s="67" t="str">
        <f t="shared" si="873"/>
        <v/>
      </c>
      <c r="W128" s="67" t="str">
        <f t="shared" si="874"/>
        <v/>
      </c>
      <c r="X128" s="67" t="str">
        <f t="shared" si="875"/>
        <v/>
      </c>
      <c r="Y128" s="67" t="str">
        <f t="shared" si="876"/>
        <v/>
      </c>
      <c r="Z128" s="67" t="str">
        <f t="shared" si="877"/>
        <v/>
      </c>
      <c r="AA128" s="75" t="str">
        <f t="shared" si="878"/>
        <v/>
      </c>
      <c r="AB128" s="74" t="str">
        <f t="shared" si="1109"/>
        <v/>
      </c>
      <c r="AC128" s="67" t="str">
        <f t="shared" ref="AC128" si="1549">IF(AND($F128=AB$2,$D128=AB$3,$E128=AC$4),1,"")</f>
        <v/>
      </c>
      <c r="AD128" s="67" t="str">
        <f t="shared" si="880"/>
        <v/>
      </c>
      <c r="AE128" s="67" t="str">
        <f t="shared" si="881"/>
        <v/>
      </c>
      <c r="AF128" s="67" t="str">
        <f t="shared" si="882"/>
        <v/>
      </c>
      <c r="AG128" s="67" t="str">
        <f t="shared" si="883"/>
        <v/>
      </c>
      <c r="AH128" s="67" t="str">
        <f t="shared" si="884"/>
        <v/>
      </c>
      <c r="AI128" s="67" t="str">
        <f t="shared" si="885"/>
        <v/>
      </c>
      <c r="AJ128" s="67" t="str">
        <f t="shared" si="886"/>
        <v/>
      </c>
      <c r="AK128" s="75" t="str">
        <f t="shared" si="887"/>
        <v/>
      </c>
      <c r="AL128" s="74" t="str">
        <f t="shared" si="1111"/>
        <v/>
      </c>
      <c r="AM128" s="67" t="str">
        <f t="shared" ref="AM128" si="1550">IF(AND($F128=AL$2,$D128=AL$3,$E128=AM$4),1,"")</f>
        <v/>
      </c>
      <c r="AN128" s="67" t="str">
        <f t="shared" si="889"/>
        <v/>
      </c>
      <c r="AO128" s="67" t="str">
        <f t="shared" si="890"/>
        <v/>
      </c>
      <c r="AP128" s="67" t="str">
        <f t="shared" si="891"/>
        <v/>
      </c>
      <c r="AQ128" s="67" t="str">
        <f t="shared" si="892"/>
        <v/>
      </c>
      <c r="AR128" s="67" t="str">
        <f t="shared" si="893"/>
        <v/>
      </c>
      <c r="AS128" s="67" t="str">
        <f t="shared" si="894"/>
        <v/>
      </c>
      <c r="AT128" s="67" t="str">
        <f t="shared" si="895"/>
        <v/>
      </c>
      <c r="AU128" s="75" t="str">
        <f t="shared" si="896"/>
        <v/>
      </c>
      <c r="AV128" s="74" t="str">
        <f t="shared" si="1113"/>
        <v/>
      </c>
      <c r="AW128" s="67" t="str">
        <f t="shared" ref="AW128" si="1551">IF(AND($F128=AV$2,$D128=AV$3,$E128=AW$4),1,"")</f>
        <v/>
      </c>
      <c r="AX128" s="67" t="str">
        <f t="shared" si="898"/>
        <v/>
      </c>
      <c r="AY128" s="67" t="str">
        <f t="shared" si="899"/>
        <v/>
      </c>
      <c r="AZ128" s="67" t="str">
        <f t="shared" si="900"/>
        <v/>
      </c>
      <c r="BA128" s="67" t="str">
        <f t="shared" si="901"/>
        <v/>
      </c>
      <c r="BB128" s="67" t="str">
        <f t="shared" si="902"/>
        <v/>
      </c>
      <c r="BC128" s="67" t="str">
        <f t="shared" si="903"/>
        <v/>
      </c>
      <c r="BD128" s="67" t="str">
        <f t="shared" si="904"/>
        <v/>
      </c>
      <c r="BE128" s="75" t="str">
        <f t="shared" si="905"/>
        <v/>
      </c>
      <c r="BF128" s="74" t="str">
        <f t="shared" si="1115"/>
        <v/>
      </c>
      <c r="BG128" s="67" t="str">
        <f t="shared" ref="BG128" si="1552">IF(AND($F128=BF$2,$D128=BF$3,$E128=BG$4),1,"")</f>
        <v/>
      </c>
      <c r="BH128" s="67" t="str">
        <f t="shared" si="907"/>
        <v/>
      </c>
      <c r="BI128" s="67" t="str">
        <f t="shared" si="908"/>
        <v/>
      </c>
      <c r="BJ128" s="67" t="str">
        <f t="shared" si="909"/>
        <v/>
      </c>
      <c r="BK128" s="67" t="str">
        <f t="shared" si="910"/>
        <v/>
      </c>
      <c r="BL128" s="67" t="str">
        <f t="shared" si="911"/>
        <v/>
      </c>
      <c r="BM128" s="67" t="str">
        <f t="shared" si="912"/>
        <v/>
      </c>
      <c r="BN128" s="67" t="str">
        <f t="shared" si="913"/>
        <v/>
      </c>
      <c r="BO128" s="75" t="str">
        <f t="shared" si="914"/>
        <v/>
      </c>
      <c r="BP128" s="74" t="str">
        <f t="shared" si="1117"/>
        <v/>
      </c>
      <c r="BQ128" s="67" t="str">
        <f t="shared" ref="BQ128" si="1553">IF(AND($F128=BP$2,$D128=BP$3,$E128=BQ$4),1,"")</f>
        <v/>
      </c>
      <c r="BR128" s="67" t="str">
        <f t="shared" si="916"/>
        <v/>
      </c>
      <c r="BS128" s="67" t="str">
        <f t="shared" si="917"/>
        <v/>
      </c>
      <c r="BT128" s="67" t="str">
        <f t="shared" si="918"/>
        <v/>
      </c>
      <c r="BU128" s="67" t="str">
        <f t="shared" si="919"/>
        <v/>
      </c>
      <c r="BV128" s="67" t="str">
        <f t="shared" si="920"/>
        <v/>
      </c>
      <c r="BW128" s="67" t="str">
        <f t="shared" si="921"/>
        <v/>
      </c>
      <c r="BX128" s="67" t="str">
        <f t="shared" si="922"/>
        <v/>
      </c>
      <c r="BY128" s="75" t="str">
        <f t="shared" si="923"/>
        <v/>
      </c>
      <c r="BZ128" s="74" t="str">
        <f t="shared" si="1119"/>
        <v/>
      </c>
      <c r="CA128" s="67" t="str">
        <f t="shared" ref="CA128" si="1554">IF(AND($F128=BZ$2,$D128=BZ$3,$E128=CA$4),1,"")</f>
        <v/>
      </c>
      <c r="CB128" s="67" t="str">
        <f t="shared" si="925"/>
        <v/>
      </c>
      <c r="CC128" s="67" t="str">
        <f t="shared" si="926"/>
        <v/>
      </c>
      <c r="CD128" s="67" t="str">
        <f t="shared" si="927"/>
        <v/>
      </c>
      <c r="CE128" s="67" t="str">
        <f t="shared" si="928"/>
        <v/>
      </c>
      <c r="CF128" s="67" t="str">
        <f t="shared" si="929"/>
        <v/>
      </c>
      <c r="CG128" s="67" t="str">
        <f t="shared" si="930"/>
        <v/>
      </c>
      <c r="CH128" s="67" t="str">
        <f t="shared" si="931"/>
        <v/>
      </c>
      <c r="CI128" s="75" t="str">
        <f t="shared" si="932"/>
        <v/>
      </c>
      <c r="CJ128" s="74" t="str">
        <f t="shared" si="1121"/>
        <v/>
      </c>
      <c r="CK128" s="67" t="str">
        <f t="shared" ref="CK128" si="1555">IF(AND($F128=CJ$2,$D128=CJ$3,$E128=CK$4),1,"")</f>
        <v/>
      </c>
      <c r="CL128" s="67" t="str">
        <f t="shared" si="934"/>
        <v/>
      </c>
      <c r="CM128" s="67" t="str">
        <f t="shared" si="935"/>
        <v/>
      </c>
      <c r="CN128" s="67" t="str">
        <f t="shared" si="936"/>
        <v/>
      </c>
      <c r="CO128" s="67" t="str">
        <f t="shared" si="937"/>
        <v/>
      </c>
      <c r="CP128" s="67" t="str">
        <f t="shared" si="938"/>
        <v/>
      </c>
      <c r="CQ128" s="67" t="str">
        <f t="shared" si="939"/>
        <v/>
      </c>
      <c r="CR128" s="67" t="str">
        <f t="shared" si="940"/>
        <v/>
      </c>
      <c r="CS128" s="75" t="str">
        <f t="shared" si="941"/>
        <v/>
      </c>
      <c r="CT128" s="74" t="str">
        <f t="shared" si="1123"/>
        <v/>
      </c>
      <c r="CU128" s="67" t="str">
        <f t="shared" ref="CU128" si="1556">IF(AND($F128=CT$2,$D128=CT$3,$E128=CU$4),1,"")</f>
        <v/>
      </c>
      <c r="CV128" s="67" t="str">
        <f t="shared" si="943"/>
        <v/>
      </c>
      <c r="CW128" s="67" t="str">
        <f t="shared" si="944"/>
        <v/>
      </c>
      <c r="CX128" s="67" t="str">
        <f t="shared" si="945"/>
        <v/>
      </c>
      <c r="CY128" s="67" t="str">
        <f t="shared" si="946"/>
        <v/>
      </c>
      <c r="CZ128" s="67" t="str">
        <f t="shared" si="947"/>
        <v/>
      </c>
      <c r="DA128" s="67" t="str">
        <f t="shared" si="948"/>
        <v/>
      </c>
      <c r="DB128" s="67" t="str">
        <f t="shared" si="949"/>
        <v/>
      </c>
      <c r="DC128" s="75" t="str">
        <f t="shared" si="950"/>
        <v/>
      </c>
      <c r="DD128" s="74" t="str">
        <f t="shared" si="1125"/>
        <v/>
      </c>
      <c r="DE128" s="67" t="str">
        <f t="shared" ref="DE128" si="1557">IF(AND($F128=DD$2,$D128=DD$3,$E128=DE$4),1,"")</f>
        <v/>
      </c>
      <c r="DF128" s="67" t="str">
        <f t="shared" si="952"/>
        <v/>
      </c>
      <c r="DG128" s="67" t="str">
        <f t="shared" si="953"/>
        <v/>
      </c>
      <c r="DH128" s="67" t="str">
        <f t="shared" si="954"/>
        <v/>
      </c>
      <c r="DI128" s="67" t="str">
        <f t="shared" si="955"/>
        <v/>
      </c>
      <c r="DJ128" s="67" t="str">
        <f t="shared" si="956"/>
        <v/>
      </c>
      <c r="DK128" s="67" t="str">
        <f t="shared" si="957"/>
        <v/>
      </c>
      <c r="DL128" s="67" t="str">
        <f t="shared" si="958"/>
        <v/>
      </c>
      <c r="DM128" s="75" t="str">
        <f t="shared" si="959"/>
        <v/>
      </c>
      <c r="DN128" s="74" t="str">
        <f t="shared" si="1127"/>
        <v/>
      </c>
      <c r="DO128" s="67" t="str">
        <f t="shared" ref="DO128" si="1558">IF(AND($F128=DN$2,$D128=DN$3,$E128=DO$4),1,"")</f>
        <v/>
      </c>
      <c r="DP128" s="67" t="str">
        <f t="shared" si="961"/>
        <v/>
      </c>
      <c r="DQ128" s="67" t="str">
        <f t="shared" si="962"/>
        <v/>
      </c>
      <c r="DR128" s="67" t="str">
        <f t="shared" si="963"/>
        <v/>
      </c>
      <c r="DS128" s="67" t="str">
        <f t="shared" si="964"/>
        <v/>
      </c>
      <c r="DT128" s="67" t="str">
        <f t="shared" si="965"/>
        <v/>
      </c>
      <c r="DU128" s="67" t="str">
        <f t="shared" si="966"/>
        <v/>
      </c>
      <c r="DV128" s="67" t="str">
        <f t="shared" si="967"/>
        <v/>
      </c>
      <c r="DW128" s="76" t="str">
        <f t="shared" si="968"/>
        <v/>
      </c>
      <c r="DX128" s="73"/>
    </row>
    <row r="129" spans="1:128" hidden="1">
      <c r="A129" s="67" t="str">
        <f>IF(OR(B129=0,B129=""),"",'Stu.Detail (1-20)'!A131)</f>
        <v/>
      </c>
      <c r="B129" s="67" t="str">
        <f>IF(OR('Stu.Detail (1-20)'!B131=0,'Stu.Detail (1-20)'!B131=""),"",'Stu.Detail (1-20)'!B131)</f>
        <v/>
      </c>
      <c r="C129" s="68" t="str">
        <f>IF(OR('Stu.Detail (1-20)'!C131=0,'Stu.Detail (1-20)'!C131=""),"",'Stu.Detail (1-20)'!C131)</f>
        <v/>
      </c>
      <c r="D129" s="67" t="str">
        <f>IF(OR('Stu.Detail (1-20)'!J131=0,'Stu.Detail (1-20)'!J131=""),"",'Stu.Detail (1-20)'!J131)</f>
        <v/>
      </c>
      <c r="E129" s="67" t="str">
        <f>IF(OR('Stu.Detail (1-20)'!K131=0,'Stu.Detail (1-20)'!K131=""),"",'Stu.Detail (1-20)'!K131)</f>
        <v/>
      </c>
      <c r="F129" s="67" t="str">
        <f>IF(OR('Stu.Detail (1-20)'!L131=0,'Stu.Detail (1-20)'!L131=""),"",'Stu.Detail (1-20)'!L131)</f>
        <v/>
      </c>
      <c r="H129" s="74" t="str">
        <f t="shared" si="859"/>
        <v/>
      </c>
      <c r="I129" s="67" t="str">
        <f t="shared" si="860"/>
        <v/>
      </c>
      <c r="J129" s="67" t="str">
        <f t="shared" si="861"/>
        <v/>
      </c>
      <c r="K129" s="67" t="str">
        <f t="shared" si="862"/>
        <v/>
      </c>
      <c r="L129" s="67" t="str">
        <f t="shared" si="863"/>
        <v/>
      </c>
      <c r="M129" s="67" t="str">
        <f t="shared" si="864"/>
        <v/>
      </c>
      <c r="N129" s="67" t="str">
        <f t="shared" si="865"/>
        <v/>
      </c>
      <c r="O129" s="67" t="str">
        <f t="shared" si="866"/>
        <v/>
      </c>
      <c r="P129" s="67" t="str">
        <f t="shared" si="867"/>
        <v/>
      </c>
      <c r="Q129" s="75" t="str">
        <f t="shared" si="868"/>
        <v/>
      </c>
      <c r="R129" s="74" t="str">
        <f t="shared" si="869"/>
        <v/>
      </c>
      <c r="S129" s="67" t="str">
        <f t="shared" si="870"/>
        <v/>
      </c>
      <c r="T129" s="67" t="str">
        <f t="shared" si="871"/>
        <v/>
      </c>
      <c r="U129" s="67" t="str">
        <f t="shared" si="872"/>
        <v/>
      </c>
      <c r="V129" s="67" t="str">
        <f t="shared" si="873"/>
        <v/>
      </c>
      <c r="W129" s="67" t="str">
        <f t="shared" si="874"/>
        <v/>
      </c>
      <c r="X129" s="67" t="str">
        <f t="shared" si="875"/>
        <v/>
      </c>
      <c r="Y129" s="67" t="str">
        <f t="shared" si="876"/>
        <v/>
      </c>
      <c r="Z129" s="67" t="str">
        <f t="shared" si="877"/>
        <v/>
      </c>
      <c r="AA129" s="75" t="str">
        <f t="shared" si="878"/>
        <v/>
      </c>
      <c r="AB129" s="74" t="str">
        <f t="shared" si="1109"/>
        <v/>
      </c>
      <c r="AC129" s="67" t="str">
        <f t="shared" ref="AC129" si="1559">IF(AND($F129=AB$2,$D129=AB$3,$E129=AC$4),1,"")</f>
        <v/>
      </c>
      <c r="AD129" s="67" t="str">
        <f t="shared" si="880"/>
        <v/>
      </c>
      <c r="AE129" s="67" t="str">
        <f t="shared" si="881"/>
        <v/>
      </c>
      <c r="AF129" s="67" t="str">
        <f t="shared" si="882"/>
        <v/>
      </c>
      <c r="AG129" s="67" t="str">
        <f t="shared" si="883"/>
        <v/>
      </c>
      <c r="AH129" s="67" t="str">
        <f t="shared" si="884"/>
        <v/>
      </c>
      <c r="AI129" s="67" t="str">
        <f t="shared" si="885"/>
        <v/>
      </c>
      <c r="AJ129" s="67" t="str">
        <f t="shared" si="886"/>
        <v/>
      </c>
      <c r="AK129" s="75" t="str">
        <f t="shared" si="887"/>
        <v/>
      </c>
      <c r="AL129" s="74" t="str">
        <f t="shared" si="1111"/>
        <v/>
      </c>
      <c r="AM129" s="67" t="str">
        <f t="shared" ref="AM129" si="1560">IF(AND($F129=AL$2,$D129=AL$3,$E129=AM$4),1,"")</f>
        <v/>
      </c>
      <c r="AN129" s="67" t="str">
        <f t="shared" si="889"/>
        <v/>
      </c>
      <c r="AO129" s="67" t="str">
        <f t="shared" si="890"/>
        <v/>
      </c>
      <c r="AP129" s="67" t="str">
        <f t="shared" si="891"/>
        <v/>
      </c>
      <c r="AQ129" s="67" t="str">
        <f t="shared" si="892"/>
        <v/>
      </c>
      <c r="AR129" s="67" t="str">
        <f t="shared" si="893"/>
        <v/>
      </c>
      <c r="AS129" s="67" t="str">
        <f t="shared" si="894"/>
        <v/>
      </c>
      <c r="AT129" s="67" t="str">
        <f t="shared" si="895"/>
        <v/>
      </c>
      <c r="AU129" s="75" t="str">
        <f t="shared" si="896"/>
        <v/>
      </c>
      <c r="AV129" s="74" t="str">
        <f t="shared" si="1113"/>
        <v/>
      </c>
      <c r="AW129" s="67" t="str">
        <f t="shared" ref="AW129" si="1561">IF(AND($F129=AV$2,$D129=AV$3,$E129=AW$4),1,"")</f>
        <v/>
      </c>
      <c r="AX129" s="67" t="str">
        <f t="shared" si="898"/>
        <v/>
      </c>
      <c r="AY129" s="67" t="str">
        <f t="shared" si="899"/>
        <v/>
      </c>
      <c r="AZ129" s="67" t="str">
        <f t="shared" si="900"/>
        <v/>
      </c>
      <c r="BA129" s="67" t="str">
        <f t="shared" si="901"/>
        <v/>
      </c>
      <c r="BB129" s="67" t="str">
        <f t="shared" si="902"/>
        <v/>
      </c>
      <c r="BC129" s="67" t="str">
        <f t="shared" si="903"/>
        <v/>
      </c>
      <c r="BD129" s="67" t="str">
        <f t="shared" si="904"/>
        <v/>
      </c>
      <c r="BE129" s="75" t="str">
        <f t="shared" si="905"/>
        <v/>
      </c>
      <c r="BF129" s="74" t="str">
        <f t="shared" si="1115"/>
        <v/>
      </c>
      <c r="BG129" s="67" t="str">
        <f t="shared" ref="BG129" si="1562">IF(AND($F129=BF$2,$D129=BF$3,$E129=BG$4),1,"")</f>
        <v/>
      </c>
      <c r="BH129" s="67" t="str">
        <f t="shared" si="907"/>
        <v/>
      </c>
      <c r="BI129" s="67" t="str">
        <f t="shared" si="908"/>
        <v/>
      </c>
      <c r="BJ129" s="67" t="str">
        <f t="shared" si="909"/>
        <v/>
      </c>
      <c r="BK129" s="67" t="str">
        <f t="shared" si="910"/>
        <v/>
      </c>
      <c r="BL129" s="67" t="str">
        <f t="shared" si="911"/>
        <v/>
      </c>
      <c r="BM129" s="67" t="str">
        <f t="shared" si="912"/>
        <v/>
      </c>
      <c r="BN129" s="67" t="str">
        <f t="shared" si="913"/>
        <v/>
      </c>
      <c r="BO129" s="75" t="str">
        <f t="shared" si="914"/>
        <v/>
      </c>
      <c r="BP129" s="74" t="str">
        <f t="shared" si="1117"/>
        <v/>
      </c>
      <c r="BQ129" s="67" t="str">
        <f t="shared" ref="BQ129" si="1563">IF(AND($F129=BP$2,$D129=BP$3,$E129=BQ$4),1,"")</f>
        <v/>
      </c>
      <c r="BR129" s="67" t="str">
        <f t="shared" si="916"/>
        <v/>
      </c>
      <c r="BS129" s="67" t="str">
        <f t="shared" si="917"/>
        <v/>
      </c>
      <c r="BT129" s="67" t="str">
        <f t="shared" si="918"/>
        <v/>
      </c>
      <c r="BU129" s="67" t="str">
        <f t="shared" si="919"/>
        <v/>
      </c>
      <c r="BV129" s="67" t="str">
        <f t="shared" si="920"/>
        <v/>
      </c>
      <c r="BW129" s="67" t="str">
        <f t="shared" si="921"/>
        <v/>
      </c>
      <c r="BX129" s="67" t="str">
        <f t="shared" si="922"/>
        <v/>
      </c>
      <c r="BY129" s="75" t="str">
        <f t="shared" si="923"/>
        <v/>
      </c>
      <c r="BZ129" s="74" t="str">
        <f t="shared" si="1119"/>
        <v/>
      </c>
      <c r="CA129" s="67" t="str">
        <f t="shared" ref="CA129" si="1564">IF(AND($F129=BZ$2,$D129=BZ$3,$E129=CA$4),1,"")</f>
        <v/>
      </c>
      <c r="CB129" s="67" t="str">
        <f t="shared" si="925"/>
        <v/>
      </c>
      <c r="CC129" s="67" t="str">
        <f t="shared" si="926"/>
        <v/>
      </c>
      <c r="CD129" s="67" t="str">
        <f t="shared" si="927"/>
        <v/>
      </c>
      <c r="CE129" s="67" t="str">
        <f t="shared" si="928"/>
        <v/>
      </c>
      <c r="CF129" s="67" t="str">
        <f t="shared" si="929"/>
        <v/>
      </c>
      <c r="CG129" s="67" t="str">
        <f t="shared" si="930"/>
        <v/>
      </c>
      <c r="CH129" s="67" t="str">
        <f t="shared" si="931"/>
        <v/>
      </c>
      <c r="CI129" s="75" t="str">
        <f t="shared" si="932"/>
        <v/>
      </c>
      <c r="CJ129" s="74" t="str">
        <f t="shared" si="1121"/>
        <v/>
      </c>
      <c r="CK129" s="67" t="str">
        <f t="shared" ref="CK129" si="1565">IF(AND($F129=CJ$2,$D129=CJ$3,$E129=CK$4),1,"")</f>
        <v/>
      </c>
      <c r="CL129" s="67" t="str">
        <f t="shared" si="934"/>
        <v/>
      </c>
      <c r="CM129" s="67" t="str">
        <f t="shared" si="935"/>
        <v/>
      </c>
      <c r="CN129" s="67" t="str">
        <f t="shared" si="936"/>
        <v/>
      </c>
      <c r="CO129" s="67" t="str">
        <f t="shared" si="937"/>
        <v/>
      </c>
      <c r="CP129" s="67" t="str">
        <f t="shared" si="938"/>
        <v/>
      </c>
      <c r="CQ129" s="67" t="str">
        <f t="shared" si="939"/>
        <v/>
      </c>
      <c r="CR129" s="67" t="str">
        <f t="shared" si="940"/>
        <v/>
      </c>
      <c r="CS129" s="75" t="str">
        <f t="shared" si="941"/>
        <v/>
      </c>
      <c r="CT129" s="74" t="str">
        <f t="shared" si="1123"/>
        <v/>
      </c>
      <c r="CU129" s="67" t="str">
        <f t="shared" ref="CU129" si="1566">IF(AND($F129=CT$2,$D129=CT$3,$E129=CU$4),1,"")</f>
        <v/>
      </c>
      <c r="CV129" s="67" t="str">
        <f t="shared" si="943"/>
        <v/>
      </c>
      <c r="CW129" s="67" t="str">
        <f t="shared" si="944"/>
        <v/>
      </c>
      <c r="CX129" s="67" t="str">
        <f t="shared" si="945"/>
        <v/>
      </c>
      <c r="CY129" s="67" t="str">
        <f t="shared" si="946"/>
        <v/>
      </c>
      <c r="CZ129" s="67" t="str">
        <f t="shared" si="947"/>
        <v/>
      </c>
      <c r="DA129" s="67" t="str">
        <f t="shared" si="948"/>
        <v/>
      </c>
      <c r="DB129" s="67" t="str">
        <f t="shared" si="949"/>
        <v/>
      </c>
      <c r="DC129" s="75" t="str">
        <f t="shared" si="950"/>
        <v/>
      </c>
      <c r="DD129" s="74" t="str">
        <f t="shared" si="1125"/>
        <v/>
      </c>
      <c r="DE129" s="67" t="str">
        <f t="shared" ref="DE129" si="1567">IF(AND($F129=DD$2,$D129=DD$3,$E129=DE$4),1,"")</f>
        <v/>
      </c>
      <c r="DF129" s="67" t="str">
        <f t="shared" si="952"/>
        <v/>
      </c>
      <c r="DG129" s="67" t="str">
        <f t="shared" si="953"/>
        <v/>
      </c>
      <c r="DH129" s="67" t="str">
        <f t="shared" si="954"/>
        <v/>
      </c>
      <c r="DI129" s="67" t="str">
        <f t="shared" si="955"/>
        <v/>
      </c>
      <c r="DJ129" s="67" t="str">
        <f t="shared" si="956"/>
        <v/>
      </c>
      <c r="DK129" s="67" t="str">
        <f t="shared" si="957"/>
        <v/>
      </c>
      <c r="DL129" s="67" t="str">
        <f t="shared" si="958"/>
        <v/>
      </c>
      <c r="DM129" s="75" t="str">
        <f t="shared" si="959"/>
        <v/>
      </c>
      <c r="DN129" s="74" t="str">
        <f t="shared" si="1127"/>
        <v/>
      </c>
      <c r="DO129" s="67" t="str">
        <f t="shared" ref="DO129" si="1568">IF(AND($F129=DN$2,$D129=DN$3,$E129=DO$4),1,"")</f>
        <v/>
      </c>
      <c r="DP129" s="67" t="str">
        <f t="shared" si="961"/>
        <v/>
      </c>
      <c r="DQ129" s="67" t="str">
        <f t="shared" si="962"/>
        <v/>
      </c>
      <c r="DR129" s="67" t="str">
        <f t="shared" si="963"/>
        <v/>
      </c>
      <c r="DS129" s="67" t="str">
        <f t="shared" si="964"/>
        <v/>
      </c>
      <c r="DT129" s="67" t="str">
        <f t="shared" si="965"/>
        <v/>
      </c>
      <c r="DU129" s="67" t="str">
        <f t="shared" si="966"/>
        <v/>
      </c>
      <c r="DV129" s="67" t="str">
        <f t="shared" si="967"/>
        <v/>
      </c>
      <c r="DW129" s="76" t="str">
        <f t="shared" si="968"/>
        <v/>
      </c>
      <c r="DX129" s="73"/>
    </row>
    <row r="130" spans="1:128" hidden="1">
      <c r="A130" s="67" t="str">
        <f>IF(OR(B130=0,B130=""),"",'Stu.Detail (1-20)'!A132)</f>
        <v/>
      </c>
      <c r="B130" s="67" t="str">
        <f>IF(OR('Stu.Detail (1-20)'!B132=0,'Stu.Detail (1-20)'!B132=""),"",'Stu.Detail (1-20)'!B132)</f>
        <v/>
      </c>
      <c r="C130" s="68" t="str">
        <f>IF(OR('Stu.Detail (1-20)'!C132=0,'Stu.Detail (1-20)'!C132=""),"",'Stu.Detail (1-20)'!C132)</f>
        <v/>
      </c>
      <c r="D130" s="67" t="str">
        <f>IF(OR('Stu.Detail (1-20)'!J132=0,'Stu.Detail (1-20)'!J132=""),"",'Stu.Detail (1-20)'!J132)</f>
        <v/>
      </c>
      <c r="E130" s="67" t="str">
        <f>IF(OR('Stu.Detail (1-20)'!K132=0,'Stu.Detail (1-20)'!K132=""),"",'Stu.Detail (1-20)'!K132)</f>
        <v/>
      </c>
      <c r="F130" s="67" t="str">
        <f>IF(OR('Stu.Detail (1-20)'!L132=0,'Stu.Detail (1-20)'!L132=""),"",'Stu.Detail (1-20)'!L132)</f>
        <v/>
      </c>
      <c r="H130" s="74" t="str">
        <f t="shared" si="859"/>
        <v/>
      </c>
      <c r="I130" s="67" t="str">
        <f t="shared" si="860"/>
        <v/>
      </c>
      <c r="J130" s="67" t="str">
        <f t="shared" si="861"/>
        <v/>
      </c>
      <c r="K130" s="67" t="str">
        <f t="shared" si="862"/>
        <v/>
      </c>
      <c r="L130" s="67" t="str">
        <f t="shared" si="863"/>
        <v/>
      </c>
      <c r="M130" s="67" t="str">
        <f t="shared" si="864"/>
        <v/>
      </c>
      <c r="N130" s="67" t="str">
        <f t="shared" si="865"/>
        <v/>
      </c>
      <c r="O130" s="67" t="str">
        <f t="shared" si="866"/>
        <v/>
      </c>
      <c r="P130" s="67" t="str">
        <f t="shared" si="867"/>
        <v/>
      </c>
      <c r="Q130" s="75" t="str">
        <f t="shared" si="868"/>
        <v/>
      </c>
      <c r="R130" s="74" t="str">
        <f t="shared" si="869"/>
        <v/>
      </c>
      <c r="S130" s="67" t="str">
        <f t="shared" si="870"/>
        <v/>
      </c>
      <c r="T130" s="67" t="str">
        <f t="shared" si="871"/>
        <v/>
      </c>
      <c r="U130" s="67" t="str">
        <f t="shared" si="872"/>
        <v/>
      </c>
      <c r="V130" s="67" t="str">
        <f t="shared" si="873"/>
        <v/>
      </c>
      <c r="W130" s="67" t="str">
        <f t="shared" si="874"/>
        <v/>
      </c>
      <c r="X130" s="67" t="str">
        <f t="shared" si="875"/>
        <v/>
      </c>
      <c r="Y130" s="67" t="str">
        <f t="shared" si="876"/>
        <v/>
      </c>
      <c r="Z130" s="67" t="str">
        <f t="shared" si="877"/>
        <v/>
      </c>
      <c r="AA130" s="75" t="str">
        <f t="shared" si="878"/>
        <v/>
      </c>
      <c r="AB130" s="74" t="str">
        <f t="shared" si="1109"/>
        <v/>
      </c>
      <c r="AC130" s="67" t="str">
        <f t="shared" ref="AC130" si="1569">IF(AND($F130=AB$2,$D130=AB$3,$E130=AC$4),1,"")</f>
        <v/>
      </c>
      <c r="AD130" s="67" t="str">
        <f t="shared" si="880"/>
        <v/>
      </c>
      <c r="AE130" s="67" t="str">
        <f t="shared" si="881"/>
        <v/>
      </c>
      <c r="AF130" s="67" t="str">
        <f t="shared" si="882"/>
        <v/>
      </c>
      <c r="AG130" s="67" t="str">
        <f t="shared" si="883"/>
        <v/>
      </c>
      <c r="AH130" s="67" t="str">
        <f t="shared" si="884"/>
        <v/>
      </c>
      <c r="AI130" s="67" t="str">
        <f t="shared" si="885"/>
        <v/>
      </c>
      <c r="AJ130" s="67" t="str">
        <f t="shared" si="886"/>
        <v/>
      </c>
      <c r="AK130" s="75" t="str">
        <f t="shared" si="887"/>
        <v/>
      </c>
      <c r="AL130" s="74" t="str">
        <f t="shared" si="1111"/>
        <v/>
      </c>
      <c r="AM130" s="67" t="str">
        <f t="shared" ref="AM130" si="1570">IF(AND($F130=AL$2,$D130=AL$3,$E130=AM$4),1,"")</f>
        <v/>
      </c>
      <c r="AN130" s="67" t="str">
        <f t="shared" si="889"/>
        <v/>
      </c>
      <c r="AO130" s="67" t="str">
        <f t="shared" si="890"/>
        <v/>
      </c>
      <c r="AP130" s="67" t="str">
        <f t="shared" si="891"/>
        <v/>
      </c>
      <c r="AQ130" s="67" t="str">
        <f t="shared" si="892"/>
        <v/>
      </c>
      <c r="AR130" s="67" t="str">
        <f t="shared" si="893"/>
        <v/>
      </c>
      <c r="AS130" s="67" t="str">
        <f t="shared" si="894"/>
        <v/>
      </c>
      <c r="AT130" s="67" t="str">
        <f t="shared" si="895"/>
        <v/>
      </c>
      <c r="AU130" s="75" t="str">
        <f t="shared" si="896"/>
        <v/>
      </c>
      <c r="AV130" s="74" t="str">
        <f t="shared" si="1113"/>
        <v/>
      </c>
      <c r="AW130" s="67" t="str">
        <f t="shared" ref="AW130" si="1571">IF(AND($F130=AV$2,$D130=AV$3,$E130=AW$4),1,"")</f>
        <v/>
      </c>
      <c r="AX130" s="67" t="str">
        <f t="shared" si="898"/>
        <v/>
      </c>
      <c r="AY130" s="67" t="str">
        <f t="shared" si="899"/>
        <v/>
      </c>
      <c r="AZ130" s="67" t="str">
        <f t="shared" si="900"/>
        <v/>
      </c>
      <c r="BA130" s="67" t="str">
        <f t="shared" si="901"/>
        <v/>
      </c>
      <c r="BB130" s="67" t="str">
        <f t="shared" si="902"/>
        <v/>
      </c>
      <c r="BC130" s="67" t="str">
        <f t="shared" si="903"/>
        <v/>
      </c>
      <c r="BD130" s="67" t="str">
        <f t="shared" si="904"/>
        <v/>
      </c>
      <c r="BE130" s="75" t="str">
        <f t="shared" si="905"/>
        <v/>
      </c>
      <c r="BF130" s="74" t="str">
        <f t="shared" si="1115"/>
        <v/>
      </c>
      <c r="BG130" s="67" t="str">
        <f t="shared" ref="BG130" si="1572">IF(AND($F130=BF$2,$D130=BF$3,$E130=BG$4),1,"")</f>
        <v/>
      </c>
      <c r="BH130" s="67" t="str">
        <f t="shared" si="907"/>
        <v/>
      </c>
      <c r="BI130" s="67" t="str">
        <f t="shared" si="908"/>
        <v/>
      </c>
      <c r="BJ130" s="67" t="str">
        <f t="shared" si="909"/>
        <v/>
      </c>
      <c r="BK130" s="67" t="str">
        <f t="shared" si="910"/>
        <v/>
      </c>
      <c r="BL130" s="67" t="str">
        <f t="shared" si="911"/>
        <v/>
      </c>
      <c r="BM130" s="67" t="str">
        <f t="shared" si="912"/>
        <v/>
      </c>
      <c r="BN130" s="67" t="str">
        <f t="shared" si="913"/>
        <v/>
      </c>
      <c r="BO130" s="75" t="str">
        <f t="shared" si="914"/>
        <v/>
      </c>
      <c r="BP130" s="74" t="str">
        <f t="shared" si="1117"/>
        <v/>
      </c>
      <c r="BQ130" s="67" t="str">
        <f t="shared" ref="BQ130" si="1573">IF(AND($F130=BP$2,$D130=BP$3,$E130=BQ$4),1,"")</f>
        <v/>
      </c>
      <c r="BR130" s="67" t="str">
        <f t="shared" si="916"/>
        <v/>
      </c>
      <c r="BS130" s="67" t="str">
        <f t="shared" si="917"/>
        <v/>
      </c>
      <c r="BT130" s="67" t="str">
        <f t="shared" si="918"/>
        <v/>
      </c>
      <c r="BU130" s="67" t="str">
        <f t="shared" si="919"/>
        <v/>
      </c>
      <c r="BV130" s="67" t="str">
        <f t="shared" si="920"/>
        <v/>
      </c>
      <c r="BW130" s="67" t="str">
        <f t="shared" si="921"/>
        <v/>
      </c>
      <c r="BX130" s="67" t="str">
        <f t="shared" si="922"/>
        <v/>
      </c>
      <c r="BY130" s="75" t="str">
        <f t="shared" si="923"/>
        <v/>
      </c>
      <c r="BZ130" s="74" t="str">
        <f t="shared" si="1119"/>
        <v/>
      </c>
      <c r="CA130" s="67" t="str">
        <f t="shared" ref="CA130" si="1574">IF(AND($F130=BZ$2,$D130=BZ$3,$E130=CA$4),1,"")</f>
        <v/>
      </c>
      <c r="CB130" s="67" t="str">
        <f t="shared" si="925"/>
        <v/>
      </c>
      <c r="CC130" s="67" t="str">
        <f t="shared" si="926"/>
        <v/>
      </c>
      <c r="CD130" s="67" t="str">
        <f t="shared" si="927"/>
        <v/>
      </c>
      <c r="CE130" s="67" t="str">
        <f t="shared" si="928"/>
        <v/>
      </c>
      <c r="CF130" s="67" t="str">
        <f t="shared" si="929"/>
        <v/>
      </c>
      <c r="CG130" s="67" t="str">
        <f t="shared" si="930"/>
        <v/>
      </c>
      <c r="CH130" s="67" t="str">
        <f t="shared" si="931"/>
        <v/>
      </c>
      <c r="CI130" s="75" t="str">
        <f t="shared" si="932"/>
        <v/>
      </c>
      <c r="CJ130" s="74" t="str">
        <f t="shared" si="1121"/>
        <v/>
      </c>
      <c r="CK130" s="67" t="str">
        <f t="shared" ref="CK130" si="1575">IF(AND($F130=CJ$2,$D130=CJ$3,$E130=CK$4),1,"")</f>
        <v/>
      </c>
      <c r="CL130" s="67" t="str">
        <f t="shared" si="934"/>
        <v/>
      </c>
      <c r="CM130" s="67" t="str">
        <f t="shared" si="935"/>
        <v/>
      </c>
      <c r="CN130" s="67" t="str">
        <f t="shared" si="936"/>
        <v/>
      </c>
      <c r="CO130" s="67" t="str">
        <f t="shared" si="937"/>
        <v/>
      </c>
      <c r="CP130" s="67" t="str">
        <f t="shared" si="938"/>
        <v/>
      </c>
      <c r="CQ130" s="67" t="str">
        <f t="shared" si="939"/>
        <v/>
      </c>
      <c r="CR130" s="67" t="str">
        <f t="shared" si="940"/>
        <v/>
      </c>
      <c r="CS130" s="75" t="str">
        <f t="shared" si="941"/>
        <v/>
      </c>
      <c r="CT130" s="74" t="str">
        <f t="shared" si="1123"/>
        <v/>
      </c>
      <c r="CU130" s="67" t="str">
        <f t="shared" ref="CU130" si="1576">IF(AND($F130=CT$2,$D130=CT$3,$E130=CU$4),1,"")</f>
        <v/>
      </c>
      <c r="CV130" s="67" t="str">
        <f t="shared" si="943"/>
        <v/>
      </c>
      <c r="CW130" s="67" t="str">
        <f t="shared" si="944"/>
        <v/>
      </c>
      <c r="CX130" s="67" t="str">
        <f t="shared" si="945"/>
        <v/>
      </c>
      <c r="CY130" s="67" t="str">
        <f t="shared" si="946"/>
        <v/>
      </c>
      <c r="CZ130" s="67" t="str">
        <f t="shared" si="947"/>
        <v/>
      </c>
      <c r="DA130" s="67" t="str">
        <f t="shared" si="948"/>
        <v/>
      </c>
      <c r="DB130" s="67" t="str">
        <f t="shared" si="949"/>
        <v/>
      </c>
      <c r="DC130" s="75" t="str">
        <f t="shared" si="950"/>
        <v/>
      </c>
      <c r="DD130" s="74" t="str">
        <f t="shared" si="1125"/>
        <v/>
      </c>
      <c r="DE130" s="67" t="str">
        <f t="shared" ref="DE130" si="1577">IF(AND($F130=DD$2,$D130=DD$3,$E130=DE$4),1,"")</f>
        <v/>
      </c>
      <c r="DF130" s="67" t="str">
        <f t="shared" si="952"/>
        <v/>
      </c>
      <c r="DG130" s="67" t="str">
        <f t="shared" si="953"/>
        <v/>
      </c>
      <c r="DH130" s="67" t="str">
        <f t="shared" si="954"/>
        <v/>
      </c>
      <c r="DI130" s="67" t="str">
        <f t="shared" si="955"/>
        <v/>
      </c>
      <c r="DJ130" s="67" t="str">
        <f t="shared" si="956"/>
        <v/>
      </c>
      <c r="DK130" s="67" t="str">
        <f t="shared" si="957"/>
        <v/>
      </c>
      <c r="DL130" s="67" t="str">
        <f t="shared" si="958"/>
        <v/>
      </c>
      <c r="DM130" s="75" t="str">
        <f t="shared" si="959"/>
        <v/>
      </c>
      <c r="DN130" s="74" t="str">
        <f t="shared" si="1127"/>
        <v/>
      </c>
      <c r="DO130" s="67" t="str">
        <f t="shared" ref="DO130" si="1578">IF(AND($F130=DN$2,$D130=DN$3,$E130=DO$4),1,"")</f>
        <v/>
      </c>
      <c r="DP130" s="67" t="str">
        <f t="shared" si="961"/>
        <v/>
      </c>
      <c r="DQ130" s="67" t="str">
        <f t="shared" si="962"/>
        <v/>
      </c>
      <c r="DR130" s="67" t="str">
        <f t="shared" si="963"/>
        <v/>
      </c>
      <c r="DS130" s="67" t="str">
        <f t="shared" si="964"/>
        <v/>
      </c>
      <c r="DT130" s="67" t="str">
        <f t="shared" si="965"/>
        <v/>
      </c>
      <c r="DU130" s="67" t="str">
        <f t="shared" si="966"/>
        <v/>
      </c>
      <c r="DV130" s="67" t="str">
        <f t="shared" si="967"/>
        <v/>
      </c>
      <c r="DW130" s="76" t="str">
        <f t="shared" si="968"/>
        <v/>
      </c>
      <c r="DX130" s="73"/>
    </row>
    <row r="131" spans="1:128" hidden="1">
      <c r="A131" s="67" t="str">
        <f>IF(OR(B131=0,B131=""),"",'Stu.Detail (1-20)'!A133)</f>
        <v/>
      </c>
      <c r="B131" s="67" t="str">
        <f>IF(OR('Stu.Detail (1-20)'!B133=0,'Stu.Detail (1-20)'!B133=""),"",'Stu.Detail (1-20)'!B133)</f>
        <v/>
      </c>
      <c r="C131" s="68" t="str">
        <f>IF(OR('Stu.Detail (1-20)'!C133=0,'Stu.Detail (1-20)'!C133=""),"",'Stu.Detail (1-20)'!C133)</f>
        <v/>
      </c>
      <c r="D131" s="67" t="str">
        <f>IF(OR('Stu.Detail (1-20)'!J133=0,'Stu.Detail (1-20)'!J133=""),"",'Stu.Detail (1-20)'!J133)</f>
        <v/>
      </c>
      <c r="E131" s="67" t="str">
        <f>IF(OR('Stu.Detail (1-20)'!K133=0,'Stu.Detail (1-20)'!K133=""),"",'Stu.Detail (1-20)'!K133)</f>
        <v/>
      </c>
      <c r="F131" s="67" t="str">
        <f>IF(OR('Stu.Detail (1-20)'!L133=0,'Stu.Detail (1-20)'!L133=""),"",'Stu.Detail (1-20)'!L133)</f>
        <v/>
      </c>
      <c r="H131" s="74" t="str">
        <f t="shared" si="859"/>
        <v/>
      </c>
      <c r="I131" s="67" t="str">
        <f t="shared" si="860"/>
        <v/>
      </c>
      <c r="J131" s="67" t="str">
        <f t="shared" si="861"/>
        <v/>
      </c>
      <c r="K131" s="67" t="str">
        <f t="shared" si="862"/>
        <v/>
      </c>
      <c r="L131" s="67" t="str">
        <f t="shared" si="863"/>
        <v/>
      </c>
      <c r="M131" s="67" t="str">
        <f t="shared" si="864"/>
        <v/>
      </c>
      <c r="N131" s="67" t="str">
        <f t="shared" si="865"/>
        <v/>
      </c>
      <c r="O131" s="67" t="str">
        <f t="shared" si="866"/>
        <v/>
      </c>
      <c r="P131" s="67" t="str">
        <f t="shared" si="867"/>
        <v/>
      </c>
      <c r="Q131" s="75" t="str">
        <f t="shared" si="868"/>
        <v/>
      </c>
      <c r="R131" s="74" t="str">
        <f t="shared" si="869"/>
        <v/>
      </c>
      <c r="S131" s="67" t="str">
        <f t="shared" si="870"/>
        <v/>
      </c>
      <c r="T131" s="67" t="str">
        <f t="shared" si="871"/>
        <v/>
      </c>
      <c r="U131" s="67" t="str">
        <f t="shared" si="872"/>
        <v/>
      </c>
      <c r="V131" s="67" t="str">
        <f t="shared" si="873"/>
        <v/>
      </c>
      <c r="W131" s="67" t="str">
        <f t="shared" si="874"/>
        <v/>
      </c>
      <c r="X131" s="67" t="str">
        <f t="shared" si="875"/>
        <v/>
      </c>
      <c r="Y131" s="67" t="str">
        <f t="shared" si="876"/>
        <v/>
      </c>
      <c r="Z131" s="67" t="str">
        <f t="shared" si="877"/>
        <v/>
      </c>
      <c r="AA131" s="75" t="str">
        <f t="shared" si="878"/>
        <v/>
      </c>
      <c r="AB131" s="74" t="str">
        <f t="shared" si="1109"/>
        <v/>
      </c>
      <c r="AC131" s="67" t="str">
        <f t="shared" ref="AC131" si="1579">IF(AND($F131=AB$2,$D131=AB$3,$E131=AC$4),1,"")</f>
        <v/>
      </c>
      <c r="AD131" s="67" t="str">
        <f t="shared" si="880"/>
        <v/>
      </c>
      <c r="AE131" s="67" t="str">
        <f t="shared" si="881"/>
        <v/>
      </c>
      <c r="AF131" s="67" t="str">
        <f t="shared" si="882"/>
        <v/>
      </c>
      <c r="AG131" s="67" t="str">
        <f t="shared" si="883"/>
        <v/>
      </c>
      <c r="AH131" s="67" t="str">
        <f t="shared" si="884"/>
        <v/>
      </c>
      <c r="AI131" s="67" t="str">
        <f t="shared" si="885"/>
        <v/>
      </c>
      <c r="AJ131" s="67" t="str">
        <f t="shared" si="886"/>
        <v/>
      </c>
      <c r="AK131" s="75" t="str">
        <f t="shared" si="887"/>
        <v/>
      </c>
      <c r="AL131" s="74" t="str">
        <f t="shared" si="1111"/>
        <v/>
      </c>
      <c r="AM131" s="67" t="str">
        <f t="shared" ref="AM131" si="1580">IF(AND($F131=AL$2,$D131=AL$3,$E131=AM$4),1,"")</f>
        <v/>
      </c>
      <c r="AN131" s="67" t="str">
        <f t="shared" si="889"/>
        <v/>
      </c>
      <c r="AO131" s="67" t="str">
        <f t="shared" si="890"/>
        <v/>
      </c>
      <c r="AP131" s="67" t="str">
        <f t="shared" si="891"/>
        <v/>
      </c>
      <c r="AQ131" s="67" t="str">
        <f t="shared" si="892"/>
        <v/>
      </c>
      <c r="AR131" s="67" t="str">
        <f t="shared" si="893"/>
        <v/>
      </c>
      <c r="AS131" s="67" t="str">
        <f t="shared" si="894"/>
        <v/>
      </c>
      <c r="AT131" s="67" t="str">
        <f t="shared" si="895"/>
        <v/>
      </c>
      <c r="AU131" s="75" t="str">
        <f t="shared" si="896"/>
        <v/>
      </c>
      <c r="AV131" s="74" t="str">
        <f t="shared" si="1113"/>
        <v/>
      </c>
      <c r="AW131" s="67" t="str">
        <f t="shared" ref="AW131" si="1581">IF(AND($F131=AV$2,$D131=AV$3,$E131=AW$4),1,"")</f>
        <v/>
      </c>
      <c r="AX131" s="67" t="str">
        <f t="shared" si="898"/>
        <v/>
      </c>
      <c r="AY131" s="67" t="str">
        <f t="shared" si="899"/>
        <v/>
      </c>
      <c r="AZ131" s="67" t="str">
        <f t="shared" si="900"/>
        <v/>
      </c>
      <c r="BA131" s="67" t="str">
        <f t="shared" si="901"/>
        <v/>
      </c>
      <c r="BB131" s="67" t="str">
        <f t="shared" si="902"/>
        <v/>
      </c>
      <c r="BC131" s="67" t="str">
        <f t="shared" si="903"/>
        <v/>
      </c>
      <c r="BD131" s="67" t="str">
        <f t="shared" si="904"/>
        <v/>
      </c>
      <c r="BE131" s="75" t="str">
        <f t="shared" si="905"/>
        <v/>
      </c>
      <c r="BF131" s="74" t="str">
        <f t="shared" si="1115"/>
        <v/>
      </c>
      <c r="BG131" s="67" t="str">
        <f t="shared" ref="BG131" si="1582">IF(AND($F131=BF$2,$D131=BF$3,$E131=BG$4),1,"")</f>
        <v/>
      </c>
      <c r="BH131" s="67" t="str">
        <f t="shared" si="907"/>
        <v/>
      </c>
      <c r="BI131" s="67" t="str">
        <f t="shared" si="908"/>
        <v/>
      </c>
      <c r="BJ131" s="67" t="str">
        <f t="shared" si="909"/>
        <v/>
      </c>
      <c r="BK131" s="67" t="str">
        <f t="shared" si="910"/>
        <v/>
      </c>
      <c r="BL131" s="67" t="str">
        <f t="shared" si="911"/>
        <v/>
      </c>
      <c r="BM131" s="67" t="str">
        <f t="shared" si="912"/>
        <v/>
      </c>
      <c r="BN131" s="67" t="str">
        <f t="shared" si="913"/>
        <v/>
      </c>
      <c r="BO131" s="75" t="str">
        <f t="shared" si="914"/>
        <v/>
      </c>
      <c r="BP131" s="74" t="str">
        <f t="shared" si="1117"/>
        <v/>
      </c>
      <c r="BQ131" s="67" t="str">
        <f t="shared" ref="BQ131" si="1583">IF(AND($F131=BP$2,$D131=BP$3,$E131=BQ$4),1,"")</f>
        <v/>
      </c>
      <c r="BR131" s="67" t="str">
        <f t="shared" si="916"/>
        <v/>
      </c>
      <c r="BS131" s="67" t="str">
        <f t="shared" si="917"/>
        <v/>
      </c>
      <c r="BT131" s="67" t="str">
        <f t="shared" si="918"/>
        <v/>
      </c>
      <c r="BU131" s="67" t="str">
        <f t="shared" si="919"/>
        <v/>
      </c>
      <c r="BV131" s="67" t="str">
        <f t="shared" si="920"/>
        <v/>
      </c>
      <c r="BW131" s="67" t="str">
        <f t="shared" si="921"/>
        <v/>
      </c>
      <c r="BX131" s="67" t="str">
        <f t="shared" si="922"/>
        <v/>
      </c>
      <c r="BY131" s="75" t="str">
        <f t="shared" si="923"/>
        <v/>
      </c>
      <c r="BZ131" s="74" t="str">
        <f t="shared" si="1119"/>
        <v/>
      </c>
      <c r="CA131" s="67" t="str">
        <f t="shared" ref="CA131" si="1584">IF(AND($F131=BZ$2,$D131=BZ$3,$E131=CA$4),1,"")</f>
        <v/>
      </c>
      <c r="CB131" s="67" t="str">
        <f t="shared" si="925"/>
        <v/>
      </c>
      <c r="CC131" s="67" t="str">
        <f t="shared" si="926"/>
        <v/>
      </c>
      <c r="CD131" s="67" t="str">
        <f t="shared" si="927"/>
        <v/>
      </c>
      <c r="CE131" s="67" t="str">
        <f t="shared" si="928"/>
        <v/>
      </c>
      <c r="CF131" s="67" t="str">
        <f t="shared" si="929"/>
        <v/>
      </c>
      <c r="CG131" s="67" t="str">
        <f t="shared" si="930"/>
        <v/>
      </c>
      <c r="CH131" s="67" t="str">
        <f t="shared" si="931"/>
        <v/>
      </c>
      <c r="CI131" s="75" t="str">
        <f t="shared" si="932"/>
        <v/>
      </c>
      <c r="CJ131" s="74" t="str">
        <f t="shared" si="1121"/>
        <v/>
      </c>
      <c r="CK131" s="67" t="str">
        <f t="shared" ref="CK131" si="1585">IF(AND($F131=CJ$2,$D131=CJ$3,$E131=CK$4),1,"")</f>
        <v/>
      </c>
      <c r="CL131" s="67" t="str">
        <f t="shared" si="934"/>
        <v/>
      </c>
      <c r="CM131" s="67" t="str">
        <f t="shared" si="935"/>
        <v/>
      </c>
      <c r="CN131" s="67" t="str">
        <f t="shared" si="936"/>
        <v/>
      </c>
      <c r="CO131" s="67" t="str">
        <f t="shared" si="937"/>
        <v/>
      </c>
      <c r="CP131" s="67" t="str">
        <f t="shared" si="938"/>
        <v/>
      </c>
      <c r="CQ131" s="67" t="str">
        <f t="shared" si="939"/>
        <v/>
      </c>
      <c r="CR131" s="67" t="str">
        <f t="shared" si="940"/>
        <v/>
      </c>
      <c r="CS131" s="75" t="str">
        <f t="shared" si="941"/>
        <v/>
      </c>
      <c r="CT131" s="74" t="str">
        <f t="shared" si="1123"/>
        <v/>
      </c>
      <c r="CU131" s="67" t="str">
        <f t="shared" ref="CU131" si="1586">IF(AND($F131=CT$2,$D131=CT$3,$E131=CU$4),1,"")</f>
        <v/>
      </c>
      <c r="CV131" s="67" t="str">
        <f t="shared" si="943"/>
        <v/>
      </c>
      <c r="CW131" s="67" t="str">
        <f t="shared" si="944"/>
        <v/>
      </c>
      <c r="CX131" s="67" t="str">
        <f t="shared" si="945"/>
        <v/>
      </c>
      <c r="CY131" s="67" t="str">
        <f t="shared" si="946"/>
        <v/>
      </c>
      <c r="CZ131" s="67" t="str">
        <f t="shared" si="947"/>
        <v/>
      </c>
      <c r="DA131" s="67" t="str">
        <f t="shared" si="948"/>
        <v/>
      </c>
      <c r="DB131" s="67" t="str">
        <f t="shared" si="949"/>
        <v/>
      </c>
      <c r="DC131" s="75" t="str">
        <f t="shared" si="950"/>
        <v/>
      </c>
      <c r="DD131" s="74" t="str">
        <f t="shared" si="1125"/>
        <v/>
      </c>
      <c r="DE131" s="67" t="str">
        <f t="shared" ref="DE131" si="1587">IF(AND($F131=DD$2,$D131=DD$3,$E131=DE$4),1,"")</f>
        <v/>
      </c>
      <c r="DF131" s="67" t="str">
        <f t="shared" si="952"/>
        <v/>
      </c>
      <c r="DG131" s="67" t="str">
        <f t="shared" si="953"/>
        <v/>
      </c>
      <c r="DH131" s="67" t="str">
        <f t="shared" si="954"/>
        <v/>
      </c>
      <c r="DI131" s="67" t="str">
        <f t="shared" si="955"/>
        <v/>
      </c>
      <c r="DJ131" s="67" t="str">
        <f t="shared" si="956"/>
        <v/>
      </c>
      <c r="DK131" s="67" t="str">
        <f t="shared" si="957"/>
        <v/>
      </c>
      <c r="DL131" s="67" t="str">
        <f t="shared" si="958"/>
        <v/>
      </c>
      <c r="DM131" s="75" t="str">
        <f t="shared" si="959"/>
        <v/>
      </c>
      <c r="DN131" s="74" t="str">
        <f t="shared" si="1127"/>
        <v/>
      </c>
      <c r="DO131" s="67" t="str">
        <f t="shared" ref="DO131" si="1588">IF(AND($F131=DN$2,$D131=DN$3,$E131=DO$4),1,"")</f>
        <v/>
      </c>
      <c r="DP131" s="67" t="str">
        <f t="shared" si="961"/>
        <v/>
      </c>
      <c r="DQ131" s="67" t="str">
        <f t="shared" si="962"/>
        <v/>
      </c>
      <c r="DR131" s="67" t="str">
        <f t="shared" si="963"/>
        <v/>
      </c>
      <c r="DS131" s="67" t="str">
        <f t="shared" si="964"/>
        <v/>
      </c>
      <c r="DT131" s="67" t="str">
        <f t="shared" si="965"/>
        <v/>
      </c>
      <c r="DU131" s="67" t="str">
        <f t="shared" si="966"/>
        <v/>
      </c>
      <c r="DV131" s="67" t="str">
        <f t="shared" si="967"/>
        <v/>
      </c>
      <c r="DW131" s="76" t="str">
        <f t="shared" si="968"/>
        <v/>
      </c>
      <c r="DX131" s="73"/>
    </row>
    <row r="132" spans="1:128" hidden="1">
      <c r="A132" s="67" t="str">
        <f>IF(OR(B132=0,B132=""),"",'Stu.Detail (1-20)'!A134)</f>
        <v/>
      </c>
      <c r="B132" s="67" t="str">
        <f>IF(OR('Stu.Detail (1-20)'!B134=0,'Stu.Detail (1-20)'!B134=""),"",'Stu.Detail (1-20)'!B134)</f>
        <v/>
      </c>
      <c r="C132" s="68" t="str">
        <f>IF(OR('Stu.Detail (1-20)'!C134=0,'Stu.Detail (1-20)'!C134=""),"",'Stu.Detail (1-20)'!C134)</f>
        <v/>
      </c>
      <c r="D132" s="67" t="str">
        <f>IF(OR('Stu.Detail (1-20)'!J134=0,'Stu.Detail (1-20)'!J134=""),"",'Stu.Detail (1-20)'!J134)</f>
        <v/>
      </c>
      <c r="E132" s="67" t="str">
        <f>IF(OR('Stu.Detail (1-20)'!K134=0,'Stu.Detail (1-20)'!K134=""),"",'Stu.Detail (1-20)'!K134)</f>
        <v/>
      </c>
      <c r="F132" s="67" t="str">
        <f>IF(OR('Stu.Detail (1-20)'!L134=0,'Stu.Detail (1-20)'!L134=""),"",'Stu.Detail (1-20)'!L134)</f>
        <v/>
      </c>
      <c r="H132" s="74" t="str">
        <f t="shared" si="859"/>
        <v/>
      </c>
      <c r="I132" s="67" t="str">
        <f t="shared" si="860"/>
        <v/>
      </c>
      <c r="J132" s="67" t="str">
        <f t="shared" si="861"/>
        <v/>
      </c>
      <c r="K132" s="67" t="str">
        <f t="shared" si="862"/>
        <v/>
      </c>
      <c r="L132" s="67" t="str">
        <f t="shared" si="863"/>
        <v/>
      </c>
      <c r="M132" s="67" t="str">
        <f t="shared" si="864"/>
        <v/>
      </c>
      <c r="N132" s="67" t="str">
        <f t="shared" si="865"/>
        <v/>
      </c>
      <c r="O132" s="67" t="str">
        <f t="shared" si="866"/>
        <v/>
      </c>
      <c r="P132" s="67" t="str">
        <f t="shared" si="867"/>
        <v/>
      </c>
      <c r="Q132" s="75" t="str">
        <f t="shared" si="868"/>
        <v/>
      </c>
      <c r="R132" s="74" t="str">
        <f t="shared" si="869"/>
        <v/>
      </c>
      <c r="S132" s="67" t="str">
        <f t="shared" si="870"/>
        <v/>
      </c>
      <c r="T132" s="67" t="str">
        <f t="shared" si="871"/>
        <v/>
      </c>
      <c r="U132" s="67" t="str">
        <f t="shared" si="872"/>
        <v/>
      </c>
      <c r="V132" s="67" t="str">
        <f t="shared" si="873"/>
        <v/>
      </c>
      <c r="W132" s="67" t="str">
        <f t="shared" si="874"/>
        <v/>
      </c>
      <c r="X132" s="67" t="str">
        <f t="shared" si="875"/>
        <v/>
      </c>
      <c r="Y132" s="67" t="str">
        <f t="shared" si="876"/>
        <v/>
      </c>
      <c r="Z132" s="67" t="str">
        <f t="shared" si="877"/>
        <v/>
      </c>
      <c r="AA132" s="75" t="str">
        <f t="shared" si="878"/>
        <v/>
      </c>
      <c r="AB132" s="74" t="str">
        <f t="shared" si="1109"/>
        <v/>
      </c>
      <c r="AC132" s="67" t="str">
        <f t="shared" ref="AC132" si="1589">IF(AND($F132=AB$2,$D132=AB$3,$E132=AC$4),1,"")</f>
        <v/>
      </c>
      <c r="AD132" s="67" t="str">
        <f t="shared" si="880"/>
        <v/>
      </c>
      <c r="AE132" s="67" t="str">
        <f t="shared" si="881"/>
        <v/>
      </c>
      <c r="AF132" s="67" t="str">
        <f t="shared" si="882"/>
        <v/>
      </c>
      <c r="AG132" s="67" t="str">
        <f t="shared" si="883"/>
        <v/>
      </c>
      <c r="AH132" s="67" t="str">
        <f t="shared" si="884"/>
        <v/>
      </c>
      <c r="AI132" s="67" t="str">
        <f t="shared" si="885"/>
        <v/>
      </c>
      <c r="AJ132" s="67" t="str">
        <f t="shared" si="886"/>
        <v/>
      </c>
      <c r="AK132" s="75" t="str">
        <f t="shared" si="887"/>
        <v/>
      </c>
      <c r="AL132" s="74" t="str">
        <f t="shared" si="1111"/>
        <v/>
      </c>
      <c r="AM132" s="67" t="str">
        <f t="shared" ref="AM132" si="1590">IF(AND($F132=AL$2,$D132=AL$3,$E132=AM$4),1,"")</f>
        <v/>
      </c>
      <c r="AN132" s="67" t="str">
        <f t="shared" si="889"/>
        <v/>
      </c>
      <c r="AO132" s="67" t="str">
        <f t="shared" si="890"/>
        <v/>
      </c>
      <c r="AP132" s="67" t="str">
        <f t="shared" si="891"/>
        <v/>
      </c>
      <c r="AQ132" s="67" t="str">
        <f t="shared" si="892"/>
        <v/>
      </c>
      <c r="AR132" s="67" t="str">
        <f t="shared" si="893"/>
        <v/>
      </c>
      <c r="AS132" s="67" t="str">
        <f t="shared" si="894"/>
        <v/>
      </c>
      <c r="AT132" s="67" t="str">
        <f t="shared" si="895"/>
        <v/>
      </c>
      <c r="AU132" s="75" t="str">
        <f t="shared" si="896"/>
        <v/>
      </c>
      <c r="AV132" s="74" t="str">
        <f t="shared" si="1113"/>
        <v/>
      </c>
      <c r="AW132" s="67" t="str">
        <f t="shared" ref="AW132" si="1591">IF(AND($F132=AV$2,$D132=AV$3,$E132=AW$4),1,"")</f>
        <v/>
      </c>
      <c r="AX132" s="67" t="str">
        <f t="shared" si="898"/>
        <v/>
      </c>
      <c r="AY132" s="67" t="str">
        <f t="shared" si="899"/>
        <v/>
      </c>
      <c r="AZ132" s="67" t="str">
        <f t="shared" si="900"/>
        <v/>
      </c>
      <c r="BA132" s="67" t="str">
        <f t="shared" si="901"/>
        <v/>
      </c>
      <c r="BB132" s="67" t="str">
        <f t="shared" si="902"/>
        <v/>
      </c>
      <c r="BC132" s="67" t="str">
        <f t="shared" si="903"/>
        <v/>
      </c>
      <c r="BD132" s="67" t="str">
        <f t="shared" si="904"/>
        <v/>
      </c>
      <c r="BE132" s="75" t="str">
        <f t="shared" si="905"/>
        <v/>
      </c>
      <c r="BF132" s="74" t="str">
        <f t="shared" si="1115"/>
        <v/>
      </c>
      <c r="BG132" s="67" t="str">
        <f t="shared" ref="BG132" si="1592">IF(AND($F132=BF$2,$D132=BF$3,$E132=BG$4),1,"")</f>
        <v/>
      </c>
      <c r="BH132" s="67" t="str">
        <f t="shared" si="907"/>
        <v/>
      </c>
      <c r="BI132" s="67" t="str">
        <f t="shared" si="908"/>
        <v/>
      </c>
      <c r="BJ132" s="67" t="str">
        <f t="shared" si="909"/>
        <v/>
      </c>
      <c r="BK132" s="67" t="str">
        <f t="shared" si="910"/>
        <v/>
      </c>
      <c r="BL132" s="67" t="str">
        <f t="shared" si="911"/>
        <v/>
      </c>
      <c r="BM132" s="67" t="str">
        <f t="shared" si="912"/>
        <v/>
      </c>
      <c r="BN132" s="67" t="str">
        <f t="shared" si="913"/>
        <v/>
      </c>
      <c r="BO132" s="75" t="str">
        <f t="shared" si="914"/>
        <v/>
      </c>
      <c r="BP132" s="74" t="str">
        <f t="shared" si="1117"/>
        <v/>
      </c>
      <c r="BQ132" s="67" t="str">
        <f t="shared" ref="BQ132" si="1593">IF(AND($F132=BP$2,$D132=BP$3,$E132=BQ$4),1,"")</f>
        <v/>
      </c>
      <c r="BR132" s="67" t="str">
        <f t="shared" si="916"/>
        <v/>
      </c>
      <c r="BS132" s="67" t="str">
        <f t="shared" si="917"/>
        <v/>
      </c>
      <c r="BT132" s="67" t="str">
        <f t="shared" si="918"/>
        <v/>
      </c>
      <c r="BU132" s="67" t="str">
        <f t="shared" si="919"/>
        <v/>
      </c>
      <c r="BV132" s="67" t="str">
        <f t="shared" si="920"/>
        <v/>
      </c>
      <c r="BW132" s="67" t="str">
        <f t="shared" si="921"/>
        <v/>
      </c>
      <c r="BX132" s="67" t="str">
        <f t="shared" si="922"/>
        <v/>
      </c>
      <c r="BY132" s="75" t="str">
        <f t="shared" si="923"/>
        <v/>
      </c>
      <c r="BZ132" s="74" t="str">
        <f t="shared" si="1119"/>
        <v/>
      </c>
      <c r="CA132" s="67" t="str">
        <f t="shared" ref="CA132" si="1594">IF(AND($F132=BZ$2,$D132=BZ$3,$E132=CA$4),1,"")</f>
        <v/>
      </c>
      <c r="CB132" s="67" t="str">
        <f t="shared" si="925"/>
        <v/>
      </c>
      <c r="CC132" s="67" t="str">
        <f t="shared" si="926"/>
        <v/>
      </c>
      <c r="CD132" s="67" t="str">
        <f t="shared" si="927"/>
        <v/>
      </c>
      <c r="CE132" s="67" t="str">
        <f t="shared" si="928"/>
        <v/>
      </c>
      <c r="CF132" s="67" t="str">
        <f t="shared" si="929"/>
        <v/>
      </c>
      <c r="CG132" s="67" t="str">
        <f t="shared" si="930"/>
        <v/>
      </c>
      <c r="CH132" s="67" t="str">
        <f t="shared" si="931"/>
        <v/>
      </c>
      <c r="CI132" s="75" t="str">
        <f t="shared" si="932"/>
        <v/>
      </c>
      <c r="CJ132" s="74" t="str">
        <f t="shared" si="1121"/>
        <v/>
      </c>
      <c r="CK132" s="67" t="str">
        <f t="shared" ref="CK132" si="1595">IF(AND($F132=CJ$2,$D132=CJ$3,$E132=CK$4),1,"")</f>
        <v/>
      </c>
      <c r="CL132" s="67" t="str">
        <f t="shared" si="934"/>
        <v/>
      </c>
      <c r="CM132" s="67" t="str">
        <f t="shared" si="935"/>
        <v/>
      </c>
      <c r="CN132" s="67" t="str">
        <f t="shared" si="936"/>
        <v/>
      </c>
      <c r="CO132" s="67" t="str">
        <f t="shared" si="937"/>
        <v/>
      </c>
      <c r="CP132" s="67" t="str">
        <f t="shared" si="938"/>
        <v/>
      </c>
      <c r="CQ132" s="67" t="str">
        <f t="shared" si="939"/>
        <v/>
      </c>
      <c r="CR132" s="67" t="str">
        <f t="shared" si="940"/>
        <v/>
      </c>
      <c r="CS132" s="75" t="str">
        <f t="shared" si="941"/>
        <v/>
      </c>
      <c r="CT132" s="74" t="str">
        <f t="shared" si="1123"/>
        <v/>
      </c>
      <c r="CU132" s="67" t="str">
        <f t="shared" ref="CU132" si="1596">IF(AND($F132=CT$2,$D132=CT$3,$E132=CU$4),1,"")</f>
        <v/>
      </c>
      <c r="CV132" s="67" t="str">
        <f t="shared" si="943"/>
        <v/>
      </c>
      <c r="CW132" s="67" t="str">
        <f t="shared" si="944"/>
        <v/>
      </c>
      <c r="CX132" s="67" t="str">
        <f t="shared" si="945"/>
        <v/>
      </c>
      <c r="CY132" s="67" t="str">
        <f t="shared" si="946"/>
        <v/>
      </c>
      <c r="CZ132" s="67" t="str">
        <f t="shared" si="947"/>
        <v/>
      </c>
      <c r="DA132" s="67" t="str">
        <f t="shared" si="948"/>
        <v/>
      </c>
      <c r="DB132" s="67" t="str">
        <f t="shared" si="949"/>
        <v/>
      </c>
      <c r="DC132" s="75" t="str">
        <f t="shared" si="950"/>
        <v/>
      </c>
      <c r="DD132" s="74" t="str">
        <f t="shared" si="1125"/>
        <v/>
      </c>
      <c r="DE132" s="67" t="str">
        <f t="shared" ref="DE132" si="1597">IF(AND($F132=DD$2,$D132=DD$3,$E132=DE$4),1,"")</f>
        <v/>
      </c>
      <c r="DF132" s="67" t="str">
        <f t="shared" si="952"/>
        <v/>
      </c>
      <c r="DG132" s="67" t="str">
        <f t="shared" si="953"/>
        <v/>
      </c>
      <c r="DH132" s="67" t="str">
        <f t="shared" si="954"/>
        <v/>
      </c>
      <c r="DI132" s="67" t="str">
        <f t="shared" si="955"/>
        <v/>
      </c>
      <c r="DJ132" s="67" t="str">
        <f t="shared" si="956"/>
        <v/>
      </c>
      <c r="DK132" s="67" t="str">
        <f t="shared" si="957"/>
        <v/>
      </c>
      <c r="DL132" s="67" t="str">
        <f t="shared" si="958"/>
        <v/>
      </c>
      <c r="DM132" s="75" t="str">
        <f t="shared" si="959"/>
        <v/>
      </c>
      <c r="DN132" s="74" t="str">
        <f t="shared" si="1127"/>
        <v/>
      </c>
      <c r="DO132" s="67" t="str">
        <f t="shared" ref="DO132" si="1598">IF(AND($F132=DN$2,$D132=DN$3,$E132=DO$4),1,"")</f>
        <v/>
      </c>
      <c r="DP132" s="67" t="str">
        <f t="shared" si="961"/>
        <v/>
      </c>
      <c r="DQ132" s="67" t="str">
        <f t="shared" si="962"/>
        <v/>
      </c>
      <c r="DR132" s="67" t="str">
        <f t="shared" si="963"/>
        <v/>
      </c>
      <c r="DS132" s="67" t="str">
        <f t="shared" si="964"/>
        <v/>
      </c>
      <c r="DT132" s="67" t="str">
        <f t="shared" si="965"/>
        <v/>
      </c>
      <c r="DU132" s="67" t="str">
        <f t="shared" si="966"/>
        <v/>
      </c>
      <c r="DV132" s="67" t="str">
        <f t="shared" si="967"/>
        <v/>
      </c>
      <c r="DW132" s="76" t="str">
        <f t="shared" si="968"/>
        <v/>
      </c>
      <c r="DX132" s="73"/>
    </row>
    <row r="133" spans="1:128" hidden="1">
      <c r="A133" s="67" t="str">
        <f>IF(OR(B133=0,B133=""),"",'Stu.Detail (1-20)'!A135)</f>
        <v/>
      </c>
      <c r="B133" s="67" t="str">
        <f>IF(OR('Stu.Detail (1-20)'!B135=0,'Stu.Detail (1-20)'!B135=""),"",'Stu.Detail (1-20)'!B135)</f>
        <v/>
      </c>
      <c r="C133" s="68" t="str">
        <f>IF(OR('Stu.Detail (1-20)'!C135=0,'Stu.Detail (1-20)'!C135=""),"",'Stu.Detail (1-20)'!C135)</f>
        <v/>
      </c>
      <c r="D133" s="67" t="str">
        <f>IF(OR('Stu.Detail (1-20)'!J135=0,'Stu.Detail (1-20)'!J135=""),"",'Stu.Detail (1-20)'!J135)</f>
        <v/>
      </c>
      <c r="E133" s="67" t="str">
        <f>IF(OR('Stu.Detail (1-20)'!K135=0,'Stu.Detail (1-20)'!K135=""),"",'Stu.Detail (1-20)'!K135)</f>
        <v/>
      </c>
      <c r="F133" s="67" t="str">
        <f>IF(OR('Stu.Detail (1-20)'!L135=0,'Stu.Detail (1-20)'!L135=""),"",'Stu.Detail (1-20)'!L135)</f>
        <v/>
      </c>
      <c r="H133" s="74" t="str">
        <f t="shared" si="859"/>
        <v/>
      </c>
      <c r="I133" s="67" t="str">
        <f t="shared" si="860"/>
        <v/>
      </c>
      <c r="J133" s="67" t="str">
        <f t="shared" si="861"/>
        <v/>
      </c>
      <c r="K133" s="67" t="str">
        <f t="shared" si="862"/>
        <v/>
      </c>
      <c r="L133" s="67" t="str">
        <f t="shared" si="863"/>
        <v/>
      </c>
      <c r="M133" s="67" t="str">
        <f t="shared" si="864"/>
        <v/>
      </c>
      <c r="N133" s="67" t="str">
        <f t="shared" si="865"/>
        <v/>
      </c>
      <c r="O133" s="67" t="str">
        <f t="shared" si="866"/>
        <v/>
      </c>
      <c r="P133" s="67" t="str">
        <f t="shared" si="867"/>
        <v/>
      </c>
      <c r="Q133" s="75" t="str">
        <f t="shared" si="868"/>
        <v/>
      </c>
      <c r="R133" s="74" t="str">
        <f t="shared" si="869"/>
        <v/>
      </c>
      <c r="S133" s="67" t="str">
        <f t="shared" si="870"/>
        <v/>
      </c>
      <c r="T133" s="67" t="str">
        <f t="shared" si="871"/>
        <v/>
      </c>
      <c r="U133" s="67" t="str">
        <f t="shared" si="872"/>
        <v/>
      </c>
      <c r="V133" s="67" t="str">
        <f t="shared" si="873"/>
        <v/>
      </c>
      <c r="W133" s="67" t="str">
        <f t="shared" si="874"/>
        <v/>
      </c>
      <c r="X133" s="67" t="str">
        <f t="shared" si="875"/>
        <v/>
      </c>
      <c r="Y133" s="67" t="str">
        <f t="shared" si="876"/>
        <v/>
      </c>
      <c r="Z133" s="67" t="str">
        <f t="shared" si="877"/>
        <v/>
      </c>
      <c r="AA133" s="75" t="str">
        <f t="shared" si="878"/>
        <v/>
      </c>
      <c r="AB133" s="74" t="str">
        <f t="shared" si="1109"/>
        <v/>
      </c>
      <c r="AC133" s="67" t="str">
        <f t="shared" ref="AC133" si="1599">IF(AND($F133=AB$2,$D133=AB$3,$E133=AC$4),1,"")</f>
        <v/>
      </c>
      <c r="AD133" s="67" t="str">
        <f t="shared" si="880"/>
        <v/>
      </c>
      <c r="AE133" s="67" t="str">
        <f t="shared" si="881"/>
        <v/>
      </c>
      <c r="AF133" s="67" t="str">
        <f t="shared" si="882"/>
        <v/>
      </c>
      <c r="AG133" s="67" t="str">
        <f t="shared" si="883"/>
        <v/>
      </c>
      <c r="AH133" s="67" t="str">
        <f t="shared" si="884"/>
        <v/>
      </c>
      <c r="AI133" s="67" t="str">
        <f t="shared" si="885"/>
        <v/>
      </c>
      <c r="AJ133" s="67" t="str">
        <f t="shared" si="886"/>
        <v/>
      </c>
      <c r="AK133" s="75" t="str">
        <f t="shared" si="887"/>
        <v/>
      </c>
      <c r="AL133" s="74" t="str">
        <f t="shared" si="1111"/>
        <v/>
      </c>
      <c r="AM133" s="67" t="str">
        <f t="shared" ref="AM133" si="1600">IF(AND($F133=AL$2,$D133=AL$3,$E133=AM$4),1,"")</f>
        <v/>
      </c>
      <c r="AN133" s="67" t="str">
        <f t="shared" si="889"/>
        <v/>
      </c>
      <c r="AO133" s="67" t="str">
        <f t="shared" si="890"/>
        <v/>
      </c>
      <c r="AP133" s="67" t="str">
        <f t="shared" si="891"/>
        <v/>
      </c>
      <c r="AQ133" s="67" t="str">
        <f t="shared" si="892"/>
        <v/>
      </c>
      <c r="AR133" s="67" t="str">
        <f t="shared" si="893"/>
        <v/>
      </c>
      <c r="AS133" s="67" t="str">
        <f t="shared" si="894"/>
        <v/>
      </c>
      <c r="AT133" s="67" t="str">
        <f t="shared" si="895"/>
        <v/>
      </c>
      <c r="AU133" s="75" t="str">
        <f t="shared" si="896"/>
        <v/>
      </c>
      <c r="AV133" s="74" t="str">
        <f t="shared" si="1113"/>
        <v/>
      </c>
      <c r="AW133" s="67" t="str">
        <f t="shared" ref="AW133" si="1601">IF(AND($F133=AV$2,$D133=AV$3,$E133=AW$4),1,"")</f>
        <v/>
      </c>
      <c r="AX133" s="67" t="str">
        <f t="shared" si="898"/>
        <v/>
      </c>
      <c r="AY133" s="67" t="str">
        <f t="shared" si="899"/>
        <v/>
      </c>
      <c r="AZ133" s="67" t="str">
        <f t="shared" si="900"/>
        <v/>
      </c>
      <c r="BA133" s="67" t="str">
        <f t="shared" si="901"/>
        <v/>
      </c>
      <c r="BB133" s="67" t="str">
        <f t="shared" si="902"/>
        <v/>
      </c>
      <c r="BC133" s="67" t="str">
        <f t="shared" si="903"/>
        <v/>
      </c>
      <c r="BD133" s="67" t="str">
        <f t="shared" si="904"/>
        <v/>
      </c>
      <c r="BE133" s="75" t="str">
        <f t="shared" si="905"/>
        <v/>
      </c>
      <c r="BF133" s="74" t="str">
        <f t="shared" si="1115"/>
        <v/>
      </c>
      <c r="BG133" s="67" t="str">
        <f t="shared" ref="BG133" si="1602">IF(AND($F133=BF$2,$D133=BF$3,$E133=BG$4),1,"")</f>
        <v/>
      </c>
      <c r="BH133" s="67" t="str">
        <f t="shared" si="907"/>
        <v/>
      </c>
      <c r="BI133" s="67" t="str">
        <f t="shared" si="908"/>
        <v/>
      </c>
      <c r="BJ133" s="67" t="str">
        <f t="shared" si="909"/>
        <v/>
      </c>
      <c r="BK133" s="67" t="str">
        <f t="shared" si="910"/>
        <v/>
      </c>
      <c r="BL133" s="67" t="str">
        <f t="shared" si="911"/>
        <v/>
      </c>
      <c r="BM133" s="67" t="str">
        <f t="shared" si="912"/>
        <v/>
      </c>
      <c r="BN133" s="67" t="str">
        <f t="shared" si="913"/>
        <v/>
      </c>
      <c r="BO133" s="75" t="str">
        <f t="shared" si="914"/>
        <v/>
      </c>
      <c r="BP133" s="74" t="str">
        <f t="shared" si="1117"/>
        <v/>
      </c>
      <c r="BQ133" s="67" t="str">
        <f t="shared" ref="BQ133" si="1603">IF(AND($F133=BP$2,$D133=BP$3,$E133=BQ$4),1,"")</f>
        <v/>
      </c>
      <c r="BR133" s="67" t="str">
        <f t="shared" si="916"/>
        <v/>
      </c>
      <c r="BS133" s="67" t="str">
        <f t="shared" si="917"/>
        <v/>
      </c>
      <c r="BT133" s="67" t="str">
        <f t="shared" si="918"/>
        <v/>
      </c>
      <c r="BU133" s="67" t="str">
        <f t="shared" si="919"/>
        <v/>
      </c>
      <c r="BV133" s="67" t="str">
        <f t="shared" si="920"/>
        <v/>
      </c>
      <c r="BW133" s="67" t="str">
        <f t="shared" si="921"/>
        <v/>
      </c>
      <c r="BX133" s="67" t="str">
        <f t="shared" si="922"/>
        <v/>
      </c>
      <c r="BY133" s="75" t="str">
        <f t="shared" si="923"/>
        <v/>
      </c>
      <c r="BZ133" s="74" t="str">
        <f t="shared" si="1119"/>
        <v/>
      </c>
      <c r="CA133" s="67" t="str">
        <f t="shared" ref="CA133" si="1604">IF(AND($F133=BZ$2,$D133=BZ$3,$E133=CA$4),1,"")</f>
        <v/>
      </c>
      <c r="CB133" s="67" t="str">
        <f t="shared" si="925"/>
        <v/>
      </c>
      <c r="CC133" s="67" t="str">
        <f t="shared" si="926"/>
        <v/>
      </c>
      <c r="CD133" s="67" t="str">
        <f t="shared" si="927"/>
        <v/>
      </c>
      <c r="CE133" s="67" t="str">
        <f t="shared" si="928"/>
        <v/>
      </c>
      <c r="CF133" s="67" t="str">
        <f t="shared" si="929"/>
        <v/>
      </c>
      <c r="CG133" s="67" t="str">
        <f t="shared" si="930"/>
        <v/>
      </c>
      <c r="CH133" s="67" t="str">
        <f t="shared" si="931"/>
        <v/>
      </c>
      <c r="CI133" s="75" t="str">
        <f t="shared" si="932"/>
        <v/>
      </c>
      <c r="CJ133" s="74" t="str">
        <f t="shared" si="1121"/>
        <v/>
      </c>
      <c r="CK133" s="67" t="str">
        <f t="shared" ref="CK133" si="1605">IF(AND($F133=CJ$2,$D133=CJ$3,$E133=CK$4),1,"")</f>
        <v/>
      </c>
      <c r="CL133" s="67" t="str">
        <f t="shared" si="934"/>
        <v/>
      </c>
      <c r="CM133" s="67" t="str">
        <f t="shared" si="935"/>
        <v/>
      </c>
      <c r="CN133" s="67" t="str">
        <f t="shared" si="936"/>
        <v/>
      </c>
      <c r="CO133" s="67" t="str">
        <f t="shared" si="937"/>
        <v/>
      </c>
      <c r="CP133" s="67" t="str">
        <f t="shared" si="938"/>
        <v/>
      </c>
      <c r="CQ133" s="67" t="str">
        <f t="shared" si="939"/>
        <v/>
      </c>
      <c r="CR133" s="67" t="str">
        <f t="shared" si="940"/>
        <v/>
      </c>
      <c r="CS133" s="75" t="str">
        <f t="shared" si="941"/>
        <v/>
      </c>
      <c r="CT133" s="74" t="str">
        <f t="shared" si="1123"/>
        <v/>
      </c>
      <c r="CU133" s="67" t="str">
        <f t="shared" ref="CU133" si="1606">IF(AND($F133=CT$2,$D133=CT$3,$E133=CU$4),1,"")</f>
        <v/>
      </c>
      <c r="CV133" s="67" t="str">
        <f t="shared" si="943"/>
        <v/>
      </c>
      <c r="CW133" s="67" t="str">
        <f t="shared" si="944"/>
        <v/>
      </c>
      <c r="CX133" s="67" t="str">
        <f t="shared" si="945"/>
        <v/>
      </c>
      <c r="CY133" s="67" t="str">
        <f t="shared" si="946"/>
        <v/>
      </c>
      <c r="CZ133" s="67" t="str">
        <f t="shared" si="947"/>
        <v/>
      </c>
      <c r="DA133" s="67" t="str">
        <f t="shared" si="948"/>
        <v/>
      </c>
      <c r="DB133" s="67" t="str">
        <f t="shared" si="949"/>
        <v/>
      </c>
      <c r="DC133" s="75" t="str">
        <f t="shared" si="950"/>
        <v/>
      </c>
      <c r="DD133" s="74" t="str">
        <f t="shared" si="1125"/>
        <v/>
      </c>
      <c r="DE133" s="67" t="str">
        <f t="shared" ref="DE133" si="1607">IF(AND($F133=DD$2,$D133=DD$3,$E133=DE$4),1,"")</f>
        <v/>
      </c>
      <c r="DF133" s="67" t="str">
        <f t="shared" si="952"/>
        <v/>
      </c>
      <c r="DG133" s="67" t="str">
        <f t="shared" si="953"/>
        <v/>
      </c>
      <c r="DH133" s="67" t="str">
        <f t="shared" si="954"/>
        <v/>
      </c>
      <c r="DI133" s="67" t="str">
        <f t="shared" si="955"/>
        <v/>
      </c>
      <c r="DJ133" s="67" t="str">
        <f t="shared" si="956"/>
        <v/>
      </c>
      <c r="DK133" s="67" t="str">
        <f t="shared" si="957"/>
        <v/>
      </c>
      <c r="DL133" s="67" t="str">
        <f t="shared" si="958"/>
        <v/>
      </c>
      <c r="DM133" s="75" t="str">
        <f t="shared" si="959"/>
        <v/>
      </c>
      <c r="DN133" s="74" t="str">
        <f t="shared" si="1127"/>
        <v/>
      </c>
      <c r="DO133" s="67" t="str">
        <f t="shared" ref="DO133" si="1608">IF(AND($F133=DN$2,$D133=DN$3,$E133=DO$4),1,"")</f>
        <v/>
      </c>
      <c r="DP133" s="67" t="str">
        <f t="shared" si="961"/>
        <v/>
      </c>
      <c r="DQ133" s="67" t="str">
        <f t="shared" si="962"/>
        <v/>
      </c>
      <c r="DR133" s="67" t="str">
        <f t="shared" si="963"/>
        <v/>
      </c>
      <c r="DS133" s="67" t="str">
        <f t="shared" si="964"/>
        <v/>
      </c>
      <c r="DT133" s="67" t="str">
        <f t="shared" si="965"/>
        <v/>
      </c>
      <c r="DU133" s="67" t="str">
        <f t="shared" si="966"/>
        <v/>
      </c>
      <c r="DV133" s="67" t="str">
        <f t="shared" si="967"/>
        <v/>
      </c>
      <c r="DW133" s="76" t="str">
        <f t="shared" si="968"/>
        <v/>
      </c>
      <c r="DX133" s="73"/>
    </row>
    <row r="134" spans="1:128" hidden="1">
      <c r="A134" s="67" t="str">
        <f>IF(OR(B134=0,B134=""),"",'Stu.Detail (1-20)'!A136)</f>
        <v/>
      </c>
      <c r="B134" s="67" t="str">
        <f>IF(OR('Stu.Detail (1-20)'!B136=0,'Stu.Detail (1-20)'!B136=""),"",'Stu.Detail (1-20)'!B136)</f>
        <v/>
      </c>
      <c r="C134" s="68" t="str">
        <f>IF(OR('Stu.Detail (1-20)'!C136=0,'Stu.Detail (1-20)'!C136=""),"",'Stu.Detail (1-20)'!C136)</f>
        <v/>
      </c>
      <c r="D134" s="67" t="str">
        <f>IF(OR('Stu.Detail (1-20)'!J136=0,'Stu.Detail (1-20)'!J136=""),"",'Stu.Detail (1-20)'!J136)</f>
        <v/>
      </c>
      <c r="E134" s="67" t="str">
        <f>IF(OR('Stu.Detail (1-20)'!K136=0,'Stu.Detail (1-20)'!K136=""),"",'Stu.Detail (1-20)'!K136)</f>
        <v/>
      </c>
      <c r="F134" s="67" t="str">
        <f>IF(OR('Stu.Detail (1-20)'!L136=0,'Stu.Detail (1-20)'!L136=""),"",'Stu.Detail (1-20)'!L136)</f>
        <v/>
      </c>
      <c r="H134" s="74" t="str">
        <f t="shared" ref="H134:H197" si="1609">IF(AND($F134=H$2,$D134=H$3,$E134=H$4),1,"")</f>
        <v/>
      </c>
      <c r="I134" s="67" t="str">
        <f t="shared" ref="I134:I197" si="1610">IF(AND($F134=H$2,$D134=H$3,$E134=I$4),1,"")</f>
        <v/>
      </c>
      <c r="J134" s="67" t="str">
        <f t="shared" ref="J134:J197" si="1611">IF(AND($F134=H$2,$D134=J$3,$E134=J$4),1,"")</f>
        <v/>
      </c>
      <c r="K134" s="67" t="str">
        <f t="shared" ref="K134:K197" si="1612">IF(AND($F134=H$2,$D134=J$3,$E134=K$4),1,"")</f>
        <v/>
      </c>
      <c r="L134" s="67" t="str">
        <f t="shared" ref="L134:L197" si="1613">IF(AND($F134=H$2,$D134=L$3,$E134=L$4),1,"")</f>
        <v/>
      </c>
      <c r="M134" s="67" t="str">
        <f t="shared" ref="M134:M197" si="1614">IF(AND($F134=H$2,$D134=L$3,$E134=M$4),1,"")</f>
        <v/>
      </c>
      <c r="N134" s="67" t="str">
        <f t="shared" ref="N134:N197" si="1615">IF(AND($F134=H$2,$D134=N$3,$E134=N$4),1,"")</f>
        <v/>
      </c>
      <c r="O134" s="67" t="str">
        <f t="shared" ref="O134:O197" si="1616">IF(AND($F134=H$2,$D134=N$3,$E134=O$4),1,"")</f>
        <v/>
      </c>
      <c r="P134" s="67" t="str">
        <f t="shared" ref="P134:P197" si="1617">IF(AND($F134=H$2,$D134=P$3,$E134=P$4),1,"")</f>
        <v/>
      </c>
      <c r="Q134" s="75" t="str">
        <f t="shared" ref="Q134:Q197" si="1618">IF(AND($F134=H$2,$D134=P$3,$E134=Q$4),1,"")</f>
        <v/>
      </c>
      <c r="R134" s="74" t="str">
        <f t="shared" ref="R134:R197" si="1619">IF(AND($F134=R$2,$D134=R$3,$E134=R$4),1,"")</f>
        <v/>
      </c>
      <c r="S134" s="67" t="str">
        <f t="shared" ref="S134:S197" si="1620">IF(AND($F134=R$2,$D134=R$3,$E134=S$4),1,"")</f>
        <v/>
      </c>
      <c r="T134" s="67" t="str">
        <f t="shared" ref="T134:T197" si="1621">IF(AND($F134=R$2,$D134=T$3,$E134=T$4),1,"")</f>
        <v/>
      </c>
      <c r="U134" s="67" t="str">
        <f t="shared" ref="U134:U197" si="1622">IF(AND($F134=R$2,$D134=T$3,$E134=U$4),1,"")</f>
        <v/>
      </c>
      <c r="V134" s="67" t="str">
        <f t="shared" ref="V134:V197" si="1623">IF(AND($F134=R$2,$D134=V$3,$E134=V$4),1,"")</f>
        <v/>
      </c>
      <c r="W134" s="67" t="str">
        <f t="shared" ref="W134:W197" si="1624">IF(AND($F134=R$2,$D134=V$3,$E134=W$4),1,"")</f>
        <v/>
      </c>
      <c r="X134" s="67" t="str">
        <f t="shared" ref="X134:X197" si="1625">IF(AND($F134=R$2,$D134=X$3,$E134=X$4),1,"")</f>
        <v/>
      </c>
      <c r="Y134" s="67" t="str">
        <f t="shared" ref="Y134:Y197" si="1626">IF(AND($F134=R$2,$D134=X$3,$E134=Y$4),1,"")</f>
        <v/>
      </c>
      <c r="Z134" s="67" t="str">
        <f t="shared" ref="Z134:Z197" si="1627">IF(AND($F134=R$2,$D134=Z$3,$E134=Z$4),1,"")</f>
        <v/>
      </c>
      <c r="AA134" s="75" t="str">
        <f t="shared" ref="AA134:AA197" si="1628">IF(AND($F134=R$2,$D134=Z$3,$E134=AA$4),1,"")</f>
        <v/>
      </c>
      <c r="AB134" s="74" t="str">
        <f t="shared" si="1109"/>
        <v/>
      </c>
      <c r="AC134" s="67" t="str">
        <f t="shared" ref="AC134" si="1629">IF(AND($F134=AB$2,$D134=AB$3,$E134=AC$4),1,"")</f>
        <v/>
      </c>
      <c r="AD134" s="67" t="str">
        <f t="shared" ref="AD134:AD197" si="1630">IF(AND($F134=AB$2,$D134=AD$3,$E134=AD$4),1,"")</f>
        <v/>
      </c>
      <c r="AE134" s="67" t="str">
        <f t="shared" ref="AE134:AE197" si="1631">IF(AND($F134=AB$2,$D134=AD$3,$E134=AE$4),1,"")</f>
        <v/>
      </c>
      <c r="AF134" s="67" t="str">
        <f t="shared" ref="AF134:AF197" si="1632">IF(AND($F134=AB$2,$D134=AF$3,$E134=AF$4),1,"")</f>
        <v/>
      </c>
      <c r="AG134" s="67" t="str">
        <f t="shared" ref="AG134:AG197" si="1633">IF(AND($F134=AB$2,$D134=AF$3,$E134=AG$4),1,"")</f>
        <v/>
      </c>
      <c r="AH134" s="67" t="str">
        <f t="shared" ref="AH134:AH197" si="1634">IF(AND($F134=AB$2,$D134=AH$3,$E134=AH$4),1,"")</f>
        <v/>
      </c>
      <c r="AI134" s="67" t="str">
        <f t="shared" ref="AI134:AI197" si="1635">IF(AND($F134=AB$2,$D134=AH$3,$E134=AI$4),1,"")</f>
        <v/>
      </c>
      <c r="AJ134" s="67" t="str">
        <f t="shared" ref="AJ134:AJ197" si="1636">IF(AND($F134=AB$2,$D134=AJ$3,$E134=AJ$4),1,"")</f>
        <v/>
      </c>
      <c r="AK134" s="75" t="str">
        <f t="shared" ref="AK134:AK197" si="1637">IF(AND($F134=AB$2,$D134=AJ$3,$E134=AK$4),1,"")</f>
        <v/>
      </c>
      <c r="AL134" s="74" t="str">
        <f t="shared" si="1111"/>
        <v/>
      </c>
      <c r="AM134" s="67" t="str">
        <f t="shared" ref="AM134" si="1638">IF(AND($F134=AL$2,$D134=AL$3,$E134=AM$4),1,"")</f>
        <v/>
      </c>
      <c r="AN134" s="67" t="str">
        <f t="shared" ref="AN134:AN197" si="1639">IF(AND($F134=AL$2,$D134=AN$3,$E134=AN$4),1,"")</f>
        <v/>
      </c>
      <c r="AO134" s="67" t="str">
        <f t="shared" ref="AO134:AO197" si="1640">IF(AND($F134=AL$2,$D134=AN$3,$E134=AO$4),1,"")</f>
        <v/>
      </c>
      <c r="AP134" s="67" t="str">
        <f t="shared" ref="AP134:AP197" si="1641">IF(AND($F134=AL$2,$D134=AP$3,$E134=AP$4),1,"")</f>
        <v/>
      </c>
      <c r="AQ134" s="67" t="str">
        <f t="shared" ref="AQ134:AQ197" si="1642">IF(AND($F134=AL$2,$D134=AP$3,$E134=AQ$4),1,"")</f>
        <v/>
      </c>
      <c r="AR134" s="67" t="str">
        <f t="shared" ref="AR134:AR197" si="1643">IF(AND($F134=AL$2,$D134=AR$3,$E134=AR$4),1,"")</f>
        <v/>
      </c>
      <c r="AS134" s="67" t="str">
        <f t="shared" ref="AS134:AS197" si="1644">IF(AND($F134=AL$2,$D134=AR$3,$E134=AS$4),1,"")</f>
        <v/>
      </c>
      <c r="AT134" s="67" t="str">
        <f t="shared" ref="AT134:AT197" si="1645">IF(AND($F134=AL$2,$D134=AT$3,$E134=AT$4),1,"")</f>
        <v/>
      </c>
      <c r="AU134" s="75" t="str">
        <f t="shared" ref="AU134:AU197" si="1646">IF(AND($F134=AL$2,$D134=AT$3,$E134=AU$4),1,"")</f>
        <v/>
      </c>
      <c r="AV134" s="74" t="str">
        <f t="shared" si="1113"/>
        <v/>
      </c>
      <c r="AW134" s="67" t="str">
        <f t="shared" ref="AW134" si="1647">IF(AND($F134=AV$2,$D134=AV$3,$E134=AW$4),1,"")</f>
        <v/>
      </c>
      <c r="AX134" s="67" t="str">
        <f t="shared" ref="AX134:AX197" si="1648">IF(AND($F134=AV$2,$D134=AX$3,$E134=AX$4),1,"")</f>
        <v/>
      </c>
      <c r="AY134" s="67" t="str">
        <f t="shared" ref="AY134:AY197" si="1649">IF(AND($F134=AV$2,$D134=AX$3,$E134=AY$4),1,"")</f>
        <v/>
      </c>
      <c r="AZ134" s="67" t="str">
        <f t="shared" ref="AZ134:AZ197" si="1650">IF(AND($F134=AV$2,$D134=AZ$3,$E134=AZ$4),1,"")</f>
        <v/>
      </c>
      <c r="BA134" s="67" t="str">
        <f t="shared" ref="BA134:BA197" si="1651">IF(AND($F134=AV$2,$D134=AZ$3,$E134=BA$4),1,"")</f>
        <v/>
      </c>
      <c r="BB134" s="67" t="str">
        <f t="shared" ref="BB134:BB197" si="1652">IF(AND($F134=AV$2,$D134=BB$3,$E134=BB$4),1,"")</f>
        <v/>
      </c>
      <c r="BC134" s="67" t="str">
        <f t="shared" ref="BC134:BC197" si="1653">IF(AND($F134=AV$2,$D134=BB$3,$E134=BC$4),1,"")</f>
        <v/>
      </c>
      <c r="BD134" s="67" t="str">
        <f t="shared" ref="BD134:BD197" si="1654">IF(AND($F134=AV$2,$D134=BD$3,$E134=BD$4),1,"")</f>
        <v/>
      </c>
      <c r="BE134" s="75" t="str">
        <f t="shared" ref="BE134:BE197" si="1655">IF(AND($F134=AV$2,$D134=BD$3,$E134=BE$4),1,"")</f>
        <v/>
      </c>
      <c r="BF134" s="74" t="str">
        <f t="shared" si="1115"/>
        <v/>
      </c>
      <c r="BG134" s="67" t="str">
        <f t="shared" ref="BG134" si="1656">IF(AND($F134=BF$2,$D134=BF$3,$E134=BG$4),1,"")</f>
        <v/>
      </c>
      <c r="BH134" s="67" t="str">
        <f t="shared" ref="BH134:BH197" si="1657">IF(AND($F134=BF$2,$D134=BH$3,$E134=BH$4),1,"")</f>
        <v/>
      </c>
      <c r="BI134" s="67" t="str">
        <f t="shared" ref="BI134:BI197" si="1658">IF(AND($F134=BF$2,$D134=BH$3,$E134=BI$4),1,"")</f>
        <v/>
      </c>
      <c r="BJ134" s="67" t="str">
        <f t="shared" ref="BJ134:BJ197" si="1659">IF(AND($F134=BF$2,$D134=BJ$3,$E134=BJ$4),1,"")</f>
        <v/>
      </c>
      <c r="BK134" s="67" t="str">
        <f t="shared" ref="BK134:BK197" si="1660">IF(AND($F134=BF$2,$D134=BJ$3,$E134=BK$4),1,"")</f>
        <v/>
      </c>
      <c r="BL134" s="67" t="str">
        <f t="shared" ref="BL134:BL197" si="1661">IF(AND($F134=BF$2,$D134=BL$3,$E134=BL$4),1,"")</f>
        <v/>
      </c>
      <c r="BM134" s="67" t="str">
        <f t="shared" ref="BM134:BM197" si="1662">IF(AND($F134=BF$2,$D134=BL$3,$E134=BM$4),1,"")</f>
        <v/>
      </c>
      <c r="BN134" s="67" t="str">
        <f t="shared" ref="BN134:BN197" si="1663">IF(AND($F134=BF$2,$D134=BN$3,$E134=BN$4),1,"")</f>
        <v/>
      </c>
      <c r="BO134" s="75" t="str">
        <f t="shared" ref="BO134:BO197" si="1664">IF(AND($F134=BF$2,$D134=BN$3,$E134=BO$4),1,"")</f>
        <v/>
      </c>
      <c r="BP134" s="74" t="str">
        <f t="shared" si="1117"/>
        <v/>
      </c>
      <c r="BQ134" s="67" t="str">
        <f t="shared" ref="BQ134" si="1665">IF(AND($F134=BP$2,$D134=BP$3,$E134=BQ$4),1,"")</f>
        <v/>
      </c>
      <c r="BR134" s="67" t="str">
        <f t="shared" ref="BR134:BR197" si="1666">IF(AND($F134=BP$2,$D134=BR$3,$E134=BR$4),1,"")</f>
        <v/>
      </c>
      <c r="BS134" s="67" t="str">
        <f t="shared" ref="BS134:BS197" si="1667">IF(AND($F134=BP$2,$D134=BR$3,$E134=BS$4),1,"")</f>
        <v/>
      </c>
      <c r="BT134" s="67" t="str">
        <f t="shared" ref="BT134:BT197" si="1668">IF(AND($F134=BP$2,$D134=BT$3,$E134=BT$4),1,"")</f>
        <v/>
      </c>
      <c r="BU134" s="67" t="str">
        <f t="shared" ref="BU134:BU197" si="1669">IF(AND($F134=BP$2,$D134=BT$3,$E134=BU$4),1,"")</f>
        <v/>
      </c>
      <c r="BV134" s="67" t="str">
        <f t="shared" ref="BV134:BV197" si="1670">IF(AND($F134=BP$2,$D134=BV$3,$E134=BV$4),1,"")</f>
        <v/>
      </c>
      <c r="BW134" s="67" t="str">
        <f t="shared" ref="BW134:BW197" si="1671">IF(AND($F134=BP$2,$D134=BV$3,$E134=BW$4),1,"")</f>
        <v/>
      </c>
      <c r="BX134" s="67" t="str">
        <f t="shared" ref="BX134:BX197" si="1672">IF(AND($F134=BP$2,$D134=BX$3,$E134=BX$4),1,"")</f>
        <v/>
      </c>
      <c r="BY134" s="75" t="str">
        <f t="shared" ref="BY134:BY197" si="1673">IF(AND($F134=BP$2,$D134=BX$3,$E134=BY$4),1,"")</f>
        <v/>
      </c>
      <c r="BZ134" s="74" t="str">
        <f t="shared" si="1119"/>
        <v/>
      </c>
      <c r="CA134" s="67" t="str">
        <f t="shared" ref="CA134" si="1674">IF(AND($F134=BZ$2,$D134=BZ$3,$E134=CA$4),1,"")</f>
        <v/>
      </c>
      <c r="CB134" s="67" t="str">
        <f t="shared" ref="CB134:CB197" si="1675">IF(AND($F134=BZ$2,$D134=CB$3,$E134=CB$4),1,"")</f>
        <v/>
      </c>
      <c r="CC134" s="67" t="str">
        <f t="shared" ref="CC134:CC197" si="1676">IF(AND($F134=BZ$2,$D134=CB$3,$E134=CC$4),1,"")</f>
        <v/>
      </c>
      <c r="CD134" s="67" t="str">
        <f t="shared" ref="CD134:CD197" si="1677">IF(AND($F134=BZ$2,$D134=CD$3,$E134=CD$4),1,"")</f>
        <v/>
      </c>
      <c r="CE134" s="67" t="str">
        <f t="shared" ref="CE134:CE197" si="1678">IF(AND($F134=BZ$2,$D134=CD$3,$E134=CE$4),1,"")</f>
        <v/>
      </c>
      <c r="CF134" s="67" t="str">
        <f t="shared" ref="CF134:CF197" si="1679">IF(AND($F134=BZ$2,$D134=CF$3,$E134=CF$4),1,"")</f>
        <v/>
      </c>
      <c r="CG134" s="67" t="str">
        <f t="shared" ref="CG134:CG197" si="1680">IF(AND($F134=BZ$2,$D134=CF$3,$E134=CG$4),1,"")</f>
        <v/>
      </c>
      <c r="CH134" s="67" t="str">
        <f t="shared" ref="CH134:CH197" si="1681">IF(AND($F134=BZ$2,$D134=CH$3,$E134=CH$4),1,"")</f>
        <v/>
      </c>
      <c r="CI134" s="75" t="str">
        <f t="shared" ref="CI134:CI197" si="1682">IF(AND($F134=BZ$2,$D134=CH$3,$E134=CI$4),1,"")</f>
        <v/>
      </c>
      <c r="CJ134" s="74" t="str">
        <f t="shared" si="1121"/>
        <v/>
      </c>
      <c r="CK134" s="67" t="str">
        <f t="shared" ref="CK134" si="1683">IF(AND($F134=CJ$2,$D134=CJ$3,$E134=CK$4),1,"")</f>
        <v/>
      </c>
      <c r="CL134" s="67" t="str">
        <f t="shared" ref="CL134:CL197" si="1684">IF(AND($F134=CJ$2,$D134=CL$3,$E134=CL$4),1,"")</f>
        <v/>
      </c>
      <c r="CM134" s="67" t="str">
        <f t="shared" ref="CM134:CM197" si="1685">IF(AND($F134=CJ$2,$D134=CL$3,$E134=CM$4),1,"")</f>
        <v/>
      </c>
      <c r="CN134" s="67" t="str">
        <f t="shared" ref="CN134:CN197" si="1686">IF(AND($F134=CJ$2,$D134=CN$3,$E134=CN$4),1,"")</f>
        <v/>
      </c>
      <c r="CO134" s="67" t="str">
        <f t="shared" ref="CO134:CO197" si="1687">IF(AND($F134=CJ$2,$D134=CN$3,$E134=CO$4),1,"")</f>
        <v/>
      </c>
      <c r="CP134" s="67" t="str">
        <f t="shared" ref="CP134:CP197" si="1688">IF(AND($F134=CJ$2,$D134=CP$3,$E134=CP$4),1,"")</f>
        <v/>
      </c>
      <c r="CQ134" s="67" t="str">
        <f t="shared" ref="CQ134:CQ197" si="1689">IF(AND($F134=CJ$2,$D134=CP$3,$E134=CQ$4),1,"")</f>
        <v/>
      </c>
      <c r="CR134" s="67" t="str">
        <f t="shared" ref="CR134:CR197" si="1690">IF(AND($F134=CJ$2,$D134=CR$3,$E134=CR$4),1,"")</f>
        <v/>
      </c>
      <c r="CS134" s="75" t="str">
        <f t="shared" ref="CS134:CS197" si="1691">IF(AND($F134=CJ$2,$D134=CR$3,$E134=CS$4),1,"")</f>
        <v/>
      </c>
      <c r="CT134" s="74" t="str">
        <f t="shared" si="1123"/>
        <v/>
      </c>
      <c r="CU134" s="67" t="str">
        <f t="shared" ref="CU134" si="1692">IF(AND($F134=CT$2,$D134=CT$3,$E134=CU$4),1,"")</f>
        <v/>
      </c>
      <c r="CV134" s="67" t="str">
        <f t="shared" ref="CV134:CV197" si="1693">IF(AND($F134=CT$2,$D134=CV$3,$E134=CV$4),1,"")</f>
        <v/>
      </c>
      <c r="CW134" s="67" t="str">
        <f t="shared" ref="CW134:CW197" si="1694">IF(AND($F134=CT$2,$D134=CV$3,$E134=CW$4),1,"")</f>
        <v/>
      </c>
      <c r="CX134" s="67" t="str">
        <f t="shared" ref="CX134:CX197" si="1695">IF(AND($F134=CT$2,$D134=CX$3,$E134=CX$4),1,"")</f>
        <v/>
      </c>
      <c r="CY134" s="67" t="str">
        <f t="shared" ref="CY134:CY197" si="1696">IF(AND($F134=CT$2,$D134=CX$3,$E134=CY$4),1,"")</f>
        <v/>
      </c>
      <c r="CZ134" s="67" t="str">
        <f t="shared" ref="CZ134:CZ197" si="1697">IF(AND($F134=CT$2,$D134=CZ$3,$E134=CZ$4),1,"")</f>
        <v/>
      </c>
      <c r="DA134" s="67" t="str">
        <f t="shared" ref="DA134:DA197" si="1698">IF(AND($F134=CT$2,$D134=CZ$3,$E134=DA$4),1,"")</f>
        <v/>
      </c>
      <c r="DB134" s="67" t="str">
        <f t="shared" ref="DB134:DB197" si="1699">IF(AND($F134=CT$2,$D134=DB$3,$E134=DB$4),1,"")</f>
        <v/>
      </c>
      <c r="DC134" s="75" t="str">
        <f t="shared" ref="DC134:DC197" si="1700">IF(AND($F134=CT$2,$D134=DB$3,$E134=DC$4),1,"")</f>
        <v/>
      </c>
      <c r="DD134" s="74" t="str">
        <f t="shared" si="1125"/>
        <v/>
      </c>
      <c r="DE134" s="67" t="str">
        <f t="shared" ref="DE134" si="1701">IF(AND($F134=DD$2,$D134=DD$3,$E134=DE$4),1,"")</f>
        <v/>
      </c>
      <c r="DF134" s="67" t="str">
        <f t="shared" ref="DF134:DF197" si="1702">IF(AND($F134=DD$2,$D134=DF$3,$E134=DF$4),1,"")</f>
        <v/>
      </c>
      <c r="DG134" s="67" t="str">
        <f t="shared" ref="DG134:DG197" si="1703">IF(AND($F134=DD$2,$D134=DF$3,$E134=DG$4),1,"")</f>
        <v/>
      </c>
      <c r="DH134" s="67" t="str">
        <f t="shared" ref="DH134:DH197" si="1704">IF(AND($F134=DD$2,$D134=DH$3,$E134=DH$4),1,"")</f>
        <v/>
      </c>
      <c r="DI134" s="67" t="str">
        <f t="shared" ref="DI134:DI197" si="1705">IF(AND($F134=DD$2,$D134=DH$3,$E134=DI$4),1,"")</f>
        <v/>
      </c>
      <c r="DJ134" s="67" t="str">
        <f t="shared" ref="DJ134:DJ197" si="1706">IF(AND($F134=DD$2,$D134=DJ$3,$E134=DJ$4),1,"")</f>
        <v/>
      </c>
      <c r="DK134" s="67" t="str">
        <f t="shared" ref="DK134:DK197" si="1707">IF(AND($F134=DD$2,$D134=DJ$3,$E134=DK$4),1,"")</f>
        <v/>
      </c>
      <c r="DL134" s="67" t="str">
        <f t="shared" ref="DL134:DL197" si="1708">IF(AND($F134=DD$2,$D134=DL$3,$E134=DL$4),1,"")</f>
        <v/>
      </c>
      <c r="DM134" s="75" t="str">
        <f t="shared" ref="DM134:DM197" si="1709">IF(AND($F134=DD$2,$D134=DL$3,$E134=DM$4),1,"")</f>
        <v/>
      </c>
      <c r="DN134" s="74" t="str">
        <f t="shared" si="1127"/>
        <v/>
      </c>
      <c r="DO134" s="67" t="str">
        <f t="shared" ref="DO134" si="1710">IF(AND($F134=DN$2,$D134=DN$3,$E134=DO$4),1,"")</f>
        <v/>
      </c>
      <c r="DP134" s="67" t="str">
        <f t="shared" ref="DP134:DP197" si="1711">IF(AND($F134=DN$2,$D134=DP$3,$E134=DP$4),1,"")</f>
        <v/>
      </c>
      <c r="DQ134" s="67" t="str">
        <f t="shared" ref="DQ134:DQ197" si="1712">IF(AND($F134=DN$2,$D134=DP$3,$E134=DQ$4),1,"")</f>
        <v/>
      </c>
      <c r="DR134" s="67" t="str">
        <f t="shared" ref="DR134:DR197" si="1713">IF(AND($F134=DN$2,$D134=DR$3,$E134=DR$4),1,"")</f>
        <v/>
      </c>
      <c r="DS134" s="67" t="str">
        <f t="shared" ref="DS134:DS197" si="1714">IF(AND($F134=DN$2,$D134=DR$3,$E134=DS$4),1,"")</f>
        <v/>
      </c>
      <c r="DT134" s="67" t="str">
        <f t="shared" ref="DT134:DT197" si="1715">IF(AND($F134=DN$2,$D134=DT$3,$E134=DT$4),1,"")</f>
        <v/>
      </c>
      <c r="DU134" s="67" t="str">
        <f t="shared" ref="DU134:DU197" si="1716">IF(AND($F134=DN$2,$D134=DT$3,$E134=DU$4),1,"")</f>
        <v/>
      </c>
      <c r="DV134" s="67" t="str">
        <f t="shared" ref="DV134:DV197" si="1717">IF(AND($F134=DN$2,$D134=DV$3,$E134=DV$4),1,"")</f>
        <v/>
      </c>
      <c r="DW134" s="76" t="str">
        <f t="shared" ref="DW134:DW197" si="1718">IF(AND($F134=DN$2,$D134=DV$3,$E134=DW$4),1,"")</f>
        <v/>
      </c>
      <c r="DX134" s="73"/>
    </row>
    <row r="135" spans="1:128" hidden="1">
      <c r="A135" s="67" t="str">
        <f>IF(OR(B135=0,B135=""),"",'Stu.Detail (1-20)'!A137)</f>
        <v/>
      </c>
      <c r="B135" s="67" t="str">
        <f>IF(OR('Stu.Detail (1-20)'!B137=0,'Stu.Detail (1-20)'!B137=""),"",'Stu.Detail (1-20)'!B137)</f>
        <v/>
      </c>
      <c r="C135" s="68" t="str">
        <f>IF(OR('Stu.Detail (1-20)'!C137=0,'Stu.Detail (1-20)'!C137=""),"",'Stu.Detail (1-20)'!C137)</f>
        <v/>
      </c>
      <c r="D135" s="67" t="str">
        <f>IF(OR('Stu.Detail (1-20)'!J137=0,'Stu.Detail (1-20)'!J137=""),"",'Stu.Detail (1-20)'!J137)</f>
        <v/>
      </c>
      <c r="E135" s="67" t="str">
        <f>IF(OR('Stu.Detail (1-20)'!K137=0,'Stu.Detail (1-20)'!K137=""),"",'Stu.Detail (1-20)'!K137)</f>
        <v/>
      </c>
      <c r="F135" s="67" t="str">
        <f>IF(OR('Stu.Detail (1-20)'!L137=0,'Stu.Detail (1-20)'!L137=""),"",'Stu.Detail (1-20)'!L137)</f>
        <v/>
      </c>
      <c r="H135" s="74" t="str">
        <f t="shared" si="1609"/>
        <v/>
      </c>
      <c r="I135" s="67" t="str">
        <f t="shared" si="1610"/>
        <v/>
      </c>
      <c r="J135" s="67" t="str">
        <f t="shared" si="1611"/>
        <v/>
      </c>
      <c r="K135" s="67" t="str">
        <f t="shared" si="1612"/>
        <v/>
      </c>
      <c r="L135" s="67" t="str">
        <f t="shared" si="1613"/>
        <v/>
      </c>
      <c r="M135" s="67" t="str">
        <f t="shared" si="1614"/>
        <v/>
      </c>
      <c r="N135" s="67" t="str">
        <f t="shared" si="1615"/>
        <v/>
      </c>
      <c r="O135" s="67" t="str">
        <f t="shared" si="1616"/>
        <v/>
      </c>
      <c r="P135" s="67" t="str">
        <f t="shared" si="1617"/>
        <v/>
      </c>
      <c r="Q135" s="75" t="str">
        <f t="shared" si="1618"/>
        <v/>
      </c>
      <c r="R135" s="74" t="str">
        <f t="shared" si="1619"/>
        <v/>
      </c>
      <c r="S135" s="67" t="str">
        <f t="shared" si="1620"/>
        <v/>
      </c>
      <c r="T135" s="67" t="str">
        <f t="shared" si="1621"/>
        <v/>
      </c>
      <c r="U135" s="67" t="str">
        <f t="shared" si="1622"/>
        <v/>
      </c>
      <c r="V135" s="67" t="str">
        <f t="shared" si="1623"/>
        <v/>
      </c>
      <c r="W135" s="67" t="str">
        <f t="shared" si="1624"/>
        <v/>
      </c>
      <c r="X135" s="67" t="str">
        <f t="shared" si="1625"/>
        <v/>
      </c>
      <c r="Y135" s="67" t="str">
        <f t="shared" si="1626"/>
        <v/>
      </c>
      <c r="Z135" s="67" t="str">
        <f t="shared" si="1627"/>
        <v/>
      </c>
      <c r="AA135" s="75" t="str">
        <f t="shared" si="1628"/>
        <v/>
      </c>
      <c r="AB135" s="74" t="str">
        <f t="shared" si="1109"/>
        <v/>
      </c>
      <c r="AC135" s="67" t="str">
        <f t="shared" ref="AC135" si="1719">IF(AND($F135=AB$2,$D135=AB$3,$E135=AC$4),1,"")</f>
        <v/>
      </c>
      <c r="AD135" s="67" t="str">
        <f t="shared" si="1630"/>
        <v/>
      </c>
      <c r="AE135" s="67" t="str">
        <f t="shared" si="1631"/>
        <v/>
      </c>
      <c r="AF135" s="67" t="str">
        <f t="shared" si="1632"/>
        <v/>
      </c>
      <c r="AG135" s="67" t="str">
        <f t="shared" si="1633"/>
        <v/>
      </c>
      <c r="AH135" s="67" t="str">
        <f t="shared" si="1634"/>
        <v/>
      </c>
      <c r="AI135" s="67" t="str">
        <f t="shared" si="1635"/>
        <v/>
      </c>
      <c r="AJ135" s="67" t="str">
        <f t="shared" si="1636"/>
        <v/>
      </c>
      <c r="AK135" s="75" t="str">
        <f t="shared" si="1637"/>
        <v/>
      </c>
      <c r="AL135" s="74" t="str">
        <f t="shared" si="1111"/>
        <v/>
      </c>
      <c r="AM135" s="67" t="str">
        <f t="shared" ref="AM135" si="1720">IF(AND($F135=AL$2,$D135=AL$3,$E135=AM$4),1,"")</f>
        <v/>
      </c>
      <c r="AN135" s="67" t="str">
        <f t="shared" si="1639"/>
        <v/>
      </c>
      <c r="AO135" s="67" t="str">
        <f t="shared" si="1640"/>
        <v/>
      </c>
      <c r="AP135" s="67" t="str">
        <f t="shared" si="1641"/>
        <v/>
      </c>
      <c r="AQ135" s="67" t="str">
        <f t="shared" si="1642"/>
        <v/>
      </c>
      <c r="AR135" s="67" t="str">
        <f t="shared" si="1643"/>
        <v/>
      </c>
      <c r="AS135" s="67" t="str">
        <f t="shared" si="1644"/>
        <v/>
      </c>
      <c r="AT135" s="67" t="str">
        <f t="shared" si="1645"/>
        <v/>
      </c>
      <c r="AU135" s="75" t="str">
        <f t="shared" si="1646"/>
        <v/>
      </c>
      <c r="AV135" s="74" t="str">
        <f t="shared" si="1113"/>
        <v/>
      </c>
      <c r="AW135" s="67" t="str">
        <f t="shared" ref="AW135" si="1721">IF(AND($F135=AV$2,$D135=AV$3,$E135=AW$4),1,"")</f>
        <v/>
      </c>
      <c r="AX135" s="67" t="str">
        <f t="shared" si="1648"/>
        <v/>
      </c>
      <c r="AY135" s="67" t="str">
        <f t="shared" si="1649"/>
        <v/>
      </c>
      <c r="AZ135" s="67" t="str">
        <f t="shared" si="1650"/>
        <v/>
      </c>
      <c r="BA135" s="67" t="str">
        <f t="shared" si="1651"/>
        <v/>
      </c>
      <c r="BB135" s="67" t="str">
        <f t="shared" si="1652"/>
        <v/>
      </c>
      <c r="BC135" s="67" t="str">
        <f t="shared" si="1653"/>
        <v/>
      </c>
      <c r="BD135" s="67" t="str">
        <f t="shared" si="1654"/>
        <v/>
      </c>
      <c r="BE135" s="75" t="str">
        <f t="shared" si="1655"/>
        <v/>
      </c>
      <c r="BF135" s="74" t="str">
        <f t="shared" si="1115"/>
        <v/>
      </c>
      <c r="BG135" s="67" t="str">
        <f t="shared" ref="BG135" si="1722">IF(AND($F135=BF$2,$D135=BF$3,$E135=BG$4),1,"")</f>
        <v/>
      </c>
      <c r="BH135" s="67" t="str">
        <f t="shared" si="1657"/>
        <v/>
      </c>
      <c r="BI135" s="67" t="str">
        <f t="shared" si="1658"/>
        <v/>
      </c>
      <c r="BJ135" s="67" t="str">
        <f t="shared" si="1659"/>
        <v/>
      </c>
      <c r="BK135" s="67" t="str">
        <f t="shared" si="1660"/>
        <v/>
      </c>
      <c r="BL135" s="67" t="str">
        <f t="shared" si="1661"/>
        <v/>
      </c>
      <c r="BM135" s="67" t="str">
        <f t="shared" si="1662"/>
        <v/>
      </c>
      <c r="BN135" s="67" t="str">
        <f t="shared" si="1663"/>
        <v/>
      </c>
      <c r="BO135" s="75" t="str">
        <f t="shared" si="1664"/>
        <v/>
      </c>
      <c r="BP135" s="74" t="str">
        <f t="shared" si="1117"/>
        <v/>
      </c>
      <c r="BQ135" s="67" t="str">
        <f t="shared" ref="BQ135" si="1723">IF(AND($F135=BP$2,$D135=BP$3,$E135=BQ$4),1,"")</f>
        <v/>
      </c>
      <c r="BR135" s="67" t="str">
        <f t="shared" si="1666"/>
        <v/>
      </c>
      <c r="BS135" s="67" t="str">
        <f t="shared" si="1667"/>
        <v/>
      </c>
      <c r="BT135" s="67" t="str">
        <f t="shared" si="1668"/>
        <v/>
      </c>
      <c r="BU135" s="67" t="str">
        <f t="shared" si="1669"/>
        <v/>
      </c>
      <c r="BV135" s="67" t="str">
        <f t="shared" si="1670"/>
        <v/>
      </c>
      <c r="BW135" s="67" t="str">
        <f t="shared" si="1671"/>
        <v/>
      </c>
      <c r="BX135" s="67" t="str">
        <f t="shared" si="1672"/>
        <v/>
      </c>
      <c r="BY135" s="75" t="str">
        <f t="shared" si="1673"/>
        <v/>
      </c>
      <c r="BZ135" s="74" t="str">
        <f t="shared" si="1119"/>
        <v/>
      </c>
      <c r="CA135" s="67" t="str">
        <f t="shared" ref="CA135" si="1724">IF(AND($F135=BZ$2,$D135=BZ$3,$E135=CA$4),1,"")</f>
        <v/>
      </c>
      <c r="CB135" s="67" t="str">
        <f t="shared" si="1675"/>
        <v/>
      </c>
      <c r="CC135" s="67" t="str">
        <f t="shared" si="1676"/>
        <v/>
      </c>
      <c r="CD135" s="67" t="str">
        <f t="shared" si="1677"/>
        <v/>
      </c>
      <c r="CE135" s="67" t="str">
        <f t="shared" si="1678"/>
        <v/>
      </c>
      <c r="CF135" s="67" t="str">
        <f t="shared" si="1679"/>
        <v/>
      </c>
      <c r="CG135" s="67" t="str">
        <f t="shared" si="1680"/>
        <v/>
      </c>
      <c r="CH135" s="67" t="str">
        <f t="shared" si="1681"/>
        <v/>
      </c>
      <c r="CI135" s="75" t="str">
        <f t="shared" si="1682"/>
        <v/>
      </c>
      <c r="CJ135" s="74" t="str">
        <f t="shared" si="1121"/>
        <v/>
      </c>
      <c r="CK135" s="67" t="str">
        <f t="shared" ref="CK135" si="1725">IF(AND($F135=CJ$2,$D135=CJ$3,$E135=CK$4),1,"")</f>
        <v/>
      </c>
      <c r="CL135" s="67" t="str">
        <f t="shared" si="1684"/>
        <v/>
      </c>
      <c r="CM135" s="67" t="str">
        <f t="shared" si="1685"/>
        <v/>
      </c>
      <c r="CN135" s="67" t="str">
        <f t="shared" si="1686"/>
        <v/>
      </c>
      <c r="CO135" s="67" t="str">
        <f t="shared" si="1687"/>
        <v/>
      </c>
      <c r="CP135" s="67" t="str">
        <f t="shared" si="1688"/>
        <v/>
      </c>
      <c r="CQ135" s="67" t="str">
        <f t="shared" si="1689"/>
        <v/>
      </c>
      <c r="CR135" s="67" t="str">
        <f t="shared" si="1690"/>
        <v/>
      </c>
      <c r="CS135" s="75" t="str">
        <f t="shared" si="1691"/>
        <v/>
      </c>
      <c r="CT135" s="74" t="str">
        <f t="shared" si="1123"/>
        <v/>
      </c>
      <c r="CU135" s="67" t="str">
        <f t="shared" ref="CU135" si="1726">IF(AND($F135=CT$2,$D135=CT$3,$E135=CU$4),1,"")</f>
        <v/>
      </c>
      <c r="CV135" s="67" t="str">
        <f t="shared" si="1693"/>
        <v/>
      </c>
      <c r="CW135" s="67" t="str">
        <f t="shared" si="1694"/>
        <v/>
      </c>
      <c r="CX135" s="67" t="str">
        <f t="shared" si="1695"/>
        <v/>
      </c>
      <c r="CY135" s="67" t="str">
        <f t="shared" si="1696"/>
        <v/>
      </c>
      <c r="CZ135" s="67" t="str">
        <f t="shared" si="1697"/>
        <v/>
      </c>
      <c r="DA135" s="67" t="str">
        <f t="shared" si="1698"/>
        <v/>
      </c>
      <c r="DB135" s="67" t="str">
        <f t="shared" si="1699"/>
        <v/>
      </c>
      <c r="DC135" s="75" t="str">
        <f t="shared" si="1700"/>
        <v/>
      </c>
      <c r="DD135" s="74" t="str">
        <f t="shared" si="1125"/>
        <v/>
      </c>
      <c r="DE135" s="67" t="str">
        <f t="shared" ref="DE135" si="1727">IF(AND($F135=DD$2,$D135=DD$3,$E135=DE$4),1,"")</f>
        <v/>
      </c>
      <c r="DF135" s="67" t="str">
        <f t="shared" si="1702"/>
        <v/>
      </c>
      <c r="DG135" s="67" t="str">
        <f t="shared" si="1703"/>
        <v/>
      </c>
      <c r="DH135" s="67" t="str">
        <f t="shared" si="1704"/>
        <v/>
      </c>
      <c r="DI135" s="67" t="str">
        <f t="shared" si="1705"/>
        <v/>
      </c>
      <c r="DJ135" s="67" t="str">
        <f t="shared" si="1706"/>
        <v/>
      </c>
      <c r="DK135" s="67" t="str">
        <f t="shared" si="1707"/>
        <v/>
      </c>
      <c r="DL135" s="67" t="str">
        <f t="shared" si="1708"/>
        <v/>
      </c>
      <c r="DM135" s="75" t="str">
        <f t="shared" si="1709"/>
        <v/>
      </c>
      <c r="DN135" s="74" t="str">
        <f t="shared" si="1127"/>
        <v/>
      </c>
      <c r="DO135" s="67" t="str">
        <f t="shared" ref="DO135" si="1728">IF(AND($F135=DN$2,$D135=DN$3,$E135=DO$4),1,"")</f>
        <v/>
      </c>
      <c r="DP135" s="67" t="str">
        <f t="shared" si="1711"/>
        <v/>
      </c>
      <c r="DQ135" s="67" t="str">
        <f t="shared" si="1712"/>
        <v/>
      </c>
      <c r="DR135" s="67" t="str">
        <f t="shared" si="1713"/>
        <v/>
      </c>
      <c r="DS135" s="67" t="str">
        <f t="shared" si="1714"/>
        <v/>
      </c>
      <c r="DT135" s="67" t="str">
        <f t="shared" si="1715"/>
        <v/>
      </c>
      <c r="DU135" s="67" t="str">
        <f t="shared" si="1716"/>
        <v/>
      </c>
      <c r="DV135" s="67" t="str">
        <f t="shared" si="1717"/>
        <v/>
      </c>
      <c r="DW135" s="76" t="str">
        <f t="shared" si="1718"/>
        <v/>
      </c>
      <c r="DX135" s="73"/>
    </row>
    <row r="136" spans="1:128" hidden="1">
      <c r="A136" s="67" t="str">
        <f>IF(OR(B136=0,B136=""),"",'Stu.Detail (1-20)'!A138)</f>
        <v/>
      </c>
      <c r="B136" s="67" t="str">
        <f>IF(OR('Stu.Detail (1-20)'!B138=0,'Stu.Detail (1-20)'!B138=""),"",'Stu.Detail (1-20)'!B138)</f>
        <v/>
      </c>
      <c r="C136" s="68" t="str">
        <f>IF(OR('Stu.Detail (1-20)'!C138=0,'Stu.Detail (1-20)'!C138=""),"",'Stu.Detail (1-20)'!C138)</f>
        <v/>
      </c>
      <c r="D136" s="67" t="str">
        <f>IF(OR('Stu.Detail (1-20)'!J138=0,'Stu.Detail (1-20)'!J138=""),"",'Stu.Detail (1-20)'!J138)</f>
        <v/>
      </c>
      <c r="E136" s="67" t="str">
        <f>IF(OR('Stu.Detail (1-20)'!K138=0,'Stu.Detail (1-20)'!K138=""),"",'Stu.Detail (1-20)'!K138)</f>
        <v/>
      </c>
      <c r="F136" s="67" t="str">
        <f>IF(OR('Stu.Detail (1-20)'!L138=0,'Stu.Detail (1-20)'!L138=""),"",'Stu.Detail (1-20)'!L138)</f>
        <v/>
      </c>
      <c r="H136" s="74" t="str">
        <f t="shared" si="1609"/>
        <v/>
      </c>
      <c r="I136" s="67" t="str">
        <f t="shared" si="1610"/>
        <v/>
      </c>
      <c r="J136" s="67" t="str">
        <f t="shared" si="1611"/>
        <v/>
      </c>
      <c r="K136" s="67" t="str">
        <f t="shared" si="1612"/>
        <v/>
      </c>
      <c r="L136" s="67" t="str">
        <f t="shared" si="1613"/>
        <v/>
      </c>
      <c r="M136" s="67" t="str">
        <f t="shared" si="1614"/>
        <v/>
      </c>
      <c r="N136" s="67" t="str">
        <f t="shared" si="1615"/>
        <v/>
      </c>
      <c r="O136" s="67" t="str">
        <f t="shared" si="1616"/>
        <v/>
      </c>
      <c r="P136" s="67" t="str">
        <f t="shared" si="1617"/>
        <v/>
      </c>
      <c r="Q136" s="75" t="str">
        <f t="shared" si="1618"/>
        <v/>
      </c>
      <c r="R136" s="74" t="str">
        <f t="shared" si="1619"/>
        <v/>
      </c>
      <c r="S136" s="67" t="str">
        <f t="shared" si="1620"/>
        <v/>
      </c>
      <c r="T136" s="67" t="str">
        <f t="shared" si="1621"/>
        <v/>
      </c>
      <c r="U136" s="67" t="str">
        <f t="shared" si="1622"/>
        <v/>
      </c>
      <c r="V136" s="67" t="str">
        <f t="shared" si="1623"/>
        <v/>
      </c>
      <c r="W136" s="67" t="str">
        <f t="shared" si="1624"/>
        <v/>
      </c>
      <c r="X136" s="67" t="str">
        <f t="shared" si="1625"/>
        <v/>
      </c>
      <c r="Y136" s="67" t="str">
        <f t="shared" si="1626"/>
        <v/>
      </c>
      <c r="Z136" s="67" t="str">
        <f t="shared" si="1627"/>
        <v/>
      </c>
      <c r="AA136" s="75" t="str">
        <f t="shared" si="1628"/>
        <v/>
      </c>
      <c r="AB136" s="74" t="str">
        <f t="shared" si="1109"/>
        <v/>
      </c>
      <c r="AC136" s="67" t="str">
        <f t="shared" ref="AC136" si="1729">IF(AND($F136=AB$2,$D136=AB$3,$E136=AC$4),1,"")</f>
        <v/>
      </c>
      <c r="AD136" s="67" t="str">
        <f t="shared" si="1630"/>
        <v/>
      </c>
      <c r="AE136" s="67" t="str">
        <f t="shared" si="1631"/>
        <v/>
      </c>
      <c r="AF136" s="67" t="str">
        <f t="shared" si="1632"/>
        <v/>
      </c>
      <c r="AG136" s="67" t="str">
        <f t="shared" si="1633"/>
        <v/>
      </c>
      <c r="AH136" s="67" t="str">
        <f t="shared" si="1634"/>
        <v/>
      </c>
      <c r="AI136" s="67" t="str">
        <f t="shared" si="1635"/>
        <v/>
      </c>
      <c r="AJ136" s="67" t="str">
        <f t="shared" si="1636"/>
        <v/>
      </c>
      <c r="AK136" s="75" t="str">
        <f t="shared" si="1637"/>
        <v/>
      </c>
      <c r="AL136" s="74" t="str">
        <f t="shared" si="1111"/>
        <v/>
      </c>
      <c r="AM136" s="67" t="str">
        <f t="shared" ref="AM136" si="1730">IF(AND($F136=AL$2,$D136=AL$3,$E136=AM$4),1,"")</f>
        <v/>
      </c>
      <c r="AN136" s="67" t="str">
        <f t="shared" si="1639"/>
        <v/>
      </c>
      <c r="AO136" s="67" t="str">
        <f t="shared" si="1640"/>
        <v/>
      </c>
      <c r="AP136" s="67" t="str">
        <f t="shared" si="1641"/>
        <v/>
      </c>
      <c r="AQ136" s="67" t="str">
        <f t="shared" si="1642"/>
        <v/>
      </c>
      <c r="AR136" s="67" t="str">
        <f t="shared" si="1643"/>
        <v/>
      </c>
      <c r="AS136" s="67" t="str">
        <f t="shared" si="1644"/>
        <v/>
      </c>
      <c r="AT136" s="67" t="str">
        <f t="shared" si="1645"/>
        <v/>
      </c>
      <c r="AU136" s="75" t="str">
        <f t="shared" si="1646"/>
        <v/>
      </c>
      <c r="AV136" s="74" t="str">
        <f t="shared" si="1113"/>
        <v/>
      </c>
      <c r="AW136" s="67" t="str">
        <f t="shared" ref="AW136" si="1731">IF(AND($F136=AV$2,$D136=AV$3,$E136=AW$4),1,"")</f>
        <v/>
      </c>
      <c r="AX136" s="67" t="str">
        <f t="shared" si="1648"/>
        <v/>
      </c>
      <c r="AY136" s="67" t="str">
        <f t="shared" si="1649"/>
        <v/>
      </c>
      <c r="AZ136" s="67" t="str">
        <f t="shared" si="1650"/>
        <v/>
      </c>
      <c r="BA136" s="67" t="str">
        <f t="shared" si="1651"/>
        <v/>
      </c>
      <c r="BB136" s="67" t="str">
        <f t="shared" si="1652"/>
        <v/>
      </c>
      <c r="BC136" s="67" t="str">
        <f t="shared" si="1653"/>
        <v/>
      </c>
      <c r="BD136" s="67" t="str">
        <f t="shared" si="1654"/>
        <v/>
      </c>
      <c r="BE136" s="75" t="str">
        <f t="shared" si="1655"/>
        <v/>
      </c>
      <c r="BF136" s="74" t="str">
        <f t="shared" si="1115"/>
        <v/>
      </c>
      <c r="BG136" s="67" t="str">
        <f t="shared" ref="BG136" si="1732">IF(AND($F136=BF$2,$D136=BF$3,$E136=BG$4),1,"")</f>
        <v/>
      </c>
      <c r="BH136" s="67" t="str">
        <f t="shared" si="1657"/>
        <v/>
      </c>
      <c r="BI136" s="67" t="str">
        <f t="shared" si="1658"/>
        <v/>
      </c>
      <c r="BJ136" s="67" t="str">
        <f t="shared" si="1659"/>
        <v/>
      </c>
      <c r="BK136" s="67" t="str">
        <f t="shared" si="1660"/>
        <v/>
      </c>
      <c r="BL136" s="67" t="str">
        <f t="shared" si="1661"/>
        <v/>
      </c>
      <c r="BM136" s="67" t="str">
        <f t="shared" si="1662"/>
        <v/>
      </c>
      <c r="BN136" s="67" t="str">
        <f t="shared" si="1663"/>
        <v/>
      </c>
      <c r="BO136" s="75" t="str">
        <f t="shared" si="1664"/>
        <v/>
      </c>
      <c r="BP136" s="74" t="str">
        <f t="shared" si="1117"/>
        <v/>
      </c>
      <c r="BQ136" s="67" t="str">
        <f t="shared" ref="BQ136" si="1733">IF(AND($F136=BP$2,$D136=BP$3,$E136=BQ$4),1,"")</f>
        <v/>
      </c>
      <c r="BR136" s="67" t="str">
        <f t="shared" si="1666"/>
        <v/>
      </c>
      <c r="BS136" s="67" t="str">
        <f t="shared" si="1667"/>
        <v/>
      </c>
      <c r="BT136" s="67" t="str">
        <f t="shared" si="1668"/>
        <v/>
      </c>
      <c r="BU136" s="67" t="str">
        <f t="shared" si="1669"/>
        <v/>
      </c>
      <c r="BV136" s="67" t="str">
        <f t="shared" si="1670"/>
        <v/>
      </c>
      <c r="BW136" s="67" t="str">
        <f t="shared" si="1671"/>
        <v/>
      </c>
      <c r="BX136" s="67" t="str">
        <f t="shared" si="1672"/>
        <v/>
      </c>
      <c r="BY136" s="75" t="str">
        <f t="shared" si="1673"/>
        <v/>
      </c>
      <c r="BZ136" s="74" t="str">
        <f t="shared" si="1119"/>
        <v/>
      </c>
      <c r="CA136" s="67" t="str">
        <f t="shared" ref="CA136" si="1734">IF(AND($F136=BZ$2,$D136=BZ$3,$E136=CA$4),1,"")</f>
        <v/>
      </c>
      <c r="CB136" s="67" t="str">
        <f t="shared" si="1675"/>
        <v/>
      </c>
      <c r="CC136" s="67" t="str">
        <f t="shared" si="1676"/>
        <v/>
      </c>
      <c r="CD136" s="67" t="str">
        <f t="shared" si="1677"/>
        <v/>
      </c>
      <c r="CE136" s="67" t="str">
        <f t="shared" si="1678"/>
        <v/>
      </c>
      <c r="CF136" s="67" t="str">
        <f t="shared" si="1679"/>
        <v/>
      </c>
      <c r="CG136" s="67" t="str">
        <f t="shared" si="1680"/>
        <v/>
      </c>
      <c r="CH136" s="67" t="str">
        <f t="shared" si="1681"/>
        <v/>
      </c>
      <c r="CI136" s="75" t="str">
        <f t="shared" si="1682"/>
        <v/>
      </c>
      <c r="CJ136" s="74" t="str">
        <f t="shared" si="1121"/>
        <v/>
      </c>
      <c r="CK136" s="67" t="str">
        <f t="shared" ref="CK136" si="1735">IF(AND($F136=CJ$2,$D136=CJ$3,$E136=CK$4),1,"")</f>
        <v/>
      </c>
      <c r="CL136" s="67" t="str">
        <f t="shared" si="1684"/>
        <v/>
      </c>
      <c r="CM136" s="67" t="str">
        <f t="shared" si="1685"/>
        <v/>
      </c>
      <c r="CN136" s="67" t="str">
        <f t="shared" si="1686"/>
        <v/>
      </c>
      <c r="CO136" s="67" t="str">
        <f t="shared" si="1687"/>
        <v/>
      </c>
      <c r="CP136" s="67" t="str">
        <f t="shared" si="1688"/>
        <v/>
      </c>
      <c r="CQ136" s="67" t="str">
        <f t="shared" si="1689"/>
        <v/>
      </c>
      <c r="CR136" s="67" t="str">
        <f t="shared" si="1690"/>
        <v/>
      </c>
      <c r="CS136" s="75" t="str">
        <f t="shared" si="1691"/>
        <v/>
      </c>
      <c r="CT136" s="74" t="str">
        <f t="shared" si="1123"/>
        <v/>
      </c>
      <c r="CU136" s="67" t="str">
        <f t="shared" ref="CU136" si="1736">IF(AND($F136=CT$2,$D136=CT$3,$E136=CU$4),1,"")</f>
        <v/>
      </c>
      <c r="CV136" s="67" t="str">
        <f t="shared" si="1693"/>
        <v/>
      </c>
      <c r="CW136" s="67" t="str">
        <f t="shared" si="1694"/>
        <v/>
      </c>
      <c r="CX136" s="67" t="str">
        <f t="shared" si="1695"/>
        <v/>
      </c>
      <c r="CY136" s="67" t="str">
        <f t="shared" si="1696"/>
        <v/>
      </c>
      <c r="CZ136" s="67" t="str">
        <f t="shared" si="1697"/>
        <v/>
      </c>
      <c r="DA136" s="67" t="str">
        <f t="shared" si="1698"/>
        <v/>
      </c>
      <c r="DB136" s="67" t="str">
        <f t="shared" si="1699"/>
        <v/>
      </c>
      <c r="DC136" s="75" t="str">
        <f t="shared" si="1700"/>
        <v/>
      </c>
      <c r="DD136" s="74" t="str">
        <f t="shared" si="1125"/>
        <v/>
      </c>
      <c r="DE136" s="67" t="str">
        <f t="shared" ref="DE136" si="1737">IF(AND($F136=DD$2,$D136=DD$3,$E136=DE$4),1,"")</f>
        <v/>
      </c>
      <c r="DF136" s="67" t="str">
        <f t="shared" si="1702"/>
        <v/>
      </c>
      <c r="DG136" s="67" t="str">
        <f t="shared" si="1703"/>
        <v/>
      </c>
      <c r="DH136" s="67" t="str">
        <f t="shared" si="1704"/>
        <v/>
      </c>
      <c r="DI136" s="67" t="str">
        <f t="shared" si="1705"/>
        <v/>
      </c>
      <c r="DJ136" s="67" t="str">
        <f t="shared" si="1706"/>
        <v/>
      </c>
      <c r="DK136" s="67" t="str">
        <f t="shared" si="1707"/>
        <v/>
      </c>
      <c r="DL136" s="67" t="str">
        <f t="shared" si="1708"/>
        <v/>
      </c>
      <c r="DM136" s="75" t="str">
        <f t="shared" si="1709"/>
        <v/>
      </c>
      <c r="DN136" s="74" t="str">
        <f t="shared" si="1127"/>
        <v/>
      </c>
      <c r="DO136" s="67" t="str">
        <f t="shared" ref="DO136" si="1738">IF(AND($F136=DN$2,$D136=DN$3,$E136=DO$4),1,"")</f>
        <v/>
      </c>
      <c r="DP136" s="67" t="str">
        <f t="shared" si="1711"/>
        <v/>
      </c>
      <c r="DQ136" s="67" t="str">
        <f t="shared" si="1712"/>
        <v/>
      </c>
      <c r="DR136" s="67" t="str">
        <f t="shared" si="1713"/>
        <v/>
      </c>
      <c r="DS136" s="67" t="str">
        <f t="shared" si="1714"/>
        <v/>
      </c>
      <c r="DT136" s="67" t="str">
        <f t="shared" si="1715"/>
        <v/>
      </c>
      <c r="DU136" s="67" t="str">
        <f t="shared" si="1716"/>
        <v/>
      </c>
      <c r="DV136" s="67" t="str">
        <f t="shared" si="1717"/>
        <v/>
      </c>
      <c r="DW136" s="76" t="str">
        <f t="shared" si="1718"/>
        <v/>
      </c>
      <c r="DX136" s="73"/>
    </row>
    <row r="137" spans="1:128" hidden="1">
      <c r="A137" s="67" t="str">
        <f>IF(OR(B137=0,B137=""),"",'Stu.Detail (1-20)'!A139)</f>
        <v/>
      </c>
      <c r="B137" s="67" t="str">
        <f>IF(OR('Stu.Detail (1-20)'!B139=0,'Stu.Detail (1-20)'!B139=""),"",'Stu.Detail (1-20)'!B139)</f>
        <v/>
      </c>
      <c r="C137" s="68" t="str">
        <f>IF(OR('Stu.Detail (1-20)'!C139=0,'Stu.Detail (1-20)'!C139=""),"",'Stu.Detail (1-20)'!C139)</f>
        <v/>
      </c>
      <c r="D137" s="67" t="str">
        <f>IF(OR('Stu.Detail (1-20)'!J139=0,'Stu.Detail (1-20)'!J139=""),"",'Stu.Detail (1-20)'!J139)</f>
        <v/>
      </c>
      <c r="E137" s="67" t="str">
        <f>IF(OR('Stu.Detail (1-20)'!K139=0,'Stu.Detail (1-20)'!K139=""),"",'Stu.Detail (1-20)'!K139)</f>
        <v/>
      </c>
      <c r="F137" s="67" t="str">
        <f>IF(OR('Stu.Detail (1-20)'!L139=0,'Stu.Detail (1-20)'!L139=""),"",'Stu.Detail (1-20)'!L139)</f>
        <v/>
      </c>
      <c r="H137" s="74" t="str">
        <f t="shared" si="1609"/>
        <v/>
      </c>
      <c r="I137" s="67" t="str">
        <f t="shared" si="1610"/>
        <v/>
      </c>
      <c r="J137" s="67" t="str">
        <f t="shared" si="1611"/>
        <v/>
      </c>
      <c r="K137" s="67" t="str">
        <f t="shared" si="1612"/>
        <v/>
      </c>
      <c r="L137" s="67" t="str">
        <f t="shared" si="1613"/>
        <v/>
      </c>
      <c r="M137" s="67" t="str">
        <f t="shared" si="1614"/>
        <v/>
      </c>
      <c r="N137" s="67" t="str">
        <f t="shared" si="1615"/>
        <v/>
      </c>
      <c r="O137" s="67" t="str">
        <f t="shared" si="1616"/>
        <v/>
      </c>
      <c r="P137" s="67" t="str">
        <f t="shared" si="1617"/>
        <v/>
      </c>
      <c r="Q137" s="75" t="str">
        <f t="shared" si="1618"/>
        <v/>
      </c>
      <c r="R137" s="74" t="str">
        <f t="shared" si="1619"/>
        <v/>
      </c>
      <c r="S137" s="67" t="str">
        <f t="shared" si="1620"/>
        <v/>
      </c>
      <c r="T137" s="67" t="str">
        <f t="shared" si="1621"/>
        <v/>
      </c>
      <c r="U137" s="67" t="str">
        <f t="shared" si="1622"/>
        <v/>
      </c>
      <c r="V137" s="67" t="str">
        <f t="shared" si="1623"/>
        <v/>
      </c>
      <c r="W137" s="67" t="str">
        <f t="shared" si="1624"/>
        <v/>
      </c>
      <c r="X137" s="67" t="str">
        <f t="shared" si="1625"/>
        <v/>
      </c>
      <c r="Y137" s="67" t="str">
        <f t="shared" si="1626"/>
        <v/>
      </c>
      <c r="Z137" s="67" t="str">
        <f t="shared" si="1627"/>
        <v/>
      </c>
      <c r="AA137" s="75" t="str">
        <f t="shared" si="1628"/>
        <v/>
      </c>
      <c r="AB137" s="74" t="str">
        <f t="shared" si="1109"/>
        <v/>
      </c>
      <c r="AC137" s="67" t="str">
        <f t="shared" ref="AC137" si="1739">IF(AND($F137=AB$2,$D137=AB$3,$E137=AC$4),1,"")</f>
        <v/>
      </c>
      <c r="AD137" s="67" t="str">
        <f t="shared" si="1630"/>
        <v/>
      </c>
      <c r="AE137" s="67" t="str">
        <f t="shared" si="1631"/>
        <v/>
      </c>
      <c r="AF137" s="67" t="str">
        <f t="shared" si="1632"/>
        <v/>
      </c>
      <c r="AG137" s="67" t="str">
        <f t="shared" si="1633"/>
        <v/>
      </c>
      <c r="AH137" s="67" t="str">
        <f t="shared" si="1634"/>
        <v/>
      </c>
      <c r="AI137" s="67" t="str">
        <f t="shared" si="1635"/>
        <v/>
      </c>
      <c r="AJ137" s="67" t="str">
        <f t="shared" si="1636"/>
        <v/>
      </c>
      <c r="AK137" s="75" t="str">
        <f t="shared" si="1637"/>
        <v/>
      </c>
      <c r="AL137" s="74" t="str">
        <f t="shared" si="1111"/>
        <v/>
      </c>
      <c r="AM137" s="67" t="str">
        <f t="shared" ref="AM137" si="1740">IF(AND($F137=AL$2,$D137=AL$3,$E137=AM$4),1,"")</f>
        <v/>
      </c>
      <c r="AN137" s="67" t="str">
        <f t="shared" si="1639"/>
        <v/>
      </c>
      <c r="AO137" s="67" t="str">
        <f t="shared" si="1640"/>
        <v/>
      </c>
      <c r="AP137" s="67" t="str">
        <f t="shared" si="1641"/>
        <v/>
      </c>
      <c r="AQ137" s="67" t="str">
        <f t="shared" si="1642"/>
        <v/>
      </c>
      <c r="AR137" s="67" t="str">
        <f t="shared" si="1643"/>
        <v/>
      </c>
      <c r="AS137" s="67" t="str">
        <f t="shared" si="1644"/>
        <v/>
      </c>
      <c r="AT137" s="67" t="str">
        <f t="shared" si="1645"/>
        <v/>
      </c>
      <c r="AU137" s="75" t="str">
        <f t="shared" si="1646"/>
        <v/>
      </c>
      <c r="AV137" s="74" t="str">
        <f t="shared" si="1113"/>
        <v/>
      </c>
      <c r="AW137" s="67" t="str">
        <f t="shared" ref="AW137" si="1741">IF(AND($F137=AV$2,$D137=AV$3,$E137=AW$4),1,"")</f>
        <v/>
      </c>
      <c r="AX137" s="67" t="str">
        <f t="shared" si="1648"/>
        <v/>
      </c>
      <c r="AY137" s="67" t="str">
        <f t="shared" si="1649"/>
        <v/>
      </c>
      <c r="AZ137" s="67" t="str">
        <f t="shared" si="1650"/>
        <v/>
      </c>
      <c r="BA137" s="67" t="str">
        <f t="shared" si="1651"/>
        <v/>
      </c>
      <c r="BB137" s="67" t="str">
        <f t="shared" si="1652"/>
        <v/>
      </c>
      <c r="BC137" s="67" t="str">
        <f t="shared" si="1653"/>
        <v/>
      </c>
      <c r="BD137" s="67" t="str">
        <f t="shared" si="1654"/>
        <v/>
      </c>
      <c r="BE137" s="75" t="str">
        <f t="shared" si="1655"/>
        <v/>
      </c>
      <c r="BF137" s="74" t="str">
        <f t="shared" si="1115"/>
        <v/>
      </c>
      <c r="BG137" s="67" t="str">
        <f t="shared" ref="BG137" si="1742">IF(AND($F137=BF$2,$D137=BF$3,$E137=BG$4),1,"")</f>
        <v/>
      </c>
      <c r="BH137" s="67" t="str">
        <f t="shared" si="1657"/>
        <v/>
      </c>
      <c r="BI137" s="67" t="str">
        <f t="shared" si="1658"/>
        <v/>
      </c>
      <c r="BJ137" s="67" t="str">
        <f t="shared" si="1659"/>
        <v/>
      </c>
      <c r="BK137" s="67" t="str">
        <f t="shared" si="1660"/>
        <v/>
      </c>
      <c r="BL137" s="67" t="str">
        <f t="shared" si="1661"/>
        <v/>
      </c>
      <c r="BM137" s="67" t="str">
        <f t="shared" si="1662"/>
        <v/>
      </c>
      <c r="BN137" s="67" t="str">
        <f t="shared" si="1663"/>
        <v/>
      </c>
      <c r="BO137" s="75" t="str">
        <f t="shared" si="1664"/>
        <v/>
      </c>
      <c r="BP137" s="74" t="str">
        <f t="shared" si="1117"/>
        <v/>
      </c>
      <c r="BQ137" s="67" t="str">
        <f t="shared" ref="BQ137" si="1743">IF(AND($F137=BP$2,$D137=BP$3,$E137=BQ$4),1,"")</f>
        <v/>
      </c>
      <c r="BR137" s="67" t="str">
        <f t="shared" si="1666"/>
        <v/>
      </c>
      <c r="BS137" s="67" t="str">
        <f t="shared" si="1667"/>
        <v/>
      </c>
      <c r="BT137" s="67" t="str">
        <f t="shared" si="1668"/>
        <v/>
      </c>
      <c r="BU137" s="67" t="str">
        <f t="shared" si="1669"/>
        <v/>
      </c>
      <c r="BV137" s="67" t="str">
        <f t="shared" si="1670"/>
        <v/>
      </c>
      <c r="BW137" s="67" t="str">
        <f t="shared" si="1671"/>
        <v/>
      </c>
      <c r="BX137" s="67" t="str">
        <f t="shared" si="1672"/>
        <v/>
      </c>
      <c r="BY137" s="75" t="str">
        <f t="shared" si="1673"/>
        <v/>
      </c>
      <c r="BZ137" s="74" t="str">
        <f t="shared" si="1119"/>
        <v/>
      </c>
      <c r="CA137" s="67" t="str">
        <f t="shared" ref="CA137" si="1744">IF(AND($F137=BZ$2,$D137=BZ$3,$E137=CA$4),1,"")</f>
        <v/>
      </c>
      <c r="CB137" s="67" t="str">
        <f t="shared" si="1675"/>
        <v/>
      </c>
      <c r="CC137" s="67" t="str">
        <f t="shared" si="1676"/>
        <v/>
      </c>
      <c r="CD137" s="67" t="str">
        <f t="shared" si="1677"/>
        <v/>
      </c>
      <c r="CE137" s="67" t="str">
        <f t="shared" si="1678"/>
        <v/>
      </c>
      <c r="CF137" s="67" t="str">
        <f t="shared" si="1679"/>
        <v/>
      </c>
      <c r="CG137" s="67" t="str">
        <f t="shared" si="1680"/>
        <v/>
      </c>
      <c r="CH137" s="67" t="str">
        <f t="shared" si="1681"/>
        <v/>
      </c>
      <c r="CI137" s="75" t="str">
        <f t="shared" si="1682"/>
        <v/>
      </c>
      <c r="CJ137" s="74" t="str">
        <f t="shared" si="1121"/>
        <v/>
      </c>
      <c r="CK137" s="67" t="str">
        <f t="shared" ref="CK137" si="1745">IF(AND($F137=CJ$2,$D137=CJ$3,$E137=CK$4),1,"")</f>
        <v/>
      </c>
      <c r="CL137" s="67" t="str">
        <f t="shared" si="1684"/>
        <v/>
      </c>
      <c r="CM137" s="67" t="str">
        <f t="shared" si="1685"/>
        <v/>
      </c>
      <c r="CN137" s="67" t="str">
        <f t="shared" si="1686"/>
        <v/>
      </c>
      <c r="CO137" s="67" t="str">
        <f t="shared" si="1687"/>
        <v/>
      </c>
      <c r="CP137" s="67" t="str">
        <f t="shared" si="1688"/>
        <v/>
      </c>
      <c r="CQ137" s="67" t="str">
        <f t="shared" si="1689"/>
        <v/>
      </c>
      <c r="CR137" s="67" t="str">
        <f t="shared" si="1690"/>
        <v/>
      </c>
      <c r="CS137" s="75" t="str">
        <f t="shared" si="1691"/>
        <v/>
      </c>
      <c r="CT137" s="74" t="str">
        <f t="shared" si="1123"/>
        <v/>
      </c>
      <c r="CU137" s="67" t="str">
        <f t="shared" ref="CU137" si="1746">IF(AND($F137=CT$2,$D137=CT$3,$E137=CU$4),1,"")</f>
        <v/>
      </c>
      <c r="CV137" s="67" t="str">
        <f t="shared" si="1693"/>
        <v/>
      </c>
      <c r="CW137" s="67" t="str">
        <f t="shared" si="1694"/>
        <v/>
      </c>
      <c r="CX137" s="67" t="str">
        <f t="shared" si="1695"/>
        <v/>
      </c>
      <c r="CY137" s="67" t="str">
        <f t="shared" si="1696"/>
        <v/>
      </c>
      <c r="CZ137" s="67" t="str">
        <f t="shared" si="1697"/>
        <v/>
      </c>
      <c r="DA137" s="67" t="str">
        <f t="shared" si="1698"/>
        <v/>
      </c>
      <c r="DB137" s="67" t="str">
        <f t="shared" si="1699"/>
        <v/>
      </c>
      <c r="DC137" s="75" t="str">
        <f t="shared" si="1700"/>
        <v/>
      </c>
      <c r="DD137" s="74" t="str">
        <f t="shared" si="1125"/>
        <v/>
      </c>
      <c r="DE137" s="67" t="str">
        <f t="shared" ref="DE137" si="1747">IF(AND($F137=DD$2,$D137=DD$3,$E137=DE$4),1,"")</f>
        <v/>
      </c>
      <c r="DF137" s="67" t="str">
        <f t="shared" si="1702"/>
        <v/>
      </c>
      <c r="DG137" s="67" t="str">
        <f t="shared" si="1703"/>
        <v/>
      </c>
      <c r="DH137" s="67" t="str">
        <f t="shared" si="1704"/>
        <v/>
      </c>
      <c r="DI137" s="67" t="str">
        <f t="shared" si="1705"/>
        <v/>
      </c>
      <c r="DJ137" s="67" t="str">
        <f t="shared" si="1706"/>
        <v/>
      </c>
      <c r="DK137" s="67" t="str">
        <f t="shared" si="1707"/>
        <v/>
      </c>
      <c r="DL137" s="67" t="str">
        <f t="shared" si="1708"/>
        <v/>
      </c>
      <c r="DM137" s="75" t="str">
        <f t="shared" si="1709"/>
        <v/>
      </c>
      <c r="DN137" s="74" t="str">
        <f t="shared" si="1127"/>
        <v/>
      </c>
      <c r="DO137" s="67" t="str">
        <f t="shared" ref="DO137" si="1748">IF(AND($F137=DN$2,$D137=DN$3,$E137=DO$4),1,"")</f>
        <v/>
      </c>
      <c r="DP137" s="67" t="str">
        <f t="shared" si="1711"/>
        <v/>
      </c>
      <c r="DQ137" s="67" t="str">
        <f t="shared" si="1712"/>
        <v/>
      </c>
      <c r="DR137" s="67" t="str">
        <f t="shared" si="1713"/>
        <v/>
      </c>
      <c r="DS137" s="67" t="str">
        <f t="shared" si="1714"/>
        <v/>
      </c>
      <c r="DT137" s="67" t="str">
        <f t="shared" si="1715"/>
        <v/>
      </c>
      <c r="DU137" s="67" t="str">
        <f t="shared" si="1716"/>
        <v/>
      </c>
      <c r="DV137" s="67" t="str">
        <f t="shared" si="1717"/>
        <v/>
      </c>
      <c r="DW137" s="76" t="str">
        <f t="shared" si="1718"/>
        <v/>
      </c>
      <c r="DX137" s="73"/>
    </row>
    <row r="138" spans="1:128" hidden="1">
      <c r="A138" s="67" t="str">
        <f>IF(OR(B138=0,B138=""),"",'Stu.Detail (1-20)'!A140)</f>
        <v/>
      </c>
      <c r="B138" s="67" t="str">
        <f>IF(OR('Stu.Detail (1-20)'!B140=0,'Stu.Detail (1-20)'!B140=""),"",'Stu.Detail (1-20)'!B140)</f>
        <v/>
      </c>
      <c r="C138" s="68" t="str">
        <f>IF(OR('Stu.Detail (1-20)'!C140=0,'Stu.Detail (1-20)'!C140=""),"",'Stu.Detail (1-20)'!C140)</f>
        <v/>
      </c>
      <c r="D138" s="67" t="str">
        <f>IF(OR('Stu.Detail (1-20)'!J140=0,'Stu.Detail (1-20)'!J140=""),"",'Stu.Detail (1-20)'!J140)</f>
        <v/>
      </c>
      <c r="E138" s="67" t="str">
        <f>IF(OR('Stu.Detail (1-20)'!K140=0,'Stu.Detail (1-20)'!K140=""),"",'Stu.Detail (1-20)'!K140)</f>
        <v/>
      </c>
      <c r="F138" s="67" t="str">
        <f>IF(OR('Stu.Detail (1-20)'!L140=0,'Stu.Detail (1-20)'!L140=""),"",'Stu.Detail (1-20)'!L140)</f>
        <v/>
      </c>
      <c r="H138" s="74" t="str">
        <f t="shared" si="1609"/>
        <v/>
      </c>
      <c r="I138" s="67" t="str">
        <f t="shared" si="1610"/>
        <v/>
      </c>
      <c r="J138" s="67" t="str">
        <f t="shared" si="1611"/>
        <v/>
      </c>
      <c r="K138" s="67" t="str">
        <f t="shared" si="1612"/>
        <v/>
      </c>
      <c r="L138" s="67" t="str">
        <f t="shared" si="1613"/>
        <v/>
      </c>
      <c r="M138" s="67" t="str">
        <f t="shared" si="1614"/>
        <v/>
      </c>
      <c r="N138" s="67" t="str">
        <f t="shared" si="1615"/>
        <v/>
      </c>
      <c r="O138" s="67" t="str">
        <f t="shared" si="1616"/>
        <v/>
      </c>
      <c r="P138" s="67" t="str">
        <f t="shared" si="1617"/>
        <v/>
      </c>
      <c r="Q138" s="75" t="str">
        <f t="shared" si="1618"/>
        <v/>
      </c>
      <c r="R138" s="74" t="str">
        <f t="shared" si="1619"/>
        <v/>
      </c>
      <c r="S138" s="67" t="str">
        <f t="shared" si="1620"/>
        <v/>
      </c>
      <c r="T138" s="67" t="str">
        <f t="shared" si="1621"/>
        <v/>
      </c>
      <c r="U138" s="67" t="str">
        <f t="shared" si="1622"/>
        <v/>
      </c>
      <c r="V138" s="67" t="str">
        <f t="shared" si="1623"/>
        <v/>
      </c>
      <c r="W138" s="67" t="str">
        <f t="shared" si="1624"/>
        <v/>
      </c>
      <c r="X138" s="67" t="str">
        <f t="shared" si="1625"/>
        <v/>
      </c>
      <c r="Y138" s="67" t="str">
        <f t="shared" si="1626"/>
        <v/>
      </c>
      <c r="Z138" s="67" t="str">
        <f t="shared" si="1627"/>
        <v/>
      </c>
      <c r="AA138" s="75" t="str">
        <f t="shared" si="1628"/>
        <v/>
      </c>
      <c r="AB138" s="74" t="str">
        <f t="shared" si="1109"/>
        <v/>
      </c>
      <c r="AC138" s="67" t="str">
        <f t="shared" ref="AC138" si="1749">IF(AND($F138=AB$2,$D138=AB$3,$E138=AC$4),1,"")</f>
        <v/>
      </c>
      <c r="AD138" s="67" t="str">
        <f t="shared" si="1630"/>
        <v/>
      </c>
      <c r="AE138" s="67" t="str">
        <f t="shared" si="1631"/>
        <v/>
      </c>
      <c r="AF138" s="67" t="str">
        <f t="shared" si="1632"/>
        <v/>
      </c>
      <c r="AG138" s="67" t="str">
        <f t="shared" si="1633"/>
        <v/>
      </c>
      <c r="AH138" s="67" t="str">
        <f t="shared" si="1634"/>
        <v/>
      </c>
      <c r="AI138" s="67" t="str">
        <f t="shared" si="1635"/>
        <v/>
      </c>
      <c r="AJ138" s="67" t="str">
        <f t="shared" si="1636"/>
        <v/>
      </c>
      <c r="AK138" s="75" t="str">
        <f t="shared" si="1637"/>
        <v/>
      </c>
      <c r="AL138" s="74" t="str">
        <f t="shared" si="1111"/>
        <v/>
      </c>
      <c r="AM138" s="67" t="str">
        <f t="shared" ref="AM138" si="1750">IF(AND($F138=AL$2,$D138=AL$3,$E138=AM$4),1,"")</f>
        <v/>
      </c>
      <c r="AN138" s="67" t="str">
        <f t="shared" si="1639"/>
        <v/>
      </c>
      <c r="AO138" s="67" t="str">
        <f t="shared" si="1640"/>
        <v/>
      </c>
      <c r="AP138" s="67" t="str">
        <f t="shared" si="1641"/>
        <v/>
      </c>
      <c r="AQ138" s="67" t="str">
        <f t="shared" si="1642"/>
        <v/>
      </c>
      <c r="AR138" s="67" t="str">
        <f t="shared" si="1643"/>
        <v/>
      </c>
      <c r="AS138" s="67" t="str">
        <f t="shared" si="1644"/>
        <v/>
      </c>
      <c r="AT138" s="67" t="str">
        <f t="shared" si="1645"/>
        <v/>
      </c>
      <c r="AU138" s="75" t="str">
        <f t="shared" si="1646"/>
        <v/>
      </c>
      <c r="AV138" s="74" t="str">
        <f t="shared" si="1113"/>
        <v/>
      </c>
      <c r="AW138" s="67" t="str">
        <f t="shared" ref="AW138" si="1751">IF(AND($F138=AV$2,$D138=AV$3,$E138=AW$4),1,"")</f>
        <v/>
      </c>
      <c r="AX138" s="67" t="str">
        <f t="shared" si="1648"/>
        <v/>
      </c>
      <c r="AY138" s="67" t="str">
        <f t="shared" si="1649"/>
        <v/>
      </c>
      <c r="AZ138" s="67" t="str">
        <f t="shared" si="1650"/>
        <v/>
      </c>
      <c r="BA138" s="67" t="str">
        <f t="shared" si="1651"/>
        <v/>
      </c>
      <c r="BB138" s="67" t="str">
        <f t="shared" si="1652"/>
        <v/>
      </c>
      <c r="BC138" s="67" t="str">
        <f t="shared" si="1653"/>
        <v/>
      </c>
      <c r="BD138" s="67" t="str">
        <f t="shared" si="1654"/>
        <v/>
      </c>
      <c r="BE138" s="75" t="str">
        <f t="shared" si="1655"/>
        <v/>
      </c>
      <c r="BF138" s="74" t="str">
        <f t="shared" si="1115"/>
        <v/>
      </c>
      <c r="BG138" s="67" t="str">
        <f t="shared" ref="BG138" si="1752">IF(AND($F138=BF$2,$D138=BF$3,$E138=BG$4),1,"")</f>
        <v/>
      </c>
      <c r="BH138" s="67" t="str">
        <f t="shared" si="1657"/>
        <v/>
      </c>
      <c r="BI138" s="67" t="str">
        <f t="shared" si="1658"/>
        <v/>
      </c>
      <c r="BJ138" s="67" t="str">
        <f t="shared" si="1659"/>
        <v/>
      </c>
      <c r="BK138" s="67" t="str">
        <f t="shared" si="1660"/>
        <v/>
      </c>
      <c r="BL138" s="67" t="str">
        <f t="shared" si="1661"/>
        <v/>
      </c>
      <c r="BM138" s="67" t="str">
        <f t="shared" si="1662"/>
        <v/>
      </c>
      <c r="BN138" s="67" t="str">
        <f t="shared" si="1663"/>
        <v/>
      </c>
      <c r="BO138" s="75" t="str">
        <f t="shared" si="1664"/>
        <v/>
      </c>
      <c r="BP138" s="74" t="str">
        <f t="shared" si="1117"/>
        <v/>
      </c>
      <c r="BQ138" s="67" t="str">
        <f t="shared" ref="BQ138" si="1753">IF(AND($F138=BP$2,$D138=BP$3,$E138=BQ$4),1,"")</f>
        <v/>
      </c>
      <c r="BR138" s="67" t="str">
        <f t="shared" si="1666"/>
        <v/>
      </c>
      <c r="BS138" s="67" t="str">
        <f t="shared" si="1667"/>
        <v/>
      </c>
      <c r="BT138" s="67" t="str">
        <f t="shared" si="1668"/>
        <v/>
      </c>
      <c r="BU138" s="67" t="str">
        <f t="shared" si="1669"/>
        <v/>
      </c>
      <c r="BV138" s="67" t="str">
        <f t="shared" si="1670"/>
        <v/>
      </c>
      <c r="BW138" s="67" t="str">
        <f t="shared" si="1671"/>
        <v/>
      </c>
      <c r="BX138" s="67" t="str">
        <f t="shared" si="1672"/>
        <v/>
      </c>
      <c r="BY138" s="75" t="str">
        <f t="shared" si="1673"/>
        <v/>
      </c>
      <c r="BZ138" s="74" t="str">
        <f t="shared" si="1119"/>
        <v/>
      </c>
      <c r="CA138" s="67" t="str">
        <f t="shared" ref="CA138" si="1754">IF(AND($F138=BZ$2,$D138=BZ$3,$E138=CA$4),1,"")</f>
        <v/>
      </c>
      <c r="CB138" s="67" t="str">
        <f t="shared" si="1675"/>
        <v/>
      </c>
      <c r="CC138" s="67" t="str">
        <f t="shared" si="1676"/>
        <v/>
      </c>
      <c r="CD138" s="67" t="str">
        <f t="shared" si="1677"/>
        <v/>
      </c>
      <c r="CE138" s="67" t="str">
        <f t="shared" si="1678"/>
        <v/>
      </c>
      <c r="CF138" s="67" t="str">
        <f t="shared" si="1679"/>
        <v/>
      </c>
      <c r="CG138" s="67" t="str">
        <f t="shared" si="1680"/>
        <v/>
      </c>
      <c r="CH138" s="67" t="str">
        <f t="shared" si="1681"/>
        <v/>
      </c>
      <c r="CI138" s="75" t="str">
        <f t="shared" si="1682"/>
        <v/>
      </c>
      <c r="CJ138" s="74" t="str">
        <f t="shared" si="1121"/>
        <v/>
      </c>
      <c r="CK138" s="67" t="str">
        <f t="shared" ref="CK138" si="1755">IF(AND($F138=CJ$2,$D138=CJ$3,$E138=CK$4),1,"")</f>
        <v/>
      </c>
      <c r="CL138" s="67" t="str">
        <f t="shared" si="1684"/>
        <v/>
      </c>
      <c r="CM138" s="67" t="str">
        <f t="shared" si="1685"/>
        <v/>
      </c>
      <c r="CN138" s="67" t="str">
        <f t="shared" si="1686"/>
        <v/>
      </c>
      <c r="CO138" s="67" t="str">
        <f t="shared" si="1687"/>
        <v/>
      </c>
      <c r="CP138" s="67" t="str">
        <f t="shared" si="1688"/>
        <v/>
      </c>
      <c r="CQ138" s="67" t="str">
        <f t="shared" si="1689"/>
        <v/>
      </c>
      <c r="CR138" s="67" t="str">
        <f t="shared" si="1690"/>
        <v/>
      </c>
      <c r="CS138" s="75" t="str">
        <f t="shared" si="1691"/>
        <v/>
      </c>
      <c r="CT138" s="74" t="str">
        <f t="shared" si="1123"/>
        <v/>
      </c>
      <c r="CU138" s="67" t="str">
        <f t="shared" ref="CU138" si="1756">IF(AND($F138=CT$2,$D138=CT$3,$E138=CU$4),1,"")</f>
        <v/>
      </c>
      <c r="CV138" s="67" t="str">
        <f t="shared" si="1693"/>
        <v/>
      </c>
      <c r="CW138" s="67" t="str">
        <f t="shared" si="1694"/>
        <v/>
      </c>
      <c r="CX138" s="67" t="str">
        <f t="shared" si="1695"/>
        <v/>
      </c>
      <c r="CY138" s="67" t="str">
        <f t="shared" si="1696"/>
        <v/>
      </c>
      <c r="CZ138" s="67" t="str">
        <f t="shared" si="1697"/>
        <v/>
      </c>
      <c r="DA138" s="67" t="str">
        <f t="shared" si="1698"/>
        <v/>
      </c>
      <c r="DB138" s="67" t="str">
        <f t="shared" si="1699"/>
        <v/>
      </c>
      <c r="DC138" s="75" t="str">
        <f t="shared" si="1700"/>
        <v/>
      </c>
      <c r="DD138" s="74" t="str">
        <f t="shared" si="1125"/>
        <v/>
      </c>
      <c r="DE138" s="67" t="str">
        <f t="shared" ref="DE138" si="1757">IF(AND($F138=DD$2,$D138=DD$3,$E138=DE$4),1,"")</f>
        <v/>
      </c>
      <c r="DF138" s="67" t="str">
        <f t="shared" si="1702"/>
        <v/>
      </c>
      <c r="DG138" s="67" t="str">
        <f t="shared" si="1703"/>
        <v/>
      </c>
      <c r="DH138" s="67" t="str">
        <f t="shared" si="1704"/>
        <v/>
      </c>
      <c r="DI138" s="67" t="str">
        <f t="shared" si="1705"/>
        <v/>
      </c>
      <c r="DJ138" s="67" t="str">
        <f t="shared" si="1706"/>
        <v/>
      </c>
      <c r="DK138" s="67" t="str">
        <f t="shared" si="1707"/>
        <v/>
      </c>
      <c r="DL138" s="67" t="str">
        <f t="shared" si="1708"/>
        <v/>
      </c>
      <c r="DM138" s="75" t="str">
        <f t="shared" si="1709"/>
        <v/>
      </c>
      <c r="DN138" s="74" t="str">
        <f t="shared" si="1127"/>
        <v/>
      </c>
      <c r="DO138" s="67" t="str">
        <f t="shared" ref="DO138" si="1758">IF(AND($F138=DN$2,$D138=DN$3,$E138=DO$4),1,"")</f>
        <v/>
      </c>
      <c r="DP138" s="67" t="str">
        <f t="shared" si="1711"/>
        <v/>
      </c>
      <c r="DQ138" s="67" t="str">
        <f t="shared" si="1712"/>
        <v/>
      </c>
      <c r="DR138" s="67" t="str">
        <f t="shared" si="1713"/>
        <v/>
      </c>
      <c r="DS138" s="67" t="str">
        <f t="shared" si="1714"/>
        <v/>
      </c>
      <c r="DT138" s="67" t="str">
        <f t="shared" si="1715"/>
        <v/>
      </c>
      <c r="DU138" s="67" t="str">
        <f t="shared" si="1716"/>
        <v/>
      </c>
      <c r="DV138" s="67" t="str">
        <f t="shared" si="1717"/>
        <v/>
      </c>
      <c r="DW138" s="76" t="str">
        <f t="shared" si="1718"/>
        <v/>
      </c>
      <c r="DX138" s="73"/>
    </row>
    <row r="139" spans="1:128" hidden="1">
      <c r="A139" s="67" t="str">
        <f>IF(OR(B139=0,B139=""),"",'Stu.Detail (1-20)'!A141)</f>
        <v/>
      </c>
      <c r="B139" s="67" t="str">
        <f>IF(OR('Stu.Detail (1-20)'!B141=0,'Stu.Detail (1-20)'!B141=""),"",'Stu.Detail (1-20)'!B141)</f>
        <v/>
      </c>
      <c r="C139" s="68" t="str">
        <f>IF(OR('Stu.Detail (1-20)'!C141=0,'Stu.Detail (1-20)'!C141=""),"",'Stu.Detail (1-20)'!C141)</f>
        <v/>
      </c>
      <c r="D139" s="67" t="str">
        <f>IF(OR('Stu.Detail (1-20)'!J141=0,'Stu.Detail (1-20)'!J141=""),"",'Stu.Detail (1-20)'!J141)</f>
        <v/>
      </c>
      <c r="E139" s="67" t="str">
        <f>IF(OR('Stu.Detail (1-20)'!K141=0,'Stu.Detail (1-20)'!K141=""),"",'Stu.Detail (1-20)'!K141)</f>
        <v/>
      </c>
      <c r="F139" s="67" t="str">
        <f>IF(OR('Stu.Detail (1-20)'!L141=0,'Stu.Detail (1-20)'!L141=""),"",'Stu.Detail (1-20)'!L141)</f>
        <v/>
      </c>
      <c r="H139" s="74" t="str">
        <f t="shared" si="1609"/>
        <v/>
      </c>
      <c r="I139" s="67" t="str">
        <f t="shared" si="1610"/>
        <v/>
      </c>
      <c r="J139" s="67" t="str">
        <f t="shared" si="1611"/>
        <v/>
      </c>
      <c r="K139" s="67" t="str">
        <f t="shared" si="1612"/>
        <v/>
      </c>
      <c r="L139" s="67" t="str">
        <f t="shared" si="1613"/>
        <v/>
      </c>
      <c r="M139" s="67" t="str">
        <f t="shared" si="1614"/>
        <v/>
      </c>
      <c r="N139" s="67" t="str">
        <f t="shared" si="1615"/>
        <v/>
      </c>
      <c r="O139" s="67" t="str">
        <f t="shared" si="1616"/>
        <v/>
      </c>
      <c r="P139" s="67" t="str">
        <f t="shared" si="1617"/>
        <v/>
      </c>
      <c r="Q139" s="75" t="str">
        <f t="shared" si="1618"/>
        <v/>
      </c>
      <c r="R139" s="74" t="str">
        <f t="shared" si="1619"/>
        <v/>
      </c>
      <c r="S139" s="67" t="str">
        <f t="shared" si="1620"/>
        <v/>
      </c>
      <c r="T139" s="67" t="str">
        <f t="shared" si="1621"/>
        <v/>
      </c>
      <c r="U139" s="67" t="str">
        <f t="shared" si="1622"/>
        <v/>
      </c>
      <c r="V139" s="67" t="str">
        <f t="shared" si="1623"/>
        <v/>
      </c>
      <c r="W139" s="67" t="str">
        <f t="shared" si="1624"/>
        <v/>
      </c>
      <c r="X139" s="67" t="str">
        <f t="shared" si="1625"/>
        <v/>
      </c>
      <c r="Y139" s="67" t="str">
        <f t="shared" si="1626"/>
        <v/>
      </c>
      <c r="Z139" s="67" t="str">
        <f t="shared" si="1627"/>
        <v/>
      </c>
      <c r="AA139" s="75" t="str">
        <f t="shared" si="1628"/>
        <v/>
      </c>
      <c r="AB139" s="74" t="str">
        <f t="shared" si="1109"/>
        <v/>
      </c>
      <c r="AC139" s="67" t="str">
        <f t="shared" ref="AC139" si="1759">IF(AND($F139=AB$2,$D139=AB$3,$E139=AC$4),1,"")</f>
        <v/>
      </c>
      <c r="AD139" s="67" t="str">
        <f t="shared" si="1630"/>
        <v/>
      </c>
      <c r="AE139" s="67" t="str">
        <f t="shared" si="1631"/>
        <v/>
      </c>
      <c r="AF139" s="67" t="str">
        <f t="shared" si="1632"/>
        <v/>
      </c>
      <c r="AG139" s="67" t="str">
        <f t="shared" si="1633"/>
        <v/>
      </c>
      <c r="AH139" s="67" t="str">
        <f t="shared" si="1634"/>
        <v/>
      </c>
      <c r="AI139" s="67" t="str">
        <f t="shared" si="1635"/>
        <v/>
      </c>
      <c r="AJ139" s="67" t="str">
        <f t="shared" si="1636"/>
        <v/>
      </c>
      <c r="AK139" s="75" t="str">
        <f t="shared" si="1637"/>
        <v/>
      </c>
      <c r="AL139" s="74" t="str">
        <f t="shared" si="1111"/>
        <v/>
      </c>
      <c r="AM139" s="67" t="str">
        <f t="shared" ref="AM139" si="1760">IF(AND($F139=AL$2,$D139=AL$3,$E139=AM$4),1,"")</f>
        <v/>
      </c>
      <c r="AN139" s="67" t="str">
        <f t="shared" si="1639"/>
        <v/>
      </c>
      <c r="AO139" s="67" t="str">
        <f t="shared" si="1640"/>
        <v/>
      </c>
      <c r="AP139" s="67" t="str">
        <f t="shared" si="1641"/>
        <v/>
      </c>
      <c r="AQ139" s="67" t="str">
        <f t="shared" si="1642"/>
        <v/>
      </c>
      <c r="AR139" s="67" t="str">
        <f t="shared" si="1643"/>
        <v/>
      </c>
      <c r="AS139" s="67" t="str">
        <f t="shared" si="1644"/>
        <v/>
      </c>
      <c r="AT139" s="67" t="str">
        <f t="shared" si="1645"/>
        <v/>
      </c>
      <c r="AU139" s="75" t="str">
        <f t="shared" si="1646"/>
        <v/>
      </c>
      <c r="AV139" s="74" t="str">
        <f t="shared" si="1113"/>
        <v/>
      </c>
      <c r="AW139" s="67" t="str">
        <f t="shared" ref="AW139" si="1761">IF(AND($F139=AV$2,$D139=AV$3,$E139=AW$4),1,"")</f>
        <v/>
      </c>
      <c r="AX139" s="67" t="str">
        <f t="shared" si="1648"/>
        <v/>
      </c>
      <c r="AY139" s="67" t="str">
        <f t="shared" si="1649"/>
        <v/>
      </c>
      <c r="AZ139" s="67" t="str">
        <f t="shared" si="1650"/>
        <v/>
      </c>
      <c r="BA139" s="67" t="str">
        <f t="shared" si="1651"/>
        <v/>
      </c>
      <c r="BB139" s="67" t="str">
        <f t="shared" si="1652"/>
        <v/>
      </c>
      <c r="BC139" s="67" t="str">
        <f t="shared" si="1653"/>
        <v/>
      </c>
      <c r="BD139" s="67" t="str">
        <f t="shared" si="1654"/>
        <v/>
      </c>
      <c r="BE139" s="75" t="str">
        <f t="shared" si="1655"/>
        <v/>
      </c>
      <c r="BF139" s="74" t="str">
        <f t="shared" si="1115"/>
        <v/>
      </c>
      <c r="BG139" s="67" t="str">
        <f t="shared" ref="BG139" si="1762">IF(AND($F139=BF$2,$D139=BF$3,$E139=BG$4),1,"")</f>
        <v/>
      </c>
      <c r="BH139" s="67" t="str">
        <f t="shared" si="1657"/>
        <v/>
      </c>
      <c r="BI139" s="67" t="str">
        <f t="shared" si="1658"/>
        <v/>
      </c>
      <c r="BJ139" s="67" t="str">
        <f t="shared" si="1659"/>
        <v/>
      </c>
      <c r="BK139" s="67" t="str">
        <f t="shared" si="1660"/>
        <v/>
      </c>
      <c r="BL139" s="67" t="str">
        <f t="shared" si="1661"/>
        <v/>
      </c>
      <c r="BM139" s="67" t="str">
        <f t="shared" si="1662"/>
        <v/>
      </c>
      <c r="BN139" s="67" t="str">
        <f t="shared" si="1663"/>
        <v/>
      </c>
      <c r="BO139" s="75" t="str">
        <f t="shared" si="1664"/>
        <v/>
      </c>
      <c r="BP139" s="74" t="str">
        <f t="shared" si="1117"/>
        <v/>
      </c>
      <c r="BQ139" s="67" t="str">
        <f t="shared" ref="BQ139" si="1763">IF(AND($F139=BP$2,$D139=BP$3,$E139=BQ$4),1,"")</f>
        <v/>
      </c>
      <c r="BR139" s="67" t="str">
        <f t="shared" si="1666"/>
        <v/>
      </c>
      <c r="BS139" s="67" t="str">
        <f t="shared" si="1667"/>
        <v/>
      </c>
      <c r="BT139" s="67" t="str">
        <f t="shared" si="1668"/>
        <v/>
      </c>
      <c r="BU139" s="67" t="str">
        <f t="shared" si="1669"/>
        <v/>
      </c>
      <c r="BV139" s="67" t="str">
        <f t="shared" si="1670"/>
        <v/>
      </c>
      <c r="BW139" s="67" t="str">
        <f t="shared" si="1671"/>
        <v/>
      </c>
      <c r="BX139" s="67" t="str">
        <f t="shared" si="1672"/>
        <v/>
      </c>
      <c r="BY139" s="75" t="str">
        <f t="shared" si="1673"/>
        <v/>
      </c>
      <c r="BZ139" s="74" t="str">
        <f t="shared" si="1119"/>
        <v/>
      </c>
      <c r="CA139" s="67" t="str">
        <f t="shared" ref="CA139" si="1764">IF(AND($F139=BZ$2,$D139=BZ$3,$E139=CA$4),1,"")</f>
        <v/>
      </c>
      <c r="CB139" s="67" t="str">
        <f t="shared" si="1675"/>
        <v/>
      </c>
      <c r="CC139" s="67" t="str">
        <f t="shared" si="1676"/>
        <v/>
      </c>
      <c r="CD139" s="67" t="str">
        <f t="shared" si="1677"/>
        <v/>
      </c>
      <c r="CE139" s="67" t="str">
        <f t="shared" si="1678"/>
        <v/>
      </c>
      <c r="CF139" s="67" t="str">
        <f t="shared" si="1679"/>
        <v/>
      </c>
      <c r="CG139" s="67" t="str">
        <f t="shared" si="1680"/>
        <v/>
      </c>
      <c r="CH139" s="67" t="str">
        <f t="shared" si="1681"/>
        <v/>
      </c>
      <c r="CI139" s="75" t="str">
        <f t="shared" si="1682"/>
        <v/>
      </c>
      <c r="CJ139" s="74" t="str">
        <f t="shared" si="1121"/>
        <v/>
      </c>
      <c r="CK139" s="67" t="str">
        <f t="shared" ref="CK139" si="1765">IF(AND($F139=CJ$2,$D139=CJ$3,$E139=CK$4),1,"")</f>
        <v/>
      </c>
      <c r="CL139" s="67" t="str">
        <f t="shared" si="1684"/>
        <v/>
      </c>
      <c r="CM139" s="67" t="str">
        <f t="shared" si="1685"/>
        <v/>
      </c>
      <c r="CN139" s="67" t="str">
        <f t="shared" si="1686"/>
        <v/>
      </c>
      <c r="CO139" s="67" t="str">
        <f t="shared" si="1687"/>
        <v/>
      </c>
      <c r="CP139" s="67" t="str">
        <f t="shared" si="1688"/>
        <v/>
      </c>
      <c r="CQ139" s="67" t="str">
        <f t="shared" si="1689"/>
        <v/>
      </c>
      <c r="CR139" s="67" t="str">
        <f t="shared" si="1690"/>
        <v/>
      </c>
      <c r="CS139" s="75" t="str">
        <f t="shared" si="1691"/>
        <v/>
      </c>
      <c r="CT139" s="74" t="str">
        <f t="shared" si="1123"/>
        <v/>
      </c>
      <c r="CU139" s="67" t="str">
        <f t="shared" ref="CU139" si="1766">IF(AND($F139=CT$2,$D139=CT$3,$E139=CU$4),1,"")</f>
        <v/>
      </c>
      <c r="CV139" s="67" t="str">
        <f t="shared" si="1693"/>
        <v/>
      </c>
      <c r="CW139" s="67" t="str">
        <f t="shared" si="1694"/>
        <v/>
      </c>
      <c r="CX139" s="67" t="str">
        <f t="shared" si="1695"/>
        <v/>
      </c>
      <c r="CY139" s="67" t="str">
        <f t="shared" si="1696"/>
        <v/>
      </c>
      <c r="CZ139" s="67" t="str">
        <f t="shared" si="1697"/>
        <v/>
      </c>
      <c r="DA139" s="67" t="str">
        <f t="shared" si="1698"/>
        <v/>
      </c>
      <c r="DB139" s="67" t="str">
        <f t="shared" si="1699"/>
        <v/>
      </c>
      <c r="DC139" s="75" t="str">
        <f t="shared" si="1700"/>
        <v/>
      </c>
      <c r="DD139" s="74" t="str">
        <f t="shared" si="1125"/>
        <v/>
      </c>
      <c r="DE139" s="67" t="str">
        <f t="shared" ref="DE139" si="1767">IF(AND($F139=DD$2,$D139=DD$3,$E139=DE$4),1,"")</f>
        <v/>
      </c>
      <c r="DF139" s="67" t="str">
        <f t="shared" si="1702"/>
        <v/>
      </c>
      <c r="DG139" s="67" t="str">
        <f t="shared" si="1703"/>
        <v/>
      </c>
      <c r="DH139" s="67" t="str">
        <f t="shared" si="1704"/>
        <v/>
      </c>
      <c r="DI139" s="67" t="str">
        <f t="shared" si="1705"/>
        <v/>
      </c>
      <c r="DJ139" s="67" t="str">
        <f t="shared" si="1706"/>
        <v/>
      </c>
      <c r="DK139" s="67" t="str">
        <f t="shared" si="1707"/>
        <v/>
      </c>
      <c r="DL139" s="67" t="str">
        <f t="shared" si="1708"/>
        <v/>
      </c>
      <c r="DM139" s="75" t="str">
        <f t="shared" si="1709"/>
        <v/>
      </c>
      <c r="DN139" s="74" t="str">
        <f t="shared" si="1127"/>
        <v/>
      </c>
      <c r="DO139" s="67" t="str">
        <f t="shared" ref="DO139" si="1768">IF(AND($F139=DN$2,$D139=DN$3,$E139=DO$4),1,"")</f>
        <v/>
      </c>
      <c r="DP139" s="67" t="str">
        <f t="shared" si="1711"/>
        <v/>
      </c>
      <c r="DQ139" s="67" t="str">
        <f t="shared" si="1712"/>
        <v/>
      </c>
      <c r="DR139" s="67" t="str">
        <f t="shared" si="1713"/>
        <v/>
      </c>
      <c r="DS139" s="67" t="str">
        <f t="shared" si="1714"/>
        <v/>
      </c>
      <c r="DT139" s="67" t="str">
        <f t="shared" si="1715"/>
        <v/>
      </c>
      <c r="DU139" s="67" t="str">
        <f t="shared" si="1716"/>
        <v/>
      </c>
      <c r="DV139" s="67" t="str">
        <f t="shared" si="1717"/>
        <v/>
      </c>
      <c r="DW139" s="76" t="str">
        <f t="shared" si="1718"/>
        <v/>
      </c>
      <c r="DX139" s="73"/>
    </row>
    <row r="140" spans="1:128" hidden="1">
      <c r="A140" s="67" t="str">
        <f>IF(OR(B140=0,B140=""),"",'Stu.Detail (1-20)'!A142)</f>
        <v/>
      </c>
      <c r="B140" s="67" t="str">
        <f>IF(OR('Stu.Detail (1-20)'!B142=0,'Stu.Detail (1-20)'!B142=""),"",'Stu.Detail (1-20)'!B142)</f>
        <v/>
      </c>
      <c r="C140" s="68" t="str">
        <f>IF(OR('Stu.Detail (1-20)'!C142=0,'Stu.Detail (1-20)'!C142=""),"",'Stu.Detail (1-20)'!C142)</f>
        <v/>
      </c>
      <c r="D140" s="67" t="str">
        <f>IF(OR('Stu.Detail (1-20)'!J142=0,'Stu.Detail (1-20)'!J142=""),"",'Stu.Detail (1-20)'!J142)</f>
        <v/>
      </c>
      <c r="E140" s="67" t="str">
        <f>IF(OR('Stu.Detail (1-20)'!K142=0,'Stu.Detail (1-20)'!K142=""),"",'Stu.Detail (1-20)'!K142)</f>
        <v/>
      </c>
      <c r="F140" s="67" t="str">
        <f>IF(OR('Stu.Detail (1-20)'!L142=0,'Stu.Detail (1-20)'!L142=""),"",'Stu.Detail (1-20)'!L142)</f>
        <v/>
      </c>
      <c r="H140" s="74" t="str">
        <f t="shared" si="1609"/>
        <v/>
      </c>
      <c r="I140" s="67" t="str">
        <f t="shared" si="1610"/>
        <v/>
      </c>
      <c r="J140" s="67" t="str">
        <f t="shared" si="1611"/>
        <v/>
      </c>
      <c r="K140" s="67" t="str">
        <f t="shared" si="1612"/>
        <v/>
      </c>
      <c r="L140" s="67" t="str">
        <f t="shared" si="1613"/>
        <v/>
      </c>
      <c r="M140" s="67" t="str">
        <f t="shared" si="1614"/>
        <v/>
      </c>
      <c r="N140" s="67" t="str">
        <f t="shared" si="1615"/>
        <v/>
      </c>
      <c r="O140" s="67" t="str">
        <f t="shared" si="1616"/>
        <v/>
      </c>
      <c r="P140" s="67" t="str">
        <f t="shared" si="1617"/>
        <v/>
      </c>
      <c r="Q140" s="75" t="str">
        <f t="shared" si="1618"/>
        <v/>
      </c>
      <c r="R140" s="74" t="str">
        <f t="shared" si="1619"/>
        <v/>
      </c>
      <c r="S140" s="67" t="str">
        <f t="shared" si="1620"/>
        <v/>
      </c>
      <c r="T140" s="67" t="str">
        <f t="shared" si="1621"/>
        <v/>
      </c>
      <c r="U140" s="67" t="str">
        <f t="shared" si="1622"/>
        <v/>
      </c>
      <c r="V140" s="67" t="str">
        <f t="shared" si="1623"/>
        <v/>
      </c>
      <c r="W140" s="67" t="str">
        <f t="shared" si="1624"/>
        <v/>
      </c>
      <c r="X140" s="67" t="str">
        <f t="shared" si="1625"/>
        <v/>
      </c>
      <c r="Y140" s="67" t="str">
        <f t="shared" si="1626"/>
        <v/>
      </c>
      <c r="Z140" s="67" t="str">
        <f t="shared" si="1627"/>
        <v/>
      </c>
      <c r="AA140" s="75" t="str">
        <f t="shared" si="1628"/>
        <v/>
      </c>
      <c r="AB140" s="74" t="str">
        <f t="shared" si="1109"/>
        <v/>
      </c>
      <c r="AC140" s="67" t="str">
        <f t="shared" ref="AC140" si="1769">IF(AND($F140=AB$2,$D140=AB$3,$E140=AC$4),1,"")</f>
        <v/>
      </c>
      <c r="AD140" s="67" t="str">
        <f t="shared" si="1630"/>
        <v/>
      </c>
      <c r="AE140" s="67" t="str">
        <f t="shared" si="1631"/>
        <v/>
      </c>
      <c r="AF140" s="67" t="str">
        <f t="shared" si="1632"/>
        <v/>
      </c>
      <c r="AG140" s="67" t="str">
        <f t="shared" si="1633"/>
        <v/>
      </c>
      <c r="AH140" s="67" t="str">
        <f t="shared" si="1634"/>
        <v/>
      </c>
      <c r="AI140" s="67" t="str">
        <f t="shared" si="1635"/>
        <v/>
      </c>
      <c r="AJ140" s="67" t="str">
        <f t="shared" si="1636"/>
        <v/>
      </c>
      <c r="AK140" s="75" t="str">
        <f t="shared" si="1637"/>
        <v/>
      </c>
      <c r="AL140" s="74" t="str">
        <f t="shared" si="1111"/>
        <v/>
      </c>
      <c r="AM140" s="67" t="str">
        <f t="shared" ref="AM140" si="1770">IF(AND($F140=AL$2,$D140=AL$3,$E140=AM$4),1,"")</f>
        <v/>
      </c>
      <c r="AN140" s="67" t="str">
        <f t="shared" si="1639"/>
        <v/>
      </c>
      <c r="AO140" s="67" t="str">
        <f t="shared" si="1640"/>
        <v/>
      </c>
      <c r="AP140" s="67" t="str">
        <f t="shared" si="1641"/>
        <v/>
      </c>
      <c r="AQ140" s="67" t="str">
        <f t="shared" si="1642"/>
        <v/>
      </c>
      <c r="AR140" s="67" t="str">
        <f t="shared" si="1643"/>
        <v/>
      </c>
      <c r="AS140" s="67" t="str">
        <f t="shared" si="1644"/>
        <v/>
      </c>
      <c r="AT140" s="67" t="str">
        <f t="shared" si="1645"/>
        <v/>
      </c>
      <c r="AU140" s="75" t="str">
        <f t="shared" si="1646"/>
        <v/>
      </c>
      <c r="AV140" s="74" t="str">
        <f t="shared" si="1113"/>
        <v/>
      </c>
      <c r="AW140" s="67" t="str">
        <f t="shared" ref="AW140" si="1771">IF(AND($F140=AV$2,$D140=AV$3,$E140=AW$4),1,"")</f>
        <v/>
      </c>
      <c r="AX140" s="67" t="str">
        <f t="shared" si="1648"/>
        <v/>
      </c>
      <c r="AY140" s="67" t="str">
        <f t="shared" si="1649"/>
        <v/>
      </c>
      <c r="AZ140" s="67" t="str">
        <f t="shared" si="1650"/>
        <v/>
      </c>
      <c r="BA140" s="67" t="str">
        <f t="shared" si="1651"/>
        <v/>
      </c>
      <c r="BB140" s="67" t="str">
        <f t="shared" si="1652"/>
        <v/>
      </c>
      <c r="BC140" s="67" t="str">
        <f t="shared" si="1653"/>
        <v/>
      </c>
      <c r="BD140" s="67" t="str">
        <f t="shared" si="1654"/>
        <v/>
      </c>
      <c r="BE140" s="75" t="str">
        <f t="shared" si="1655"/>
        <v/>
      </c>
      <c r="BF140" s="74" t="str">
        <f t="shared" si="1115"/>
        <v/>
      </c>
      <c r="BG140" s="67" t="str">
        <f t="shared" ref="BG140" si="1772">IF(AND($F140=BF$2,$D140=BF$3,$E140=BG$4),1,"")</f>
        <v/>
      </c>
      <c r="BH140" s="67" t="str">
        <f t="shared" si="1657"/>
        <v/>
      </c>
      <c r="BI140" s="67" t="str">
        <f t="shared" si="1658"/>
        <v/>
      </c>
      <c r="BJ140" s="67" t="str">
        <f t="shared" si="1659"/>
        <v/>
      </c>
      <c r="BK140" s="67" t="str">
        <f t="shared" si="1660"/>
        <v/>
      </c>
      <c r="BL140" s="67" t="str">
        <f t="shared" si="1661"/>
        <v/>
      </c>
      <c r="BM140" s="67" t="str">
        <f t="shared" si="1662"/>
        <v/>
      </c>
      <c r="BN140" s="67" t="str">
        <f t="shared" si="1663"/>
        <v/>
      </c>
      <c r="BO140" s="75" t="str">
        <f t="shared" si="1664"/>
        <v/>
      </c>
      <c r="BP140" s="74" t="str">
        <f t="shared" si="1117"/>
        <v/>
      </c>
      <c r="BQ140" s="67" t="str">
        <f t="shared" ref="BQ140" si="1773">IF(AND($F140=BP$2,$D140=BP$3,$E140=BQ$4),1,"")</f>
        <v/>
      </c>
      <c r="BR140" s="67" t="str">
        <f t="shared" si="1666"/>
        <v/>
      </c>
      <c r="BS140" s="67" t="str">
        <f t="shared" si="1667"/>
        <v/>
      </c>
      <c r="BT140" s="67" t="str">
        <f t="shared" si="1668"/>
        <v/>
      </c>
      <c r="BU140" s="67" t="str">
        <f t="shared" si="1669"/>
        <v/>
      </c>
      <c r="BV140" s="67" t="str">
        <f t="shared" si="1670"/>
        <v/>
      </c>
      <c r="BW140" s="67" t="str">
        <f t="shared" si="1671"/>
        <v/>
      </c>
      <c r="BX140" s="67" t="str">
        <f t="shared" si="1672"/>
        <v/>
      </c>
      <c r="BY140" s="75" t="str">
        <f t="shared" si="1673"/>
        <v/>
      </c>
      <c r="BZ140" s="74" t="str">
        <f t="shared" si="1119"/>
        <v/>
      </c>
      <c r="CA140" s="67" t="str">
        <f t="shared" ref="CA140" si="1774">IF(AND($F140=BZ$2,$D140=BZ$3,$E140=CA$4),1,"")</f>
        <v/>
      </c>
      <c r="CB140" s="67" t="str">
        <f t="shared" si="1675"/>
        <v/>
      </c>
      <c r="CC140" s="67" t="str">
        <f t="shared" si="1676"/>
        <v/>
      </c>
      <c r="CD140" s="67" t="str">
        <f t="shared" si="1677"/>
        <v/>
      </c>
      <c r="CE140" s="67" t="str">
        <f t="shared" si="1678"/>
        <v/>
      </c>
      <c r="CF140" s="67" t="str">
        <f t="shared" si="1679"/>
        <v/>
      </c>
      <c r="CG140" s="67" t="str">
        <f t="shared" si="1680"/>
        <v/>
      </c>
      <c r="CH140" s="67" t="str">
        <f t="shared" si="1681"/>
        <v/>
      </c>
      <c r="CI140" s="75" t="str">
        <f t="shared" si="1682"/>
        <v/>
      </c>
      <c r="CJ140" s="74" t="str">
        <f t="shared" si="1121"/>
        <v/>
      </c>
      <c r="CK140" s="67" t="str">
        <f t="shared" ref="CK140" si="1775">IF(AND($F140=CJ$2,$D140=CJ$3,$E140=CK$4),1,"")</f>
        <v/>
      </c>
      <c r="CL140" s="67" t="str">
        <f t="shared" si="1684"/>
        <v/>
      </c>
      <c r="CM140" s="67" t="str">
        <f t="shared" si="1685"/>
        <v/>
      </c>
      <c r="CN140" s="67" t="str">
        <f t="shared" si="1686"/>
        <v/>
      </c>
      <c r="CO140" s="67" t="str">
        <f t="shared" si="1687"/>
        <v/>
      </c>
      <c r="CP140" s="67" t="str">
        <f t="shared" si="1688"/>
        <v/>
      </c>
      <c r="CQ140" s="67" t="str">
        <f t="shared" si="1689"/>
        <v/>
      </c>
      <c r="CR140" s="67" t="str">
        <f t="shared" si="1690"/>
        <v/>
      </c>
      <c r="CS140" s="75" t="str">
        <f t="shared" si="1691"/>
        <v/>
      </c>
      <c r="CT140" s="74" t="str">
        <f t="shared" si="1123"/>
        <v/>
      </c>
      <c r="CU140" s="67" t="str">
        <f t="shared" ref="CU140" si="1776">IF(AND($F140=CT$2,$D140=CT$3,$E140=CU$4),1,"")</f>
        <v/>
      </c>
      <c r="CV140" s="67" t="str">
        <f t="shared" si="1693"/>
        <v/>
      </c>
      <c r="CW140" s="67" t="str">
        <f t="shared" si="1694"/>
        <v/>
      </c>
      <c r="CX140" s="67" t="str">
        <f t="shared" si="1695"/>
        <v/>
      </c>
      <c r="CY140" s="67" t="str">
        <f t="shared" si="1696"/>
        <v/>
      </c>
      <c r="CZ140" s="67" t="str">
        <f t="shared" si="1697"/>
        <v/>
      </c>
      <c r="DA140" s="67" t="str">
        <f t="shared" si="1698"/>
        <v/>
      </c>
      <c r="DB140" s="67" t="str">
        <f t="shared" si="1699"/>
        <v/>
      </c>
      <c r="DC140" s="75" t="str">
        <f t="shared" si="1700"/>
        <v/>
      </c>
      <c r="DD140" s="74" t="str">
        <f t="shared" si="1125"/>
        <v/>
      </c>
      <c r="DE140" s="67" t="str">
        <f t="shared" ref="DE140" si="1777">IF(AND($F140=DD$2,$D140=DD$3,$E140=DE$4),1,"")</f>
        <v/>
      </c>
      <c r="DF140" s="67" t="str">
        <f t="shared" si="1702"/>
        <v/>
      </c>
      <c r="DG140" s="67" t="str">
        <f t="shared" si="1703"/>
        <v/>
      </c>
      <c r="DH140" s="67" t="str">
        <f t="shared" si="1704"/>
        <v/>
      </c>
      <c r="DI140" s="67" t="str">
        <f t="shared" si="1705"/>
        <v/>
      </c>
      <c r="DJ140" s="67" t="str">
        <f t="shared" si="1706"/>
        <v/>
      </c>
      <c r="DK140" s="67" t="str">
        <f t="shared" si="1707"/>
        <v/>
      </c>
      <c r="DL140" s="67" t="str">
        <f t="shared" si="1708"/>
        <v/>
      </c>
      <c r="DM140" s="75" t="str">
        <f t="shared" si="1709"/>
        <v/>
      </c>
      <c r="DN140" s="74" t="str">
        <f t="shared" si="1127"/>
        <v/>
      </c>
      <c r="DO140" s="67" t="str">
        <f t="shared" ref="DO140" si="1778">IF(AND($F140=DN$2,$D140=DN$3,$E140=DO$4),1,"")</f>
        <v/>
      </c>
      <c r="DP140" s="67" t="str">
        <f t="shared" si="1711"/>
        <v/>
      </c>
      <c r="DQ140" s="67" t="str">
        <f t="shared" si="1712"/>
        <v/>
      </c>
      <c r="DR140" s="67" t="str">
        <f t="shared" si="1713"/>
        <v/>
      </c>
      <c r="DS140" s="67" t="str">
        <f t="shared" si="1714"/>
        <v/>
      </c>
      <c r="DT140" s="67" t="str">
        <f t="shared" si="1715"/>
        <v/>
      </c>
      <c r="DU140" s="67" t="str">
        <f t="shared" si="1716"/>
        <v/>
      </c>
      <c r="DV140" s="67" t="str">
        <f t="shared" si="1717"/>
        <v/>
      </c>
      <c r="DW140" s="76" t="str">
        <f t="shared" si="1718"/>
        <v/>
      </c>
      <c r="DX140" s="73"/>
    </row>
    <row r="141" spans="1:128" hidden="1">
      <c r="A141" s="67" t="str">
        <f>IF(OR(B141=0,B141=""),"",'Stu.Detail (1-20)'!A143)</f>
        <v/>
      </c>
      <c r="B141" s="67" t="str">
        <f>IF(OR('Stu.Detail (1-20)'!B143=0,'Stu.Detail (1-20)'!B143=""),"",'Stu.Detail (1-20)'!B143)</f>
        <v/>
      </c>
      <c r="C141" s="68" t="str">
        <f>IF(OR('Stu.Detail (1-20)'!C143=0,'Stu.Detail (1-20)'!C143=""),"",'Stu.Detail (1-20)'!C143)</f>
        <v/>
      </c>
      <c r="D141" s="67" t="str">
        <f>IF(OR('Stu.Detail (1-20)'!J143=0,'Stu.Detail (1-20)'!J143=""),"",'Stu.Detail (1-20)'!J143)</f>
        <v/>
      </c>
      <c r="E141" s="67" t="str">
        <f>IF(OR('Stu.Detail (1-20)'!K143=0,'Stu.Detail (1-20)'!K143=""),"",'Stu.Detail (1-20)'!K143)</f>
        <v/>
      </c>
      <c r="F141" s="67" t="str">
        <f>IF(OR('Stu.Detail (1-20)'!L143=0,'Stu.Detail (1-20)'!L143=""),"",'Stu.Detail (1-20)'!L143)</f>
        <v/>
      </c>
      <c r="H141" s="74" t="str">
        <f t="shared" si="1609"/>
        <v/>
      </c>
      <c r="I141" s="67" t="str">
        <f t="shared" si="1610"/>
        <v/>
      </c>
      <c r="J141" s="67" t="str">
        <f t="shared" si="1611"/>
        <v/>
      </c>
      <c r="K141" s="67" t="str">
        <f t="shared" si="1612"/>
        <v/>
      </c>
      <c r="L141" s="67" t="str">
        <f t="shared" si="1613"/>
        <v/>
      </c>
      <c r="M141" s="67" t="str">
        <f t="shared" si="1614"/>
        <v/>
      </c>
      <c r="N141" s="67" t="str">
        <f t="shared" si="1615"/>
        <v/>
      </c>
      <c r="O141" s="67" t="str">
        <f t="shared" si="1616"/>
        <v/>
      </c>
      <c r="P141" s="67" t="str">
        <f t="shared" si="1617"/>
        <v/>
      </c>
      <c r="Q141" s="75" t="str">
        <f t="shared" si="1618"/>
        <v/>
      </c>
      <c r="R141" s="74" t="str">
        <f t="shared" si="1619"/>
        <v/>
      </c>
      <c r="S141" s="67" t="str">
        <f t="shared" si="1620"/>
        <v/>
      </c>
      <c r="T141" s="67" t="str">
        <f t="shared" si="1621"/>
        <v/>
      </c>
      <c r="U141" s="67" t="str">
        <f t="shared" si="1622"/>
        <v/>
      </c>
      <c r="V141" s="67" t="str">
        <f t="shared" si="1623"/>
        <v/>
      </c>
      <c r="W141" s="67" t="str">
        <f t="shared" si="1624"/>
        <v/>
      </c>
      <c r="X141" s="67" t="str">
        <f t="shared" si="1625"/>
        <v/>
      </c>
      <c r="Y141" s="67" t="str">
        <f t="shared" si="1626"/>
        <v/>
      </c>
      <c r="Z141" s="67" t="str">
        <f t="shared" si="1627"/>
        <v/>
      </c>
      <c r="AA141" s="75" t="str">
        <f t="shared" si="1628"/>
        <v/>
      </c>
      <c r="AB141" s="74" t="str">
        <f t="shared" si="1109"/>
        <v/>
      </c>
      <c r="AC141" s="67" t="str">
        <f t="shared" ref="AC141" si="1779">IF(AND($F141=AB$2,$D141=AB$3,$E141=AC$4),1,"")</f>
        <v/>
      </c>
      <c r="AD141" s="67" t="str">
        <f t="shared" si="1630"/>
        <v/>
      </c>
      <c r="AE141" s="67" t="str">
        <f t="shared" si="1631"/>
        <v/>
      </c>
      <c r="AF141" s="67" t="str">
        <f t="shared" si="1632"/>
        <v/>
      </c>
      <c r="AG141" s="67" t="str">
        <f t="shared" si="1633"/>
        <v/>
      </c>
      <c r="AH141" s="67" t="str">
        <f t="shared" si="1634"/>
        <v/>
      </c>
      <c r="AI141" s="67" t="str">
        <f t="shared" si="1635"/>
        <v/>
      </c>
      <c r="AJ141" s="67" t="str">
        <f t="shared" si="1636"/>
        <v/>
      </c>
      <c r="AK141" s="75" t="str">
        <f t="shared" si="1637"/>
        <v/>
      </c>
      <c r="AL141" s="74" t="str">
        <f t="shared" si="1111"/>
        <v/>
      </c>
      <c r="AM141" s="67" t="str">
        <f t="shared" ref="AM141" si="1780">IF(AND($F141=AL$2,$D141=AL$3,$E141=AM$4),1,"")</f>
        <v/>
      </c>
      <c r="AN141" s="67" t="str">
        <f t="shared" si="1639"/>
        <v/>
      </c>
      <c r="AO141" s="67" t="str">
        <f t="shared" si="1640"/>
        <v/>
      </c>
      <c r="AP141" s="67" t="str">
        <f t="shared" si="1641"/>
        <v/>
      </c>
      <c r="AQ141" s="67" t="str">
        <f t="shared" si="1642"/>
        <v/>
      </c>
      <c r="AR141" s="67" t="str">
        <f t="shared" si="1643"/>
        <v/>
      </c>
      <c r="AS141" s="67" t="str">
        <f t="shared" si="1644"/>
        <v/>
      </c>
      <c r="AT141" s="67" t="str">
        <f t="shared" si="1645"/>
        <v/>
      </c>
      <c r="AU141" s="75" t="str">
        <f t="shared" si="1646"/>
        <v/>
      </c>
      <c r="AV141" s="74" t="str">
        <f t="shared" si="1113"/>
        <v/>
      </c>
      <c r="AW141" s="67" t="str">
        <f t="shared" ref="AW141" si="1781">IF(AND($F141=AV$2,$D141=AV$3,$E141=AW$4),1,"")</f>
        <v/>
      </c>
      <c r="AX141" s="67" t="str">
        <f t="shared" si="1648"/>
        <v/>
      </c>
      <c r="AY141" s="67" t="str">
        <f t="shared" si="1649"/>
        <v/>
      </c>
      <c r="AZ141" s="67" t="str">
        <f t="shared" si="1650"/>
        <v/>
      </c>
      <c r="BA141" s="67" t="str">
        <f t="shared" si="1651"/>
        <v/>
      </c>
      <c r="BB141" s="67" t="str">
        <f t="shared" si="1652"/>
        <v/>
      </c>
      <c r="BC141" s="67" t="str">
        <f t="shared" si="1653"/>
        <v/>
      </c>
      <c r="BD141" s="67" t="str">
        <f t="shared" si="1654"/>
        <v/>
      </c>
      <c r="BE141" s="75" t="str">
        <f t="shared" si="1655"/>
        <v/>
      </c>
      <c r="BF141" s="74" t="str">
        <f t="shared" si="1115"/>
        <v/>
      </c>
      <c r="BG141" s="67" t="str">
        <f t="shared" ref="BG141" si="1782">IF(AND($F141=BF$2,$D141=BF$3,$E141=BG$4),1,"")</f>
        <v/>
      </c>
      <c r="BH141" s="67" t="str">
        <f t="shared" si="1657"/>
        <v/>
      </c>
      <c r="BI141" s="67" t="str">
        <f t="shared" si="1658"/>
        <v/>
      </c>
      <c r="BJ141" s="67" t="str">
        <f t="shared" si="1659"/>
        <v/>
      </c>
      <c r="BK141" s="67" t="str">
        <f t="shared" si="1660"/>
        <v/>
      </c>
      <c r="BL141" s="67" t="str">
        <f t="shared" si="1661"/>
        <v/>
      </c>
      <c r="BM141" s="67" t="str">
        <f t="shared" si="1662"/>
        <v/>
      </c>
      <c r="BN141" s="67" t="str">
        <f t="shared" si="1663"/>
        <v/>
      </c>
      <c r="BO141" s="75" t="str">
        <f t="shared" si="1664"/>
        <v/>
      </c>
      <c r="BP141" s="74" t="str">
        <f t="shared" si="1117"/>
        <v/>
      </c>
      <c r="BQ141" s="67" t="str">
        <f t="shared" ref="BQ141" si="1783">IF(AND($F141=BP$2,$D141=BP$3,$E141=BQ$4),1,"")</f>
        <v/>
      </c>
      <c r="BR141" s="67" t="str">
        <f t="shared" si="1666"/>
        <v/>
      </c>
      <c r="BS141" s="67" t="str">
        <f t="shared" si="1667"/>
        <v/>
      </c>
      <c r="BT141" s="67" t="str">
        <f t="shared" si="1668"/>
        <v/>
      </c>
      <c r="BU141" s="67" t="str">
        <f t="shared" si="1669"/>
        <v/>
      </c>
      <c r="BV141" s="67" t="str">
        <f t="shared" si="1670"/>
        <v/>
      </c>
      <c r="BW141" s="67" t="str">
        <f t="shared" si="1671"/>
        <v/>
      </c>
      <c r="BX141" s="67" t="str">
        <f t="shared" si="1672"/>
        <v/>
      </c>
      <c r="BY141" s="75" t="str">
        <f t="shared" si="1673"/>
        <v/>
      </c>
      <c r="BZ141" s="74" t="str">
        <f t="shared" si="1119"/>
        <v/>
      </c>
      <c r="CA141" s="67" t="str">
        <f t="shared" ref="CA141" si="1784">IF(AND($F141=BZ$2,$D141=BZ$3,$E141=CA$4),1,"")</f>
        <v/>
      </c>
      <c r="CB141" s="67" t="str">
        <f t="shared" si="1675"/>
        <v/>
      </c>
      <c r="CC141" s="67" t="str">
        <f t="shared" si="1676"/>
        <v/>
      </c>
      <c r="CD141" s="67" t="str">
        <f t="shared" si="1677"/>
        <v/>
      </c>
      <c r="CE141" s="67" t="str">
        <f t="shared" si="1678"/>
        <v/>
      </c>
      <c r="CF141" s="67" t="str">
        <f t="shared" si="1679"/>
        <v/>
      </c>
      <c r="CG141" s="67" t="str">
        <f t="shared" si="1680"/>
        <v/>
      </c>
      <c r="CH141" s="67" t="str">
        <f t="shared" si="1681"/>
        <v/>
      </c>
      <c r="CI141" s="75" t="str">
        <f t="shared" si="1682"/>
        <v/>
      </c>
      <c r="CJ141" s="74" t="str">
        <f t="shared" si="1121"/>
        <v/>
      </c>
      <c r="CK141" s="67" t="str">
        <f t="shared" ref="CK141" si="1785">IF(AND($F141=CJ$2,$D141=CJ$3,$E141=CK$4),1,"")</f>
        <v/>
      </c>
      <c r="CL141" s="67" t="str">
        <f t="shared" si="1684"/>
        <v/>
      </c>
      <c r="CM141" s="67" t="str">
        <f t="shared" si="1685"/>
        <v/>
      </c>
      <c r="CN141" s="67" t="str">
        <f t="shared" si="1686"/>
        <v/>
      </c>
      <c r="CO141" s="67" t="str">
        <f t="shared" si="1687"/>
        <v/>
      </c>
      <c r="CP141" s="67" t="str">
        <f t="shared" si="1688"/>
        <v/>
      </c>
      <c r="CQ141" s="67" t="str">
        <f t="shared" si="1689"/>
        <v/>
      </c>
      <c r="CR141" s="67" t="str">
        <f t="shared" si="1690"/>
        <v/>
      </c>
      <c r="CS141" s="75" t="str">
        <f t="shared" si="1691"/>
        <v/>
      </c>
      <c r="CT141" s="74" t="str">
        <f t="shared" si="1123"/>
        <v/>
      </c>
      <c r="CU141" s="67" t="str">
        <f t="shared" ref="CU141" si="1786">IF(AND($F141=CT$2,$D141=CT$3,$E141=CU$4),1,"")</f>
        <v/>
      </c>
      <c r="CV141" s="67" t="str">
        <f t="shared" si="1693"/>
        <v/>
      </c>
      <c r="CW141" s="67" t="str">
        <f t="shared" si="1694"/>
        <v/>
      </c>
      <c r="CX141" s="67" t="str">
        <f t="shared" si="1695"/>
        <v/>
      </c>
      <c r="CY141" s="67" t="str">
        <f t="shared" si="1696"/>
        <v/>
      </c>
      <c r="CZ141" s="67" t="str">
        <f t="shared" si="1697"/>
        <v/>
      </c>
      <c r="DA141" s="67" t="str">
        <f t="shared" si="1698"/>
        <v/>
      </c>
      <c r="DB141" s="67" t="str">
        <f t="shared" si="1699"/>
        <v/>
      </c>
      <c r="DC141" s="75" t="str">
        <f t="shared" si="1700"/>
        <v/>
      </c>
      <c r="DD141" s="74" t="str">
        <f t="shared" si="1125"/>
        <v/>
      </c>
      <c r="DE141" s="67" t="str">
        <f t="shared" ref="DE141" si="1787">IF(AND($F141=DD$2,$D141=DD$3,$E141=DE$4),1,"")</f>
        <v/>
      </c>
      <c r="DF141" s="67" t="str">
        <f t="shared" si="1702"/>
        <v/>
      </c>
      <c r="DG141" s="67" t="str">
        <f t="shared" si="1703"/>
        <v/>
      </c>
      <c r="DH141" s="67" t="str">
        <f t="shared" si="1704"/>
        <v/>
      </c>
      <c r="DI141" s="67" t="str">
        <f t="shared" si="1705"/>
        <v/>
      </c>
      <c r="DJ141" s="67" t="str">
        <f t="shared" si="1706"/>
        <v/>
      </c>
      <c r="DK141" s="67" t="str">
        <f t="shared" si="1707"/>
        <v/>
      </c>
      <c r="DL141" s="67" t="str">
        <f t="shared" si="1708"/>
        <v/>
      </c>
      <c r="DM141" s="75" t="str">
        <f t="shared" si="1709"/>
        <v/>
      </c>
      <c r="DN141" s="74" t="str">
        <f t="shared" si="1127"/>
        <v/>
      </c>
      <c r="DO141" s="67" t="str">
        <f t="shared" ref="DO141" si="1788">IF(AND($F141=DN$2,$D141=DN$3,$E141=DO$4),1,"")</f>
        <v/>
      </c>
      <c r="DP141" s="67" t="str">
        <f t="shared" si="1711"/>
        <v/>
      </c>
      <c r="DQ141" s="67" t="str">
        <f t="shared" si="1712"/>
        <v/>
      </c>
      <c r="DR141" s="67" t="str">
        <f t="shared" si="1713"/>
        <v/>
      </c>
      <c r="DS141" s="67" t="str">
        <f t="shared" si="1714"/>
        <v/>
      </c>
      <c r="DT141" s="67" t="str">
        <f t="shared" si="1715"/>
        <v/>
      </c>
      <c r="DU141" s="67" t="str">
        <f t="shared" si="1716"/>
        <v/>
      </c>
      <c r="DV141" s="67" t="str">
        <f t="shared" si="1717"/>
        <v/>
      </c>
      <c r="DW141" s="76" t="str">
        <f t="shared" si="1718"/>
        <v/>
      </c>
      <c r="DX141" s="73"/>
    </row>
    <row r="142" spans="1:128" hidden="1">
      <c r="A142" s="67" t="str">
        <f>IF(OR(B142=0,B142=""),"",'Stu.Detail (1-20)'!A144)</f>
        <v/>
      </c>
      <c r="B142" s="67" t="str">
        <f>IF(OR('Stu.Detail (1-20)'!B144=0,'Stu.Detail (1-20)'!B144=""),"",'Stu.Detail (1-20)'!B144)</f>
        <v/>
      </c>
      <c r="C142" s="68" t="str">
        <f>IF(OR('Stu.Detail (1-20)'!C144=0,'Stu.Detail (1-20)'!C144=""),"",'Stu.Detail (1-20)'!C144)</f>
        <v/>
      </c>
      <c r="D142" s="67" t="str">
        <f>IF(OR('Stu.Detail (1-20)'!J144=0,'Stu.Detail (1-20)'!J144=""),"",'Stu.Detail (1-20)'!J144)</f>
        <v/>
      </c>
      <c r="E142" s="67" t="str">
        <f>IF(OR('Stu.Detail (1-20)'!K144=0,'Stu.Detail (1-20)'!K144=""),"",'Stu.Detail (1-20)'!K144)</f>
        <v/>
      </c>
      <c r="F142" s="67" t="str">
        <f>IF(OR('Stu.Detail (1-20)'!L144=0,'Stu.Detail (1-20)'!L144=""),"",'Stu.Detail (1-20)'!L144)</f>
        <v/>
      </c>
      <c r="H142" s="74" t="str">
        <f t="shared" si="1609"/>
        <v/>
      </c>
      <c r="I142" s="67" t="str">
        <f t="shared" si="1610"/>
        <v/>
      </c>
      <c r="J142" s="67" t="str">
        <f t="shared" si="1611"/>
        <v/>
      </c>
      <c r="K142" s="67" t="str">
        <f t="shared" si="1612"/>
        <v/>
      </c>
      <c r="L142" s="67" t="str">
        <f t="shared" si="1613"/>
        <v/>
      </c>
      <c r="M142" s="67" t="str">
        <f t="shared" si="1614"/>
        <v/>
      </c>
      <c r="N142" s="67" t="str">
        <f t="shared" si="1615"/>
        <v/>
      </c>
      <c r="O142" s="67" t="str">
        <f t="shared" si="1616"/>
        <v/>
      </c>
      <c r="P142" s="67" t="str">
        <f t="shared" si="1617"/>
        <v/>
      </c>
      <c r="Q142" s="75" t="str">
        <f t="shared" si="1618"/>
        <v/>
      </c>
      <c r="R142" s="74" t="str">
        <f t="shared" si="1619"/>
        <v/>
      </c>
      <c r="S142" s="67" t="str">
        <f t="shared" si="1620"/>
        <v/>
      </c>
      <c r="T142" s="67" t="str">
        <f t="shared" si="1621"/>
        <v/>
      </c>
      <c r="U142" s="67" t="str">
        <f t="shared" si="1622"/>
        <v/>
      </c>
      <c r="V142" s="67" t="str">
        <f t="shared" si="1623"/>
        <v/>
      </c>
      <c r="W142" s="67" t="str">
        <f t="shared" si="1624"/>
        <v/>
      </c>
      <c r="X142" s="67" t="str">
        <f t="shared" si="1625"/>
        <v/>
      </c>
      <c r="Y142" s="67" t="str">
        <f t="shared" si="1626"/>
        <v/>
      </c>
      <c r="Z142" s="67" t="str">
        <f t="shared" si="1627"/>
        <v/>
      </c>
      <c r="AA142" s="75" t="str">
        <f t="shared" si="1628"/>
        <v/>
      </c>
      <c r="AB142" s="74" t="str">
        <f t="shared" si="1109"/>
        <v/>
      </c>
      <c r="AC142" s="67" t="str">
        <f t="shared" ref="AC142" si="1789">IF(AND($F142=AB$2,$D142=AB$3,$E142=AC$4),1,"")</f>
        <v/>
      </c>
      <c r="AD142" s="67" t="str">
        <f t="shared" si="1630"/>
        <v/>
      </c>
      <c r="AE142" s="67" t="str">
        <f t="shared" si="1631"/>
        <v/>
      </c>
      <c r="AF142" s="67" t="str">
        <f t="shared" si="1632"/>
        <v/>
      </c>
      <c r="AG142" s="67" t="str">
        <f t="shared" si="1633"/>
        <v/>
      </c>
      <c r="AH142" s="67" t="str">
        <f t="shared" si="1634"/>
        <v/>
      </c>
      <c r="AI142" s="67" t="str">
        <f t="shared" si="1635"/>
        <v/>
      </c>
      <c r="AJ142" s="67" t="str">
        <f t="shared" si="1636"/>
        <v/>
      </c>
      <c r="AK142" s="75" t="str">
        <f t="shared" si="1637"/>
        <v/>
      </c>
      <c r="AL142" s="74" t="str">
        <f t="shared" si="1111"/>
        <v/>
      </c>
      <c r="AM142" s="67" t="str">
        <f t="shared" ref="AM142" si="1790">IF(AND($F142=AL$2,$D142=AL$3,$E142=AM$4),1,"")</f>
        <v/>
      </c>
      <c r="AN142" s="67" t="str">
        <f t="shared" si="1639"/>
        <v/>
      </c>
      <c r="AO142" s="67" t="str">
        <f t="shared" si="1640"/>
        <v/>
      </c>
      <c r="AP142" s="67" t="str">
        <f t="shared" si="1641"/>
        <v/>
      </c>
      <c r="AQ142" s="67" t="str">
        <f t="shared" si="1642"/>
        <v/>
      </c>
      <c r="AR142" s="67" t="str">
        <f t="shared" si="1643"/>
        <v/>
      </c>
      <c r="AS142" s="67" t="str">
        <f t="shared" si="1644"/>
        <v/>
      </c>
      <c r="AT142" s="67" t="str">
        <f t="shared" si="1645"/>
        <v/>
      </c>
      <c r="AU142" s="75" t="str">
        <f t="shared" si="1646"/>
        <v/>
      </c>
      <c r="AV142" s="74" t="str">
        <f t="shared" si="1113"/>
        <v/>
      </c>
      <c r="AW142" s="67" t="str">
        <f t="shared" ref="AW142" si="1791">IF(AND($F142=AV$2,$D142=AV$3,$E142=AW$4),1,"")</f>
        <v/>
      </c>
      <c r="AX142" s="67" t="str">
        <f t="shared" si="1648"/>
        <v/>
      </c>
      <c r="AY142" s="67" t="str">
        <f t="shared" si="1649"/>
        <v/>
      </c>
      <c r="AZ142" s="67" t="str">
        <f t="shared" si="1650"/>
        <v/>
      </c>
      <c r="BA142" s="67" t="str">
        <f t="shared" si="1651"/>
        <v/>
      </c>
      <c r="BB142" s="67" t="str">
        <f t="shared" si="1652"/>
        <v/>
      </c>
      <c r="BC142" s="67" t="str">
        <f t="shared" si="1653"/>
        <v/>
      </c>
      <c r="BD142" s="67" t="str">
        <f t="shared" si="1654"/>
        <v/>
      </c>
      <c r="BE142" s="75" t="str">
        <f t="shared" si="1655"/>
        <v/>
      </c>
      <c r="BF142" s="74" t="str">
        <f t="shared" si="1115"/>
        <v/>
      </c>
      <c r="BG142" s="67" t="str">
        <f t="shared" ref="BG142" si="1792">IF(AND($F142=BF$2,$D142=BF$3,$E142=BG$4),1,"")</f>
        <v/>
      </c>
      <c r="BH142" s="67" t="str">
        <f t="shared" si="1657"/>
        <v/>
      </c>
      <c r="BI142" s="67" t="str">
        <f t="shared" si="1658"/>
        <v/>
      </c>
      <c r="BJ142" s="67" t="str">
        <f t="shared" si="1659"/>
        <v/>
      </c>
      <c r="BK142" s="67" t="str">
        <f t="shared" si="1660"/>
        <v/>
      </c>
      <c r="BL142" s="67" t="str">
        <f t="shared" si="1661"/>
        <v/>
      </c>
      <c r="BM142" s="67" t="str">
        <f t="shared" si="1662"/>
        <v/>
      </c>
      <c r="BN142" s="67" t="str">
        <f t="shared" si="1663"/>
        <v/>
      </c>
      <c r="BO142" s="75" t="str">
        <f t="shared" si="1664"/>
        <v/>
      </c>
      <c r="BP142" s="74" t="str">
        <f t="shared" si="1117"/>
        <v/>
      </c>
      <c r="BQ142" s="67" t="str">
        <f t="shared" ref="BQ142" si="1793">IF(AND($F142=BP$2,$D142=BP$3,$E142=BQ$4),1,"")</f>
        <v/>
      </c>
      <c r="BR142" s="67" t="str">
        <f t="shared" si="1666"/>
        <v/>
      </c>
      <c r="BS142" s="67" t="str">
        <f t="shared" si="1667"/>
        <v/>
      </c>
      <c r="BT142" s="67" t="str">
        <f t="shared" si="1668"/>
        <v/>
      </c>
      <c r="BU142" s="67" t="str">
        <f t="shared" si="1669"/>
        <v/>
      </c>
      <c r="BV142" s="67" t="str">
        <f t="shared" si="1670"/>
        <v/>
      </c>
      <c r="BW142" s="67" t="str">
        <f t="shared" si="1671"/>
        <v/>
      </c>
      <c r="BX142" s="67" t="str">
        <f t="shared" si="1672"/>
        <v/>
      </c>
      <c r="BY142" s="75" t="str">
        <f t="shared" si="1673"/>
        <v/>
      </c>
      <c r="BZ142" s="74" t="str">
        <f t="shared" si="1119"/>
        <v/>
      </c>
      <c r="CA142" s="67" t="str">
        <f t="shared" ref="CA142" si="1794">IF(AND($F142=BZ$2,$D142=BZ$3,$E142=CA$4),1,"")</f>
        <v/>
      </c>
      <c r="CB142" s="67" t="str">
        <f t="shared" si="1675"/>
        <v/>
      </c>
      <c r="CC142" s="67" t="str">
        <f t="shared" si="1676"/>
        <v/>
      </c>
      <c r="CD142" s="67" t="str">
        <f t="shared" si="1677"/>
        <v/>
      </c>
      <c r="CE142" s="67" t="str">
        <f t="shared" si="1678"/>
        <v/>
      </c>
      <c r="CF142" s="67" t="str">
        <f t="shared" si="1679"/>
        <v/>
      </c>
      <c r="CG142" s="67" t="str">
        <f t="shared" si="1680"/>
        <v/>
      </c>
      <c r="CH142" s="67" t="str">
        <f t="shared" si="1681"/>
        <v/>
      </c>
      <c r="CI142" s="75" t="str">
        <f t="shared" si="1682"/>
        <v/>
      </c>
      <c r="CJ142" s="74" t="str">
        <f t="shared" si="1121"/>
        <v/>
      </c>
      <c r="CK142" s="67" t="str">
        <f t="shared" ref="CK142" si="1795">IF(AND($F142=CJ$2,$D142=CJ$3,$E142=CK$4),1,"")</f>
        <v/>
      </c>
      <c r="CL142" s="67" t="str">
        <f t="shared" si="1684"/>
        <v/>
      </c>
      <c r="CM142" s="67" t="str">
        <f t="shared" si="1685"/>
        <v/>
      </c>
      <c r="CN142" s="67" t="str">
        <f t="shared" si="1686"/>
        <v/>
      </c>
      <c r="CO142" s="67" t="str">
        <f t="shared" si="1687"/>
        <v/>
      </c>
      <c r="CP142" s="67" t="str">
        <f t="shared" si="1688"/>
        <v/>
      </c>
      <c r="CQ142" s="67" t="str">
        <f t="shared" si="1689"/>
        <v/>
      </c>
      <c r="CR142" s="67" t="str">
        <f t="shared" si="1690"/>
        <v/>
      </c>
      <c r="CS142" s="75" t="str">
        <f t="shared" si="1691"/>
        <v/>
      </c>
      <c r="CT142" s="74" t="str">
        <f t="shared" si="1123"/>
        <v/>
      </c>
      <c r="CU142" s="67" t="str">
        <f t="shared" ref="CU142" si="1796">IF(AND($F142=CT$2,$D142=CT$3,$E142=CU$4),1,"")</f>
        <v/>
      </c>
      <c r="CV142" s="67" t="str">
        <f t="shared" si="1693"/>
        <v/>
      </c>
      <c r="CW142" s="67" t="str">
        <f t="shared" si="1694"/>
        <v/>
      </c>
      <c r="CX142" s="67" t="str">
        <f t="shared" si="1695"/>
        <v/>
      </c>
      <c r="CY142" s="67" t="str">
        <f t="shared" si="1696"/>
        <v/>
      </c>
      <c r="CZ142" s="67" t="str">
        <f t="shared" si="1697"/>
        <v/>
      </c>
      <c r="DA142" s="67" t="str">
        <f t="shared" si="1698"/>
        <v/>
      </c>
      <c r="DB142" s="67" t="str">
        <f t="shared" si="1699"/>
        <v/>
      </c>
      <c r="DC142" s="75" t="str">
        <f t="shared" si="1700"/>
        <v/>
      </c>
      <c r="DD142" s="74" t="str">
        <f t="shared" si="1125"/>
        <v/>
      </c>
      <c r="DE142" s="67" t="str">
        <f t="shared" ref="DE142" si="1797">IF(AND($F142=DD$2,$D142=DD$3,$E142=DE$4),1,"")</f>
        <v/>
      </c>
      <c r="DF142" s="67" t="str">
        <f t="shared" si="1702"/>
        <v/>
      </c>
      <c r="DG142" s="67" t="str">
        <f t="shared" si="1703"/>
        <v/>
      </c>
      <c r="DH142" s="67" t="str">
        <f t="shared" si="1704"/>
        <v/>
      </c>
      <c r="DI142" s="67" t="str">
        <f t="shared" si="1705"/>
        <v/>
      </c>
      <c r="DJ142" s="67" t="str">
        <f t="shared" si="1706"/>
        <v/>
      </c>
      <c r="DK142" s="67" t="str">
        <f t="shared" si="1707"/>
        <v/>
      </c>
      <c r="DL142" s="67" t="str">
        <f t="shared" si="1708"/>
        <v/>
      </c>
      <c r="DM142" s="75" t="str">
        <f t="shared" si="1709"/>
        <v/>
      </c>
      <c r="DN142" s="74" t="str">
        <f t="shared" si="1127"/>
        <v/>
      </c>
      <c r="DO142" s="67" t="str">
        <f t="shared" ref="DO142" si="1798">IF(AND($F142=DN$2,$D142=DN$3,$E142=DO$4),1,"")</f>
        <v/>
      </c>
      <c r="DP142" s="67" t="str">
        <f t="shared" si="1711"/>
        <v/>
      </c>
      <c r="DQ142" s="67" t="str">
        <f t="shared" si="1712"/>
        <v/>
      </c>
      <c r="DR142" s="67" t="str">
        <f t="shared" si="1713"/>
        <v/>
      </c>
      <c r="DS142" s="67" t="str">
        <f t="shared" si="1714"/>
        <v/>
      </c>
      <c r="DT142" s="67" t="str">
        <f t="shared" si="1715"/>
        <v/>
      </c>
      <c r="DU142" s="67" t="str">
        <f t="shared" si="1716"/>
        <v/>
      </c>
      <c r="DV142" s="67" t="str">
        <f t="shared" si="1717"/>
        <v/>
      </c>
      <c r="DW142" s="76" t="str">
        <f t="shared" si="1718"/>
        <v/>
      </c>
      <c r="DX142" s="73"/>
    </row>
    <row r="143" spans="1:128" hidden="1">
      <c r="A143" s="67" t="str">
        <f>IF(OR(B143=0,B143=""),"",'Stu.Detail (1-20)'!A145)</f>
        <v/>
      </c>
      <c r="B143" s="67" t="str">
        <f>IF(OR('Stu.Detail (1-20)'!B145=0,'Stu.Detail (1-20)'!B145=""),"",'Stu.Detail (1-20)'!B145)</f>
        <v/>
      </c>
      <c r="C143" s="68" t="str">
        <f>IF(OR('Stu.Detail (1-20)'!C145=0,'Stu.Detail (1-20)'!C145=""),"",'Stu.Detail (1-20)'!C145)</f>
        <v/>
      </c>
      <c r="D143" s="67" t="str">
        <f>IF(OR('Stu.Detail (1-20)'!J145=0,'Stu.Detail (1-20)'!J145=""),"",'Stu.Detail (1-20)'!J145)</f>
        <v/>
      </c>
      <c r="E143" s="67" t="str">
        <f>IF(OR('Stu.Detail (1-20)'!K145=0,'Stu.Detail (1-20)'!K145=""),"",'Stu.Detail (1-20)'!K145)</f>
        <v/>
      </c>
      <c r="F143" s="67" t="str">
        <f>IF(OR('Stu.Detail (1-20)'!L145=0,'Stu.Detail (1-20)'!L145=""),"",'Stu.Detail (1-20)'!L145)</f>
        <v/>
      </c>
      <c r="H143" s="74" t="str">
        <f t="shared" si="1609"/>
        <v/>
      </c>
      <c r="I143" s="67" t="str">
        <f t="shared" si="1610"/>
        <v/>
      </c>
      <c r="J143" s="67" t="str">
        <f t="shared" si="1611"/>
        <v/>
      </c>
      <c r="K143" s="67" t="str">
        <f t="shared" si="1612"/>
        <v/>
      </c>
      <c r="L143" s="67" t="str">
        <f t="shared" si="1613"/>
        <v/>
      </c>
      <c r="M143" s="67" t="str">
        <f t="shared" si="1614"/>
        <v/>
      </c>
      <c r="N143" s="67" t="str">
        <f t="shared" si="1615"/>
        <v/>
      </c>
      <c r="O143" s="67" t="str">
        <f t="shared" si="1616"/>
        <v/>
      </c>
      <c r="P143" s="67" t="str">
        <f t="shared" si="1617"/>
        <v/>
      </c>
      <c r="Q143" s="75" t="str">
        <f t="shared" si="1618"/>
        <v/>
      </c>
      <c r="R143" s="74" t="str">
        <f t="shared" si="1619"/>
        <v/>
      </c>
      <c r="S143" s="67" t="str">
        <f t="shared" si="1620"/>
        <v/>
      </c>
      <c r="T143" s="67" t="str">
        <f t="shared" si="1621"/>
        <v/>
      </c>
      <c r="U143" s="67" t="str">
        <f t="shared" si="1622"/>
        <v/>
      </c>
      <c r="V143" s="67" t="str">
        <f t="shared" si="1623"/>
        <v/>
      </c>
      <c r="W143" s="67" t="str">
        <f t="shared" si="1624"/>
        <v/>
      </c>
      <c r="X143" s="67" t="str">
        <f t="shared" si="1625"/>
        <v/>
      </c>
      <c r="Y143" s="67" t="str">
        <f t="shared" si="1626"/>
        <v/>
      </c>
      <c r="Z143" s="67" t="str">
        <f t="shared" si="1627"/>
        <v/>
      </c>
      <c r="AA143" s="75" t="str">
        <f t="shared" si="1628"/>
        <v/>
      </c>
      <c r="AB143" s="74" t="str">
        <f t="shared" si="1109"/>
        <v/>
      </c>
      <c r="AC143" s="67" t="str">
        <f t="shared" ref="AC143" si="1799">IF(AND($F143=AB$2,$D143=AB$3,$E143=AC$4),1,"")</f>
        <v/>
      </c>
      <c r="AD143" s="67" t="str">
        <f t="shared" si="1630"/>
        <v/>
      </c>
      <c r="AE143" s="67" t="str">
        <f t="shared" si="1631"/>
        <v/>
      </c>
      <c r="AF143" s="67" t="str">
        <f t="shared" si="1632"/>
        <v/>
      </c>
      <c r="AG143" s="67" t="str">
        <f t="shared" si="1633"/>
        <v/>
      </c>
      <c r="AH143" s="67" t="str">
        <f t="shared" si="1634"/>
        <v/>
      </c>
      <c r="AI143" s="67" t="str">
        <f t="shared" si="1635"/>
        <v/>
      </c>
      <c r="AJ143" s="67" t="str">
        <f t="shared" si="1636"/>
        <v/>
      </c>
      <c r="AK143" s="75" t="str">
        <f t="shared" si="1637"/>
        <v/>
      </c>
      <c r="AL143" s="74" t="str">
        <f t="shared" si="1111"/>
        <v/>
      </c>
      <c r="AM143" s="67" t="str">
        <f t="shared" ref="AM143" si="1800">IF(AND($F143=AL$2,$D143=AL$3,$E143=AM$4),1,"")</f>
        <v/>
      </c>
      <c r="AN143" s="67" t="str">
        <f t="shared" si="1639"/>
        <v/>
      </c>
      <c r="AO143" s="67" t="str">
        <f t="shared" si="1640"/>
        <v/>
      </c>
      <c r="AP143" s="67" t="str">
        <f t="shared" si="1641"/>
        <v/>
      </c>
      <c r="AQ143" s="67" t="str">
        <f t="shared" si="1642"/>
        <v/>
      </c>
      <c r="AR143" s="67" t="str">
        <f t="shared" si="1643"/>
        <v/>
      </c>
      <c r="AS143" s="67" t="str">
        <f t="shared" si="1644"/>
        <v/>
      </c>
      <c r="AT143" s="67" t="str">
        <f t="shared" si="1645"/>
        <v/>
      </c>
      <c r="AU143" s="75" t="str">
        <f t="shared" si="1646"/>
        <v/>
      </c>
      <c r="AV143" s="74" t="str">
        <f t="shared" si="1113"/>
        <v/>
      </c>
      <c r="AW143" s="67" t="str">
        <f t="shared" ref="AW143" si="1801">IF(AND($F143=AV$2,$D143=AV$3,$E143=AW$4),1,"")</f>
        <v/>
      </c>
      <c r="AX143" s="67" t="str">
        <f t="shared" si="1648"/>
        <v/>
      </c>
      <c r="AY143" s="67" t="str">
        <f t="shared" si="1649"/>
        <v/>
      </c>
      <c r="AZ143" s="67" t="str">
        <f t="shared" si="1650"/>
        <v/>
      </c>
      <c r="BA143" s="67" t="str">
        <f t="shared" si="1651"/>
        <v/>
      </c>
      <c r="BB143" s="67" t="str">
        <f t="shared" si="1652"/>
        <v/>
      </c>
      <c r="BC143" s="67" t="str">
        <f t="shared" si="1653"/>
        <v/>
      </c>
      <c r="BD143" s="67" t="str">
        <f t="shared" si="1654"/>
        <v/>
      </c>
      <c r="BE143" s="75" t="str">
        <f t="shared" si="1655"/>
        <v/>
      </c>
      <c r="BF143" s="74" t="str">
        <f t="shared" si="1115"/>
        <v/>
      </c>
      <c r="BG143" s="67" t="str">
        <f t="shared" ref="BG143" si="1802">IF(AND($F143=BF$2,$D143=BF$3,$E143=BG$4),1,"")</f>
        <v/>
      </c>
      <c r="BH143" s="67" t="str">
        <f t="shared" si="1657"/>
        <v/>
      </c>
      <c r="BI143" s="67" t="str">
        <f t="shared" si="1658"/>
        <v/>
      </c>
      <c r="BJ143" s="67" t="str">
        <f t="shared" si="1659"/>
        <v/>
      </c>
      <c r="BK143" s="67" t="str">
        <f t="shared" si="1660"/>
        <v/>
      </c>
      <c r="BL143" s="67" t="str">
        <f t="shared" si="1661"/>
        <v/>
      </c>
      <c r="BM143" s="67" t="str">
        <f t="shared" si="1662"/>
        <v/>
      </c>
      <c r="BN143" s="67" t="str">
        <f t="shared" si="1663"/>
        <v/>
      </c>
      <c r="BO143" s="75" t="str">
        <f t="shared" si="1664"/>
        <v/>
      </c>
      <c r="BP143" s="74" t="str">
        <f t="shared" si="1117"/>
        <v/>
      </c>
      <c r="BQ143" s="67" t="str">
        <f t="shared" ref="BQ143" si="1803">IF(AND($F143=BP$2,$D143=BP$3,$E143=BQ$4),1,"")</f>
        <v/>
      </c>
      <c r="BR143" s="67" t="str">
        <f t="shared" si="1666"/>
        <v/>
      </c>
      <c r="BS143" s="67" t="str">
        <f t="shared" si="1667"/>
        <v/>
      </c>
      <c r="BT143" s="67" t="str">
        <f t="shared" si="1668"/>
        <v/>
      </c>
      <c r="BU143" s="67" t="str">
        <f t="shared" si="1669"/>
        <v/>
      </c>
      <c r="BV143" s="67" t="str">
        <f t="shared" si="1670"/>
        <v/>
      </c>
      <c r="BW143" s="67" t="str">
        <f t="shared" si="1671"/>
        <v/>
      </c>
      <c r="BX143" s="67" t="str">
        <f t="shared" si="1672"/>
        <v/>
      </c>
      <c r="BY143" s="75" t="str">
        <f t="shared" si="1673"/>
        <v/>
      </c>
      <c r="BZ143" s="74" t="str">
        <f t="shared" si="1119"/>
        <v/>
      </c>
      <c r="CA143" s="67" t="str">
        <f t="shared" ref="CA143" si="1804">IF(AND($F143=BZ$2,$D143=BZ$3,$E143=CA$4),1,"")</f>
        <v/>
      </c>
      <c r="CB143" s="67" t="str">
        <f t="shared" si="1675"/>
        <v/>
      </c>
      <c r="CC143" s="67" t="str">
        <f t="shared" si="1676"/>
        <v/>
      </c>
      <c r="CD143" s="67" t="str">
        <f t="shared" si="1677"/>
        <v/>
      </c>
      <c r="CE143" s="67" t="str">
        <f t="shared" si="1678"/>
        <v/>
      </c>
      <c r="CF143" s="67" t="str">
        <f t="shared" si="1679"/>
        <v/>
      </c>
      <c r="CG143" s="67" t="str">
        <f t="shared" si="1680"/>
        <v/>
      </c>
      <c r="CH143" s="67" t="str">
        <f t="shared" si="1681"/>
        <v/>
      </c>
      <c r="CI143" s="75" t="str">
        <f t="shared" si="1682"/>
        <v/>
      </c>
      <c r="CJ143" s="74" t="str">
        <f t="shared" si="1121"/>
        <v/>
      </c>
      <c r="CK143" s="67" t="str">
        <f t="shared" ref="CK143" si="1805">IF(AND($F143=CJ$2,$D143=CJ$3,$E143=CK$4),1,"")</f>
        <v/>
      </c>
      <c r="CL143" s="67" t="str">
        <f t="shared" si="1684"/>
        <v/>
      </c>
      <c r="CM143" s="67" t="str">
        <f t="shared" si="1685"/>
        <v/>
      </c>
      <c r="CN143" s="67" t="str">
        <f t="shared" si="1686"/>
        <v/>
      </c>
      <c r="CO143" s="67" t="str">
        <f t="shared" si="1687"/>
        <v/>
      </c>
      <c r="CP143" s="67" t="str">
        <f t="shared" si="1688"/>
        <v/>
      </c>
      <c r="CQ143" s="67" t="str">
        <f t="shared" si="1689"/>
        <v/>
      </c>
      <c r="CR143" s="67" t="str">
        <f t="shared" si="1690"/>
        <v/>
      </c>
      <c r="CS143" s="75" t="str">
        <f t="shared" si="1691"/>
        <v/>
      </c>
      <c r="CT143" s="74" t="str">
        <f t="shared" si="1123"/>
        <v/>
      </c>
      <c r="CU143" s="67" t="str">
        <f t="shared" ref="CU143" si="1806">IF(AND($F143=CT$2,$D143=CT$3,$E143=CU$4),1,"")</f>
        <v/>
      </c>
      <c r="CV143" s="67" t="str">
        <f t="shared" si="1693"/>
        <v/>
      </c>
      <c r="CW143" s="67" t="str">
        <f t="shared" si="1694"/>
        <v/>
      </c>
      <c r="CX143" s="67" t="str">
        <f t="shared" si="1695"/>
        <v/>
      </c>
      <c r="CY143" s="67" t="str">
        <f t="shared" si="1696"/>
        <v/>
      </c>
      <c r="CZ143" s="67" t="str">
        <f t="shared" si="1697"/>
        <v/>
      </c>
      <c r="DA143" s="67" t="str">
        <f t="shared" si="1698"/>
        <v/>
      </c>
      <c r="DB143" s="67" t="str">
        <f t="shared" si="1699"/>
        <v/>
      </c>
      <c r="DC143" s="75" t="str">
        <f t="shared" si="1700"/>
        <v/>
      </c>
      <c r="DD143" s="74" t="str">
        <f t="shared" si="1125"/>
        <v/>
      </c>
      <c r="DE143" s="67" t="str">
        <f t="shared" ref="DE143" si="1807">IF(AND($F143=DD$2,$D143=DD$3,$E143=DE$4),1,"")</f>
        <v/>
      </c>
      <c r="DF143" s="67" t="str">
        <f t="shared" si="1702"/>
        <v/>
      </c>
      <c r="DG143" s="67" t="str">
        <f t="shared" si="1703"/>
        <v/>
      </c>
      <c r="DH143" s="67" t="str">
        <f t="shared" si="1704"/>
        <v/>
      </c>
      <c r="DI143" s="67" t="str">
        <f t="shared" si="1705"/>
        <v/>
      </c>
      <c r="DJ143" s="67" t="str">
        <f t="shared" si="1706"/>
        <v/>
      </c>
      <c r="DK143" s="67" t="str">
        <f t="shared" si="1707"/>
        <v/>
      </c>
      <c r="DL143" s="67" t="str">
        <f t="shared" si="1708"/>
        <v/>
      </c>
      <c r="DM143" s="75" t="str">
        <f t="shared" si="1709"/>
        <v/>
      </c>
      <c r="DN143" s="74" t="str">
        <f t="shared" si="1127"/>
        <v/>
      </c>
      <c r="DO143" s="67" t="str">
        <f t="shared" ref="DO143" si="1808">IF(AND($F143=DN$2,$D143=DN$3,$E143=DO$4),1,"")</f>
        <v/>
      </c>
      <c r="DP143" s="67" t="str">
        <f t="shared" si="1711"/>
        <v/>
      </c>
      <c r="DQ143" s="67" t="str">
        <f t="shared" si="1712"/>
        <v/>
      </c>
      <c r="DR143" s="67" t="str">
        <f t="shared" si="1713"/>
        <v/>
      </c>
      <c r="DS143" s="67" t="str">
        <f t="shared" si="1714"/>
        <v/>
      </c>
      <c r="DT143" s="67" t="str">
        <f t="shared" si="1715"/>
        <v/>
      </c>
      <c r="DU143" s="67" t="str">
        <f t="shared" si="1716"/>
        <v/>
      </c>
      <c r="DV143" s="67" t="str">
        <f t="shared" si="1717"/>
        <v/>
      </c>
      <c r="DW143" s="76" t="str">
        <f t="shared" si="1718"/>
        <v/>
      </c>
      <c r="DX143" s="73"/>
    </row>
    <row r="144" spans="1:128" hidden="1">
      <c r="A144" s="67" t="str">
        <f>IF(OR(B144=0,B144=""),"",'Stu.Detail (1-20)'!A146)</f>
        <v/>
      </c>
      <c r="B144" s="67" t="str">
        <f>IF(OR('Stu.Detail (1-20)'!B146=0,'Stu.Detail (1-20)'!B146=""),"",'Stu.Detail (1-20)'!B146)</f>
        <v/>
      </c>
      <c r="C144" s="68" t="str">
        <f>IF(OR('Stu.Detail (1-20)'!C146=0,'Stu.Detail (1-20)'!C146=""),"",'Stu.Detail (1-20)'!C146)</f>
        <v/>
      </c>
      <c r="D144" s="67" t="str">
        <f>IF(OR('Stu.Detail (1-20)'!J146=0,'Stu.Detail (1-20)'!J146=""),"",'Stu.Detail (1-20)'!J146)</f>
        <v/>
      </c>
      <c r="E144" s="67" t="str">
        <f>IF(OR('Stu.Detail (1-20)'!K146=0,'Stu.Detail (1-20)'!K146=""),"",'Stu.Detail (1-20)'!K146)</f>
        <v/>
      </c>
      <c r="F144" s="67" t="str">
        <f>IF(OR('Stu.Detail (1-20)'!L146=0,'Stu.Detail (1-20)'!L146=""),"",'Stu.Detail (1-20)'!L146)</f>
        <v/>
      </c>
      <c r="H144" s="74" t="str">
        <f t="shared" si="1609"/>
        <v/>
      </c>
      <c r="I144" s="67" t="str">
        <f t="shared" si="1610"/>
        <v/>
      </c>
      <c r="J144" s="67" t="str">
        <f t="shared" si="1611"/>
        <v/>
      </c>
      <c r="K144" s="67" t="str">
        <f t="shared" si="1612"/>
        <v/>
      </c>
      <c r="L144" s="67" t="str">
        <f t="shared" si="1613"/>
        <v/>
      </c>
      <c r="M144" s="67" t="str">
        <f t="shared" si="1614"/>
        <v/>
      </c>
      <c r="N144" s="67" t="str">
        <f t="shared" si="1615"/>
        <v/>
      </c>
      <c r="O144" s="67" t="str">
        <f t="shared" si="1616"/>
        <v/>
      </c>
      <c r="P144" s="67" t="str">
        <f t="shared" si="1617"/>
        <v/>
      </c>
      <c r="Q144" s="75" t="str">
        <f t="shared" si="1618"/>
        <v/>
      </c>
      <c r="R144" s="74" t="str">
        <f t="shared" si="1619"/>
        <v/>
      </c>
      <c r="S144" s="67" t="str">
        <f t="shared" si="1620"/>
        <v/>
      </c>
      <c r="T144" s="67" t="str">
        <f t="shared" si="1621"/>
        <v/>
      </c>
      <c r="U144" s="67" t="str">
        <f t="shared" si="1622"/>
        <v/>
      </c>
      <c r="V144" s="67" t="str">
        <f t="shared" si="1623"/>
        <v/>
      </c>
      <c r="W144" s="67" t="str">
        <f t="shared" si="1624"/>
        <v/>
      </c>
      <c r="X144" s="67" t="str">
        <f t="shared" si="1625"/>
        <v/>
      </c>
      <c r="Y144" s="67" t="str">
        <f t="shared" si="1626"/>
        <v/>
      </c>
      <c r="Z144" s="67" t="str">
        <f t="shared" si="1627"/>
        <v/>
      </c>
      <c r="AA144" s="75" t="str">
        <f t="shared" si="1628"/>
        <v/>
      </c>
      <c r="AB144" s="74" t="str">
        <f t="shared" si="1109"/>
        <v/>
      </c>
      <c r="AC144" s="67" t="str">
        <f t="shared" ref="AC144" si="1809">IF(AND($F144=AB$2,$D144=AB$3,$E144=AC$4),1,"")</f>
        <v/>
      </c>
      <c r="AD144" s="67" t="str">
        <f t="shared" si="1630"/>
        <v/>
      </c>
      <c r="AE144" s="67" t="str">
        <f t="shared" si="1631"/>
        <v/>
      </c>
      <c r="AF144" s="67" t="str">
        <f t="shared" si="1632"/>
        <v/>
      </c>
      <c r="AG144" s="67" t="str">
        <f t="shared" si="1633"/>
        <v/>
      </c>
      <c r="AH144" s="67" t="str">
        <f t="shared" si="1634"/>
        <v/>
      </c>
      <c r="AI144" s="67" t="str">
        <f t="shared" si="1635"/>
        <v/>
      </c>
      <c r="AJ144" s="67" t="str">
        <f t="shared" si="1636"/>
        <v/>
      </c>
      <c r="AK144" s="75" t="str">
        <f t="shared" si="1637"/>
        <v/>
      </c>
      <c r="AL144" s="74" t="str">
        <f t="shared" si="1111"/>
        <v/>
      </c>
      <c r="AM144" s="67" t="str">
        <f t="shared" ref="AM144" si="1810">IF(AND($F144=AL$2,$D144=AL$3,$E144=AM$4),1,"")</f>
        <v/>
      </c>
      <c r="AN144" s="67" t="str">
        <f t="shared" si="1639"/>
        <v/>
      </c>
      <c r="AO144" s="67" t="str">
        <f t="shared" si="1640"/>
        <v/>
      </c>
      <c r="AP144" s="67" t="str">
        <f t="shared" si="1641"/>
        <v/>
      </c>
      <c r="AQ144" s="67" t="str">
        <f t="shared" si="1642"/>
        <v/>
      </c>
      <c r="AR144" s="67" t="str">
        <f t="shared" si="1643"/>
        <v/>
      </c>
      <c r="AS144" s="67" t="str">
        <f t="shared" si="1644"/>
        <v/>
      </c>
      <c r="AT144" s="67" t="str">
        <f t="shared" si="1645"/>
        <v/>
      </c>
      <c r="AU144" s="75" t="str">
        <f t="shared" si="1646"/>
        <v/>
      </c>
      <c r="AV144" s="74" t="str">
        <f t="shared" si="1113"/>
        <v/>
      </c>
      <c r="AW144" s="67" t="str">
        <f t="shared" ref="AW144" si="1811">IF(AND($F144=AV$2,$D144=AV$3,$E144=AW$4),1,"")</f>
        <v/>
      </c>
      <c r="AX144" s="67" t="str">
        <f t="shared" si="1648"/>
        <v/>
      </c>
      <c r="AY144" s="67" t="str">
        <f t="shared" si="1649"/>
        <v/>
      </c>
      <c r="AZ144" s="67" t="str">
        <f t="shared" si="1650"/>
        <v/>
      </c>
      <c r="BA144" s="67" t="str">
        <f t="shared" si="1651"/>
        <v/>
      </c>
      <c r="BB144" s="67" t="str">
        <f t="shared" si="1652"/>
        <v/>
      </c>
      <c r="BC144" s="67" t="str">
        <f t="shared" si="1653"/>
        <v/>
      </c>
      <c r="BD144" s="67" t="str">
        <f t="shared" si="1654"/>
        <v/>
      </c>
      <c r="BE144" s="75" t="str">
        <f t="shared" si="1655"/>
        <v/>
      </c>
      <c r="BF144" s="74" t="str">
        <f t="shared" si="1115"/>
        <v/>
      </c>
      <c r="BG144" s="67" t="str">
        <f t="shared" ref="BG144" si="1812">IF(AND($F144=BF$2,$D144=BF$3,$E144=BG$4),1,"")</f>
        <v/>
      </c>
      <c r="BH144" s="67" t="str">
        <f t="shared" si="1657"/>
        <v/>
      </c>
      <c r="BI144" s="67" t="str">
        <f t="shared" si="1658"/>
        <v/>
      </c>
      <c r="BJ144" s="67" t="str">
        <f t="shared" si="1659"/>
        <v/>
      </c>
      <c r="BK144" s="67" t="str">
        <f t="shared" si="1660"/>
        <v/>
      </c>
      <c r="BL144" s="67" t="str">
        <f t="shared" si="1661"/>
        <v/>
      </c>
      <c r="BM144" s="67" t="str">
        <f t="shared" si="1662"/>
        <v/>
      </c>
      <c r="BN144" s="67" t="str">
        <f t="shared" si="1663"/>
        <v/>
      </c>
      <c r="BO144" s="75" t="str">
        <f t="shared" si="1664"/>
        <v/>
      </c>
      <c r="BP144" s="74" t="str">
        <f t="shared" si="1117"/>
        <v/>
      </c>
      <c r="BQ144" s="67" t="str">
        <f t="shared" ref="BQ144" si="1813">IF(AND($F144=BP$2,$D144=BP$3,$E144=BQ$4),1,"")</f>
        <v/>
      </c>
      <c r="BR144" s="67" t="str">
        <f t="shared" si="1666"/>
        <v/>
      </c>
      <c r="BS144" s="67" t="str">
        <f t="shared" si="1667"/>
        <v/>
      </c>
      <c r="BT144" s="67" t="str">
        <f t="shared" si="1668"/>
        <v/>
      </c>
      <c r="BU144" s="67" t="str">
        <f t="shared" si="1669"/>
        <v/>
      </c>
      <c r="BV144" s="67" t="str">
        <f t="shared" si="1670"/>
        <v/>
      </c>
      <c r="BW144" s="67" t="str">
        <f t="shared" si="1671"/>
        <v/>
      </c>
      <c r="BX144" s="67" t="str">
        <f t="shared" si="1672"/>
        <v/>
      </c>
      <c r="BY144" s="75" t="str">
        <f t="shared" si="1673"/>
        <v/>
      </c>
      <c r="BZ144" s="74" t="str">
        <f t="shared" si="1119"/>
        <v/>
      </c>
      <c r="CA144" s="67" t="str">
        <f t="shared" ref="CA144" si="1814">IF(AND($F144=BZ$2,$D144=BZ$3,$E144=CA$4),1,"")</f>
        <v/>
      </c>
      <c r="CB144" s="67" t="str">
        <f t="shared" si="1675"/>
        <v/>
      </c>
      <c r="CC144" s="67" t="str">
        <f t="shared" si="1676"/>
        <v/>
      </c>
      <c r="CD144" s="67" t="str">
        <f t="shared" si="1677"/>
        <v/>
      </c>
      <c r="CE144" s="67" t="str">
        <f t="shared" si="1678"/>
        <v/>
      </c>
      <c r="CF144" s="67" t="str">
        <f t="shared" si="1679"/>
        <v/>
      </c>
      <c r="CG144" s="67" t="str">
        <f t="shared" si="1680"/>
        <v/>
      </c>
      <c r="CH144" s="67" t="str">
        <f t="shared" si="1681"/>
        <v/>
      </c>
      <c r="CI144" s="75" t="str">
        <f t="shared" si="1682"/>
        <v/>
      </c>
      <c r="CJ144" s="74" t="str">
        <f t="shared" si="1121"/>
        <v/>
      </c>
      <c r="CK144" s="67" t="str">
        <f t="shared" ref="CK144" si="1815">IF(AND($F144=CJ$2,$D144=CJ$3,$E144=CK$4),1,"")</f>
        <v/>
      </c>
      <c r="CL144" s="67" t="str">
        <f t="shared" si="1684"/>
        <v/>
      </c>
      <c r="CM144" s="67" t="str">
        <f t="shared" si="1685"/>
        <v/>
      </c>
      <c r="CN144" s="67" t="str">
        <f t="shared" si="1686"/>
        <v/>
      </c>
      <c r="CO144" s="67" t="str">
        <f t="shared" si="1687"/>
        <v/>
      </c>
      <c r="CP144" s="67" t="str">
        <f t="shared" si="1688"/>
        <v/>
      </c>
      <c r="CQ144" s="67" t="str">
        <f t="shared" si="1689"/>
        <v/>
      </c>
      <c r="CR144" s="67" t="str">
        <f t="shared" si="1690"/>
        <v/>
      </c>
      <c r="CS144" s="75" t="str">
        <f t="shared" si="1691"/>
        <v/>
      </c>
      <c r="CT144" s="74" t="str">
        <f t="shared" si="1123"/>
        <v/>
      </c>
      <c r="CU144" s="67" t="str">
        <f t="shared" ref="CU144" si="1816">IF(AND($F144=CT$2,$D144=CT$3,$E144=CU$4),1,"")</f>
        <v/>
      </c>
      <c r="CV144" s="67" t="str">
        <f t="shared" si="1693"/>
        <v/>
      </c>
      <c r="CW144" s="67" t="str">
        <f t="shared" si="1694"/>
        <v/>
      </c>
      <c r="CX144" s="67" t="str">
        <f t="shared" si="1695"/>
        <v/>
      </c>
      <c r="CY144" s="67" t="str">
        <f t="shared" si="1696"/>
        <v/>
      </c>
      <c r="CZ144" s="67" t="str">
        <f t="shared" si="1697"/>
        <v/>
      </c>
      <c r="DA144" s="67" t="str">
        <f t="shared" si="1698"/>
        <v/>
      </c>
      <c r="DB144" s="67" t="str">
        <f t="shared" si="1699"/>
        <v/>
      </c>
      <c r="DC144" s="75" t="str">
        <f t="shared" si="1700"/>
        <v/>
      </c>
      <c r="DD144" s="74" t="str">
        <f t="shared" si="1125"/>
        <v/>
      </c>
      <c r="DE144" s="67" t="str">
        <f t="shared" ref="DE144" si="1817">IF(AND($F144=DD$2,$D144=DD$3,$E144=DE$4),1,"")</f>
        <v/>
      </c>
      <c r="DF144" s="67" t="str">
        <f t="shared" si="1702"/>
        <v/>
      </c>
      <c r="DG144" s="67" t="str">
        <f t="shared" si="1703"/>
        <v/>
      </c>
      <c r="DH144" s="67" t="str">
        <f t="shared" si="1704"/>
        <v/>
      </c>
      <c r="DI144" s="67" t="str">
        <f t="shared" si="1705"/>
        <v/>
      </c>
      <c r="DJ144" s="67" t="str">
        <f t="shared" si="1706"/>
        <v/>
      </c>
      <c r="DK144" s="67" t="str">
        <f t="shared" si="1707"/>
        <v/>
      </c>
      <c r="DL144" s="67" t="str">
        <f t="shared" si="1708"/>
        <v/>
      </c>
      <c r="DM144" s="75" t="str">
        <f t="shared" si="1709"/>
        <v/>
      </c>
      <c r="DN144" s="74" t="str">
        <f t="shared" si="1127"/>
        <v/>
      </c>
      <c r="DO144" s="67" t="str">
        <f t="shared" ref="DO144" si="1818">IF(AND($F144=DN$2,$D144=DN$3,$E144=DO$4),1,"")</f>
        <v/>
      </c>
      <c r="DP144" s="67" t="str">
        <f t="shared" si="1711"/>
        <v/>
      </c>
      <c r="DQ144" s="67" t="str">
        <f t="shared" si="1712"/>
        <v/>
      </c>
      <c r="DR144" s="67" t="str">
        <f t="shared" si="1713"/>
        <v/>
      </c>
      <c r="DS144" s="67" t="str">
        <f t="shared" si="1714"/>
        <v/>
      </c>
      <c r="DT144" s="67" t="str">
        <f t="shared" si="1715"/>
        <v/>
      </c>
      <c r="DU144" s="67" t="str">
        <f t="shared" si="1716"/>
        <v/>
      </c>
      <c r="DV144" s="67" t="str">
        <f t="shared" si="1717"/>
        <v/>
      </c>
      <c r="DW144" s="76" t="str">
        <f t="shared" si="1718"/>
        <v/>
      </c>
      <c r="DX144" s="73"/>
    </row>
    <row r="145" spans="1:128" hidden="1">
      <c r="A145" s="67" t="str">
        <f>IF(OR(B145=0,B145=""),"",'Stu.Detail (1-20)'!A147)</f>
        <v/>
      </c>
      <c r="B145" s="67" t="str">
        <f>IF(OR('Stu.Detail (1-20)'!B147=0,'Stu.Detail (1-20)'!B147=""),"",'Stu.Detail (1-20)'!B147)</f>
        <v/>
      </c>
      <c r="C145" s="68" t="str">
        <f>IF(OR('Stu.Detail (1-20)'!C147=0,'Stu.Detail (1-20)'!C147=""),"",'Stu.Detail (1-20)'!C147)</f>
        <v/>
      </c>
      <c r="D145" s="67" t="str">
        <f>IF(OR('Stu.Detail (1-20)'!J147=0,'Stu.Detail (1-20)'!J147=""),"",'Stu.Detail (1-20)'!J147)</f>
        <v/>
      </c>
      <c r="E145" s="67" t="str">
        <f>IF(OR('Stu.Detail (1-20)'!K147=0,'Stu.Detail (1-20)'!K147=""),"",'Stu.Detail (1-20)'!K147)</f>
        <v/>
      </c>
      <c r="F145" s="67" t="str">
        <f>IF(OR('Stu.Detail (1-20)'!L147=0,'Stu.Detail (1-20)'!L147=""),"",'Stu.Detail (1-20)'!L147)</f>
        <v/>
      </c>
      <c r="H145" s="74" t="str">
        <f t="shared" si="1609"/>
        <v/>
      </c>
      <c r="I145" s="67" t="str">
        <f t="shared" si="1610"/>
        <v/>
      </c>
      <c r="J145" s="67" t="str">
        <f t="shared" si="1611"/>
        <v/>
      </c>
      <c r="K145" s="67" t="str">
        <f t="shared" si="1612"/>
        <v/>
      </c>
      <c r="L145" s="67" t="str">
        <f t="shared" si="1613"/>
        <v/>
      </c>
      <c r="M145" s="67" t="str">
        <f t="shared" si="1614"/>
        <v/>
      </c>
      <c r="N145" s="67" t="str">
        <f t="shared" si="1615"/>
        <v/>
      </c>
      <c r="O145" s="67" t="str">
        <f t="shared" si="1616"/>
        <v/>
      </c>
      <c r="P145" s="67" t="str">
        <f t="shared" si="1617"/>
        <v/>
      </c>
      <c r="Q145" s="75" t="str">
        <f t="shared" si="1618"/>
        <v/>
      </c>
      <c r="R145" s="74" t="str">
        <f t="shared" si="1619"/>
        <v/>
      </c>
      <c r="S145" s="67" t="str">
        <f t="shared" si="1620"/>
        <v/>
      </c>
      <c r="T145" s="67" t="str">
        <f t="shared" si="1621"/>
        <v/>
      </c>
      <c r="U145" s="67" t="str">
        <f t="shared" si="1622"/>
        <v/>
      </c>
      <c r="V145" s="67" t="str">
        <f t="shared" si="1623"/>
        <v/>
      </c>
      <c r="W145" s="67" t="str">
        <f t="shared" si="1624"/>
        <v/>
      </c>
      <c r="X145" s="67" t="str">
        <f t="shared" si="1625"/>
        <v/>
      </c>
      <c r="Y145" s="67" t="str">
        <f t="shared" si="1626"/>
        <v/>
      </c>
      <c r="Z145" s="67" t="str">
        <f t="shared" si="1627"/>
        <v/>
      </c>
      <c r="AA145" s="75" t="str">
        <f t="shared" si="1628"/>
        <v/>
      </c>
      <c r="AB145" s="74" t="str">
        <f t="shared" si="1109"/>
        <v/>
      </c>
      <c r="AC145" s="67" t="str">
        <f t="shared" ref="AC145" si="1819">IF(AND($F145=AB$2,$D145=AB$3,$E145=AC$4),1,"")</f>
        <v/>
      </c>
      <c r="AD145" s="67" t="str">
        <f t="shared" si="1630"/>
        <v/>
      </c>
      <c r="AE145" s="67" t="str">
        <f t="shared" si="1631"/>
        <v/>
      </c>
      <c r="AF145" s="67" t="str">
        <f t="shared" si="1632"/>
        <v/>
      </c>
      <c r="AG145" s="67" t="str">
        <f t="shared" si="1633"/>
        <v/>
      </c>
      <c r="AH145" s="67" t="str">
        <f t="shared" si="1634"/>
        <v/>
      </c>
      <c r="AI145" s="67" t="str">
        <f t="shared" si="1635"/>
        <v/>
      </c>
      <c r="AJ145" s="67" t="str">
        <f t="shared" si="1636"/>
        <v/>
      </c>
      <c r="AK145" s="75" t="str">
        <f t="shared" si="1637"/>
        <v/>
      </c>
      <c r="AL145" s="74" t="str">
        <f t="shared" si="1111"/>
        <v/>
      </c>
      <c r="AM145" s="67" t="str">
        <f t="shared" ref="AM145" si="1820">IF(AND($F145=AL$2,$D145=AL$3,$E145=AM$4),1,"")</f>
        <v/>
      </c>
      <c r="AN145" s="67" t="str">
        <f t="shared" si="1639"/>
        <v/>
      </c>
      <c r="AO145" s="67" t="str">
        <f t="shared" si="1640"/>
        <v/>
      </c>
      <c r="AP145" s="67" t="str">
        <f t="shared" si="1641"/>
        <v/>
      </c>
      <c r="AQ145" s="67" t="str">
        <f t="shared" si="1642"/>
        <v/>
      </c>
      <c r="AR145" s="67" t="str">
        <f t="shared" si="1643"/>
        <v/>
      </c>
      <c r="AS145" s="67" t="str">
        <f t="shared" si="1644"/>
        <v/>
      </c>
      <c r="AT145" s="67" t="str">
        <f t="shared" si="1645"/>
        <v/>
      </c>
      <c r="AU145" s="75" t="str">
        <f t="shared" si="1646"/>
        <v/>
      </c>
      <c r="AV145" s="74" t="str">
        <f t="shared" si="1113"/>
        <v/>
      </c>
      <c r="AW145" s="67" t="str">
        <f t="shared" ref="AW145" si="1821">IF(AND($F145=AV$2,$D145=AV$3,$E145=AW$4),1,"")</f>
        <v/>
      </c>
      <c r="AX145" s="67" t="str">
        <f t="shared" si="1648"/>
        <v/>
      </c>
      <c r="AY145" s="67" t="str">
        <f t="shared" si="1649"/>
        <v/>
      </c>
      <c r="AZ145" s="67" t="str">
        <f t="shared" si="1650"/>
        <v/>
      </c>
      <c r="BA145" s="67" t="str">
        <f t="shared" si="1651"/>
        <v/>
      </c>
      <c r="BB145" s="67" t="str">
        <f t="shared" si="1652"/>
        <v/>
      </c>
      <c r="BC145" s="67" t="str">
        <f t="shared" si="1653"/>
        <v/>
      </c>
      <c r="BD145" s="67" t="str">
        <f t="shared" si="1654"/>
        <v/>
      </c>
      <c r="BE145" s="75" t="str">
        <f t="shared" si="1655"/>
        <v/>
      </c>
      <c r="BF145" s="74" t="str">
        <f t="shared" si="1115"/>
        <v/>
      </c>
      <c r="BG145" s="67" t="str">
        <f t="shared" ref="BG145" si="1822">IF(AND($F145=BF$2,$D145=BF$3,$E145=BG$4),1,"")</f>
        <v/>
      </c>
      <c r="BH145" s="67" t="str">
        <f t="shared" si="1657"/>
        <v/>
      </c>
      <c r="BI145" s="67" t="str">
        <f t="shared" si="1658"/>
        <v/>
      </c>
      <c r="BJ145" s="67" t="str">
        <f t="shared" si="1659"/>
        <v/>
      </c>
      <c r="BK145" s="67" t="str">
        <f t="shared" si="1660"/>
        <v/>
      </c>
      <c r="BL145" s="67" t="str">
        <f t="shared" si="1661"/>
        <v/>
      </c>
      <c r="BM145" s="67" t="str">
        <f t="shared" si="1662"/>
        <v/>
      </c>
      <c r="BN145" s="67" t="str">
        <f t="shared" si="1663"/>
        <v/>
      </c>
      <c r="BO145" s="75" t="str">
        <f t="shared" si="1664"/>
        <v/>
      </c>
      <c r="BP145" s="74" t="str">
        <f t="shared" si="1117"/>
        <v/>
      </c>
      <c r="BQ145" s="67" t="str">
        <f t="shared" ref="BQ145" si="1823">IF(AND($F145=BP$2,$D145=BP$3,$E145=BQ$4),1,"")</f>
        <v/>
      </c>
      <c r="BR145" s="67" t="str">
        <f t="shared" si="1666"/>
        <v/>
      </c>
      <c r="BS145" s="67" t="str">
        <f t="shared" si="1667"/>
        <v/>
      </c>
      <c r="BT145" s="67" t="str">
        <f t="shared" si="1668"/>
        <v/>
      </c>
      <c r="BU145" s="67" t="str">
        <f t="shared" si="1669"/>
        <v/>
      </c>
      <c r="BV145" s="67" t="str">
        <f t="shared" si="1670"/>
        <v/>
      </c>
      <c r="BW145" s="67" t="str">
        <f t="shared" si="1671"/>
        <v/>
      </c>
      <c r="BX145" s="67" t="str">
        <f t="shared" si="1672"/>
        <v/>
      </c>
      <c r="BY145" s="75" t="str">
        <f t="shared" si="1673"/>
        <v/>
      </c>
      <c r="BZ145" s="74" t="str">
        <f t="shared" si="1119"/>
        <v/>
      </c>
      <c r="CA145" s="67" t="str">
        <f t="shared" ref="CA145" si="1824">IF(AND($F145=BZ$2,$D145=BZ$3,$E145=CA$4),1,"")</f>
        <v/>
      </c>
      <c r="CB145" s="67" t="str">
        <f t="shared" si="1675"/>
        <v/>
      </c>
      <c r="CC145" s="67" t="str">
        <f t="shared" si="1676"/>
        <v/>
      </c>
      <c r="CD145" s="67" t="str">
        <f t="shared" si="1677"/>
        <v/>
      </c>
      <c r="CE145" s="67" t="str">
        <f t="shared" si="1678"/>
        <v/>
      </c>
      <c r="CF145" s="67" t="str">
        <f t="shared" si="1679"/>
        <v/>
      </c>
      <c r="CG145" s="67" t="str">
        <f t="shared" si="1680"/>
        <v/>
      </c>
      <c r="CH145" s="67" t="str">
        <f t="shared" si="1681"/>
        <v/>
      </c>
      <c r="CI145" s="75" t="str">
        <f t="shared" si="1682"/>
        <v/>
      </c>
      <c r="CJ145" s="74" t="str">
        <f t="shared" si="1121"/>
        <v/>
      </c>
      <c r="CK145" s="67" t="str">
        <f t="shared" ref="CK145" si="1825">IF(AND($F145=CJ$2,$D145=CJ$3,$E145=CK$4),1,"")</f>
        <v/>
      </c>
      <c r="CL145" s="67" t="str">
        <f t="shared" si="1684"/>
        <v/>
      </c>
      <c r="CM145" s="67" t="str">
        <f t="shared" si="1685"/>
        <v/>
      </c>
      <c r="CN145" s="67" t="str">
        <f t="shared" si="1686"/>
        <v/>
      </c>
      <c r="CO145" s="67" t="str">
        <f t="shared" si="1687"/>
        <v/>
      </c>
      <c r="CP145" s="67" t="str">
        <f t="shared" si="1688"/>
        <v/>
      </c>
      <c r="CQ145" s="67" t="str">
        <f t="shared" si="1689"/>
        <v/>
      </c>
      <c r="CR145" s="67" t="str">
        <f t="shared" si="1690"/>
        <v/>
      </c>
      <c r="CS145" s="75" t="str">
        <f t="shared" si="1691"/>
        <v/>
      </c>
      <c r="CT145" s="74" t="str">
        <f t="shared" si="1123"/>
        <v/>
      </c>
      <c r="CU145" s="67" t="str">
        <f t="shared" ref="CU145" si="1826">IF(AND($F145=CT$2,$D145=CT$3,$E145=CU$4),1,"")</f>
        <v/>
      </c>
      <c r="CV145" s="67" t="str">
        <f t="shared" si="1693"/>
        <v/>
      </c>
      <c r="CW145" s="67" t="str">
        <f t="shared" si="1694"/>
        <v/>
      </c>
      <c r="CX145" s="67" t="str">
        <f t="shared" si="1695"/>
        <v/>
      </c>
      <c r="CY145" s="67" t="str">
        <f t="shared" si="1696"/>
        <v/>
      </c>
      <c r="CZ145" s="67" t="str">
        <f t="shared" si="1697"/>
        <v/>
      </c>
      <c r="DA145" s="67" t="str">
        <f t="shared" si="1698"/>
        <v/>
      </c>
      <c r="DB145" s="67" t="str">
        <f t="shared" si="1699"/>
        <v/>
      </c>
      <c r="DC145" s="75" t="str">
        <f t="shared" si="1700"/>
        <v/>
      </c>
      <c r="DD145" s="74" t="str">
        <f t="shared" si="1125"/>
        <v/>
      </c>
      <c r="DE145" s="67" t="str">
        <f t="shared" ref="DE145" si="1827">IF(AND($F145=DD$2,$D145=DD$3,$E145=DE$4),1,"")</f>
        <v/>
      </c>
      <c r="DF145" s="67" t="str">
        <f t="shared" si="1702"/>
        <v/>
      </c>
      <c r="DG145" s="67" t="str">
        <f t="shared" si="1703"/>
        <v/>
      </c>
      <c r="DH145" s="67" t="str">
        <f t="shared" si="1704"/>
        <v/>
      </c>
      <c r="DI145" s="67" t="str">
        <f t="shared" si="1705"/>
        <v/>
      </c>
      <c r="DJ145" s="67" t="str">
        <f t="shared" si="1706"/>
        <v/>
      </c>
      <c r="DK145" s="67" t="str">
        <f t="shared" si="1707"/>
        <v/>
      </c>
      <c r="DL145" s="67" t="str">
        <f t="shared" si="1708"/>
        <v/>
      </c>
      <c r="DM145" s="75" t="str">
        <f t="shared" si="1709"/>
        <v/>
      </c>
      <c r="DN145" s="74" t="str">
        <f t="shared" si="1127"/>
        <v/>
      </c>
      <c r="DO145" s="67" t="str">
        <f t="shared" ref="DO145" si="1828">IF(AND($F145=DN$2,$D145=DN$3,$E145=DO$4),1,"")</f>
        <v/>
      </c>
      <c r="DP145" s="67" t="str">
        <f t="shared" si="1711"/>
        <v/>
      </c>
      <c r="DQ145" s="67" t="str">
        <f t="shared" si="1712"/>
        <v/>
      </c>
      <c r="DR145" s="67" t="str">
        <f t="shared" si="1713"/>
        <v/>
      </c>
      <c r="DS145" s="67" t="str">
        <f t="shared" si="1714"/>
        <v/>
      </c>
      <c r="DT145" s="67" t="str">
        <f t="shared" si="1715"/>
        <v/>
      </c>
      <c r="DU145" s="67" t="str">
        <f t="shared" si="1716"/>
        <v/>
      </c>
      <c r="DV145" s="67" t="str">
        <f t="shared" si="1717"/>
        <v/>
      </c>
      <c r="DW145" s="76" t="str">
        <f t="shared" si="1718"/>
        <v/>
      </c>
      <c r="DX145" s="73"/>
    </row>
    <row r="146" spans="1:128" hidden="1">
      <c r="A146" s="67" t="str">
        <f>IF(OR(B146=0,B146=""),"",'Stu.Detail (1-20)'!A148)</f>
        <v/>
      </c>
      <c r="B146" s="67" t="str">
        <f>IF(OR('Stu.Detail (1-20)'!B148=0,'Stu.Detail (1-20)'!B148=""),"",'Stu.Detail (1-20)'!B148)</f>
        <v/>
      </c>
      <c r="C146" s="68" t="str">
        <f>IF(OR('Stu.Detail (1-20)'!C148=0,'Stu.Detail (1-20)'!C148=""),"",'Stu.Detail (1-20)'!C148)</f>
        <v/>
      </c>
      <c r="D146" s="67" t="str">
        <f>IF(OR('Stu.Detail (1-20)'!J148=0,'Stu.Detail (1-20)'!J148=""),"",'Stu.Detail (1-20)'!J148)</f>
        <v/>
      </c>
      <c r="E146" s="67" t="str">
        <f>IF(OR('Stu.Detail (1-20)'!K148=0,'Stu.Detail (1-20)'!K148=""),"",'Stu.Detail (1-20)'!K148)</f>
        <v/>
      </c>
      <c r="F146" s="67" t="str">
        <f>IF(OR('Stu.Detail (1-20)'!L148=0,'Stu.Detail (1-20)'!L148=""),"",'Stu.Detail (1-20)'!L148)</f>
        <v/>
      </c>
      <c r="H146" s="74" t="str">
        <f t="shared" si="1609"/>
        <v/>
      </c>
      <c r="I146" s="67" t="str">
        <f t="shared" si="1610"/>
        <v/>
      </c>
      <c r="J146" s="67" t="str">
        <f t="shared" si="1611"/>
        <v/>
      </c>
      <c r="K146" s="67" t="str">
        <f t="shared" si="1612"/>
        <v/>
      </c>
      <c r="L146" s="67" t="str">
        <f t="shared" si="1613"/>
        <v/>
      </c>
      <c r="M146" s="67" t="str">
        <f t="shared" si="1614"/>
        <v/>
      </c>
      <c r="N146" s="67" t="str">
        <f t="shared" si="1615"/>
        <v/>
      </c>
      <c r="O146" s="67" t="str">
        <f t="shared" si="1616"/>
        <v/>
      </c>
      <c r="P146" s="67" t="str">
        <f t="shared" si="1617"/>
        <v/>
      </c>
      <c r="Q146" s="75" t="str">
        <f t="shared" si="1618"/>
        <v/>
      </c>
      <c r="R146" s="74" t="str">
        <f t="shared" si="1619"/>
        <v/>
      </c>
      <c r="S146" s="67" t="str">
        <f t="shared" si="1620"/>
        <v/>
      </c>
      <c r="T146" s="67" t="str">
        <f t="shared" si="1621"/>
        <v/>
      </c>
      <c r="U146" s="67" t="str">
        <f t="shared" si="1622"/>
        <v/>
      </c>
      <c r="V146" s="67" t="str">
        <f t="shared" si="1623"/>
        <v/>
      </c>
      <c r="W146" s="67" t="str">
        <f t="shared" si="1624"/>
        <v/>
      </c>
      <c r="X146" s="67" t="str">
        <f t="shared" si="1625"/>
        <v/>
      </c>
      <c r="Y146" s="67" t="str">
        <f t="shared" si="1626"/>
        <v/>
      </c>
      <c r="Z146" s="67" t="str">
        <f t="shared" si="1627"/>
        <v/>
      </c>
      <c r="AA146" s="75" t="str">
        <f t="shared" si="1628"/>
        <v/>
      </c>
      <c r="AB146" s="74" t="str">
        <f t="shared" si="1109"/>
        <v/>
      </c>
      <c r="AC146" s="67" t="str">
        <f t="shared" ref="AC146" si="1829">IF(AND($F146=AB$2,$D146=AB$3,$E146=AC$4),1,"")</f>
        <v/>
      </c>
      <c r="AD146" s="67" t="str">
        <f t="shared" si="1630"/>
        <v/>
      </c>
      <c r="AE146" s="67" t="str">
        <f t="shared" si="1631"/>
        <v/>
      </c>
      <c r="AF146" s="67" t="str">
        <f t="shared" si="1632"/>
        <v/>
      </c>
      <c r="AG146" s="67" t="str">
        <f t="shared" si="1633"/>
        <v/>
      </c>
      <c r="AH146" s="67" t="str">
        <f t="shared" si="1634"/>
        <v/>
      </c>
      <c r="AI146" s="67" t="str">
        <f t="shared" si="1635"/>
        <v/>
      </c>
      <c r="AJ146" s="67" t="str">
        <f t="shared" si="1636"/>
        <v/>
      </c>
      <c r="AK146" s="75" t="str">
        <f t="shared" si="1637"/>
        <v/>
      </c>
      <c r="AL146" s="74" t="str">
        <f t="shared" si="1111"/>
        <v/>
      </c>
      <c r="AM146" s="67" t="str">
        <f t="shared" ref="AM146" si="1830">IF(AND($F146=AL$2,$D146=AL$3,$E146=AM$4),1,"")</f>
        <v/>
      </c>
      <c r="AN146" s="67" t="str">
        <f t="shared" si="1639"/>
        <v/>
      </c>
      <c r="AO146" s="67" t="str">
        <f t="shared" si="1640"/>
        <v/>
      </c>
      <c r="AP146" s="67" t="str">
        <f t="shared" si="1641"/>
        <v/>
      </c>
      <c r="AQ146" s="67" t="str">
        <f t="shared" si="1642"/>
        <v/>
      </c>
      <c r="AR146" s="67" t="str">
        <f t="shared" si="1643"/>
        <v/>
      </c>
      <c r="AS146" s="67" t="str">
        <f t="shared" si="1644"/>
        <v/>
      </c>
      <c r="AT146" s="67" t="str">
        <f t="shared" si="1645"/>
        <v/>
      </c>
      <c r="AU146" s="75" t="str">
        <f t="shared" si="1646"/>
        <v/>
      </c>
      <c r="AV146" s="74" t="str">
        <f t="shared" si="1113"/>
        <v/>
      </c>
      <c r="AW146" s="67" t="str">
        <f t="shared" ref="AW146" si="1831">IF(AND($F146=AV$2,$D146=AV$3,$E146=AW$4),1,"")</f>
        <v/>
      </c>
      <c r="AX146" s="67" t="str">
        <f t="shared" si="1648"/>
        <v/>
      </c>
      <c r="AY146" s="67" t="str">
        <f t="shared" si="1649"/>
        <v/>
      </c>
      <c r="AZ146" s="67" t="str">
        <f t="shared" si="1650"/>
        <v/>
      </c>
      <c r="BA146" s="67" t="str">
        <f t="shared" si="1651"/>
        <v/>
      </c>
      <c r="BB146" s="67" t="str">
        <f t="shared" si="1652"/>
        <v/>
      </c>
      <c r="BC146" s="67" t="str">
        <f t="shared" si="1653"/>
        <v/>
      </c>
      <c r="BD146" s="67" t="str">
        <f t="shared" si="1654"/>
        <v/>
      </c>
      <c r="BE146" s="75" t="str">
        <f t="shared" si="1655"/>
        <v/>
      </c>
      <c r="BF146" s="74" t="str">
        <f t="shared" si="1115"/>
        <v/>
      </c>
      <c r="BG146" s="67" t="str">
        <f t="shared" ref="BG146" si="1832">IF(AND($F146=BF$2,$D146=BF$3,$E146=BG$4),1,"")</f>
        <v/>
      </c>
      <c r="BH146" s="67" t="str">
        <f t="shared" si="1657"/>
        <v/>
      </c>
      <c r="BI146" s="67" t="str">
        <f t="shared" si="1658"/>
        <v/>
      </c>
      <c r="BJ146" s="67" t="str">
        <f t="shared" si="1659"/>
        <v/>
      </c>
      <c r="BK146" s="67" t="str">
        <f t="shared" si="1660"/>
        <v/>
      </c>
      <c r="BL146" s="67" t="str">
        <f t="shared" si="1661"/>
        <v/>
      </c>
      <c r="BM146" s="67" t="str">
        <f t="shared" si="1662"/>
        <v/>
      </c>
      <c r="BN146" s="67" t="str">
        <f t="shared" si="1663"/>
        <v/>
      </c>
      <c r="BO146" s="75" t="str">
        <f t="shared" si="1664"/>
        <v/>
      </c>
      <c r="BP146" s="74" t="str">
        <f t="shared" si="1117"/>
        <v/>
      </c>
      <c r="BQ146" s="67" t="str">
        <f t="shared" ref="BQ146" si="1833">IF(AND($F146=BP$2,$D146=BP$3,$E146=BQ$4),1,"")</f>
        <v/>
      </c>
      <c r="BR146" s="67" t="str">
        <f t="shared" si="1666"/>
        <v/>
      </c>
      <c r="BS146" s="67" t="str">
        <f t="shared" si="1667"/>
        <v/>
      </c>
      <c r="BT146" s="67" t="str">
        <f t="shared" si="1668"/>
        <v/>
      </c>
      <c r="BU146" s="67" t="str">
        <f t="shared" si="1669"/>
        <v/>
      </c>
      <c r="BV146" s="67" t="str">
        <f t="shared" si="1670"/>
        <v/>
      </c>
      <c r="BW146" s="67" t="str">
        <f t="shared" si="1671"/>
        <v/>
      </c>
      <c r="BX146" s="67" t="str">
        <f t="shared" si="1672"/>
        <v/>
      </c>
      <c r="BY146" s="75" t="str">
        <f t="shared" si="1673"/>
        <v/>
      </c>
      <c r="BZ146" s="74" t="str">
        <f t="shared" si="1119"/>
        <v/>
      </c>
      <c r="CA146" s="67" t="str">
        <f t="shared" ref="CA146" si="1834">IF(AND($F146=BZ$2,$D146=BZ$3,$E146=CA$4),1,"")</f>
        <v/>
      </c>
      <c r="CB146" s="67" t="str">
        <f t="shared" si="1675"/>
        <v/>
      </c>
      <c r="CC146" s="67" t="str">
        <f t="shared" si="1676"/>
        <v/>
      </c>
      <c r="CD146" s="67" t="str">
        <f t="shared" si="1677"/>
        <v/>
      </c>
      <c r="CE146" s="67" t="str">
        <f t="shared" si="1678"/>
        <v/>
      </c>
      <c r="CF146" s="67" t="str">
        <f t="shared" si="1679"/>
        <v/>
      </c>
      <c r="CG146" s="67" t="str">
        <f t="shared" si="1680"/>
        <v/>
      </c>
      <c r="CH146" s="67" t="str">
        <f t="shared" si="1681"/>
        <v/>
      </c>
      <c r="CI146" s="75" t="str">
        <f t="shared" si="1682"/>
        <v/>
      </c>
      <c r="CJ146" s="74" t="str">
        <f t="shared" si="1121"/>
        <v/>
      </c>
      <c r="CK146" s="67" t="str">
        <f t="shared" ref="CK146" si="1835">IF(AND($F146=CJ$2,$D146=CJ$3,$E146=CK$4),1,"")</f>
        <v/>
      </c>
      <c r="CL146" s="67" t="str">
        <f t="shared" si="1684"/>
        <v/>
      </c>
      <c r="CM146" s="67" t="str">
        <f t="shared" si="1685"/>
        <v/>
      </c>
      <c r="CN146" s="67" t="str">
        <f t="shared" si="1686"/>
        <v/>
      </c>
      <c r="CO146" s="67" t="str">
        <f t="shared" si="1687"/>
        <v/>
      </c>
      <c r="CP146" s="67" t="str">
        <f t="shared" si="1688"/>
        <v/>
      </c>
      <c r="CQ146" s="67" t="str">
        <f t="shared" si="1689"/>
        <v/>
      </c>
      <c r="CR146" s="67" t="str">
        <f t="shared" si="1690"/>
        <v/>
      </c>
      <c r="CS146" s="75" t="str">
        <f t="shared" si="1691"/>
        <v/>
      </c>
      <c r="CT146" s="74" t="str">
        <f t="shared" si="1123"/>
        <v/>
      </c>
      <c r="CU146" s="67" t="str">
        <f t="shared" ref="CU146" si="1836">IF(AND($F146=CT$2,$D146=CT$3,$E146=CU$4),1,"")</f>
        <v/>
      </c>
      <c r="CV146" s="67" t="str">
        <f t="shared" si="1693"/>
        <v/>
      </c>
      <c r="CW146" s="67" t="str">
        <f t="shared" si="1694"/>
        <v/>
      </c>
      <c r="CX146" s="67" t="str">
        <f t="shared" si="1695"/>
        <v/>
      </c>
      <c r="CY146" s="67" t="str">
        <f t="shared" si="1696"/>
        <v/>
      </c>
      <c r="CZ146" s="67" t="str">
        <f t="shared" si="1697"/>
        <v/>
      </c>
      <c r="DA146" s="67" t="str">
        <f t="shared" si="1698"/>
        <v/>
      </c>
      <c r="DB146" s="67" t="str">
        <f t="shared" si="1699"/>
        <v/>
      </c>
      <c r="DC146" s="75" t="str">
        <f t="shared" si="1700"/>
        <v/>
      </c>
      <c r="DD146" s="74" t="str">
        <f t="shared" si="1125"/>
        <v/>
      </c>
      <c r="DE146" s="67" t="str">
        <f t="shared" ref="DE146" si="1837">IF(AND($F146=DD$2,$D146=DD$3,$E146=DE$4),1,"")</f>
        <v/>
      </c>
      <c r="DF146" s="67" t="str">
        <f t="shared" si="1702"/>
        <v/>
      </c>
      <c r="DG146" s="67" t="str">
        <f t="shared" si="1703"/>
        <v/>
      </c>
      <c r="DH146" s="67" t="str">
        <f t="shared" si="1704"/>
        <v/>
      </c>
      <c r="DI146" s="67" t="str">
        <f t="shared" si="1705"/>
        <v/>
      </c>
      <c r="DJ146" s="67" t="str">
        <f t="shared" si="1706"/>
        <v/>
      </c>
      <c r="DK146" s="67" t="str">
        <f t="shared" si="1707"/>
        <v/>
      </c>
      <c r="DL146" s="67" t="str">
        <f t="shared" si="1708"/>
        <v/>
      </c>
      <c r="DM146" s="75" t="str">
        <f t="shared" si="1709"/>
        <v/>
      </c>
      <c r="DN146" s="74" t="str">
        <f t="shared" si="1127"/>
        <v/>
      </c>
      <c r="DO146" s="67" t="str">
        <f t="shared" ref="DO146" si="1838">IF(AND($F146=DN$2,$D146=DN$3,$E146=DO$4),1,"")</f>
        <v/>
      </c>
      <c r="DP146" s="67" t="str">
        <f t="shared" si="1711"/>
        <v/>
      </c>
      <c r="DQ146" s="67" t="str">
        <f t="shared" si="1712"/>
        <v/>
      </c>
      <c r="DR146" s="67" t="str">
        <f t="shared" si="1713"/>
        <v/>
      </c>
      <c r="DS146" s="67" t="str">
        <f t="shared" si="1714"/>
        <v/>
      </c>
      <c r="DT146" s="67" t="str">
        <f t="shared" si="1715"/>
        <v/>
      </c>
      <c r="DU146" s="67" t="str">
        <f t="shared" si="1716"/>
        <v/>
      </c>
      <c r="DV146" s="67" t="str">
        <f t="shared" si="1717"/>
        <v/>
      </c>
      <c r="DW146" s="76" t="str">
        <f t="shared" si="1718"/>
        <v/>
      </c>
      <c r="DX146" s="73"/>
    </row>
    <row r="147" spans="1:128" hidden="1">
      <c r="A147" s="67" t="str">
        <f>IF(OR(B147=0,B147=""),"",'Stu.Detail (1-20)'!A149)</f>
        <v/>
      </c>
      <c r="B147" s="67" t="str">
        <f>IF(OR('Stu.Detail (1-20)'!B149=0,'Stu.Detail (1-20)'!B149=""),"",'Stu.Detail (1-20)'!B149)</f>
        <v/>
      </c>
      <c r="C147" s="68" t="str">
        <f>IF(OR('Stu.Detail (1-20)'!C149=0,'Stu.Detail (1-20)'!C149=""),"",'Stu.Detail (1-20)'!C149)</f>
        <v/>
      </c>
      <c r="D147" s="67" t="str">
        <f>IF(OR('Stu.Detail (1-20)'!J149=0,'Stu.Detail (1-20)'!J149=""),"",'Stu.Detail (1-20)'!J149)</f>
        <v/>
      </c>
      <c r="E147" s="67" t="str">
        <f>IF(OR('Stu.Detail (1-20)'!K149=0,'Stu.Detail (1-20)'!K149=""),"",'Stu.Detail (1-20)'!K149)</f>
        <v/>
      </c>
      <c r="F147" s="67" t="str">
        <f>IF(OR('Stu.Detail (1-20)'!L149=0,'Stu.Detail (1-20)'!L149=""),"",'Stu.Detail (1-20)'!L149)</f>
        <v/>
      </c>
      <c r="H147" s="74" t="str">
        <f t="shared" si="1609"/>
        <v/>
      </c>
      <c r="I147" s="67" t="str">
        <f t="shared" si="1610"/>
        <v/>
      </c>
      <c r="J147" s="67" t="str">
        <f t="shared" si="1611"/>
        <v/>
      </c>
      <c r="K147" s="67" t="str">
        <f t="shared" si="1612"/>
        <v/>
      </c>
      <c r="L147" s="67" t="str">
        <f t="shared" si="1613"/>
        <v/>
      </c>
      <c r="M147" s="67" t="str">
        <f t="shared" si="1614"/>
        <v/>
      </c>
      <c r="N147" s="67" t="str">
        <f t="shared" si="1615"/>
        <v/>
      </c>
      <c r="O147" s="67" t="str">
        <f t="shared" si="1616"/>
        <v/>
      </c>
      <c r="P147" s="67" t="str">
        <f t="shared" si="1617"/>
        <v/>
      </c>
      <c r="Q147" s="75" t="str">
        <f t="shared" si="1618"/>
        <v/>
      </c>
      <c r="R147" s="74" t="str">
        <f t="shared" si="1619"/>
        <v/>
      </c>
      <c r="S147" s="67" t="str">
        <f t="shared" si="1620"/>
        <v/>
      </c>
      <c r="T147" s="67" t="str">
        <f t="shared" si="1621"/>
        <v/>
      </c>
      <c r="U147" s="67" t="str">
        <f t="shared" si="1622"/>
        <v/>
      </c>
      <c r="V147" s="67" t="str">
        <f t="shared" si="1623"/>
        <v/>
      </c>
      <c r="W147" s="67" t="str">
        <f t="shared" si="1624"/>
        <v/>
      </c>
      <c r="X147" s="67" t="str">
        <f t="shared" si="1625"/>
        <v/>
      </c>
      <c r="Y147" s="67" t="str">
        <f t="shared" si="1626"/>
        <v/>
      </c>
      <c r="Z147" s="67" t="str">
        <f t="shared" si="1627"/>
        <v/>
      </c>
      <c r="AA147" s="75" t="str">
        <f t="shared" si="1628"/>
        <v/>
      </c>
      <c r="AB147" s="74" t="str">
        <f t="shared" si="1109"/>
        <v/>
      </c>
      <c r="AC147" s="67" t="str">
        <f t="shared" ref="AC147" si="1839">IF(AND($F147=AB$2,$D147=AB$3,$E147=AC$4),1,"")</f>
        <v/>
      </c>
      <c r="AD147" s="67" t="str">
        <f t="shared" si="1630"/>
        <v/>
      </c>
      <c r="AE147" s="67" t="str">
        <f t="shared" si="1631"/>
        <v/>
      </c>
      <c r="AF147" s="67" t="str">
        <f t="shared" si="1632"/>
        <v/>
      </c>
      <c r="AG147" s="67" t="str">
        <f t="shared" si="1633"/>
        <v/>
      </c>
      <c r="AH147" s="67" t="str">
        <f t="shared" si="1634"/>
        <v/>
      </c>
      <c r="AI147" s="67" t="str">
        <f t="shared" si="1635"/>
        <v/>
      </c>
      <c r="AJ147" s="67" t="str">
        <f t="shared" si="1636"/>
        <v/>
      </c>
      <c r="AK147" s="75" t="str">
        <f t="shared" si="1637"/>
        <v/>
      </c>
      <c r="AL147" s="74" t="str">
        <f t="shared" si="1111"/>
        <v/>
      </c>
      <c r="AM147" s="67" t="str">
        <f t="shared" ref="AM147" si="1840">IF(AND($F147=AL$2,$D147=AL$3,$E147=AM$4),1,"")</f>
        <v/>
      </c>
      <c r="AN147" s="67" t="str">
        <f t="shared" si="1639"/>
        <v/>
      </c>
      <c r="AO147" s="67" t="str">
        <f t="shared" si="1640"/>
        <v/>
      </c>
      <c r="AP147" s="67" t="str">
        <f t="shared" si="1641"/>
        <v/>
      </c>
      <c r="AQ147" s="67" t="str">
        <f t="shared" si="1642"/>
        <v/>
      </c>
      <c r="AR147" s="67" t="str">
        <f t="shared" si="1643"/>
        <v/>
      </c>
      <c r="AS147" s="67" t="str">
        <f t="shared" si="1644"/>
        <v/>
      </c>
      <c r="AT147" s="67" t="str">
        <f t="shared" si="1645"/>
        <v/>
      </c>
      <c r="AU147" s="75" t="str">
        <f t="shared" si="1646"/>
        <v/>
      </c>
      <c r="AV147" s="74" t="str">
        <f t="shared" si="1113"/>
        <v/>
      </c>
      <c r="AW147" s="67" t="str">
        <f t="shared" ref="AW147" si="1841">IF(AND($F147=AV$2,$D147=AV$3,$E147=AW$4),1,"")</f>
        <v/>
      </c>
      <c r="AX147" s="67" t="str">
        <f t="shared" si="1648"/>
        <v/>
      </c>
      <c r="AY147" s="67" t="str">
        <f t="shared" si="1649"/>
        <v/>
      </c>
      <c r="AZ147" s="67" t="str">
        <f t="shared" si="1650"/>
        <v/>
      </c>
      <c r="BA147" s="67" t="str">
        <f t="shared" si="1651"/>
        <v/>
      </c>
      <c r="BB147" s="67" t="str">
        <f t="shared" si="1652"/>
        <v/>
      </c>
      <c r="BC147" s="67" t="str">
        <f t="shared" si="1653"/>
        <v/>
      </c>
      <c r="BD147" s="67" t="str">
        <f t="shared" si="1654"/>
        <v/>
      </c>
      <c r="BE147" s="75" t="str">
        <f t="shared" si="1655"/>
        <v/>
      </c>
      <c r="BF147" s="74" t="str">
        <f t="shared" si="1115"/>
        <v/>
      </c>
      <c r="BG147" s="67" t="str">
        <f t="shared" ref="BG147" si="1842">IF(AND($F147=BF$2,$D147=BF$3,$E147=BG$4),1,"")</f>
        <v/>
      </c>
      <c r="BH147" s="67" t="str">
        <f t="shared" si="1657"/>
        <v/>
      </c>
      <c r="BI147" s="67" t="str">
        <f t="shared" si="1658"/>
        <v/>
      </c>
      <c r="BJ147" s="67" t="str">
        <f t="shared" si="1659"/>
        <v/>
      </c>
      <c r="BK147" s="67" t="str">
        <f t="shared" si="1660"/>
        <v/>
      </c>
      <c r="BL147" s="67" t="str">
        <f t="shared" si="1661"/>
        <v/>
      </c>
      <c r="BM147" s="67" t="str">
        <f t="shared" si="1662"/>
        <v/>
      </c>
      <c r="BN147" s="67" t="str">
        <f t="shared" si="1663"/>
        <v/>
      </c>
      <c r="BO147" s="75" t="str">
        <f t="shared" si="1664"/>
        <v/>
      </c>
      <c r="BP147" s="74" t="str">
        <f t="shared" si="1117"/>
        <v/>
      </c>
      <c r="BQ147" s="67" t="str">
        <f t="shared" ref="BQ147" si="1843">IF(AND($F147=BP$2,$D147=BP$3,$E147=BQ$4),1,"")</f>
        <v/>
      </c>
      <c r="BR147" s="67" t="str">
        <f t="shared" si="1666"/>
        <v/>
      </c>
      <c r="BS147" s="67" t="str">
        <f t="shared" si="1667"/>
        <v/>
      </c>
      <c r="BT147" s="67" t="str">
        <f t="shared" si="1668"/>
        <v/>
      </c>
      <c r="BU147" s="67" t="str">
        <f t="shared" si="1669"/>
        <v/>
      </c>
      <c r="BV147" s="67" t="str">
        <f t="shared" si="1670"/>
        <v/>
      </c>
      <c r="BW147" s="67" t="str">
        <f t="shared" si="1671"/>
        <v/>
      </c>
      <c r="BX147" s="67" t="str">
        <f t="shared" si="1672"/>
        <v/>
      </c>
      <c r="BY147" s="75" t="str">
        <f t="shared" si="1673"/>
        <v/>
      </c>
      <c r="BZ147" s="74" t="str">
        <f t="shared" si="1119"/>
        <v/>
      </c>
      <c r="CA147" s="67" t="str">
        <f t="shared" ref="CA147" si="1844">IF(AND($F147=BZ$2,$D147=BZ$3,$E147=CA$4),1,"")</f>
        <v/>
      </c>
      <c r="CB147" s="67" t="str">
        <f t="shared" si="1675"/>
        <v/>
      </c>
      <c r="CC147" s="67" t="str">
        <f t="shared" si="1676"/>
        <v/>
      </c>
      <c r="CD147" s="67" t="str">
        <f t="shared" si="1677"/>
        <v/>
      </c>
      <c r="CE147" s="67" t="str">
        <f t="shared" si="1678"/>
        <v/>
      </c>
      <c r="CF147" s="67" t="str">
        <f t="shared" si="1679"/>
        <v/>
      </c>
      <c r="CG147" s="67" t="str">
        <f t="shared" si="1680"/>
        <v/>
      </c>
      <c r="CH147" s="67" t="str">
        <f t="shared" si="1681"/>
        <v/>
      </c>
      <c r="CI147" s="75" t="str">
        <f t="shared" si="1682"/>
        <v/>
      </c>
      <c r="CJ147" s="74" t="str">
        <f t="shared" si="1121"/>
        <v/>
      </c>
      <c r="CK147" s="67" t="str">
        <f t="shared" ref="CK147" si="1845">IF(AND($F147=CJ$2,$D147=CJ$3,$E147=CK$4),1,"")</f>
        <v/>
      </c>
      <c r="CL147" s="67" t="str">
        <f t="shared" si="1684"/>
        <v/>
      </c>
      <c r="CM147" s="67" t="str">
        <f t="shared" si="1685"/>
        <v/>
      </c>
      <c r="CN147" s="67" t="str">
        <f t="shared" si="1686"/>
        <v/>
      </c>
      <c r="CO147" s="67" t="str">
        <f t="shared" si="1687"/>
        <v/>
      </c>
      <c r="CP147" s="67" t="str">
        <f t="shared" si="1688"/>
        <v/>
      </c>
      <c r="CQ147" s="67" t="str">
        <f t="shared" si="1689"/>
        <v/>
      </c>
      <c r="CR147" s="67" t="str">
        <f t="shared" si="1690"/>
        <v/>
      </c>
      <c r="CS147" s="75" t="str">
        <f t="shared" si="1691"/>
        <v/>
      </c>
      <c r="CT147" s="74" t="str">
        <f t="shared" si="1123"/>
        <v/>
      </c>
      <c r="CU147" s="67" t="str">
        <f t="shared" ref="CU147" si="1846">IF(AND($F147=CT$2,$D147=CT$3,$E147=CU$4),1,"")</f>
        <v/>
      </c>
      <c r="CV147" s="67" t="str">
        <f t="shared" si="1693"/>
        <v/>
      </c>
      <c r="CW147" s="67" t="str">
        <f t="shared" si="1694"/>
        <v/>
      </c>
      <c r="CX147" s="67" t="str">
        <f t="shared" si="1695"/>
        <v/>
      </c>
      <c r="CY147" s="67" t="str">
        <f t="shared" si="1696"/>
        <v/>
      </c>
      <c r="CZ147" s="67" t="str">
        <f t="shared" si="1697"/>
        <v/>
      </c>
      <c r="DA147" s="67" t="str">
        <f t="shared" si="1698"/>
        <v/>
      </c>
      <c r="DB147" s="67" t="str">
        <f t="shared" si="1699"/>
        <v/>
      </c>
      <c r="DC147" s="75" t="str">
        <f t="shared" si="1700"/>
        <v/>
      </c>
      <c r="DD147" s="74" t="str">
        <f t="shared" si="1125"/>
        <v/>
      </c>
      <c r="DE147" s="67" t="str">
        <f t="shared" ref="DE147" si="1847">IF(AND($F147=DD$2,$D147=DD$3,$E147=DE$4),1,"")</f>
        <v/>
      </c>
      <c r="DF147" s="67" t="str">
        <f t="shared" si="1702"/>
        <v/>
      </c>
      <c r="DG147" s="67" t="str">
        <f t="shared" si="1703"/>
        <v/>
      </c>
      <c r="DH147" s="67" t="str">
        <f t="shared" si="1704"/>
        <v/>
      </c>
      <c r="DI147" s="67" t="str">
        <f t="shared" si="1705"/>
        <v/>
      </c>
      <c r="DJ147" s="67" t="str">
        <f t="shared" si="1706"/>
        <v/>
      </c>
      <c r="DK147" s="67" t="str">
        <f t="shared" si="1707"/>
        <v/>
      </c>
      <c r="DL147" s="67" t="str">
        <f t="shared" si="1708"/>
        <v/>
      </c>
      <c r="DM147" s="75" t="str">
        <f t="shared" si="1709"/>
        <v/>
      </c>
      <c r="DN147" s="74" t="str">
        <f t="shared" si="1127"/>
        <v/>
      </c>
      <c r="DO147" s="67" t="str">
        <f t="shared" ref="DO147" si="1848">IF(AND($F147=DN$2,$D147=DN$3,$E147=DO$4),1,"")</f>
        <v/>
      </c>
      <c r="DP147" s="67" t="str">
        <f t="shared" si="1711"/>
        <v/>
      </c>
      <c r="DQ147" s="67" t="str">
        <f t="shared" si="1712"/>
        <v/>
      </c>
      <c r="DR147" s="67" t="str">
        <f t="shared" si="1713"/>
        <v/>
      </c>
      <c r="DS147" s="67" t="str">
        <f t="shared" si="1714"/>
        <v/>
      </c>
      <c r="DT147" s="67" t="str">
        <f t="shared" si="1715"/>
        <v/>
      </c>
      <c r="DU147" s="67" t="str">
        <f t="shared" si="1716"/>
        <v/>
      </c>
      <c r="DV147" s="67" t="str">
        <f t="shared" si="1717"/>
        <v/>
      </c>
      <c r="DW147" s="76" t="str">
        <f t="shared" si="1718"/>
        <v/>
      </c>
      <c r="DX147" s="73"/>
    </row>
    <row r="148" spans="1:128" hidden="1">
      <c r="A148" s="67" t="str">
        <f>IF(OR(B148=0,B148=""),"",'Stu.Detail (1-20)'!A150)</f>
        <v/>
      </c>
      <c r="B148" s="67" t="str">
        <f>IF(OR('Stu.Detail (1-20)'!B150=0,'Stu.Detail (1-20)'!B150=""),"",'Stu.Detail (1-20)'!B150)</f>
        <v/>
      </c>
      <c r="C148" s="68" t="str">
        <f>IF(OR('Stu.Detail (1-20)'!C150=0,'Stu.Detail (1-20)'!C150=""),"",'Stu.Detail (1-20)'!C150)</f>
        <v/>
      </c>
      <c r="D148" s="67" t="str">
        <f>IF(OR('Stu.Detail (1-20)'!J150=0,'Stu.Detail (1-20)'!J150=""),"",'Stu.Detail (1-20)'!J150)</f>
        <v/>
      </c>
      <c r="E148" s="67" t="str">
        <f>IF(OR('Stu.Detail (1-20)'!K150=0,'Stu.Detail (1-20)'!K150=""),"",'Stu.Detail (1-20)'!K150)</f>
        <v/>
      </c>
      <c r="F148" s="67" t="str">
        <f>IF(OR('Stu.Detail (1-20)'!L150=0,'Stu.Detail (1-20)'!L150=""),"",'Stu.Detail (1-20)'!L150)</f>
        <v/>
      </c>
      <c r="H148" s="74" t="str">
        <f t="shared" si="1609"/>
        <v/>
      </c>
      <c r="I148" s="67" t="str">
        <f t="shared" si="1610"/>
        <v/>
      </c>
      <c r="J148" s="67" t="str">
        <f t="shared" si="1611"/>
        <v/>
      </c>
      <c r="K148" s="67" t="str">
        <f t="shared" si="1612"/>
        <v/>
      </c>
      <c r="L148" s="67" t="str">
        <f t="shared" si="1613"/>
        <v/>
      </c>
      <c r="M148" s="67" t="str">
        <f t="shared" si="1614"/>
        <v/>
      </c>
      <c r="N148" s="67" t="str">
        <f t="shared" si="1615"/>
        <v/>
      </c>
      <c r="O148" s="67" t="str">
        <f t="shared" si="1616"/>
        <v/>
      </c>
      <c r="P148" s="67" t="str">
        <f t="shared" si="1617"/>
        <v/>
      </c>
      <c r="Q148" s="75" t="str">
        <f t="shared" si="1618"/>
        <v/>
      </c>
      <c r="R148" s="74" t="str">
        <f t="shared" si="1619"/>
        <v/>
      </c>
      <c r="S148" s="67" t="str">
        <f t="shared" si="1620"/>
        <v/>
      </c>
      <c r="T148" s="67" t="str">
        <f t="shared" si="1621"/>
        <v/>
      </c>
      <c r="U148" s="67" t="str">
        <f t="shared" si="1622"/>
        <v/>
      </c>
      <c r="V148" s="67" t="str">
        <f t="shared" si="1623"/>
        <v/>
      </c>
      <c r="W148" s="67" t="str">
        <f t="shared" si="1624"/>
        <v/>
      </c>
      <c r="X148" s="67" t="str">
        <f t="shared" si="1625"/>
        <v/>
      </c>
      <c r="Y148" s="67" t="str">
        <f t="shared" si="1626"/>
        <v/>
      </c>
      <c r="Z148" s="67" t="str">
        <f t="shared" si="1627"/>
        <v/>
      </c>
      <c r="AA148" s="75" t="str">
        <f t="shared" si="1628"/>
        <v/>
      </c>
      <c r="AB148" s="74" t="str">
        <f t="shared" si="1109"/>
        <v/>
      </c>
      <c r="AC148" s="67" t="str">
        <f t="shared" ref="AC148" si="1849">IF(AND($F148=AB$2,$D148=AB$3,$E148=AC$4),1,"")</f>
        <v/>
      </c>
      <c r="AD148" s="67" t="str">
        <f t="shared" si="1630"/>
        <v/>
      </c>
      <c r="AE148" s="67" t="str">
        <f t="shared" si="1631"/>
        <v/>
      </c>
      <c r="AF148" s="67" t="str">
        <f t="shared" si="1632"/>
        <v/>
      </c>
      <c r="AG148" s="67" t="str">
        <f t="shared" si="1633"/>
        <v/>
      </c>
      <c r="AH148" s="67" t="str">
        <f t="shared" si="1634"/>
        <v/>
      </c>
      <c r="AI148" s="67" t="str">
        <f t="shared" si="1635"/>
        <v/>
      </c>
      <c r="AJ148" s="67" t="str">
        <f t="shared" si="1636"/>
        <v/>
      </c>
      <c r="AK148" s="75" t="str">
        <f t="shared" si="1637"/>
        <v/>
      </c>
      <c r="AL148" s="74" t="str">
        <f t="shared" si="1111"/>
        <v/>
      </c>
      <c r="AM148" s="67" t="str">
        <f t="shared" ref="AM148" si="1850">IF(AND($F148=AL$2,$D148=AL$3,$E148=AM$4),1,"")</f>
        <v/>
      </c>
      <c r="AN148" s="67" t="str">
        <f t="shared" si="1639"/>
        <v/>
      </c>
      <c r="AO148" s="67" t="str">
        <f t="shared" si="1640"/>
        <v/>
      </c>
      <c r="AP148" s="67" t="str">
        <f t="shared" si="1641"/>
        <v/>
      </c>
      <c r="AQ148" s="67" t="str">
        <f t="shared" si="1642"/>
        <v/>
      </c>
      <c r="AR148" s="67" t="str">
        <f t="shared" si="1643"/>
        <v/>
      </c>
      <c r="AS148" s="67" t="str">
        <f t="shared" si="1644"/>
        <v/>
      </c>
      <c r="AT148" s="67" t="str">
        <f t="shared" si="1645"/>
        <v/>
      </c>
      <c r="AU148" s="75" t="str">
        <f t="shared" si="1646"/>
        <v/>
      </c>
      <c r="AV148" s="74" t="str">
        <f t="shared" si="1113"/>
        <v/>
      </c>
      <c r="AW148" s="67" t="str">
        <f t="shared" ref="AW148" si="1851">IF(AND($F148=AV$2,$D148=AV$3,$E148=AW$4),1,"")</f>
        <v/>
      </c>
      <c r="AX148" s="67" t="str">
        <f t="shared" si="1648"/>
        <v/>
      </c>
      <c r="AY148" s="67" t="str">
        <f t="shared" si="1649"/>
        <v/>
      </c>
      <c r="AZ148" s="67" t="str">
        <f t="shared" si="1650"/>
        <v/>
      </c>
      <c r="BA148" s="67" t="str">
        <f t="shared" si="1651"/>
        <v/>
      </c>
      <c r="BB148" s="67" t="str">
        <f t="shared" si="1652"/>
        <v/>
      </c>
      <c r="BC148" s="67" t="str">
        <f t="shared" si="1653"/>
        <v/>
      </c>
      <c r="BD148" s="67" t="str">
        <f t="shared" si="1654"/>
        <v/>
      </c>
      <c r="BE148" s="75" t="str">
        <f t="shared" si="1655"/>
        <v/>
      </c>
      <c r="BF148" s="74" t="str">
        <f t="shared" si="1115"/>
        <v/>
      </c>
      <c r="BG148" s="67" t="str">
        <f t="shared" ref="BG148" si="1852">IF(AND($F148=BF$2,$D148=BF$3,$E148=BG$4),1,"")</f>
        <v/>
      </c>
      <c r="BH148" s="67" t="str">
        <f t="shared" si="1657"/>
        <v/>
      </c>
      <c r="BI148" s="67" t="str">
        <f t="shared" si="1658"/>
        <v/>
      </c>
      <c r="BJ148" s="67" t="str">
        <f t="shared" si="1659"/>
        <v/>
      </c>
      <c r="BK148" s="67" t="str">
        <f t="shared" si="1660"/>
        <v/>
      </c>
      <c r="BL148" s="67" t="str">
        <f t="shared" si="1661"/>
        <v/>
      </c>
      <c r="BM148" s="67" t="str">
        <f t="shared" si="1662"/>
        <v/>
      </c>
      <c r="BN148" s="67" t="str">
        <f t="shared" si="1663"/>
        <v/>
      </c>
      <c r="BO148" s="75" t="str">
        <f t="shared" si="1664"/>
        <v/>
      </c>
      <c r="BP148" s="74" t="str">
        <f t="shared" si="1117"/>
        <v/>
      </c>
      <c r="BQ148" s="67" t="str">
        <f t="shared" ref="BQ148" si="1853">IF(AND($F148=BP$2,$D148=BP$3,$E148=BQ$4),1,"")</f>
        <v/>
      </c>
      <c r="BR148" s="67" t="str">
        <f t="shared" si="1666"/>
        <v/>
      </c>
      <c r="BS148" s="67" t="str">
        <f t="shared" si="1667"/>
        <v/>
      </c>
      <c r="BT148" s="67" t="str">
        <f t="shared" si="1668"/>
        <v/>
      </c>
      <c r="BU148" s="67" t="str">
        <f t="shared" si="1669"/>
        <v/>
      </c>
      <c r="BV148" s="67" t="str">
        <f t="shared" si="1670"/>
        <v/>
      </c>
      <c r="BW148" s="67" t="str">
        <f t="shared" si="1671"/>
        <v/>
      </c>
      <c r="BX148" s="67" t="str">
        <f t="shared" si="1672"/>
        <v/>
      </c>
      <c r="BY148" s="75" t="str">
        <f t="shared" si="1673"/>
        <v/>
      </c>
      <c r="BZ148" s="74" t="str">
        <f t="shared" si="1119"/>
        <v/>
      </c>
      <c r="CA148" s="67" t="str">
        <f t="shared" ref="CA148" si="1854">IF(AND($F148=BZ$2,$D148=BZ$3,$E148=CA$4),1,"")</f>
        <v/>
      </c>
      <c r="CB148" s="67" t="str">
        <f t="shared" si="1675"/>
        <v/>
      </c>
      <c r="CC148" s="67" t="str">
        <f t="shared" si="1676"/>
        <v/>
      </c>
      <c r="CD148" s="67" t="str">
        <f t="shared" si="1677"/>
        <v/>
      </c>
      <c r="CE148" s="67" t="str">
        <f t="shared" si="1678"/>
        <v/>
      </c>
      <c r="CF148" s="67" t="str">
        <f t="shared" si="1679"/>
        <v/>
      </c>
      <c r="CG148" s="67" t="str">
        <f t="shared" si="1680"/>
        <v/>
      </c>
      <c r="CH148" s="67" t="str">
        <f t="shared" si="1681"/>
        <v/>
      </c>
      <c r="CI148" s="75" t="str">
        <f t="shared" si="1682"/>
        <v/>
      </c>
      <c r="CJ148" s="74" t="str">
        <f t="shared" si="1121"/>
        <v/>
      </c>
      <c r="CK148" s="67" t="str">
        <f t="shared" ref="CK148" si="1855">IF(AND($F148=CJ$2,$D148=CJ$3,$E148=CK$4),1,"")</f>
        <v/>
      </c>
      <c r="CL148" s="67" t="str">
        <f t="shared" si="1684"/>
        <v/>
      </c>
      <c r="CM148" s="67" t="str">
        <f t="shared" si="1685"/>
        <v/>
      </c>
      <c r="CN148" s="67" t="str">
        <f t="shared" si="1686"/>
        <v/>
      </c>
      <c r="CO148" s="67" t="str">
        <f t="shared" si="1687"/>
        <v/>
      </c>
      <c r="CP148" s="67" t="str">
        <f t="shared" si="1688"/>
        <v/>
      </c>
      <c r="CQ148" s="67" t="str">
        <f t="shared" si="1689"/>
        <v/>
      </c>
      <c r="CR148" s="67" t="str">
        <f t="shared" si="1690"/>
        <v/>
      </c>
      <c r="CS148" s="75" t="str">
        <f t="shared" si="1691"/>
        <v/>
      </c>
      <c r="CT148" s="74" t="str">
        <f t="shared" si="1123"/>
        <v/>
      </c>
      <c r="CU148" s="67" t="str">
        <f t="shared" ref="CU148" si="1856">IF(AND($F148=CT$2,$D148=CT$3,$E148=CU$4),1,"")</f>
        <v/>
      </c>
      <c r="CV148" s="67" t="str">
        <f t="shared" si="1693"/>
        <v/>
      </c>
      <c r="CW148" s="67" t="str">
        <f t="shared" si="1694"/>
        <v/>
      </c>
      <c r="CX148" s="67" t="str">
        <f t="shared" si="1695"/>
        <v/>
      </c>
      <c r="CY148" s="67" t="str">
        <f t="shared" si="1696"/>
        <v/>
      </c>
      <c r="CZ148" s="67" t="str">
        <f t="shared" si="1697"/>
        <v/>
      </c>
      <c r="DA148" s="67" t="str">
        <f t="shared" si="1698"/>
        <v/>
      </c>
      <c r="DB148" s="67" t="str">
        <f t="shared" si="1699"/>
        <v/>
      </c>
      <c r="DC148" s="75" t="str">
        <f t="shared" si="1700"/>
        <v/>
      </c>
      <c r="DD148" s="74" t="str">
        <f t="shared" si="1125"/>
        <v/>
      </c>
      <c r="DE148" s="67" t="str">
        <f t="shared" ref="DE148" si="1857">IF(AND($F148=DD$2,$D148=DD$3,$E148=DE$4),1,"")</f>
        <v/>
      </c>
      <c r="DF148" s="67" t="str">
        <f t="shared" si="1702"/>
        <v/>
      </c>
      <c r="DG148" s="67" t="str">
        <f t="shared" si="1703"/>
        <v/>
      </c>
      <c r="DH148" s="67" t="str">
        <f t="shared" si="1704"/>
        <v/>
      </c>
      <c r="DI148" s="67" t="str">
        <f t="shared" si="1705"/>
        <v/>
      </c>
      <c r="DJ148" s="67" t="str">
        <f t="shared" si="1706"/>
        <v/>
      </c>
      <c r="DK148" s="67" t="str">
        <f t="shared" si="1707"/>
        <v/>
      </c>
      <c r="DL148" s="67" t="str">
        <f t="shared" si="1708"/>
        <v/>
      </c>
      <c r="DM148" s="75" t="str">
        <f t="shared" si="1709"/>
        <v/>
      </c>
      <c r="DN148" s="74" t="str">
        <f t="shared" si="1127"/>
        <v/>
      </c>
      <c r="DO148" s="67" t="str">
        <f t="shared" ref="DO148" si="1858">IF(AND($F148=DN$2,$D148=DN$3,$E148=DO$4),1,"")</f>
        <v/>
      </c>
      <c r="DP148" s="67" t="str">
        <f t="shared" si="1711"/>
        <v/>
      </c>
      <c r="DQ148" s="67" t="str">
        <f t="shared" si="1712"/>
        <v/>
      </c>
      <c r="DR148" s="67" t="str">
        <f t="shared" si="1713"/>
        <v/>
      </c>
      <c r="DS148" s="67" t="str">
        <f t="shared" si="1714"/>
        <v/>
      </c>
      <c r="DT148" s="67" t="str">
        <f t="shared" si="1715"/>
        <v/>
      </c>
      <c r="DU148" s="67" t="str">
        <f t="shared" si="1716"/>
        <v/>
      </c>
      <c r="DV148" s="67" t="str">
        <f t="shared" si="1717"/>
        <v/>
      </c>
      <c r="DW148" s="76" t="str">
        <f t="shared" si="1718"/>
        <v/>
      </c>
      <c r="DX148" s="73"/>
    </row>
    <row r="149" spans="1:128" hidden="1">
      <c r="A149" s="67" t="str">
        <f>IF(OR(B149=0,B149=""),"",'Stu.Detail (1-20)'!A151)</f>
        <v/>
      </c>
      <c r="B149" s="67" t="str">
        <f>IF(OR('Stu.Detail (1-20)'!B151=0,'Stu.Detail (1-20)'!B151=""),"",'Stu.Detail (1-20)'!B151)</f>
        <v/>
      </c>
      <c r="C149" s="68" t="str">
        <f>IF(OR('Stu.Detail (1-20)'!C151=0,'Stu.Detail (1-20)'!C151=""),"",'Stu.Detail (1-20)'!C151)</f>
        <v/>
      </c>
      <c r="D149" s="67" t="str">
        <f>IF(OR('Stu.Detail (1-20)'!J151=0,'Stu.Detail (1-20)'!J151=""),"",'Stu.Detail (1-20)'!J151)</f>
        <v/>
      </c>
      <c r="E149" s="67" t="str">
        <f>IF(OR('Stu.Detail (1-20)'!K151=0,'Stu.Detail (1-20)'!K151=""),"",'Stu.Detail (1-20)'!K151)</f>
        <v/>
      </c>
      <c r="F149" s="67" t="str">
        <f>IF(OR('Stu.Detail (1-20)'!L151=0,'Stu.Detail (1-20)'!L151=""),"",'Stu.Detail (1-20)'!L151)</f>
        <v/>
      </c>
      <c r="H149" s="74" t="str">
        <f t="shared" si="1609"/>
        <v/>
      </c>
      <c r="I149" s="67" t="str">
        <f t="shared" si="1610"/>
        <v/>
      </c>
      <c r="J149" s="67" t="str">
        <f t="shared" si="1611"/>
        <v/>
      </c>
      <c r="K149" s="67" t="str">
        <f t="shared" si="1612"/>
        <v/>
      </c>
      <c r="L149" s="67" t="str">
        <f t="shared" si="1613"/>
        <v/>
      </c>
      <c r="M149" s="67" t="str">
        <f t="shared" si="1614"/>
        <v/>
      </c>
      <c r="N149" s="67" t="str">
        <f t="shared" si="1615"/>
        <v/>
      </c>
      <c r="O149" s="67" t="str">
        <f t="shared" si="1616"/>
        <v/>
      </c>
      <c r="P149" s="67" t="str">
        <f t="shared" si="1617"/>
        <v/>
      </c>
      <c r="Q149" s="75" t="str">
        <f t="shared" si="1618"/>
        <v/>
      </c>
      <c r="R149" s="74" t="str">
        <f t="shared" si="1619"/>
        <v/>
      </c>
      <c r="S149" s="67" t="str">
        <f t="shared" si="1620"/>
        <v/>
      </c>
      <c r="T149" s="67" t="str">
        <f t="shared" si="1621"/>
        <v/>
      </c>
      <c r="U149" s="67" t="str">
        <f t="shared" si="1622"/>
        <v/>
      </c>
      <c r="V149" s="67" t="str">
        <f t="shared" si="1623"/>
        <v/>
      </c>
      <c r="W149" s="67" t="str">
        <f t="shared" si="1624"/>
        <v/>
      </c>
      <c r="X149" s="67" t="str">
        <f t="shared" si="1625"/>
        <v/>
      </c>
      <c r="Y149" s="67" t="str">
        <f t="shared" si="1626"/>
        <v/>
      </c>
      <c r="Z149" s="67" t="str">
        <f t="shared" si="1627"/>
        <v/>
      </c>
      <c r="AA149" s="75" t="str">
        <f t="shared" si="1628"/>
        <v/>
      </c>
      <c r="AB149" s="74" t="str">
        <f t="shared" ref="AB149:AB212" si="1859">IF(AND($F149=AB$2,$D149=AB$3,$E149=AB$4),1,"")</f>
        <v/>
      </c>
      <c r="AC149" s="67" t="str">
        <f t="shared" ref="AC149" si="1860">IF(AND($F149=AB$2,$D149=AB$3,$E149=AC$4),1,"")</f>
        <v/>
      </c>
      <c r="AD149" s="67" t="str">
        <f t="shared" si="1630"/>
        <v/>
      </c>
      <c r="AE149" s="67" t="str">
        <f t="shared" si="1631"/>
        <v/>
      </c>
      <c r="AF149" s="67" t="str">
        <f t="shared" si="1632"/>
        <v/>
      </c>
      <c r="AG149" s="67" t="str">
        <f t="shared" si="1633"/>
        <v/>
      </c>
      <c r="AH149" s="67" t="str">
        <f t="shared" si="1634"/>
        <v/>
      </c>
      <c r="AI149" s="67" t="str">
        <f t="shared" si="1635"/>
        <v/>
      </c>
      <c r="AJ149" s="67" t="str">
        <f t="shared" si="1636"/>
        <v/>
      </c>
      <c r="AK149" s="75" t="str">
        <f t="shared" si="1637"/>
        <v/>
      </c>
      <c r="AL149" s="74" t="str">
        <f t="shared" ref="AL149:AL212" si="1861">IF(AND($F149=AL$2,$D149=AL$3,$E149=AL$4),1,"")</f>
        <v/>
      </c>
      <c r="AM149" s="67" t="str">
        <f t="shared" ref="AM149" si="1862">IF(AND($F149=AL$2,$D149=AL$3,$E149=AM$4),1,"")</f>
        <v/>
      </c>
      <c r="AN149" s="67" t="str">
        <f t="shared" si="1639"/>
        <v/>
      </c>
      <c r="AO149" s="67" t="str">
        <f t="shared" si="1640"/>
        <v/>
      </c>
      <c r="AP149" s="67" t="str">
        <f t="shared" si="1641"/>
        <v/>
      </c>
      <c r="AQ149" s="67" t="str">
        <f t="shared" si="1642"/>
        <v/>
      </c>
      <c r="AR149" s="67" t="str">
        <f t="shared" si="1643"/>
        <v/>
      </c>
      <c r="AS149" s="67" t="str">
        <f t="shared" si="1644"/>
        <v/>
      </c>
      <c r="AT149" s="67" t="str">
        <f t="shared" si="1645"/>
        <v/>
      </c>
      <c r="AU149" s="75" t="str">
        <f t="shared" si="1646"/>
        <v/>
      </c>
      <c r="AV149" s="74" t="str">
        <f t="shared" ref="AV149:AV212" si="1863">IF(AND($F149=AV$2,$D149=AV$3,$E149=AV$4),1,"")</f>
        <v/>
      </c>
      <c r="AW149" s="67" t="str">
        <f t="shared" ref="AW149" si="1864">IF(AND($F149=AV$2,$D149=AV$3,$E149=AW$4),1,"")</f>
        <v/>
      </c>
      <c r="AX149" s="67" t="str">
        <f t="shared" si="1648"/>
        <v/>
      </c>
      <c r="AY149" s="67" t="str">
        <f t="shared" si="1649"/>
        <v/>
      </c>
      <c r="AZ149" s="67" t="str">
        <f t="shared" si="1650"/>
        <v/>
      </c>
      <c r="BA149" s="67" t="str">
        <f t="shared" si="1651"/>
        <v/>
      </c>
      <c r="BB149" s="67" t="str">
        <f t="shared" si="1652"/>
        <v/>
      </c>
      <c r="BC149" s="67" t="str">
        <f t="shared" si="1653"/>
        <v/>
      </c>
      <c r="BD149" s="67" t="str">
        <f t="shared" si="1654"/>
        <v/>
      </c>
      <c r="BE149" s="75" t="str">
        <f t="shared" si="1655"/>
        <v/>
      </c>
      <c r="BF149" s="74" t="str">
        <f t="shared" ref="BF149:BF212" si="1865">IF(AND($F149=BF$2,$D149=BF$3,$E149=BF$4),1,"")</f>
        <v/>
      </c>
      <c r="BG149" s="67" t="str">
        <f t="shared" ref="BG149" si="1866">IF(AND($F149=BF$2,$D149=BF$3,$E149=BG$4),1,"")</f>
        <v/>
      </c>
      <c r="BH149" s="67" t="str">
        <f t="shared" si="1657"/>
        <v/>
      </c>
      <c r="BI149" s="67" t="str">
        <f t="shared" si="1658"/>
        <v/>
      </c>
      <c r="BJ149" s="67" t="str">
        <f t="shared" si="1659"/>
        <v/>
      </c>
      <c r="BK149" s="67" t="str">
        <f t="shared" si="1660"/>
        <v/>
      </c>
      <c r="BL149" s="67" t="str">
        <f t="shared" si="1661"/>
        <v/>
      </c>
      <c r="BM149" s="67" t="str">
        <f t="shared" si="1662"/>
        <v/>
      </c>
      <c r="BN149" s="67" t="str">
        <f t="shared" si="1663"/>
        <v/>
      </c>
      <c r="BO149" s="75" t="str">
        <f t="shared" si="1664"/>
        <v/>
      </c>
      <c r="BP149" s="74" t="str">
        <f t="shared" ref="BP149:BP212" si="1867">IF(AND($F149=BP$2,$D149=BP$3,$E149=BP$4),1,"")</f>
        <v/>
      </c>
      <c r="BQ149" s="67" t="str">
        <f t="shared" ref="BQ149" si="1868">IF(AND($F149=BP$2,$D149=BP$3,$E149=BQ$4),1,"")</f>
        <v/>
      </c>
      <c r="BR149" s="67" t="str">
        <f t="shared" si="1666"/>
        <v/>
      </c>
      <c r="BS149" s="67" t="str">
        <f t="shared" si="1667"/>
        <v/>
      </c>
      <c r="BT149" s="67" t="str">
        <f t="shared" si="1668"/>
        <v/>
      </c>
      <c r="BU149" s="67" t="str">
        <f t="shared" si="1669"/>
        <v/>
      </c>
      <c r="BV149" s="67" t="str">
        <f t="shared" si="1670"/>
        <v/>
      </c>
      <c r="BW149" s="67" t="str">
        <f t="shared" si="1671"/>
        <v/>
      </c>
      <c r="BX149" s="67" t="str">
        <f t="shared" si="1672"/>
        <v/>
      </c>
      <c r="BY149" s="75" t="str">
        <f t="shared" si="1673"/>
        <v/>
      </c>
      <c r="BZ149" s="74" t="str">
        <f t="shared" ref="BZ149:BZ212" si="1869">IF(AND($F149=BZ$2,$D149=BZ$3,$E149=BZ$4),1,"")</f>
        <v/>
      </c>
      <c r="CA149" s="67" t="str">
        <f t="shared" ref="CA149" si="1870">IF(AND($F149=BZ$2,$D149=BZ$3,$E149=CA$4),1,"")</f>
        <v/>
      </c>
      <c r="CB149" s="67" t="str">
        <f t="shared" si="1675"/>
        <v/>
      </c>
      <c r="CC149" s="67" t="str">
        <f t="shared" si="1676"/>
        <v/>
      </c>
      <c r="CD149" s="67" t="str">
        <f t="shared" si="1677"/>
        <v/>
      </c>
      <c r="CE149" s="67" t="str">
        <f t="shared" si="1678"/>
        <v/>
      </c>
      <c r="CF149" s="67" t="str">
        <f t="shared" si="1679"/>
        <v/>
      </c>
      <c r="CG149" s="67" t="str">
        <f t="shared" si="1680"/>
        <v/>
      </c>
      <c r="CH149" s="67" t="str">
        <f t="shared" si="1681"/>
        <v/>
      </c>
      <c r="CI149" s="75" t="str">
        <f t="shared" si="1682"/>
        <v/>
      </c>
      <c r="CJ149" s="74" t="str">
        <f t="shared" ref="CJ149:CJ212" si="1871">IF(AND($F149=CJ$2,$D149=CJ$3,$E149=CJ$4),1,"")</f>
        <v/>
      </c>
      <c r="CK149" s="67" t="str">
        <f t="shared" ref="CK149" si="1872">IF(AND($F149=CJ$2,$D149=CJ$3,$E149=CK$4),1,"")</f>
        <v/>
      </c>
      <c r="CL149" s="67" t="str">
        <f t="shared" si="1684"/>
        <v/>
      </c>
      <c r="CM149" s="67" t="str">
        <f t="shared" si="1685"/>
        <v/>
      </c>
      <c r="CN149" s="67" t="str">
        <f t="shared" si="1686"/>
        <v/>
      </c>
      <c r="CO149" s="67" t="str">
        <f t="shared" si="1687"/>
        <v/>
      </c>
      <c r="CP149" s="67" t="str">
        <f t="shared" si="1688"/>
        <v/>
      </c>
      <c r="CQ149" s="67" t="str">
        <f t="shared" si="1689"/>
        <v/>
      </c>
      <c r="CR149" s="67" t="str">
        <f t="shared" si="1690"/>
        <v/>
      </c>
      <c r="CS149" s="75" t="str">
        <f t="shared" si="1691"/>
        <v/>
      </c>
      <c r="CT149" s="74" t="str">
        <f t="shared" ref="CT149:CT212" si="1873">IF(AND($F149=CT$2,$D149=CT$3,$E149=CT$4),1,"")</f>
        <v/>
      </c>
      <c r="CU149" s="67" t="str">
        <f t="shared" ref="CU149" si="1874">IF(AND($F149=CT$2,$D149=CT$3,$E149=CU$4),1,"")</f>
        <v/>
      </c>
      <c r="CV149" s="67" t="str">
        <f t="shared" si="1693"/>
        <v/>
      </c>
      <c r="CW149" s="67" t="str">
        <f t="shared" si="1694"/>
        <v/>
      </c>
      <c r="CX149" s="67" t="str">
        <f t="shared" si="1695"/>
        <v/>
      </c>
      <c r="CY149" s="67" t="str">
        <f t="shared" si="1696"/>
        <v/>
      </c>
      <c r="CZ149" s="67" t="str">
        <f t="shared" si="1697"/>
        <v/>
      </c>
      <c r="DA149" s="67" t="str">
        <f t="shared" si="1698"/>
        <v/>
      </c>
      <c r="DB149" s="67" t="str">
        <f t="shared" si="1699"/>
        <v/>
      </c>
      <c r="DC149" s="75" t="str">
        <f t="shared" si="1700"/>
        <v/>
      </c>
      <c r="DD149" s="74" t="str">
        <f t="shared" ref="DD149:DD212" si="1875">IF(AND($F149=DD$2,$D149=DD$3,$E149=DD$4),1,"")</f>
        <v/>
      </c>
      <c r="DE149" s="67" t="str">
        <f t="shared" ref="DE149" si="1876">IF(AND($F149=DD$2,$D149=DD$3,$E149=DE$4),1,"")</f>
        <v/>
      </c>
      <c r="DF149" s="67" t="str">
        <f t="shared" si="1702"/>
        <v/>
      </c>
      <c r="DG149" s="67" t="str">
        <f t="shared" si="1703"/>
        <v/>
      </c>
      <c r="DH149" s="67" t="str">
        <f t="shared" si="1704"/>
        <v/>
      </c>
      <c r="DI149" s="67" t="str">
        <f t="shared" si="1705"/>
        <v/>
      </c>
      <c r="DJ149" s="67" t="str">
        <f t="shared" si="1706"/>
        <v/>
      </c>
      <c r="DK149" s="67" t="str">
        <f t="shared" si="1707"/>
        <v/>
      </c>
      <c r="DL149" s="67" t="str">
        <f t="shared" si="1708"/>
        <v/>
      </c>
      <c r="DM149" s="75" t="str">
        <f t="shared" si="1709"/>
        <v/>
      </c>
      <c r="DN149" s="74" t="str">
        <f t="shared" ref="DN149:DN212" si="1877">IF(AND($F149=DN$2,$D149=DN$3,$E149=DN$4),1,"")</f>
        <v/>
      </c>
      <c r="DO149" s="67" t="str">
        <f t="shared" ref="DO149" si="1878">IF(AND($F149=DN$2,$D149=DN$3,$E149=DO$4),1,"")</f>
        <v/>
      </c>
      <c r="DP149" s="67" t="str">
        <f t="shared" si="1711"/>
        <v/>
      </c>
      <c r="DQ149" s="67" t="str">
        <f t="shared" si="1712"/>
        <v/>
      </c>
      <c r="DR149" s="67" t="str">
        <f t="shared" si="1713"/>
        <v/>
      </c>
      <c r="DS149" s="67" t="str">
        <f t="shared" si="1714"/>
        <v/>
      </c>
      <c r="DT149" s="67" t="str">
        <f t="shared" si="1715"/>
        <v/>
      </c>
      <c r="DU149" s="67" t="str">
        <f t="shared" si="1716"/>
        <v/>
      </c>
      <c r="DV149" s="67" t="str">
        <f t="shared" si="1717"/>
        <v/>
      </c>
      <c r="DW149" s="76" t="str">
        <f t="shared" si="1718"/>
        <v/>
      </c>
      <c r="DX149" s="73"/>
    </row>
    <row r="150" spans="1:128" hidden="1">
      <c r="A150" s="67" t="str">
        <f>IF(OR(B150=0,B150=""),"",'Stu.Detail (1-20)'!A152)</f>
        <v/>
      </c>
      <c r="B150" s="67" t="str">
        <f>IF(OR('Stu.Detail (1-20)'!B152=0,'Stu.Detail (1-20)'!B152=""),"",'Stu.Detail (1-20)'!B152)</f>
        <v/>
      </c>
      <c r="C150" s="68" t="str">
        <f>IF(OR('Stu.Detail (1-20)'!C152=0,'Stu.Detail (1-20)'!C152=""),"",'Stu.Detail (1-20)'!C152)</f>
        <v/>
      </c>
      <c r="D150" s="67" t="str">
        <f>IF(OR('Stu.Detail (1-20)'!J152=0,'Stu.Detail (1-20)'!J152=""),"",'Stu.Detail (1-20)'!J152)</f>
        <v/>
      </c>
      <c r="E150" s="67" t="str">
        <f>IF(OR('Stu.Detail (1-20)'!K152=0,'Stu.Detail (1-20)'!K152=""),"",'Stu.Detail (1-20)'!K152)</f>
        <v/>
      </c>
      <c r="F150" s="67" t="str">
        <f>IF(OR('Stu.Detail (1-20)'!L152=0,'Stu.Detail (1-20)'!L152=""),"",'Stu.Detail (1-20)'!L152)</f>
        <v/>
      </c>
      <c r="H150" s="74" t="str">
        <f t="shared" si="1609"/>
        <v/>
      </c>
      <c r="I150" s="67" t="str">
        <f t="shared" si="1610"/>
        <v/>
      </c>
      <c r="J150" s="67" t="str">
        <f t="shared" si="1611"/>
        <v/>
      </c>
      <c r="K150" s="67" t="str">
        <f t="shared" si="1612"/>
        <v/>
      </c>
      <c r="L150" s="67" t="str">
        <f t="shared" si="1613"/>
        <v/>
      </c>
      <c r="M150" s="67" t="str">
        <f t="shared" si="1614"/>
        <v/>
      </c>
      <c r="N150" s="67" t="str">
        <f t="shared" si="1615"/>
        <v/>
      </c>
      <c r="O150" s="67" t="str">
        <f t="shared" si="1616"/>
        <v/>
      </c>
      <c r="P150" s="67" t="str">
        <f t="shared" si="1617"/>
        <v/>
      </c>
      <c r="Q150" s="75" t="str">
        <f t="shared" si="1618"/>
        <v/>
      </c>
      <c r="R150" s="74" t="str">
        <f t="shared" si="1619"/>
        <v/>
      </c>
      <c r="S150" s="67" t="str">
        <f t="shared" si="1620"/>
        <v/>
      </c>
      <c r="T150" s="67" t="str">
        <f t="shared" si="1621"/>
        <v/>
      </c>
      <c r="U150" s="67" t="str">
        <f t="shared" si="1622"/>
        <v/>
      </c>
      <c r="V150" s="67" t="str">
        <f t="shared" si="1623"/>
        <v/>
      </c>
      <c r="W150" s="67" t="str">
        <f t="shared" si="1624"/>
        <v/>
      </c>
      <c r="X150" s="67" t="str">
        <f t="shared" si="1625"/>
        <v/>
      </c>
      <c r="Y150" s="67" t="str">
        <f t="shared" si="1626"/>
        <v/>
      </c>
      <c r="Z150" s="67" t="str">
        <f t="shared" si="1627"/>
        <v/>
      </c>
      <c r="AA150" s="75" t="str">
        <f t="shared" si="1628"/>
        <v/>
      </c>
      <c r="AB150" s="74" t="str">
        <f t="shared" si="1859"/>
        <v/>
      </c>
      <c r="AC150" s="67" t="str">
        <f t="shared" ref="AC150" si="1879">IF(AND($F150=AB$2,$D150=AB$3,$E150=AC$4),1,"")</f>
        <v/>
      </c>
      <c r="AD150" s="67" t="str">
        <f t="shared" si="1630"/>
        <v/>
      </c>
      <c r="AE150" s="67" t="str">
        <f t="shared" si="1631"/>
        <v/>
      </c>
      <c r="AF150" s="67" t="str">
        <f t="shared" si="1632"/>
        <v/>
      </c>
      <c r="AG150" s="67" t="str">
        <f t="shared" si="1633"/>
        <v/>
      </c>
      <c r="AH150" s="67" t="str">
        <f t="shared" si="1634"/>
        <v/>
      </c>
      <c r="AI150" s="67" t="str">
        <f t="shared" si="1635"/>
        <v/>
      </c>
      <c r="AJ150" s="67" t="str">
        <f t="shared" si="1636"/>
        <v/>
      </c>
      <c r="AK150" s="75" t="str">
        <f t="shared" si="1637"/>
        <v/>
      </c>
      <c r="AL150" s="74" t="str">
        <f t="shared" si="1861"/>
        <v/>
      </c>
      <c r="AM150" s="67" t="str">
        <f t="shared" ref="AM150" si="1880">IF(AND($F150=AL$2,$D150=AL$3,$E150=AM$4),1,"")</f>
        <v/>
      </c>
      <c r="AN150" s="67" t="str">
        <f t="shared" si="1639"/>
        <v/>
      </c>
      <c r="AO150" s="67" t="str">
        <f t="shared" si="1640"/>
        <v/>
      </c>
      <c r="AP150" s="67" t="str">
        <f t="shared" si="1641"/>
        <v/>
      </c>
      <c r="AQ150" s="67" t="str">
        <f t="shared" si="1642"/>
        <v/>
      </c>
      <c r="AR150" s="67" t="str">
        <f t="shared" si="1643"/>
        <v/>
      </c>
      <c r="AS150" s="67" t="str">
        <f t="shared" si="1644"/>
        <v/>
      </c>
      <c r="AT150" s="67" t="str">
        <f t="shared" si="1645"/>
        <v/>
      </c>
      <c r="AU150" s="75" t="str">
        <f t="shared" si="1646"/>
        <v/>
      </c>
      <c r="AV150" s="74" t="str">
        <f t="shared" si="1863"/>
        <v/>
      </c>
      <c r="AW150" s="67" t="str">
        <f t="shared" ref="AW150" si="1881">IF(AND($F150=AV$2,$D150=AV$3,$E150=AW$4),1,"")</f>
        <v/>
      </c>
      <c r="AX150" s="67" t="str">
        <f t="shared" si="1648"/>
        <v/>
      </c>
      <c r="AY150" s="67" t="str">
        <f t="shared" si="1649"/>
        <v/>
      </c>
      <c r="AZ150" s="67" t="str">
        <f t="shared" si="1650"/>
        <v/>
      </c>
      <c r="BA150" s="67" t="str">
        <f t="shared" si="1651"/>
        <v/>
      </c>
      <c r="BB150" s="67" t="str">
        <f t="shared" si="1652"/>
        <v/>
      </c>
      <c r="BC150" s="67" t="str">
        <f t="shared" si="1653"/>
        <v/>
      </c>
      <c r="BD150" s="67" t="str">
        <f t="shared" si="1654"/>
        <v/>
      </c>
      <c r="BE150" s="75" t="str">
        <f t="shared" si="1655"/>
        <v/>
      </c>
      <c r="BF150" s="74" t="str">
        <f t="shared" si="1865"/>
        <v/>
      </c>
      <c r="BG150" s="67" t="str">
        <f t="shared" ref="BG150" si="1882">IF(AND($F150=BF$2,$D150=BF$3,$E150=BG$4),1,"")</f>
        <v/>
      </c>
      <c r="BH150" s="67" t="str">
        <f t="shared" si="1657"/>
        <v/>
      </c>
      <c r="BI150" s="67" t="str">
        <f t="shared" si="1658"/>
        <v/>
      </c>
      <c r="BJ150" s="67" t="str">
        <f t="shared" si="1659"/>
        <v/>
      </c>
      <c r="BK150" s="67" t="str">
        <f t="shared" si="1660"/>
        <v/>
      </c>
      <c r="BL150" s="67" t="str">
        <f t="shared" si="1661"/>
        <v/>
      </c>
      <c r="BM150" s="67" t="str">
        <f t="shared" si="1662"/>
        <v/>
      </c>
      <c r="BN150" s="67" t="str">
        <f t="shared" si="1663"/>
        <v/>
      </c>
      <c r="BO150" s="75" t="str">
        <f t="shared" si="1664"/>
        <v/>
      </c>
      <c r="BP150" s="74" t="str">
        <f t="shared" si="1867"/>
        <v/>
      </c>
      <c r="BQ150" s="67" t="str">
        <f t="shared" ref="BQ150" si="1883">IF(AND($F150=BP$2,$D150=BP$3,$E150=BQ$4),1,"")</f>
        <v/>
      </c>
      <c r="BR150" s="67" t="str">
        <f t="shared" si="1666"/>
        <v/>
      </c>
      <c r="BS150" s="67" t="str">
        <f t="shared" si="1667"/>
        <v/>
      </c>
      <c r="BT150" s="67" t="str">
        <f t="shared" si="1668"/>
        <v/>
      </c>
      <c r="BU150" s="67" t="str">
        <f t="shared" si="1669"/>
        <v/>
      </c>
      <c r="BV150" s="67" t="str">
        <f t="shared" si="1670"/>
        <v/>
      </c>
      <c r="BW150" s="67" t="str">
        <f t="shared" si="1671"/>
        <v/>
      </c>
      <c r="BX150" s="67" t="str">
        <f t="shared" si="1672"/>
        <v/>
      </c>
      <c r="BY150" s="75" t="str">
        <f t="shared" si="1673"/>
        <v/>
      </c>
      <c r="BZ150" s="74" t="str">
        <f t="shared" si="1869"/>
        <v/>
      </c>
      <c r="CA150" s="67" t="str">
        <f t="shared" ref="CA150" si="1884">IF(AND($F150=BZ$2,$D150=BZ$3,$E150=CA$4),1,"")</f>
        <v/>
      </c>
      <c r="CB150" s="67" t="str">
        <f t="shared" si="1675"/>
        <v/>
      </c>
      <c r="CC150" s="67" t="str">
        <f t="shared" si="1676"/>
        <v/>
      </c>
      <c r="CD150" s="67" t="str">
        <f t="shared" si="1677"/>
        <v/>
      </c>
      <c r="CE150" s="67" t="str">
        <f t="shared" si="1678"/>
        <v/>
      </c>
      <c r="CF150" s="67" t="str">
        <f t="shared" si="1679"/>
        <v/>
      </c>
      <c r="CG150" s="67" t="str">
        <f t="shared" si="1680"/>
        <v/>
      </c>
      <c r="CH150" s="67" t="str">
        <f t="shared" si="1681"/>
        <v/>
      </c>
      <c r="CI150" s="75" t="str">
        <f t="shared" si="1682"/>
        <v/>
      </c>
      <c r="CJ150" s="74" t="str">
        <f t="shared" si="1871"/>
        <v/>
      </c>
      <c r="CK150" s="67" t="str">
        <f t="shared" ref="CK150" si="1885">IF(AND($F150=CJ$2,$D150=CJ$3,$E150=CK$4),1,"")</f>
        <v/>
      </c>
      <c r="CL150" s="67" t="str">
        <f t="shared" si="1684"/>
        <v/>
      </c>
      <c r="CM150" s="67" t="str">
        <f t="shared" si="1685"/>
        <v/>
      </c>
      <c r="CN150" s="67" t="str">
        <f t="shared" si="1686"/>
        <v/>
      </c>
      <c r="CO150" s="67" t="str">
        <f t="shared" si="1687"/>
        <v/>
      </c>
      <c r="CP150" s="67" t="str">
        <f t="shared" si="1688"/>
        <v/>
      </c>
      <c r="CQ150" s="67" t="str">
        <f t="shared" si="1689"/>
        <v/>
      </c>
      <c r="CR150" s="67" t="str">
        <f t="shared" si="1690"/>
        <v/>
      </c>
      <c r="CS150" s="75" t="str">
        <f t="shared" si="1691"/>
        <v/>
      </c>
      <c r="CT150" s="74" t="str">
        <f t="shared" si="1873"/>
        <v/>
      </c>
      <c r="CU150" s="67" t="str">
        <f t="shared" ref="CU150" si="1886">IF(AND($F150=CT$2,$D150=CT$3,$E150=CU$4),1,"")</f>
        <v/>
      </c>
      <c r="CV150" s="67" t="str">
        <f t="shared" si="1693"/>
        <v/>
      </c>
      <c r="CW150" s="67" t="str">
        <f t="shared" si="1694"/>
        <v/>
      </c>
      <c r="CX150" s="67" t="str">
        <f t="shared" si="1695"/>
        <v/>
      </c>
      <c r="CY150" s="67" t="str">
        <f t="shared" si="1696"/>
        <v/>
      </c>
      <c r="CZ150" s="67" t="str">
        <f t="shared" si="1697"/>
        <v/>
      </c>
      <c r="DA150" s="67" t="str">
        <f t="shared" si="1698"/>
        <v/>
      </c>
      <c r="DB150" s="67" t="str">
        <f t="shared" si="1699"/>
        <v/>
      </c>
      <c r="DC150" s="75" t="str">
        <f t="shared" si="1700"/>
        <v/>
      </c>
      <c r="DD150" s="74" t="str">
        <f t="shared" si="1875"/>
        <v/>
      </c>
      <c r="DE150" s="67" t="str">
        <f t="shared" ref="DE150" si="1887">IF(AND($F150=DD$2,$D150=DD$3,$E150=DE$4),1,"")</f>
        <v/>
      </c>
      <c r="DF150" s="67" t="str">
        <f t="shared" si="1702"/>
        <v/>
      </c>
      <c r="DG150" s="67" t="str">
        <f t="shared" si="1703"/>
        <v/>
      </c>
      <c r="DH150" s="67" t="str">
        <f t="shared" si="1704"/>
        <v/>
      </c>
      <c r="DI150" s="67" t="str">
        <f t="shared" si="1705"/>
        <v/>
      </c>
      <c r="DJ150" s="67" t="str">
        <f t="shared" si="1706"/>
        <v/>
      </c>
      <c r="DK150" s="67" t="str">
        <f t="shared" si="1707"/>
        <v/>
      </c>
      <c r="DL150" s="67" t="str">
        <f t="shared" si="1708"/>
        <v/>
      </c>
      <c r="DM150" s="75" t="str">
        <f t="shared" si="1709"/>
        <v/>
      </c>
      <c r="DN150" s="74" t="str">
        <f t="shared" si="1877"/>
        <v/>
      </c>
      <c r="DO150" s="67" t="str">
        <f t="shared" ref="DO150" si="1888">IF(AND($F150=DN$2,$D150=DN$3,$E150=DO$4),1,"")</f>
        <v/>
      </c>
      <c r="DP150" s="67" t="str">
        <f t="shared" si="1711"/>
        <v/>
      </c>
      <c r="DQ150" s="67" t="str">
        <f t="shared" si="1712"/>
        <v/>
      </c>
      <c r="DR150" s="67" t="str">
        <f t="shared" si="1713"/>
        <v/>
      </c>
      <c r="DS150" s="67" t="str">
        <f t="shared" si="1714"/>
        <v/>
      </c>
      <c r="DT150" s="67" t="str">
        <f t="shared" si="1715"/>
        <v/>
      </c>
      <c r="DU150" s="67" t="str">
        <f t="shared" si="1716"/>
        <v/>
      </c>
      <c r="DV150" s="67" t="str">
        <f t="shared" si="1717"/>
        <v/>
      </c>
      <c r="DW150" s="76" t="str">
        <f t="shared" si="1718"/>
        <v/>
      </c>
      <c r="DX150" s="73"/>
    </row>
    <row r="151" spans="1:128" hidden="1">
      <c r="A151" s="67" t="str">
        <f>IF(OR(B151=0,B151=""),"",'Stu.Detail (1-20)'!A153)</f>
        <v/>
      </c>
      <c r="B151" s="67" t="str">
        <f>IF(OR('Stu.Detail (1-20)'!B153=0,'Stu.Detail (1-20)'!B153=""),"",'Stu.Detail (1-20)'!B153)</f>
        <v/>
      </c>
      <c r="C151" s="68" t="str">
        <f>IF(OR('Stu.Detail (1-20)'!C153=0,'Stu.Detail (1-20)'!C153=""),"",'Stu.Detail (1-20)'!C153)</f>
        <v/>
      </c>
      <c r="D151" s="67" t="str">
        <f>IF(OR('Stu.Detail (1-20)'!J153=0,'Stu.Detail (1-20)'!J153=""),"",'Stu.Detail (1-20)'!J153)</f>
        <v/>
      </c>
      <c r="E151" s="67" t="str">
        <f>IF(OR('Stu.Detail (1-20)'!K153=0,'Stu.Detail (1-20)'!K153=""),"",'Stu.Detail (1-20)'!K153)</f>
        <v/>
      </c>
      <c r="F151" s="67" t="str">
        <f>IF(OR('Stu.Detail (1-20)'!L153=0,'Stu.Detail (1-20)'!L153=""),"",'Stu.Detail (1-20)'!L153)</f>
        <v/>
      </c>
      <c r="H151" s="74" t="str">
        <f t="shared" si="1609"/>
        <v/>
      </c>
      <c r="I151" s="67" t="str">
        <f t="shared" si="1610"/>
        <v/>
      </c>
      <c r="J151" s="67" t="str">
        <f t="shared" si="1611"/>
        <v/>
      </c>
      <c r="K151" s="67" t="str">
        <f t="shared" si="1612"/>
        <v/>
      </c>
      <c r="L151" s="67" t="str">
        <f t="shared" si="1613"/>
        <v/>
      </c>
      <c r="M151" s="67" t="str">
        <f t="shared" si="1614"/>
        <v/>
      </c>
      <c r="N151" s="67" t="str">
        <f t="shared" si="1615"/>
        <v/>
      </c>
      <c r="O151" s="67" t="str">
        <f t="shared" si="1616"/>
        <v/>
      </c>
      <c r="P151" s="67" t="str">
        <f t="shared" si="1617"/>
        <v/>
      </c>
      <c r="Q151" s="75" t="str">
        <f t="shared" si="1618"/>
        <v/>
      </c>
      <c r="R151" s="74" t="str">
        <f t="shared" si="1619"/>
        <v/>
      </c>
      <c r="S151" s="67" t="str">
        <f t="shared" si="1620"/>
        <v/>
      </c>
      <c r="T151" s="67" t="str">
        <f t="shared" si="1621"/>
        <v/>
      </c>
      <c r="U151" s="67" t="str">
        <f t="shared" si="1622"/>
        <v/>
      </c>
      <c r="V151" s="67" t="str">
        <f t="shared" si="1623"/>
        <v/>
      </c>
      <c r="W151" s="67" t="str">
        <f t="shared" si="1624"/>
        <v/>
      </c>
      <c r="X151" s="67" t="str">
        <f t="shared" si="1625"/>
        <v/>
      </c>
      <c r="Y151" s="67" t="str">
        <f t="shared" si="1626"/>
        <v/>
      </c>
      <c r="Z151" s="67" t="str">
        <f t="shared" si="1627"/>
        <v/>
      </c>
      <c r="AA151" s="75" t="str">
        <f t="shared" si="1628"/>
        <v/>
      </c>
      <c r="AB151" s="74" t="str">
        <f t="shared" si="1859"/>
        <v/>
      </c>
      <c r="AC151" s="67" t="str">
        <f t="shared" ref="AC151" si="1889">IF(AND($F151=AB$2,$D151=AB$3,$E151=AC$4),1,"")</f>
        <v/>
      </c>
      <c r="AD151" s="67" t="str">
        <f t="shared" si="1630"/>
        <v/>
      </c>
      <c r="AE151" s="67" t="str">
        <f t="shared" si="1631"/>
        <v/>
      </c>
      <c r="AF151" s="67" t="str">
        <f t="shared" si="1632"/>
        <v/>
      </c>
      <c r="AG151" s="67" t="str">
        <f t="shared" si="1633"/>
        <v/>
      </c>
      <c r="AH151" s="67" t="str">
        <f t="shared" si="1634"/>
        <v/>
      </c>
      <c r="AI151" s="67" t="str">
        <f t="shared" si="1635"/>
        <v/>
      </c>
      <c r="AJ151" s="67" t="str">
        <f t="shared" si="1636"/>
        <v/>
      </c>
      <c r="AK151" s="75" t="str">
        <f t="shared" si="1637"/>
        <v/>
      </c>
      <c r="AL151" s="74" t="str">
        <f t="shared" si="1861"/>
        <v/>
      </c>
      <c r="AM151" s="67" t="str">
        <f t="shared" ref="AM151" si="1890">IF(AND($F151=AL$2,$D151=AL$3,$E151=AM$4),1,"")</f>
        <v/>
      </c>
      <c r="AN151" s="67" t="str">
        <f t="shared" si="1639"/>
        <v/>
      </c>
      <c r="AO151" s="67" t="str">
        <f t="shared" si="1640"/>
        <v/>
      </c>
      <c r="AP151" s="67" t="str">
        <f t="shared" si="1641"/>
        <v/>
      </c>
      <c r="AQ151" s="67" t="str">
        <f t="shared" si="1642"/>
        <v/>
      </c>
      <c r="AR151" s="67" t="str">
        <f t="shared" si="1643"/>
        <v/>
      </c>
      <c r="AS151" s="67" t="str">
        <f t="shared" si="1644"/>
        <v/>
      </c>
      <c r="AT151" s="67" t="str">
        <f t="shared" si="1645"/>
        <v/>
      </c>
      <c r="AU151" s="75" t="str">
        <f t="shared" si="1646"/>
        <v/>
      </c>
      <c r="AV151" s="74" t="str">
        <f t="shared" si="1863"/>
        <v/>
      </c>
      <c r="AW151" s="67" t="str">
        <f t="shared" ref="AW151" si="1891">IF(AND($F151=AV$2,$D151=AV$3,$E151=AW$4),1,"")</f>
        <v/>
      </c>
      <c r="AX151" s="67" t="str">
        <f t="shared" si="1648"/>
        <v/>
      </c>
      <c r="AY151" s="67" t="str">
        <f t="shared" si="1649"/>
        <v/>
      </c>
      <c r="AZ151" s="67" t="str">
        <f t="shared" si="1650"/>
        <v/>
      </c>
      <c r="BA151" s="67" t="str">
        <f t="shared" si="1651"/>
        <v/>
      </c>
      <c r="BB151" s="67" t="str">
        <f t="shared" si="1652"/>
        <v/>
      </c>
      <c r="BC151" s="67" t="str">
        <f t="shared" si="1653"/>
        <v/>
      </c>
      <c r="BD151" s="67" t="str">
        <f t="shared" si="1654"/>
        <v/>
      </c>
      <c r="BE151" s="75" t="str">
        <f t="shared" si="1655"/>
        <v/>
      </c>
      <c r="BF151" s="74" t="str">
        <f t="shared" si="1865"/>
        <v/>
      </c>
      <c r="BG151" s="67" t="str">
        <f t="shared" ref="BG151" si="1892">IF(AND($F151=BF$2,$D151=BF$3,$E151=BG$4),1,"")</f>
        <v/>
      </c>
      <c r="BH151" s="67" t="str">
        <f t="shared" si="1657"/>
        <v/>
      </c>
      <c r="BI151" s="67" t="str">
        <f t="shared" si="1658"/>
        <v/>
      </c>
      <c r="BJ151" s="67" t="str">
        <f t="shared" si="1659"/>
        <v/>
      </c>
      <c r="BK151" s="67" t="str">
        <f t="shared" si="1660"/>
        <v/>
      </c>
      <c r="BL151" s="67" t="str">
        <f t="shared" si="1661"/>
        <v/>
      </c>
      <c r="BM151" s="67" t="str">
        <f t="shared" si="1662"/>
        <v/>
      </c>
      <c r="BN151" s="67" t="str">
        <f t="shared" si="1663"/>
        <v/>
      </c>
      <c r="BO151" s="75" t="str">
        <f t="shared" si="1664"/>
        <v/>
      </c>
      <c r="BP151" s="74" t="str">
        <f t="shared" si="1867"/>
        <v/>
      </c>
      <c r="BQ151" s="67" t="str">
        <f t="shared" ref="BQ151" si="1893">IF(AND($F151=BP$2,$D151=BP$3,$E151=BQ$4),1,"")</f>
        <v/>
      </c>
      <c r="BR151" s="67" t="str">
        <f t="shared" si="1666"/>
        <v/>
      </c>
      <c r="BS151" s="67" t="str">
        <f t="shared" si="1667"/>
        <v/>
      </c>
      <c r="BT151" s="67" t="str">
        <f t="shared" si="1668"/>
        <v/>
      </c>
      <c r="BU151" s="67" t="str">
        <f t="shared" si="1669"/>
        <v/>
      </c>
      <c r="BV151" s="67" t="str">
        <f t="shared" si="1670"/>
        <v/>
      </c>
      <c r="BW151" s="67" t="str">
        <f t="shared" si="1671"/>
        <v/>
      </c>
      <c r="BX151" s="67" t="str">
        <f t="shared" si="1672"/>
        <v/>
      </c>
      <c r="BY151" s="75" t="str">
        <f t="shared" si="1673"/>
        <v/>
      </c>
      <c r="BZ151" s="74" t="str">
        <f t="shared" si="1869"/>
        <v/>
      </c>
      <c r="CA151" s="67" t="str">
        <f t="shared" ref="CA151" si="1894">IF(AND($F151=BZ$2,$D151=BZ$3,$E151=CA$4),1,"")</f>
        <v/>
      </c>
      <c r="CB151" s="67" t="str">
        <f t="shared" si="1675"/>
        <v/>
      </c>
      <c r="CC151" s="67" t="str">
        <f t="shared" si="1676"/>
        <v/>
      </c>
      <c r="CD151" s="67" t="str">
        <f t="shared" si="1677"/>
        <v/>
      </c>
      <c r="CE151" s="67" t="str">
        <f t="shared" si="1678"/>
        <v/>
      </c>
      <c r="CF151" s="67" t="str">
        <f t="shared" si="1679"/>
        <v/>
      </c>
      <c r="CG151" s="67" t="str">
        <f t="shared" si="1680"/>
        <v/>
      </c>
      <c r="CH151" s="67" t="str">
        <f t="shared" si="1681"/>
        <v/>
      </c>
      <c r="CI151" s="75" t="str">
        <f t="shared" si="1682"/>
        <v/>
      </c>
      <c r="CJ151" s="74" t="str">
        <f t="shared" si="1871"/>
        <v/>
      </c>
      <c r="CK151" s="67" t="str">
        <f t="shared" ref="CK151" si="1895">IF(AND($F151=CJ$2,$D151=CJ$3,$E151=CK$4),1,"")</f>
        <v/>
      </c>
      <c r="CL151" s="67" t="str">
        <f t="shared" si="1684"/>
        <v/>
      </c>
      <c r="CM151" s="67" t="str">
        <f t="shared" si="1685"/>
        <v/>
      </c>
      <c r="CN151" s="67" t="str">
        <f t="shared" si="1686"/>
        <v/>
      </c>
      <c r="CO151" s="67" t="str">
        <f t="shared" si="1687"/>
        <v/>
      </c>
      <c r="CP151" s="67" t="str">
        <f t="shared" si="1688"/>
        <v/>
      </c>
      <c r="CQ151" s="67" t="str">
        <f t="shared" si="1689"/>
        <v/>
      </c>
      <c r="CR151" s="67" t="str">
        <f t="shared" si="1690"/>
        <v/>
      </c>
      <c r="CS151" s="75" t="str">
        <f t="shared" si="1691"/>
        <v/>
      </c>
      <c r="CT151" s="74" t="str">
        <f t="shared" si="1873"/>
        <v/>
      </c>
      <c r="CU151" s="67" t="str">
        <f t="shared" ref="CU151" si="1896">IF(AND($F151=CT$2,$D151=CT$3,$E151=CU$4),1,"")</f>
        <v/>
      </c>
      <c r="CV151" s="67" t="str">
        <f t="shared" si="1693"/>
        <v/>
      </c>
      <c r="CW151" s="67" t="str">
        <f t="shared" si="1694"/>
        <v/>
      </c>
      <c r="CX151" s="67" t="str">
        <f t="shared" si="1695"/>
        <v/>
      </c>
      <c r="CY151" s="67" t="str">
        <f t="shared" si="1696"/>
        <v/>
      </c>
      <c r="CZ151" s="67" t="str">
        <f t="shared" si="1697"/>
        <v/>
      </c>
      <c r="DA151" s="67" t="str">
        <f t="shared" si="1698"/>
        <v/>
      </c>
      <c r="DB151" s="67" t="str">
        <f t="shared" si="1699"/>
        <v/>
      </c>
      <c r="DC151" s="75" t="str">
        <f t="shared" si="1700"/>
        <v/>
      </c>
      <c r="DD151" s="74" t="str">
        <f t="shared" si="1875"/>
        <v/>
      </c>
      <c r="DE151" s="67" t="str">
        <f t="shared" ref="DE151" si="1897">IF(AND($F151=DD$2,$D151=DD$3,$E151=DE$4),1,"")</f>
        <v/>
      </c>
      <c r="DF151" s="67" t="str">
        <f t="shared" si="1702"/>
        <v/>
      </c>
      <c r="DG151" s="67" t="str">
        <f t="shared" si="1703"/>
        <v/>
      </c>
      <c r="DH151" s="67" t="str">
        <f t="shared" si="1704"/>
        <v/>
      </c>
      <c r="DI151" s="67" t="str">
        <f t="shared" si="1705"/>
        <v/>
      </c>
      <c r="DJ151" s="67" t="str">
        <f t="shared" si="1706"/>
        <v/>
      </c>
      <c r="DK151" s="67" t="str">
        <f t="shared" si="1707"/>
        <v/>
      </c>
      <c r="DL151" s="67" t="str">
        <f t="shared" si="1708"/>
        <v/>
      </c>
      <c r="DM151" s="75" t="str">
        <f t="shared" si="1709"/>
        <v/>
      </c>
      <c r="DN151" s="74" t="str">
        <f t="shared" si="1877"/>
        <v/>
      </c>
      <c r="DO151" s="67" t="str">
        <f t="shared" ref="DO151" si="1898">IF(AND($F151=DN$2,$D151=DN$3,$E151=DO$4),1,"")</f>
        <v/>
      </c>
      <c r="DP151" s="67" t="str">
        <f t="shared" si="1711"/>
        <v/>
      </c>
      <c r="DQ151" s="67" t="str">
        <f t="shared" si="1712"/>
        <v/>
      </c>
      <c r="DR151" s="67" t="str">
        <f t="shared" si="1713"/>
        <v/>
      </c>
      <c r="DS151" s="67" t="str">
        <f t="shared" si="1714"/>
        <v/>
      </c>
      <c r="DT151" s="67" t="str">
        <f t="shared" si="1715"/>
        <v/>
      </c>
      <c r="DU151" s="67" t="str">
        <f t="shared" si="1716"/>
        <v/>
      </c>
      <c r="DV151" s="67" t="str">
        <f t="shared" si="1717"/>
        <v/>
      </c>
      <c r="DW151" s="76" t="str">
        <f t="shared" si="1718"/>
        <v/>
      </c>
      <c r="DX151" s="73"/>
    </row>
    <row r="152" spans="1:128" hidden="1">
      <c r="A152" s="67" t="str">
        <f>IF(OR(B152=0,B152=""),"",'Stu.Detail (1-20)'!A154)</f>
        <v/>
      </c>
      <c r="B152" s="67" t="str">
        <f>IF(OR('Stu.Detail (1-20)'!B154=0,'Stu.Detail (1-20)'!B154=""),"",'Stu.Detail (1-20)'!B154)</f>
        <v/>
      </c>
      <c r="C152" s="68" t="str">
        <f>IF(OR('Stu.Detail (1-20)'!C154=0,'Stu.Detail (1-20)'!C154=""),"",'Stu.Detail (1-20)'!C154)</f>
        <v/>
      </c>
      <c r="D152" s="67" t="str">
        <f>IF(OR('Stu.Detail (1-20)'!J154=0,'Stu.Detail (1-20)'!J154=""),"",'Stu.Detail (1-20)'!J154)</f>
        <v/>
      </c>
      <c r="E152" s="67" t="str">
        <f>IF(OR('Stu.Detail (1-20)'!K154=0,'Stu.Detail (1-20)'!K154=""),"",'Stu.Detail (1-20)'!K154)</f>
        <v/>
      </c>
      <c r="F152" s="67" t="str">
        <f>IF(OR('Stu.Detail (1-20)'!L154=0,'Stu.Detail (1-20)'!L154=""),"",'Stu.Detail (1-20)'!L154)</f>
        <v/>
      </c>
      <c r="H152" s="74" t="str">
        <f t="shared" si="1609"/>
        <v/>
      </c>
      <c r="I152" s="67" t="str">
        <f t="shared" si="1610"/>
        <v/>
      </c>
      <c r="J152" s="67" t="str">
        <f t="shared" si="1611"/>
        <v/>
      </c>
      <c r="K152" s="67" t="str">
        <f t="shared" si="1612"/>
        <v/>
      </c>
      <c r="L152" s="67" t="str">
        <f t="shared" si="1613"/>
        <v/>
      </c>
      <c r="M152" s="67" t="str">
        <f t="shared" si="1614"/>
        <v/>
      </c>
      <c r="N152" s="67" t="str">
        <f t="shared" si="1615"/>
        <v/>
      </c>
      <c r="O152" s="67" t="str">
        <f t="shared" si="1616"/>
        <v/>
      </c>
      <c r="P152" s="67" t="str">
        <f t="shared" si="1617"/>
        <v/>
      </c>
      <c r="Q152" s="75" t="str">
        <f t="shared" si="1618"/>
        <v/>
      </c>
      <c r="R152" s="74" t="str">
        <f t="shared" si="1619"/>
        <v/>
      </c>
      <c r="S152" s="67" t="str">
        <f t="shared" si="1620"/>
        <v/>
      </c>
      <c r="T152" s="67" t="str">
        <f t="shared" si="1621"/>
        <v/>
      </c>
      <c r="U152" s="67" t="str">
        <f t="shared" si="1622"/>
        <v/>
      </c>
      <c r="V152" s="67" t="str">
        <f t="shared" si="1623"/>
        <v/>
      </c>
      <c r="W152" s="67" t="str">
        <f t="shared" si="1624"/>
        <v/>
      </c>
      <c r="X152" s="67" t="str">
        <f t="shared" si="1625"/>
        <v/>
      </c>
      <c r="Y152" s="67" t="str">
        <f t="shared" si="1626"/>
        <v/>
      </c>
      <c r="Z152" s="67" t="str">
        <f t="shared" si="1627"/>
        <v/>
      </c>
      <c r="AA152" s="75" t="str">
        <f t="shared" si="1628"/>
        <v/>
      </c>
      <c r="AB152" s="74" t="str">
        <f t="shared" si="1859"/>
        <v/>
      </c>
      <c r="AC152" s="67" t="str">
        <f t="shared" ref="AC152" si="1899">IF(AND($F152=AB$2,$D152=AB$3,$E152=AC$4),1,"")</f>
        <v/>
      </c>
      <c r="AD152" s="67" t="str">
        <f t="shared" si="1630"/>
        <v/>
      </c>
      <c r="AE152" s="67" t="str">
        <f t="shared" si="1631"/>
        <v/>
      </c>
      <c r="AF152" s="67" t="str">
        <f t="shared" si="1632"/>
        <v/>
      </c>
      <c r="AG152" s="67" t="str">
        <f t="shared" si="1633"/>
        <v/>
      </c>
      <c r="AH152" s="67" t="str">
        <f t="shared" si="1634"/>
        <v/>
      </c>
      <c r="AI152" s="67" t="str">
        <f t="shared" si="1635"/>
        <v/>
      </c>
      <c r="AJ152" s="67" t="str">
        <f t="shared" si="1636"/>
        <v/>
      </c>
      <c r="AK152" s="75" t="str">
        <f t="shared" si="1637"/>
        <v/>
      </c>
      <c r="AL152" s="74" t="str">
        <f t="shared" si="1861"/>
        <v/>
      </c>
      <c r="AM152" s="67" t="str">
        <f t="shared" ref="AM152" si="1900">IF(AND($F152=AL$2,$D152=AL$3,$E152=AM$4),1,"")</f>
        <v/>
      </c>
      <c r="AN152" s="67" t="str">
        <f t="shared" si="1639"/>
        <v/>
      </c>
      <c r="AO152" s="67" t="str">
        <f t="shared" si="1640"/>
        <v/>
      </c>
      <c r="AP152" s="67" t="str">
        <f t="shared" si="1641"/>
        <v/>
      </c>
      <c r="AQ152" s="67" t="str">
        <f t="shared" si="1642"/>
        <v/>
      </c>
      <c r="AR152" s="67" t="str">
        <f t="shared" si="1643"/>
        <v/>
      </c>
      <c r="AS152" s="67" t="str">
        <f t="shared" si="1644"/>
        <v/>
      </c>
      <c r="AT152" s="67" t="str">
        <f t="shared" si="1645"/>
        <v/>
      </c>
      <c r="AU152" s="75" t="str">
        <f t="shared" si="1646"/>
        <v/>
      </c>
      <c r="AV152" s="74" t="str">
        <f t="shared" si="1863"/>
        <v/>
      </c>
      <c r="AW152" s="67" t="str">
        <f t="shared" ref="AW152" si="1901">IF(AND($F152=AV$2,$D152=AV$3,$E152=AW$4),1,"")</f>
        <v/>
      </c>
      <c r="AX152" s="67" t="str">
        <f t="shared" si="1648"/>
        <v/>
      </c>
      <c r="AY152" s="67" t="str">
        <f t="shared" si="1649"/>
        <v/>
      </c>
      <c r="AZ152" s="67" t="str">
        <f t="shared" si="1650"/>
        <v/>
      </c>
      <c r="BA152" s="67" t="str">
        <f t="shared" si="1651"/>
        <v/>
      </c>
      <c r="BB152" s="67" t="str">
        <f t="shared" si="1652"/>
        <v/>
      </c>
      <c r="BC152" s="67" t="str">
        <f t="shared" si="1653"/>
        <v/>
      </c>
      <c r="BD152" s="67" t="str">
        <f t="shared" si="1654"/>
        <v/>
      </c>
      <c r="BE152" s="75" t="str">
        <f t="shared" si="1655"/>
        <v/>
      </c>
      <c r="BF152" s="74" t="str">
        <f t="shared" si="1865"/>
        <v/>
      </c>
      <c r="BG152" s="67" t="str">
        <f t="shared" ref="BG152" si="1902">IF(AND($F152=BF$2,$D152=BF$3,$E152=BG$4),1,"")</f>
        <v/>
      </c>
      <c r="BH152" s="67" t="str">
        <f t="shared" si="1657"/>
        <v/>
      </c>
      <c r="BI152" s="67" t="str">
        <f t="shared" si="1658"/>
        <v/>
      </c>
      <c r="BJ152" s="67" t="str">
        <f t="shared" si="1659"/>
        <v/>
      </c>
      <c r="BK152" s="67" t="str">
        <f t="shared" si="1660"/>
        <v/>
      </c>
      <c r="BL152" s="67" t="str">
        <f t="shared" si="1661"/>
        <v/>
      </c>
      <c r="BM152" s="67" t="str">
        <f t="shared" si="1662"/>
        <v/>
      </c>
      <c r="BN152" s="67" t="str">
        <f t="shared" si="1663"/>
        <v/>
      </c>
      <c r="BO152" s="75" t="str">
        <f t="shared" si="1664"/>
        <v/>
      </c>
      <c r="BP152" s="74" t="str">
        <f t="shared" si="1867"/>
        <v/>
      </c>
      <c r="BQ152" s="67" t="str">
        <f t="shared" ref="BQ152" si="1903">IF(AND($F152=BP$2,$D152=BP$3,$E152=BQ$4),1,"")</f>
        <v/>
      </c>
      <c r="BR152" s="67" t="str">
        <f t="shared" si="1666"/>
        <v/>
      </c>
      <c r="BS152" s="67" t="str">
        <f t="shared" si="1667"/>
        <v/>
      </c>
      <c r="BT152" s="67" t="str">
        <f t="shared" si="1668"/>
        <v/>
      </c>
      <c r="BU152" s="67" t="str">
        <f t="shared" si="1669"/>
        <v/>
      </c>
      <c r="BV152" s="67" t="str">
        <f t="shared" si="1670"/>
        <v/>
      </c>
      <c r="BW152" s="67" t="str">
        <f t="shared" si="1671"/>
        <v/>
      </c>
      <c r="BX152" s="67" t="str">
        <f t="shared" si="1672"/>
        <v/>
      </c>
      <c r="BY152" s="75" t="str">
        <f t="shared" si="1673"/>
        <v/>
      </c>
      <c r="BZ152" s="74" t="str">
        <f t="shared" si="1869"/>
        <v/>
      </c>
      <c r="CA152" s="67" t="str">
        <f t="shared" ref="CA152" si="1904">IF(AND($F152=BZ$2,$D152=BZ$3,$E152=CA$4),1,"")</f>
        <v/>
      </c>
      <c r="CB152" s="67" t="str">
        <f t="shared" si="1675"/>
        <v/>
      </c>
      <c r="CC152" s="67" t="str">
        <f t="shared" si="1676"/>
        <v/>
      </c>
      <c r="CD152" s="67" t="str">
        <f t="shared" si="1677"/>
        <v/>
      </c>
      <c r="CE152" s="67" t="str">
        <f t="shared" si="1678"/>
        <v/>
      </c>
      <c r="CF152" s="67" t="str">
        <f t="shared" si="1679"/>
        <v/>
      </c>
      <c r="CG152" s="67" t="str">
        <f t="shared" si="1680"/>
        <v/>
      </c>
      <c r="CH152" s="67" t="str">
        <f t="shared" si="1681"/>
        <v/>
      </c>
      <c r="CI152" s="75" t="str">
        <f t="shared" si="1682"/>
        <v/>
      </c>
      <c r="CJ152" s="74" t="str">
        <f t="shared" si="1871"/>
        <v/>
      </c>
      <c r="CK152" s="67" t="str">
        <f t="shared" ref="CK152" si="1905">IF(AND($F152=CJ$2,$D152=CJ$3,$E152=CK$4),1,"")</f>
        <v/>
      </c>
      <c r="CL152" s="67" t="str">
        <f t="shared" si="1684"/>
        <v/>
      </c>
      <c r="CM152" s="67" t="str">
        <f t="shared" si="1685"/>
        <v/>
      </c>
      <c r="CN152" s="67" t="str">
        <f t="shared" si="1686"/>
        <v/>
      </c>
      <c r="CO152" s="67" t="str">
        <f t="shared" si="1687"/>
        <v/>
      </c>
      <c r="CP152" s="67" t="str">
        <f t="shared" si="1688"/>
        <v/>
      </c>
      <c r="CQ152" s="67" t="str">
        <f t="shared" si="1689"/>
        <v/>
      </c>
      <c r="CR152" s="67" t="str">
        <f t="shared" si="1690"/>
        <v/>
      </c>
      <c r="CS152" s="75" t="str">
        <f t="shared" si="1691"/>
        <v/>
      </c>
      <c r="CT152" s="74" t="str">
        <f t="shared" si="1873"/>
        <v/>
      </c>
      <c r="CU152" s="67" t="str">
        <f t="shared" ref="CU152" si="1906">IF(AND($F152=CT$2,$D152=CT$3,$E152=CU$4),1,"")</f>
        <v/>
      </c>
      <c r="CV152" s="67" t="str">
        <f t="shared" si="1693"/>
        <v/>
      </c>
      <c r="CW152" s="67" t="str">
        <f t="shared" si="1694"/>
        <v/>
      </c>
      <c r="CX152" s="67" t="str">
        <f t="shared" si="1695"/>
        <v/>
      </c>
      <c r="CY152" s="67" t="str">
        <f t="shared" si="1696"/>
        <v/>
      </c>
      <c r="CZ152" s="67" t="str">
        <f t="shared" si="1697"/>
        <v/>
      </c>
      <c r="DA152" s="67" t="str">
        <f t="shared" si="1698"/>
        <v/>
      </c>
      <c r="DB152" s="67" t="str">
        <f t="shared" si="1699"/>
        <v/>
      </c>
      <c r="DC152" s="75" t="str">
        <f t="shared" si="1700"/>
        <v/>
      </c>
      <c r="DD152" s="74" t="str">
        <f t="shared" si="1875"/>
        <v/>
      </c>
      <c r="DE152" s="67" t="str">
        <f t="shared" ref="DE152" si="1907">IF(AND($F152=DD$2,$D152=DD$3,$E152=DE$4),1,"")</f>
        <v/>
      </c>
      <c r="DF152" s="67" t="str">
        <f t="shared" si="1702"/>
        <v/>
      </c>
      <c r="DG152" s="67" t="str">
        <f t="shared" si="1703"/>
        <v/>
      </c>
      <c r="DH152" s="67" t="str">
        <f t="shared" si="1704"/>
        <v/>
      </c>
      <c r="DI152" s="67" t="str">
        <f t="shared" si="1705"/>
        <v/>
      </c>
      <c r="DJ152" s="67" t="str">
        <f t="shared" si="1706"/>
        <v/>
      </c>
      <c r="DK152" s="67" t="str">
        <f t="shared" si="1707"/>
        <v/>
      </c>
      <c r="DL152" s="67" t="str">
        <f t="shared" si="1708"/>
        <v/>
      </c>
      <c r="DM152" s="75" t="str">
        <f t="shared" si="1709"/>
        <v/>
      </c>
      <c r="DN152" s="74" t="str">
        <f t="shared" si="1877"/>
        <v/>
      </c>
      <c r="DO152" s="67" t="str">
        <f t="shared" ref="DO152" si="1908">IF(AND($F152=DN$2,$D152=DN$3,$E152=DO$4),1,"")</f>
        <v/>
      </c>
      <c r="DP152" s="67" t="str">
        <f t="shared" si="1711"/>
        <v/>
      </c>
      <c r="DQ152" s="67" t="str">
        <f t="shared" si="1712"/>
        <v/>
      </c>
      <c r="DR152" s="67" t="str">
        <f t="shared" si="1713"/>
        <v/>
      </c>
      <c r="DS152" s="67" t="str">
        <f t="shared" si="1714"/>
        <v/>
      </c>
      <c r="DT152" s="67" t="str">
        <f t="shared" si="1715"/>
        <v/>
      </c>
      <c r="DU152" s="67" t="str">
        <f t="shared" si="1716"/>
        <v/>
      </c>
      <c r="DV152" s="67" t="str">
        <f t="shared" si="1717"/>
        <v/>
      </c>
      <c r="DW152" s="76" t="str">
        <f t="shared" si="1718"/>
        <v/>
      </c>
      <c r="DX152" s="73"/>
    </row>
    <row r="153" spans="1:128" hidden="1">
      <c r="A153" s="67" t="str">
        <f>IF(OR(B153=0,B153=""),"",'Stu.Detail (1-20)'!A155)</f>
        <v/>
      </c>
      <c r="B153" s="67" t="str">
        <f>IF(OR('Stu.Detail (1-20)'!B155=0,'Stu.Detail (1-20)'!B155=""),"",'Stu.Detail (1-20)'!B155)</f>
        <v/>
      </c>
      <c r="C153" s="68" t="str">
        <f>IF(OR('Stu.Detail (1-20)'!C155=0,'Stu.Detail (1-20)'!C155=""),"",'Stu.Detail (1-20)'!C155)</f>
        <v/>
      </c>
      <c r="D153" s="67" t="str">
        <f>IF(OR('Stu.Detail (1-20)'!J155=0,'Stu.Detail (1-20)'!J155=""),"",'Stu.Detail (1-20)'!J155)</f>
        <v/>
      </c>
      <c r="E153" s="67" t="str">
        <f>IF(OR('Stu.Detail (1-20)'!K155=0,'Stu.Detail (1-20)'!K155=""),"",'Stu.Detail (1-20)'!K155)</f>
        <v/>
      </c>
      <c r="F153" s="67" t="str">
        <f>IF(OR('Stu.Detail (1-20)'!L155=0,'Stu.Detail (1-20)'!L155=""),"",'Stu.Detail (1-20)'!L155)</f>
        <v/>
      </c>
      <c r="H153" s="74" t="str">
        <f t="shared" si="1609"/>
        <v/>
      </c>
      <c r="I153" s="67" t="str">
        <f t="shared" si="1610"/>
        <v/>
      </c>
      <c r="J153" s="67" t="str">
        <f t="shared" si="1611"/>
        <v/>
      </c>
      <c r="K153" s="67" t="str">
        <f t="shared" si="1612"/>
        <v/>
      </c>
      <c r="L153" s="67" t="str">
        <f t="shared" si="1613"/>
        <v/>
      </c>
      <c r="M153" s="67" t="str">
        <f t="shared" si="1614"/>
        <v/>
      </c>
      <c r="N153" s="67" t="str">
        <f t="shared" si="1615"/>
        <v/>
      </c>
      <c r="O153" s="67" t="str">
        <f t="shared" si="1616"/>
        <v/>
      </c>
      <c r="P153" s="67" t="str">
        <f t="shared" si="1617"/>
        <v/>
      </c>
      <c r="Q153" s="75" t="str">
        <f t="shared" si="1618"/>
        <v/>
      </c>
      <c r="R153" s="74" t="str">
        <f t="shared" si="1619"/>
        <v/>
      </c>
      <c r="S153" s="67" t="str">
        <f t="shared" si="1620"/>
        <v/>
      </c>
      <c r="T153" s="67" t="str">
        <f t="shared" si="1621"/>
        <v/>
      </c>
      <c r="U153" s="67" t="str">
        <f t="shared" si="1622"/>
        <v/>
      </c>
      <c r="V153" s="67" t="str">
        <f t="shared" si="1623"/>
        <v/>
      </c>
      <c r="W153" s="67" t="str">
        <f t="shared" si="1624"/>
        <v/>
      </c>
      <c r="X153" s="67" t="str">
        <f t="shared" si="1625"/>
        <v/>
      </c>
      <c r="Y153" s="67" t="str">
        <f t="shared" si="1626"/>
        <v/>
      </c>
      <c r="Z153" s="67" t="str">
        <f t="shared" si="1627"/>
        <v/>
      </c>
      <c r="AA153" s="75" t="str">
        <f t="shared" si="1628"/>
        <v/>
      </c>
      <c r="AB153" s="74" t="str">
        <f t="shared" si="1859"/>
        <v/>
      </c>
      <c r="AC153" s="67" t="str">
        <f t="shared" ref="AC153" si="1909">IF(AND($F153=AB$2,$D153=AB$3,$E153=AC$4),1,"")</f>
        <v/>
      </c>
      <c r="AD153" s="67" t="str">
        <f t="shared" si="1630"/>
        <v/>
      </c>
      <c r="AE153" s="67" t="str">
        <f t="shared" si="1631"/>
        <v/>
      </c>
      <c r="AF153" s="67" t="str">
        <f t="shared" si="1632"/>
        <v/>
      </c>
      <c r="AG153" s="67" t="str">
        <f t="shared" si="1633"/>
        <v/>
      </c>
      <c r="AH153" s="67" t="str">
        <f t="shared" si="1634"/>
        <v/>
      </c>
      <c r="AI153" s="67" t="str">
        <f t="shared" si="1635"/>
        <v/>
      </c>
      <c r="AJ153" s="67" t="str">
        <f t="shared" si="1636"/>
        <v/>
      </c>
      <c r="AK153" s="75" t="str">
        <f t="shared" si="1637"/>
        <v/>
      </c>
      <c r="AL153" s="74" t="str">
        <f t="shared" si="1861"/>
        <v/>
      </c>
      <c r="AM153" s="67" t="str">
        <f t="shared" ref="AM153" si="1910">IF(AND($F153=AL$2,$D153=AL$3,$E153=AM$4),1,"")</f>
        <v/>
      </c>
      <c r="AN153" s="67" t="str">
        <f t="shared" si="1639"/>
        <v/>
      </c>
      <c r="AO153" s="67" t="str">
        <f t="shared" si="1640"/>
        <v/>
      </c>
      <c r="AP153" s="67" t="str">
        <f t="shared" si="1641"/>
        <v/>
      </c>
      <c r="AQ153" s="67" t="str">
        <f t="shared" si="1642"/>
        <v/>
      </c>
      <c r="AR153" s="67" t="str">
        <f t="shared" si="1643"/>
        <v/>
      </c>
      <c r="AS153" s="67" t="str">
        <f t="shared" si="1644"/>
        <v/>
      </c>
      <c r="AT153" s="67" t="str">
        <f t="shared" si="1645"/>
        <v/>
      </c>
      <c r="AU153" s="75" t="str">
        <f t="shared" si="1646"/>
        <v/>
      </c>
      <c r="AV153" s="74" t="str">
        <f t="shared" si="1863"/>
        <v/>
      </c>
      <c r="AW153" s="67" t="str">
        <f t="shared" ref="AW153" si="1911">IF(AND($F153=AV$2,$D153=AV$3,$E153=AW$4),1,"")</f>
        <v/>
      </c>
      <c r="AX153" s="67" t="str">
        <f t="shared" si="1648"/>
        <v/>
      </c>
      <c r="AY153" s="67" t="str">
        <f t="shared" si="1649"/>
        <v/>
      </c>
      <c r="AZ153" s="67" t="str">
        <f t="shared" si="1650"/>
        <v/>
      </c>
      <c r="BA153" s="67" t="str">
        <f t="shared" si="1651"/>
        <v/>
      </c>
      <c r="BB153" s="67" t="str">
        <f t="shared" si="1652"/>
        <v/>
      </c>
      <c r="BC153" s="67" t="str">
        <f t="shared" si="1653"/>
        <v/>
      </c>
      <c r="BD153" s="67" t="str">
        <f t="shared" si="1654"/>
        <v/>
      </c>
      <c r="BE153" s="75" t="str">
        <f t="shared" si="1655"/>
        <v/>
      </c>
      <c r="BF153" s="74" t="str">
        <f t="shared" si="1865"/>
        <v/>
      </c>
      <c r="BG153" s="67" t="str">
        <f t="shared" ref="BG153" si="1912">IF(AND($F153=BF$2,$D153=BF$3,$E153=BG$4),1,"")</f>
        <v/>
      </c>
      <c r="BH153" s="67" t="str">
        <f t="shared" si="1657"/>
        <v/>
      </c>
      <c r="BI153" s="67" t="str">
        <f t="shared" si="1658"/>
        <v/>
      </c>
      <c r="BJ153" s="67" t="str">
        <f t="shared" si="1659"/>
        <v/>
      </c>
      <c r="BK153" s="67" t="str">
        <f t="shared" si="1660"/>
        <v/>
      </c>
      <c r="BL153" s="67" t="str">
        <f t="shared" si="1661"/>
        <v/>
      </c>
      <c r="BM153" s="67" t="str">
        <f t="shared" si="1662"/>
        <v/>
      </c>
      <c r="BN153" s="67" t="str">
        <f t="shared" si="1663"/>
        <v/>
      </c>
      <c r="BO153" s="75" t="str">
        <f t="shared" si="1664"/>
        <v/>
      </c>
      <c r="BP153" s="74" t="str">
        <f t="shared" si="1867"/>
        <v/>
      </c>
      <c r="BQ153" s="67" t="str">
        <f t="shared" ref="BQ153" si="1913">IF(AND($F153=BP$2,$D153=BP$3,$E153=BQ$4),1,"")</f>
        <v/>
      </c>
      <c r="BR153" s="67" t="str">
        <f t="shared" si="1666"/>
        <v/>
      </c>
      <c r="BS153" s="67" t="str">
        <f t="shared" si="1667"/>
        <v/>
      </c>
      <c r="BT153" s="67" t="str">
        <f t="shared" si="1668"/>
        <v/>
      </c>
      <c r="BU153" s="67" t="str">
        <f t="shared" si="1669"/>
        <v/>
      </c>
      <c r="BV153" s="67" t="str">
        <f t="shared" si="1670"/>
        <v/>
      </c>
      <c r="BW153" s="67" t="str">
        <f t="shared" si="1671"/>
        <v/>
      </c>
      <c r="BX153" s="67" t="str">
        <f t="shared" si="1672"/>
        <v/>
      </c>
      <c r="BY153" s="75" t="str">
        <f t="shared" si="1673"/>
        <v/>
      </c>
      <c r="BZ153" s="74" t="str">
        <f t="shared" si="1869"/>
        <v/>
      </c>
      <c r="CA153" s="67" t="str">
        <f t="shared" ref="CA153" si="1914">IF(AND($F153=BZ$2,$D153=BZ$3,$E153=CA$4),1,"")</f>
        <v/>
      </c>
      <c r="CB153" s="67" t="str">
        <f t="shared" si="1675"/>
        <v/>
      </c>
      <c r="CC153" s="67" t="str">
        <f t="shared" si="1676"/>
        <v/>
      </c>
      <c r="CD153" s="67" t="str">
        <f t="shared" si="1677"/>
        <v/>
      </c>
      <c r="CE153" s="67" t="str">
        <f t="shared" si="1678"/>
        <v/>
      </c>
      <c r="CF153" s="67" t="str">
        <f t="shared" si="1679"/>
        <v/>
      </c>
      <c r="CG153" s="67" t="str">
        <f t="shared" si="1680"/>
        <v/>
      </c>
      <c r="CH153" s="67" t="str">
        <f t="shared" si="1681"/>
        <v/>
      </c>
      <c r="CI153" s="75" t="str">
        <f t="shared" si="1682"/>
        <v/>
      </c>
      <c r="CJ153" s="74" t="str">
        <f t="shared" si="1871"/>
        <v/>
      </c>
      <c r="CK153" s="67" t="str">
        <f t="shared" ref="CK153" si="1915">IF(AND($F153=CJ$2,$D153=CJ$3,$E153=CK$4),1,"")</f>
        <v/>
      </c>
      <c r="CL153" s="67" t="str">
        <f t="shared" si="1684"/>
        <v/>
      </c>
      <c r="CM153" s="67" t="str">
        <f t="shared" si="1685"/>
        <v/>
      </c>
      <c r="CN153" s="67" t="str">
        <f t="shared" si="1686"/>
        <v/>
      </c>
      <c r="CO153" s="67" t="str">
        <f t="shared" si="1687"/>
        <v/>
      </c>
      <c r="CP153" s="67" t="str">
        <f t="shared" si="1688"/>
        <v/>
      </c>
      <c r="CQ153" s="67" t="str">
        <f t="shared" si="1689"/>
        <v/>
      </c>
      <c r="CR153" s="67" t="str">
        <f t="shared" si="1690"/>
        <v/>
      </c>
      <c r="CS153" s="75" t="str">
        <f t="shared" si="1691"/>
        <v/>
      </c>
      <c r="CT153" s="74" t="str">
        <f t="shared" si="1873"/>
        <v/>
      </c>
      <c r="CU153" s="67" t="str">
        <f t="shared" ref="CU153" si="1916">IF(AND($F153=CT$2,$D153=CT$3,$E153=CU$4),1,"")</f>
        <v/>
      </c>
      <c r="CV153" s="67" t="str">
        <f t="shared" si="1693"/>
        <v/>
      </c>
      <c r="CW153" s="67" t="str">
        <f t="shared" si="1694"/>
        <v/>
      </c>
      <c r="CX153" s="67" t="str">
        <f t="shared" si="1695"/>
        <v/>
      </c>
      <c r="CY153" s="67" t="str">
        <f t="shared" si="1696"/>
        <v/>
      </c>
      <c r="CZ153" s="67" t="str">
        <f t="shared" si="1697"/>
        <v/>
      </c>
      <c r="DA153" s="67" t="str">
        <f t="shared" si="1698"/>
        <v/>
      </c>
      <c r="DB153" s="67" t="str">
        <f t="shared" si="1699"/>
        <v/>
      </c>
      <c r="DC153" s="75" t="str">
        <f t="shared" si="1700"/>
        <v/>
      </c>
      <c r="DD153" s="74" t="str">
        <f t="shared" si="1875"/>
        <v/>
      </c>
      <c r="DE153" s="67" t="str">
        <f t="shared" ref="DE153" si="1917">IF(AND($F153=DD$2,$D153=DD$3,$E153=DE$4),1,"")</f>
        <v/>
      </c>
      <c r="DF153" s="67" t="str">
        <f t="shared" si="1702"/>
        <v/>
      </c>
      <c r="DG153" s="67" t="str">
        <f t="shared" si="1703"/>
        <v/>
      </c>
      <c r="DH153" s="67" t="str">
        <f t="shared" si="1704"/>
        <v/>
      </c>
      <c r="DI153" s="67" t="str">
        <f t="shared" si="1705"/>
        <v/>
      </c>
      <c r="DJ153" s="67" t="str">
        <f t="shared" si="1706"/>
        <v/>
      </c>
      <c r="DK153" s="67" t="str">
        <f t="shared" si="1707"/>
        <v/>
      </c>
      <c r="DL153" s="67" t="str">
        <f t="shared" si="1708"/>
        <v/>
      </c>
      <c r="DM153" s="75" t="str">
        <f t="shared" si="1709"/>
        <v/>
      </c>
      <c r="DN153" s="74" t="str">
        <f t="shared" si="1877"/>
        <v/>
      </c>
      <c r="DO153" s="67" t="str">
        <f t="shared" ref="DO153" si="1918">IF(AND($F153=DN$2,$D153=DN$3,$E153=DO$4),1,"")</f>
        <v/>
      </c>
      <c r="DP153" s="67" t="str">
        <f t="shared" si="1711"/>
        <v/>
      </c>
      <c r="DQ153" s="67" t="str">
        <f t="shared" si="1712"/>
        <v/>
      </c>
      <c r="DR153" s="67" t="str">
        <f t="shared" si="1713"/>
        <v/>
      </c>
      <c r="DS153" s="67" t="str">
        <f t="shared" si="1714"/>
        <v/>
      </c>
      <c r="DT153" s="67" t="str">
        <f t="shared" si="1715"/>
        <v/>
      </c>
      <c r="DU153" s="67" t="str">
        <f t="shared" si="1716"/>
        <v/>
      </c>
      <c r="DV153" s="67" t="str">
        <f t="shared" si="1717"/>
        <v/>
      </c>
      <c r="DW153" s="76" t="str">
        <f t="shared" si="1718"/>
        <v/>
      </c>
      <c r="DX153" s="73"/>
    </row>
    <row r="154" spans="1:128" hidden="1">
      <c r="A154" s="67" t="str">
        <f>IF(OR(B154=0,B154=""),"",'Stu.Detail (1-20)'!A156)</f>
        <v/>
      </c>
      <c r="B154" s="67" t="str">
        <f>IF(OR('Stu.Detail (1-20)'!B156=0,'Stu.Detail (1-20)'!B156=""),"",'Stu.Detail (1-20)'!B156)</f>
        <v/>
      </c>
      <c r="C154" s="68" t="str">
        <f>IF(OR('Stu.Detail (1-20)'!C156=0,'Stu.Detail (1-20)'!C156=""),"",'Stu.Detail (1-20)'!C156)</f>
        <v/>
      </c>
      <c r="D154" s="67" t="str">
        <f>IF(OR('Stu.Detail (1-20)'!J156=0,'Stu.Detail (1-20)'!J156=""),"",'Stu.Detail (1-20)'!J156)</f>
        <v/>
      </c>
      <c r="E154" s="67" t="str">
        <f>IF(OR('Stu.Detail (1-20)'!K156=0,'Stu.Detail (1-20)'!K156=""),"",'Stu.Detail (1-20)'!K156)</f>
        <v/>
      </c>
      <c r="F154" s="67" t="str">
        <f>IF(OR('Stu.Detail (1-20)'!L156=0,'Stu.Detail (1-20)'!L156=""),"",'Stu.Detail (1-20)'!L156)</f>
        <v/>
      </c>
      <c r="H154" s="74" t="str">
        <f t="shared" si="1609"/>
        <v/>
      </c>
      <c r="I154" s="67" t="str">
        <f t="shared" si="1610"/>
        <v/>
      </c>
      <c r="J154" s="67" t="str">
        <f t="shared" si="1611"/>
        <v/>
      </c>
      <c r="K154" s="67" t="str">
        <f t="shared" si="1612"/>
        <v/>
      </c>
      <c r="L154" s="67" t="str">
        <f t="shared" si="1613"/>
        <v/>
      </c>
      <c r="M154" s="67" t="str">
        <f t="shared" si="1614"/>
        <v/>
      </c>
      <c r="N154" s="67" t="str">
        <f t="shared" si="1615"/>
        <v/>
      </c>
      <c r="O154" s="67" t="str">
        <f t="shared" si="1616"/>
        <v/>
      </c>
      <c r="P154" s="67" t="str">
        <f t="shared" si="1617"/>
        <v/>
      </c>
      <c r="Q154" s="75" t="str">
        <f t="shared" si="1618"/>
        <v/>
      </c>
      <c r="R154" s="74" t="str">
        <f t="shared" si="1619"/>
        <v/>
      </c>
      <c r="S154" s="67" t="str">
        <f t="shared" si="1620"/>
        <v/>
      </c>
      <c r="T154" s="67" t="str">
        <f t="shared" si="1621"/>
        <v/>
      </c>
      <c r="U154" s="67" t="str">
        <f t="shared" si="1622"/>
        <v/>
      </c>
      <c r="V154" s="67" t="str">
        <f t="shared" si="1623"/>
        <v/>
      </c>
      <c r="W154" s="67" t="str">
        <f t="shared" si="1624"/>
        <v/>
      </c>
      <c r="X154" s="67" t="str">
        <f t="shared" si="1625"/>
        <v/>
      </c>
      <c r="Y154" s="67" t="str">
        <f t="shared" si="1626"/>
        <v/>
      </c>
      <c r="Z154" s="67" t="str">
        <f t="shared" si="1627"/>
        <v/>
      </c>
      <c r="AA154" s="75" t="str">
        <f t="shared" si="1628"/>
        <v/>
      </c>
      <c r="AB154" s="74" t="str">
        <f t="shared" si="1859"/>
        <v/>
      </c>
      <c r="AC154" s="67" t="str">
        <f t="shared" ref="AC154" si="1919">IF(AND($F154=AB$2,$D154=AB$3,$E154=AC$4),1,"")</f>
        <v/>
      </c>
      <c r="AD154" s="67" t="str">
        <f t="shared" si="1630"/>
        <v/>
      </c>
      <c r="AE154" s="67" t="str">
        <f t="shared" si="1631"/>
        <v/>
      </c>
      <c r="AF154" s="67" t="str">
        <f t="shared" si="1632"/>
        <v/>
      </c>
      <c r="AG154" s="67" t="str">
        <f t="shared" si="1633"/>
        <v/>
      </c>
      <c r="AH154" s="67" t="str">
        <f t="shared" si="1634"/>
        <v/>
      </c>
      <c r="AI154" s="67" t="str">
        <f t="shared" si="1635"/>
        <v/>
      </c>
      <c r="AJ154" s="67" t="str">
        <f t="shared" si="1636"/>
        <v/>
      </c>
      <c r="AK154" s="75" t="str">
        <f t="shared" si="1637"/>
        <v/>
      </c>
      <c r="AL154" s="74" t="str">
        <f t="shared" si="1861"/>
        <v/>
      </c>
      <c r="AM154" s="67" t="str">
        <f t="shared" ref="AM154" si="1920">IF(AND($F154=AL$2,$D154=AL$3,$E154=AM$4),1,"")</f>
        <v/>
      </c>
      <c r="AN154" s="67" t="str">
        <f t="shared" si="1639"/>
        <v/>
      </c>
      <c r="AO154" s="67" t="str">
        <f t="shared" si="1640"/>
        <v/>
      </c>
      <c r="AP154" s="67" t="str">
        <f t="shared" si="1641"/>
        <v/>
      </c>
      <c r="AQ154" s="67" t="str">
        <f t="shared" si="1642"/>
        <v/>
      </c>
      <c r="AR154" s="67" t="str">
        <f t="shared" si="1643"/>
        <v/>
      </c>
      <c r="AS154" s="67" t="str">
        <f t="shared" si="1644"/>
        <v/>
      </c>
      <c r="AT154" s="67" t="str">
        <f t="shared" si="1645"/>
        <v/>
      </c>
      <c r="AU154" s="75" t="str">
        <f t="shared" si="1646"/>
        <v/>
      </c>
      <c r="AV154" s="74" t="str">
        <f t="shared" si="1863"/>
        <v/>
      </c>
      <c r="AW154" s="67" t="str">
        <f t="shared" ref="AW154" si="1921">IF(AND($F154=AV$2,$D154=AV$3,$E154=AW$4),1,"")</f>
        <v/>
      </c>
      <c r="AX154" s="67" t="str">
        <f t="shared" si="1648"/>
        <v/>
      </c>
      <c r="AY154" s="67" t="str">
        <f t="shared" si="1649"/>
        <v/>
      </c>
      <c r="AZ154" s="67" t="str">
        <f t="shared" si="1650"/>
        <v/>
      </c>
      <c r="BA154" s="67" t="str">
        <f t="shared" si="1651"/>
        <v/>
      </c>
      <c r="BB154" s="67" t="str">
        <f t="shared" si="1652"/>
        <v/>
      </c>
      <c r="BC154" s="67" t="str">
        <f t="shared" si="1653"/>
        <v/>
      </c>
      <c r="BD154" s="67" t="str">
        <f t="shared" si="1654"/>
        <v/>
      </c>
      <c r="BE154" s="75" t="str">
        <f t="shared" si="1655"/>
        <v/>
      </c>
      <c r="BF154" s="74" t="str">
        <f t="shared" si="1865"/>
        <v/>
      </c>
      <c r="BG154" s="67" t="str">
        <f t="shared" ref="BG154" si="1922">IF(AND($F154=BF$2,$D154=BF$3,$E154=BG$4),1,"")</f>
        <v/>
      </c>
      <c r="BH154" s="67" t="str">
        <f t="shared" si="1657"/>
        <v/>
      </c>
      <c r="BI154" s="67" t="str">
        <f t="shared" si="1658"/>
        <v/>
      </c>
      <c r="BJ154" s="67" t="str">
        <f t="shared" si="1659"/>
        <v/>
      </c>
      <c r="BK154" s="67" t="str">
        <f t="shared" si="1660"/>
        <v/>
      </c>
      <c r="BL154" s="67" t="str">
        <f t="shared" si="1661"/>
        <v/>
      </c>
      <c r="BM154" s="67" t="str">
        <f t="shared" si="1662"/>
        <v/>
      </c>
      <c r="BN154" s="67" t="str">
        <f t="shared" si="1663"/>
        <v/>
      </c>
      <c r="BO154" s="75" t="str">
        <f t="shared" si="1664"/>
        <v/>
      </c>
      <c r="BP154" s="74" t="str">
        <f t="shared" si="1867"/>
        <v/>
      </c>
      <c r="BQ154" s="67" t="str">
        <f t="shared" ref="BQ154" si="1923">IF(AND($F154=BP$2,$D154=BP$3,$E154=BQ$4),1,"")</f>
        <v/>
      </c>
      <c r="BR154" s="67" t="str">
        <f t="shared" si="1666"/>
        <v/>
      </c>
      <c r="BS154" s="67" t="str">
        <f t="shared" si="1667"/>
        <v/>
      </c>
      <c r="BT154" s="67" t="str">
        <f t="shared" si="1668"/>
        <v/>
      </c>
      <c r="BU154" s="67" t="str">
        <f t="shared" si="1669"/>
        <v/>
      </c>
      <c r="BV154" s="67" t="str">
        <f t="shared" si="1670"/>
        <v/>
      </c>
      <c r="BW154" s="67" t="str">
        <f t="shared" si="1671"/>
        <v/>
      </c>
      <c r="BX154" s="67" t="str">
        <f t="shared" si="1672"/>
        <v/>
      </c>
      <c r="BY154" s="75" t="str">
        <f t="shared" si="1673"/>
        <v/>
      </c>
      <c r="BZ154" s="74" t="str">
        <f t="shared" si="1869"/>
        <v/>
      </c>
      <c r="CA154" s="67" t="str">
        <f t="shared" ref="CA154" si="1924">IF(AND($F154=BZ$2,$D154=BZ$3,$E154=CA$4),1,"")</f>
        <v/>
      </c>
      <c r="CB154" s="67" t="str">
        <f t="shared" si="1675"/>
        <v/>
      </c>
      <c r="CC154" s="67" t="str">
        <f t="shared" si="1676"/>
        <v/>
      </c>
      <c r="CD154" s="67" t="str">
        <f t="shared" si="1677"/>
        <v/>
      </c>
      <c r="CE154" s="67" t="str">
        <f t="shared" si="1678"/>
        <v/>
      </c>
      <c r="CF154" s="67" t="str">
        <f t="shared" si="1679"/>
        <v/>
      </c>
      <c r="CG154" s="67" t="str">
        <f t="shared" si="1680"/>
        <v/>
      </c>
      <c r="CH154" s="67" t="str">
        <f t="shared" si="1681"/>
        <v/>
      </c>
      <c r="CI154" s="75" t="str">
        <f t="shared" si="1682"/>
        <v/>
      </c>
      <c r="CJ154" s="74" t="str">
        <f t="shared" si="1871"/>
        <v/>
      </c>
      <c r="CK154" s="67" t="str">
        <f t="shared" ref="CK154" si="1925">IF(AND($F154=CJ$2,$D154=CJ$3,$E154=CK$4),1,"")</f>
        <v/>
      </c>
      <c r="CL154" s="67" t="str">
        <f t="shared" si="1684"/>
        <v/>
      </c>
      <c r="CM154" s="67" t="str">
        <f t="shared" si="1685"/>
        <v/>
      </c>
      <c r="CN154" s="67" t="str">
        <f t="shared" si="1686"/>
        <v/>
      </c>
      <c r="CO154" s="67" t="str">
        <f t="shared" si="1687"/>
        <v/>
      </c>
      <c r="CP154" s="67" t="str">
        <f t="shared" si="1688"/>
        <v/>
      </c>
      <c r="CQ154" s="67" t="str">
        <f t="shared" si="1689"/>
        <v/>
      </c>
      <c r="CR154" s="67" t="str">
        <f t="shared" si="1690"/>
        <v/>
      </c>
      <c r="CS154" s="75" t="str">
        <f t="shared" si="1691"/>
        <v/>
      </c>
      <c r="CT154" s="74" t="str">
        <f t="shared" si="1873"/>
        <v/>
      </c>
      <c r="CU154" s="67" t="str">
        <f t="shared" ref="CU154" si="1926">IF(AND($F154=CT$2,$D154=CT$3,$E154=CU$4),1,"")</f>
        <v/>
      </c>
      <c r="CV154" s="67" t="str">
        <f t="shared" si="1693"/>
        <v/>
      </c>
      <c r="CW154" s="67" t="str">
        <f t="shared" si="1694"/>
        <v/>
      </c>
      <c r="CX154" s="67" t="str">
        <f t="shared" si="1695"/>
        <v/>
      </c>
      <c r="CY154" s="67" t="str">
        <f t="shared" si="1696"/>
        <v/>
      </c>
      <c r="CZ154" s="67" t="str">
        <f t="shared" si="1697"/>
        <v/>
      </c>
      <c r="DA154" s="67" t="str">
        <f t="shared" si="1698"/>
        <v/>
      </c>
      <c r="DB154" s="67" t="str">
        <f t="shared" si="1699"/>
        <v/>
      </c>
      <c r="DC154" s="75" t="str">
        <f t="shared" si="1700"/>
        <v/>
      </c>
      <c r="DD154" s="74" t="str">
        <f t="shared" si="1875"/>
        <v/>
      </c>
      <c r="DE154" s="67" t="str">
        <f t="shared" ref="DE154" si="1927">IF(AND($F154=DD$2,$D154=DD$3,$E154=DE$4),1,"")</f>
        <v/>
      </c>
      <c r="DF154" s="67" t="str">
        <f t="shared" si="1702"/>
        <v/>
      </c>
      <c r="DG154" s="67" t="str">
        <f t="shared" si="1703"/>
        <v/>
      </c>
      <c r="DH154" s="67" t="str">
        <f t="shared" si="1704"/>
        <v/>
      </c>
      <c r="DI154" s="67" t="str">
        <f t="shared" si="1705"/>
        <v/>
      </c>
      <c r="DJ154" s="67" t="str">
        <f t="shared" si="1706"/>
        <v/>
      </c>
      <c r="DK154" s="67" t="str">
        <f t="shared" si="1707"/>
        <v/>
      </c>
      <c r="DL154" s="67" t="str">
        <f t="shared" si="1708"/>
        <v/>
      </c>
      <c r="DM154" s="75" t="str">
        <f t="shared" si="1709"/>
        <v/>
      </c>
      <c r="DN154" s="74" t="str">
        <f t="shared" si="1877"/>
        <v/>
      </c>
      <c r="DO154" s="67" t="str">
        <f t="shared" ref="DO154" si="1928">IF(AND($F154=DN$2,$D154=DN$3,$E154=DO$4),1,"")</f>
        <v/>
      </c>
      <c r="DP154" s="67" t="str">
        <f t="shared" si="1711"/>
        <v/>
      </c>
      <c r="DQ154" s="67" t="str">
        <f t="shared" si="1712"/>
        <v/>
      </c>
      <c r="DR154" s="67" t="str">
        <f t="shared" si="1713"/>
        <v/>
      </c>
      <c r="DS154" s="67" t="str">
        <f t="shared" si="1714"/>
        <v/>
      </c>
      <c r="DT154" s="67" t="str">
        <f t="shared" si="1715"/>
        <v/>
      </c>
      <c r="DU154" s="67" t="str">
        <f t="shared" si="1716"/>
        <v/>
      </c>
      <c r="DV154" s="67" t="str">
        <f t="shared" si="1717"/>
        <v/>
      </c>
      <c r="DW154" s="76" t="str">
        <f t="shared" si="1718"/>
        <v/>
      </c>
      <c r="DX154" s="73"/>
    </row>
    <row r="155" spans="1:128" hidden="1">
      <c r="A155" s="67" t="str">
        <f>IF(OR(B155=0,B155=""),"",'Stu.Detail (1-20)'!A157)</f>
        <v/>
      </c>
      <c r="B155" s="67" t="str">
        <f>IF(OR('Stu.Detail (1-20)'!B157=0,'Stu.Detail (1-20)'!B157=""),"",'Stu.Detail (1-20)'!B157)</f>
        <v/>
      </c>
      <c r="C155" s="68" t="str">
        <f>IF(OR('Stu.Detail (1-20)'!C157=0,'Stu.Detail (1-20)'!C157=""),"",'Stu.Detail (1-20)'!C157)</f>
        <v/>
      </c>
      <c r="D155" s="67" t="str">
        <f>IF(OR('Stu.Detail (1-20)'!J157=0,'Stu.Detail (1-20)'!J157=""),"",'Stu.Detail (1-20)'!J157)</f>
        <v/>
      </c>
      <c r="E155" s="67" t="str">
        <f>IF(OR('Stu.Detail (1-20)'!K157=0,'Stu.Detail (1-20)'!K157=""),"",'Stu.Detail (1-20)'!K157)</f>
        <v/>
      </c>
      <c r="F155" s="67" t="str">
        <f>IF(OR('Stu.Detail (1-20)'!L157=0,'Stu.Detail (1-20)'!L157=""),"",'Stu.Detail (1-20)'!L157)</f>
        <v/>
      </c>
      <c r="H155" s="74" t="str">
        <f t="shared" si="1609"/>
        <v/>
      </c>
      <c r="I155" s="67" t="str">
        <f t="shared" si="1610"/>
        <v/>
      </c>
      <c r="J155" s="67" t="str">
        <f t="shared" si="1611"/>
        <v/>
      </c>
      <c r="K155" s="67" t="str">
        <f t="shared" si="1612"/>
        <v/>
      </c>
      <c r="L155" s="67" t="str">
        <f t="shared" si="1613"/>
        <v/>
      </c>
      <c r="M155" s="67" t="str">
        <f t="shared" si="1614"/>
        <v/>
      </c>
      <c r="N155" s="67" t="str">
        <f t="shared" si="1615"/>
        <v/>
      </c>
      <c r="O155" s="67" t="str">
        <f t="shared" si="1616"/>
        <v/>
      </c>
      <c r="P155" s="67" t="str">
        <f t="shared" si="1617"/>
        <v/>
      </c>
      <c r="Q155" s="75" t="str">
        <f t="shared" si="1618"/>
        <v/>
      </c>
      <c r="R155" s="74" t="str">
        <f t="shared" si="1619"/>
        <v/>
      </c>
      <c r="S155" s="67" t="str">
        <f t="shared" si="1620"/>
        <v/>
      </c>
      <c r="T155" s="67" t="str">
        <f t="shared" si="1621"/>
        <v/>
      </c>
      <c r="U155" s="67" t="str">
        <f t="shared" si="1622"/>
        <v/>
      </c>
      <c r="V155" s="67" t="str">
        <f t="shared" si="1623"/>
        <v/>
      </c>
      <c r="W155" s="67" t="str">
        <f t="shared" si="1624"/>
        <v/>
      </c>
      <c r="X155" s="67" t="str">
        <f t="shared" si="1625"/>
        <v/>
      </c>
      <c r="Y155" s="67" t="str">
        <f t="shared" si="1626"/>
        <v/>
      </c>
      <c r="Z155" s="67" t="str">
        <f t="shared" si="1627"/>
        <v/>
      </c>
      <c r="AA155" s="75" t="str">
        <f t="shared" si="1628"/>
        <v/>
      </c>
      <c r="AB155" s="74" t="str">
        <f t="shared" si="1859"/>
        <v/>
      </c>
      <c r="AC155" s="67" t="str">
        <f t="shared" ref="AC155" si="1929">IF(AND($F155=AB$2,$D155=AB$3,$E155=AC$4),1,"")</f>
        <v/>
      </c>
      <c r="AD155" s="67" t="str">
        <f t="shared" si="1630"/>
        <v/>
      </c>
      <c r="AE155" s="67" t="str">
        <f t="shared" si="1631"/>
        <v/>
      </c>
      <c r="AF155" s="67" t="str">
        <f t="shared" si="1632"/>
        <v/>
      </c>
      <c r="AG155" s="67" t="str">
        <f t="shared" si="1633"/>
        <v/>
      </c>
      <c r="AH155" s="67" t="str">
        <f t="shared" si="1634"/>
        <v/>
      </c>
      <c r="AI155" s="67" t="str">
        <f t="shared" si="1635"/>
        <v/>
      </c>
      <c r="AJ155" s="67" t="str">
        <f t="shared" si="1636"/>
        <v/>
      </c>
      <c r="AK155" s="75" t="str">
        <f t="shared" si="1637"/>
        <v/>
      </c>
      <c r="AL155" s="74" t="str">
        <f t="shared" si="1861"/>
        <v/>
      </c>
      <c r="AM155" s="67" t="str">
        <f t="shared" ref="AM155" si="1930">IF(AND($F155=AL$2,$D155=AL$3,$E155=AM$4),1,"")</f>
        <v/>
      </c>
      <c r="AN155" s="67" t="str">
        <f t="shared" si="1639"/>
        <v/>
      </c>
      <c r="AO155" s="67" t="str">
        <f t="shared" si="1640"/>
        <v/>
      </c>
      <c r="AP155" s="67" t="str">
        <f t="shared" si="1641"/>
        <v/>
      </c>
      <c r="AQ155" s="67" t="str">
        <f t="shared" si="1642"/>
        <v/>
      </c>
      <c r="AR155" s="67" t="str">
        <f t="shared" si="1643"/>
        <v/>
      </c>
      <c r="AS155" s="67" t="str">
        <f t="shared" si="1644"/>
        <v/>
      </c>
      <c r="AT155" s="67" t="str">
        <f t="shared" si="1645"/>
        <v/>
      </c>
      <c r="AU155" s="75" t="str">
        <f t="shared" si="1646"/>
        <v/>
      </c>
      <c r="AV155" s="74" t="str">
        <f t="shared" si="1863"/>
        <v/>
      </c>
      <c r="AW155" s="67" t="str">
        <f t="shared" ref="AW155" si="1931">IF(AND($F155=AV$2,$D155=AV$3,$E155=AW$4),1,"")</f>
        <v/>
      </c>
      <c r="AX155" s="67" t="str">
        <f t="shared" si="1648"/>
        <v/>
      </c>
      <c r="AY155" s="67" t="str">
        <f t="shared" si="1649"/>
        <v/>
      </c>
      <c r="AZ155" s="67" t="str">
        <f t="shared" si="1650"/>
        <v/>
      </c>
      <c r="BA155" s="67" t="str">
        <f t="shared" si="1651"/>
        <v/>
      </c>
      <c r="BB155" s="67" t="str">
        <f t="shared" si="1652"/>
        <v/>
      </c>
      <c r="BC155" s="67" t="str">
        <f t="shared" si="1653"/>
        <v/>
      </c>
      <c r="BD155" s="67" t="str">
        <f t="shared" si="1654"/>
        <v/>
      </c>
      <c r="BE155" s="75" t="str">
        <f t="shared" si="1655"/>
        <v/>
      </c>
      <c r="BF155" s="74" t="str">
        <f t="shared" si="1865"/>
        <v/>
      </c>
      <c r="BG155" s="67" t="str">
        <f t="shared" ref="BG155" si="1932">IF(AND($F155=BF$2,$D155=BF$3,$E155=BG$4),1,"")</f>
        <v/>
      </c>
      <c r="BH155" s="67" t="str">
        <f t="shared" si="1657"/>
        <v/>
      </c>
      <c r="BI155" s="67" t="str">
        <f t="shared" si="1658"/>
        <v/>
      </c>
      <c r="BJ155" s="67" t="str">
        <f t="shared" si="1659"/>
        <v/>
      </c>
      <c r="BK155" s="67" t="str">
        <f t="shared" si="1660"/>
        <v/>
      </c>
      <c r="BL155" s="67" t="str">
        <f t="shared" si="1661"/>
        <v/>
      </c>
      <c r="BM155" s="67" t="str">
        <f t="shared" si="1662"/>
        <v/>
      </c>
      <c r="BN155" s="67" t="str">
        <f t="shared" si="1663"/>
        <v/>
      </c>
      <c r="BO155" s="75" t="str">
        <f t="shared" si="1664"/>
        <v/>
      </c>
      <c r="BP155" s="74" t="str">
        <f t="shared" si="1867"/>
        <v/>
      </c>
      <c r="BQ155" s="67" t="str">
        <f t="shared" ref="BQ155" si="1933">IF(AND($F155=BP$2,$D155=BP$3,$E155=BQ$4),1,"")</f>
        <v/>
      </c>
      <c r="BR155" s="67" t="str">
        <f t="shared" si="1666"/>
        <v/>
      </c>
      <c r="BS155" s="67" t="str">
        <f t="shared" si="1667"/>
        <v/>
      </c>
      <c r="BT155" s="67" t="str">
        <f t="shared" si="1668"/>
        <v/>
      </c>
      <c r="BU155" s="67" t="str">
        <f t="shared" si="1669"/>
        <v/>
      </c>
      <c r="BV155" s="67" t="str">
        <f t="shared" si="1670"/>
        <v/>
      </c>
      <c r="BW155" s="67" t="str">
        <f t="shared" si="1671"/>
        <v/>
      </c>
      <c r="BX155" s="67" t="str">
        <f t="shared" si="1672"/>
        <v/>
      </c>
      <c r="BY155" s="75" t="str">
        <f t="shared" si="1673"/>
        <v/>
      </c>
      <c r="BZ155" s="74" t="str">
        <f t="shared" si="1869"/>
        <v/>
      </c>
      <c r="CA155" s="67" t="str">
        <f t="shared" ref="CA155" si="1934">IF(AND($F155=BZ$2,$D155=BZ$3,$E155=CA$4),1,"")</f>
        <v/>
      </c>
      <c r="CB155" s="67" t="str">
        <f t="shared" si="1675"/>
        <v/>
      </c>
      <c r="CC155" s="67" t="str">
        <f t="shared" si="1676"/>
        <v/>
      </c>
      <c r="CD155" s="67" t="str">
        <f t="shared" si="1677"/>
        <v/>
      </c>
      <c r="CE155" s="67" t="str">
        <f t="shared" si="1678"/>
        <v/>
      </c>
      <c r="CF155" s="67" t="str">
        <f t="shared" si="1679"/>
        <v/>
      </c>
      <c r="CG155" s="67" t="str">
        <f t="shared" si="1680"/>
        <v/>
      </c>
      <c r="CH155" s="67" t="str">
        <f t="shared" si="1681"/>
        <v/>
      </c>
      <c r="CI155" s="75" t="str">
        <f t="shared" si="1682"/>
        <v/>
      </c>
      <c r="CJ155" s="74" t="str">
        <f t="shared" si="1871"/>
        <v/>
      </c>
      <c r="CK155" s="67" t="str">
        <f t="shared" ref="CK155" si="1935">IF(AND($F155=CJ$2,$D155=CJ$3,$E155=CK$4),1,"")</f>
        <v/>
      </c>
      <c r="CL155" s="67" t="str">
        <f t="shared" si="1684"/>
        <v/>
      </c>
      <c r="CM155" s="67" t="str">
        <f t="shared" si="1685"/>
        <v/>
      </c>
      <c r="CN155" s="67" t="str">
        <f t="shared" si="1686"/>
        <v/>
      </c>
      <c r="CO155" s="67" t="str">
        <f t="shared" si="1687"/>
        <v/>
      </c>
      <c r="CP155" s="67" t="str">
        <f t="shared" si="1688"/>
        <v/>
      </c>
      <c r="CQ155" s="67" t="str">
        <f t="shared" si="1689"/>
        <v/>
      </c>
      <c r="CR155" s="67" t="str">
        <f t="shared" si="1690"/>
        <v/>
      </c>
      <c r="CS155" s="75" t="str">
        <f t="shared" si="1691"/>
        <v/>
      </c>
      <c r="CT155" s="74" t="str">
        <f t="shared" si="1873"/>
        <v/>
      </c>
      <c r="CU155" s="67" t="str">
        <f t="shared" ref="CU155" si="1936">IF(AND($F155=CT$2,$D155=CT$3,$E155=CU$4),1,"")</f>
        <v/>
      </c>
      <c r="CV155" s="67" t="str">
        <f t="shared" si="1693"/>
        <v/>
      </c>
      <c r="CW155" s="67" t="str">
        <f t="shared" si="1694"/>
        <v/>
      </c>
      <c r="CX155" s="67" t="str">
        <f t="shared" si="1695"/>
        <v/>
      </c>
      <c r="CY155" s="67" t="str">
        <f t="shared" si="1696"/>
        <v/>
      </c>
      <c r="CZ155" s="67" t="str">
        <f t="shared" si="1697"/>
        <v/>
      </c>
      <c r="DA155" s="67" t="str">
        <f t="shared" si="1698"/>
        <v/>
      </c>
      <c r="DB155" s="67" t="str">
        <f t="shared" si="1699"/>
        <v/>
      </c>
      <c r="DC155" s="75" t="str">
        <f t="shared" si="1700"/>
        <v/>
      </c>
      <c r="DD155" s="74" t="str">
        <f t="shared" si="1875"/>
        <v/>
      </c>
      <c r="DE155" s="67" t="str">
        <f t="shared" ref="DE155" si="1937">IF(AND($F155=DD$2,$D155=DD$3,$E155=DE$4),1,"")</f>
        <v/>
      </c>
      <c r="DF155" s="67" t="str">
        <f t="shared" si="1702"/>
        <v/>
      </c>
      <c r="DG155" s="67" t="str">
        <f t="shared" si="1703"/>
        <v/>
      </c>
      <c r="DH155" s="67" t="str">
        <f t="shared" si="1704"/>
        <v/>
      </c>
      <c r="DI155" s="67" t="str">
        <f t="shared" si="1705"/>
        <v/>
      </c>
      <c r="DJ155" s="67" t="str">
        <f t="shared" si="1706"/>
        <v/>
      </c>
      <c r="DK155" s="67" t="str">
        <f t="shared" si="1707"/>
        <v/>
      </c>
      <c r="DL155" s="67" t="str">
        <f t="shared" si="1708"/>
        <v/>
      </c>
      <c r="DM155" s="75" t="str">
        <f t="shared" si="1709"/>
        <v/>
      </c>
      <c r="DN155" s="74" t="str">
        <f t="shared" si="1877"/>
        <v/>
      </c>
      <c r="DO155" s="67" t="str">
        <f t="shared" ref="DO155" si="1938">IF(AND($F155=DN$2,$D155=DN$3,$E155=DO$4),1,"")</f>
        <v/>
      </c>
      <c r="DP155" s="67" t="str">
        <f t="shared" si="1711"/>
        <v/>
      </c>
      <c r="DQ155" s="67" t="str">
        <f t="shared" si="1712"/>
        <v/>
      </c>
      <c r="DR155" s="67" t="str">
        <f t="shared" si="1713"/>
        <v/>
      </c>
      <c r="DS155" s="67" t="str">
        <f t="shared" si="1714"/>
        <v/>
      </c>
      <c r="DT155" s="67" t="str">
        <f t="shared" si="1715"/>
        <v/>
      </c>
      <c r="DU155" s="67" t="str">
        <f t="shared" si="1716"/>
        <v/>
      </c>
      <c r="DV155" s="67" t="str">
        <f t="shared" si="1717"/>
        <v/>
      </c>
      <c r="DW155" s="76" t="str">
        <f t="shared" si="1718"/>
        <v/>
      </c>
      <c r="DX155" s="73"/>
    </row>
    <row r="156" spans="1:128" hidden="1">
      <c r="A156" s="67" t="str">
        <f>IF(OR(B156=0,B156=""),"",'Stu.Detail (1-20)'!A158)</f>
        <v/>
      </c>
      <c r="B156" s="67" t="str">
        <f>IF(OR('Stu.Detail (1-20)'!B158=0,'Stu.Detail (1-20)'!B158=""),"",'Stu.Detail (1-20)'!B158)</f>
        <v/>
      </c>
      <c r="C156" s="68" t="str">
        <f>IF(OR('Stu.Detail (1-20)'!C158=0,'Stu.Detail (1-20)'!C158=""),"",'Stu.Detail (1-20)'!C158)</f>
        <v/>
      </c>
      <c r="D156" s="67" t="str">
        <f>IF(OR('Stu.Detail (1-20)'!J158=0,'Stu.Detail (1-20)'!J158=""),"",'Stu.Detail (1-20)'!J158)</f>
        <v/>
      </c>
      <c r="E156" s="67" t="str">
        <f>IF(OR('Stu.Detail (1-20)'!K158=0,'Stu.Detail (1-20)'!K158=""),"",'Stu.Detail (1-20)'!K158)</f>
        <v/>
      </c>
      <c r="F156" s="67" t="str">
        <f>IF(OR('Stu.Detail (1-20)'!L158=0,'Stu.Detail (1-20)'!L158=""),"",'Stu.Detail (1-20)'!L158)</f>
        <v/>
      </c>
      <c r="H156" s="74" t="str">
        <f t="shared" si="1609"/>
        <v/>
      </c>
      <c r="I156" s="67" t="str">
        <f t="shared" si="1610"/>
        <v/>
      </c>
      <c r="J156" s="67" t="str">
        <f t="shared" si="1611"/>
        <v/>
      </c>
      <c r="K156" s="67" t="str">
        <f t="shared" si="1612"/>
        <v/>
      </c>
      <c r="L156" s="67" t="str">
        <f t="shared" si="1613"/>
        <v/>
      </c>
      <c r="M156" s="67" t="str">
        <f t="shared" si="1614"/>
        <v/>
      </c>
      <c r="N156" s="67" t="str">
        <f t="shared" si="1615"/>
        <v/>
      </c>
      <c r="O156" s="67" t="str">
        <f t="shared" si="1616"/>
        <v/>
      </c>
      <c r="P156" s="67" t="str">
        <f t="shared" si="1617"/>
        <v/>
      </c>
      <c r="Q156" s="75" t="str">
        <f t="shared" si="1618"/>
        <v/>
      </c>
      <c r="R156" s="74" t="str">
        <f t="shared" si="1619"/>
        <v/>
      </c>
      <c r="S156" s="67" t="str">
        <f t="shared" si="1620"/>
        <v/>
      </c>
      <c r="T156" s="67" t="str">
        <f t="shared" si="1621"/>
        <v/>
      </c>
      <c r="U156" s="67" t="str">
        <f t="shared" si="1622"/>
        <v/>
      </c>
      <c r="V156" s="67" t="str">
        <f t="shared" si="1623"/>
        <v/>
      </c>
      <c r="W156" s="67" t="str">
        <f t="shared" si="1624"/>
        <v/>
      </c>
      <c r="X156" s="67" t="str">
        <f t="shared" si="1625"/>
        <v/>
      </c>
      <c r="Y156" s="67" t="str">
        <f t="shared" si="1626"/>
        <v/>
      </c>
      <c r="Z156" s="67" t="str">
        <f t="shared" si="1627"/>
        <v/>
      </c>
      <c r="AA156" s="75" t="str">
        <f t="shared" si="1628"/>
        <v/>
      </c>
      <c r="AB156" s="74" t="str">
        <f t="shared" si="1859"/>
        <v/>
      </c>
      <c r="AC156" s="67" t="str">
        <f t="shared" ref="AC156" si="1939">IF(AND($F156=AB$2,$D156=AB$3,$E156=AC$4),1,"")</f>
        <v/>
      </c>
      <c r="AD156" s="67" t="str">
        <f t="shared" si="1630"/>
        <v/>
      </c>
      <c r="AE156" s="67" t="str">
        <f t="shared" si="1631"/>
        <v/>
      </c>
      <c r="AF156" s="67" t="str">
        <f t="shared" si="1632"/>
        <v/>
      </c>
      <c r="AG156" s="67" t="str">
        <f t="shared" si="1633"/>
        <v/>
      </c>
      <c r="AH156" s="67" t="str">
        <f t="shared" si="1634"/>
        <v/>
      </c>
      <c r="AI156" s="67" t="str">
        <f t="shared" si="1635"/>
        <v/>
      </c>
      <c r="AJ156" s="67" t="str">
        <f t="shared" si="1636"/>
        <v/>
      </c>
      <c r="AK156" s="75" t="str">
        <f t="shared" si="1637"/>
        <v/>
      </c>
      <c r="AL156" s="74" t="str">
        <f t="shared" si="1861"/>
        <v/>
      </c>
      <c r="AM156" s="67" t="str">
        <f t="shared" ref="AM156" si="1940">IF(AND($F156=AL$2,$D156=AL$3,$E156=AM$4),1,"")</f>
        <v/>
      </c>
      <c r="AN156" s="67" t="str">
        <f t="shared" si="1639"/>
        <v/>
      </c>
      <c r="AO156" s="67" t="str">
        <f t="shared" si="1640"/>
        <v/>
      </c>
      <c r="AP156" s="67" t="str">
        <f t="shared" si="1641"/>
        <v/>
      </c>
      <c r="AQ156" s="67" t="str">
        <f t="shared" si="1642"/>
        <v/>
      </c>
      <c r="AR156" s="67" t="str">
        <f t="shared" si="1643"/>
        <v/>
      </c>
      <c r="AS156" s="67" t="str">
        <f t="shared" si="1644"/>
        <v/>
      </c>
      <c r="AT156" s="67" t="str">
        <f t="shared" si="1645"/>
        <v/>
      </c>
      <c r="AU156" s="75" t="str">
        <f t="shared" si="1646"/>
        <v/>
      </c>
      <c r="AV156" s="74" t="str">
        <f t="shared" si="1863"/>
        <v/>
      </c>
      <c r="AW156" s="67" t="str">
        <f t="shared" ref="AW156" si="1941">IF(AND($F156=AV$2,$D156=AV$3,$E156=AW$4),1,"")</f>
        <v/>
      </c>
      <c r="AX156" s="67" t="str">
        <f t="shared" si="1648"/>
        <v/>
      </c>
      <c r="AY156" s="67" t="str">
        <f t="shared" si="1649"/>
        <v/>
      </c>
      <c r="AZ156" s="67" t="str">
        <f t="shared" si="1650"/>
        <v/>
      </c>
      <c r="BA156" s="67" t="str">
        <f t="shared" si="1651"/>
        <v/>
      </c>
      <c r="BB156" s="67" t="str">
        <f t="shared" si="1652"/>
        <v/>
      </c>
      <c r="BC156" s="67" t="str">
        <f t="shared" si="1653"/>
        <v/>
      </c>
      <c r="BD156" s="67" t="str">
        <f t="shared" si="1654"/>
        <v/>
      </c>
      <c r="BE156" s="75" t="str">
        <f t="shared" si="1655"/>
        <v/>
      </c>
      <c r="BF156" s="74" t="str">
        <f t="shared" si="1865"/>
        <v/>
      </c>
      <c r="BG156" s="67" t="str">
        <f t="shared" ref="BG156" si="1942">IF(AND($F156=BF$2,$D156=BF$3,$E156=BG$4),1,"")</f>
        <v/>
      </c>
      <c r="BH156" s="67" t="str">
        <f t="shared" si="1657"/>
        <v/>
      </c>
      <c r="BI156" s="67" t="str">
        <f t="shared" si="1658"/>
        <v/>
      </c>
      <c r="BJ156" s="67" t="str">
        <f t="shared" si="1659"/>
        <v/>
      </c>
      <c r="BK156" s="67" t="str">
        <f t="shared" si="1660"/>
        <v/>
      </c>
      <c r="BL156" s="67" t="str">
        <f t="shared" si="1661"/>
        <v/>
      </c>
      <c r="BM156" s="67" t="str">
        <f t="shared" si="1662"/>
        <v/>
      </c>
      <c r="BN156" s="67" t="str">
        <f t="shared" si="1663"/>
        <v/>
      </c>
      <c r="BO156" s="75" t="str">
        <f t="shared" si="1664"/>
        <v/>
      </c>
      <c r="BP156" s="74" t="str">
        <f t="shared" si="1867"/>
        <v/>
      </c>
      <c r="BQ156" s="67" t="str">
        <f t="shared" ref="BQ156" si="1943">IF(AND($F156=BP$2,$D156=BP$3,$E156=BQ$4),1,"")</f>
        <v/>
      </c>
      <c r="BR156" s="67" t="str">
        <f t="shared" si="1666"/>
        <v/>
      </c>
      <c r="BS156" s="67" t="str">
        <f t="shared" si="1667"/>
        <v/>
      </c>
      <c r="BT156" s="67" t="str">
        <f t="shared" si="1668"/>
        <v/>
      </c>
      <c r="BU156" s="67" t="str">
        <f t="shared" si="1669"/>
        <v/>
      </c>
      <c r="BV156" s="67" t="str">
        <f t="shared" si="1670"/>
        <v/>
      </c>
      <c r="BW156" s="67" t="str">
        <f t="shared" si="1671"/>
        <v/>
      </c>
      <c r="BX156" s="67" t="str">
        <f t="shared" si="1672"/>
        <v/>
      </c>
      <c r="BY156" s="75" t="str">
        <f t="shared" si="1673"/>
        <v/>
      </c>
      <c r="BZ156" s="74" t="str">
        <f t="shared" si="1869"/>
        <v/>
      </c>
      <c r="CA156" s="67" t="str">
        <f t="shared" ref="CA156" si="1944">IF(AND($F156=BZ$2,$D156=BZ$3,$E156=CA$4),1,"")</f>
        <v/>
      </c>
      <c r="CB156" s="67" t="str">
        <f t="shared" si="1675"/>
        <v/>
      </c>
      <c r="CC156" s="67" t="str">
        <f t="shared" si="1676"/>
        <v/>
      </c>
      <c r="CD156" s="67" t="str">
        <f t="shared" si="1677"/>
        <v/>
      </c>
      <c r="CE156" s="67" t="str">
        <f t="shared" si="1678"/>
        <v/>
      </c>
      <c r="CF156" s="67" t="str">
        <f t="shared" si="1679"/>
        <v/>
      </c>
      <c r="CG156" s="67" t="str">
        <f t="shared" si="1680"/>
        <v/>
      </c>
      <c r="CH156" s="67" t="str">
        <f t="shared" si="1681"/>
        <v/>
      </c>
      <c r="CI156" s="75" t="str">
        <f t="shared" si="1682"/>
        <v/>
      </c>
      <c r="CJ156" s="74" t="str">
        <f t="shared" si="1871"/>
        <v/>
      </c>
      <c r="CK156" s="67" t="str">
        <f t="shared" ref="CK156" si="1945">IF(AND($F156=CJ$2,$D156=CJ$3,$E156=CK$4),1,"")</f>
        <v/>
      </c>
      <c r="CL156" s="67" t="str">
        <f t="shared" si="1684"/>
        <v/>
      </c>
      <c r="CM156" s="67" t="str">
        <f t="shared" si="1685"/>
        <v/>
      </c>
      <c r="CN156" s="67" t="str">
        <f t="shared" si="1686"/>
        <v/>
      </c>
      <c r="CO156" s="67" t="str">
        <f t="shared" si="1687"/>
        <v/>
      </c>
      <c r="CP156" s="67" t="str">
        <f t="shared" si="1688"/>
        <v/>
      </c>
      <c r="CQ156" s="67" t="str">
        <f t="shared" si="1689"/>
        <v/>
      </c>
      <c r="CR156" s="67" t="str">
        <f t="shared" si="1690"/>
        <v/>
      </c>
      <c r="CS156" s="75" t="str">
        <f t="shared" si="1691"/>
        <v/>
      </c>
      <c r="CT156" s="74" t="str">
        <f t="shared" si="1873"/>
        <v/>
      </c>
      <c r="CU156" s="67" t="str">
        <f t="shared" ref="CU156" si="1946">IF(AND($F156=CT$2,$D156=CT$3,$E156=CU$4),1,"")</f>
        <v/>
      </c>
      <c r="CV156" s="67" t="str">
        <f t="shared" si="1693"/>
        <v/>
      </c>
      <c r="CW156" s="67" t="str">
        <f t="shared" si="1694"/>
        <v/>
      </c>
      <c r="CX156" s="67" t="str">
        <f t="shared" si="1695"/>
        <v/>
      </c>
      <c r="CY156" s="67" t="str">
        <f t="shared" si="1696"/>
        <v/>
      </c>
      <c r="CZ156" s="67" t="str">
        <f t="shared" si="1697"/>
        <v/>
      </c>
      <c r="DA156" s="67" t="str">
        <f t="shared" si="1698"/>
        <v/>
      </c>
      <c r="DB156" s="67" t="str">
        <f t="shared" si="1699"/>
        <v/>
      </c>
      <c r="DC156" s="75" t="str">
        <f t="shared" si="1700"/>
        <v/>
      </c>
      <c r="DD156" s="74" t="str">
        <f t="shared" si="1875"/>
        <v/>
      </c>
      <c r="DE156" s="67" t="str">
        <f t="shared" ref="DE156" si="1947">IF(AND($F156=DD$2,$D156=DD$3,$E156=DE$4),1,"")</f>
        <v/>
      </c>
      <c r="DF156" s="67" t="str">
        <f t="shared" si="1702"/>
        <v/>
      </c>
      <c r="DG156" s="67" t="str">
        <f t="shared" si="1703"/>
        <v/>
      </c>
      <c r="DH156" s="67" t="str">
        <f t="shared" si="1704"/>
        <v/>
      </c>
      <c r="DI156" s="67" t="str">
        <f t="shared" si="1705"/>
        <v/>
      </c>
      <c r="DJ156" s="67" t="str">
        <f t="shared" si="1706"/>
        <v/>
      </c>
      <c r="DK156" s="67" t="str">
        <f t="shared" si="1707"/>
        <v/>
      </c>
      <c r="DL156" s="67" t="str">
        <f t="shared" si="1708"/>
        <v/>
      </c>
      <c r="DM156" s="75" t="str">
        <f t="shared" si="1709"/>
        <v/>
      </c>
      <c r="DN156" s="74" t="str">
        <f t="shared" si="1877"/>
        <v/>
      </c>
      <c r="DO156" s="67" t="str">
        <f t="shared" ref="DO156" si="1948">IF(AND($F156=DN$2,$D156=DN$3,$E156=DO$4),1,"")</f>
        <v/>
      </c>
      <c r="DP156" s="67" t="str">
        <f t="shared" si="1711"/>
        <v/>
      </c>
      <c r="DQ156" s="67" t="str">
        <f t="shared" si="1712"/>
        <v/>
      </c>
      <c r="DR156" s="67" t="str">
        <f t="shared" si="1713"/>
        <v/>
      </c>
      <c r="DS156" s="67" t="str">
        <f t="shared" si="1714"/>
        <v/>
      </c>
      <c r="DT156" s="67" t="str">
        <f t="shared" si="1715"/>
        <v/>
      </c>
      <c r="DU156" s="67" t="str">
        <f t="shared" si="1716"/>
        <v/>
      </c>
      <c r="DV156" s="67" t="str">
        <f t="shared" si="1717"/>
        <v/>
      </c>
      <c r="DW156" s="76" t="str">
        <f t="shared" si="1718"/>
        <v/>
      </c>
      <c r="DX156" s="73"/>
    </row>
    <row r="157" spans="1:128" hidden="1">
      <c r="A157" s="67" t="str">
        <f>IF(OR(B157=0,B157=""),"",'Stu.Detail (1-20)'!A159)</f>
        <v/>
      </c>
      <c r="B157" s="67" t="str">
        <f>IF(OR('Stu.Detail (1-20)'!B159=0,'Stu.Detail (1-20)'!B159=""),"",'Stu.Detail (1-20)'!B159)</f>
        <v/>
      </c>
      <c r="C157" s="68" t="str">
        <f>IF(OR('Stu.Detail (1-20)'!C159=0,'Stu.Detail (1-20)'!C159=""),"",'Stu.Detail (1-20)'!C159)</f>
        <v/>
      </c>
      <c r="D157" s="67" t="str">
        <f>IF(OR('Stu.Detail (1-20)'!J159=0,'Stu.Detail (1-20)'!J159=""),"",'Stu.Detail (1-20)'!J159)</f>
        <v/>
      </c>
      <c r="E157" s="67" t="str">
        <f>IF(OR('Stu.Detail (1-20)'!K159=0,'Stu.Detail (1-20)'!K159=""),"",'Stu.Detail (1-20)'!K159)</f>
        <v/>
      </c>
      <c r="F157" s="67" t="str">
        <f>IF(OR('Stu.Detail (1-20)'!L159=0,'Stu.Detail (1-20)'!L159=""),"",'Stu.Detail (1-20)'!L159)</f>
        <v/>
      </c>
      <c r="H157" s="74" t="str">
        <f t="shared" si="1609"/>
        <v/>
      </c>
      <c r="I157" s="67" t="str">
        <f t="shared" si="1610"/>
        <v/>
      </c>
      <c r="J157" s="67" t="str">
        <f t="shared" si="1611"/>
        <v/>
      </c>
      <c r="K157" s="67" t="str">
        <f t="shared" si="1612"/>
        <v/>
      </c>
      <c r="L157" s="67" t="str">
        <f t="shared" si="1613"/>
        <v/>
      </c>
      <c r="M157" s="67" t="str">
        <f t="shared" si="1614"/>
        <v/>
      </c>
      <c r="N157" s="67" t="str">
        <f t="shared" si="1615"/>
        <v/>
      </c>
      <c r="O157" s="67" t="str">
        <f t="shared" si="1616"/>
        <v/>
      </c>
      <c r="P157" s="67" t="str">
        <f t="shared" si="1617"/>
        <v/>
      </c>
      <c r="Q157" s="75" t="str">
        <f t="shared" si="1618"/>
        <v/>
      </c>
      <c r="R157" s="74" t="str">
        <f t="shared" si="1619"/>
        <v/>
      </c>
      <c r="S157" s="67" t="str">
        <f t="shared" si="1620"/>
        <v/>
      </c>
      <c r="T157" s="67" t="str">
        <f t="shared" si="1621"/>
        <v/>
      </c>
      <c r="U157" s="67" t="str">
        <f t="shared" si="1622"/>
        <v/>
      </c>
      <c r="V157" s="67" t="str">
        <f t="shared" si="1623"/>
        <v/>
      </c>
      <c r="W157" s="67" t="str">
        <f t="shared" si="1624"/>
        <v/>
      </c>
      <c r="X157" s="67" t="str">
        <f t="shared" si="1625"/>
        <v/>
      </c>
      <c r="Y157" s="67" t="str">
        <f t="shared" si="1626"/>
        <v/>
      </c>
      <c r="Z157" s="67" t="str">
        <f t="shared" si="1627"/>
        <v/>
      </c>
      <c r="AA157" s="75" t="str">
        <f t="shared" si="1628"/>
        <v/>
      </c>
      <c r="AB157" s="74" t="str">
        <f t="shared" si="1859"/>
        <v/>
      </c>
      <c r="AC157" s="67" t="str">
        <f t="shared" ref="AC157" si="1949">IF(AND($F157=AB$2,$D157=AB$3,$E157=AC$4),1,"")</f>
        <v/>
      </c>
      <c r="AD157" s="67" t="str">
        <f t="shared" si="1630"/>
        <v/>
      </c>
      <c r="AE157" s="67" t="str">
        <f t="shared" si="1631"/>
        <v/>
      </c>
      <c r="AF157" s="67" t="str">
        <f t="shared" si="1632"/>
        <v/>
      </c>
      <c r="AG157" s="67" t="str">
        <f t="shared" si="1633"/>
        <v/>
      </c>
      <c r="AH157" s="67" t="str">
        <f t="shared" si="1634"/>
        <v/>
      </c>
      <c r="AI157" s="67" t="str">
        <f t="shared" si="1635"/>
        <v/>
      </c>
      <c r="AJ157" s="67" t="str">
        <f t="shared" si="1636"/>
        <v/>
      </c>
      <c r="AK157" s="75" t="str">
        <f t="shared" si="1637"/>
        <v/>
      </c>
      <c r="AL157" s="74" t="str">
        <f t="shared" si="1861"/>
        <v/>
      </c>
      <c r="AM157" s="67" t="str">
        <f t="shared" ref="AM157" si="1950">IF(AND($F157=AL$2,$D157=AL$3,$E157=AM$4),1,"")</f>
        <v/>
      </c>
      <c r="AN157" s="67" t="str">
        <f t="shared" si="1639"/>
        <v/>
      </c>
      <c r="AO157" s="67" t="str">
        <f t="shared" si="1640"/>
        <v/>
      </c>
      <c r="AP157" s="67" t="str">
        <f t="shared" si="1641"/>
        <v/>
      </c>
      <c r="AQ157" s="67" t="str">
        <f t="shared" si="1642"/>
        <v/>
      </c>
      <c r="AR157" s="67" t="str">
        <f t="shared" si="1643"/>
        <v/>
      </c>
      <c r="AS157" s="67" t="str">
        <f t="shared" si="1644"/>
        <v/>
      </c>
      <c r="AT157" s="67" t="str">
        <f t="shared" si="1645"/>
        <v/>
      </c>
      <c r="AU157" s="75" t="str">
        <f t="shared" si="1646"/>
        <v/>
      </c>
      <c r="AV157" s="74" t="str">
        <f t="shared" si="1863"/>
        <v/>
      </c>
      <c r="AW157" s="67" t="str">
        <f t="shared" ref="AW157" si="1951">IF(AND($F157=AV$2,$D157=AV$3,$E157=AW$4),1,"")</f>
        <v/>
      </c>
      <c r="AX157" s="67" t="str">
        <f t="shared" si="1648"/>
        <v/>
      </c>
      <c r="AY157" s="67" t="str">
        <f t="shared" si="1649"/>
        <v/>
      </c>
      <c r="AZ157" s="67" t="str">
        <f t="shared" si="1650"/>
        <v/>
      </c>
      <c r="BA157" s="67" t="str">
        <f t="shared" si="1651"/>
        <v/>
      </c>
      <c r="BB157" s="67" t="str">
        <f t="shared" si="1652"/>
        <v/>
      </c>
      <c r="BC157" s="67" t="str">
        <f t="shared" si="1653"/>
        <v/>
      </c>
      <c r="BD157" s="67" t="str">
        <f t="shared" si="1654"/>
        <v/>
      </c>
      <c r="BE157" s="75" t="str">
        <f t="shared" si="1655"/>
        <v/>
      </c>
      <c r="BF157" s="74" t="str">
        <f t="shared" si="1865"/>
        <v/>
      </c>
      <c r="BG157" s="67" t="str">
        <f t="shared" ref="BG157" si="1952">IF(AND($F157=BF$2,$D157=BF$3,$E157=BG$4),1,"")</f>
        <v/>
      </c>
      <c r="BH157" s="67" t="str">
        <f t="shared" si="1657"/>
        <v/>
      </c>
      <c r="BI157" s="67" t="str">
        <f t="shared" si="1658"/>
        <v/>
      </c>
      <c r="BJ157" s="67" t="str">
        <f t="shared" si="1659"/>
        <v/>
      </c>
      <c r="BK157" s="67" t="str">
        <f t="shared" si="1660"/>
        <v/>
      </c>
      <c r="BL157" s="67" t="str">
        <f t="shared" si="1661"/>
        <v/>
      </c>
      <c r="BM157" s="67" t="str">
        <f t="shared" si="1662"/>
        <v/>
      </c>
      <c r="BN157" s="67" t="str">
        <f t="shared" si="1663"/>
        <v/>
      </c>
      <c r="BO157" s="75" t="str">
        <f t="shared" si="1664"/>
        <v/>
      </c>
      <c r="BP157" s="74" t="str">
        <f t="shared" si="1867"/>
        <v/>
      </c>
      <c r="BQ157" s="67" t="str">
        <f t="shared" ref="BQ157" si="1953">IF(AND($F157=BP$2,$D157=BP$3,$E157=BQ$4),1,"")</f>
        <v/>
      </c>
      <c r="BR157" s="67" t="str">
        <f t="shared" si="1666"/>
        <v/>
      </c>
      <c r="BS157" s="67" t="str">
        <f t="shared" si="1667"/>
        <v/>
      </c>
      <c r="BT157" s="67" t="str">
        <f t="shared" si="1668"/>
        <v/>
      </c>
      <c r="BU157" s="67" t="str">
        <f t="shared" si="1669"/>
        <v/>
      </c>
      <c r="BV157" s="67" t="str">
        <f t="shared" si="1670"/>
        <v/>
      </c>
      <c r="BW157" s="67" t="str">
        <f t="shared" si="1671"/>
        <v/>
      </c>
      <c r="BX157" s="67" t="str">
        <f t="shared" si="1672"/>
        <v/>
      </c>
      <c r="BY157" s="75" t="str">
        <f t="shared" si="1673"/>
        <v/>
      </c>
      <c r="BZ157" s="74" t="str">
        <f t="shared" si="1869"/>
        <v/>
      </c>
      <c r="CA157" s="67" t="str">
        <f t="shared" ref="CA157" si="1954">IF(AND($F157=BZ$2,$D157=BZ$3,$E157=CA$4),1,"")</f>
        <v/>
      </c>
      <c r="CB157" s="67" t="str">
        <f t="shared" si="1675"/>
        <v/>
      </c>
      <c r="CC157" s="67" t="str">
        <f t="shared" si="1676"/>
        <v/>
      </c>
      <c r="CD157" s="67" t="str">
        <f t="shared" si="1677"/>
        <v/>
      </c>
      <c r="CE157" s="67" t="str">
        <f t="shared" si="1678"/>
        <v/>
      </c>
      <c r="CF157" s="67" t="str">
        <f t="shared" si="1679"/>
        <v/>
      </c>
      <c r="CG157" s="67" t="str">
        <f t="shared" si="1680"/>
        <v/>
      </c>
      <c r="CH157" s="67" t="str">
        <f t="shared" si="1681"/>
        <v/>
      </c>
      <c r="CI157" s="75" t="str">
        <f t="shared" si="1682"/>
        <v/>
      </c>
      <c r="CJ157" s="74" t="str">
        <f t="shared" si="1871"/>
        <v/>
      </c>
      <c r="CK157" s="67" t="str">
        <f t="shared" ref="CK157" si="1955">IF(AND($F157=CJ$2,$D157=CJ$3,$E157=CK$4),1,"")</f>
        <v/>
      </c>
      <c r="CL157" s="67" t="str">
        <f t="shared" si="1684"/>
        <v/>
      </c>
      <c r="CM157" s="67" t="str">
        <f t="shared" si="1685"/>
        <v/>
      </c>
      <c r="CN157" s="67" t="str">
        <f t="shared" si="1686"/>
        <v/>
      </c>
      <c r="CO157" s="67" t="str">
        <f t="shared" si="1687"/>
        <v/>
      </c>
      <c r="CP157" s="67" t="str">
        <f t="shared" si="1688"/>
        <v/>
      </c>
      <c r="CQ157" s="67" t="str">
        <f t="shared" si="1689"/>
        <v/>
      </c>
      <c r="CR157" s="67" t="str">
        <f t="shared" si="1690"/>
        <v/>
      </c>
      <c r="CS157" s="75" t="str">
        <f t="shared" si="1691"/>
        <v/>
      </c>
      <c r="CT157" s="74" t="str">
        <f t="shared" si="1873"/>
        <v/>
      </c>
      <c r="CU157" s="67" t="str">
        <f t="shared" ref="CU157" si="1956">IF(AND($F157=CT$2,$D157=CT$3,$E157=CU$4),1,"")</f>
        <v/>
      </c>
      <c r="CV157" s="67" t="str">
        <f t="shared" si="1693"/>
        <v/>
      </c>
      <c r="CW157" s="67" t="str">
        <f t="shared" si="1694"/>
        <v/>
      </c>
      <c r="CX157" s="67" t="str">
        <f t="shared" si="1695"/>
        <v/>
      </c>
      <c r="CY157" s="67" t="str">
        <f t="shared" si="1696"/>
        <v/>
      </c>
      <c r="CZ157" s="67" t="str">
        <f t="shared" si="1697"/>
        <v/>
      </c>
      <c r="DA157" s="67" t="str">
        <f t="shared" si="1698"/>
        <v/>
      </c>
      <c r="DB157" s="67" t="str">
        <f t="shared" si="1699"/>
        <v/>
      </c>
      <c r="DC157" s="75" t="str">
        <f t="shared" si="1700"/>
        <v/>
      </c>
      <c r="DD157" s="74" t="str">
        <f t="shared" si="1875"/>
        <v/>
      </c>
      <c r="DE157" s="67" t="str">
        <f t="shared" ref="DE157" si="1957">IF(AND($F157=DD$2,$D157=DD$3,$E157=DE$4),1,"")</f>
        <v/>
      </c>
      <c r="DF157" s="67" t="str">
        <f t="shared" si="1702"/>
        <v/>
      </c>
      <c r="DG157" s="67" t="str">
        <f t="shared" si="1703"/>
        <v/>
      </c>
      <c r="DH157" s="67" t="str">
        <f t="shared" si="1704"/>
        <v/>
      </c>
      <c r="DI157" s="67" t="str">
        <f t="shared" si="1705"/>
        <v/>
      </c>
      <c r="DJ157" s="67" t="str">
        <f t="shared" si="1706"/>
        <v/>
      </c>
      <c r="DK157" s="67" t="str">
        <f t="shared" si="1707"/>
        <v/>
      </c>
      <c r="DL157" s="67" t="str">
        <f t="shared" si="1708"/>
        <v/>
      </c>
      <c r="DM157" s="75" t="str">
        <f t="shared" si="1709"/>
        <v/>
      </c>
      <c r="DN157" s="74" t="str">
        <f t="shared" si="1877"/>
        <v/>
      </c>
      <c r="DO157" s="67" t="str">
        <f t="shared" ref="DO157" si="1958">IF(AND($F157=DN$2,$D157=DN$3,$E157=DO$4),1,"")</f>
        <v/>
      </c>
      <c r="DP157" s="67" t="str">
        <f t="shared" si="1711"/>
        <v/>
      </c>
      <c r="DQ157" s="67" t="str">
        <f t="shared" si="1712"/>
        <v/>
      </c>
      <c r="DR157" s="67" t="str">
        <f t="shared" si="1713"/>
        <v/>
      </c>
      <c r="DS157" s="67" t="str">
        <f t="shared" si="1714"/>
        <v/>
      </c>
      <c r="DT157" s="67" t="str">
        <f t="shared" si="1715"/>
        <v/>
      </c>
      <c r="DU157" s="67" t="str">
        <f t="shared" si="1716"/>
        <v/>
      </c>
      <c r="DV157" s="67" t="str">
        <f t="shared" si="1717"/>
        <v/>
      </c>
      <c r="DW157" s="76" t="str">
        <f t="shared" si="1718"/>
        <v/>
      </c>
      <c r="DX157" s="73"/>
    </row>
    <row r="158" spans="1:128" hidden="1">
      <c r="A158" s="67" t="str">
        <f>IF(OR(B158=0,B158=""),"",'Stu.Detail (1-20)'!A160)</f>
        <v/>
      </c>
      <c r="B158" s="67" t="str">
        <f>IF(OR('Stu.Detail (1-20)'!B160=0,'Stu.Detail (1-20)'!B160=""),"",'Stu.Detail (1-20)'!B160)</f>
        <v/>
      </c>
      <c r="C158" s="68" t="str">
        <f>IF(OR('Stu.Detail (1-20)'!C160=0,'Stu.Detail (1-20)'!C160=""),"",'Stu.Detail (1-20)'!C160)</f>
        <v/>
      </c>
      <c r="D158" s="67" t="str">
        <f>IF(OR('Stu.Detail (1-20)'!J160=0,'Stu.Detail (1-20)'!J160=""),"",'Stu.Detail (1-20)'!J160)</f>
        <v/>
      </c>
      <c r="E158" s="67" t="str">
        <f>IF(OR('Stu.Detail (1-20)'!K160=0,'Stu.Detail (1-20)'!K160=""),"",'Stu.Detail (1-20)'!K160)</f>
        <v/>
      </c>
      <c r="F158" s="67" t="str">
        <f>IF(OR('Stu.Detail (1-20)'!L160=0,'Stu.Detail (1-20)'!L160=""),"",'Stu.Detail (1-20)'!L160)</f>
        <v/>
      </c>
      <c r="H158" s="74" t="str">
        <f t="shared" si="1609"/>
        <v/>
      </c>
      <c r="I158" s="67" t="str">
        <f t="shared" si="1610"/>
        <v/>
      </c>
      <c r="J158" s="67" t="str">
        <f t="shared" si="1611"/>
        <v/>
      </c>
      <c r="K158" s="67" t="str">
        <f t="shared" si="1612"/>
        <v/>
      </c>
      <c r="L158" s="67" t="str">
        <f t="shared" si="1613"/>
        <v/>
      </c>
      <c r="M158" s="67" t="str">
        <f t="shared" si="1614"/>
        <v/>
      </c>
      <c r="N158" s="67" t="str">
        <f t="shared" si="1615"/>
        <v/>
      </c>
      <c r="O158" s="67" t="str">
        <f t="shared" si="1616"/>
        <v/>
      </c>
      <c r="P158" s="67" t="str">
        <f t="shared" si="1617"/>
        <v/>
      </c>
      <c r="Q158" s="75" t="str">
        <f t="shared" si="1618"/>
        <v/>
      </c>
      <c r="R158" s="74" t="str">
        <f t="shared" si="1619"/>
        <v/>
      </c>
      <c r="S158" s="67" t="str">
        <f t="shared" si="1620"/>
        <v/>
      </c>
      <c r="T158" s="67" t="str">
        <f t="shared" si="1621"/>
        <v/>
      </c>
      <c r="U158" s="67" t="str">
        <f t="shared" si="1622"/>
        <v/>
      </c>
      <c r="V158" s="67" t="str">
        <f t="shared" si="1623"/>
        <v/>
      </c>
      <c r="W158" s="67" t="str">
        <f t="shared" si="1624"/>
        <v/>
      </c>
      <c r="X158" s="67" t="str">
        <f t="shared" si="1625"/>
        <v/>
      </c>
      <c r="Y158" s="67" t="str">
        <f t="shared" si="1626"/>
        <v/>
      </c>
      <c r="Z158" s="67" t="str">
        <f t="shared" si="1627"/>
        <v/>
      </c>
      <c r="AA158" s="75" t="str">
        <f t="shared" si="1628"/>
        <v/>
      </c>
      <c r="AB158" s="74" t="str">
        <f t="shared" si="1859"/>
        <v/>
      </c>
      <c r="AC158" s="67" t="str">
        <f t="shared" ref="AC158" si="1959">IF(AND($F158=AB$2,$D158=AB$3,$E158=AC$4),1,"")</f>
        <v/>
      </c>
      <c r="AD158" s="67" t="str">
        <f t="shared" si="1630"/>
        <v/>
      </c>
      <c r="AE158" s="67" t="str">
        <f t="shared" si="1631"/>
        <v/>
      </c>
      <c r="AF158" s="67" t="str">
        <f t="shared" si="1632"/>
        <v/>
      </c>
      <c r="AG158" s="67" t="str">
        <f t="shared" si="1633"/>
        <v/>
      </c>
      <c r="AH158" s="67" t="str">
        <f t="shared" si="1634"/>
        <v/>
      </c>
      <c r="AI158" s="67" t="str">
        <f t="shared" si="1635"/>
        <v/>
      </c>
      <c r="AJ158" s="67" t="str">
        <f t="shared" si="1636"/>
        <v/>
      </c>
      <c r="AK158" s="75" t="str">
        <f t="shared" si="1637"/>
        <v/>
      </c>
      <c r="AL158" s="74" t="str">
        <f t="shared" si="1861"/>
        <v/>
      </c>
      <c r="AM158" s="67" t="str">
        <f t="shared" ref="AM158" si="1960">IF(AND($F158=AL$2,$D158=AL$3,$E158=AM$4),1,"")</f>
        <v/>
      </c>
      <c r="AN158" s="67" t="str">
        <f t="shared" si="1639"/>
        <v/>
      </c>
      <c r="AO158" s="67" t="str">
        <f t="shared" si="1640"/>
        <v/>
      </c>
      <c r="AP158" s="67" t="str">
        <f t="shared" si="1641"/>
        <v/>
      </c>
      <c r="AQ158" s="67" t="str">
        <f t="shared" si="1642"/>
        <v/>
      </c>
      <c r="AR158" s="67" t="str">
        <f t="shared" si="1643"/>
        <v/>
      </c>
      <c r="AS158" s="67" t="str">
        <f t="shared" si="1644"/>
        <v/>
      </c>
      <c r="AT158" s="67" t="str">
        <f t="shared" si="1645"/>
        <v/>
      </c>
      <c r="AU158" s="75" t="str">
        <f t="shared" si="1646"/>
        <v/>
      </c>
      <c r="AV158" s="74" t="str">
        <f t="shared" si="1863"/>
        <v/>
      </c>
      <c r="AW158" s="67" t="str">
        <f t="shared" ref="AW158" si="1961">IF(AND($F158=AV$2,$D158=AV$3,$E158=AW$4),1,"")</f>
        <v/>
      </c>
      <c r="AX158" s="67" t="str">
        <f t="shared" si="1648"/>
        <v/>
      </c>
      <c r="AY158" s="67" t="str">
        <f t="shared" si="1649"/>
        <v/>
      </c>
      <c r="AZ158" s="67" t="str">
        <f t="shared" si="1650"/>
        <v/>
      </c>
      <c r="BA158" s="67" t="str">
        <f t="shared" si="1651"/>
        <v/>
      </c>
      <c r="BB158" s="67" t="str">
        <f t="shared" si="1652"/>
        <v/>
      </c>
      <c r="BC158" s="67" t="str">
        <f t="shared" si="1653"/>
        <v/>
      </c>
      <c r="BD158" s="67" t="str">
        <f t="shared" si="1654"/>
        <v/>
      </c>
      <c r="BE158" s="75" t="str">
        <f t="shared" si="1655"/>
        <v/>
      </c>
      <c r="BF158" s="74" t="str">
        <f t="shared" si="1865"/>
        <v/>
      </c>
      <c r="BG158" s="67" t="str">
        <f t="shared" ref="BG158" si="1962">IF(AND($F158=BF$2,$D158=BF$3,$E158=BG$4),1,"")</f>
        <v/>
      </c>
      <c r="BH158" s="67" t="str">
        <f t="shared" si="1657"/>
        <v/>
      </c>
      <c r="BI158" s="67" t="str">
        <f t="shared" si="1658"/>
        <v/>
      </c>
      <c r="BJ158" s="67" t="str">
        <f t="shared" si="1659"/>
        <v/>
      </c>
      <c r="BK158" s="67" t="str">
        <f t="shared" si="1660"/>
        <v/>
      </c>
      <c r="BL158" s="67" t="str">
        <f t="shared" si="1661"/>
        <v/>
      </c>
      <c r="BM158" s="67" t="str">
        <f t="shared" si="1662"/>
        <v/>
      </c>
      <c r="BN158" s="67" t="str">
        <f t="shared" si="1663"/>
        <v/>
      </c>
      <c r="BO158" s="75" t="str">
        <f t="shared" si="1664"/>
        <v/>
      </c>
      <c r="BP158" s="74" t="str">
        <f t="shared" si="1867"/>
        <v/>
      </c>
      <c r="BQ158" s="67" t="str">
        <f t="shared" ref="BQ158" si="1963">IF(AND($F158=BP$2,$D158=BP$3,$E158=BQ$4),1,"")</f>
        <v/>
      </c>
      <c r="BR158" s="67" t="str">
        <f t="shared" si="1666"/>
        <v/>
      </c>
      <c r="BS158" s="67" t="str">
        <f t="shared" si="1667"/>
        <v/>
      </c>
      <c r="BT158" s="67" t="str">
        <f t="shared" si="1668"/>
        <v/>
      </c>
      <c r="BU158" s="67" t="str">
        <f t="shared" si="1669"/>
        <v/>
      </c>
      <c r="BV158" s="67" t="str">
        <f t="shared" si="1670"/>
        <v/>
      </c>
      <c r="BW158" s="67" t="str">
        <f t="shared" si="1671"/>
        <v/>
      </c>
      <c r="BX158" s="67" t="str">
        <f t="shared" si="1672"/>
        <v/>
      </c>
      <c r="BY158" s="75" t="str">
        <f t="shared" si="1673"/>
        <v/>
      </c>
      <c r="BZ158" s="74" t="str">
        <f t="shared" si="1869"/>
        <v/>
      </c>
      <c r="CA158" s="67" t="str">
        <f t="shared" ref="CA158" si="1964">IF(AND($F158=BZ$2,$D158=BZ$3,$E158=CA$4),1,"")</f>
        <v/>
      </c>
      <c r="CB158" s="67" t="str">
        <f t="shared" si="1675"/>
        <v/>
      </c>
      <c r="CC158" s="67" t="str">
        <f t="shared" si="1676"/>
        <v/>
      </c>
      <c r="CD158" s="67" t="str">
        <f t="shared" si="1677"/>
        <v/>
      </c>
      <c r="CE158" s="67" t="str">
        <f t="shared" si="1678"/>
        <v/>
      </c>
      <c r="CF158" s="67" t="str">
        <f t="shared" si="1679"/>
        <v/>
      </c>
      <c r="CG158" s="67" t="str">
        <f t="shared" si="1680"/>
        <v/>
      </c>
      <c r="CH158" s="67" t="str">
        <f t="shared" si="1681"/>
        <v/>
      </c>
      <c r="CI158" s="75" t="str">
        <f t="shared" si="1682"/>
        <v/>
      </c>
      <c r="CJ158" s="74" t="str">
        <f t="shared" si="1871"/>
        <v/>
      </c>
      <c r="CK158" s="67" t="str">
        <f t="shared" ref="CK158" si="1965">IF(AND($F158=CJ$2,$D158=CJ$3,$E158=CK$4),1,"")</f>
        <v/>
      </c>
      <c r="CL158" s="67" t="str">
        <f t="shared" si="1684"/>
        <v/>
      </c>
      <c r="CM158" s="67" t="str">
        <f t="shared" si="1685"/>
        <v/>
      </c>
      <c r="CN158" s="67" t="str">
        <f t="shared" si="1686"/>
        <v/>
      </c>
      <c r="CO158" s="67" t="str">
        <f t="shared" si="1687"/>
        <v/>
      </c>
      <c r="CP158" s="67" t="str">
        <f t="shared" si="1688"/>
        <v/>
      </c>
      <c r="CQ158" s="67" t="str">
        <f t="shared" si="1689"/>
        <v/>
      </c>
      <c r="CR158" s="67" t="str">
        <f t="shared" si="1690"/>
        <v/>
      </c>
      <c r="CS158" s="75" t="str">
        <f t="shared" si="1691"/>
        <v/>
      </c>
      <c r="CT158" s="74" t="str">
        <f t="shared" si="1873"/>
        <v/>
      </c>
      <c r="CU158" s="67" t="str">
        <f t="shared" ref="CU158" si="1966">IF(AND($F158=CT$2,$D158=CT$3,$E158=CU$4),1,"")</f>
        <v/>
      </c>
      <c r="CV158" s="67" t="str">
        <f t="shared" si="1693"/>
        <v/>
      </c>
      <c r="CW158" s="67" t="str">
        <f t="shared" si="1694"/>
        <v/>
      </c>
      <c r="CX158" s="67" t="str">
        <f t="shared" si="1695"/>
        <v/>
      </c>
      <c r="CY158" s="67" t="str">
        <f t="shared" si="1696"/>
        <v/>
      </c>
      <c r="CZ158" s="67" t="str">
        <f t="shared" si="1697"/>
        <v/>
      </c>
      <c r="DA158" s="67" t="str">
        <f t="shared" si="1698"/>
        <v/>
      </c>
      <c r="DB158" s="67" t="str">
        <f t="shared" si="1699"/>
        <v/>
      </c>
      <c r="DC158" s="75" t="str">
        <f t="shared" si="1700"/>
        <v/>
      </c>
      <c r="DD158" s="74" t="str">
        <f t="shared" si="1875"/>
        <v/>
      </c>
      <c r="DE158" s="67" t="str">
        <f t="shared" ref="DE158" si="1967">IF(AND($F158=DD$2,$D158=DD$3,$E158=DE$4),1,"")</f>
        <v/>
      </c>
      <c r="DF158" s="67" t="str">
        <f t="shared" si="1702"/>
        <v/>
      </c>
      <c r="DG158" s="67" t="str">
        <f t="shared" si="1703"/>
        <v/>
      </c>
      <c r="DH158" s="67" t="str">
        <f t="shared" si="1704"/>
        <v/>
      </c>
      <c r="DI158" s="67" t="str">
        <f t="shared" si="1705"/>
        <v/>
      </c>
      <c r="DJ158" s="67" t="str">
        <f t="shared" si="1706"/>
        <v/>
      </c>
      <c r="DK158" s="67" t="str">
        <f t="shared" si="1707"/>
        <v/>
      </c>
      <c r="DL158" s="67" t="str">
        <f t="shared" si="1708"/>
        <v/>
      </c>
      <c r="DM158" s="75" t="str">
        <f t="shared" si="1709"/>
        <v/>
      </c>
      <c r="DN158" s="74" t="str">
        <f t="shared" si="1877"/>
        <v/>
      </c>
      <c r="DO158" s="67" t="str">
        <f t="shared" ref="DO158" si="1968">IF(AND($F158=DN$2,$D158=DN$3,$E158=DO$4),1,"")</f>
        <v/>
      </c>
      <c r="DP158" s="67" t="str">
        <f t="shared" si="1711"/>
        <v/>
      </c>
      <c r="DQ158" s="67" t="str">
        <f t="shared" si="1712"/>
        <v/>
      </c>
      <c r="DR158" s="67" t="str">
        <f t="shared" si="1713"/>
        <v/>
      </c>
      <c r="DS158" s="67" t="str">
        <f t="shared" si="1714"/>
        <v/>
      </c>
      <c r="DT158" s="67" t="str">
        <f t="shared" si="1715"/>
        <v/>
      </c>
      <c r="DU158" s="67" t="str">
        <f t="shared" si="1716"/>
        <v/>
      </c>
      <c r="DV158" s="67" t="str">
        <f t="shared" si="1717"/>
        <v/>
      </c>
      <c r="DW158" s="76" t="str">
        <f t="shared" si="1718"/>
        <v/>
      </c>
      <c r="DX158" s="73"/>
    </row>
    <row r="159" spans="1:128" hidden="1">
      <c r="A159" s="67" t="str">
        <f>IF(OR(B159=0,B159=""),"",'Stu.Detail (1-20)'!A161)</f>
        <v/>
      </c>
      <c r="B159" s="67" t="str">
        <f>IF(OR('Stu.Detail (1-20)'!B161=0,'Stu.Detail (1-20)'!B161=""),"",'Stu.Detail (1-20)'!B161)</f>
        <v/>
      </c>
      <c r="C159" s="68" t="str">
        <f>IF(OR('Stu.Detail (1-20)'!C161=0,'Stu.Detail (1-20)'!C161=""),"",'Stu.Detail (1-20)'!C161)</f>
        <v/>
      </c>
      <c r="D159" s="67" t="str">
        <f>IF(OR('Stu.Detail (1-20)'!J161=0,'Stu.Detail (1-20)'!J161=""),"",'Stu.Detail (1-20)'!J161)</f>
        <v/>
      </c>
      <c r="E159" s="67" t="str">
        <f>IF(OR('Stu.Detail (1-20)'!K161=0,'Stu.Detail (1-20)'!K161=""),"",'Stu.Detail (1-20)'!K161)</f>
        <v/>
      </c>
      <c r="F159" s="67" t="str">
        <f>IF(OR('Stu.Detail (1-20)'!L161=0,'Stu.Detail (1-20)'!L161=""),"",'Stu.Detail (1-20)'!L161)</f>
        <v/>
      </c>
      <c r="H159" s="74" t="str">
        <f t="shared" si="1609"/>
        <v/>
      </c>
      <c r="I159" s="67" t="str">
        <f t="shared" si="1610"/>
        <v/>
      </c>
      <c r="J159" s="67" t="str">
        <f t="shared" si="1611"/>
        <v/>
      </c>
      <c r="K159" s="67" t="str">
        <f t="shared" si="1612"/>
        <v/>
      </c>
      <c r="L159" s="67" t="str">
        <f t="shared" si="1613"/>
        <v/>
      </c>
      <c r="M159" s="67" t="str">
        <f t="shared" si="1614"/>
        <v/>
      </c>
      <c r="N159" s="67" t="str">
        <f t="shared" si="1615"/>
        <v/>
      </c>
      <c r="O159" s="67" t="str">
        <f t="shared" si="1616"/>
        <v/>
      </c>
      <c r="P159" s="67" t="str">
        <f t="shared" si="1617"/>
        <v/>
      </c>
      <c r="Q159" s="75" t="str">
        <f t="shared" si="1618"/>
        <v/>
      </c>
      <c r="R159" s="74" t="str">
        <f t="shared" si="1619"/>
        <v/>
      </c>
      <c r="S159" s="67" t="str">
        <f t="shared" si="1620"/>
        <v/>
      </c>
      <c r="T159" s="67" t="str">
        <f t="shared" si="1621"/>
        <v/>
      </c>
      <c r="U159" s="67" t="str">
        <f t="shared" si="1622"/>
        <v/>
      </c>
      <c r="V159" s="67" t="str">
        <f t="shared" si="1623"/>
        <v/>
      </c>
      <c r="W159" s="67" t="str">
        <f t="shared" si="1624"/>
        <v/>
      </c>
      <c r="X159" s="67" t="str">
        <f t="shared" si="1625"/>
        <v/>
      </c>
      <c r="Y159" s="67" t="str">
        <f t="shared" si="1626"/>
        <v/>
      </c>
      <c r="Z159" s="67" t="str">
        <f t="shared" si="1627"/>
        <v/>
      </c>
      <c r="AA159" s="75" t="str">
        <f t="shared" si="1628"/>
        <v/>
      </c>
      <c r="AB159" s="74" t="str">
        <f t="shared" si="1859"/>
        <v/>
      </c>
      <c r="AC159" s="67" t="str">
        <f t="shared" ref="AC159" si="1969">IF(AND($F159=AB$2,$D159=AB$3,$E159=AC$4),1,"")</f>
        <v/>
      </c>
      <c r="AD159" s="67" t="str">
        <f t="shared" si="1630"/>
        <v/>
      </c>
      <c r="AE159" s="67" t="str">
        <f t="shared" si="1631"/>
        <v/>
      </c>
      <c r="AF159" s="67" t="str">
        <f t="shared" si="1632"/>
        <v/>
      </c>
      <c r="AG159" s="67" t="str">
        <f t="shared" si="1633"/>
        <v/>
      </c>
      <c r="AH159" s="67" t="str">
        <f t="shared" si="1634"/>
        <v/>
      </c>
      <c r="AI159" s="67" t="str">
        <f t="shared" si="1635"/>
        <v/>
      </c>
      <c r="AJ159" s="67" t="str">
        <f t="shared" si="1636"/>
        <v/>
      </c>
      <c r="AK159" s="75" t="str">
        <f t="shared" si="1637"/>
        <v/>
      </c>
      <c r="AL159" s="74" t="str">
        <f t="shared" si="1861"/>
        <v/>
      </c>
      <c r="AM159" s="67" t="str">
        <f t="shared" ref="AM159" si="1970">IF(AND($F159=AL$2,$D159=AL$3,$E159=AM$4),1,"")</f>
        <v/>
      </c>
      <c r="AN159" s="67" t="str">
        <f t="shared" si="1639"/>
        <v/>
      </c>
      <c r="AO159" s="67" t="str">
        <f t="shared" si="1640"/>
        <v/>
      </c>
      <c r="AP159" s="67" t="str">
        <f t="shared" si="1641"/>
        <v/>
      </c>
      <c r="AQ159" s="67" t="str">
        <f t="shared" si="1642"/>
        <v/>
      </c>
      <c r="AR159" s="67" t="str">
        <f t="shared" si="1643"/>
        <v/>
      </c>
      <c r="AS159" s="67" t="str">
        <f t="shared" si="1644"/>
        <v/>
      </c>
      <c r="AT159" s="67" t="str">
        <f t="shared" si="1645"/>
        <v/>
      </c>
      <c r="AU159" s="75" t="str">
        <f t="shared" si="1646"/>
        <v/>
      </c>
      <c r="AV159" s="74" t="str">
        <f t="shared" si="1863"/>
        <v/>
      </c>
      <c r="AW159" s="67" t="str">
        <f t="shared" ref="AW159" si="1971">IF(AND($F159=AV$2,$D159=AV$3,$E159=AW$4),1,"")</f>
        <v/>
      </c>
      <c r="AX159" s="67" t="str">
        <f t="shared" si="1648"/>
        <v/>
      </c>
      <c r="AY159" s="67" t="str">
        <f t="shared" si="1649"/>
        <v/>
      </c>
      <c r="AZ159" s="67" t="str">
        <f t="shared" si="1650"/>
        <v/>
      </c>
      <c r="BA159" s="67" t="str">
        <f t="shared" si="1651"/>
        <v/>
      </c>
      <c r="BB159" s="67" t="str">
        <f t="shared" si="1652"/>
        <v/>
      </c>
      <c r="BC159" s="67" t="str">
        <f t="shared" si="1653"/>
        <v/>
      </c>
      <c r="BD159" s="67" t="str">
        <f t="shared" si="1654"/>
        <v/>
      </c>
      <c r="BE159" s="75" t="str">
        <f t="shared" si="1655"/>
        <v/>
      </c>
      <c r="BF159" s="74" t="str">
        <f t="shared" si="1865"/>
        <v/>
      </c>
      <c r="BG159" s="67" t="str">
        <f t="shared" ref="BG159" si="1972">IF(AND($F159=BF$2,$D159=BF$3,$E159=BG$4),1,"")</f>
        <v/>
      </c>
      <c r="BH159" s="67" t="str">
        <f t="shared" si="1657"/>
        <v/>
      </c>
      <c r="BI159" s="67" t="str">
        <f t="shared" si="1658"/>
        <v/>
      </c>
      <c r="BJ159" s="67" t="str">
        <f t="shared" si="1659"/>
        <v/>
      </c>
      <c r="BK159" s="67" t="str">
        <f t="shared" si="1660"/>
        <v/>
      </c>
      <c r="BL159" s="67" t="str">
        <f t="shared" si="1661"/>
        <v/>
      </c>
      <c r="BM159" s="67" t="str">
        <f t="shared" si="1662"/>
        <v/>
      </c>
      <c r="BN159" s="67" t="str">
        <f t="shared" si="1663"/>
        <v/>
      </c>
      <c r="BO159" s="75" t="str">
        <f t="shared" si="1664"/>
        <v/>
      </c>
      <c r="BP159" s="74" t="str">
        <f t="shared" si="1867"/>
        <v/>
      </c>
      <c r="BQ159" s="67" t="str">
        <f t="shared" ref="BQ159" si="1973">IF(AND($F159=BP$2,$D159=BP$3,$E159=BQ$4),1,"")</f>
        <v/>
      </c>
      <c r="BR159" s="67" t="str">
        <f t="shared" si="1666"/>
        <v/>
      </c>
      <c r="BS159" s="67" t="str">
        <f t="shared" si="1667"/>
        <v/>
      </c>
      <c r="BT159" s="67" t="str">
        <f t="shared" si="1668"/>
        <v/>
      </c>
      <c r="BU159" s="67" t="str">
        <f t="shared" si="1669"/>
        <v/>
      </c>
      <c r="BV159" s="67" t="str">
        <f t="shared" si="1670"/>
        <v/>
      </c>
      <c r="BW159" s="67" t="str">
        <f t="shared" si="1671"/>
        <v/>
      </c>
      <c r="BX159" s="67" t="str">
        <f t="shared" si="1672"/>
        <v/>
      </c>
      <c r="BY159" s="75" t="str">
        <f t="shared" si="1673"/>
        <v/>
      </c>
      <c r="BZ159" s="74" t="str">
        <f t="shared" si="1869"/>
        <v/>
      </c>
      <c r="CA159" s="67" t="str">
        <f t="shared" ref="CA159" si="1974">IF(AND($F159=BZ$2,$D159=BZ$3,$E159=CA$4),1,"")</f>
        <v/>
      </c>
      <c r="CB159" s="67" t="str">
        <f t="shared" si="1675"/>
        <v/>
      </c>
      <c r="CC159" s="67" t="str">
        <f t="shared" si="1676"/>
        <v/>
      </c>
      <c r="CD159" s="67" t="str">
        <f t="shared" si="1677"/>
        <v/>
      </c>
      <c r="CE159" s="67" t="str">
        <f t="shared" si="1678"/>
        <v/>
      </c>
      <c r="CF159" s="67" t="str">
        <f t="shared" si="1679"/>
        <v/>
      </c>
      <c r="CG159" s="67" t="str">
        <f t="shared" si="1680"/>
        <v/>
      </c>
      <c r="CH159" s="67" t="str">
        <f t="shared" si="1681"/>
        <v/>
      </c>
      <c r="CI159" s="75" t="str">
        <f t="shared" si="1682"/>
        <v/>
      </c>
      <c r="CJ159" s="74" t="str">
        <f t="shared" si="1871"/>
        <v/>
      </c>
      <c r="CK159" s="67" t="str">
        <f t="shared" ref="CK159" si="1975">IF(AND($F159=CJ$2,$D159=CJ$3,$E159=CK$4),1,"")</f>
        <v/>
      </c>
      <c r="CL159" s="67" t="str">
        <f t="shared" si="1684"/>
        <v/>
      </c>
      <c r="CM159" s="67" t="str">
        <f t="shared" si="1685"/>
        <v/>
      </c>
      <c r="CN159" s="67" t="str">
        <f t="shared" si="1686"/>
        <v/>
      </c>
      <c r="CO159" s="67" t="str">
        <f t="shared" si="1687"/>
        <v/>
      </c>
      <c r="CP159" s="67" t="str">
        <f t="shared" si="1688"/>
        <v/>
      </c>
      <c r="CQ159" s="67" t="str">
        <f t="shared" si="1689"/>
        <v/>
      </c>
      <c r="CR159" s="67" t="str">
        <f t="shared" si="1690"/>
        <v/>
      </c>
      <c r="CS159" s="75" t="str">
        <f t="shared" si="1691"/>
        <v/>
      </c>
      <c r="CT159" s="74" t="str">
        <f t="shared" si="1873"/>
        <v/>
      </c>
      <c r="CU159" s="67" t="str">
        <f t="shared" ref="CU159" si="1976">IF(AND($F159=CT$2,$D159=CT$3,$E159=CU$4),1,"")</f>
        <v/>
      </c>
      <c r="CV159" s="67" t="str">
        <f t="shared" si="1693"/>
        <v/>
      </c>
      <c r="CW159" s="67" t="str">
        <f t="shared" si="1694"/>
        <v/>
      </c>
      <c r="CX159" s="67" t="str">
        <f t="shared" si="1695"/>
        <v/>
      </c>
      <c r="CY159" s="67" t="str">
        <f t="shared" si="1696"/>
        <v/>
      </c>
      <c r="CZ159" s="67" t="str">
        <f t="shared" si="1697"/>
        <v/>
      </c>
      <c r="DA159" s="67" t="str">
        <f t="shared" si="1698"/>
        <v/>
      </c>
      <c r="DB159" s="67" t="str">
        <f t="shared" si="1699"/>
        <v/>
      </c>
      <c r="DC159" s="75" t="str">
        <f t="shared" si="1700"/>
        <v/>
      </c>
      <c r="DD159" s="74" t="str">
        <f t="shared" si="1875"/>
        <v/>
      </c>
      <c r="DE159" s="67" t="str">
        <f t="shared" ref="DE159" si="1977">IF(AND($F159=DD$2,$D159=DD$3,$E159=DE$4),1,"")</f>
        <v/>
      </c>
      <c r="DF159" s="67" t="str">
        <f t="shared" si="1702"/>
        <v/>
      </c>
      <c r="DG159" s="67" t="str">
        <f t="shared" si="1703"/>
        <v/>
      </c>
      <c r="DH159" s="67" t="str">
        <f t="shared" si="1704"/>
        <v/>
      </c>
      <c r="DI159" s="67" t="str">
        <f t="shared" si="1705"/>
        <v/>
      </c>
      <c r="DJ159" s="67" t="str">
        <f t="shared" si="1706"/>
        <v/>
      </c>
      <c r="DK159" s="67" t="str">
        <f t="shared" si="1707"/>
        <v/>
      </c>
      <c r="DL159" s="67" t="str">
        <f t="shared" si="1708"/>
        <v/>
      </c>
      <c r="DM159" s="75" t="str">
        <f t="shared" si="1709"/>
        <v/>
      </c>
      <c r="DN159" s="74" t="str">
        <f t="shared" si="1877"/>
        <v/>
      </c>
      <c r="DO159" s="67" t="str">
        <f t="shared" ref="DO159" si="1978">IF(AND($F159=DN$2,$D159=DN$3,$E159=DO$4),1,"")</f>
        <v/>
      </c>
      <c r="DP159" s="67" t="str">
        <f t="shared" si="1711"/>
        <v/>
      </c>
      <c r="DQ159" s="67" t="str">
        <f t="shared" si="1712"/>
        <v/>
      </c>
      <c r="DR159" s="67" t="str">
        <f t="shared" si="1713"/>
        <v/>
      </c>
      <c r="DS159" s="67" t="str">
        <f t="shared" si="1714"/>
        <v/>
      </c>
      <c r="DT159" s="67" t="str">
        <f t="shared" si="1715"/>
        <v/>
      </c>
      <c r="DU159" s="67" t="str">
        <f t="shared" si="1716"/>
        <v/>
      </c>
      <c r="DV159" s="67" t="str">
        <f t="shared" si="1717"/>
        <v/>
      </c>
      <c r="DW159" s="76" t="str">
        <f t="shared" si="1718"/>
        <v/>
      </c>
      <c r="DX159" s="73"/>
    </row>
    <row r="160" spans="1:128" hidden="1">
      <c r="A160" s="67" t="str">
        <f>IF(OR(B160=0,B160=""),"",'Stu.Detail (1-20)'!A162)</f>
        <v/>
      </c>
      <c r="B160" s="67" t="str">
        <f>IF(OR('Stu.Detail (1-20)'!B162=0,'Stu.Detail (1-20)'!B162=""),"",'Stu.Detail (1-20)'!B162)</f>
        <v/>
      </c>
      <c r="C160" s="68" t="str">
        <f>IF(OR('Stu.Detail (1-20)'!C162=0,'Stu.Detail (1-20)'!C162=""),"",'Stu.Detail (1-20)'!C162)</f>
        <v/>
      </c>
      <c r="D160" s="67" t="str">
        <f>IF(OR('Stu.Detail (1-20)'!J162=0,'Stu.Detail (1-20)'!J162=""),"",'Stu.Detail (1-20)'!J162)</f>
        <v/>
      </c>
      <c r="E160" s="67" t="str">
        <f>IF(OR('Stu.Detail (1-20)'!K162=0,'Stu.Detail (1-20)'!K162=""),"",'Stu.Detail (1-20)'!K162)</f>
        <v/>
      </c>
      <c r="F160" s="67" t="str">
        <f>IF(OR('Stu.Detail (1-20)'!L162=0,'Stu.Detail (1-20)'!L162=""),"",'Stu.Detail (1-20)'!L162)</f>
        <v/>
      </c>
      <c r="H160" s="74" t="str">
        <f t="shared" si="1609"/>
        <v/>
      </c>
      <c r="I160" s="67" t="str">
        <f t="shared" si="1610"/>
        <v/>
      </c>
      <c r="J160" s="67" t="str">
        <f t="shared" si="1611"/>
        <v/>
      </c>
      <c r="K160" s="67" t="str">
        <f t="shared" si="1612"/>
        <v/>
      </c>
      <c r="L160" s="67" t="str">
        <f t="shared" si="1613"/>
        <v/>
      </c>
      <c r="M160" s="67" t="str">
        <f t="shared" si="1614"/>
        <v/>
      </c>
      <c r="N160" s="67" t="str">
        <f t="shared" si="1615"/>
        <v/>
      </c>
      <c r="O160" s="67" t="str">
        <f t="shared" si="1616"/>
        <v/>
      </c>
      <c r="P160" s="67" t="str">
        <f t="shared" si="1617"/>
        <v/>
      </c>
      <c r="Q160" s="75" t="str">
        <f t="shared" si="1618"/>
        <v/>
      </c>
      <c r="R160" s="74" t="str">
        <f t="shared" si="1619"/>
        <v/>
      </c>
      <c r="S160" s="67" t="str">
        <f t="shared" si="1620"/>
        <v/>
      </c>
      <c r="T160" s="67" t="str">
        <f t="shared" si="1621"/>
        <v/>
      </c>
      <c r="U160" s="67" t="str">
        <f t="shared" si="1622"/>
        <v/>
      </c>
      <c r="V160" s="67" t="str">
        <f t="shared" si="1623"/>
        <v/>
      </c>
      <c r="W160" s="67" t="str">
        <f t="shared" si="1624"/>
        <v/>
      </c>
      <c r="X160" s="67" t="str">
        <f t="shared" si="1625"/>
        <v/>
      </c>
      <c r="Y160" s="67" t="str">
        <f t="shared" si="1626"/>
        <v/>
      </c>
      <c r="Z160" s="67" t="str">
        <f t="shared" si="1627"/>
        <v/>
      </c>
      <c r="AA160" s="75" t="str">
        <f t="shared" si="1628"/>
        <v/>
      </c>
      <c r="AB160" s="74" t="str">
        <f t="shared" si="1859"/>
        <v/>
      </c>
      <c r="AC160" s="67" t="str">
        <f t="shared" ref="AC160" si="1979">IF(AND($F160=AB$2,$D160=AB$3,$E160=AC$4),1,"")</f>
        <v/>
      </c>
      <c r="AD160" s="67" t="str">
        <f t="shared" si="1630"/>
        <v/>
      </c>
      <c r="AE160" s="67" t="str">
        <f t="shared" si="1631"/>
        <v/>
      </c>
      <c r="AF160" s="67" t="str">
        <f t="shared" si="1632"/>
        <v/>
      </c>
      <c r="AG160" s="67" t="str">
        <f t="shared" si="1633"/>
        <v/>
      </c>
      <c r="AH160" s="67" t="str">
        <f t="shared" si="1634"/>
        <v/>
      </c>
      <c r="AI160" s="67" t="str">
        <f t="shared" si="1635"/>
        <v/>
      </c>
      <c r="AJ160" s="67" t="str">
        <f t="shared" si="1636"/>
        <v/>
      </c>
      <c r="AK160" s="75" t="str">
        <f t="shared" si="1637"/>
        <v/>
      </c>
      <c r="AL160" s="74" t="str">
        <f t="shared" si="1861"/>
        <v/>
      </c>
      <c r="AM160" s="67" t="str">
        <f t="shared" ref="AM160" si="1980">IF(AND($F160=AL$2,$D160=AL$3,$E160=AM$4),1,"")</f>
        <v/>
      </c>
      <c r="AN160" s="67" t="str">
        <f t="shared" si="1639"/>
        <v/>
      </c>
      <c r="AO160" s="67" t="str">
        <f t="shared" si="1640"/>
        <v/>
      </c>
      <c r="AP160" s="67" t="str">
        <f t="shared" si="1641"/>
        <v/>
      </c>
      <c r="AQ160" s="67" t="str">
        <f t="shared" si="1642"/>
        <v/>
      </c>
      <c r="AR160" s="67" t="str">
        <f t="shared" si="1643"/>
        <v/>
      </c>
      <c r="AS160" s="67" t="str">
        <f t="shared" si="1644"/>
        <v/>
      </c>
      <c r="AT160" s="67" t="str">
        <f t="shared" si="1645"/>
        <v/>
      </c>
      <c r="AU160" s="75" t="str">
        <f t="shared" si="1646"/>
        <v/>
      </c>
      <c r="AV160" s="74" t="str">
        <f t="shared" si="1863"/>
        <v/>
      </c>
      <c r="AW160" s="67" t="str">
        <f t="shared" ref="AW160" si="1981">IF(AND($F160=AV$2,$D160=AV$3,$E160=AW$4),1,"")</f>
        <v/>
      </c>
      <c r="AX160" s="67" t="str">
        <f t="shared" si="1648"/>
        <v/>
      </c>
      <c r="AY160" s="67" t="str">
        <f t="shared" si="1649"/>
        <v/>
      </c>
      <c r="AZ160" s="67" t="str">
        <f t="shared" si="1650"/>
        <v/>
      </c>
      <c r="BA160" s="67" t="str">
        <f t="shared" si="1651"/>
        <v/>
      </c>
      <c r="BB160" s="67" t="str">
        <f t="shared" si="1652"/>
        <v/>
      </c>
      <c r="BC160" s="67" t="str">
        <f t="shared" si="1653"/>
        <v/>
      </c>
      <c r="BD160" s="67" t="str">
        <f t="shared" si="1654"/>
        <v/>
      </c>
      <c r="BE160" s="75" t="str">
        <f t="shared" si="1655"/>
        <v/>
      </c>
      <c r="BF160" s="74" t="str">
        <f t="shared" si="1865"/>
        <v/>
      </c>
      <c r="BG160" s="67" t="str">
        <f t="shared" ref="BG160" si="1982">IF(AND($F160=BF$2,$D160=BF$3,$E160=BG$4),1,"")</f>
        <v/>
      </c>
      <c r="BH160" s="67" t="str">
        <f t="shared" si="1657"/>
        <v/>
      </c>
      <c r="BI160" s="67" t="str">
        <f t="shared" si="1658"/>
        <v/>
      </c>
      <c r="BJ160" s="67" t="str">
        <f t="shared" si="1659"/>
        <v/>
      </c>
      <c r="BK160" s="67" t="str">
        <f t="shared" si="1660"/>
        <v/>
      </c>
      <c r="BL160" s="67" t="str">
        <f t="shared" si="1661"/>
        <v/>
      </c>
      <c r="BM160" s="67" t="str">
        <f t="shared" si="1662"/>
        <v/>
      </c>
      <c r="BN160" s="67" t="str">
        <f t="shared" si="1663"/>
        <v/>
      </c>
      <c r="BO160" s="75" t="str">
        <f t="shared" si="1664"/>
        <v/>
      </c>
      <c r="BP160" s="74" t="str">
        <f t="shared" si="1867"/>
        <v/>
      </c>
      <c r="BQ160" s="67" t="str">
        <f t="shared" ref="BQ160" si="1983">IF(AND($F160=BP$2,$D160=BP$3,$E160=BQ$4),1,"")</f>
        <v/>
      </c>
      <c r="BR160" s="67" t="str">
        <f t="shared" si="1666"/>
        <v/>
      </c>
      <c r="BS160" s="67" t="str">
        <f t="shared" si="1667"/>
        <v/>
      </c>
      <c r="BT160" s="67" t="str">
        <f t="shared" si="1668"/>
        <v/>
      </c>
      <c r="BU160" s="67" t="str">
        <f t="shared" si="1669"/>
        <v/>
      </c>
      <c r="BV160" s="67" t="str">
        <f t="shared" si="1670"/>
        <v/>
      </c>
      <c r="BW160" s="67" t="str">
        <f t="shared" si="1671"/>
        <v/>
      </c>
      <c r="BX160" s="67" t="str">
        <f t="shared" si="1672"/>
        <v/>
      </c>
      <c r="BY160" s="75" t="str">
        <f t="shared" si="1673"/>
        <v/>
      </c>
      <c r="BZ160" s="74" t="str">
        <f t="shared" si="1869"/>
        <v/>
      </c>
      <c r="CA160" s="67" t="str">
        <f t="shared" ref="CA160" si="1984">IF(AND($F160=BZ$2,$D160=BZ$3,$E160=CA$4),1,"")</f>
        <v/>
      </c>
      <c r="CB160" s="67" t="str">
        <f t="shared" si="1675"/>
        <v/>
      </c>
      <c r="CC160" s="67" t="str">
        <f t="shared" si="1676"/>
        <v/>
      </c>
      <c r="CD160" s="67" t="str">
        <f t="shared" si="1677"/>
        <v/>
      </c>
      <c r="CE160" s="67" t="str">
        <f t="shared" si="1678"/>
        <v/>
      </c>
      <c r="CF160" s="67" t="str">
        <f t="shared" si="1679"/>
        <v/>
      </c>
      <c r="CG160" s="67" t="str">
        <f t="shared" si="1680"/>
        <v/>
      </c>
      <c r="CH160" s="67" t="str">
        <f t="shared" si="1681"/>
        <v/>
      </c>
      <c r="CI160" s="75" t="str">
        <f t="shared" si="1682"/>
        <v/>
      </c>
      <c r="CJ160" s="74" t="str">
        <f t="shared" si="1871"/>
        <v/>
      </c>
      <c r="CK160" s="67" t="str">
        <f t="shared" ref="CK160" si="1985">IF(AND($F160=CJ$2,$D160=CJ$3,$E160=CK$4),1,"")</f>
        <v/>
      </c>
      <c r="CL160" s="67" t="str">
        <f t="shared" si="1684"/>
        <v/>
      </c>
      <c r="CM160" s="67" t="str">
        <f t="shared" si="1685"/>
        <v/>
      </c>
      <c r="CN160" s="67" t="str">
        <f t="shared" si="1686"/>
        <v/>
      </c>
      <c r="CO160" s="67" t="str">
        <f t="shared" si="1687"/>
        <v/>
      </c>
      <c r="CP160" s="67" t="str">
        <f t="shared" si="1688"/>
        <v/>
      </c>
      <c r="CQ160" s="67" t="str">
        <f t="shared" si="1689"/>
        <v/>
      </c>
      <c r="CR160" s="67" t="str">
        <f t="shared" si="1690"/>
        <v/>
      </c>
      <c r="CS160" s="75" t="str">
        <f t="shared" si="1691"/>
        <v/>
      </c>
      <c r="CT160" s="74" t="str">
        <f t="shared" si="1873"/>
        <v/>
      </c>
      <c r="CU160" s="67" t="str">
        <f t="shared" ref="CU160" si="1986">IF(AND($F160=CT$2,$D160=CT$3,$E160=CU$4),1,"")</f>
        <v/>
      </c>
      <c r="CV160" s="67" t="str">
        <f t="shared" si="1693"/>
        <v/>
      </c>
      <c r="CW160" s="67" t="str">
        <f t="shared" si="1694"/>
        <v/>
      </c>
      <c r="CX160" s="67" t="str">
        <f t="shared" si="1695"/>
        <v/>
      </c>
      <c r="CY160" s="67" t="str">
        <f t="shared" si="1696"/>
        <v/>
      </c>
      <c r="CZ160" s="67" t="str">
        <f t="shared" si="1697"/>
        <v/>
      </c>
      <c r="DA160" s="67" t="str">
        <f t="shared" si="1698"/>
        <v/>
      </c>
      <c r="DB160" s="67" t="str">
        <f t="shared" si="1699"/>
        <v/>
      </c>
      <c r="DC160" s="75" t="str">
        <f t="shared" si="1700"/>
        <v/>
      </c>
      <c r="DD160" s="74" t="str">
        <f t="shared" si="1875"/>
        <v/>
      </c>
      <c r="DE160" s="67" t="str">
        <f t="shared" ref="DE160" si="1987">IF(AND($F160=DD$2,$D160=DD$3,$E160=DE$4),1,"")</f>
        <v/>
      </c>
      <c r="DF160" s="67" t="str">
        <f t="shared" si="1702"/>
        <v/>
      </c>
      <c r="DG160" s="67" t="str">
        <f t="shared" si="1703"/>
        <v/>
      </c>
      <c r="DH160" s="67" t="str">
        <f t="shared" si="1704"/>
        <v/>
      </c>
      <c r="DI160" s="67" t="str">
        <f t="shared" si="1705"/>
        <v/>
      </c>
      <c r="DJ160" s="67" t="str">
        <f t="shared" si="1706"/>
        <v/>
      </c>
      <c r="DK160" s="67" t="str">
        <f t="shared" si="1707"/>
        <v/>
      </c>
      <c r="DL160" s="67" t="str">
        <f t="shared" si="1708"/>
        <v/>
      </c>
      <c r="DM160" s="75" t="str">
        <f t="shared" si="1709"/>
        <v/>
      </c>
      <c r="DN160" s="74" t="str">
        <f t="shared" si="1877"/>
        <v/>
      </c>
      <c r="DO160" s="67" t="str">
        <f t="shared" ref="DO160" si="1988">IF(AND($F160=DN$2,$D160=DN$3,$E160=DO$4),1,"")</f>
        <v/>
      </c>
      <c r="DP160" s="67" t="str">
        <f t="shared" si="1711"/>
        <v/>
      </c>
      <c r="DQ160" s="67" t="str">
        <f t="shared" si="1712"/>
        <v/>
      </c>
      <c r="DR160" s="67" t="str">
        <f t="shared" si="1713"/>
        <v/>
      </c>
      <c r="DS160" s="67" t="str">
        <f t="shared" si="1714"/>
        <v/>
      </c>
      <c r="DT160" s="67" t="str">
        <f t="shared" si="1715"/>
        <v/>
      </c>
      <c r="DU160" s="67" t="str">
        <f t="shared" si="1716"/>
        <v/>
      </c>
      <c r="DV160" s="67" t="str">
        <f t="shared" si="1717"/>
        <v/>
      </c>
      <c r="DW160" s="76" t="str">
        <f t="shared" si="1718"/>
        <v/>
      </c>
      <c r="DX160" s="73"/>
    </row>
    <row r="161" spans="1:128" hidden="1">
      <c r="A161" s="67" t="str">
        <f>IF(OR(B161=0,B161=""),"",'Stu.Detail (1-20)'!A163)</f>
        <v/>
      </c>
      <c r="B161" s="67" t="str">
        <f>IF(OR('Stu.Detail (1-20)'!B163=0,'Stu.Detail (1-20)'!B163=""),"",'Stu.Detail (1-20)'!B163)</f>
        <v/>
      </c>
      <c r="C161" s="68" t="str">
        <f>IF(OR('Stu.Detail (1-20)'!C163=0,'Stu.Detail (1-20)'!C163=""),"",'Stu.Detail (1-20)'!C163)</f>
        <v/>
      </c>
      <c r="D161" s="67" t="str">
        <f>IF(OR('Stu.Detail (1-20)'!J163=0,'Stu.Detail (1-20)'!J163=""),"",'Stu.Detail (1-20)'!J163)</f>
        <v/>
      </c>
      <c r="E161" s="67" t="str">
        <f>IF(OR('Stu.Detail (1-20)'!K163=0,'Stu.Detail (1-20)'!K163=""),"",'Stu.Detail (1-20)'!K163)</f>
        <v/>
      </c>
      <c r="F161" s="67" t="str">
        <f>IF(OR('Stu.Detail (1-20)'!L163=0,'Stu.Detail (1-20)'!L163=""),"",'Stu.Detail (1-20)'!L163)</f>
        <v/>
      </c>
      <c r="H161" s="74" t="str">
        <f t="shared" si="1609"/>
        <v/>
      </c>
      <c r="I161" s="67" t="str">
        <f t="shared" si="1610"/>
        <v/>
      </c>
      <c r="J161" s="67" t="str">
        <f t="shared" si="1611"/>
        <v/>
      </c>
      <c r="K161" s="67" t="str">
        <f t="shared" si="1612"/>
        <v/>
      </c>
      <c r="L161" s="67" t="str">
        <f t="shared" si="1613"/>
        <v/>
      </c>
      <c r="M161" s="67" t="str">
        <f t="shared" si="1614"/>
        <v/>
      </c>
      <c r="N161" s="67" t="str">
        <f t="shared" si="1615"/>
        <v/>
      </c>
      <c r="O161" s="67" t="str">
        <f t="shared" si="1616"/>
        <v/>
      </c>
      <c r="P161" s="67" t="str">
        <f t="shared" si="1617"/>
        <v/>
      </c>
      <c r="Q161" s="75" t="str">
        <f t="shared" si="1618"/>
        <v/>
      </c>
      <c r="R161" s="74" t="str">
        <f t="shared" si="1619"/>
        <v/>
      </c>
      <c r="S161" s="67" t="str">
        <f t="shared" si="1620"/>
        <v/>
      </c>
      <c r="T161" s="67" t="str">
        <f t="shared" si="1621"/>
        <v/>
      </c>
      <c r="U161" s="67" t="str">
        <f t="shared" si="1622"/>
        <v/>
      </c>
      <c r="V161" s="67" t="str">
        <f t="shared" si="1623"/>
        <v/>
      </c>
      <c r="W161" s="67" t="str">
        <f t="shared" si="1624"/>
        <v/>
      </c>
      <c r="X161" s="67" t="str">
        <f t="shared" si="1625"/>
        <v/>
      </c>
      <c r="Y161" s="67" t="str">
        <f t="shared" si="1626"/>
        <v/>
      </c>
      <c r="Z161" s="67" t="str">
        <f t="shared" si="1627"/>
        <v/>
      </c>
      <c r="AA161" s="75" t="str">
        <f t="shared" si="1628"/>
        <v/>
      </c>
      <c r="AB161" s="74" t="str">
        <f t="shared" si="1859"/>
        <v/>
      </c>
      <c r="AC161" s="67" t="str">
        <f t="shared" ref="AC161" si="1989">IF(AND($F161=AB$2,$D161=AB$3,$E161=AC$4),1,"")</f>
        <v/>
      </c>
      <c r="AD161" s="67" t="str">
        <f t="shared" si="1630"/>
        <v/>
      </c>
      <c r="AE161" s="67" t="str">
        <f t="shared" si="1631"/>
        <v/>
      </c>
      <c r="AF161" s="67" t="str">
        <f t="shared" si="1632"/>
        <v/>
      </c>
      <c r="AG161" s="67" t="str">
        <f t="shared" si="1633"/>
        <v/>
      </c>
      <c r="AH161" s="67" t="str">
        <f t="shared" si="1634"/>
        <v/>
      </c>
      <c r="AI161" s="67" t="str">
        <f t="shared" si="1635"/>
        <v/>
      </c>
      <c r="AJ161" s="67" t="str">
        <f t="shared" si="1636"/>
        <v/>
      </c>
      <c r="AK161" s="75" t="str">
        <f t="shared" si="1637"/>
        <v/>
      </c>
      <c r="AL161" s="74" t="str">
        <f t="shared" si="1861"/>
        <v/>
      </c>
      <c r="AM161" s="67" t="str">
        <f t="shared" ref="AM161" si="1990">IF(AND($F161=AL$2,$D161=AL$3,$E161=AM$4),1,"")</f>
        <v/>
      </c>
      <c r="AN161" s="67" t="str">
        <f t="shared" si="1639"/>
        <v/>
      </c>
      <c r="AO161" s="67" t="str">
        <f t="shared" si="1640"/>
        <v/>
      </c>
      <c r="AP161" s="67" t="str">
        <f t="shared" si="1641"/>
        <v/>
      </c>
      <c r="AQ161" s="67" t="str">
        <f t="shared" si="1642"/>
        <v/>
      </c>
      <c r="AR161" s="67" t="str">
        <f t="shared" si="1643"/>
        <v/>
      </c>
      <c r="AS161" s="67" t="str">
        <f t="shared" si="1644"/>
        <v/>
      </c>
      <c r="AT161" s="67" t="str">
        <f t="shared" si="1645"/>
        <v/>
      </c>
      <c r="AU161" s="75" t="str">
        <f t="shared" si="1646"/>
        <v/>
      </c>
      <c r="AV161" s="74" t="str">
        <f t="shared" si="1863"/>
        <v/>
      </c>
      <c r="AW161" s="67" t="str">
        <f t="shared" ref="AW161" si="1991">IF(AND($F161=AV$2,$D161=AV$3,$E161=AW$4),1,"")</f>
        <v/>
      </c>
      <c r="AX161" s="67" t="str">
        <f t="shared" si="1648"/>
        <v/>
      </c>
      <c r="AY161" s="67" t="str">
        <f t="shared" si="1649"/>
        <v/>
      </c>
      <c r="AZ161" s="67" t="str">
        <f t="shared" si="1650"/>
        <v/>
      </c>
      <c r="BA161" s="67" t="str">
        <f t="shared" si="1651"/>
        <v/>
      </c>
      <c r="BB161" s="67" t="str">
        <f t="shared" si="1652"/>
        <v/>
      </c>
      <c r="BC161" s="67" t="str">
        <f t="shared" si="1653"/>
        <v/>
      </c>
      <c r="BD161" s="67" t="str">
        <f t="shared" si="1654"/>
        <v/>
      </c>
      <c r="BE161" s="75" t="str">
        <f t="shared" si="1655"/>
        <v/>
      </c>
      <c r="BF161" s="74" t="str">
        <f t="shared" si="1865"/>
        <v/>
      </c>
      <c r="BG161" s="67" t="str">
        <f t="shared" ref="BG161" si="1992">IF(AND($F161=BF$2,$D161=BF$3,$E161=BG$4),1,"")</f>
        <v/>
      </c>
      <c r="BH161" s="67" t="str">
        <f t="shared" si="1657"/>
        <v/>
      </c>
      <c r="BI161" s="67" t="str">
        <f t="shared" si="1658"/>
        <v/>
      </c>
      <c r="BJ161" s="67" t="str">
        <f t="shared" si="1659"/>
        <v/>
      </c>
      <c r="BK161" s="67" t="str">
        <f t="shared" si="1660"/>
        <v/>
      </c>
      <c r="BL161" s="67" t="str">
        <f t="shared" si="1661"/>
        <v/>
      </c>
      <c r="BM161" s="67" t="str">
        <f t="shared" si="1662"/>
        <v/>
      </c>
      <c r="BN161" s="67" t="str">
        <f t="shared" si="1663"/>
        <v/>
      </c>
      <c r="BO161" s="75" t="str">
        <f t="shared" si="1664"/>
        <v/>
      </c>
      <c r="BP161" s="74" t="str">
        <f t="shared" si="1867"/>
        <v/>
      </c>
      <c r="BQ161" s="67" t="str">
        <f t="shared" ref="BQ161" si="1993">IF(AND($F161=BP$2,$D161=BP$3,$E161=BQ$4),1,"")</f>
        <v/>
      </c>
      <c r="BR161" s="67" t="str">
        <f t="shared" si="1666"/>
        <v/>
      </c>
      <c r="BS161" s="67" t="str">
        <f t="shared" si="1667"/>
        <v/>
      </c>
      <c r="BT161" s="67" t="str">
        <f t="shared" si="1668"/>
        <v/>
      </c>
      <c r="BU161" s="67" t="str">
        <f t="shared" si="1669"/>
        <v/>
      </c>
      <c r="BV161" s="67" t="str">
        <f t="shared" si="1670"/>
        <v/>
      </c>
      <c r="BW161" s="67" t="str">
        <f t="shared" si="1671"/>
        <v/>
      </c>
      <c r="BX161" s="67" t="str">
        <f t="shared" si="1672"/>
        <v/>
      </c>
      <c r="BY161" s="75" t="str">
        <f t="shared" si="1673"/>
        <v/>
      </c>
      <c r="BZ161" s="74" t="str">
        <f t="shared" si="1869"/>
        <v/>
      </c>
      <c r="CA161" s="67" t="str">
        <f t="shared" ref="CA161" si="1994">IF(AND($F161=BZ$2,$D161=BZ$3,$E161=CA$4),1,"")</f>
        <v/>
      </c>
      <c r="CB161" s="67" t="str">
        <f t="shared" si="1675"/>
        <v/>
      </c>
      <c r="CC161" s="67" t="str">
        <f t="shared" si="1676"/>
        <v/>
      </c>
      <c r="CD161" s="67" t="str">
        <f t="shared" si="1677"/>
        <v/>
      </c>
      <c r="CE161" s="67" t="str">
        <f t="shared" si="1678"/>
        <v/>
      </c>
      <c r="CF161" s="67" t="str">
        <f t="shared" si="1679"/>
        <v/>
      </c>
      <c r="CG161" s="67" t="str">
        <f t="shared" si="1680"/>
        <v/>
      </c>
      <c r="CH161" s="67" t="str">
        <f t="shared" si="1681"/>
        <v/>
      </c>
      <c r="CI161" s="75" t="str">
        <f t="shared" si="1682"/>
        <v/>
      </c>
      <c r="CJ161" s="74" t="str">
        <f t="shared" si="1871"/>
        <v/>
      </c>
      <c r="CK161" s="67" t="str">
        <f t="shared" ref="CK161" si="1995">IF(AND($F161=CJ$2,$D161=CJ$3,$E161=CK$4),1,"")</f>
        <v/>
      </c>
      <c r="CL161" s="67" t="str">
        <f t="shared" si="1684"/>
        <v/>
      </c>
      <c r="CM161" s="67" t="str">
        <f t="shared" si="1685"/>
        <v/>
      </c>
      <c r="CN161" s="67" t="str">
        <f t="shared" si="1686"/>
        <v/>
      </c>
      <c r="CO161" s="67" t="str">
        <f t="shared" si="1687"/>
        <v/>
      </c>
      <c r="CP161" s="67" t="str">
        <f t="shared" si="1688"/>
        <v/>
      </c>
      <c r="CQ161" s="67" t="str">
        <f t="shared" si="1689"/>
        <v/>
      </c>
      <c r="CR161" s="67" t="str">
        <f t="shared" si="1690"/>
        <v/>
      </c>
      <c r="CS161" s="75" t="str">
        <f t="shared" si="1691"/>
        <v/>
      </c>
      <c r="CT161" s="74" t="str">
        <f t="shared" si="1873"/>
        <v/>
      </c>
      <c r="CU161" s="67" t="str">
        <f t="shared" ref="CU161" si="1996">IF(AND($F161=CT$2,$D161=CT$3,$E161=CU$4),1,"")</f>
        <v/>
      </c>
      <c r="CV161" s="67" t="str">
        <f t="shared" si="1693"/>
        <v/>
      </c>
      <c r="CW161" s="67" t="str">
        <f t="shared" si="1694"/>
        <v/>
      </c>
      <c r="CX161" s="67" t="str">
        <f t="shared" si="1695"/>
        <v/>
      </c>
      <c r="CY161" s="67" t="str">
        <f t="shared" si="1696"/>
        <v/>
      </c>
      <c r="CZ161" s="67" t="str">
        <f t="shared" si="1697"/>
        <v/>
      </c>
      <c r="DA161" s="67" t="str">
        <f t="shared" si="1698"/>
        <v/>
      </c>
      <c r="DB161" s="67" t="str">
        <f t="shared" si="1699"/>
        <v/>
      </c>
      <c r="DC161" s="75" t="str">
        <f t="shared" si="1700"/>
        <v/>
      </c>
      <c r="DD161" s="74" t="str">
        <f t="shared" si="1875"/>
        <v/>
      </c>
      <c r="DE161" s="67" t="str">
        <f t="shared" ref="DE161" si="1997">IF(AND($F161=DD$2,$D161=DD$3,$E161=DE$4),1,"")</f>
        <v/>
      </c>
      <c r="DF161" s="67" t="str">
        <f t="shared" si="1702"/>
        <v/>
      </c>
      <c r="DG161" s="67" t="str">
        <f t="shared" si="1703"/>
        <v/>
      </c>
      <c r="DH161" s="67" t="str">
        <f t="shared" si="1704"/>
        <v/>
      </c>
      <c r="DI161" s="67" t="str">
        <f t="shared" si="1705"/>
        <v/>
      </c>
      <c r="DJ161" s="67" t="str">
        <f t="shared" si="1706"/>
        <v/>
      </c>
      <c r="DK161" s="67" t="str">
        <f t="shared" si="1707"/>
        <v/>
      </c>
      <c r="DL161" s="67" t="str">
        <f t="shared" si="1708"/>
        <v/>
      </c>
      <c r="DM161" s="75" t="str">
        <f t="shared" si="1709"/>
        <v/>
      </c>
      <c r="DN161" s="74" t="str">
        <f t="shared" si="1877"/>
        <v/>
      </c>
      <c r="DO161" s="67" t="str">
        <f t="shared" ref="DO161" si="1998">IF(AND($F161=DN$2,$D161=DN$3,$E161=DO$4),1,"")</f>
        <v/>
      </c>
      <c r="DP161" s="67" t="str">
        <f t="shared" si="1711"/>
        <v/>
      </c>
      <c r="DQ161" s="67" t="str">
        <f t="shared" si="1712"/>
        <v/>
      </c>
      <c r="DR161" s="67" t="str">
        <f t="shared" si="1713"/>
        <v/>
      </c>
      <c r="DS161" s="67" t="str">
        <f t="shared" si="1714"/>
        <v/>
      </c>
      <c r="DT161" s="67" t="str">
        <f t="shared" si="1715"/>
        <v/>
      </c>
      <c r="DU161" s="67" t="str">
        <f t="shared" si="1716"/>
        <v/>
      </c>
      <c r="DV161" s="67" t="str">
        <f t="shared" si="1717"/>
        <v/>
      </c>
      <c r="DW161" s="76" t="str">
        <f t="shared" si="1718"/>
        <v/>
      </c>
      <c r="DX161" s="73"/>
    </row>
    <row r="162" spans="1:128" hidden="1">
      <c r="A162" s="67" t="str">
        <f>IF(OR(B162=0,B162=""),"",'Stu.Detail (1-20)'!A164)</f>
        <v/>
      </c>
      <c r="B162" s="67" t="str">
        <f>IF(OR('Stu.Detail (1-20)'!B164=0,'Stu.Detail (1-20)'!B164=""),"",'Stu.Detail (1-20)'!B164)</f>
        <v/>
      </c>
      <c r="C162" s="68" t="str">
        <f>IF(OR('Stu.Detail (1-20)'!C164=0,'Stu.Detail (1-20)'!C164=""),"",'Stu.Detail (1-20)'!C164)</f>
        <v/>
      </c>
      <c r="D162" s="67" t="str">
        <f>IF(OR('Stu.Detail (1-20)'!J164=0,'Stu.Detail (1-20)'!J164=""),"",'Stu.Detail (1-20)'!J164)</f>
        <v/>
      </c>
      <c r="E162" s="67" t="str">
        <f>IF(OR('Stu.Detail (1-20)'!K164=0,'Stu.Detail (1-20)'!K164=""),"",'Stu.Detail (1-20)'!K164)</f>
        <v/>
      </c>
      <c r="F162" s="67" t="str">
        <f>IF(OR('Stu.Detail (1-20)'!L164=0,'Stu.Detail (1-20)'!L164=""),"",'Stu.Detail (1-20)'!L164)</f>
        <v/>
      </c>
      <c r="H162" s="74" t="str">
        <f t="shared" si="1609"/>
        <v/>
      </c>
      <c r="I162" s="67" t="str">
        <f t="shared" si="1610"/>
        <v/>
      </c>
      <c r="J162" s="67" t="str">
        <f t="shared" si="1611"/>
        <v/>
      </c>
      <c r="K162" s="67" t="str">
        <f t="shared" si="1612"/>
        <v/>
      </c>
      <c r="L162" s="67" t="str">
        <f t="shared" si="1613"/>
        <v/>
      </c>
      <c r="M162" s="67" t="str">
        <f t="shared" si="1614"/>
        <v/>
      </c>
      <c r="N162" s="67" t="str">
        <f t="shared" si="1615"/>
        <v/>
      </c>
      <c r="O162" s="67" t="str">
        <f t="shared" si="1616"/>
        <v/>
      </c>
      <c r="P162" s="67" t="str">
        <f t="shared" si="1617"/>
        <v/>
      </c>
      <c r="Q162" s="75" t="str">
        <f t="shared" si="1618"/>
        <v/>
      </c>
      <c r="R162" s="74" t="str">
        <f t="shared" si="1619"/>
        <v/>
      </c>
      <c r="S162" s="67" t="str">
        <f t="shared" si="1620"/>
        <v/>
      </c>
      <c r="T162" s="67" t="str">
        <f t="shared" si="1621"/>
        <v/>
      </c>
      <c r="U162" s="67" t="str">
        <f t="shared" si="1622"/>
        <v/>
      </c>
      <c r="V162" s="67" t="str">
        <f t="shared" si="1623"/>
        <v/>
      </c>
      <c r="W162" s="67" t="str">
        <f t="shared" si="1624"/>
        <v/>
      </c>
      <c r="X162" s="67" t="str">
        <f t="shared" si="1625"/>
        <v/>
      </c>
      <c r="Y162" s="67" t="str">
        <f t="shared" si="1626"/>
        <v/>
      </c>
      <c r="Z162" s="67" t="str">
        <f t="shared" si="1627"/>
        <v/>
      </c>
      <c r="AA162" s="75" t="str">
        <f t="shared" si="1628"/>
        <v/>
      </c>
      <c r="AB162" s="74" t="str">
        <f t="shared" si="1859"/>
        <v/>
      </c>
      <c r="AC162" s="67" t="str">
        <f t="shared" ref="AC162" si="1999">IF(AND($F162=AB$2,$D162=AB$3,$E162=AC$4),1,"")</f>
        <v/>
      </c>
      <c r="AD162" s="67" t="str">
        <f t="shared" si="1630"/>
        <v/>
      </c>
      <c r="AE162" s="67" t="str">
        <f t="shared" si="1631"/>
        <v/>
      </c>
      <c r="AF162" s="67" t="str">
        <f t="shared" si="1632"/>
        <v/>
      </c>
      <c r="AG162" s="67" t="str">
        <f t="shared" si="1633"/>
        <v/>
      </c>
      <c r="AH162" s="67" t="str">
        <f t="shared" si="1634"/>
        <v/>
      </c>
      <c r="AI162" s="67" t="str">
        <f t="shared" si="1635"/>
        <v/>
      </c>
      <c r="AJ162" s="67" t="str">
        <f t="shared" si="1636"/>
        <v/>
      </c>
      <c r="AK162" s="75" t="str">
        <f t="shared" si="1637"/>
        <v/>
      </c>
      <c r="AL162" s="74" t="str">
        <f t="shared" si="1861"/>
        <v/>
      </c>
      <c r="AM162" s="67" t="str">
        <f t="shared" ref="AM162" si="2000">IF(AND($F162=AL$2,$D162=AL$3,$E162=AM$4),1,"")</f>
        <v/>
      </c>
      <c r="AN162" s="67" t="str">
        <f t="shared" si="1639"/>
        <v/>
      </c>
      <c r="AO162" s="67" t="str">
        <f t="shared" si="1640"/>
        <v/>
      </c>
      <c r="AP162" s="67" t="str">
        <f t="shared" si="1641"/>
        <v/>
      </c>
      <c r="AQ162" s="67" t="str">
        <f t="shared" si="1642"/>
        <v/>
      </c>
      <c r="AR162" s="67" t="str">
        <f t="shared" si="1643"/>
        <v/>
      </c>
      <c r="AS162" s="67" t="str">
        <f t="shared" si="1644"/>
        <v/>
      </c>
      <c r="AT162" s="67" t="str">
        <f t="shared" si="1645"/>
        <v/>
      </c>
      <c r="AU162" s="75" t="str">
        <f t="shared" si="1646"/>
        <v/>
      </c>
      <c r="AV162" s="74" t="str">
        <f t="shared" si="1863"/>
        <v/>
      </c>
      <c r="AW162" s="67" t="str">
        <f t="shared" ref="AW162" si="2001">IF(AND($F162=AV$2,$D162=AV$3,$E162=AW$4),1,"")</f>
        <v/>
      </c>
      <c r="AX162" s="67" t="str">
        <f t="shared" si="1648"/>
        <v/>
      </c>
      <c r="AY162" s="67" t="str">
        <f t="shared" si="1649"/>
        <v/>
      </c>
      <c r="AZ162" s="67" t="str">
        <f t="shared" si="1650"/>
        <v/>
      </c>
      <c r="BA162" s="67" t="str">
        <f t="shared" si="1651"/>
        <v/>
      </c>
      <c r="BB162" s="67" t="str">
        <f t="shared" si="1652"/>
        <v/>
      </c>
      <c r="BC162" s="67" t="str">
        <f t="shared" si="1653"/>
        <v/>
      </c>
      <c r="BD162" s="67" t="str">
        <f t="shared" si="1654"/>
        <v/>
      </c>
      <c r="BE162" s="75" t="str">
        <f t="shared" si="1655"/>
        <v/>
      </c>
      <c r="BF162" s="74" t="str">
        <f t="shared" si="1865"/>
        <v/>
      </c>
      <c r="BG162" s="67" t="str">
        <f t="shared" ref="BG162" si="2002">IF(AND($F162=BF$2,$D162=BF$3,$E162=BG$4),1,"")</f>
        <v/>
      </c>
      <c r="BH162" s="67" t="str">
        <f t="shared" si="1657"/>
        <v/>
      </c>
      <c r="BI162" s="67" t="str">
        <f t="shared" si="1658"/>
        <v/>
      </c>
      <c r="BJ162" s="67" t="str">
        <f t="shared" si="1659"/>
        <v/>
      </c>
      <c r="BK162" s="67" t="str">
        <f t="shared" si="1660"/>
        <v/>
      </c>
      <c r="BL162" s="67" t="str">
        <f t="shared" si="1661"/>
        <v/>
      </c>
      <c r="BM162" s="67" t="str">
        <f t="shared" si="1662"/>
        <v/>
      </c>
      <c r="BN162" s="67" t="str">
        <f t="shared" si="1663"/>
        <v/>
      </c>
      <c r="BO162" s="75" t="str">
        <f t="shared" si="1664"/>
        <v/>
      </c>
      <c r="BP162" s="74" t="str">
        <f t="shared" si="1867"/>
        <v/>
      </c>
      <c r="BQ162" s="67" t="str">
        <f t="shared" ref="BQ162" si="2003">IF(AND($F162=BP$2,$D162=BP$3,$E162=BQ$4),1,"")</f>
        <v/>
      </c>
      <c r="BR162" s="67" t="str">
        <f t="shared" si="1666"/>
        <v/>
      </c>
      <c r="BS162" s="67" t="str">
        <f t="shared" si="1667"/>
        <v/>
      </c>
      <c r="BT162" s="67" t="str">
        <f t="shared" si="1668"/>
        <v/>
      </c>
      <c r="BU162" s="67" t="str">
        <f t="shared" si="1669"/>
        <v/>
      </c>
      <c r="BV162" s="67" t="str">
        <f t="shared" si="1670"/>
        <v/>
      </c>
      <c r="BW162" s="67" t="str">
        <f t="shared" si="1671"/>
        <v/>
      </c>
      <c r="BX162" s="67" t="str">
        <f t="shared" si="1672"/>
        <v/>
      </c>
      <c r="BY162" s="75" t="str">
        <f t="shared" si="1673"/>
        <v/>
      </c>
      <c r="BZ162" s="74" t="str">
        <f t="shared" si="1869"/>
        <v/>
      </c>
      <c r="CA162" s="67" t="str">
        <f t="shared" ref="CA162" si="2004">IF(AND($F162=BZ$2,$D162=BZ$3,$E162=CA$4),1,"")</f>
        <v/>
      </c>
      <c r="CB162" s="67" t="str">
        <f t="shared" si="1675"/>
        <v/>
      </c>
      <c r="CC162" s="67" t="str">
        <f t="shared" si="1676"/>
        <v/>
      </c>
      <c r="CD162" s="67" t="str">
        <f t="shared" si="1677"/>
        <v/>
      </c>
      <c r="CE162" s="67" t="str">
        <f t="shared" si="1678"/>
        <v/>
      </c>
      <c r="CF162" s="67" t="str">
        <f t="shared" si="1679"/>
        <v/>
      </c>
      <c r="CG162" s="67" t="str">
        <f t="shared" si="1680"/>
        <v/>
      </c>
      <c r="CH162" s="67" t="str">
        <f t="shared" si="1681"/>
        <v/>
      </c>
      <c r="CI162" s="75" t="str">
        <f t="shared" si="1682"/>
        <v/>
      </c>
      <c r="CJ162" s="74" t="str">
        <f t="shared" si="1871"/>
        <v/>
      </c>
      <c r="CK162" s="67" t="str">
        <f t="shared" ref="CK162" si="2005">IF(AND($F162=CJ$2,$D162=CJ$3,$E162=CK$4),1,"")</f>
        <v/>
      </c>
      <c r="CL162" s="67" t="str">
        <f t="shared" si="1684"/>
        <v/>
      </c>
      <c r="CM162" s="67" t="str">
        <f t="shared" si="1685"/>
        <v/>
      </c>
      <c r="CN162" s="67" t="str">
        <f t="shared" si="1686"/>
        <v/>
      </c>
      <c r="CO162" s="67" t="str">
        <f t="shared" si="1687"/>
        <v/>
      </c>
      <c r="CP162" s="67" t="str">
        <f t="shared" si="1688"/>
        <v/>
      </c>
      <c r="CQ162" s="67" t="str">
        <f t="shared" si="1689"/>
        <v/>
      </c>
      <c r="CR162" s="67" t="str">
        <f t="shared" si="1690"/>
        <v/>
      </c>
      <c r="CS162" s="75" t="str">
        <f t="shared" si="1691"/>
        <v/>
      </c>
      <c r="CT162" s="74" t="str">
        <f t="shared" si="1873"/>
        <v/>
      </c>
      <c r="CU162" s="67" t="str">
        <f t="shared" ref="CU162" si="2006">IF(AND($F162=CT$2,$D162=CT$3,$E162=CU$4),1,"")</f>
        <v/>
      </c>
      <c r="CV162" s="67" t="str">
        <f t="shared" si="1693"/>
        <v/>
      </c>
      <c r="CW162" s="67" t="str">
        <f t="shared" si="1694"/>
        <v/>
      </c>
      <c r="CX162" s="67" t="str">
        <f t="shared" si="1695"/>
        <v/>
      </c>
      <c r="CY162" s="67" t="str">
        <f t="shared" si="1696"/>
        <v/>
      </c>
      <c r="CZ162" s="67" t="str">
        <f t="shared" si="1697"/>
        <v/>
      </c>
      <c r="DA162" s="67" t="str">
        <f t="shared" si="1698"/>
        <v/>
      </c>
      <c r="DB162" s="67" t="str">
        <f t="shared" si="1699"/>
        <v/>
      </c>
      <c r="DC162" s="75" t="str">
        <f t="shared" si="1700"/>
        <v/>
      </c>
      <c r="DD162" s="74" t="str">
        <f t="shared" si="1875"/>
        <v/>
      </c>
      <c r="DE162" s="67" t="str">
        <f t="shared" ref="DE162" si="2007">IF(AND($F162=DD$2,$D162=DD$3,$E162=DE$4),1,"")</f>
        <v/>
      </c>
      <c r="DF162" s="67" t="str">
        <f t="shared" si="1702"/>
        <v/>
      </c>
      <c r="DG162" s="67" t="str">
        <f t="shared" si="1703"/>
        <v/>
      </c>
      <c r="DH162" s="67" t="str">
        <f t="shared" si="1704"/>
        <v/>
      </c>
      <c r="DI162" s="67" t="str">
        <f t="shared" si="1705"/>
        <v/>
      </c>
      <c r="DJ162" s="67" t="str">
        <f t="shared" si="1706"/>
        <v/>
      </c>
      <c r="DK162" s="67" t="str">
        <f t="shared" si="1707"/>
        <v/>
      </c>
      <c r="DL162" s="67" t="str">
        <f t="shared" si="1708"/>
        <v/>
      </c>
      <c r="DM162" s="75" t="str">
        <f t="shared" si="1709"/>
        <v/>
      </c>
      <c r="DN162" s="74" t="str">
        <f t="shared" si="1877"/>
        <v/>
      </c>
      <c r="DO162" s="67" t="str">
        <f t="shared" ref="DO162" si="2008">IF(AND($F162=DN$2,$D162=DN$3,$E162=DO$4),1,"")</f>
        <v/>
      </c>
      <c r="DP162" s="67" t="str">
        <f t="shared" si="1711"/>
        <v/>
      </c>
      <c r="DQ162" s="67" t="str">
        <f t="shared" si="1712"/>
        <v/>
      </c>
      <c r="DR162" s="67" t="str">
        <f t="shared" si="1713"/>
        <v/>
      </c>
      <c r="DS162" s="67" t="str">
        <f t="shared" si="1714"/>
        <v/>
      </c>
      <c r="DT162" s="67" t="str">
        <f t="shared" si="1715"/>
        <v/>
      </c>
      <c r="DU162" s="67" t="str">
        <f t="shared" si="1716"/>
        <v/>
      </c>
      <c r="DV162" s="67" t="str">
        <f t="shared" si="1717"/>
        <v/>
      </c>
      <c r="DW162" s="76" t="str">
        <f t="shared" si="1718"/>
        <v/>
      </c>
      <c r="DX162" s="73"/>
    </row>
    <row r="163" spans="1:128" hidden="1">
      <c r="A163" s="67" t="str">
        <f>IF(OR(B163=0,B163=""),"",'Stu.Detail (1-20)'!A165)</f>
        <v/>
      </c>
      <c r="B163" s="67" t="str">
        <f>IF(OR('Stu.Detail (1-20)'!B165=0,'Stu.Detail (1-20)'!B165=""),"",'Stu.Detail (1-20)'!B165)</f>
        <v/>
      </c>
      <c r="C163" s="68" t="str">
        <f>IF(OR('Stu.Detail (1-20)'!C165=0,'Stu.Detail (1-20)'!C165=""),"",'Stu.Detail (1-20)'!C165)</f>
        <v/>
      </c>
      <c r="D163" s="67" t="str">
        <f>IF(OR('Stu.Detail (1-20)'!J165=0,'Stu.Detail (1-20)'!J165=""),"",'Stu.Detail (1-20)'!J165)</f>
        <v/>
      </c>
      <c r="E163" s="67" t="str">
        <f>IF(OR('Stu.Detail (1-20)'!K165=0,'Stu.Detail (1-20)'!K165=""),"",'Stu.Detail (1-20)'!K165)</f>
        <v/>
      </c>
      <c r="F163" s="67" t="str">
        <f>IF(OR('Stu.Detail (1-20)'!L165=0,'Stu.Detail (1-20)'!L165=""),"",'Stu.Detail (1-20)'!L165)</f>
        <v/>
      </c>
      <c r="H163" s="74" t="str">
        <f t="shared" si="1609"/>
        <v/>
      </c>
      <c r="I163" s="67" t="str">
        <f t="shared" si="1610"/>
        <v/>
      </c>
      <c r="J163" s="67" t="str">
        <f t="shared" si="1611"/>
        <v/>
      </c>
      <c r="K163" s="67" t="str">
        <f t="shared" si="1612"/>
        <v/>
      </c>
      <c r="L163" s="67" t="str">
        <f t="shared" si="1613"/>
        <v/>
      </c>
      <c r="M163" s="67" t="str">
        <f t="shared" si="1614"/>
        <v/>
      </c>
      <c r="N163" s="67" t="str">
        <f t="shared" si="1615"/>
        <v/>
      </c>
      <c r="O163" s="67" t="str">
        <f t="shared" si="1616"/>
        <v/>
      </c>
      <c r="P163" s="67" t="str">
        <f t="shared" si="1617"/>
        <v/>
      </c>
      <c r="Q163" s="75" t="str">
        <f t="shared" si="1618"/>
        <v/>
      </c>
      <c r="R163" s="74" t="str">
        <f t="shared" si="1619"/>
        <v/>
      </c>
      <c r="S163" s="67" t="str">
        <f t="shared" si="1620"/>
        <v/>
      </c>
      <c r="T163" s="67" t="str">
        <f t="shared" si="1621"/>
        <v/>
      </c>
      <c r="U163" s="67" t="str">
        <f t="shared" si="1622"/>
        <v/>
      </c>
      <c r="V163" s="67" t="str">
        <f t="shared" si="1623"/>
        <v/>
      </c>
      <c r="W163" s="67" t="str">
        <f t="shared" si="1624"/>
        <v/>
      </c>
      <c r="X163" s="67" t="str">
        <f t="shared" si="1625"/>
        <v/>
      </c>
      <c r="Y163" s="67" t="str">
        <f t="shared" si="1626"/>
        <v/>
      </c>
      <c r="Z163" s="67" t="str">
        <f t="shared" si="1627"/>
        <v/>
      </c>
      <c r="AA163" s="75" t="str">
        <f t="shared" si="1628"/>
        <v/>
      </c>
      <c r="AB163" s="74" t="str">
        <f t="shared" si="1859"/>
        <v/>
      </c>
      <c r="AC163" s="67" t="str">
        <f t="shared" ref="AC163" si="2009">IF(AND($F163=AB$2,$D163=AB$3,$E163=AC$4),1,"")</f>
        <v/>
      </c>
      <c r="AD163" s="67" t="str">
        <f t="shared" si="1630"/>
        <v/>
      </c>
      <c r="AE163" s="67" t="str">
        <f t="shared" si="1631"/>
        <v/>
      </c>
      <c r="AF163" s="67" t="str">
        <f t="shared" si="1632"/>
        <v/>
      </c>
      <c r="AG163" s="67" t="str">
        <f t="shared" si="1633"/>
        <v/>
      </c>
      <c r="AH163" s="67" t="str">
        <f t="shared" si="1634"/>
        <v/>
      </c>
      <c r="AI163" s="67" t="str">
        <f t="shared" si="1635"/>
        <v/>
      </c>
      <c r="AJ163" s="67" t="str">
        <f t="shared" si="1636"/>
        <v/>
      </c>
      <c r="AK163" s="75" t="str">
        <f t="shared" si="1637"/>
        <v/>
      </c>
      <c r="AL163" s="74" t="str">
        <f t="shared" si="1861"/>
        <v/>
      </c>
      <c r="AM163" s="67" t="str">
        <f t="shared" ref="AM163" si="2010">IF(AND($F163=AL$2,$D163=AL$3,$E163=AM$4),1,"")</f>
        <v/>
      </c>
      <c r="AN163" s="67" t="str">
        <f t="shared" si="1639"/>
        <v/>
      </c>
      <c r="AO163" s="67" t="str">
        <f t="shared" si="1640"/>
        <v/>
      </c>
      <c r="AP163" s="67" t="str">
        <f t="shared" si="1641"/>
        <v/>
      </c>
      <c r="AQ163" s="67" t="str">
        <f t="shared" si="1642"/>
        <v/>
      </c>
      <c r="AR163" s="67" t="str">
        <f t="shared" si="1643"/>
        <v/>
      </c>
      <c r="AS163" s="67" t="str">
        <f t="shared" si="1644"/>
        <v/>
      </c>
      <c r="AT163" s="67" t="str">
        <f t="shared" si="1645"/>
        <v/>
      </c>
      <c r="AU163" s="75" t="str">
        <f t="shared" si="1646"/>
        <v/>
      </c>
      <c r="AV163" s="74" t="str">
        <f t="shared" si="1863"/>
        <v/>
      </c>
      <c r="AW163" s="67" t="str">
        <f t="shared" ref="AW163" si="2011">IF(AND($F163=AV$2,$D163=AV$3,$E163=AW$4),1,"")</f>
        <v/>
      </c>
      <c r="AX163" s="67" t="str">
        <f t="shared" si="1648"/>
        <v/>
      </c>
      <c r="AY163" s="67" t="str">
        <f t="shared" si="1649"/>
        <v/>
      </c>
      <c r="AZ163" s="67" t="str">
        <f t="shared" si="1650"/>
        <v/>
      </c>
      <c r="BA163" s="67" t="str">
        <f t="shared" si="1651"/>
        <v/>
      </c>
      <c r="BB163" s="67" t="str">
        <f t="shared" si="1652"/>
        <v/>
      </c>
      <c r="BC163" s="67" t="str">
        <f t="shared" si="1653"/>
        <v/>
      </c>
      <c r="BD163" s="67" t="str">
        <f t="shared" si="1654"/>
        <v/>
      </c>
      <c r="BE163" s="75" t="str">
        <f t="shared" si="1655"/>
        <v/>
      </c>
      <c r="BF163" s="74" t="str">
        <f t="shared" si="1865"/>
        <v/>
      </c>
      <c r="BG163" s="67" t="str">
        <f t="shared" ref="BG163" si="2012">IF(AND($F163=BF$2,$D163=BF$3,$E163=BG$4),1,"")</f>
        <v/>
      </c>
      <c r="BH163" s="67" t="str">
        <f t="shared" si="1657"/>
        <v/>
      </c>
      <c r="BI163" s="67" t="str">
        <f t="shared" si="1658"/>
        <v/>
      </c>
      <c r="BJ163" s="67" t="str">
        <f t="shared" si="1659"/>
        <v/>
      </c>
      <c r="BK163" s="67" t="str">
        <f t="shared" si="1660"/>
        <v/>
      </c>
      <c r="BL163" s="67" t="str">
        <f t="shared" si="1661"/>
        <v/>
      </c>
      <c r="BM163" s="67" t="str">
        <f t="shared" si="1662"/>
        <v/>
      </c>
      <c r="BN163" s="67" t="str">
        <f t="shared" si="1663"/>
        <v/>
      </c>
      <c r="BO163" s="75" t="str">
        <f t="shared" si="1664"/>
        <v/>
      </c>
      <c r="BP163" s="74" t="str">
        <f t="shared" si="1867"/>
        <v/>
      </c>
      <c r="BQ163" s="67" t="str">
        <f t="shared" ref="BQ163" si="2013">IF(AND($F163=BP$2,$D163=BP$3,$E163=BQ$4),1,"")</f>
        <v/>
      </c>
      <c r="BR163" s="67" t="str">
        <f t="shared" si="1666"/>
        <v/>
      </c>
      <c r="BS163" s="67" t="str">
        <f t="shared" si="1667"/>
        <v/>
      </c>
      <c r="BT163" s="67" t="str">
        <f t="shared" si="1668"/>
        <v/>
      </c>
      <c r="BU163" s="67" t="str">
        <f t="shared" si="1669"/>
        <v/>
      </c>
      <c r="BV163" s="67" t="str">
        <f t="shared" si="1670"/>
        <v/>
      </c>
      <c r="BW163" s="67" t="str">
        <f t="shared" si="1671"/>
        <v/>
      </c>
      <c r="BX163" s="67" t="str">
        <f t="shared" si="1672"/>
        <v/>
      </c>
      <c r="BY163" s="75" t="str">
        <f t="shared" si="1673"/>
        <v/>
      </c>
      <c r="BZ163" s="74" t="str">
        <f t="shared" si="1869"/>
        <v/>
      </c>
      <c r="CA163" s="67" t="str">
        <f t="shared" ref="CA163" si="2014">IF(AND($F163=BZ$2,$D163=BZ$3,$E163=CA$4),1,"")</f>
        <v/>
      </c>
      <c r="CB163" s="67" t="str">
        <f t="shared" si="1675"/>
        <v/>
      </c>
      <c r="CC163" s="67" t="str">
        <f t="shared" si="1676"/>
        <v/>
      </c>
      <c r="CD163" s="67" t="str">
        <f t="shared" si="1677"/>
        <v/>
      </c>
      <c r="CE163" s="67" t="str">
        <f t="shared" si="1678"/>
        <v/>
      </c>
      <c r="CF163" s="67" t="str">
        <f t="shared" si="1679"/>
        <v/>
      </c>
      <c r="CG163" s="67" t="str">
        <f t="shared" si="1680"/>
        <v/>
      </c>
      <c r="CH163" s="67" t="str">
        <f t="shared" si="1681"/>
        <v/>
      </c>
      <c r="CI163" s="75" t="str">
        <f t="shared" si="1682"/>
        <v/>
      </c>
      <c r="CJ163" s="74" t="str">
        <f t="shared" si="1871"/>
        <v/>
      </c>
      <c r="CK163" s="67" t="str">
        <f t="shared" ref="CK163" si="2015">IF(AND($F163=CJ$2,$D163=CJ$3,$E163=CK$4),1,"")</f>
        <v/>
      </c>
      <c r="CL163" s="67" t="str">
        <f t="shared" si="1684"/>
        <v/>
      </c>
      <c r="CM163" s="67" t="str">
        <f t="shared" si="1685"/>
        <v/>
      </c>
      <c r="CN163" s="67" t="str">
        <f t="shared" si="1686"/>
        <v/>
      </c>
      <c r="CO163" s="67" t="str">
        <f t="shared" si="1687"/>
        <v/>
      </c>
      <c r="CP163" s="67" t="str">
        <f t="shared" si="1688"/>
        <v/>
      </c>
      <c r="CQ163" s="67" t="str">
        <f t="shared" si="1689"/>
        <v/>
      </c>
      <c r="CR163" s="67" t="str">
        <f t="shared" si="1690"/>
        <v/>
      </c>
      <c r="CS163" s="75" t="str">
        <f t="shared" si="1691"/>
        <v/>
      </c>
      <c r="CT163" s="74" t="str">
        <f t="shared" si="1873"/>
        <v/>
      </c>
      <c r="CU163" s="67" t="str">
        <f t="shared" ref="CU163" si="2016">IF(AND($F163=CT$2,$D163=CT$3,$E163=CU$4),1,"")</f>
        <v/>
      </c>
      <c r="CV163" s="67" t="str">
        <f t="shared" si="1693"/>
        <v/>
      </c>
      <c r="CW163" s="67" t="str">
        <f t="shared" si="1694"/>
        <v/>
      </c>
      <c r="CX163" s="67" t="str">
        <f t="shared" si="1695"/>
        <v/>
      </c>
      <c r="CY163" s="67" t="str">
        <f t="shared" si="1696"/>
        <v/>
      </c>
      <c r="CZ163" s="67" t="str">
        <f t="shared" si="1697"/>
        <v/>
      </c>
      <c r="DA163" s="67" t="str">
        <f t="shared" si="1698"/>
        <v/>
      </c>
      <c r="DB163" s="67" t="str">
        <f t="shared" si="1699"/>
        <v/>
      </c>
      <c r="DC163" s="75" t="str">
        <f t="shared" si="1700"/>
        <v/>
      </c>
      <c r="DD163" s="74" t="str">
        <f t="shared" si="1875"/>
        <v/>
      </c>
      <c r="DE163" s="67" t="str">
        <f t="shared" ref="DE163" si="2017">IF(AND($F163=DD$2,$D163=DD$3,$E163=DE$4),1,"")</f>
        <v/>
      </c>
      <c r="DF163" s="67" t="str">
        <f t="shared" si="1702"/>
        <v/>
      </c>
      <c r="DG163" s="67" t="str">
        <f t="shared" si="1703"/>
        <v/>
      </c>
      <c r="DH163" s="67" t="str">
        <f t="shared" si="1704"/>
        <v/>
      </c>
      <c r="DI163" s="67" t="str">
        <f t="shared" si="1705"/>
        <v/>
      </c>
      <c r="DJ163" s="67" t="str">
        <f t="shared" si="1706"/>
        <v/>
      </c>
      <c r="DK163" s="67" t="str">
        <f t="shared" si="1707"/>
        <v/>
      </c>
      <c r="DL163" s="67" t="str">
        <f t="shared" si="1708"/>
        <v/>
      </c>
      <c r="DM163" s="75" t="str">
        <f t="shared" si="1709"/>
        <v/>
      </c>
      <c r="DN163" s="74" t="str">
        <f t="shared" si="1877"/>
        <v/>
      </c>
      <c r="DO163" s="67" t="str">
        <f t="shared" ref="DO163" si="2018">IF(AND($F163=DN$2,$D163=DN$3,$E163=DO$4),1,"")</f>
        <v/>
      </c>
      <c r="DP163" s="67" t="str">
        <f t="shared" si="1711"/>
        <v/>
      </c>
      <c r="DQ163" s="67" t="str">
        <f t="shared" si="1712"/>
        <v/>
      </c>
      <c r="DR163" s="67" t="str">
        <f t="shared" si="1713"/>
        <v/>
      </c>
      <c r="DS163" s="67" t="str">
        <f t="shared" si="1714"/>
        <v/>
      </c>
      <c r="DT163" s="67" t="str">
        <f t="shared" si="1715"/>
        <v/>
      </c>
      <c r="DU163" s="67" t="str">
        <f t="shared" si="1716"/>
        <v/>
      </c>
      <c r="DV163" s="67" t="str">
        <f t="shared" si="1717"/>
        <v/>
      </c>
      <c r="DW163" s="76" t="str">
        <f t="shared" si="1718"/>
        <v/>
      </c>
      <c r="DX163" s="73"/>
    </row>
    <row r="164" spans="1:128" hidden="1">
      <c r="A164" s="67" t="str">
        <f>IF(OR(B164=0,B164=""),"",'Stu.Detail (1-20)'!A166)</f>
        <v/>
      </c>
      <c r="B164" s="67" t="str">
        <f>IF(OR('Stu.Detail (1-20)'!B166=0,'Stu.Detail (1-20)'!B166=""),"",'Stu.Detail (1-20)'!B166)</f>
        <v/>
      </c>
      <c r="C164" s="68" t="str">
        <f>IF(OR('Stu.Detail (1-20)'!C166=0,'Stu.Detail (1-20)'!C166=""),"",'Stu.Detail (1-20)'!C166)</f>
        <v/>
      </c>
      <c r="D164" s="67" t="str">
        <f>IF(OR('Stu.Detail (1-20)'!J166=0,'Stu.Detail (1-20)'!J166=""),"",'Stu.Detail (1-20)'!J166)</f>
        <v/>
      </c>
      <c r="E164" s="67" t="str">
        <f>IF(OR('Stu.Detail (1-20)'!K166=0,'Stu.Detail (1-20)'!K166=""),"",'Stu.Detail (1-20)'!K166)</f>
        <v/>
      </c>
      <c r="F164" s="67" t="str">
        <f>IF(OR('Stu.Detail (1-20)'!L166=0,'Stu.Detail (1-20)'!L166=""),"",'Stu.Detail (1-20)'!L166)</f>
        <v/>
      </c>
      <c r="H164" s="74" t="str">
        <f t="shared" si="1609"/>
        <v/>
      </c>
      <c r="I164" s="67" t="str">
        <f t="shared" si="1610"/>
        <v/>
      </c>
      <c r="J164" s="67" t="str">
        <f t="shared" si="1611"/>
        <v/>
      </c>
      <c r="K164" s="67" t="str">
        <f t="shared" si="1612"/>
        <v/>
      </c>
      <c r="L164" s="67" t="str">
        <f t="shared" si="1613"/>
        <v/>
      </c>
      <c r="M164" s="67" t="str">
        <f t="shared" si="1614"/>
        <v/>
      </c>
      <c r="N164" s="67" t="str">
        <f t="shared" si="1615"/>
        <v/>
      </c>
      <c r="O164" s="67" t="str">
        <f t="shared" si="1616"/>
        <v/>
      </c>
      <c r="P164" s="67" t="str">
        <f t="shared" si="1617"/>
        <v/>
      </c>
      <c r="Q164" s="75" t="str">
        <f t="shared" si="1618"/>
        <v/>
      </c>
      <c r="R164" s="74" t="str">
        <f t="shared" si="1619"/>
        <v/>
      </c>
      <c r="S164" s="67" t="str">
        <f t="shared" si="1620"/>
        <v/>
      </c>
      <c r="T164" s="67" t="str">
        <f t="shared" si="1621"/>
        <v/>
      </c>
      <c r="U164" s="67" t="str">
        <f t="shared" si="1622"/>
        <v/>
      </c>
      <c r="V164" s="67" t="str">
        <f t="shared" si="1623"/>
        <v/>
      </c>
      <c r="W164" s="67" t="str">
        <f t="shared" si="1624"/>
        <v/>
      </c>
      <c r="X164" s="67" t="str">
        <f t="shared" si="1625"/>
        <v/>
      </c>
      <c r="Y164" s="67" t="str">
        <f t="shared" si="1626"/>
        <v/>
      </c>
      <c r="Z164" s="67" t="str">
        <f t="shared" si="1627"/>
        <v/>
      </c>
      <c r="AA164" s="75" t="str">
        <f t="shared" si="1628"/>
        <v/>
      </c>
      <c r="AB164" s="74" t="str">
        <f t="shared" si="1859"/>
        <v/>
      </c>
      <c r="AC164" s="67" t="str">
        <f t="shared" ref="AC164" si="2019">IF(AND($F164=AB$2,$D164=AB$3,$E164=AC$4),1,"")</f>
        <v/>
      </c>
      <c r="AD164" s="67" t="str">
        <f t="shared" si="1630"/>
        <v/>
      </c>
      <c r="AE164" s="67" t="str">
        <f t="shared" si="1631"/>
        <v/>
      </c>
      <c r="AF164" s="67" t="str">
        <f t="shared" si="1632"/>
        <v/>
      </c>
      <c r="AG164" s="67" t="str">
        <f t="shared" si="1633"/>
        <v/>
      </c>
      <c r="AH164" s="67" t="str">
        <f t="shared" si="1634"/>
        <v/>
      </c>
      <c r="AI164" s="67" t="str">
        <f t="shared" si="1635"/>
        <v/>
      </c>
      <c r="AJ164" s="67" t="str">
        <f t="shared" si="1636"/>
        <v/>
      </c>
      <c r="AK164" s="75" t="str">
        <f t="shared" si="1637"/>
        <v/>
      </c>
      <c r="AL164" s="74" t="str">
        <f t="shared" si="1861"/>
        <v/>
      </c>
      <c r="AM164" s="67" t="str">
        <f t="shared" ref="AM164" si="2020">IF(AND($F164=AL$2,$D164=AL$3,$E164=AM$4),1,"")</f>
        <v/>
      </c>
      <c r="AN164" s="67" t="str">
        <f t="shared" si="1639"/>
        <v/>
      </c>
      <c r="AO164" s="67" t="str">
        <f t="shared" si="1640"/>
        <v/>
      </c>
      <c r="AP164" s="67" t="str">
        <f t="shared" si="1641"/>
        <v/>
      </c>
      <c r="AQ164" s="67" t="str">
        <f t="shared" si="1642"/>
        <v/>
      </c>
      <c r="AR164" s="67" t="str">
        <f t="shared" si="1643"/>
        <v/>
      </c>
      <c r="AS164" s="67" t="str">
        <f t="shared" si="1644"/>
        <v/>
      </c>
      <c r="AT164" s="67" t="str">
        <f t="shared" si="1645"/>
        <v/>
      </c>
      <c r="AU164" s="75" t="str">
        <f t="shared" si="1646"/>
        <v/>
      </c>
      <c r="AV164" s="74" t="str">
        <f t="shared" si="1863"/>
        <v/>
      </c>
      <c r="AW164" s="67" t="str">
        <f t="shared" ref="AW164" si="2021">IF(AND($F164=AV$2,$D164=AV$3,$E164=AW$4),1,"")</f>
        <v/>
      </c>
      <c r="AX164" s="67" t="str">
        <f t="shared" si="1648"/>
        <v/>
      </c>
      <c r="AY164" s="67" t="str">
        <f t="shared" si="1649"/>
        <v/>
      </c>
      <c r="AZ164" s="67" t="str">
        <f t="shared" si="1650"/>
        <v/>
      </c>
      <c r="BA164" s="67" t="str">
        <f t="shared" si="1651"/>
        <v/>
      </c>
      <c r="BB164" s="67" t="str">
        <f t="shared" si="1652"/>
        <v/>
      </c>
      <c r="BC164" s="67" t="str">
        <f t="shared" si="1653"/>
        <v/>
      </c>
      <c r="BD164" s="67" t="str">
        <f t="shared" si="1654"/>
        <v/>
      </c>
      <c r="BE164" s="75" t="str">
        <f t="shared" si="1655"/>
        <v/>
      </c>
      <c r="BF164" s="74" t="str">
        <f t="shared" si="1865"/>
        <v/>
      </c>
      <c r="BG164" s="67" t="str">
        <f t="shared" ref="BG164" si="2022">IF(AND($F164=BF$2,$D164=BF$3,$E164=BG$4),1,"")</f>
        <v/>
      </c>
      <c r="BH164" s="67" t="str">
        <f t="shared" si="1657"/>
        <v/>
      </c>
      <c r="BI164" s="67" t="str">
        <f t="shared" si="1658"/>
        <v/>
      </c>
      <c r="BJ164" s="67" t="str">
        <f t="shared" si="1659"/>
        <v/>
      </c>
      <c r="BK164" s="67" t="str">
        <f t="shared" si="1660"/>
        <v/>
      </c>
      <c r="BL164" s="67" t="str">
        <f t="shared" si="1661"/>
        <v/>
      </c>
      <c r="BM164" s="67" t="str">
        <f t="shared" si="1662"/>
        <v/>
      </c>
      <c r="BN164" s="67" t="str">
        <f t="shared" si="1663"/>
        <v/>
      </c>
      <c r="BO164" s="75" t="str">
        <f t="shared" si="1664"/>
        <v/>
      </c>
      <c r="BP164" s="74" t="str">
        <f t="shared" si="1867"/>
        <v/>
      </c>
      <c r="BQ164" s="67" t="str">
        <f t="shared" ref="BQ164" si="2023">IF(AND($F164=BP$2,$D164=BP$3,$E164=BQ$4),1,"")</f>
        <v/>
      </c>
      <c r="BR164" s="67" t="str">
        <f t="shared" si="1666"/>
        <v/>
      </c>
      <c r="BS164" s="67" t="str">
        <f t="shared" si="1667"/>
        <v/>
      </c>
      <c r="BT164" s="67" t="str">
        <f t="shared" si="1668"/>
        <v/>
      </c>
      <c r="BU164" s="67" t="str">
        <f t="shared" si="1669"/>
        <v/>
      </c>
      <c r="BV164" s="67" t="str">
        <f t="shared" si="1670"/>
        <v/>
      </c>
      <c r="BW164" s="67" t="str">
        <f t="shared" si="1671"/>
        <v/>
      </c>
      <c r="BX164" s="67" t="str">
        <f t="shared" si="1672"/>
        <v/>
      </c>
      <c r="BY164" s="75" t="str">
        <f t="shared" si="1673"/>
        <v/>
      </c>
      <c r="BZ164" s="74" t="str">
        <f t="shared" si="1869"/>
        <v/>
      </c>
      <c r="CA164" s="67" t="str">
        <f t="shared" ref="CA164" si="2024">IF(AND($F164=BZ$2,$D164=BZ$3,$E164=CA$4),1,"")</f>
        <v/>
      </c>
      <c r="CB164" s="67" t="str">
        <f t="shared" si="1675"/>
        <v/>
      </c>
      <c r="CC164" s="67" t="str">
        <f t="shared" si="1676"/>
        <v/>
      </c>
      <c r="CD164" s="67" t="str">
        <f t="shared" si="1677"/>
        <v/>
      </c>
      <c r="CE164" s="67" t="str">
        <f t="shared" si="1678"/>
        <v/>
      </c>
      <c r="CF164" s="67" t="str">
        <f t="shared" si="1679"/>
        <v/>
      </c>
      <c r="CG164" s="67" t="str">
        <f t="shared" si="1680"/>
        <v/>
      </c>
      <c r="CH164" s="67" t="str">
        <f t="shared" si="1681"/>
        <v/>
      </c>
      <c r="CI164" s="75" t="str">
        <f t="shared" si="1682"/>
        <v/>
      </c>
      <c r="CJ164" s="74" t="str">
        <f t="shared" si="1871"/>
        <v/>
      </c>
      <c r="CK164" s="67" t="str">
        <f t="shared" ref="CK164" si="2025">IF(AND($F164=CJ$2,$D164=CJ$3,$E164=CK$4),1,"")</f>
        <v/>
      </c>
      <c r="CL164" s="67" t="str">
        <f t="shared" si="1684"/>
        <v/>
      </c>
      <c r="CM164" s="67" t="str">
        <f t="shared" si="1685"/>
        <v/>
      </c>
      <c r="CN164" s="67" t="str">
        <f t="shared" si="1686"/>
        <v/>
      </c>
      <c r="CO164" s="67" t="str">
        <f t="shared" si="1687"/>
        <v/>
      </c>
      <c r="CP164" s="67" t="str">
        <f t="shared" si="1688"/>
        <v/>
      </c>
      <c r="CQ164" s="67" t="str">
        <f t="shared" si="1689"/>
        <v/>
      </c>
      <c r="CR164" s="67" t="str">
        <f t="shared" si="1690"/>
        <v/>
      </c>
      <c r="CS164" s="75" t="str">
        <f t="shared" si="1691"/>
        <v/>
      </c>
      <c r="CT164" s="74" t="str">
        <f t="shared" si="1873"/>
        <v/>
      </c>
      <c r="CU164" s="67" t="str">
        <f t="shared" ref="CU164" si="2026">IF(AND($F164=CT$2,$D164=CT$3,$E164=CU$4),1,"")</f>
        <v/>
      </c>
      <c r="CV164" s="67" t="str">
        <f t="shared" si="1693"/>
        <v/>
      </c>
      <c r="CW164" s="67" t="str">
        <f t="shared" si="1694"/>
        <v/>
      </c>
      <c r="CX164" s="67" t="str">
        <f t="shared" si="1695"/>
        <v/>
      </c>
      <c r="CY164" s="67" t="str">
        <f t="shared" si="1696"/>
        <v/>
      </c>
      <c r="CZ164" s="67" t="str">
        <f t="shared" si="1697"/>
        <v/>
      </c>
      <c r="DA164" s="67" t="str">
        <f t="shared" si="1698"/>
        <v/>
      </c>
      <c r="DB164" s="67" t="str">
        <f t="shared" si="1699"/>
        <v/>
      </c>
      <c r="DC164" s="75" t="str">
        <f t="shared" si="1700"/>
        <v/>
      </c>
      <c r="DD164" s="74" t="str">
        <f t="shared" si="1875"/>
        <v/>
      </c>
      <c r="DE164" s="67" t="str">
        <f t="shared" ref="DE164" si="2027">IF(AND($F164=DD$2,$D164=DD$3,$E164=DE$4),1,"")</f>
        <v/>
      </c>
      <c r="DF164" s="67" t="str">
        <f t="shared" si="1702"/>
        <v/>
      </c>
      <c r="DG164" s="67" t="str">
        <f t="shared" si="1703"/>
        <v/>
      </c>
      <c r="DH164" s="67" t="str">
        <f t="shared" si="1704"/>
        <v/>
      </c>
      <c r="DI164" s="67" t="str">
        <f t="shared" si="1705"/>
        <v/>
      </c>
      <c r="DJ164" s="67" t="str">
        <f t="shared" si="1706"/>
        <v/>
      </c>
      <c r="DK164" s="67" t="str">
        <f t="shared" si="1707"/>
        <v/>
      </c>
      <c r="DL164" s="67" t="str">
        <f t="shared" si="1708"/>
        <v/>
      </c>
      <c r="DM164" s="75" t="str">
        <f t="shared" si="1709"/>
        <v/>
      </c>
      <c r="DN164" s="74" t="str">
        <f t="shared" si="1877"/>
        <v/>
      </c>
      <c r="DO164" s="67" t="str">
        <f t="shared" ref="DO164" si="2028">IF(AND($F164=DN$2,$D164=DN$3,$E164=DO$4),1,"")</f>
        <v/>
      </c>
      <c r="DP164" s="67" t="str">
        <f t="shared" si="1711"/>
        <v/>
      </c>
      <c r="DQ164" s="67" t="str">
        <f t="shared" si="1712"/>
        <v/>
      </c>
      <c r="DR164" s="67" t="str">
        <f t="shared" si="1713"/>
        <v/>
      </c>
      <c r="DS164" s="67" t="str">
        <f t="shared" si="1714"/>
        <v/>
      </c>
      <c r="DT164" s="67" t="str">
        <f t="shared" si="1715"/>
        <v/>
      </c>
      <c r="DU164" s="67" t="str">
        <f t="shared" si="1716"/>
        <v/>
      </c>
      <c r="DV164" s="67" t="str">
        <f t="shared" si="1717"/>
        <v/>
      </c>
      <c r="DW164" s="76" t="str">
        <f t="shared" si="1718"/>
        <v/>
      </c>
      <c r="DX164" s="73"/>
    </row>
    <row r="165" spans="1:128" hidden="1">
      <c r="A165" s="67" t="str">
        <f>IF(OR(B165=0,B165=""),"",'Stu.Detail (1-20)'!A167)</f>
        <v/>
      </c>
      <c r="B165" s="67" t="str">
        <f>IF(OR('Stu.Detail (1-20)'!B167=0,'Stu.Detail (1-20)'!B167=""),"",'Stu.Detail (1-20)'!B167)</f>
        <v/>
      </c>
      <c r="C165" s="68" t="str">
        <f>IF(OR('Stu.Detail (1-20)'!C167=0,'Stu.Detail (1-20)'!C167=""),"",'Stu.Detail (1-20)'!C167)</f>
        <v/>
      </c>
      <c r="D165" s="67" t="str">
        <f>IF(OR('Stu.Detail (1-20)'!J167=0,'Stu.Detail (1-20)'!J167=""),"",'Stu.Detail (1-20)'!J167)</f>
        <v/>
      </c>
      <c r="E165" s="67" t="str">
        <f>IF(OR('Stu.Detail (1-20)'!K167=0,'Stu.Detail (1-20)'!K167=""),"",'Stu.Detail (1-20)'!K167)</f>
        <v/>
      </c>
      <c r="F165" s="67" t="str">
        <f>IF(OR('Stu.Detail (1-20)'!L167=0,'Stu.Detail (1-20)'!L167=""),"",'Stu.Detail (1-20)'!L167)</f>
        <v/>
      </c>
      <c r="H165" s="74" t="str">
        <f t="shared" si="1609"/>
        <v/>
      </c>
      <c r="I165" s="67" t="str">
        <f t="shared" si="1610"/>
        <v/>
      </c>
      <c r="J165" s="67" t="str">
        <f t="shared" si="1611"/>
        <v/>
      </c>
      <c r="K165" s="67" t="str">
        <f t="shared" si="1612"/>
        <v/>
      </c>
      <c r="L165" s="67" t="str">
        <f t="shared" si="1613"/>
        <v/>
      </c>
      <c r="M165" s="67" t="str">
        <f t="shared" si="1614"/>
        <v/>
      </c>
      <c r="N165" s="67" t="str">
        <f t="shared" si="1615"/>
        <v/>
      </c>
      <c r="O165" s="67" t="str">
        <f t="shared" si="1616"/>
        <v/>
      </c>
      <c r="P165" s="67" t="str">
        <f t="shared" si="1617"/>
        <v/>
      </c>
      <c r="Q165" s="75" t="str">
        <f t="shared" si="1618"/>
        <v/>
      </c>
      <c r="R165" s="74" t="str">
        <f t="shared" si="1619"/>
        <v/>
      </c>
      <c r="S165" s="67" t="str">
        <f t="shared" si="1620"/>
        <v/>
      </c>
      <c r="T165" s="67" t="str">
        <f t="shared" si="1621"/>
        <v/>
      </c>
      <c r="U165" s="67" t="str">
        <f t="shared" si="1622"/>
        <v/>
      </c>
      <c r="V165" s="67" t="str">
        <f t="shared" si="1623"/>
        <v/>
      </c>
      <c r="W165" s="67" t="str">
        <f t="shared" si="1624"/>
        <v/>
      </c>
      <c r="X165" s="67" t="str">
        <f t="shared" si="1625"/>
        <v/>
      </c>
      <c r="Y165" s="67" t="str">
        <f t="shared" si="1626"/>
        <v/>
      </c>
      <c r="Z165" s="67" t="str">
        <f t="shared" si="1627"/>
        <v/>
      </c>
      <c r="AA165" s="75" t="str">
        <f t="shared" si="1628"/>
        <v/>
      </c>
      <c r="AB165" s="74" t="str">
        <f t="shared" si="1859"/>
        <v/>
      </c>
      <c r="AC165" s="67" t="str">
        <f t="shared" ref="AC165" si="2029">IF(AND($F165=AB$2,$D165=AB$3,$E165=AC$4),1,"")</f>
        <v/>
      </c>
      <c r="AD165" s="67" t="str">
        <f t="shared" si="1630"/>
        <v/>
      </c>
      <c r="AE165" s="67" t="str">
        <f t="shared" si="1631"/>
        <v/>
      </c>
      <c r="AF165" s="67" t="str">
        <f t="shared" si="1632"/>
        <v/>
      </c>
      <c r="AG165" s="67" t="str">
        <f t="shared" si="1633"/>
        <v/>
      </c>
      <c r="AH165" s="67" t="str">
        <f t="shared" si="1634"/>
        <v/>
      </c>
      <c r="AI165" s="67" t="str">
        <f t="shared" si="1635"/>
        <v/>
      </c>
      <c r="AJ165" s="67" t="str">
        <f t="shared" si="1636"/>
        <v/>
      </c>
      <c r="AK165" s="75" t="str">
        <f t="shared" si="1637"/>
        <v/>
      </c>
      <c r="AL165" s="74" t="str">
        <f t="shared" si="1861"/>
        <v/>
      </c>
      <c r="AM165" s="67" t="str">
        <f t="shared" ref="AM165" si="2030">IF(AND($F165=AL$2,$D165=AL$3,$E165=AM$4),1,"")</f>
        <v/>
      </c>
      <c r="AN165" s="67" t="str">
        <f t="shared" si="1639"/>
        <v/>
      </c>
      <c r="AO165" s="67" t="str">
        <f t="shared" si="1640"/>
        <v/>
      </c>
      <c r="AP165" s="67" t="str">
        <f t="shared" si="1641"/>
        <v/>
      </c>
      <c r="AQ165" s="67" t="str">
        <f t="shared" si="1642"/>
        <v/>
      </c>
      <c r="AR165" s="67" t="str">
        <f t="shared" si="1643"/>
        <v/>
      </c>
      <c r="AS165" s="67" t="str">
        <f t="shared" si="1644"/>
        <v/>
      </c>
      <c r="AT165" s="67" t="str">
        <f t="shared" si="1645"/>
        <v/>
      </c>
      <c r="AU165" s="75" t="str">
        <f t="shared" si="1646"/>
        <v/>
      </c>
      <c r="AV165" s="74" t="str">
        <f t="shared" si="1863"/>
        <v/>
      </c>
      <c r="AW165" s="67" t="str">
        <f t="shared" ref="AW165" si="2031">IF(AND($F165=AV$2,$D165=AV$3,$E165=AW$4),1,"")</f>
        <v/>
      </c>
      <c r="AX165" s="67" t="str">
        <f t="shared" si="1648"/>
        <v/>
      </c>
      <c r="AY165" s="67" t="str">
        <f t="shared" si="1649"/>
        <v/>
      </c>
      <c r="AZ165" s="67" t="str">
        <f t="shared" si="1650"/>
        <v/>
      </c>
      <c r="BA165" s="67" t="str">
        <f t="shared" si="1651"/>
        <v/>
      </c>
      <c r="BB165" s="67" t="str">
        <f t="shared" si="1652"/>
        <v/>
      </c>
      <c r="BC165" s="67" t="str">
        <f t="shared" si="1653"/>
        <v/>
      </c>
      <c r="BD165" s="67" t="str">
        <f t="shared" si="1654"/>
        <v/>
      </c>
      <c r="BE165" s="75" t="str">
        <f t="shared" si="1655"/>
        <v/>
      </c>
      <c r="BF165" s="74" t="str">
        <f t="shared" si="1865"/>
        <v/>
      </c>
      <c r="BG165" s="67" t="str">
        <f t="shared" ref="BG165" si="2032">IF(AND($F165=BF$2,$D165=BF$3,$E165=BG$4),1,"")</f>
        <v/>
      </c>
      <c r="BH165" s="67" t="str">
        <f t="shared" si="1657"/>
        <v/>
      </c>
      <c r="BI165" s="67" t="str">
        <f t="shared" si="1658"/>
        <v/>
      </c>
      <c r="BJ165" s="67" t="str">
        <f t="shared" si="1659"/>
        <v/>
      </c>
      <c r="BK165" s="67" t="str">
        <f t="shared" si="1660"/>
        <v/>
      </c>
      <c r="BL165" s="67" t="str">
        <f t="shared" si="1661"/>
        <v/>
      </c>
      <c r="BM165" s="67" t="str">
        <f t="shared" si="1662"/>
        <v/>
      </c>
      <c r="BN165" s="67" t="str">
        <f t="shared" si="1663"/>
        <v/>
      </c>
      <c r="BO165" s="75" t="str">
        <f t="shared" si="1664"/>
        <v/>
      </c>
      <c r="BP165" s="74" t="str">
        <f t="shared" si="1867"/>
        <v/>
      </c>
      <c r="BQ165" s="67" t="str">
        <f t="shared" ref="BQ165" si="2033">IF(AND($F165=BP$2,$D165=BP$3,$E165=BQ$4),1,"")</f>
        <v/>
      </c>
      <c r="BR165" s="67" t="str">
        <f t="shared" si="1666"/>
        <v/>
      </c>
      <c r="BS165" s="67" t="str">
        <f t="shared" si="1667"/>
        <v/>
      </c>
      <c r="BT165" s="67" t="str">
        <f t="shared" si="1668"/>
        <v/>
      </c>
      <c r="BU165" s="67" t="str">
        <f t="shared" si="1669"/>
        <v/>
      </c>
      <c r="BV165" s="67" t="str">
        <f t="shared" si="1670"/>
        <v/>
      </c>
      <c r="BW165" s="67" t="str">
        <f t="shared" si="1671"/>
        <v/>
      </c>
      <c r="BX165" s="67" t="str">
        <f t="shared" si="1672"/>
        <v/>
      </c>
      <c r="BY165" s="75" t="str">
        <f t="shared" si="1673"/>
        <v/>
      </c>
      <c r="BZ165" s="74" t="str">
        <f t="shared" si="1869"/>
        <v/>
      </c>
      <c r="CA165" s="67" t="str">
        <f t="shared" ref="CA165" si="2034">IF(AND($F165=BZ$2,$D165=BZ$3,$E165=CA$4),1,"")</f>
        <v/>
      </c>
      <c r="CB165" s="67" t="str">
        <f t="shared" si="1675"/>
        <v/>
      </c>
      <c r="CC165" s="67" t="str">
        <f t="shared" si="1676"/>
        <v/>
      </c>
      <c r="CD165" s="67" t="str">
        <f t="shared" si="1677"/>
        <v/>
      </c>
      <c r="CE165" s="67" t="str">
        <f t="shared" si="1678"/>
        <v/>
      </c>
      <c r="CF165" s="67" t="str">
        <f t="shared" si="1679"/>
        <v/>
      </c>
      <c r="CG165" s="67" t="str">
        <f t="shared" si="1680"/>
        <v/>
      </c>
      <c r="CH165" s="67" t="str">
        <f t="shared" si="1681"/>
        <v/>
      </c>
      <c r="CI165" s="75" t="str">
        <f t="shared" si="1682"/>
        <v/>
      </c>
      <c r="CJ165" s="74" t="str">
        <f t="shared" si="1871"/>
        <v/>
      </c>
      <c r="CK165" s="67" t="str">
        <f t="shared" ref="CK165" si="2035">IF(AND($F165=CJ$2,$D165=CJ$3,$E165=CK$4),1,"")</f>
        <v/>
      </c>
      <c r="CL165" s="67" t="str">
        <f t="shared" si="1684"/>
        <v/>
      </c>
      <c r="CM165" s="67" t="str">
        <f t="shared" si="1685"/>
        <v/>
      </c>
      <c r="CN165" s="67" t="str">
        <f t="shared" si="1686"/>
        <v/>
      </c>
      <c r="CO165" s="67" t="str">
        <f t="shared" si="1687"/>
        <v/>
      </c>
      <c r="CP165" s="67" t="str">
        <f t="shared" si="1688"/>
        <v/>
      </c>
      <c r="CQ165" s="67" t="str">
        <f t="shared" si="1689"/>
        <v/>
      </c>
      <c r="CR165" s="67" t="str">
        <f t="shared" si="1690"/>
        <v/>
      </c>
      <c r="CS165" s="75" t="str">
        <f t="shared" si="1691"/>
        <v/>
      </c>
      <c r="CT165" s="74" t="str">
        <f t="shared" si="1873"/>
        <v/>
      </c>
      <c r="CU165" s="67" t="str">
        <f t="shared" ref="CU165" si="2036">IF(AND($F165=CT$2,$D165=CT$3,$E165=CU$4),1,"")</f>
        <v/>
      </c>
      <c r="CV165" s="67" t="str">
        <f t="shared" si="1693"/>
        <v/>
      </c>
      <c r="CW165" s="67" t="str">
        <f t="shared" si="1694"/>
        <v/>
      </c>
      <c r="CX165" s="67" t="str">
        <f t="shared" si="1695"/>
        <v/>
      </c>
      <c r="CY165" s="67" t="str">
        <f t="shared" si="1696"/>
        <v/>
      </c>
      <c r="CZ165" s="67" t="str">
        <f t="shared" si="1697"/>
        <v/>
      </c>
      <c r="DA165" s="67" t="str">
        <f t="shared" si="1698"/>
        <v/>
      </c>
      <c r="DB165" s="67" t="str">
        <f t="shared" si="1699"/>
        <v/>
      </c>
      <c r="DC165" s="75" t="str">
        <f t="shared" si="1700"/>
        <v/>
      </c>
      <c r="DD165" s="74" t="str">
        <f t="shared" si="1875"/>
        <v/>
      </c>
      <c r="DE165" s="67" t="str">
        <f t="shared" ref="DE165" si="2037">IF(AND($F165=DD$2,$D165=DD$3,$E165=DE$4),1,"")</f>
        <v/>
      </c>
      <c r="DF165" s="67" t="str">
        <f t="shared" si="1702"/>
        <v/>
      </c>
      <c r="DG165" s="67" t="str">
        <f t="shared" si="1703"/>
        <v/>
      </c>
      <c r="DH165" s="67" t="str">
        <f t="shared" si="1704"/>
        <v/>
      </c>
      <c r="DI165" s="67" t="str">
        <f t="shared" si="1705"/>
        <v/>
      </c>
      <c r="DJ165" s="67" t="str">
        <f t="shared" si="1706"/>
        <v/>
      </c>
      <c r="DK165" s="67" t="str">
        <f t="shared" si="1707"/>
        <v/>
      </c>
      <c r="DL165" s="67" t="str">
        <f t="shared" si="1708"/>
        <v/>
      </c>
      <c r="DM165" s="75" t="str">
        <f t="shared" si="1709"/>
        <v/>
      </c>
      <c r="DN165" s="74" t="str">
        <f t="shared" si="1877"/>
        <v/>
      </c>
      <c r="DO165" s="67" t="str">
        <f t="shared" ref="DO165" si="2038">IF(AND($F165=DN$2,$D165=DN$3,$E165=DO$4),1,"")</f>
        <v/>
      </c>
      <c r="DP165" s="67" t="str">
        <f t="shared" si="1711"/>
        <v/>
      </c>
      <c r="DQ165" s="67" t="str">
        <f t="shared" si="1712"/>
        <v/>
      </c>
      <c r="DR165" s="67" t="str">
        <f t="shared" si="1713"/>
        <v/>
      </c>
      <c r="DS165" s="67" t="str">
        <f t="shared" si="1714"/>
        <v/>
      </c>
      <c r="DT165" s="67" t="str">
        <f t="shared" si="1715"/>
        <v/>
      </c>
      <c r="DU165" s="67" t="str">
        <f t="shared" si="1716"/>
        <v/>
      </c>
      <c r="DV165" s="67" t="str">
        <f t="shared" si="1717"/>
        <v/>
      </c>
      <c r="DW165" s="76" t="str">
        <f t="shared" si="1718"/>
        <v/>
      </c>
      <c r="DX165" s="73"/>
    </row>
    <row r="166" spans="1:128" hidden="1">
      <c r="A166" s="67" t="str">
        <f>IF(OR(B166=0,B166=""),"",'Stu.Detail (1-20)'!A168)</f>
        <v/>
      </c>
      <c r="B166" s="67" t="str">
        <f>IF(OR('Stu.Detail (1-20)'!B168=0,'Stu.Detail (1-20)'!B168=""),"",'Stu.Detail (1-20)'!B168)</f>
        <v/>
      </c>
      <c r="C166" s="68" t="str">
        <f>IF(OR('Stu.Detail (1-20)'!C168=0,'Stu.Detail (1-20)'!C168=""),"",'Stu.Detail (1-20)'!C168)</f>
        <v/>
      </c>
      <c r="D166" s="67" t="str">
        <f>IF(OR('Stu.Detail (1-20)'!J168=0,'Stu.Detail (1-20)'!J168=""),"",'Stu.Detail (1-20)'!J168)</f>
        <v/>
      </c>
      <c r="E166" s="67" t="str">
        <f>IF(OR('Stu.Detail (1-20)'!K168=0,'Stu.Detail (1-20)'!K168=""),"",'Stu.Detail (1-20)'!K168)</f>
        <v/>
      </c>
      <c r="F166" s="67" t="str">
        <f>IF(OR('Stu.Detail (1-20)'!L168=0,'Stu.Detail (1-20)'!L168=""),"",'Stu.Detail (1-20)'!L168)</f>
        <v/>
      </c>
      <c r="H166" s="74" t="str">
        <f t="shared" si="1609"/>
        <v/>
      </c>
      <c r="I166" s="67" t="str">
        <f t="shared" si="1610"/>
        <v/>
      </c>
      <c r="J166" s="67" t="str">
        <f t="shared" si="1611"/>
        <v/>
      </c>
      <c r="K166" s="67" t="str">
        <f t="shared" si="1612"/>
        <v/>
      </c>
      <c r="L166" s="67" t="str">
        <f t="shared" si="1613"/>
        <v/>
      </c>
      <c r="M166" s="67" t="str">
        <f t="shared" si="1614"/>
        <v/>
      </c>
      <c r="N166" s="67" t="str">
        <f t="shared" si="1615"/>
        <v/>
      </c>
      <c r="O166" s="67" t="str">
        <f t="shared" si="1616"/>
        <v/>
      </c>
      <c r="P166" s="67" t="str">
        <f t="shared" si="1617"/>
        <v/>
      </c>
      <c r="Q166" s="75" t="str">
        <f t="shared" si="1618"/>
        <v/>
      </c>
      <c r="R166" s="74" t="str">
        <f t="shared" si="1619"/>
        <v/>
      </c>
      <c r="S166" s="67" t="str">
        <f t="shared" si="1620"/>
        <v/>
      </c>
      <c r="T166" s="67" t="str">
        <f t="shared" si="1621"/>
        <v/>
      </c>
      <c r="U166" s="67" t="str">
        <f t="shared" si="1622"/>
        <v/>
      </c>
      <c r="V166" s="67" t="str">
        <f t="shared" si="1623"/>
        <v/>
      </c>
      <c r="W166" s="67" t="str">
        <f t="shared" si="1624"/>
        <v/>
      </c>
      <c r="X166" s="67" t="str">
        <f t="shared" si="1625"/>
        <v/>
      </c>
      <c r="Y166" s="67" t="str">
        <f t="shared" si="1626"/>
        <v/>
      </c>
      <c r="Z166" s="67" t="str">
        <f t="shared" si="1627"/>
        <v/>
      </c>
      <c r="AA166" s="75" t="str">
        <f t="shared" si="1628"/>
        <v/>
      </c>
      <c r="AB166" s="74" t="str">
        <f t="shared" si="1859"/>
        <v/>
      </c>
      <c r="AC166" s="67" t="str">
        <f t="shared" ref="AC166" si="2039">IF(AND($F166=AB$2,$D166=AB$3,$E166=AC$4),1,"")</f>
        <v/>
      </c>
      <c r="AD166" s="67" t="str">
        <f t="shared" si="1630"/>
        <v/>
      </c>
      <c r="AE166" s="67" t="str">
        <f t="shared" si="1631"/>
        <v/>
      </c>
      <c r="AF166" s="67" t="str">
        <f t="shared" si="1632"/>
        <v/>
      </c>
      <c r="AG166" s="67" t="str">
        <f t="shared" si="1633"/>
        <v/>
      </c>
      <c r="AH166" s="67" t="str">
        <f t="shared" si="1634"/>
        <v/>
      </c>
      <c r="AI166" s="67" t="str">
        <f t="shared" si="1635"/>
        <v/>
      </c>
      <c r="AJ166" s="67" t="str">
        <f t="shared" si="1636"/>
        <v/>
      </c>
      <c r="AK166" s="75" t="str">
        <f t="shared" si="1637"/>
        <v/>
      </c>
      <c r="AL166" s="74" t="str">
        <f t="shared" si="1861"/>
        <v/>
      </c>
      <c r="AM166" s="67" t="str">
        <f t="shared" ref="AM166" si="2040">IF(AND($F166=AL$2,$D166=AL$3,$E166=AM$4),1,"")</f>
        <v/>
      </c>
      <c r="AN166" s="67" t="str">
        <f t="shared" si="1639"/>
        <v/>
      </c>
      <c r="AO166" s="67" t="str">
        <f t="shared" si="1640"/>
        <v/>
      </c>
      <c r="AP166" s="67" t="str">
        <f t="shared" si="1641"/>
        <v/>
      </c>
      <c r="AQ166" s="67" t="str">
        <f t="shared" si="1642"/>
        <v/>
      </c>
      <c r="AR166" s="67" t="str">
        <f t="shared" si="1643"/>
        <v/>
      </c>
      <c r="AS166" s="67" t="str">
        <f t="shared" si="1644"/>
        <v/>
      </c>
      <c r="AT166" s="67" t="str">
        <f t="shared" si="1645"/>
        <v/>
      </c>
      <c r="AU166" s="75" t="str">
        <f t="shared" si="1646"/>
        <v/>
      </c>
      <c r="AV166" s="74" t="str">
        <f t="shared" si="1863"/>
        <v/>
      </c>
      <c r="AW166" s="67" t="str">
        <f t="shared" ref="AW166" si="2041">IF(AND($F166=AV$2,$D166=AV$3,$E166=AW$4),1,"")</f>
        <v/>
      </c>
      <c r="AX166" s="67" t="str">
        <f t="shared" si="1648"/>
        <v/>
      </c>
      <c r="AY166" s="67" t="str">
        <f t="shared" si="1649"/>
        <v/>
      </c>
      <c r="AZ166" s="67" t="str">
        <f t="shared" si="1650"/>
        <v/>
      </c>
      <c r="BA166" s="67" t="str">
        <f t="shared" si="1651"/>
        <v/>
      </c>
      <c r="BB166" s="67" t="str">
        <f t="shared" si="1652"/>
        <v/>
      </c>
      <c r="BC166" s="67" t="str">
        <f t="shared" si="1653"/>
        <v/>
      </c>
      <c r="BD166" s="67" t="str">
        <f t="shared" si="1654"/>
        <v/>
      </c>
      <c r="BE166" s="75" t="str">
        <f t="shared" si="1655"/>
        <v/>
      </c>
      <c r="BF166" s="74" t="str">
        <f t="shared" si="1865"/>
        <v/>
      </c>
      <c r="BG166" s="67" t="str">
        <f t="shared" ref="BG166" si="2042">IF(AND($F166=BF$2,$D166=BF$3,$E166=BG$4),1,"")</f>
        <v/>
      </c>
      <c r="BH166" s="67" t="str">
        <f t="shared" si="1657"/>
        <v/>
      </c>
      <c r="BI166" s="67" t="str">
        <f t="shared" si="1658"/>
        <v/>
      </c>
      <c r="BJ166" s="67" t="str">
        <f t="shared" si="1659"/>
        <v/>
      </c>
      <c r="BK166" s="67" t="str">
        <f t="shared" si="1660"/>
        <v/>
      </c>
      <c r="BL166" s="67" t="str">
        <f t="shared" si="1661"/>
        <v/>
      </c>
      <c r="BM166" s="67" t="str">
        <f t="shared" si="1662"/>
        <v/>
      </c>
      <c r="BN166" s="67" t="str">
        <f t="shared" si="1663"/>
        <v/>
      </c>
      <c r="BO166" s="75" t="str">
        <f t="shared" si="1664"/>
        <v/>
      </c>
      <c r="BP166" s="74" t="str">
        <f t="shared" si="1867"/>
        <v/>
      </c>
      <c r="BQ166" s="67" t="str">
        <f t="shared" ref="BQ166" si="2043">IF(AND($F166=BP$2,$D166=BP$3,$E166=BQ$4),1,"")</f>
        <v/>
      </c>
      <c r="BR166" s="67" t="str">
        <f t="shared" si="1666"/>
        <v/>
      </c>
      <c r="BS166" s="67" t="str">
        <f t="shared" si="1667"/>
        <v/>
      </c>
      <c r="BT166" s="67" t="str">
        <f t="shared" si="1668"/>
        <v/>
      </c>
      <c r="BU166" s="67" t="str">
        <f t="shared" si="1669"/>
        <v/>
      </c>
      <c r="BV166" s="67" t="str">
        <f t="shared" si="1670"/>
        <v/>
      </c>
      <c r="BW166" s="67" t="str">
        <f t="shared" si="1671"/>
        <v/>
      </c>
      <c r="BX166" s="67" t="str">
        <f t="shared" si="1672"/>
        <v/>
      </c>
      <c r="BY166" s="75" t="str">
        <f t="shared" si="1673"/>
        <v/>
      </c>
      <c r="BZ166" s="74" t="str">
        <f t="shared" si="1869"/>
        <v/>
      </c>
      <c r="CA166" s="67" t="str">
        <f t="shared" ref="CA166" si="2044">IF(AND($F166=BZ$2,$D166=BZ$3,$E166=CA$4),1,"")</f>
        <v/>
      </c>
      <c r="CB166" s="67" t="str">
        <f t="shared" si="1675"/>
        <v/>
      </c>
      <c r="CC166" s="67" t="str">
        <f t="shared" si="1676"/>
        <v/>
      </c>
      <c r="CD166" s="67" t="str">
        <f t="shared" si="1677"/>
        <v/>
      </c>
      <c r="CE166" s="67" t="str">
        <f t="shared" si="1678"/>
        <v/>
      </c>
      <c r="CF166" s="67" t="str">
        <f t="shared" si="1679"/>
        <v/>
      </c>
      <c r="CG166" s="67" t="str">
        <f t="shared" si="1680"/>
        <v/>
      </c>
      <c r="CH166" s="67" t="str">
        <f t="shared" si="1681"/>
        <v/>
      </c>
      <c r="CI166" s="75" t="str">
        <f t="shared" si="1682"/>
        <v/>
      </c>
      <c r="CJ166" s="74" t="str">
        <f t="shared" si="1871"/>
        <v/>
      </c>
      <c r="CK166" s="67" t="str">
        <f t="shared" ref="CK166" si="2045">IF(AND($F166=CJ$2,$D166=CJ$3,$E166=CK$4),1,"")</f>
        <v/>
      </c>
      <c r="CL166" s="67" t="str">
        <f t="shared" si="1684"/>
        <v/>
      </c>
      <c r="CM166" s="67" t="str">
        <f t="shared" si="1685"/>
        <v/>
      </c>
      <c r="CN166" s="67" t="str">
        <f t="shared" si="1686"/>
        <v/>
      </c>
      <c r="CO166" s="67" t="str">
        <f t="shared" si="1687"/>
        <v/>
      </c>
      <c r="CP166" s="67" t="str">
        <f t="shared" si="1688"/>
        <v/>
      </c>
      <c r="CQ166" s="67" t="str">
        <f t="shared" si="1689"/>
        <v/>
      </c>
      <c r="CR166" s="67" t="str">
        <f t="shared" si="1690"/>
        <v/>
      </c>
      <c r="CS166" s="75" t="str">
        <f t="shared" si="1691"/>
        <v/>
      </c>
      <c r="CT166" s="74" t="str">
        <f t="shared" si="1873"/>
        <v/>
      </c>
      <c r="CU166" s="67" t="str">
        <f t="shared" ref="CU166" si="2046">IF(AND($F166=CT$2,$D166=CT$3,$E166=CU$4),1,"")</f>
        <v/>
      </c>
      <c r="CV166" s="67" t="str">
        <f t="shared" si="1693"/>
        <v/>
      </c>
      <c r="CW166" s="67" t="str">
        <f t="shared" si="1694"/>
        <v/>
      </c>
      <c r="CX166" s="67" t="str">
        <f t="shared" si="1695"/>
        <v/>
      </c>
      <c r="CY166" s="67" t="str">
        <f t="shared" si="1696"/>
        <v/>
      </c>
      <c r="CZ166" s="67" t="str">
        <f t="shared" si="1697"/>
        <v/>
      </c>
      <c r="DA166" s="67" t="str">
        <f t="shared" si="1698"/>
        <v/>
      </c>
      <c r="DB166" s="67" t="str">
        <f t="shared" si="1699"/>
        <v/>
      </c>
      <c r="DC166" s="75" t="str">
        <f t="shared" si="1700"/>
        <v/>
      </c>
      <c r="DD166" s="74" t="str">
        <f t="shared" si="1875"/>
        <v/>
      </c>
      <c r="DE166" s="67" t="str">
        <f t="shared" ref="DE166" si="2047">IF(AND($F166=DD$2,$D166=DD$3,$E166=DE$4),1,"")</f>
        <v/>
      </c>
      <c r="DF166" s="67" t="str">
        <f t="shared" si="1702"/>
        <v/>
      </c>
      <c r="DG166" s="67" t="str">
        <f t="shared" si="1703"/>
        <v/>
      </c>
      <c r="DH166" s="67" t="str">
        <f t="shared" si="1704"/>
        <v/>
      </c>
      <c r="DI166" s="67" t="str">
        <f t="shared" si="1705"/>
        <v/>
      </c>
      <c r="DJ166" s="67" t="str">
        <f t="shared" si="1706"/>
        <v/>
      </c>
      <c r="DK166" s="67" t="str">
        <f t="shared" si="1707"/>
        <v/>
      </c>
      <c r="DL166" s="67" t="str">
        <f t="shared" si="1708"/>
        <v/>
      </c>
      <c r="DM166" s="75" t="str">
        <f t="shared" si="1709"/>
        <v/>
      </c>
      <c r="DN166" s="74" t="str">
        <f t="shared" si="1877"/>
        <v/>
      </c>
      <c r="DO166" s="67" t="str">
        <f t="shared" ref="DO166" si="2048">IF(AND($F166=DN$2,$D166=DN$3,$E166=DO$4),1,"")</f>
        <v/>
      </c>
      <c r="DP166" s="67" t="str">
        <f t="shared" si="1711"/>
        <v/>
      </c>
      <c r="DQ166" s="67" t="str">
        <f t="shared" si="1712"/>
        <v/>
      </c>
      <c r="DR166" s="67" t="str">
        <f t="shared" si="1713"/>
        <v/>
      </c>
      <c r="DS166" s="67" t="str">
        <f t="shared" si="1714"/>
        <v/>
      </c>
      <c r="DT166" s="67" t="str">
        <f t="shared" si="1715"/>
        <v/>
      </c>
      <c r="DU166" s="67" t="str">
        <f t="shared" si="1716"/>
        <v/>
      </c>
      <c r="DV166" s="67" t="str">
        <f t="shared" si="1717"/>
        <v/>
      </c>
      <c r="DW166" s="76" t="str">
        <f t="shared" si="1718"/>
        <v/>
      </c>
      <c r="DX166" s="73"/>
    </row>
    <row r="167" spans="1:128" hidden="1">
      <c r="A167" s="67" t="str">
        <f>IF(OR(B167=0,B167=""),"",'Stu.Detail (1-20)'!A169)</f>
        <v/>
      </c>
      <c r="B167" s="67" t="str">
        <f>IF(OR('Stu.Detail (1-20)'!B169=0,'Stu.Detail (1-20)'!B169=""),"",'Stu.Detail (1-20)'!B169)</f>
        <v/>
      </c>
      <c r="C167" s="68" t="str">
        <f>IF(OR('Stu.Detail (1-20)'!C169=0,'Stu.Detail (1-20)'!C169=""),"",'Stu.Detail (1-20)'!C169)</f>
        <v/>
      </c>
      <c r="D167" s="67" t="str">
        <f>IF(OR('Stu.Detail (1-20)'!J169=0,'Stu.Detail (1-20)'!J169=""),"",'Stu.Detail (1-20)'!J169)</f>
        <v/>
      </c>
      <c r="E167" s="67" t="str">
        <f>IF(OR('Stu.Detail (1-20)'!K169=0,'Stu.Detail (1-20)'!K169=""),"",'Stu.Detail (1-20)'!K169)</f>
        <v/>
      </c>
      <c r="F167" s="67" t="str">
        <f>IF(OR('Stu.Detail (1-20)'!L169=0,'Stu.Detail (1-20)'!L169=""),"",'Stu.Detail (1-20)'!L169)</f>
        <v/>
      </c>
      <c r="H167" s="74" t="str">
        <f t="shared" si="1609"/>
        <v/>
      </c>
      <c r="I167" s="67" t="str">
        <f t="shared" si="1610"/>
        <v/>
      </c>
      <c r="J167" s="67" t="str">
        <f t="shared" si="1611"/>
        <v/>
      </c>
      <c r="K167" s="67" t="str">
        <f t="shared" si="1612"/>
        <v/>
      </c>
      <c r="L167" s="67" t="str">
        <f t="shared" si="1613"/>
        <v/>
      </c>
      <c r="M167" s="67" t="str">
        <f t="shared" si="1614"/>
        <v/>
      </c>
      <c r="N167" s="67" t="str">
        <f t="shared" si="1615"/>
        <v/>
      </c>
      <c r="O167" s="67" t="str">
        <f t="shared" si="1616"/>
        <v/>
      </c>
      <c r="P167" s="67" t="str">
        <f t="shared" si="1617"/>
        <v/>
      </c>
      <c r="Q167" s="75" t="str">
        <f t="shared" si="1618"/>
        <v/>
      </c>
      <c r="R167" s="74" t="str">
        <f t="shared" si="1619"/>
        <v/>
      </c>
      <c r="S167" s="67" t="str">
        <f t="shared" si="1620"/>
        <v/>
      </c>
      <c r="T167" s="67" t="str">
        <f t="shared" si="1621"/>
        <v/>
      </c>
      <c r="U167" s="67" t="str">
        <f t="shared" si="1622"/>
        <v/>
      </c>
      <c r="V167" s="67" t="str">
        <f t="shared" si="1623"/>
        <v/>
      </c>
      <c r="W167" s="67" t="str">
        <f t="shared" si="1624"/>
        <v/>
      </c>
      <c r="X167" s="67" t="str">
        <f t="shared" si="1625"/>
        <v/>
      </c>
      <c r="Y167" s="67" t="str">
        <f t="shared" si="1626"/>
        <v/>
      </c>
      <c r="Z167" s="67" t="str">
        <f t="shared" si="1627"/>
        <v/>
      </c>
      <c r="AA167" s="75" t="str">
        <f t="shared" si="1628"/>
        <v/>
      </c>
      <c r="AB167" s="74" t="str">
        <f t="shared" si="1859"/>
        <v/>
      </c>
      <c r="AC167" s="67" t="str">
        <f t="shared" ref="AC167" si="2049">IF(AND($F167=AB$2,$D167=AB$3,$E167=AC$4),1,"")</f>
        <v/>
      </c>
      <c r="AD167" s="67" t="str">
        <f t="shared" si="1630"/>
        <v/>
      </c>
      <c r="AE167" s="67" t="str">
        <f t="shared" si="1631"/>
        <v/>
      </c>
      <c r="AF167" s="67" t="str">
        <f t="shared" si="1632"/>
        <v/>
      </c>
      <c r="AG167" s="67" t="str">
        <f t="shared" si="1633"/>
        <v/>
      </c>
      <c r="AH167" s="67" t="str">
        <f t="shared" si="1634"/>
        <v/>
      </c>
      <c r="AI167" s="67" t="str">
        <f t="shared" si="1635"/>
        <v/>
      </c>
      <c r="AJ167" s="67" t="str">
        <f t="shared" si="1636"/>
        <v/>
      </c>
      <c r="AK167" s="75" t="str">
        <f t="shared" si="1637"/>
        <v/>
      </c>
      <c r="AL167" s="74" t="str">
        <f t="shared" si="1861"/>
        <v/>
      </c>
      <c r="AM167" s="67" t="str">
        <f t="shared" ref="AM167" si="2050">IF(AND($F167=AL$2,$D167=AL$3,$E167=AM$4),1,"")</f>
        <v/>
      </c>
      <c r="AN167" s="67" t="str">
        <f t="shared" si="1639"/>
        <v/>
      </c>
      <c r="AO167" s="67" t="str">
        <f t="shared" si="1640"/>
        <v/>
      </c>
      <c r="AP167" s="67" t="str">
        <f t="shared" si="1641"/>
        <v/>
      </c>
      <c r="AQ167" s="67" t="str">
        <f t="shared" si="1642"/>
        <v/>
      </c>
      <c r="AR167" s="67" t="str">
        <f t="shared" si="1643"/>
        <v/>
      </c>
      <c r="AS167" s="67" t="str">
        <f t="shared" si="1644"/>
        <v/>
      </c>
      <c r="AT167" s="67" t="str">
        <f t="shared" si="1645"/>
        <v/>
      </c>
      <c r="AU167" s="75" t="str">
        <f t="shared" si="1646"/>
        <v/>
      </c>
      <c r="AV167" s="74" t="str">
        <f t="shared" si="1863"/>
        <v/>
      </c>
      <c r="AW167" s="67" t="str">
        <f t="shared" ref="AW167" si="2051">IF(AND($F167=AV$2,$D167=AV$3,$E167=AW$4),1,"")</f>
        <v/>
      </c>
      <c r="AX167" s="67" t="str">
        <f t="shared" si="1648"/>
        <v/>
      </c>
      <c r="AY167" s="67" t="str">
        <f t="shared" si="1649"/>
        <v/>
      </c>
      <c r="AZ167" s="67" t="str">
        <f t="shared" si="1650"/>
        <v/>
      </c>
      <c r="BA167" s="67" t="str">
        <f t="shared" si="1651"/>
        <v/>
      </c>
      <c r="BB167" s="67" t="str">
        <f t="shared" si="1652"/>
        <v/>
      </c>
      <c r="BC167" s="67" t="str">
        <f t="shared" si="1653"/>
        <v/>
      </c>
      <c r="BD167" s="67" t="str">
        <f t="shared" si="1654"/>
        <v/>
      </c>
      <c r="BE167" s="75" t="str">
        <f t="shared" si="1655"/>
        <v/>
      </c>
      <c r="BF167" s="74" t="str">
        <f t="shared" si="1865"/>
        <v/>
      </c>
      <c r="BG167" s="67" t="str">
        <f t="shared" ref="BG167" si="2052">IF(AND($F167=BF$2,$D167=BF$3,$E167=BG$4),1,"")</f>
        <v/>
      </c>
      <c r="BH167" s="67" t="str">
        <f t="shared" si="1657"/>
        <v/>
      </c>
      <c r="BI167" s="67" t="str">
        <f t="shared" si="1658"/>
        <v/>
      </c>
      <c r="BJ167" s="67" t="str">
        <f t="shared" si="1659"/>
        <v/>
      </c>
      <c r="BK167" s="67" t="str">
        <f t="shared" si="1660"/>
        <v/>
      </c>
      <c r="BL167" s="67" t="str">
        <f t="shared" si="1661"/>
        <v/>
      </c>
      <c r="BM167" s="67" t="str">
        <f t="shared" si="1662"/>
        <v/>
      </c>
      <c r="BN167" s="67" t="str">
        <f t="shared" si="1663"/>
        <v/>
      </c>
      <c r="BO167" s="75" t="str">
        <f t="shared" si="1664"/>
        <v/>
      </c>
      <c r="BP167" s="74" t="str">
        <f t="shared" si="1867"/>
        <v/>
      </c>
      <c r="BQ167" s="67" t="str">
        <f t="shared" ref="BQ167" si="2053">IF(AND($F167=BP$2,$D167=BP$3,$E167=BQ$4),1,"")</f>
        <v/>
      </c>
      <c r="BR167" s="67" t="str">
        <f t="shared" si="1666"/>
        <v/>
      </c>
      <c r="BS167" s="67" t="str">
        <f t="shared" si="1667"/>
        <v/>
      </c>
      <c r="BT167" s="67" t="str">
        <f t="shared" si="1668"/>
        <v/>
      </c>
      <c r="BU167" s="67" t="str">
        <f t="shared" si="1669"/>
        <v/>
      </c>
      <c r="BV167" s="67" t="str">
        <f t="shared" si="1670"/>
        <v/>
      </c>
      <c r="BW167" s="67" t="str">
        <f t="shared" si="1671"/>
        <v/>
      </c>
      <c r="BX167" s="67" t="str">
        <f t="shared" si="1672"/>
        <v/>
      </c>
      <c r="BY167" s="75" t="str">
        <f t="shared" si="1673"/>
        <v/>
      </c>
      <c r="BZ167" s="74" t="str">
        <f t="shared" si="1869"/>
        <v/>
      </c>
      <c r="CA167" s="67" t="str">
        <f t="shared" ref="CA167" si="2054">IF(AND($F167=BZ$2,$D167=BZ$3,$E167=CA$4),1,"")</f>
        <v/>
      </c>
      <c r="CB167" s="67" t="str">
        <f t="shared" si="1675"/>
        <v/>
      </c>
      <c r="CC167" s="67" t="str">
        <f t="shared" si="1676"/>
        <v/>
      </c>
      <c r="CD167" s="67" t="str">
        <f t="shared" si="1677"/>
        <v/>
      </c>
      <c r="CE167" s="67" t="str">
        <f t="shared" si="1678"/>
        <v/>
      </c>
      <c r="CF167" s="67" t="str">
        <f t="shared" si="1679"/>
        <v/>
      </c>
      <c r="CG167" s="67" t="str">
        <f t="shared" si="1680"/>
        <v/>
      </c>
      <c r="CH167" s="67" t="str">
        <f t="shared" si="1681"/>
        <v/>
      </c>
      <c r="CI167" s="75" t="str">
        <f t="shared" si="1682"/>
        <v/>
      </c>
      <c r="CJ167" s="74" t="str">
        <f t="shared" si="1871"/>
        <v/>
      </c>
      <c r="CK167" s="67" t="str">
        <f t="shared" ref="CK167" si="2055">IF(AND($F167=CJ$2,$D167=CJ$3,$E167=CK$4),1,"")</f>
        <v/>
      </c>
      <c r="CL167" s="67" t="str">
        <f t="shared" si="1684"/>
        <v/>
      </c>
      <c r="CM167" s="67" t="str">
        <f t="shared" si="1685"/>
        <v/>
      </c>
      <c r="CN167" s="67" t="str">
        <f t="shared" si="1686"/>
        <v/>
      </c>
      <c r="CO167" s="67" t="str">
        <f t="shared" si="1687"/>
        <v/>
      </c>
      <c r="CP167" s="67" t="str">
        <f t="shared" si="1688"/>
        <v/>
      </c>
      <c r="CQ167" s="67" t="str">
        <f t="shared" si="1689"/>
        <v/>
      </c>
      <c r="CR167" s="67" t="str">
        <f t="shared" si="1690"/>
        <v/>
      </c>
      <c r="CS167" s="75" t="str">
        <f t="shared" si="1691"/>
        <v/>
      </c>
      <c r="CT167" s="74" t="str">
        <f t="shared" si="1873"/>
        <v/>
      </c>
      <c r="CU167" s="67" t="str">
        <f t="shared" ref="CU167" si="2056">IF(AND($F167=CT$2,$D167=CT$3,$E167=CU$4),1,"")</f>
        <v/>
      </c>
      <c r="CV167" s="67" t="str">
        <f t="shared" si="1693"/>
        <v/>
      </c>
      <c r="CW167" s="67" t="str">
        <f t="shared" si="1694"/>
        <v/>
      </c>
      <c r="CX167" s="67" t="str">
        <f t="shared" si="1695"/>
        <v/>
      </c>
      <c r="CY167" s="67" t="str">
        <f t="shared" si="1696"/>
        <v/>
      </c>
      <c r="CZ167" s="67" t="str">
        <f t="shared" si="1697"/>
        <v/>
      </c>
      <c r="DA167" s="67" t="str">
        <f t="shared" si="1698"/>
        <v/>
      </c>
      <c r="DB167" s="67" t="str">
        <f t="shared" si="1699"/>
        <v/>
      </c>
      <c r="DC167" s="75" t="str">
        <f t="shared" si="1700"/>
        <v/>
      </c>
      <c r="DD167" s="74" t="str">
        <f t="shared" si="1875"/>
        <v/>
      </c>
      <c r="DE167" s="67" t="str">
        <f t="shared" ref="DE167" si="2057">IF(AND($F167=DD$2,$D167=DD$3,$E167=DE$4),1,"")</f>
        <v/>
      </c>
      <c r="DF167" s="67" t="str">
        <f t="shared" si="1702"/>
        <v/>
      </c>
      <c r="DG167" s="67" t="str">
        <f t="shared" si="1703"/>
        <v/>
      </c>
      <c r="DH167" s="67" t="str">
        <f t="shared" si="1704"/>
        <v/>
      </c>
      <c r="DI167" s="67" t="str">
        <f t="shared" si="1705"/>
        <v/>
      </c>
      <c r="DJ167" s="67" t="str">
        <f t="shared" si="1706"/>
        <v/>
      </c>
      <c r="DK167" s="67" t="str">
        <f t="shared" si="1707"/>
        <v/>
      </c>
      <c r="DL167" s="67" t="str">
        <f t="shared" si="1708"/>
        <v/>
      </c>
      <c r="DM167" s="75" t="str">
        <f t="shared" si="1709"/>
        <v/>
      </c>
      <c r="DN167" s="74" t="str">
        <f t="shared" si="1877"/>
        <v/>
      </c>
      <c r="DO167" s="67" t="str">
        <f t="shared" ref="DO167" si="2058">IF(AND($F167=DN$2,$D167=DN$3,$E167=DO$4),1,"")</f>
        <v/>
      </c>
      <c r="DP167" s="67" t="str">
        <f t="shared" si="1711"/>
        <v/>
      </c>
      <c r="DQ167" s="67" t="str">
        <f t="shared" si="1712"/>
        <v/>
      </c>
      <c r="DR167" s="67" t="str">
        <f t="shared" si="1713"/>
        <v/>
      </c>
      <c r="DS167" s="67" t="str">
        <f t="shared" si="1714"/>
        <v/>
      </c>
      <c r="DT167" s="67" t="str">
        <f t="shared" si="1715"/>
        <v/>
      </c>
      <c r="DU167" s="67" t="str">
        <f t="shared" si="1716"/>
        <v/>
      </c>
      <c r="DV167" s="67" t="str">
        <f t="shared" si="1717"/>
        <v/>
      </c>
      <c r="DW167" s="76" t="str">
        <f t="shared" si="1718"/>
        <v/>
      </c>
      <c r="DX167" s="73"/>
    </row>
    <row r="168" spans="1:128" hidden="1">
      <c r="A168" s="67" t="str">
        <f>IF(OR(B168=0,B168=""),"",'Stu.Detail (1-20)'!A170)</f>
        <v/>
      </c>
      <c r="B168" s="67" t="str">
        <f>IF(OR('Stu.Detail (1-20)'!B170=0,'Stu.Detail (1-20)'!B170=""),"",'Stu.Detail (1-20)'!B170)</f>
        <v/>
      </c>
      <c r="C168" s="68" t="str">
        <f>IF(OR('Stu.Detail (1-20)'!C170=0,'Stu.Detail (1-20)'!C170=""),"",'Stu.Detail (1-20)'!C170)</f>
        <v/>
      </c>
      <c r="D168" s="67" t="str">
        <f>IF(OR('Stu.Detail (1-20)'!J170=0,'Stu.Detail (1-20)'!J170=""),"",'Stu.Detail (1-20)'!J170)</f>
        <v/>
      </c>
      <c r="E168" s="67" t="str">
        <f>IF(OR('Stu.Detail (1-20)'!K170=0,'Stu.Detail (1-20)'!K170=""),"",'Stu.Detail (1-20)'!K170)</f>
        <v/>
      </c>
      <c r="F168" s="67" t="str">
        <f>IF(OR('Stu.Detail (1-20)'!L170=0,'Stu.Detail (1-20)'!L170=""),"",'Stu.Detail (1-20)'!L170)</f>
        <v/>
      </c>
      <c r="H168" s="74" t="str">
        <f t="shared" si="1609"/>
        <v/>
      </c>
      <c r="I168" s="67" t="str">
        <f t="shared" si="1610"/>
        <v/>
      </c>
      <c r="J168" s="67" t="str">
        <f t="shared" si="1611"/>
        <v/>
      </c>
      <c r="K168" s="67" t="str">
        <f t="shared" si="1612"/>
        <v/>
      </c>
      <c r="L168" s="67" t="str">
        <f t="shared" si="1613"/>
        <v/>
      </c>
      <c r="M168" s="67" t="str">
        <f t="shared" si="1614"/>
        <v/>
      </c>
      <c r="N168" s="67" t="str">
        <f t="shared" si="1615"/>
        <v/>
      </c>
      <c r="O168" s="67" t="str">
        <f t="shared" si="1616"/>
        <v/>
      </c>
      <c r="P168" s="67" t="str">
        <f t="shared" si="1617"/>
        <v/>
      </c>
      <c r="Q168" s="75" t="str">
        <f t="shared" si="1618"/>
        <v/>
      </c>
      <c r="R168" s="74" t="str">
        <f t="shared" si="1619"/>
        <v/>
      </c>
      <c r="S168" s="67" t="str">
        <f t="shared" si="1620"/>
        <v/>
      </c>
      <c r="T168" s="67" t="str">
        <f t="shared" si="1621"/>
        <v/>
      </c>
      <c r="U168" s="67" t="str">
        <f t="shared" si="1622"/>
        <v/>
      </c>
      <c r="V168" s="67" t="str">
        <f t="shared" si="1623"/>
        <v/>
      </c>
      <c r="W168" s="67" t="str">
        <f t="shared" si="1624"/>
        <v/>
      </c>
      <c r="X168" s="67" t="str">
        <f t="shared" si="1625"/>
        <v/>
      </c>
      <c r="Y168" s="67" t="str">
        <f t="shared" si="1626"/>
        <v/>
      </c>
      <c r="Z168" s="67" t="str">
        <f t="shared" si="1627"/>
        <v/>
      </c>
      <c r="AA168" s="75" t="str">
        <f t="shared" si="1628"/>
        <v/>
      </c>
      <c r="AB168" s="74" t="str">
        <f t="shared" si="1859"/>
        <v/>
      </c>
      <c r="AC168" s="67" t="str">
        <f t="shared" ref="AC168" si="2059">IF(AND($F168=AB$2,$D168=AB$3,$E168=AC$4),1,"")</f>
        <v/>
      </c>
      <c r="AD168" s="67" t="str">
        <f t="shared" si="1630"/>
        <v/>
      </c>
      <c r="AE168" s="67" t="str">
        <f t="shared" si="1631"/>
        <v/>
      </c>
      <c r="AF168" s="67" t="str">
        <f t="shared" si="1632"/>
        <v/>
      </c>
      <c r="AG168" s="67" t="str">
        <f t="shared" si="1633"/>
        <v/>
      </c>
      <c r="AH168" s="67" t="str">
        <f t="shared" si="1634"/>
        <v/>
      </c>
      <c r="AI168" s="67" t="str">
        <f t="shared" si="1635"/>
        <v/>
      </c>
      <c r="AJ168" s="67" t="str">
        <f t="shared" si="1636"/>
        <v/>
      </c>
      <c r="AK168" s="75" t="str">
        <f t="shared" si="1637"/>
        <v/>
      </c>
      <c r="AL168" s="74" t="str">
        <f t="shared" si="1861"/>
        <v/>
      </c>
      <c r="AM168" s="67" t="str">
        <f t="shared" ref="AM168" si="2060">IF(AND($F168=AL$2,$D168=AL$3,$E168=AM$4),1,"")</f>
        <v/>
      </c>
      <c r="AN168" s="67" t="str">
        <f t="shared" si="1639"/>
        <v/>
      </c>
      <c r="AO168" s="67" t="str">
        <f t="shared" si="1640"/>
        <v/>
      </c>
      <c r="AP168" s="67" t="str">
        <f t="shared" si="1641"/>
        <v/>
      </c>
      <c r="AQ168" s="67" t="str">
        <f t="shared" si="1642"/>
        <v/>
      </c>
      <c r="AR168" s="67" t="str">
        <f t="shared" si="1643"/>
        <v/>
      </c>
      <c r="AS168" s="67" t="str">
        <f t="shared" si="1644"/>
        <v/>
      </c>
      <c r="AT168" s="67" t="str">
        <f t="shared" si="1645"/>
        <v/>
      </c>
      <c r="AU168" s="75" t="str">
        <f t="shared" si="1646"/>
        <v/>
      </c>
      <c r="AV168" s="74" t="str">
        <f t="shared" si="1863"/>
        <v/>
      </c>
      <c r="AW168" s="67" t="str">
        <f t="shared" ref="AW168" si="2061">IF(AND($F168=AV$2,$D168=AV$3,$E168=AW$4),1,"")</f>
        <v/>
      </c>
      <c r="AX168" s="67" t="str">
        <f t="shared" si="1648"/>
        <v/>
      </c>
      <c r="AY168" s="67" t="str">
        <f t="shared" si="1649"/>
        <v/>
      </c>
      <c r="AZ168" s="67" t="str">
        <f t="shared" si="1650"/>
        <v/>
      </c>
      <c r="BA168" s="67" t="str">
        <f t="shared" si="1651"/>
        <v/>
      </c>
      <c r="BB168" s="67" t="str">
        <f t="shared" si="1652"/>
        <v/>
      </c>
      <c r="BC168" s="67" t="str">
        <f t="shared" si="1653"/>
        <v/>
      </c>
      <c r="BD168" s="67" t="str">
        <f t="shared" si="1654"/>
        <v/>
      </c>
      <c r="BE168" s="75" t="str">
        <f t="shared" si="1655"/>
        <v/>
      </c>
      <c r="BF168" s="74" t="str">
        <f t="shared" si="1865"/>
        <v/>
      </c>
      <c r="BG168" s="67" t="str">
        <f t="shared" ref="BG168" si="2062">IF(AND($F168=BF$2,$D168=BF$3,$E168=BG$4),1,"")</f>
        <v/>
      </c>
      <c r="BH168" s="67" t="str">
        <f t="shared" si="1657"/>
        <v/>
      </c>
      <c r="BI168" s="67" t="str">
        <f t="shared" si="1658"/>
        <v/>
      </c>
      <c r="BJ168" s="67" t="str">
        <f t="shared" si="1659"/>
        <v/>
      </c>
      <c r="BK168" s="67" t="str">
        <f t="shared" si="1660"/>
        <v/>
      </c>
      <c r="BL168" s="67" t="str">
        <f t="shared" si="1661"/>
        <v/>
      </c>
      <c r="BM168" s="67" t="str">
        <f t="shared" si="1662"/>
        <v/>
      </c>
      <c r="BN168" s="67" t="str">
        <f t="shared" si="1663"/>
        <v/>
      </c>
      <c r="BO168" s="75" t="str">
        <f t="shared" si="1664"/>
        <v/>
      </c>
      <c r="BP168" s="74" t="str">
        <f t="shared" si="1867"/>
        <v/>
      </c>
      <c r="BQ168" s="67" t="str">
        <f t="shared" ref="BQ168" si="2063">IF(AND($F168=BP$2,$D168=BP$3,$E168=BQ$4),1,"")</f>
        <v/>
      </c>
      <c r="BR168" s="67" t="str">
        <f t="shared" si="1666"/>
        <v/>
      </c>
      <c r="BS168" s="67" t="str">
        <f t="shared" si="1667"/>
        <v/>
      </c>
      <c r="BT168" s="67" t="str">
        <f t="shared" si="1668"/>
        <v/>
      </c>
      <c r="BU168" s="67" t="str">
        <f t="shared" si="1669"/>
        <v/>
      </c>
      <c r="BV168" s="67" t="str">
        <f t="shared" si="1670"/>
        <v/>
      </c>
      <c r="BW168" s="67" t="str">
        <f t="shared" si="1671"/>
        <v/>
      </c>
      <c r="BX168" s="67" t="str">
        <f t="shared" si="1672"/>
        <v/>
      </c>
      <c r="BY168" s="75" t="str">
        <f t="shared" si="1673"/>
        <v/>
      </c>
      <c r="BZ168" s="74" t="str">
        <f t="shared" si="1869"/>
        <v/>
      </c>
      <c r="CA168" s="67" t="str">
        <f t="shared" ref="CA168" si="2064">IF(AND($F168=BZ$2,$D168=BZ$3,$E168=CA$4),1,"")</f>
        <v/>
      </c>
      <c r="CB168" s="67" t="str">
        <f t="shared" si="1675"/>
        <v/>
      </c>
      <c r="CC168" s="67" t="str">
        <f t="shared" si="1676"/>
        <v/>
      </c>
      <c r="CD168" s="67" t="str">
        <f t="shared" si="1677"/>
        <v/>
      </c>
      <c r="CE168" s="67" t="str">
        <f t="shared" si="1678"/>
        <v/>
      </c>
      <c r="CF168" s="67" t="str">
        <f t="shared" si="1679"/>
        <v/>
      </c>
      <c r="CG168" s="67" t="str">
        <f t="shared" si="1680"/>
        <v/>
      </c>
      <c r="CH168" s="67" t="str">
        <f t="shared" si="1681"/>
        <v/>
      </c>
      <c r="CI168" s="75" t="str">
        <f t="shared" si="1682"/>
        <v/>
      </c>
      <c r="CJ168" s="74" t="str">
        <f t="shared" si="1871"/>
        <v/>
      </c>
      <c r="CK168" s="67" t="str">
        <f t="shared" ref="CK168" si="2065">IF(AND($F168=CJ$2,$D168=CJ$3,$E168=CK$4),1,"")</f>
        <v/>
      </c>
      <c r="CL168" s="67" t="str">
        <f t="shared" si="1684"/>
        <v/>
      </c>
      <c r="CM168" s="67" t="str">
        <f t="shared" si="1685"/>
        <v/>
      </c>
      <c r="CN168" s="67" t="str">
        <f t="shared" si="1686"/>
        <v/>
      </c>
      <c r="CO168" s="67" t="str">
        <f t="shared" si="1687"/>
        <v/>
      </c>
      <c r="CP168" s="67" t="str">
        <f t="shared" si="1688"/>
        <v/>
      </c>
      <c r="CQ168" s="67" t="str">
        <f t="shared" si="1689"/>
        <v/>
      </c>
      <c r="CR168" s="67" t="str">
        <f t="shared" si="1690"/>
        <v/>
      </c>
      <c r="CS168" s="75" t="str">
        <f t="shared" si="1691"/>
        <v/>
      </c>
      <c r="CT168" s="74" t="str">
        <f t="shared" si="1873"/>
        <v/>
      </c>
      <c r="CU168" s="67" t="str">
        <f t="shared" ref="CU168" si="2066">IF(AND($F168=CT$2,$D168=CT$3,$E168=CU$4),1,"")</f>
        <v/>
      </c>
      <c r="CV168" s="67" t="str">
        <f t="shared" si="1693"/>
        <v/>
      </c>
      <c r="CW168" s="67" t="str">
        <f t="shared" si="1694"/>
        <v/>
      </c>
      <c r="CX168" s="67" t="str">
        <f t="shared" si="1695"/>
        <v/>
      </c>
      <c r="CY168" s="67" t="str">
        <f t="shared" si="1696"/>
        <v/>
      </c>
      <c r="CZ168" s="67" t="str">
        <f t="shared" si="1697"/>
        <v/>
      </c>
      <c r="DA168" s="67" t="str">
        <f t="shared" si="1698"/>
        <v/>
      </c>
      <c r="DB168" s="67" t="str">
        <f t="shared" si="1699"/>
        <v/>
      </c>
      <c r="DC168" s="75" t="str">
        <f t="shared" si="1700"/>
        <v/>
      </c>
      <c r="DD168" s="74" t="str">
        <f t="shared" si="1875"/>
        <v/>
      </c>
      <c r="DE168" s="67" t="str">
        <f t="shared" ref="DE168" si="2067">IF(AND($F168=DD$2,$D168=DD$3,$E168=DE$4),1,"")</f>
        <v/>
      </c>
      <c r="DF168" s="67" t="str">
        <f t="shared" si="1702"/>
        <v/>
      </c>
      <c r="DG168" s="67" t="str">
        <f t="shared" si="1703"/>
        <v/>
      </c>
      <c r="DH168" s="67" t="str">
        <f t="shared" si="1704"/>
        <v/>
      </c>
      <c r="DI168" s="67" t="str">
        <f t="shared" si="1705"/>
        <v/>
      </c>
      <c r="DJ168" s="67" t="str">
        <f t="shared" si="1706"/>
        <v/>
      </c>
      <c r="DK168" s="67" t="str">
        <f t="shared" si="1707"/>
        <v/>
      </c>
      <c r="DL168" s="67" t="str">
        <f t="shared" si="1708"/>
        <v/>
      </c>
      <c r="DM168" s="75" t="str">
        <f t="shared" si="1709"/>
        <v/>
      </c>
      <c r="DN168" s="74" t="str">
        <f t="shared" si="1877"/>
        <v/>
      </c>
      <c r="DO168" s="67" t="str">
        <f t="shared" ref="DO168" si="2068">IF(AND($F168=DN$2,$D168=DN$3,$E168=DO$4),1,"")</f>
        <v/>
      </c>
      <c r="DP168" s="67" t="str">
        <f t="shared" si="1711"/>
        <v/>
      </c>
      <c r="DQ168" s="67" t="str">
        <f t="shared" si="1712"/>
        <v/>
      </c>
      <c r="DR168" s="67" t="str">
        <f t="shared" si="1713"/>
        <v/>
      </c>
      <c r="DS168" s="67" t="str">
        <f t="shared" si="1714"/>
        <v/>
      </c>
      <c r="DT168" s="67" t="str">
        <f t="shared" si="1715"/>
        <v/>
      </c>
      <c r="DU168" s="67" t="str">
        <f t="shared" si="1716"/>
        <v/>
      </c>
      <c r="DV168" s="67" t="str">
        <f t="shared" si="1717"/>
        <v/>
      </c>
      <c r="DW168" s="76" t="str">
        <f t="shared" si="1718"/>
        <v/>
      </c>
      <c r="DX168" s="73"/>
    </row>
    <row r="169" spans="1:128" hidden="1">
      <c r="A169" s="67" t="str">
        <f>IF(OR(B169=0,B169=""),"",'Stu.Detail (1-20)'!A171)</f>
        <v/>
      </c>
      <c r="B169" s="67" t="str">
        <f>IF(OR('Stu.Detail (1-20)'!B171=0,'Stu.Detail (1-20)'!B171=""),"",'Stu.Detail (1-20)'!B171)</f>
        <v/>
      </c>
      <c r="C169" s="68" t="str">
        <f>IF(OR('Stu.Detail (1-20)'!C171=0,'Stu.Detail (1-20)'!C171=""),"",'Stu.Detail (1-20)'!C171)</f>
        <v/>
      </c>
      <c r="D169" s="67" t="str">
        <f>IF(OR('Stu.Detail (1-20)'!J171=0,'Stu.Detail (1-20)'!J171=""),"",'Stu.Detail (1-20)'!J171)</f>
        <v/>
      </c>
      <c r="E169" s="67" t="str">
        <f>IF(OR('Stu.Detail (1-20)'!K171=0,'Stu.Detail (1-20)'!K171=""),"",'Stu.Detail (1-20)'!K171)</f>
        <v/>
      </c>
      <c r="F169" s="67" t="str">
        <f>IF(OR('Stu.Detail (1-20)'!L171=0,'Stu.Detail (1-20)'!L171=""),"",'Stu.Detail (1-20)'!L171)</f>
        <v/>
      </c>
      <c r="H169" s="74" t="str">
        <f t="shared" si="1609"/>
        <v/>
      </c>
      <c r="I169" s="67" t="str">
        <f t="shared" si="1610"/>
        <v/>
      </c>
      <c r="J169" s="67" t="str">
        <f t="shared" si="1611"/>
        <v/>
      </c>
      <c r="K169" s="67" t="str">
        <f t="shared" si="1612"/>
        <v/>
      </c>
      <c r="L169" s="67" t="str">
        <f t="shared" si="1613"/>
        <v/>
      </c>
      <c r="M169" s="67" t="str">
        <f t="shared" si="1614"/>
        <v/>
      </c>
      <c r="N169" s="67" t="str">
        <f t="shared" si="1615"/>
        <v/>
      </c>
      <c r="O169" s="67" t="str">
        <f t="shared" si="1616"/>
        <v/>
      </c>
      <c r="P169" s="67" t="str">
        <f t="shared" si="1617"/>
        <v/>
      </c>
      <c r="Q169" s="75" t="str">
        <f t="shared" si="1618"/>
        <v/>
      </c>
      <c r="R169" s="74" t="str">
        <f t="shared" si="1619"/>
        <v/>
      </c>
      <c r="S169" s="67" t="str">
        <f t="shared" si="1620"/>
        <v/>
      </c>
      <c r="T169" s="67" t="str">
        <f t="shared" si="1621"/>
        <v/>
      </c>
      <c r="U169" s="67" t="str">
        <f t="shared" si="1622"/>
        <v/>
      </c>
      <c r="V169" s="67" t="str">
        <f t="shared" si="1623"/>
        <v/>
      </c>
      <c r="W169" s="67" t="str">
        <f t="shared" si="1624"/>
        <v/>
      </c>
      <c r="X169" s="67" t="str">
        <f t="shared" si="1625"/>
        <v/>
      </c>
      <c r="Y169" s="67" t="str">
        <f t="shared" si="1626"/>
        <v/>
      </c>
      <c r="Z169" s="67" t="str">
        <f t="shared" si="1627"/>
        <v/>
      </c>
      <c r="AA169" s="75" t="str">
        <f t="shared" si="1628"/>
        <v/>
      </c>
      <c r="AB169" s="74" t="str">
        <f t="shared" si="1859"/>
        <v/>
      </c>
      <c r="AC169" s="67" t="str">
        <f t="shared" ref="AC169" si="2069">IF(AND($F169=AB$2,$D169=AB$3,$E169=AC$4),1,"")</f>
        <v/>
      </c>
      <c r="AD169" s="67" t="str">
        <f t="shared" si="1630"/>
        <v/>
      </c>
      <c r="AE169" s="67" t="str">
        <f t="shared" si="1631"/>
        <v/>
      </c>
      <c r="AF169" s="67" t="str">
        <f t="shared" si="1632"/>
        <v/>
      </c>
      <c r="AG169" s="67" t="str">
        <f t="shared" si="1633"/>
        <v/>
      </c>
      <c r="AH169" s="67" t="str">
        <f t="shared" si="1634"/>
        <v/>
      </c>
      <c r="AI169" s="67" t="str">
        <f t="shared" si="1635"/>
        <v/>
      </c>
      <c r="AJ169" s="67" t="str">
        <f t="shared" si="1636"/>
        <v/>
      </c>
      <c r="AK169" s="75" t="str">
        <f t="shared" si="1637"/>
        <v/>
      </c>
      <c r="AL169" s="74" t="str">
        <f t="shared" si="1861"/>
        <v/>
      </c>
      <c r="AM169" s="67" t="str">
        <f t="shared" ref="AM169" si="2070">IF(AND($F169=AL$2,$D169=AL$3,$E169=AM$4),1,"")</f>
        <v/>
      </c>
      <c r="AN169" s="67" t="str">
        <f t="shared" si="1639"/>
        <v/>
      </c>
      <c r="AO169" s="67" t="str">
        <f t="shared" si="1640"/>
        <v/>
      </c>
      <c r="AP169" s="67" t="str">
        <f t="shared" si="1641"/>
        <v/>
      </c>
      <c r="AQ169" s="67" t="str">
        <f t="shared" si="1642"/>
        <v/>
      </c>
      <c r="AR169" s="67" t="str">
        <f t="shared" si="1643"/>
        <v/>
      </c>
      <c r="AS169" s="67" t="str">
        <f t="shared" si="1644"/>
        <v/>
      </c>
      <c r="AT169" s="67" t="str">
        <f t="shared" si="1645"/>
        <v/>
      </c>
      <c r="AU169" s="75" t="str">
        <f t="shared" si="1646"/>
        <v/>
      </c>
      <c r="AV169" s="74" t="str">
        <f t="shared" si="1863"/>
        <v/>
      </c>
      <c r="AW169" s="67" t="str">
        <f t="shared" ref="AW169" si="2071">IF(AND($F169=AV$2,$D169=AV$3,$E169=AW$4),1,"")</f>
        <v/>
      </c>
      <c r="AX169" s="67" t="str">
        <f t="shared" si="1648"/>
        <v/>
      </c>
      <c r="AY169" s="67" t="str">
        <f t="shared" si="1649"/>
        <v/>
      </c>
      <c r="AZ169" s="67" t="str">
        <f t="shared" si="1650"/>
        <v/>
      </c>
      <c r="BA169" s="67" t="str">
        <f t="shared" si="1651"/>
        <v/>
      </c>
      <c r="BB169" s="67" t="str">
        <f t="shared" si="1652"/>
        <v/>
      </c>
      <c r="BC169" s="67" t="str">
        <f t="shared" si="1653"/>
        <v/>
      </c>
      <c r="BD169" s="67" t="str">
        <f t="shared" si="1654"/>
        <v/>
      </c>
      <c r="BE169" s="75" t="str">
        <f t="shared" si="1655"/>
        <v/>
      </c>
      <c r="BF169" s="74" t="str">
        <f t="shared" si="1865"/>
        <v/>
      </c>
      <c r="BG169" s="67" t="str">
        <f t="shared" ref="BG169" si="2072">IF(AND($F169=BF$2,$D169=BF$3,$E169=BG$4),1,"")</f>
        <v/>
      </c>
      <c r="BH169" s="67" t="str">
        <f t="shared" si="1657"/>
        <v/>
      </c>
      <c r="BI169" s="67" t="str">
        <f t="shared" si="1658"/>
        <v/>
      </c>
      <c r="BJ169" s="67" t="str">
        <f t="shared" si="1659"/>
        <v/>
      </c>
      <c r="BK169" s="67" t="str">
        <f t="shared" si="1660"/>
        <v/>
      </c>
      <c r="BL169" s="67" t="str">
        <f t="shared" si="1661"/>
        <v/>
      </c>
      <c r="BM169" s="67" t="str">
        <f t="shared" si="1662"/>
        <v/>
      </c>
      <c r="BN169" s="67" t="str">
        <f t="shared" si="1663"/>
        <v/>
      </c>
      <c r="BO169" s="75" t="str">
        <f t="shared" si="1664"/>
        <v/>
      </c>
      <c r="BP169" s="74" t="str">
        <f t="shared" si="1867"/>
        <v/>
      </c>
      <c r="BQ169" s="67" t="str">
        <f t="shared" ref="BQ169" si="2073">IF(AND($F169=BP$2,$D169=BP$3,$E169=BQ$4),1,"")</f>
        <v/>
      </c>
      <c r="BR169" s="67" t="str">
        <f t="shared" si="1666"/>
        <v/>
      </c>
      <c r="BS169" s="67" t="str">
        <f t="shared" si="1667"/>
        <v/>
      </c>
      <c r="BT169" s="67" t="str">
        <f t="shared" si="1668"/>
        <v/>
      </c>
      <c r="BU169" s="67" t="str">
        <f t="shared" si="1669"/>
        <v/>
      </c>
      <c r="BV169" s="67" t="str">
        <f t="shared" si="1670"/>
        <v/>
      </c>
      <c r="BW169" s="67" t="str">
        <f t="shared" si="1671"/>
        <v/>
      </c>
      <c r="BX169" s="67" t="str">
        <f t="shared" si="1672"/>
        <v/>
      </c>
      <c r="BY169" s="75" t="str">
        <f t="shared" si="1673"/>
        <v/>
      </c>
      <c r="BZ169" s="74" t="str">
        <f t="shared" si="1869"/>
        <v/>
      </c>
      <c r="CA169" s="67" t="str">
        <f t="shared" ref="CA169" si="2074">IF(AND($F169=BZ$2,$D169=BZ$3,$E169=CA$4),1,"")</f>
        <v/>
      </c>
      <c r="CB169" s="67" t="str">
        <f t="shared" si="1675"/>
        <v/>
      </c>
      <c r="CC169" s="67" t="str">
        <f t="shared" si="1676"/>
        <v/>
      </c>
      <c r="CD169" s="67" t="str">
        <f t="shared" si="1677"/>
        <v/>
      </c>
      <c r="CE169" s="67" t="str">
        <f t="shared" si="1678"/>
        <v/>
      </c>
      <c r="CF169" s="67" t="str">
        <f t="shared" si="1679"/>
        <v/>
      </c>
      <c r="CG169" s="67" t="str">
        <f t="shared" si="1680"/>
        <v/>
      </c>
      <c r="CH169" s="67" t="str">
        <f t="shared" si="1681"/>
        <v/>
      </c>
      <c r="CI169" s="75" t="str">
        <f t="shared" si="1682"/>
        <v/>
      </c>
      <c r="CJ169" s="74" t="str">
        <f t="shared" si="1871"/>
        <v/>
      </c>
      <c r="CK169" s="67" t="str">
        <f t="shared" ref="CK169" si="2075">IF(AND($F169=CJ$2,$D169=CJ$3,$E169=CK$4),1,"")</f>
        <v/>
      </c>
      <c r="CL169" s="67" t="str">
        <f t="shared" si="1684"/>
        <v/>
      </c>
      <c r="CM169" s="67" t="str">
        <f t="shared" si="1685"/>
        <v/>
      </c>
      <c r="CN169" s="67" t="str">
        <f t="shared" si="1686"/>
        <v/>
      </c>
      <c r="CO169" s="67" t="str">
        <f t="shared" si="1687"/>
        <v/>
      </c>
      <c r="CP169" s="67" t="str">
        <f t="shared" si="1688"/>
        <v/>
      </c>
      <c r="CQ169" s="67" t="str">
        <f t="shared" si="1689"/>
        <v/>
      </c>
      <c r="CR169" s="67" t="str">
        <f t="shared" si="1690"/>
        <v/>
      </c>
      <c r="CS169" s="75" t="str">
        <f t="shared" si="1691"/>
        <v/>
      </c>
      <c r="CT169" s="74" t="str">
        <f t="shared" si="1873"/>
        <v/>
      </c>
      <c r="CU169" s="67" t="str">
        <f t="shared" ref="CU169" si="2076">IF(AND($F169=CT$2,$D169=CT$3,$E169=CU$4),1,"")</f>
        <v/>
      </c>
      <c r="CV169" s="67" t="str">
        <f t="shared" si="1693"/>
        <v/>
      </c>
      <c r="CW169" s="67" t="str">
        <f t="shared" si="1694"/>
        <v/>
      </c>
      <c r="CX169" s="67" t="str">
        <f t="shared" si="1695"/>
        <v/>
      </c>
      <c r="CY169" s="67" t="str">
        <f t="shared" si="1696"/>
        <v/>
      </c>
      <c r="CZ169" s="67" t="str">
        <f t="shared" si="1697"/>
        <v/>
      </c>
      <c r="DA169" s="67" t="str">
        <f t="shared" si="1698"/>
        <v/>
      </c>
      <c r="DB169" s="67" t="str">
        <f t="shared" si="1699"/>
        <v/>
      </c>
      <c r="DC169" s="75" t="str">
        <f t="shared" si="1700"/>
        <v/>
      </c>
      <c r="DD169" s="74" t="str">
        <f t="shared" si="1875"/>
        <v/>
      </c>
      <c r="DE169" s="67" t="str">
        <f t="shared" ref="DE169" si="2077">IF(AND($F169=DD$2,$D169=DD$3,$E169=DE$4),1,"")</f>
        <v/>
      </c>
      <c r="DF169" s="67" t="str">
        <f t="shared" si="1702"/>
        <v/>
      </c>
      <c r="DG169" s="67" t="str">
        <f t="shared" si="1703"/>
        <v/>
      </c>
      <c r="DH169" s="67" t="str">
        <f t="shared" si="1704"/>
        <v/>
      </c>
      <c r="DI169" s="67" t="str">
        <f t="shared" si="1705"/>
        <v/>
      </c>
      <c r="DJ169" s="67" t="str">
        <f t="shared" si="1706"/>
        <v/>
      </c>
      <c r="DK169" s="67" t="str">
        <f t="shared" si="1707"/>
        <v/>
      </c>
      <c r="DL169" s="67" t="str">
        <f t="shared" si="1708"/>
        <v/>
      </c>
      <c r="DM169" s="75" t="str">
        <f t="shared" si="1709"/>
        <v/>
      </c>
      <c r="DN169" s="74" t="str">
        <f t="shared" si="1877"/>
        <v/>
      </c>
      <c r="DO169" s="67" t="str">
        <f t="shared" ref="DO169" si="2078">IF(AND($F169=DN$2,$D169=DN$3,$E169=DO$4),1,"")</f>
        <v/>
      </c>
      <c r="DP169" s="67" t="str">
        <f t="shared" si="1711"/>
        <v/>
      </c>
      <c r="DQ169" s="67" t="str">
        <f t="shared" si="1712"/>
        <v/>
      </c>
      <c r="DR169" s="67" t="str">
        <f t="shared" si="1713"/>
        <v/>
      </c>
      <c r="DS169" s="67" t="str">
        <f t="shared" si="1714"/>
        <v/>
      </c>
      <c r="DT169" s="67" t="str">
        <f t="shared" si="1715"/>
        <v/>
      </c>
      <c r="DU169" s="67" t="str">
        <f t="shared" si="1716"/>
        <v/>
      </c>
      <c r="DV169" s="67" t="str">
        <f t="shared" si="1717"/>
        <v/>
      </c>
      <c r="DW169" s="76" t="str">
        <f t="shared" si="1718"/>
        <v/>
      </c>
      <c r="DX169" s="73"/>
    </row>
    <row r="170" spans="1:128" hidden="1">
      <c r="A170" s="67" t="str">
        <f>IF(OR(B170=0,B170=""),"",'Stu.Detail (1-20)'!A172)</f>
        <v/>
      </c>
      <c r="B170" s="67" t="str">
        <f>IF(OR('Stu.Detail (1-20)'!B172=0,'Stu.Detail (1-20)'!B172=""),"",'Stu.Detail (1-20)'!B172)</f>
        <v/>
      </c>
      <c r="C170" s="68" t="str">
        <f>IF(OR('Stu.Detail (1-20)'!C172=0,'Stu.Detail (1-20)'!C172=""),"",'Stu.Detail (1-20)'!C172)</f>
        <v/>
      </c>
      <c r="D170" s="67" t="str">
        <f>IF(OR('Stu.Detail (1-20)'!J172=0,'Stu.Detail (1-20)'!J172=""),"",'Stu.Detail (1-20)'!J172)</f>
        <v/>
      </c>
      <c r="E170" s="67" t="str">
        <f>IF(OR('Stu.Detail (1-20)'!K172=0,'Stu.Detail (1-20)'!K172=""),"",'Stu.Detail (1-20)'!K172)</f>
        <v/>
      </c>
      <c r="F170" s="67" t="str">
        <f>IF(OR('Stu.Detail (1-20)'!L172=0,'Stu.Detail (1-20)'!L172=""),"",'Stu.Detail (1-20)'!L172)</f>
        <v/>
      </c>
      <c r="H170" s="74" t="str">
        <f t="shared" si="1609"/>
        <v/>
      </c>
      <c r="I170" s="67" t="str">
        <f t="shared" si="1610"/>
        <v/>
      </c>
      <c r="J170" s="67" t="str">
        <f t="shared" si="1611"/>
        <v/>
      </c>
      <c r="K170" s="67" t="str">
        <f t="shared" si="1612"/>
        <v/>
      </c>
      <c r="L170" s="67" t="str">
        <f t="shared" si="1613"/>
        <v/>
      </c>
      <c r="M170" s="67" t="str">
        <f t="shared" si="1614"/>
        <v/>
      </c>
      <c r="N170" s="67" t="str">
        <f t="shared" si="1615"/>
        <v/>
      </c>
      <c r="O170" s="67" t="str">
        <f t="shared" si="1616"/>
        <v/>
      </c>
      <c r="P170" s="67" t="str">
        <f t="shared" si="1617"/>
        <v/>
      </c>
      <c r="Q170" s="75" t="str">
        <f t="shared" si="1618"/>
        <v/>
      </c>
      <c r="R170" s="74" t="str">
        <f t="shared" si="1619"/>
        <v/>
      </c>
      <c r="S170" s="67" t="str">
        <f t="shared" si="1620"/>
        <v/>
      </c>
      <c r="T170" s="67" t="str">
        <f t="shared" si="1621"/>
        <v/>
      </c>
      <c r="U170" s="67" t="str">
        <f t="shared" si="1622"/>
        <v/>
      </c>
      <c r="V170" s="67" t="str">
        <f t="shared" si="1623"/>
        <v/>
      </c>
      <c r="W170" s="67" t="str">
        <f t="shared" si="1624"/>
        <v/>
      </c>
      <c r="X170" s="67" t="str">
        <f t="shared" si="1625"/>
        <v/>
      </c>
      <c r="Y170" s="67" t="str">
        <f t="shared" si="1626"/>
        <v/>
      </c>
      <c r="Z170" s="67" t="str">
        <f t="shared" si="1627"/>
        <v/>
      </c>
      <c r="AA170" s="75" t="str">
        <f t="shared" si="1628"/>
        <v/>
      </c>
      <c r="AB170" s="74" t="str">
        <f t="shared" si="1859"/>
        <v/>
      </c>
      <c r="AC170" s="67" t="str">
        <f t="shared" ref="AC170" si="2079">IF(AND($F170=AB$2,$D170=AB$3,$E170=AC$4),1,"")</f>
        <v/>
      </c>
      <c r="AD170" s="67" t="str">
        <f t="shared" si="1630"/>
        <v/>
      </c>
      <c r="AE170" s="67" t="str">
        <f t="shared" si="1631"/>
        <v/>
      </c>
      <c r="AF170" s="67" t="str">
        <f t="shared" si="1632"/>
        <v/>
      </c>
      <c r="AG170" s="67" t="str">
        <f t="shared" si="1633"/>
        <v/>
      </c>
      <c r="AH170" s="67" t="str">
        <f t="shared" si="1634"/>
        <v/>
      </c>
      <c r="AI170" s="67" t="str">
        <f t="shared" si="1635"/>
        <v/>
      </c>
      <c r="AJ170" s="67" t="str">
        <f t="shared" si="1636"/>
        <v/>
      </c>
      <c r="AK170" s="75" t="str">
        <f t="shared" si="1637"/>
        <v/>
      </c>
      <c r="AL170" s="74" t="str">
        <f t="shared" si="1861"/>
        <v/>
      </c>
      <c r="AM170" s="67" t="str">
        <f t="shared" ref="AM170" si="2080">IF(AND($F170=AL$2,$D170=AL$3,$E170=AM$4),1,"")</f>
        <v/>
      </c>
      <c r="AN170" s="67" t="str">
        <f t="shared" si="1639"/>
        <v/>
      </c>
      <c r="AO170" s="67" t="str">
        <f t="shared" si="1640"/>
        <v/>
      </c>
      <c r="AP170" s="67" t="str">
        <f t="shared" si="1641"/>
        <v/>
      </c>
      <c r="AQ170" s="67" t="str">
        <f t="shared" si="1642"/>
        <v/>
      </c>
      <c r="AR170" s="67" t="str">
        <f t="shared" si="1643"/>
        <v/>
      </c>
      <c r="AS170" s="67" t="str">
        <f t="shared" si="1644"/>
        <v/>
      </c>
      <c r="AT170" s="67" t="str">
        <f t="shared" si="1645"/>
        <v/>
      </c>
      <c r="AU170" s="75" t="str">
        <f t="shared" si="1646"/>
        <v/>
      </c>
      <c r="AV170" s="74" t="str">
        <f t="shared" si="1863"/>
        <v/>
      </c>
      <c r="AW170" s="67" t="str">
        <f t="shared" ref="AW170" si="2081">IF(AND($F170=AV$2,$D170=AV$3,$E170=AW$4),1,"")</f>
        <v/>
      </c>
      <c r="AX170" s="67" t="str">
        <f t="shared" si="1648"/>
        <v/>
      </c>
      <c r="AY170" s="67" t="str">
        <f t="shared" si="1649"/>
        <v/>
      </c>
      <c r="AZ170" s="67" t="str">
        <f t="shared" si="1650"/>
        <v/>
      </c>
      <c r="BA170" s="67" t="str">
        <f t="shared" si="1651"/>
        <v/>
      </c>
      <c r="BB170" s="67" t="str">
        <f t="shared" si="1652"/>
        <v/>
      </c>
      <c r="BC170" s="67" t="str">
        <f t="shared" si="1653"/>
        <v/>
      </c>
      <c r="BD170" s="67" t="str">
        <f t="shared" si="1654"/>
        <v/>
      </c>
      <c r="BE170" s="75" t="str">
        <f t="shared" si="1655"/>
        <v/>
      </c>
      <c r="BF170" s="74" t="str">
        <f t="shared" si="1865"/>
        <v/>
      </c>
      <c r="BG170" s="67" t="str">
        <f t="shared" ref="BG170" si="2082">IF(AND($F170=BF$2,$D170=BF$3,$E170=BG$4),1,"")</f>
        <v/>
      </c>
      <c r="BH170" s="67" t="str">
        <f t="shared" si="1657"/>
        <v/>
      </c>
      <c r="BI170" s="67" t="str">
        <f t="shared" si="1658"/>
        <v/>
      </c>
      <c r="BJ170" s="67" t="str">
        <f t="shared" si="1659"/>
        <v/>
      </c>
      <c r="BK170" s="67" t="str">
        <f t="shared" si="1660"/>
        <v/>
      </c>
      <c r="BL170" s="67" t="str">
        <f t="shared" si="1661"/>
        <v/>
      </c>
      <c r="BM170" s="67" t="str">
        <f t="shared" si="1662"/>
        <v/>
      </c>
      <c r="BN170" s="67" t="str">
        <f t="shared" si="1663"/>
        <v/>
      </c>
      <c r="BO170" s="75" t="str">
        <f t="shared" si="1664"/>
        <v/>
      </c>
      <c r="BP170" s="74" t="str">
        <f t="shared" si="1867"/>
        <v/>
      </c>
      <c r="BQ170" s="67" t="str">
        <f t="shared" ref="BQ170" si="2083">IF(AND($F170=BP$2,$D170=BP$3,$E170=BQ$4),1,"")</f>
        <v/>
      </c>
      <c r="BR170" s="67" t="str">
        <f t="shared" si="1666"/>
        <v/>
      </c>
      <c r="BS170" s="67" t="str">
        <f t="shared" si="1667"/>
        <v/>
      </c>
      <c r="BT170" s="67" t="str">
        <f t="shared" si="1668"/>
        <v/>
      </c>
      <c r="BU170" s="67" t="str">
        <f t="shared" si="1669"/>
        <v/>
      </c>
      <c r="BV170" s="67" t="str">
        <f t="shared" si="1670"/>
        <v/>
      </c>
      <c r="BW170" s="67" t="str">
        <f t="shared" si="1671"/>
        <v/>
      </c>
      <c r="BX170" s="67" t="str">
        <f t="shared" si="1672"/>
        <v/>
      </c>
      <c r="BY170" s="75" t="str">
        <f t="shared" si="1673"/>
        <v/>
      </c>
      <c r="BZ170" s="74" t="str">
        <f t="shared" si="1869"/>
        <v/>
      </c>
      <c r="CA170" s="67" t="str">
        <f t="shared" ref="CA170" si="2084">IF(AND($F170=BZ$2,$D170=BZ$3,$E170=CA$4),1,"")</f>
        <v/>
      </c>
      <c r="CB170" s="67" t="str">
        <f t="shared" si="1675"/>
        <v/>
      </c>
      <c r="CC170" s="67" t="str">
        <f t="shared" si="1676"/>
        <v/>
      </c>
      <c r="CD170" s="67" t="str">
        <f t="shared" si="1677"/>
        <v/>
      </c>
      <c r="CE170" s="67" t="str">
        <f t="shared" si="1678"/>
        <v/>
      </c>
      <c r="CF170" s="67" t="str">
        <f t="shared" si="1679"/>
        <v/>
      </c>
      <c r="CG170" s="67" t="str">
        <f t="shared" si="1680"/>
        <v/>
      </c>
      <c r="CH170" s="67" t="str">
        <f t="shared" si="1681"/>
        <v/>
      </c>
      <c r="CI170" s="75" t="str">
        <f t="shared" si="1682"/>
        <v/>
      </c>
      <c r="CJ170" s="74" t="str">
        <f t="shared" si="1871"/>
        <v/>
      </c>
      <c r="CK170" s="67" t="str">
        <f t="shared" ref="CK170" si="2085">IF(AND($F170=CJ$2,$D170=CJ$3,$E170=CK$4),1,"")</f>
        <v/>
      </c>
      <c r="CL170" s="67" t="str">
        <f t="shared" si="1684"/>
        <v/>
      </c>
      <c r="CM170" s="67" t="str">
        <f t="shared" si="1685"/>
        <v/>
      </c>
      <c r="CN170" s="67" t="str">
        <f t="shared" si="1686"/>
        <v/>
      </c>
      <c r="CO170" s="67" t="str">
        <f t="shared" si="1687"/>
        <v/>
      </c>
      <c r="CP170" s="67" t="str">
        <f t="shared" si="1688"/>
        <v/>
      </c>
      <c r="CQ170" s="67" t="str">
        <f t="shared" si="1689"/>
        <v/>
      </c>
      <c r="CR170" s="67" t="str">
        <f t="shared" si="1690"/>
        <v/>
      </c>
      <c r="CS170" s="75" t="str">
        <f t="shared" si="1691"/>
        <v/>
      </c>
      <c r="CT170" s="74" t="str">
        <f t="shared" si="1873"/>
        <v/>
      </c>
      <c r="CU170" s="67" t="str">
        <f t="shared" ref="CU170" si="2086">IF(AND($F170=CT$2,$D170=CT$3,$E170=CU$4),1,"")</f>
        <v/>
      </c>
      <c r="CV170" s="67" t="str">
        <f t="shared" si="1693"/>
        <v/>
      </c>
      <c r="CW170" s="67" t="str">
        <f t="shared" si="1694"/>
        <v/>
      </c>
      <c r="CX170" s="67" t="str">
        <f t="shared" si="1695"/>
        <v/>
      </c>
      <c r="CY170" s="67" t="str">
        <f t="shared" si="1696"/>
        <v/>
      </c>
      <c r="CZ170" s="67" t="str">
        <f t="shared" si="1697"/>
        <v/>
      </c>
      <c r="DA170" s="67" t="str">
        <f t="shared" si="1698"/>
        <v/>
      </c>
      <c r="DB170" s="67" t="str">
        <f t="shared" si="1699"/>
        <v/>
      </c>
      <c r="DC170" s="75" t="str">
        <f t="shared" si="1700"/>
        <v/>
      </c>
      <c r="DD170" s="74" t="str">
        <f t="shared" si="1875"/>
        <v/>
      </c>
      <c r="DE170" s="67" t="str">
        <f t="shared" ref="DE170" si="2087">IF(AND($F170=DD$2,$D170=DD$3,$E170=DE$4),1,"")</f>
        <v/>
      </c>
      <c r="DF170" s="67" t="str">
        <f t="shared" si="1702"/>
        <v/>
      </c>
      <c r="DG170" s="67" t="str">
        <f t="shared" si="1703"/>
        <v/>
      </c>
      <c r="DH170" s="67" t="str">
        <f t="shared" si="1704"/>
        <v/>
      </c>
      <c r="DI170" s="67" t="str">
        <f t="shared" si="1705"/>
        <v/>
      </c>
      <c r="DJ170" s="67" t="str">
        <f t="shared" si="1706"/>
        <v/>
      </c>
      <c r="DK170" s="67" t="str">
        <f t="shared" si="1707"/>
        <v/>
      </c>
      <c r="DL170" s="67" t="str">
        <f t="shared" si="1708"/>
        <v/>
      </c>
      <c r="DM170" s="75" t="str">
        <f t="shared" si="1709"/>
        <v/>
      </c>
      <c r="DN170" s="74" t="str">
        <f t="shared" si="1877"/>
        <v/>
      </c>
      <c r="DO170" s="67" t="str">
        <f t="shared" ref="DO170" si="2088">IF(AND($F170=DN$2,$D170=DN$3,$E170=DO$4),1,"")</f>
        <v/>
      </c>
      <c r="DP170" s="67" t="str">
        <f t="shared" si="1711"/>
        <v/>
      </c>
      <c r="DQ170" s="67" t="str">
        <f t="shared" si="1712"/>
        <v/>
      </c>
      <c r="DR170" s="67" t="str">
        <f t="shared" si="1713"/>
        <v/>
      </c>
      <c r="DS170" s="67" t="str">
        <f t="shared" si="1714"/>
        <v/>
      </c>
      <c r="DT170" s="67" t="str">
        <f t="shared" si="1715"/>
        <v/>
      </c>
      <c r="DU170" s="67" t="str">
        <f t="shared" si="1716"/>
        <v/>
      </c>
      <c r="DV170" s="67" t="str">
        <f t="shared" si="1717"/>
        <v/>
      </c>
      <c r="DW170" s="76" t="str">
        <f t="shared" si="1718"/>
        <v/>
      </c>
      <c r="DX170" s="73"/>
    </row>
    <row r="171" spans="1:128" hidden="1">
      <c r="A171" s="67" t="str">
        <f>IF(OR(B171=0,B171=""),"",'Stu.Detail (1-20)'!A173)</f>
        <v/>
      </c>
      <c r="B171" s="67" t="str">
        <f>IF(OR('Stu.Detail (1-20)'!B173=0,'Stu.Detail (1-20)'!B173=""),"",'Stu.Detail (1-20)'!B173)</f>
        <v/>
      </c>
      <c r="C171" s="68" t="str">
        <f>IF(OR('Stu.Detail (1-20)'!C173=0,'Stu.Detail (1-20)'!C173=""),"",'Stu.Detail (1-20)'!C173)</f>
        <v/>
      </c>
      <c r="D171" s="67" t="str">
        <f>IF(OR('Stu.Detail (1-20)'!J173=0,'Stu.Detail (1-20)'!J173=""),"",'Stu.Detail (1-20)'!J173)</f>
        <v/>
      </c>
      <c r="E171" s="67" t="str">
        <f>IF(OR('Stu.Detail (1-20)'!K173=0,'Stu.Detail (1-20)'!K173=""),"",'Stu.Detail (1-20)'!K173)</f>
        <v/>
      </c>
      <c r="F171" s="67" t="str">
        <f>IF(OR('Stu.Detail (1-20)'!L173=0,'Stu.Detail (1-20)'!L173=""),"",'Stu.Detail (1-20)'!L173)</f>
        <v/>
      </c>
      <c r="H171" s="74" t="str">
        <f t="shared" si="1609"/>
        <v/>
      </c>
      <c r="I171" s="67" t="str">
        <f t="shared" si="1610"/>
        <v/>
      </c>
      <c r="J171" s="67" t="str">
        <f t="shared" si="1611"/>
        <v/>
      </c>
      <c r="K171" s="67" t="str">
        <f t="shared" si="1612"/>
        <v/>
      </c>
      <c r="L171" s="67" t="str">
        <f t="shared" si="1613"/>
        <v/>
      </c>
      <c r="M171" s="67" t="str">
        <f t="shared" si="1614"/>
        <v/>
      </c>
      <c r="N171" s="67" t="str">
        <f t="shared" si="1615"/>
        <v/>
      </c>
      <c r="O171" s="67" t="str">
        <f t="shared" si="1616"/>
        <v/>
      </c>
      <c r="P171" s="67" t="str">
        <f t="shared" si="1617"/>
        <v/>
      </c>
      <c r="Q171" s="75" t="str">
        <f t="shared" si="1618"/>
        <v/>
      </c>
      <c r="R171" s="74" t="str">
        <f t="shared" si="1619"/>
        <v/>
      </c>
      <c r="S171" s="67" t="str">
        <f t="shared" si="1620"/>
        <v/>
      </c>
      <c r="T171" s="67" t="str">
        <f t="shared" si="1621"/>
        <v/>
      </c>
      <c r="U171" s="67" t="str">
        <f t="shared" si="1622"/>
        <v/>
      </c>
      <c r="V171" s="67" t="str">
        <f t="shared" si="1623"/>
        <v/>
      </c>
      <c r="W171" s="67" t="str">
        <f t="shared" si="1624"/>
        <v/>
      </c>
      <c r="X171" s="67" t="str">
        <f t="shared" si="1625"/>
        <v/>
      </c>
      <c r="Y171" s="67" t="str">
        <f t="shared" si="1626"/>
        <v/>
      </c>
      <c r="Z171" s="67" t="str">
        <f t="shared" si="1627"/>
        <v/>
      </c>
      <c r="AA171" s="75" t="str">
        <f t="shared" si="1628"/>
        <v/>
      </c>
      <c r="AB171" s="74" t="str">
        <f t="shared" si="1859"/>
        <v/>
      </c>
      <c r="AC171" s="67" t="str">
        <f t="shared" ref="AC171" si="2089">IF(AND($F171=AB$2,$D171=AB$3,$E171=AC$4),1,"")</f>
        <v/>
      </c>
      <c r="AD171" s="67" t="str">
        <f t="shared" si="1630"/>
        <v/>
      </c>
      <c r="AE171" s="67" t="str">
        <f t="shared" si="1631"/>
        <v/>
      </c>
      <c r="AF171" s="67" t="str">
        <f t="shared" si="1632"/>
        <v/>
      </c>
      <c r="AG171" s="67" t="str">
        <f t="shared" si="1633"/>
        <v/>
      </c>
      <c r="AH171" s="67" t="str">
        <f t="shared" si="1634"/>
        <v/>
      </c>
      <c r="AI171" s="67" t="str">
        <f t="shared" si="1635"/>
        <v/>
      </c>
      <c r="AJ171" s="67" t="str">
        <f t="shared" si="1636"/>
        <v/>
      </c>
      <c r="AK171" s="75" t="str">
        <f t="shared" si="1637"/>
        <v/>
      </c>
      <c r="AL171" s="74" t="str">
        <f t="shared" si="1861"/>
        <v/>
      </c>
      <c r="AM171" s="67" t="str">
        <f t="shared" ref="AM171" si="2090">IF(AND($F171=AL$2,$D171=AL$3,$E171=AM$4),1,"")</f>
        <v/>
      </c>
      <c r="AN171" s="67" t="str">
        <f t="shared" si="1639"/>
        <v/>
      </c>
      <c r="AO171" s="67" t="str">
        <f t="shared" si="1640"/>
        <v/>
      </c>
      <c r="AP171" s="67" t="str">
        <f t="shared" si="1641"/>
        <v/>
      </c>
      <c r="AQ171" s="67" t="str">
        <f t="shared" si="1642"/>
        <v/>
      </c>
      <c r="AR171" s="67" t="str">
        <f t="shared" si="1643"/>
        <v/>
      </c>
      <c r="AS171" s="67" t="str">
        <f t="shared" si="1644"/>
        <v/>
      </c>
      <c r="AT171" s="67" t="str">
        <f t="shared" si="1645"/>
        <v/>
      </c>
      <c r="AU171" s="75" t="str">
        <f t="shared" si="1646"/>
        <v/>
      </c>
      <c r="AV171" s="74" t="str">
        <f t="shared" si="1863"/>
        <v/>
      </c>
      <c r="AW171" s="67" t="str">
        <f t="shared" ref="AW171" si="2091">IF(AND($F171=AV$2,$D171=AV$3,$E171=AW$4),1,"")</f>
        <v/>
      </c>
      <c r="AX171" s="67" t="str">
        <f t="shared" si="1648"/>
        <v/>
      </c>
      <c r="AY171" s="67" t="str">
        <f t="shared" si="1649"/>
        <v/>
      </c>
      <c r="AZ171" s="67" t="str">
        <f t="shared" si="1650"/>
        <v/>
      </c>
      <c r="BA171" s="67" t="str">
        <f t="shared" si="1651"/>
        <v/>
      </c>
      <c r="BB171" s="67" t="str">
        <f t="shared" si="1652"/>
        <v/>
      </c>
      <c r="BC171" s="67" t="str">
        <f t="shared" si="1653"/>
        <v/>
      </c>
      <c r="BD171" s="67" t="str">
        <f t="shared" si="1654"/>
        <v/>
      </c>
      <c r="BE171" s="75" t="str">
        <f t="shared" si="1655"/>
        <v/>
      </c>
      <c r="BF171" s="74" t="str">
        <f t="shared" si="1865"/>
        <v/>
      </c>
      <c r="BG171" s="67" t="str">
        <f t="shared" ref="BG171" si="2092">IF(AND($F171=BF$2,$D171=BF$3,$E171=BG$4),1,"")</f>
        <v/>
      </c>
      <c r="BH171" s="67" t="str">
        <f t="shared" si="1657"/>
        <v/>
      </c>
      <c r="BI171" s="67" t="str">
        <f t="shared" si="1658"/>
        <v/>
      </c>
      <c r="BJ171" s="67" t="str">
        <f t="shared" si="1659"/>
        <v/>
      </c>
      <c r="BK171" s="67" t="str">
        <f t="shared" si="1660"/>
        <v/>
      </c>
      <c r="BL171" s="67" t="str">
        <f t="shared" si="1661"/>
        <v/>
      </c>
      <c r="BM171" s="67" t="str">
        <f t="shared" si="1662"/>
        <v/>
      </c>
      <c r="BN171" s="67" t="str">
        <f t="shared" si="1663"/>
        <v/>
      </c>
      <c r="BO171" s="75" t="str">
        <f t="shared" si="1664"/>
        <v/>
      </c>
      <c r="BP171" s="74" t="str">
        <f t="shared" si="1867"/>
        <v/>
      </c>
      <c r="BQ171" s="67" t="str">
        <f t="shared" ref="BQ171" si="2093">IF(AND($F171=BP$2,$D171=BP$3,$E171=BQ$4),1,"")</f>
        <v/>
      </c>
      <c r="BR171" s="67" t="str">
        <f t="shared" si="1666"/>
        <v/>
      </c>
      <c r="BS171" s="67" t="str">
        <f t="shared" si="1667"/>
        <v/>
      </c>
      <c r="BT171" s="67" t="str">
        <f t="shared" si="1668"/>
        <v/>
      </c>
      <c r="BU171" s="67" t="str">
        <f t="shared" si="1669"/>
        <v/>
      </c>
      <c r="BV171" s="67" t="str">
        <f t="shared" si="1670"/>
        <v/>
      </c>
      <c r="BW171" s="67" t="str">
        <f t="shared" si="1671"/>
        <v/>
      </c>
      <c r="BX171" s="67" t="str">
        <f t="shared" si="1672"/>
        <v/>
      </c>
      <c r="BY171" s="75" t="str">
        <f t="shared" si="1673"/>
        <v/>
      </c>
      <c r="BZ171" s="74" t="str">
        <f t="shared" si="1869"/>
        <v/>
      </c>
      <c r="CA171" s="67" t="str">
        <f t="shared" ref="CA171" si="2094">IF(AND($F171=BZ$2,$D171=BZ$3,$E171=CA$4),1,"")</f>
        <v/>
      </c>
      <c r="CB171" s="67" t="str">
        <f t="shared" si="1675"/>
        <v/>
      </c>
      <c r="CC171" s="67" t="str">
        <f t="shared" si="1676"/>
        <v/>
      </c>
      <c r="CD171" s="67" t="str">
        <f t="shared" si="1677"/>
        <v/>
      </c>
      <c r="CE171" s="67" t="str">
        <f t="shared" si="1678"/>
        <v/>
      </c>
      <c r="CF171" s="67" t="str">
        <f t="shared" si="1679"/>
        <v/>
      </c>
      <c r="CG171" s="67" t="str">
        <f t="shared" si="1680"/>
        <v/>
      </c>
      <c r="CH171" s="67" t="str">
        <f t="shared" si="1681"/>
        <v/>
      </c>
      <c r="CI171" s="75" t="str">
        <f t="shared" si="1682"/>
        <v/>
      </c>
      <c r="CJ171" s="74" t="str">
        <f t="shared" si="1871"/>
        <v/>
      </c>
      <c r="CK171" s="67" t="str">
        <f t="shared" ref="CK171" si="2095">IF(AND($F171=CJ$2,$D171=CJ$3,$E171=CK$4),1,"")</f>
        <v/>
      </c>
      <c r="CL171" s="67" t="str">
        <f t="shared" si="1684"/>
        <v/>
      </c>
      <c r="CM171" s="67" t="str">
        <f t="shared" si="1685"/>
        <v/>
      </c>
      <c r="CN171" s="67" t="str">
        <f t="shared" si="1686"/>
        <v/>
      </c>
      <c r="CO171" s="67" t="str">
        <f t="shared" si="1687"/>
        <v/>
      </c>
      <c r="CP171" s="67" t="str">
        <f t="shared" si="1688"/>
        <v/>
      </c>
      <c r="CQ171" s="67" t="str">
        <f t="shared" si="1689"/>
        <v/>
      </c>
      <c r="CR171" s="67" t="str">
        <f t="shared" si="1690"/>
        <v/>
      </c>
      <c r="CS171" s="75" t="str">
        <f t="shared" si="1691"/>
        <v/>
      </c>
      <c r="CT171" s="74" t="str">
        <f t="shared" si="1873"/>
        <v/>
      </c>
      <c r="CU171" s="67" t="str">
        <f t="shared" ref="CU171" si="2096">IF(AND($F171=CT$2,$D171=CT$3,$E171=CU$4),1,"")</f>
        <v/>
      </c>
      <c r="CV171" s="67" t="str">
        <f t="shared" si="1693"/>
        <v/>
      </c>
      <c r="CW171" s="67" t="str">
        <f t="shared" si="1694"/>
        <v/>
      </c>
      <c r="CX171" s="67" t="str">
        <f t="shared" si="1695"/>
        <v/>
      </c>
      <c r="CY171" s="67" t="str">
        <f t="shared" si="1696"/>
        <v/>
      </c>
      <c r="CZ171" s="67" t="str">
        <f t="shared" si="1697"/>
        <v/>
      </c>
      <c r="DA171" s="67" t="str">
        <f t="shared" si="1698"/>
        <v/>
      </c>
      <c r="DB171" s="67" t="str">
        <f t="shared" si="1699"/>
        <v/>
      </c>
      <c r="DC171" s="75" t="str">
        <f t="shared" si="1700"/>
        <v/>
      </c>
      <c r="DD171" s="74" t="str">
        <f t="shared" si="1875"/>
        <v/>
      </c>
      <c r="DE171" s="67" t="str">
        <f t="shared" ref="DE171" si="2097">IF(AND($F171=DD$2,$D171=DD$3,$E171=DE$4),1,"")</f>
        <v/>
      </c>
      <c r="DF171" s="67" t="str">
        <f t="shared" si="1702"/>
        <v/>
      </c>
      <c r="DG171" s="67" t="str">
        <f t="shared" si="1703"/>
        <v/>
      </c>
      <c r="DH171" s="67" t="str">
        <f t="shared" si="1704"/>
        <v/>
      </c>
      <c r="DI171" s="67" t="str">
        <f t="shared" si="1705"/>
        <v/>
      </c>
      <c r="DJ171" s="67" t="str">
        <f t="shared" si="1706"/>
        <v/>
      </c>
      <c r="DK171" s="67" t="str">
        <f t="shared" si="1707"/>
        <v/>
      </c>
      <c r="DL171" s="67" t="str">
        <f t="shared" si="1708"/>
        <v/>
      </c>
      <c r="DM171" s="75" t="str">
        <f t="shared" si="1709"/>
        <v/>
      </c>
      <c r="DN171" s="74" t="str">
        <f t="shared" si="1877"/>
        <v/>
      </c>
      <c r="DO171" s="67" t="str">
        <f t="shared" ref="DO171" si="2098">IF(AND($F171=DN$2,$D171=DN$3,$E171=DO$4),1,"")</f>
        <v/>
      </c>
      <c r="DP171" s="67" t="str">
        <f t="shared" si="1711"/>
        <v/>
      </c>
      <c r="DQ171" s="67" t="str">
        <f t="shared" si="1712"/>
        <v/>
      </c>
      <c r="DR171" s="67" t="str">
        <f t="shared" si="1713"/>
        <v/>
      </c>
      <c r="DS171" s="67" t="str">
        <f t="shared" si="1714"/>
        <v/>
      </c>
      <c r="DT171" s="67" t="str">
        <f t="shared" si="1715"/>
        <v/>
      </c>
      <c r="DU171" s="67" t="str">
        <f t="shared" si="1716"/>
        <v/>
      </c>
      <c r="DV171" s="67" t="str">
        <f t="shared" si="1717"/>
        <v/>
      </c>
      <c r="DW171" s="76" t="str">
        <f t="shared" si="1718"/>
        <v/>
      </c>
      <c r="DX171" s="73"/>
    </row>
    <row r="172" spans="1:128" hidden="1">
      <c r="A172" s="67" t="str">
        <f>IF(OR(B172=0,B172=""),"",'Stu.Detail (1-20)'!A174)</f>
        <v/>
      </c>
      <c r="B172" s="67" t="str">
        <f>IF(OR('Stu.Detail (1-20)'!B174=0,'Stu.Detail (1-20)'!B174=""),"",'Stu.Detail (1-20)'!B174)</f>
        <v/>
      </c>
      <c r="C172" s="68" t="str">
        <f>IF(OR('Stu.Detail (1-20)'!C174=0,'Stu.Detail (1-20)'!C174=""),"",'Stu.Detail (1-20)'!C174)</f>
        <v/>
      </c>
      <c r="D172" s="67" t="str">
        <f>IF(OR('Stu.Detail (1-20)'!J174=0,'Stu.Detail (1-20)'!J174=""),"",'Stu.Detail (1-20)'!J174)</f>
        <v/>
      </c>
      <c r="E172" s="67" t="str">
        <f>IF(OR('Stu.Detail (1-20)'!K174=0,'Stu.Detail (1-20)'!K174=""),"",'Stu.Detail (1-20)'!K174)</f>
        <v/>
      </c>
      <c r="F172" s="67" t="str">
        <f>IF(OR('Stu.Detail (1-20)'!L174=0,'Stu.Detail (1-20)'!L174=""),"",'Stu.Detail (1-20)'!L174)</f>
        <v/>
      </c>
      <c r="H172" s="74" t="str">
        <f t="shared" si="1609"/>
        <v/>
      </c>
      <c r="I172" s="67" t="str">
        <f t="shared" si="1610"/>
        <v/>
      </c>
      <c r="J172" s="67" t="str">
        <f t="shared" si="1611"/>
        <v/>
      </c>
      <c r="K172" s="67" t="str">
        <f t="shared" si="1612"/>
        <v/>
      </c>
      <c r="L172" s="67" t="str">
        <f t="shared" si="1613"/>
        <v/>
      </c>
      <c r="M172" s="67" t="str">
        <f t="shared" si="1614"/>
        <v/>
      </c>
      <c r="N172" s="67" t="str">
        <f t="shared" si="1615"/>
        <v/>
      </c>
      <c r="O172" s="67" t="str">
        <f t="shared" si="1616"/>
        <v/>
      </c>
      <c r="P172" s="67" t="str">
        <f t="shared" si="1617"/>
        <v/>
      </c>
      <c r="Q172" s="75" t="str">
        <f t="shared" si="1618"/>
        <v/>
      </c>
      <c r="R172" s="74" t="str">
        <f t="shared" si="1619"/>
        <v/>
      </c>
      <c r="S172" s="67" t="str">
        <f t="shared" si="1620"/>
        <v/>
      </c>
      <c r="T172" s="67" t="str">
        <f t="shared" si="1621"/>
        <v/>
      </c>
      <c r="U172" s="67" t="str">
        <f t="shared" si="1622"/>
        <v/>
      </c>
      <c r="V172" s="67" t="str">
        <f t="shared" si="1623"/>
        <v/>
      </c>
      <c r="W172" s="67" t="str">
        <f t="shared" si="1624"/>
        <v/>
      </c>
      <c r="X172" s="67" t="str">
        <f t="shared" si="1625"/>
        <v/>
      </c>
      <c r="Y172" s="67" t="str">
        <f t="shared" si="1626"/>
        <v/>
      </c>
      <c r="Z172" s="67" t="str">
        <f t="shared" si="1627"/>
        <v/>
      </c>
      <c r="AA172" s="75" t="str">
        <f t="shared" si="1628"/>
        <v/>
      </c>
      <c r="AB172" s="74" t="str">
        <f t="shared" si="1859"/>
        <v/>
      </c>
      <c r="AC172" s="67" t="str">
        <f t="shared" ref="AC172" si="2099">IF(AND($F172=AB$2,$D172=AB$3,$E172=AC$4),1,"")</f>
        <v/>
      </c>
      <c r="AD172" s="67" t="str">
        <f t="shared" si="1630"/>
        <v/>
      </c>
      <c r="AE172" s="67" t="str">
        <f t="shared" si="1631"/>
        <v/>
      </c>
      <c r="AF172" s="67" t="str">
        <f t="shared" si="1632"/>
        <v/>
      </c>
      <c r="AG172" s="67" t="str">
        <f t="shared" si="1633"/>
        <v/>
      </c>
      <c r="AH172" s="67" t="str">
        <f t="shared" si="1634"/>
        <v/>
      </c>
      <c r="AI172" s="67" t="str">
        <f t="shared" si="1635"/>
        <v/>
      </c>
      <c r="AJ172" s="67" t="str">
        <f t="shared" si="1636"/>
        <v/>
      </c>
      <c r="AK172" s="75" t="str">
        <f t="shared" si="1637"/>
        <v/>
      </c>
      <c r="AL172" s="74" t="str">
        <f t="shared" si="1861"/>
        <v/>
      </c>
      <c r="AM172" s="67" t="str">
        <f t="shared" ref="AM172" si="2100">IF(AND($F172=AL$2,$D172=AL$3,$E172=AM$4),1,"")</f>
        <v/>
      </c>
      <c r="AN172" s="67" t="str">
        <f t="shared" si="1639"/>
        <v/>
      </c>
      <c r="AO172" s="67" t="str">
        <f t="shared" si="1640"/>
        <v/>
      </c>
      <c r="AP172" s="67" t="str">
        <f t="shared" si="1641"/>
        <v/>
      </c>
      <c r="AQ172" s="67" t="str">
        <f t="shared" si="1642"/>
        <v/>
      </c>
      <c r="AR172" s="67" t="str">
        <f t="shared" si="1643"/>
        <v/>
      </c>
      <c r="AS172" s="67" t="str">
        <f t="shared" si="1644"/>
        <v/>
      </c>
      <c r="AT172" s="67" t="str">
        <f t="shared" si="1645"/>
        <v/>
      </c>
      <c r="AU172" s="75" t="str">
        <f t="shared" si="1646"/>
        <v/>
      </c>
      <c r="AV172" s="74" t="str">
        <f t="shared" si="1863"/>
        <v/>
      </c>
      <c r="AW172" s="67" t="str">
        <f t="shared" ref="AW172" si="2101">IF(AND($F172=AV$2,$D172=AV$3,$E172=AW$4),1,"")</f>
        <v/>
      </c>
      <c r="AX172" s="67" t="str">
        <f t="shared" si="1648"/>
        <v/>
      </c>
      <c r="AY172" s="67" t="str">
        <f t="shared" si="1649"/>
        <v/>
      </c>
      <c r="AZ172" s="67" t="str">
        <f t="shared" si="1650"/>
        <v/>
      </c>
      <c r="BA172" s="67" t="str">
        <f t="shared" si="1651"/>
        <v/>
      </c>
      <c r="BB172" s="67" t="str">
        <f t="shared" si="1652"/>
        <v/>
      </c>
      <c r="BC172" s="67" t="str">
        <f t="shared" si="1653"/>
        <v/>
      </c>
      <c r="BD172" s="67" t="str">
        <f t="shared" si="1654"/>
        <v/>
      </c>
      <c r="BE172" s="75" t="str">
        <f t="shared" si="1655"/>
        <v/>
      </c>
      <c r="BF172" s="74" t="str">
        <f t="shared" si="1865"/>
        <v/>
      </c>
      <c r="BG172" s="67" t="str">
        <f t="shared" ref="BG172" si="2102">IF(AND($F172=BF$2,$D172=BF$3,$E172=BG$4),1,"")</f>
        <v/>
      </c>
      <c r="BH172" s="67" t="str">
        <f t="shared" si="1657"/>
        <v/>
      </c>
      <c r="BI172" s="67" t="str">
        <f t="shared" si="1658"/>
        <v/>
      </c>
      <c r="BJ172" s="67" t="str">
        <f t="shared" si="1659"/>
        <v/>
      </c>
      <c r="BK172" s="67" t="str">
        <f t="shared" si="1660"/>
        <v/>
      </c>
      <c r="BL172" s="67" t="str">
        <f t="shared" si="1661"/>
        <v/>
      </c>
      <c r="BM172" s="67" t="str">
        <f t="shared" si="1662"/>
        <v/>
      </c>
      <c r="BN172" s="67" t="str">
        <f t="shared" si="1663"/>
        <v/>
      </c>
      <c r="BO172" s="75" t="str">
        <f t="shared" si="1664"/>
        <v/>
      </c>
      <c r="BP172" s="74" t="str">
        <f t="shared" si="1867"/>
        <v/>
      </c>
      <c r="BQ172" s="67" t="str">
        <f t="shared" ref="BQ172" si="2103">IF(AND($F172=BP$2,$D172=BP$3,$E172=BQ$4),1,"")</f>
        <v/>
      </c>
      <c r="BR172" s="67" t="str">
        <f t="shared" si="1666"/>
        <v/>
      </c>
      <c r="BS172" s="67" t="str">
        <f t="shared" si="1667"/>
        <v/>
      </c>
      <c r="BT172" s="67" t="str">
        <f t="shared" si="1668"/>
        <v/>
      </c>
      <c r="BU172" s="67" t="str">
        <f t="shared" si="1669"/>
        <v/>
      </c>
      <c r="BV172" s="67" t="str">
        <f t="shared" si="1670"/>
        <v/>
      </c>
      <c r="BW172" s="67" t="str">
        <f t="shared" si="1671"/>
        <v/>
      </c>
      <c r="BX172" s="67" t="str">
        <f t="shared" si="1672"/>
        <v/>
      </c>
      <c r="BY172" s="75" t="str">
        <f t="shared" si="1673"/>
        <v/>
      </c>
      <c r="BZ172" s="74" t="str">
        <f t="shared" si="1869"/>
        <v/>
      </c>
      <c r="CA172" s="67" t="str">
        <f t="shared" ref="CA172" si="2104">IF(AND($F172=BZ$2,$D172=BZ$3,$E172=CA$4),1,"")</f>
        <v/>
      </c>
      <c r="CB172" s="67" t="str">
        <f t="shared" si="1675"/>
        <v/>
      </c>
      <c r="CC172" s="67" t="str">
        <f t="shared" si="1676"/>
        <v/>
      </c>
      <c r="CD172" s="67" t="str">
        <f t="shared" si="1677"/>
        <v/>
      </c>
      <c r="CE172" s="67" t="str">
        <f t="shared" si="1678"/>
        <v/>
      </c>
      <c r="CF172" s="67" t="str">
        <f t="shared" si="1679"/>
        <v/>
      </c>
      <c r="CG172" s="67" t="str">
        <f t="shared" si="1680"/>
        <v/>
      </c>
      <c r="CH172" s="67" t="str">
        <f t="shared" si="1681"/>
        <v/>
      </c>
      <c r="CI172" s="75" t="str">
        <f t="shared" si="1682"/>
        <v/>
      </c>
      <c r="CJ172" s="74" t="str">
        <f t="shared" si="1871"/>
        <v/>
      </c>
      <c r="CK172" s="67" t="str">
        <f t="shared" ref="CK172" si="2105">IF(AND($F172=CJ$2,$D172=CJ$3,$E172=CK$4),1,"")</f>
        <v/>
      </c>
      <c r="CL172" s="67" t="str">
        <f t="shared" si="1684"/>
        <v/>
      </c>
      <c r="CM172" s="67" t="str">
        <f t="shared" si="1685"/>
        <v/>
      </c>
      <c r="CN172" s="67" t="str">
        <f t="shared" si="1686"/>
        <v/>
      </c>
      <c r="CO172" s="67" t="str">
        <f t="shared" si="1687"/>
        <v/>
      </c>
      <c r="CP172" s="67" t="str">
        <f t="shared" si="1688"/>
        <v/>
      </c>
      <c r="CQ172" s="67" t="str">
        <f t="shared" si="1689"/>
        <v/>
      </c>
      <c r="CR172" s="67" t="str">
        <f t="shared" si="1690"/>
        <v/>
      </c>
      <c r="CS172" s="75" t="str">
        <f t="shared" si="1691"/>
        <v/>
      </c>
      <c r="CT172" s="74" t="str">
        <f t="shared" si="1873"/>
        <v/>
      </c>
      <c r="CU172" s="67" t="str">
        <f t="shared" ref="CU172" si="2106">IF(AND($F172=CT$2,$D172=CT$3,$E172=CU$4),1,"")</f>
        <v/>
      </c>
      <c r="CV172" s="67" t="str">
        <f t="shared" si="1693"/>
        <v/>
      </c>
      <c r="CW172" s="67" t="str">
        <f t="shared" si="1694"/>
        <v/>
      </c>
      <c r="CX172" s="67" t="str">
        <f t="shared" si="1695"/>
        <v/>
      </c>
      <c r="CY172" s="67" t="str">
        <f t="shared" si="1696"/>
        <v/>
      </c>
      <c r="CZ172" s="67" t="str">
        <f t="shared" si="1697"/>
        <v/>
      </c>
      <c r="DA172" s="67" t="str">
        <f t="shared" si="1698"/>
        <v/>
      </c>
      <c r="DB172" s="67" t="str">
        <f t="shared" si="1699"/>
        <v/>
      </c>
      <c r="DC172" s="75" t="str">
        <f t="shared" si="1700"/>
        <v/>
      </c>
      <c r="DD172" s="74" t="str">
        <f t="shared" si="1875"/>
        <v/>
      </c>
      <c r="DE172" s="67" t="str">
        <f t="shared" ref="DE172" si="2107">IF(AND($F172=DD$2,$D172=DD$3,$E172=DE$4),1,"")</f>
        <v/>
      </c>
      <c r="DF172" s="67" t="str">
        <f t="shared" si="1702"/>
        <v/>
      </c>
      <c r="DG172" s="67" t="str">
        <f t="shared" si="1703"/>
        <v/>
      </c>
      <c r="DH172" s="67" t="str">
        <f t="shared" si="1704"/>
        <v/>
      </c>
      <c r="DI172" s="67" t="str">
        <f t="shared" si="1705"/>
        <v/>
      </c>
      <c r="DJ172" s="67" t="str">
        <f t="shared" si="1706"/>
        <v/>
      </c>
      <c r="DK172" s="67" t="str">
        <f t="shared" si="1707"/>
        <v/>
      </c>
      <c r="DL172" s="67" t="str">
        <f t="shared" si="1708"/>
        <v/>
      </c>
      <c r="DM172" s="75" t="str">
        <f t="shared" si="1709"/>
        <v/>
      </c>
      <c r="DN172" s="74" t="str">
        <f t="shared" si="1877"/>
        <v/>
      </c>
      <c r="DO172" s="67" t="str">
        <f t="shared" ref="DO172" si="2108">IF(AND($F172=DN$2,$D172=DN$3,$E172=DO$4),1,"")</f>
        <v/>
      </c>
      <c r="DP172" s="67" t="str">
        <f t="shared" si="1711"/>
        <v/>
      </c>
      <c r="DQ172" s="67" t="str">
        <f t="shared" si="1712"/>
        <v/>
      </c>
      <c r="DR172" s="67" t="str">
        <f t="shared" si="1713"/>
        <v/>
      </c>
      <c r="DS172" s="67" t="str">
        <f t="shared" si="1714"/>
        <v/>
      </c>
      <c r="DT172" s="67" t="str">
        <f t="shared" si="1715"/>
        <v/>
      </c>
      <c r="DU172" s="67" t="str">
        <f t="shared" si="1716"/>
        <v/>
      </c>
      <c r="DV172" s="67" t="str">
        <f t="shared" si="1717"/>
        <v/>
      </c>
      <c r="DW172" s="76" t="str">
        <f t="shared" si="1718"/>
        <v/>
      </c>
      <c r="DX172" s="73"/>
    </row>
    <row r="173" spans="1:128" hidden="1">
      <c r="A173" s="67" t="str">
        <f>IF(OR(B173=0,B173=""),"",'Stu.Detail (1-20)'!A175)</f>
        <v/>
      </c>
      <c r="B173" s="67" t="str">
        <f>IF(OR('Stu.Detail (1-20)'!B175=0,'Stu.Detail (1-20)'!B175=""),"",'Stu.Detail (1-20)'!B175)</f>
        <v/>
      </c>
      <c r="C173" s="68" t="str">
        <f>IF(OR('Stu.Detail (1-20)'!C175=0,'Stu.Detail (1-20)'!C175=""),"",'Stu.Detail (1-20)'!C175)</f>
        <v/>
      </c>
      <c r="D173" s="67" t="str">
        <f>IF(OR('Stu.Detail (1-20)'!J175=0,'Stu.Detail (1-20)'!J175=""),"",'Stu.Detail (1-20)'!J175)</f>
        <v/>
      </c>
      <c r="E173" s="67" t="str">
        <f>IF(OR('Stu.Detail (1-20)'!K175=0,'Stu.Detail (1-20)'!K175=""),"",'Stu.Detail (1-20)'!K175)</f>
        <v/>
      </c>
      <c r="F173" s="67" t="str">
        <f>IF(OR('Stu.Detail (1-20)'!L175=0,'Stu.Detail (1-20)'!L175=""),"",'Stu.Detail (1-20)'!L175)</f>
        <v/>
      </c>
      <c r="H173" s="74" t="str">
        <f t="shared" si="1609"/>
        <v/>
      </c>
      <c r="I173" s="67" t="str">
        <f t="shared" si="1610"/>
        <v/>
      </c>
      <c r="J173" s="67" t="str">
        <f t="shared" si="1611"/>
        <v/>
      </c>
      <c r="K173" s="67" t="str">
        <f t="shared" si="1612"/>
        <v/>
      </c>
      <c r="L173" s="67" t="str">
        <f t="shared" si="1613"/>
        <v/>
      </c>
      <c r="M173" s="67" t="str">
        <f t="shared" si="1614"/>
        <v/>
      </c>
      <c r="N173" s="67" t="str">
        <f t="shared" si="1615"/>
        <v/>
      </c>
      <c r="O173" s="67" t="str">
        <f t="shared" si="1616"/>
        <v/>
      </c>
      <c r="P173" s="67" t="str">
        <f t="shared" si="1617"/>
        <v/>
      </c>
      <c r="Q173" s="75" t="str">
        <f t="shared" si="1618"/>
        <v/>
      </c>
      <c r="R173" s="74" t="str">
        <f t="shared" si="1619"/>
        <v/>
      </c>
      <c r="S173" s="67" t="str">
        <f t="shared" si="1620"/>
        <v/>
      </c>
      <c r="T173" s="67" t="str">
        <f t="shared" si="1621"/>
        <v/>
      </c>
      <c r="U173" s="67" t="str">
        <f t="shared" si="1622"/>
        <v/>
      </c>
      <c r="V173" s="67" t="str">
        <f t="shared" si="1623"/>
        <v/>
      </c>
      <c r="W173" s="67" t="str">
        <f t="shared" si="1624"/>
        <v/>
      </c>
      <c r="X173" s="67" t="str">
        <f t="shared" si="1625"/>
        <v/>
      </c>
      <c r="Y173" s="67" t="str">
        <f t="shared" si="1626"/>
        <v/>
      </c>
      <c r="Z173" s="67" t="str">
        <f t="shared" si="1627"/>
        <v/>
      </c>
      <c r="AA173" s="75" t="str">
        <f t="shared" si="1628"/>
        <v/>
      </c>
      <c r="AB173" s="74" t="str">
        <f t="shared" si="1859"/>
        <v/>
      </c>
      <c r="AC173" s="67" t="str">
        <f t="shared" ref="AC173" si="2109">IF(AND($F173=AB$2,$D173=AB$3,$E173=AC$4),1,"")</f>
        <v/>
      </c>
      <c r="AD173" s="67" t="str">
        <f t="shared" si="1630"/>
        <v/>
      </c>
      <c r="AE173" s="67" t="str">
        <f t="shared" si="1631"/>
        <v/>
      </c>
      <c r="AF173" s="67" t="str">
        <f t="shared" si="1632"/>
        <v/>
      </c>
      <c r="AG173" s="67" t="str">
        <f t="shared" si="1633"/>
        <v/>
      </c>
      <c r="AH173" s="67" t="str">
        <f t="shared" si="1634"/>
        <v/>
      </c>
      <c r="AI173" s="67" t="str">
        <f t="shared" si="1635"/>
        <v/>
      </c>
      <c r="AJ173" s="67" t="str">
        <f t="shared" si="1636"/>
        <v/>
      </c>
      <c r="AK173" s="75" t="str">
        <f t="shared" si="1637"/>
        <v/>
      </c>
      <c r="AL173" s="74" t="str">
        <f t="shared" si="1861"/>
        <v/>
      </c>
      <c r="AM173" s="67" t="str">
        <f t="shared" ref="AM173" si="2110">IF(AND($F173=AL$2,$D173=AL$3,$E173=AM$4),1,"")</f>
        <v/>
      </c>
      <c r="AN173" s="67" t="str">
        <f t="shared" si="1639"/>
        <v/>
      </c>
      <c r="AO173" s="67" t="str">
        <f t="shared" si="1640"/>
        <v/>
      </c>
      <c r="AP173" s="67" t="str">
        <f t="shared" si="1641"/>
        <v/>
      </c>
      <c r="AQ173" s="67" t="str">
        <f t="shared" si="1642"/>
        <v/>
      </c>
      <c r="AR173" s="67" t="str">
        <f t="shared" si="1643"/>
        <v/>
      </c>
      <c r="AS173" s="67" t="str">
        <f t="shared" si="1644"/>
        <v/>
      </c>
      <c r="AT173" s="67" t="str">
        <f t="shared" si="1645"/>
        <v/>
      </c>
      <c r="AU173" s="75" t="str">
        <f t="shared" si="1646"/>
        <v/>
      </c>
      <c r="AV173" s="74" t="str">
        <f t="shared" si="1863"/>
        <v/>
      </c>
      <c r="AW173" s="67" t="str">
        <f t="shared" ref="AW173" si="2111">IF(AND($F173=AV$2,$D173=AV$3,$E173=AW$4),1,"")</f>
        <v/>
      </c>
      <c r="AX173" s="67" t="str">
        <f t="shared" si="1648"/>
        <v/>
      </c>
      <c r="AY173" s="67" t="str">
        <f t="shared" si="1649"/>
        <v/>
      </c>
      <c r="AZ173" s="67" t="str">
        <f t="shared" si="1650"/>
        <v/>
      </c>
      <c r="BA173" s="67" t="str">
        <f t="shared" si="1651"/>
        <v/>
      </c>
      <c r="BB173" s="67" t="str">
        <f t="shared" si="1652"/>
        <v/>
      </c>
      <c r="BC173" s="67" t="str">
        <f t="shared" si="1653"/>
        <v/>
      </c>
      <c r="BD173" s="67" t="str">
        <f t="shared" si="1654"/>
        <v/>
      </c>
      <c r="BE173" s="75" t="str">
        <f t="shared" si="1655"/>
        <v/>
      </c>
      <c r="BF173" s="74" t="str">
        <f t="shared" si="1865"/>
        <v/>
      </c>
      <c r="BG173" s="67" t="str">
        <f t="shared" ref="BG173" si="2112">IF(AND($F173=BF$2,$D173=BF$3,$E173=BG$4),1,"")</f>
        <v/>
      </c>
      <c r="BH173" s="67" t="str">
        <f t="shared" si="1657"/>
        <v/>
      </c>
      <c r="BI173" s="67" t="str">
        <f t="shared" si="1658"/>
        <v/>
      </c>
      <c r="BJ173" s="67" t="str">
        <f t="shared" si="1659"/>
        <v/>
      </c>
      <c r="BK173" s="67" t="str">
        <f t="shared" si="1660"/>
        <v/>
      </c>
      <c r="BL173" s="67" t="str">
        <f t="shared" si="1661"/>
        <v/>
      </c>
      <c r="BM173" s="67" t="str">
        <f t="shared" si="1662"/>
        <v/>
      </c>
      <c r="BN173" s="67" t="str">
        <f t="shared" si="1663"/>
        <v/>
      </c>
      <c r="BO173" s="75" t="str">
        <f t="shared" si="1664"/>
        <v/>
      </c>
      <c r="BP173" s="74" t="str">
        <f t="shared" si="1867"/>
        <v/>
      </c>
      <c r="BQ173" s="67" t="str">
        <f t="shared" ref="BQ173" si="2113">IF(AND($F173=BP$2,$D173=BP$3,$E173=BQ$4),1,"")</f>
        <v/>
      </c>
      <c r="BR173" s="67" t="str">
        <f t="shared" si="1666"/>
        <v/>
      </c>
      <c r="BS173" s="67" t="str">
        <f t="shared" si="1667"/>
        <v/>
      </c>
      <c r="BT173" s="67" t="str">
        <f t="shared" si="1668"/>
        <v/>
      </c>
      <c r="BU173" s="67" t="str">
        <f t="shared" si="1669"/>
        <v/>
      </c>
      <c r="BV173" s="67" t="str">
        <f t="shared" si="1670"/>
        <v/>
      </c>
      <c r="BW173" s="67" t="str">
        <f t="shared" si="1671"/>
        <v/>
      </c>
      <c r="BX173" s="67" t="str">
        <f t="shared" si="1672"/>
        <v/>
      </c>
      <c r="BY173" s="75" t="str">
        <f t="shared" si="1673"/>
        <v/>
      </c>
      <c r="BZ173" s="74" t="str">
        <f t="shared" si="1869"/>
        <v/>
      </c>
      <c r="CA173" s="67" t="str">
        <f t="shared" ref="CA173" si="2114">IF(AND($F173=BZ$2,$D173=BZ$3,$E173=CA$4),1,"")</f>
        <v/>
      </c>
      <c r="CB173" s="67" t="str">
        <f t="shared" si="1675"/>
        <v/>
      </c>
      <c r="CC173" s="67" t="str">
        <f t="shared" si="1676"/>
        <v/>
      </c>
      <c r="CD173" s="67" t="str">
        <f t="shared" si="1677"/>
        <v/>
      </c>
      <c r="CE173" s="67" t="str">
        <f t="shared" si="1678"/>
        <v/>
      </c>
      <c r="CF173" s="67" t="str">
        <f t="shared" si="1679"/>
        <v/>
      </c>
      <c r="CG173" s="67" t="str">
        <f t="shared" si="1680"/>
        <v/>
      </c>
      <c r="CH173" s="67" t="str">
        <f t="shared" si="1681"/>
        <v/>
      </c>
      <c r="CI173" s="75" t="str">
        <f t="shared" si="1682"/>
        <v/>
      </c>
      <c r="CJ173" s="74" t="str">
        <f t="shared" si="1871"/>
        <v/>
      </c>
      <c r="CK173" s="67" t="str">
        <f t="shared" ref="CK173" si="2115">IF(AND($F173=CJ$2,$D173=CJ$3,$E173=CK$4),1,"")</f>
        <v/>
      </c>
      <c r="CL173" s="67" t="str">
        <f t="shared" si="1684"/>
        <v/>
      </c>
      <c r="CM173" s="67" t="str">
        <f t="shared" si="1685"/>
        <v/>
      </c>
      <c r="CN173" s="67" t="str">
        <f t="shared" si="1686"/>
        <v/>
      </c>
      <c r="CO173" s="67" t="str">
        <f t="shared" si="1687"/>
        <v/>
      </c>
      <c r="CP173" s="67" t="str">
        <f t="shared" si="1688"/>
        <v/>
      </c>
      <c r="CQ173" s="67" t="str">
        <f t="shared" si="1689"/>
        <v/>
      </c>
      <c r="CR173" s="67" t="str">
        <f t="shared" si="1690"/>
        <v/>
      </c>
      <c r="CS173" s="75" t="str">
        <f t="shared" si="1691"/>
        <v/>
      </c>
      <c r="CT173" s="74" t="str">
        <f t="shared" si="1873"/>
        <v/>
      </c>
      <c r="CU173" s="67" t="str">
        <f t="shared" ref="CU173" si="2116">IF(AND($F173=CT$2,$D173=CT$3,$E173=CU$4),1,"")</f>
        <v/>
      </c>
      <c r="CV173" s="67" t="str">
        <f t="shared" si="1693"/>
        <v/>
      </c>
      <c r="CW173" s="67" t="str">
        <f t="shared" si="1694"/>
        <v/>
      </c>
      <c r="CX173" s="67" t="str">
        <f t="shared" si="1695"/>
        <v/>
      </c>
      <c r="CY173" s="67" t="str">
        <f t="shared" si="1696"/>
        <v/>
      </c>
      <c r="CZ173" s="67" t="str">
        <f t="shared" si="1697"/>
        <v/>
      </c>
      <c r="DA173" s="67" t="str">
        <f t="shared" si="1698"/>
        <v/>
      </c>
      <c r="DB173" s="67" t="str">
        <f t="shared" si="1699"/>
        <v/>
      </c>
      <c r="DC173" s="75" t="str">
        <f t="shared" si="1700"/>
        <v/>
      </c>
      <c r="DD173" s="74" t="str">
        <f t="shared" si="1875"/>
        <v/>
      </c>
      <c r="DE173" s="67" t="str">
        <f t="shared" ref="DE173" si="2117">IF(AND($F173=DD$2,$D173=DD$3,$E173=DE$4),1,"")</f>
        <v/>
      </c>
      <c r="DF173" s="67" t="str">
        <f t="shared" si="1702"/>
        <v/>
      </c>
      <c r="DG173" s="67" t="str">
        <f t="shared" si="1703"/>
        <v/>
      </c>
      <c r="DH173" s="67" t="str">
        <f t="shared" si="1704"/>
        <v/>
      </c>
      <c r="DI173" s="67" t="str">
        <f t="shared" si="1705"/>
        <v/>
      </c>
      <c r="DJ173" s="67" t="str">
        <f t="shared" si="1706"/>
        <v/>
      </c>
      <c r="DK173" s="67" t="str">
        <f t="shared" si="1707"/>
        <v/>
      </c>
      <c r="DL173" s="67" t="str">
        <f t="shared" si="1708"/>
        <v/>
      </c>
      <c r="DM173" s="75" t="str">
        <f t="shared" si="1709"/>
        <v/>
      </c>
      <c r="DN173" s="74" t="str">
        <f t="shared" si="1877"/>
        <v/>
      </c>
      <c r="DO173" s="67" t="str">
        <f t="shared" ref="DO173" si="2118">IF(AND($F173=DN$2,$D173=DN$3,$E173=DO$4),1,"")</f>
        <v/>
      </c>
      <c r="DP173" s="67" t="str">
        <f t="shared" si="1711"/>
        <v/>
      </c>
      <c r="DQ173" s="67" t="str">
        <f t="shared" si="1712"/>
        <v/>
      </c>
      <c r="DR173" s="67" t="str">
        <f t="shared" si="1713"/>
        <v/>
      </c>
      <c r="DS173" s="67" t="str">
        <f t="shared" si="1714"/>
        <v/>
      </c>
      <c r="DT173" s="67" t="str">
        <f t="shared" si="1715"/>
        <v/>
      </c>
      <c r="DU173" s="67" t="str">
        <f t="shared" si="1716"/>
        <v/>
      </c>
      <c r="DV173" s="67" t="str">
        <f t="shared" si="1717"/>
        <v/>
      </c>
      <c r="DW173" s="76" t="str">
        <f t="shared" si="1718"/>
        <v/>
      </c>
      <c r="DX173" s="73"/>
    </row>
    <row r="174" spans="1:128" hidden="1">
      <c r="A174" s="67" t="str">
        <f>IF(OR(B174=0,B174=""),"",'Stu.Detail (1-20)'!A176)</f>
        <v/>
      </c>
      <c r="B174" s="67" t="str">
        <f>IF(OR('Stu.Detail (1-20)'!B176=0,'Stu.Detail (1-20)'!B176=""),"",'Stu.Detail (1-20)'!B176)</f>
        <v/>
      </c>
      <c r="C174" s="68" t="str">
        <f>IF(OR('Stu.Detail (1-20)'!C176=0,'Stu.Detail (1-20)'!C176=""),"",'Stu.Detail (1-20)'!C176)</f>
        <v/>
      </c>
      <c r="D174" s="67" t="str">
        <f>IF(OR('Stu.Detail (1-20)'!J176=0,'Stu.Detail (1-20)'!J176=""),"",'Stu.Detail (1-20)'!J176)</f>
        <v/>
      </c>
      <c r="E174" s="67" t="str">
        <f>IF(OR('Stu.Detail (1-20)'!K176=0,'Stu.Detail (1-20)'!K176=""),"",'Stu.Detail (1-20)'!K176)</f>
        <v/>
      </c>
      <c r="F174" s="67" t="str">
        <f>IF(OR('Stu.Detail (1-20)'!L176=0,'Stu.Detail (1-20)'!L176=""),"",'Stu.Detail (1-20)'!L176)</f>
        <v/>
      </c>
      <c r="H174" s="74" t="str">
        <f t="shared" si="1609"/>
        <v/>
      </c>
      <c r="I174" s="67" t="str">
        <f t="shared" si="1610"/>
        <v/>
      </c>
      <c r="J174" s="67" t="str">
        <f t="shared" si="1611"/>
        <v/>
      </c>
      <c r="K174" s="67" t="str">
        <f t="shared" si="1612"/>
        <v/>
      </c>
      <c r="L174" s="67" t="str">
        <f t="shared" si="1613"/>
        <v/>
      </c>
      <c r="M174" s="67" t="str">
        <f t="shared" si="1614"/>
        <v/>
      </c>
      <c r="N174" s="67" t="str">
        <f t="shared" si="1615"/>
        <v/>
      </c>
      <c r="O174" s="67" t="str">
        <f t="shared" si="1616"/>
        <v/>
      </c>
      <c r="P174" s="67" t="str">
        <f t="shared" si="1617"/>
        <v/>
      </c>
      <c r="Q174" s="75" t="str">
        <f t="shared" si="1618"/>
        <v/>
      </c>
      <c r="R174" s="74" t="str">
        <f t="shared" si="1619"/>
        <v/>
      </c>
      <c r="S174" s="67" t="str">
        <f t="shared" si="1620"/>
        <v/>
      </c>
      <c r="T174" s="67" t="str">
        <f t="shared" si="1621"/>
        <v/>
      </c>
      <c r="U174" s="67" t="str">
        <f t="shared" si="1622"/>
        <v/>
      </c>
      <c r="V174" s="67" t="str">
        <f t="shared" si="1623"/>
        <v/>
      </c>
      <c r="W174" s="67" t="str">
        <f t="shared" si="1624"/>
        <v/>
      </c>
      <c r="X174" s="67" t="str">
        <f t="shared" si="1625"/>
        <v/>
      </c>
      <c r="Y174" s="67" t="str">
        <f t="shared" si="1626"/>
        <v/>
      </c>
      <c r="Z174" s="67" t="str">
        <f t="shared" si="1627"/>
        <v/>
      </c>
      <c r="AA174" s="75" t="str">
        <f t="shared" si="1628"/>
        <v/>
      </c>
      <c r="AB174" s="74" t="str">
        <f t="shared" si="1859"/>
        <v/>
      </c>
      <c r="AC174" s="67" t="str">
        <f t="shared" ref="AC174" si="2119">IF(AND($F174=AB$2,$D174=AB$3,$E174=AC$4),1,"")</f>
        <v/>
      </c>
      <c r="AD174" s="67" t="str">
        <f t="shared" si="1630"/>
        <v/>
      </c>
      <c r="AE174" s="67" t="str">
        <f t="shared" si="1631"/>
        <v/>
      </c>
      <c r="AF174" s="67" t="str">
        <f t="shared" si="1632"/>
        <v/>
      </c>
      <c r="AG174" s="67" t="str">
        <f t="shared" si="1633"/>
        <v/>
      </c>
      <c r="AH174" s="67" t="str">
        <f t="shared" si="1634"/>
        <v/>
      </c>
      <c r="AI174" s="67" t="str">
        <f t="shared" si="1635"/>
        <v/>
      </c>
      <c r="AJ174" s="67" t="str">
        <f t="shared" si="1636"/>
        <v/>
      </c>
      <c r="AK174" s="75" t="str">
        <f t="shared" si="1637"/>
        <v/>
      </c>
      <c r="AL174" s="74" t="str">
        <f t="shared" si="1861"/>
        <v/>
      </c>
      <c r="AM174" s="67" t="str">
        <f t="shared" ref="AM174" si="2120">IF(AND($F174=AL$2,$D174=AL$3,$E174=AM$4),1,"")</f>
        <v/>
      </c>
      <c r="AN174" s="67" t="str">
        <f t="shared" si="1639"/>
        <v/>
      </c>
      <c r="AO174" s="67" t="str">
        <f t="shared" si="1640"/>
        <v/>
      </c>
      <c r="AP174" s="67" t="str">
        <f t="shared" si="1641"/>
        <v/>
      </c>
      <c r="AQ174" s="67" t="str">
        <f t="shared" si="1642"/>
        <v/>
      </c>
      <c r="AR174" s="67" t="str">
        <f t="shared" si="1643"/>
        <v/>
      </c>
      <c r="AS174" s="67" t="str">
        <f t="shared" si="1644"/>
        <v/>
      </c>
      <c r="AT174" s="67" t="str">
        <f t="shared" si="1645"/>
        <v/>
      </c>
      <c r="AU174" s="75" t="str">
        <f t="shared" si="1646"/>
        <v/>
      </c>
      <c r="AV174" s="74" t="str">
        <f t="shared" si="1863"/>
        <v/>
      </c>
      <c r="AW174" s="67" t="str">
        <f t="shared" ref="AW174" si="2121">IF(AND($F174=AV$2,$D174=AV$3,$E174=AW$4),1,"")</f>
        <v/>
      </c>
      <c r="AX174" s="67" t="str">
        <f t="shared" si="1648"/>
        <v/>
      </c>
      <c r="AY174" s="67" t="str">
        <f t="shared" si="1649"/>
        <v/>
      </c>
      <c r="AZ174" s="67" t="str">
        <f t="shared" si="1650"/>
        <v/>
      </c>
      <c r="BA174" s="67" t="str">
        <f t="shared" si="1651"/>
        <v/>
      </c>
      <c r="BB174" s="67" t="str">
        <f t="shared" si="1652"/>
        <v/>
      </c>
      <c r="BC174" s="67" t="str">
        <f t="shared" si="1653"/>
        <v/>
      </c>
      <c r="BD174" s="67" t="str">
        <f t="shared" si="1654"/>
        <v/>
      </c>
      <c r="BE174" s="75" t="str">
        <f t="shared" si="1655"/>
        <v/>
      </c>
      <c r="BF174" s="74" t="str">
        <f t="shared" si="1865"/>
        <v/>
      </c>
      <c r="BG174" s="67" t="str">
        <f t="shared" ref="BG174" si="2122">IF(AND($F174=BF$2,$D174=BF$3,$E174=BG$4),1,"")</f>
        <v/>
      </c>
      <c r="BH174" s="67" t="str">
        <f t="shared" si="1657"/>
        <v/>
      </c>
      <c r="BI174" s="67" t="str">
        <f t="shared" si="1658"/>
        <v/>
      </c>
      <c r="BJ174" s="67" t="str">
        <f t="shared" si="1659"/>
        <v/>
      </c>
      <c r="BK174" s="67" t="str">
        <f t="shared" si="1660"/>
        <v/>
      </c>
      <c r="BL174" s="67" t="str">
        <f t="shared" si="1661"/>
        <v/>
      </c>
      <c r="BM174" s="67" t="str">
        <f t="shared" si="1662"/>
        <v/>
      </c>
      <c r="BN174" s="67" t="str">
        <f t="shared" si="1663"/>
        <v/>
      </c>
      <c r="BO174" s="75" t="str">
        <f t="shared" si="1664"/>
        <v/>
      </c>
      <c r="BP174" s="74" t="str">
        <f t="shared" si="1867"/>
        <v/>
      </c>
      <c r="BQ174" s="67" t="str">
        <f t="shared" ref="BQ174" si="2123">IF(AND($F174=BP$2,$D174=BP$3,$E174=BQ$4),1,"")</f>
        <v/>
      </c>
      <c r="BR174" s="67" t="str">
        <f t="shared" si="1666"/>
        <v/>
      </c>
      <c r="BS174" s="67" t="str">
        <f t="shared" si="1667"/>
        <v/>
      </c>
      <c r="BT174" s="67" t="str">
        <f t="shared" si="1668"/>
        <v/>
      </c>
      <c r="BU174" s="67" t="str">
        <f t="shared" si="1669"/>
        <v/>
      </c>
      <c r="BV174" s="67" t="str">
        <f t="shared" si="1670"/>
        <v/>
      </c>
      <c r="BW174" s="67" t="str">
        <f t="shared" si="1671"/>
        <v/>
      </c>
      <c r="BX174" s="67" t="str">
        <f t="shared" si="1672"/>
        <v/>
      </c>
      <c r="BY174" s="75" t="str">
        <f t="shared" si="1673"/>
        <v/>
      </c>
      <c r="BZ174" s="74" t="str">
        <f t="shared" si="1869"/>
        <v/>
      </c>
      <c r="CA174" s="67" t="str">
        <f t="shared" ref="CA174" si="2124">IF(AND($F174=BZ$2,$D174=BZ$3,$E174=CA$4),1,"")</f>
        <v/>
      </c>
      <c r="CB174" s="67" t="str">
        <f t="shared" si="1675"/>
        <v/>
      </c>
      <c r="CC174" s="67" t="str">
        <f t="shared" si="1676"/>
        <v/>
      </c>
      <c r="CD174" s="67" t="str">
        <f t="shared" si="1677"/>
        <v/>
      </c>
      <c r="CE174" s="67" t="str">
        <f t="shared" si="1678"/>
        <v/>
      </c>
      <c r="CF174" s="67" t="str">
        <f t="shared" si="1679"/>
        <v/>
      </c>
      <c r="CG174" s="67" t="str">
        <f t="shared" si="1680"/>
        <v/>
      </c>
      <c r="CH174" s="67" t="str">
        <f t="shared" si="1681"/>
        <v/>
      </c>
      <c r="CI174" s="75" t="str">
        <f t="shared" si="1682"/>
        <v/>
      </c>
      <c r="CJ174" s="74" t="str">
        <f t="shared" si="1871"/>
        <v/>
      </c>
      <c r="CK174" s="67" t="str">
        <f t="shared" ref="CK174" si="2125">IF(AND($F174=CJ$2,$D174=CJ$3,$E174=CK$4),1,"")</f>
        <v/>
      </c>
      <c r="CL174" s="67" t="str">
        <f t="shared" si="1684"/>
        <v/>
      </c>
      <c r="CM174" s="67" t="str">
        <f t="shared" si="1685"/>
        <v/>
      </c>
      <c r="CN174" s="67" t="str">
        <f t="shared" si="1686"/>
        <v/>
      </c>
      <c r="CO174" s="67" t="str">
        <f t="shared" si="1687"/>
        <v/>
      </c>
      <c r="CP174" s="67" t="str">
        <f t="shared" si="1688"/>
        <v/>
      </c>
      <c r="CQ174" s="67" t="str">
        <f t="shared" si="1689"/>
        <v/>
      </c>
      <c r="CR174" s="67" t="str">
        <f t="shared" si="1690"/>
        <v/>
      </c>
      <c r="CS174" s="75" t="str">
        <f t="shared" si="1691"/>
        <v/>
      </c>
      <c r="CT174" s="74" t="str">
        <f t="shared" si="1873"/>
        <v/>
      </c>
      <c r="CU174" s="67" t="str">
        <f t="shared" ref="CU174" si="2126">IF(AND($F174=CT$2,$D174=CT$3,$E174=CU$4),1,"")</f>
        <v/>
      </c>
      <c r="CV174" s="67" t="str">
        <f t="shared" si="1693"/>
        <v/>
      </c>
      <c r="CW174" s="67" t="str">
        <f t="shared" si="1694"/>
        <v/>
      </c>
      <c r="CX174" s="67" t="str">
        <f t="shared" si="1695"/>
        <v/>
      </c>
      <c r="CY174" s="67" t="str">
        <f t="shared" si="1696"/>
        <v/>
      </c>
      <c r="CZ174" s="67" t="str">
        <f t="shared" si="1697"/>
        <v/>
      </c>
      <c r="DA174" s="67" t="str">
        <f t="shared" si="1698"/>
        <v/>
      </c>
      <c r="DB174" s="67" t="str">
        <f t="shared" si="1699"/>
        <v/>
      </c>
      <c r="DC174" s="75" t="str">
        <f t="shared" si="1700"/>
        <v/>
      </c>
      <c r="DD174" s="74" t="str">
        <f t="shared" si="1875"/>
        <v/>
      </c>
      <c r="DE174" s="67" t="str">
        <f t="shared" ref="DE174" si="2127">IF(AND($F174=DD$2,$D174=DD$3,$E174=DE$4),1,"")</f>
        <v/>
      </c>
      <c r="DF174" s="67" t="str">
        <f t="shared" si="1702"/>
        <v/>
      </c>
      <c r="DG174" s="67" t="str">
        <f t="shared" si="1703"/>
        <v/>
      </c>
      <c r="DH174" s="67" t="str">
        <f t="shared" si="1704"/>
        <v/>
      </c>
      <c r="DI174" s="67" t="str">
        <f t="shared" si="1705"/>
        <v/>
      </c>
      <c r="DJ174" s="67" t="str">
        <f t="shared" si="1706"/>
        <v/>
      </c>
      <c r="DK174" s="67" t="str">
        <f t="shared" si="1707"/>
        <v/>
      </c>
      <c r="DL174" s="67" t="str">
        <f t="shared" si="1708"/>
        <v/>
      </c>
      <c r="DM174" s="75" t="str">
        <f t="shared" si="1709"/>
        <v/>
      </c>
      <c r="DN174" s="74" t="str">
        <f t="shared" si="1877"/>
        <v/>
      </c>
      <c r="DO174" s="67" t="str">
        <f t="shared" ref="DO174" si="2128">IF(AND($F174=DN$2,$D174=DN$3,$E174=DO$4),1,"")</f>
        <v/>
      </c>
      <c r="DP174" s="67" t="str">
        <f t="shared" si="1711"/>
        <v/>
      </c>
      <c r="DQ174" s="67" t="str">
        <f t="shared" si="1712"/>
        <v/>
      </c>
      <c r="DR174" s="67" t="str">
        <f t="shared" si="1713"/>
        <v/>
      </c>
      <c r="DS174" s="67" t="str">
        <f t="shared" si="1714"/>
        <v/>
      </c>
      <c r="DT174" s="67" t="str">
        <f t="shared" si="1715"/>
        <v/>
      </c>
      <c r="DU174" s="67" t="str">
        <f t="shared" si="1716"/>
        <v/>
      </c>
      <c r="DV174" s="67" t="str">
        <f t="shared" si="1717"/>
        <v/>
      </c>
      <c r="DW174" s="76" t="str">
        <f t="shared" si="1718"/>
        <v/>
      </c>
      <c r="DX174" s="73"/>
    </row>
    <row r="175" spans="1:128" hidden="1">
      <c r="A175" s="67" t="str">
        <f>IF(OR(B175=0,B175=""),"",'Stu.Detail (1-20)'!A177)</f>
        <v/>
      </c>
      <c r="B175" s="67" t="str">
        <f>IF(OR('Stu.Detail (1-20)'!B177=0,'Stu.Detail (1-20)'!B177=""),"",'Stu.Detail (1-20)'!B177)</f>
        <v/>
      </c>
      <c r="C175" s="68" t="str">
        <f>IF(OR('Stu.Detail (1-20)'!C177=0,'Stu.Detail (1-20)'!C177=""),"",'Stu.Detail (1-20)'!C177)</f>
        <v/>
      </c>
      <c r="D175" s="67" t="str">
        <f>IF(OR('Stu.Detail (1-20)'!J177=0,'Stu.Detail (1-20)'!J177=""),"",'Stu.Detail (1-20)'!J177)</f>
        <v/>
      </c>
      <c r="E175" s="67" t="str">
        <f>IF(OR('Stu.Detail (1-20)'!K177=0,'Stu.Detail (1-20)'!K177=""),"",'Stu.Detail (1-20)'!K177)</f>
        <v/>
      </c>
      <c r="F175" s="67" t="str">
        <f>IF(OR('Stu.Detail (1-20)'!L177=0,'Stu.Detail (1-20)'!L177=""),"",'Stu.Detail (1-20)'!L177)</f>
        <v/>
      </c>
      <c r="H175" s="74" t="str">
        <f t="shared" si="1609"/>
        <v/>
      </c>
      <c r="I175" s="67" t="str">
        <f t="shared" si="1610"/>
        <v/>
      </c>
      <c r="J175" s="67" t="str">
        <f t="shared" si="1611"/>
        <v/>
      </c>
      <c r="K175" s="67" t="str">
        <f t="shared" si="1612"/>
        <v/>
      </c>
      <c r="L175" s="67" t="str">
        <f t="shared" si="1613"/>
        <v/>
      </c>
      <c r="M175" s="67" t="str">
        <f t="shared" si="1614"/>
        <v/>
      </c>
      <c r="N175" s="67" t="str">
        <f t="shared" si="1615"/>
        <v/>
      </c>
      <c r="O175" s="67" t="str">
        <f t="shared" si="1616"/>
        <v/>
      </c>
      <c r="P175" s="67" t="str">
        <f t="shared" si="1617"/>
        <v/>
      </c>
      <c r="Q175" s="75" t="str">
        <f t="shared" si="1618"/>
        <v/>
      </c>
      <c r="R175" s="74" t="str">
        <f t="shared" si="1619"/>
        <v/>
      </c>
      <c r="S175" s="67" t="str">
        <f t="shared" si="1620"/>
        <v/>
      </c>
      <c r="T175" s="67" t="str">
        <f t="shared" si="1621"/>
        <v/>
      </c>
      <c r="U175" s="67" t="str">
        <f t="shared" si="1622"/>
        <v/>
      </c>
      <c r="V175" s="67" t="str">
        <f t="shared" si="1623"/>
        <v/>
      </c>
      <c r="W175" s="67" t="str">
        <f t="shared" si="1624"/>
        <v/>
      </c>
      <c r="X175" s="67" t="str">
        <f t="shared" si="1625"/>
        <v/>
      </c>
      <c r="Y175" s="67" t="str">
        <f t="shared" si="1626"/>
        <v/>
      </c>
      <c r="Z175" s="67" t="str">
        <f t="shared" si="1627"/>
        <v/>
      </c>
      <c r="AA175" s="75" t="str">
        <f t="shared" si="1628"/>
        <v/>
      </c>
      <c r="AB175" s="74" t="str">
        <f t="shared" si="1859"/>
        <v/>
      </c>
      <c r="AC175" s="67" t="str">
        <f t="shared" ref="AC175" si="2129">IF(AND($F175=AB$2,$D175=AB$3,$E175=AC$4),1,"")</f>
        <v/>
      </c>
      <c r="AD175" s="67" t="str">
        <f t="shared" si="1630"/>
        <v/>
      </c>
      <c r="AE175" s="67" t="str">
        <f t="shared" si="1631"/>
        <v/>
      </c>
      <c r="AF175" s="67" t="str">
        <f t="shared" si="1632"/>
        <v/>
      </c>
      <c r="AG175" s="67" t="str">
        <f t="shared" si="1633"/>
        <v/>
      </c>
      <c r="AH175" s="67" t="str">
        <f t="shared" si="1634"/>
        <v/>
      </c>
      <c r="AI175" s="67" t="str">
        <f t="shared" si="1635"/>
        <v/>
      </c>
      <c r="AJ175" s="67" t="str">
        <f t="shared" si="1636"/>
        <v/>
      </c>
      <c r="AK175" s="75" t="str">
        <f t="shared" si="1637"/>
        <v/>
      </c>
      <c r="AL175" s="74" t="str">
        <f t="shared" si="1861"/>
        <v/>
      </c>
      <c r="AM175" s="67" t="str">
        <f t="shared" ref="AM175" si="2130">IF(AND($F175=AL$2,$D175=AL$3,$E175=AM$4),1,"")</f>
        <v/>
      </c>
      <c r="AN175" s="67" t="str">
        <f t="shared" si="1639"/>
        <v/>
      </c>
      <c r="AO175" s="67" t="str">
        <f t="shared" si="1640"/>
        <v/>
      </c>
      <c r="AP175" s="67" t="str">
        <f t="shared" si="1641"/>
        <v/>
      </c>
      <c r="AQ175" s="67" t="str">
        <f t="shared" si="1642"/>
        <v/>
      </c>
      <c r="AR175" s="67" t="str">
        <f t="shared" si="1643"/>
        <v/>
      </c>
      <c r="AS175" s="67" t="str">
        <f t="shared" si="1644"/>
        <v/>
      </c>
      <c r="AT175" s="67" t="str">
        <f t="shared" si="1645"/>
        <v/>
      </c>
      <c r="AU175" s="75" t="str">
        <f t="shared" si="1646"/>
        <v/>
      </c>
      <c r="AV175" s="74" t="str">
        <f t="shared" si="1863"/>
        <v/>
      </c>
      <c r="AW175" s="67" t="str">
        <f t="shared" ref="AW175" si="2131">IF(AND($F175=AV$2,$D175=AV$3,$E175=AW$4),1,"")</f>
        <v/>
      </c>
      <c r="AX175" s="67" t="str">
        <f t="shared" si="1648"/>
        <v/>
      </c>
      <c r="AY175" s="67" t="str">
        <f t="shared" si="1649"/>
        <v/>
      </c>
      <c r="AZ175" s="67" t="str">
        <f t="shared" si="1650"/>
        <v/>
      </c>
      <c r="BA175" s="67" t="str">
        <f t="shared" si="1651"/>
        <v/>
      </c>
      <c r="BB175" s="67" t="str">
        <f t="shared" si="1652"/>
        <v/>
      </c>
      <c r="BC175" s="67" t="str">
        <f t="shared" si="1653"/>
        <v/>
      </c>
      <c r="BD175" s="67" t="str">
        <f t="shared" si="1654"/>
        <v/>
      </c>
      <c r="BE175" s="75" t="str">
        <f t="shared" si="1655"/>
        <v/>
      </c>
      <c r="BF175" s="74" t="str">
        <f t="shared" si="1865"/>
        <v/>
      </c>
      <c r="BG175" s="67" t="str">
        <f t="shared" ref="BG175" si="2132">IF(AND($F175=BF$2,$D175=BF$3,$E175=BG$4),1,"")</f>
        <v/>
      </c>
      <c r="BH175" s="67" t="str">
        <f t="shared" si="1657"/>
        <v/>
      </c>
      <c r="BI175" s="67" t="str">
        <f t="shared" si="1658"/>
        <v/>
      </c>
      <c r="BJ175" s="67" t="str">
        <f t="shared" si="1659"/>
        <v/>
      </c>
      <c r="BK175" s="67" t="str">
        <f t="shared" si="1660"/>
        <v/>
      </c>
      <c r="BL175" s="67" t="str">
        <f t="shared" si="1661"/>
        <v/>
      </c>
      <c r="BM175" s="67" t="str">
        <f t="shared" si="1662"/>
        <v/>
      </c>
      <c r="BN175" s="67" t="str">
        <f t="shared" si="1663"/>
        <v/>
      </c>
      <c r="BO175" s="75" t="str">
        <f t="shared" si="1664"/>
        <v/>
      </c>
      <c r="BP175" s="74" t="str">
        <f t="shared" si="1867"/>
        <v/>
      </c>
      <c r="BQ175" s="67" t="str">
        <f t="shared" ref="BQ175" si="2133">IF(AND($F175=BP$2,$D175=BP$3,$E175=BQ$4),1,"")</f>
        <v/>
      </c>
      <c r="BR175" s="67" t="str">
        <f t="shared" si="1666"/>
        <v/>
      </c>
      <c r="BS175" s="67" t="str">
        <f t="shared" si="1667"/>
        <v/>
      </c>
      <c r="BT175" s="67" t="str">
        <f t="shared" si="1668"/>
        <v/>
      </c>
      <c r="BU175" s="67" t="str">
        <f t="shared" si="1669"/>
        <v/>
      </c>
      <c r="BV175" s="67" t="str">
        <f t="shared" si="1670"/>
        <v/>
      </c>
      <c r="BW175" s="67" t="str">
        <f t="shared" si="1671"/>
        <v/>
      </c>
      <c r="BX175" s="67" t="str">
        <f t="shared" si="1672"/>
        <v/>
      </c>
      <c r="BY175" s="75" t="str">
        <f t="shared" si="1673"/>
        <v/>
      </c>
      <c r="BZ175" s="74" t="str">
        <f t="shared" si="1869"/>
        <v/>
      </c>
      <c r="CA175" s="67" t="str">
        <f t="shared" ref="CA175" si="2134">IF(AND($F175=BZ$2,$D175=BZ$3,$E175=CA$4),1,"")</f>
        <v/>
      </c>
      <c r="CB175" s="67" t="str">
        <f t="shared" si="1675"/>
        <v/>
      </c>
      <c r="CC175" s="67" t="str">
        <f t="shared" si="1676"/>
        <v/>
      </c>
      <c r="CD175" s="67" t="str">
        <f t="shared" si="1677"/>
        <v/>
      </c>
      <c r="CE175" s="67" t="str">
        <f t="shared" si="1678"/>
        <v/>
      </c>
      <c r="CF175" s="67" t="str">
        <f t="shared" si="1679"/>
        <v/>
      </c>
      <c r="CG175" s="67" t="str">
        <f t="shared" si="1680"/>
        <v/>
      </c>
      <c r="CH175" s="67" t="str">
        <f t="shared" si="1681"/>
        <v/>
      </c>
      <c r="CI175" s="75" t="str">
        <f t="shared" si="1682"/>
        <v/>
      </c>
      <c r="CJ175" s="74" t="str">
        <f t="shared" si="1871"/>
        <v/>
      </c>
      <c r="CK175" s="67" t="str">
        <f t="shared" ref="CK175" si="2135">IF(AND($F175=CJ$2,$D175=CJ$3,$E175=CK$4),1,"")</f>
        <v/>
      </c>
      <c r="CL175" s="67" t="str">
        <f t="shared" si="1684"/>
        <v/>
      </c>
      <c r="CM175" s="67" t="str">
        <f t="shared" si="1685"/>
        <v/>
      </c>
      <c r="CN175" s="67" t="str">
        <f t="shared" si="1686"/>
        <v/>
      </c>
      <c r="CO175" s="67" t="str">
        <f t="shared" si="1687"/>
        <v/>
      </c>
      <c r="CP175" s="67" t="str">
        <f t="shared" si="1688"/>
        <v/>
      </c>
      <c r="CQ175" s="67" t="str">
        <f t="shared" si="1689"/>
        <v/>
      </c>
      <c r="CR175" s="67" t="str">
        <f t="shared" si="1690"/>
        <v/>
      </c>
      <c r="CS175" s="75" t="str">
        <f t="shared" si="1691"/>
        <v/>
      </c>
      <c r="CT175" s="74" t="str">
        <f t="shared" si="1873"/>
        <v/>
      </c>
      <c r="CU175" s="67" t="str">
        <f t="shared" ref="CU175" si="2136">IF(AND($F175=CT$2,$D175=CT$3,$E175=CU$4),1,"")</f>
        <v/>
      </c>
      <c r="CV175" s="67" t="str">
        <f t="shared" si="1693"/>
        <v/>
      </c>
      <c r="CW175" s="67" t="str">
        <f t="shared" si="1694"/>
        <v/>
      </c>
      <c r="CX175" s="67" t="str">
        <f t="shared" si="1695"/>
        <v/>
      </c>
      <c r="CY175" s="67" t="str">
        <f t="shared" si="1696"/>
        <v/>
      </c>
      <c r="CZ175" s="67" t="str">
        <f t="shared" si="1697"/>
        <v/>
      </c>
      <c r="DA175" s="67" t="str">
        <f t="shared" si="1698"/>
        <v/>
      </c>
      <c r="DB175" s="67" t="str">
        <f t="shared" si="1699"/>
        <v/>
      </c>
      <c r="DC175" s="75" t="str">
        <f t="shared" si="1700"/>
        <v/>
      </c>
      <c r="DD175" s="74" t="str">
        <f t="shared" si="1875"/>
        <v/>
      </c>
      <c r="DE175" s="67" t="str">
        <f t="shared" ref="DE175" si="2137">IF(AND($F175=DD$2,$D175=DD$3,$E175=DE$4),1,"")</f>
        <v/>
      </c>
      <c r="DF175" s="67" t="str">
        <f t="shared" si="1702"/>
        <v/>
      </c>
      <c r="DG175" s="67" t="str">
        <f t="shared" si="1703"/>
        <v/>
      </c>
      <c r="DH175" s="67" t="str">
        <f t="shared" si="1704"/>
        <v/>
      </c>
      <c r="DI175" s="67" t="str">
        <f t="shared" si="1705"/>
        <v/>
      </c>
      <c r="DJ175" s="67" t="str">
        <f t="shared" si="1706"/>
        <v/>
      </c>
      <c r="DK175" s="67" t="str">
        <f t="shared" si="1707"/>
        <v/>
      </c>
      <c r="DL175" s="67" t="str">
        <f t="shared" si="1708"/>
        <v/>
      </c>
      <c r="DM175" s="75" t="str">
        <f t="shared" si="1709"/>
        <v/>
      </c>
      <c r="DN175" s="74" t="str">
        <f t="shared" si="1877"/>
        <v/>
      </c>
      <c r="DO175" s="67" t="str">
        <f t="shared" ref="DO175" si="2138">IF(AND($F175=DN$2,$D175=DN$3,$E175=DO$4),1,"")</f>
        <v/>
      </c>
      <c r="DP175" s="67" t="str">
        <f t="shared" si="1711"/>
        <v/>
      </c>
      <c r="DQ175" s="67" t="str">
        <f t="shared" si="1712"/>
        <v/>
      </c>
      <c r="DR175" s="67" t="str">
        <f t="shared" si="1713"/>
        <v/>
      </c>
      <c r="DS175" s="67" t="str">
        <f t="shared" si="1714"/>
        <v/>
      </c>
      <c r="DT175" s="67" t="str">
        <f t="shared" si="1715"/>
        <v/>
      </c>
      <c r="DU175" s="67" t="str">
        <f t="shared" si="1716"/>
        <v/>
      </c>
      <c r="DV175" s="67" t="str">
        <f t="shared" si="1717"/>
        <v/>
      </c>
      <c r="DW175" s="76" t="str">
        <f t="shared" si="1718"/>
        <v/>
      </c>
      <c r="DX175" s="73"/>
    </row>
    <row r="176" spans="1:128" hidden="1">
      <c r="A176" s="67" t="str">
        <f>IF(OR(B176=0,B176=""),"",'Stu.Detail (1-20)'!A178)</f>
        <v/>
      </c>
      <c r="B176" s="67" t="str">
        <f>IF(OR('Stu.Detail (1-20)'!B178=0,'Stu.Detail (1-20)'!B178=""),"",'Stu.Detail (1-20)'!B178)</f>
        <v/>
      </c>
      <c r="C176" s="68" t="str">
        <f>IF(OR('Stu.Detail (1-20)'!C178=0,'Stu.Detail (1-20)'!C178=""),"",'Stu.Detail (1-20)'!C178)</f>
        <v/>
      </c>
      <c r="D176" s="67" t="str">
        <f>IF(OR('Stu.Detail (1-20)'!J178=0,'Stu.Detail (1-20)'!J178=""),"",'Stu.Detail (1-20)'!J178)</f>
        <v/>
      </c>
      <c r="E176" s="67" t="str">
        <f>IF(OR('Stu.Detail (1-20)'!K178=0,'Stu.Detail (1-20)'!K178=""),"",'Stu.Detail (1-20)'!K178)</f>
        <v/>
      </c>
      <c r="F176" s="67" t="str">
        <f>IF(OR('Stu.Detail (1-20)'!L178=0,'Stu.Detail (1-20)'!L178=""),"",'Stu.Detail (1-20)'!L178)</f>
        <v/>
      </c>
      <c r="H176" s="74" t="str">
        <f t="shared" si="1609"/>
        <v/>
      </c>
      <c r="I176" s="67" t="str">
        <f t="shared" si="1610"/>
        <v/>
      </c>
      <c r="J176" s="67" t="str">
        <f t="shared" si="1611"/>
        <v/>
      </c>
      <c r="K176" s="67" t="str">
        <f t="shared" si="1612"/>
        <v/>
      </c>
      <c r="L176" s="67" t="str">
        <f t="shared" si="1613"/>
        <v/>
      </c>
      <c r="M176" s="67" t="str">
        <f t="shared" si="1614"/>
        <v/>
      </c>
      <c r="N176" s="67" t="str">
        <f t="shared" si="1615"/>
        <v/>
      </c>
      <c r="O176" s="67" t="str">
        <f t="shared" si="1616"/>
        <v/>
      </c>
      <c r="P176" s="67" t="str">
        <f t="shared" si="1617"/>
        <v/>
      </c>
      <c r="Q176" s="75" t="str">
        <f t="shared" si="1618"/>
        <v/>
      </c>
      <c r="R176" s="74" t="str">
        <f t="shared" si="1619"/>
        <v/>
      </c>
      <c r="S176" s="67" t="str">
        <f t="shared" si="1620"/>
        <v/>
      </c>
      <c r="T176" s="67" t="str">
        <f t="shared" si="1621"/>
        <v/>
      </c>
      <c r="U176" s="67" t="str">
        <f t="shared" si="1622"/>
        <v/>
      </c>
      <c r="V176" s="67" t="str">
        <f t="shared" si="1623"/>
        <v/>
      </c>
      <c r="W176" s="67" t="str">
        <f t="shared" si="1624"/>
        <v/>
      </c>
      <c r="X176" s="67" t="str">
        <f t="shared" si="1625"/>
        <v/>
      </c>
      <c r="Y176" s="67" t="str">
        <f t="shared" si="1626"/>
        <v/>
      </c>
      <c r="Z176" s="67" t="str">
        <f t="shared" si="1627"/>
        <v/>
      </c>
      <c r="AA176" s="75" t="str">
        <f t="shared" si="1628"/>
        <v/>
      </c>
      <c r="AB176" s="74" t="str">
        <f t="shared" si="1859"/>
        <v/>
      </c>
      <c r="AC176" s="67" t="str">
        <f t="shared" ref="AC176" si="2139">IF(AND($F176=AB$2,$D176=AB$3,$E176=AC$4),1,"")</f>
        <v/>
      </c>
      <c r="AD176" s="67" t="str">
        <f t="shared" si="1630"/>
        <v/>
      </c>
      <c r="AE176" s="67" t="str">
        <f t="shared" si="1631"/>
        <v/>
      </c>
      <c r="AF176" s="67" t="str">
        <f t="shared" si="1632"/>
        <v/>
      </c>
      <c r="AG176" s="67" t="str">
        <f t="shared" si="1633"/>
        <v/>
      </c>
      <c r="AH176" s="67" t="str">
        <f t="shared" si="1634"/>
        <v/>
      </c>
      <c r="AI176" s="67" t="str">
        <f t="shared" si="1635"/>
        <v/>
      </c>
      <c r="AJ176" s="67" t="str">
        <f t="shared" si="1636"/>
        <v/>
      </c>
      <c r="AK176" s="75" t="str">
        <f t="shared" si="1637"/>
        <v/>
      </c>
      <c r="AL176" s="74" t="str">
        <f t="shared" si="1861"/>
        <v/>
      </c>
      <c r="AM176" s="67" t="str">
        <f t="shared" ref="AM176" si="2140">IF(AND($F176=AL$2,$D176=AL$3,$E176=AM$4),1,"")</f>
        <v/>
      </c>
      <c r="AN176" s="67" t="str">
        <f t="shared" si="1639"/>
        <v/>
      </c>
      <c r="AO176" s="67" t="str">
        <f t="shared" si="1640"/>
        <v/>
      </c>
      <c r="AP176" s="67" t="str">
        <f t="shared" si="1641"/>
        <v/>
      </c>
      <c r="AQ176" s="67" t="str">
        <f t="shared" si="1642"/>
        <v/>
      </c>
      <c r="AR176" s="67" t="str">
        <f t="shared" si="1643"/>
        <v/>
      </c>
      <c r="AS176" s="67" t="str">
        <f t="shared" si="1644"/>
        <v/>
      </c>
      <c r="AT176" s="67" t="str">
        <f t="shared" si="1645"/>
        <v/>
      </c>
      <c r="AU176" s="75" t="str">
        <f t="shared" si="1646"/>
        <v/>
      </c>
      <c r="AV176" s="74" t="str">
        <f t="shared" si="1863"/>
        <v/>
      </c>
      <c r="AW176" s="67" t="str">
        <f t="shared" ref="AW176" si="2141">IF(AND($F176=AV$2,$D176=AV$3,$E176=AW$4),1,"")</f>
        <v/>
      </c>
      <c r="AX176" s="67" t="str">
        <f t="shared" si="1648"/>
        <v/>
      </c>
      <c r="AY176" s="67" t="str">
        <f t="shared" si="1649"/>
        <v/>
      </c>
      <c r="AZ176" s="67" t="str">
        <f t="shared" si="1650"/>
        <v/>
      </c>
      <c r="BA176" s="67" t="str">
        <f t="shared" si="1651"/>
        <v/>
      </c>
      <c r="BB176" s="67" t="str">
        <f t="shared" si="1652"/>
        <v/>
      </c>
      <c r="BC176" s="67" t="str">
        <f t="shared" si="1653"/>
        <v/>
      </c>
      <c r="BD176" s="67" t="str">
        <f t="shared" si="1654"/>
        <v/>
      </c>
      <c r="BE176" s="75" t="str">
        <f t="shared" si="1655"/>
        <v/>
      </c>
      <c r="BF176" s="74" t="str">
        <f t="shared" si="1865"/>
        <v/>
      </c>
      <c r="BG176" s="67" t="str">
        <f t="shared" ref="BG176" si="2142">IF(AND($F176=BF$2,$D176=BF$3,$E176=BG$4),1,"")</f>
        <v/>
      </c>
      <c r="BH176" s="67" t="str">
        <f t="shared" si="1657"/>
        <v/>
      </c>
      <c r="BI176" s="67" t="str">
        <f t="shared" si="1658"/>
        <v/>
      </c>
      <c r="BJ176" s="67" t="str">
        <f t="shared" si="1659"/>
        <v/>
      </c>
      <c r="BK176" s="67" t="str">
        <f t="shared" si="1660"/>
        <v/>
      </c>
      <c r="BL176" s="67" t="str">
        <f t="shared" si="1661"/>
        <v/>
      </c>
      <c r="BM176" s="67" t="str">
        <f t="shared" si="1662"/>
        <v/>
      </c>
      <c r="BN176" s="67" t="str">
        <f t="shared" si="1663"/>
        <v/>
      </c>
      <c r="BO176" s="75" t="str">
        <f t="shared" si="1664"/>
        <v/>
      </c>
      <c r="BP176" s="74" t="str">
        <f t="shared" si="1867"/>
        <v/>
      </c>
      <c r="BQ176" s="67" t="str">
        <f t="shared" ref="BQ176" si="2143">IF(AND($F176=BP$2,$D176=BP$3,$E176=BQ$4),1,"")</f>
        <v/>
      </c>
      <c r="BR176" s="67" t="str">
        <f t="shared" si="1666"/>
        <v/>
      </c>
      <c r="BS176" s="67" t="str">
        <f t="shared" si="1667"/>
        <v/>
      </c>
      <c r="BT176" s="67" t="str">
        <f t="shared" si="1668"/>
        <v/>
      </c>
      <c r="BU176" s="67" t="str">
        <f t="shared" si="1669"/>
        <v/>
      </c>
      <c r="BV176" s="67" t="str">
        <f t="shared" si="1670"/>
        <v/>
      </c>
      <c r="BW176" s="67" t="str">
        <f t="shared" si="1671"/>
        <v/>
      </c>
      <c r="BX176" s="67" t="str">
        <f t="shared" si="1672"/>
        <v/>
      </c>
      <c r="BY176" s="75" t="str">
        <f t="shared" si="1673"/>
        <v/>
      </c>
      <c r="BZ176" s="74" t="str">
        <f t="shared" si="1869"/>
        <v/>
      </c>
      <c r="CA176" s="67" t="str">
        <f t="shared" ref="CA176" si="2144">IF(AND($F176=BZ$2,$D176=BZ$3,$E176=CA$4),1,"")</f>
        <v/>
      </c>
      <c r="CB176" s="67" t="str">
        <f t="shared" si="1675"/>
        <v/>
      </c>
      <c r="CC176" s="67" t="str">
        <f t="shared" si="1676"/>
        <v/>
      </c>
      <c r="CD176" s="67" t="str">
        <f t="shared" si="1677"/>
        <v/>
      </c>
      <c r="CE176" s="67" t="str">
        <f t="shared" si="1678"/>
        <v/>
      </c>
      <c r="CF176" s="67" t="str">
        <f t="shared" si="1679"/>
        <v/>
      </c>
      <c r="CG176" s="67" t="str">
        <f t="shared" si="1680"/>
        <v/>
      </c>
      <c r="CH176" s="67" t="str">
        <f t="shared" si="1681"/>
        <v/>
      </c>
      <c r="CI176" s="75" t="str">
        <f t="shared" si="1682"/>
        <v/>
      </c>
      <c r="CJ176" s="74" t="str">
        <f t="shared" si="1871"/>
        <v/>
      </c>
      <c r="CK176" s="67" t="str">
        <f t="shared" ref="CK176" si="2145">IF(AND($F176=CJ$2,$D176=CJ$3,$E176=CK$4),1,"")</f>
        <v/>
      </c>
      <c r="CL176" s="67" t="str">
        <f t="shared" si="1684"/>
        <v/>
      </c>
      <c r="CM176" s="67" t="str">
        <f t="shared" si="1685"/>
        <v/>
      </c>
      <c r="CN176" s="67" t="str">
        <f t="shared" si="1686"/>
        <v/>
      </c>
      <c r="CO176" s="67" t="str">
        <f t="shared" si="1687"/>
        <v/>
      </c>
      <c r="CP176" s="67" t="str">
        <f t="shared" si="1688"/>
        <v/>
      </c>
      <c r="CQ176" s="67" t="str">
        <f t="shared" si="1689"/>
        <v/>
      </c>
      <c r="CR176" s="67" t="str">
        <f t="shared" si="1690"/>
        <v/>
      </c>
      <c r="CS176" s="75" t="str">
        <f t="shared" si="1691"/>
        <v/>
      </c>
      <c r="CT176" s="74" t="str">
        <f t="shared" si="1873"/>
        <v/>
      </c>
      <c r="CU176" s="67" t="str">
        <f t="shared" ref="CU176" si="2146">IF(AND($F176=CT$2,$D176=CT$3,$E176=CU$4),1,"")</f>
        <v/>
      </c>
      <c r="CV176" s="67" t="str">
        <f t="shared" si="1693"/>
        <v/>
      </c>
      <c r="CW176" s="67" t="str">
        <f t="shared" si="1694"/>
        <v/>
      </c>
      <c r="CX176" s="67" t="str">
        <f t="shared" si="1695"/>
        <v/>
      </c>
      <c r="CY176" s="67" t="str">
        <f t="shared" si="1696"/>
        <v/>
      </c>
      <c r="CZ176" s="67" t="str">
        <f t="shared" si="1697"/>
        <v/>
      </c>
      <c r="DA176" s="67" t="str">
        <f t="shared" si="1698"/>
        <v/>
      </c>
      <c r="DB176" s="67" t="str">
        <f t="shared" si="1699"/>
        <v/>
      </c>
      <c r="DC176" s="75" t="str">
        <f t="shared" si="1700"/>
        <v/>
      </c>
      <c r="DD176" s="74" t="str">
        <f t="shared" si="1875"/>
        <v/>
      </c>
      <c r="DE176" s="67" t="str">
        <f t="shared" ref="DE176" si="2147">IF(AND($F176=DD$2,$D176=DD$3,$E176=DE$4),1,"")</f>
        <v/>
      </c>
      <c r="DF176" s="67" t="str">
        <f t="shared" si="1702"/>
        <v/>
      </c>
      <c r="DG176" s="67" t="str">
        <f t="shared" si="1703"/>
        <v/>
      </c>
      <c r="DH176" s="67" t="str">
        <f t="shared" si="1704"/>
        <v/>
      </c>
      <c r="DI176" s="67" t="str">
        <f t="shared" si="1705"/>
        <v/>
      </c>
      <c r="DJ176" s="67" t="str">
        <f t="shared" si="1706"/>
        <v/>
      </c>
      <c r="DK176" s="67" t="str">
        <f t="shared" si="1707"/>
        <v/>
      </c>
      <c r="DL176" s="67" t="str">
        <f t="shared" si="1708"/>
        <v/>
      </c>
      <c r="DM176" s="75" t="str">
        <f t="shared" si="1709"/>
        <v/>
      </c>
      <c r="DN176" s="74" t="str">
        <f t="shared" si="1877"/>
        <v/>
      </c>
      <c r="DO176" s="67" t="str">
        <f t="shared" ref="DO176" si="2148">IF(AND($F176=DN$2,$D176=DN$3,$E176=DO$4),1,"")</f>
        <v/>
      </c>
      <c r="DP176" s="67" t="str">
        <f t="shared" si="1711"/>
        <v/>
      </c>
      <c r="DQ176" s="67" t="str">
        <f t="shared" si="1712"/>
        <v/>
      </c>
      <c r="DR176" s="67" t="str">
        <f t="shared" si="1713"/>
        <v/>
      </c>
      <c r="DS176" s="67" t="str">
        <f t="shared" si="1714"/>
        <v/>
      </c>
      <c r="DT176" s="67" t="str">
        <f t="shared" si="1715"/>
        <v/>
      </c>
      <c r="DU176" s="67" t="str">
        <f t="shared" si="1716"/>
        <v/>
      </c>
      <c r="DV176" s="67" t="str">
        <f t="shared" si="1717"/>
        <v/>
      </c>
      <c r="DW176" s="76" t="str">
        <f t="shared" si="1718"/>
        <v/>
      </c>
      <c r="DX176" s="73"/>
    </row>
    <row r="177" spans="1:128" hidden="1">
      <c r="A177" s="67" t="str">
        <f>IF(OR(B177=0,B177=""),"",'Stu.Detail (1-20)'!A179)</f>
        <v/>
      </c>
      <c r="B177" s="67" t="str">
        <f>IF(OR('Stu.Detail (1-20)'!B179=0,'Stu.Detail (1-20)'!B179=""),"",'Stu.Detail (1-20)'!B179)</f>
        <v/>
      </c>
      <c r="C177" s="68" t="str">
        <f>IF(OR('Stu.Detail (1-20)'!C179=0,'Stu.Detail (1-20)'!C179=""),"",'Stu.Detail (1-20)'!C179)</f>
        <v/>
      </c>
      <c r="D177" s="67" t="str">
        <f>IF(OR('Stu.Detail (1-20)'!J179=0,'Stu.Detail (1-20)'!J179=""),"",'Stu.Detail (1-20)'!J179)</f>
        <v/>
      </c>
      <c r="E177" s="67" t="str">
        <f>IF(OR('Stu.Detail (1-20)'!K179=0,'Stu.Detail (1-20)'!K179=""),"",'Stu.Detail (1-20)'!K179)</f>
        <v/>
      </c>
      <c r="F177" s="67" t="str">
        <f>IF(OR('Stu.Detail (1-20)'!L179=0,'Stu.Detail (1-20)'!L179=""),"",'Stu.Detail (1-20)'!L179)</f>
        <v/>
      </c>
      <c r="H177" s="74" t="str">
        <f t="shared" si="1609"/>
        <v/>
      </c>
      <c r="I177" s="67" t="str">
        <f t="shared" si="1610"/>
        <v/>
      </c>
      <c r="J177" s="67" t="str">
        <f t="shared" si="1611"/>
        <v/>
      </c>
      <c r="K177" s="67" t="str">
        <f t="shared" si="1612"/>
        <v/>
      </c>
      <c r="L177" s="67" t="str">
        <f t="shared" si="1613"/>
        <v/>
      </c>
      <c r="M177" s="67" t="str">
        <f t="shared" si="1614"/>
        <v/>
      </c>
      <c r="N177" s="67" t="str">
        <f t="shared" si="1615"/>
        <v/>
      </c>
      <c r="O177" s="67" t="str">
        <f t="shared" si="1616"/>
        <v/>
      </c>
      <c r="P177" s="67" t="str">
        <f t="shared" si="1617"/>
        <v/>
      </c>
      <c r="Q177" s="75" t="str">
        <f t="shared" si="1618"/>
        <v/>
      </c>
      <c r="R177" s="74" t="str">
        <f t="shared" si="1619"/>
        <v/>
      </c>
      <c r="S177" s="67" t="str">
        <f t="shared" si="1620"/>
        <v/>
      </c>
      <c r="T177" s="67" t="str">
        <f t="shared" si="1621"/>
        <v/>
      </c>
      <c r="U177" s="67" t="str">
        <f t="shared" si="1622"/>
        <v/>
      </c>
      <c r="V177" s="67" t="str">
        <f t="shared" si="1623"/>
        <v/>
      </c>
      <c r="W177" s="67" t="str">
        <f t="shared" si="1624"/>
        <v/>
      </c>
      <c r="X177" s="67" t="str">
        <f t="shared" si="1625"/>
        <v/>
      </c>
      <c r="Y177" s="67" t="str">
        <f t="shared" si="1626"/>
        <v/>
      </c>
      <c r="Z177" s="67" t="str">
        <f t="shared" si="1627"/>
        <v/>
      </c>
      <c r="AA177" s="75" t="str">
        <f t="shared" si="1628"/>
        <v/>
      </c>
      <c r="AB177" s="74" t="str">
        <f t="shared" si="1859"/>
        <v/>
      </c>
      <c r="AC177" s="67" t="str">
        <f t="shared" ref="AC177" si="2149">IF(AND($F177=AB$2,$D177=AB$3,$E177=AC$4),1,"")</f>
        <v/>
      </c>
      <c r="AD177" s="67" t="str">
        <f t="shared" si="1630"/>
        <v/>
      </c>
      <c r="AE177" s="67" t="str">
        <f t="shared" si="1631"/>
        <v/>
      </c>
      <c r="AF177" s="67" t="str">
        <f t="shared" si="1632"/>
        <v/>
      </c>
      <c r="AG177" s="67" t="str">
        <f t="shared" si="1633"/>
        <v/>
      </c>
      <c r="AH177" s="67" t="str">
        <f t="shared" si="1634"/>
        <v/>
      </c>
      <c r="AI177" s="67" t="str">
        <f t="shared" si="1635"/>
        <v/>
      </c>
      <c r="AJ177" s="67" t="str">
        <f t="shared" si="1636"/>
        <v/>
      </c>
      <c r="AK177" s="75" t="str">
        <f t="shared" si="1637"/>
        <v/>
      </c>
      <c r="AL177" s="74" t="str">
        <f t="shared" si="1861"/>
        <v/>
      </c>
      <c r="AM177" s="67" t="str">
        <f t="shared" ref="AM177" si="2150">IF(AND($F177=AL$2,$D177=AL$3,$E177=AM$4),1,"")</f>
        <v/>
      </c>
      <c r="AN177" s="67" t="str">
        <f t="shared" si="1639"/>
        <v/>
      </c>
      <c r="AO177" s="67" t="str">
        <f t="shared" si="1640"/>
        <v/>
      </c>
      <c r="AP177" s="67" t="str">
        <f t="shared" si="1641"/>
        <v/>
      </c>
      <c r="AQ177" s="67" t="str">
        <f t="shared" si="1642"/>
        <v/>
      </c>
      <c r="AR177" s="67" t="str">
        <f t="shared" si="1643"/>
        <v/>
      </c>
      <c r="AS177" s="67" t="str">
        <f t="shared" si="1644"/>
        <v/>
      </c>
      <c r="AT177" s="67" t="str">
        <f t="shared" si="1645"/>
        <v/>
      </c>
      <c r="AU177" s="75" t="str">
        <f t="shared" si="1646"/>
        <v/>
      </c>
      <c r="AV177" s="74" t="str">
        <f t="shared" si="1863"/>
        <v/>
      </c>
      <c r="AW177" s="67" t="str">
        <f t="shared" ref="AW177" si="2151">IF(AND($F177=AV$2,$D177=AV$3,$E177=AW$4),1,"")</f>
        <v/>
      </c>
      <c r="AX177" s="67" t="str">
        <f t="shared" si="1648"/>
        <v/>
      </c>
      <c r="AY177" s="67" t="str">
        <f t="shared" si="1649"/>
        <v/>
      </c>
      <c r="AZ177" s="67" t="str">
        <f t="shared" si="1650"/>
        <v/>
      </c>
      <c r="BA177" s="67" t="str">
        <f t="shared" si="1651"/>
        <v/>
      </c>
      <c r="BB177" s="67" t="str">
        <f t="shared" si="1652"/>
        <v/>
      </c>
      <c r="BC177" s="67" t="str">
        <f t="shared" si="1653"/>
        <v/>
      </c>
      <c r="BD177" s="67" t="str">
        <f t="shared" si="1654"/>
        <v/>
      </c>
      <c r="BE177" s="75" t="str">
        <f t="shared" si="1655"/>
        <v/>
      </c>
      <c r="BF177" s="74" t="str">
        <f t="shared" si="1865"/>
        <v/>
      </c>
      <c r="BG177" s="67" t="str">
        <f t="shared" ref="BG177" si="2152">IF(AND($F177=BF$2,$D177=BF$3,$E177=BG$4),1,"")</f>
        <v/>
      </c>
      <c r="BH177" s="67" t="str">
        <f t="shared" si="1657"/>
        <v/>
      </c>
      <c r="BI177" s="67" t="str">
        <f t="shared" si="1658"/>
        <v/>
      </c>
      <c r="BJ177" s="67" t="str">
        <f t="shared" si="1659"/>
        <v/>
      </c>
      <c r="BK177" s="67" t="str">
        <f t="shared" si="1660"/>
        <v/>
      </c>
      <c r="BL177" s="67" t="str">
        <f t="shared" si="1661"/>
        <v/>
      </c>
      <c r="BM177" s="67" t="str">
        <f t="shared" si="1662"/>
        <v/>
      </c>
      <c r="BN177" s="67" t="str">
        <f t="shared" si="1663"/>
        <v/>
      </c>
      <c r="BO177" s="75" t="str">
        <f t="shared" si="1664"/>
        <v/>
      </c>
      <c r="BP177" s="74" t="str">
        <f t="shared" si="1867"/>
        <v/>
      </c>
      <c r="BQ177" s="67" t="str">
        <f t="shared" ref="BQ177" si="2153">IF(AND($F177=BP$2,$D177=BP$3,$E177=BQ$4),1,"")</f>
        <v/>
      </c>
      <c r="BR177" s="67" t="str">
        <f t="shared" si="1666"/>
        <v/>
      </c>
      <c r="BS177" s="67" t="str">
        <f t="shared" si="1667"/>
        <v/>
      </c>
      <c r="BT177" s="67" t="str">
        <f t="shared" si="1668"/>
        <v/>
      </c>
      <c r="BU177" s="67" t="str">
        <f t="shared" si="1669"/>
        <v/>
      </c>
      <c r="BV177" s="67" t="str">
        <f t="shared" si="1670"/>
        <v/>
      </c>
      <c r="BW177" s="67" t="str">
        <f t="shared" si="1671"/>
        <v/>
      </c>
      <c r="BX177" s="67" t="str">
        <f t="shared" si="1672"/>
        <v/>
      </c>
      <c r="BY177" s="75" t="str">
        <f t="shared" si="1673"/>
        <v/>
      </c>
      <c r="BZ177" s="74" t="str">
        <f t="shared" si="1869"/>
        <v/>
      </c>
      <c r="CA177" s="67" t="str">
        <f t="shared" ref="CA177" si="2154">IF(AND($F177=BZ$2,$D177=BZ$3,$E177=CA$4),1,"")</f>
        <v/>
      </c>
      <c r="CB177" s="67" t="str">
        <f t="shared" si="1675"/>
        <v/>
      </c>
      <c r="CC177" s="67" t="str">
        <f t="shared" si="1676"/>
        <v/>
      </c>
      <c r="CD177" s="67" t="str">
        <f t="shared" si="1677"/>
        <v/>
      </c>
      <c r="CE177" s="67" t="str">
        <f t="shared" si="1678"/>
        <v/>
      </c>
      <c r="CF177" s="67" t="str">
        <f t="shared" si="1679"/>
        <v/>
      </c>
      <c r="CG177" s="67" t="str">
        <f t="shared" si="1680"/>
        <v/>
      </c>
      <c r="CH177" s="67" t="str">
        <f t="shared" si="1681"/>
        <v/>
      </c>
      <c r="CI177" s="75" t="str">
        <f t="shared" si="1682"/>
        <v/>
      </c>
      <c r="CJ177" s="74" t="str">
        <f t="shared" si="1871"/>
        <v/>
      </c>
      <c r="CK177" s="67" t="str">
        <f t="shared" ref="CK177" si="2155">IF(AND($F177=CJ$2,$D177=CJ$3,$E177=CK$4),1,"")</f>
        <v/>
      </c>
      <c r="CL177" s="67" t="str">
        <f t="shared" si="1684"/>
        <v/>
      </c>
      <c r="CM177" s="67" t="str">
        <f t="shared" si="1685"/>
        <v/>
      </c>
      <c r="CN177" s="67" t="str">
        <f t="shared" si="1686"/>
        <v/>
      </c>
      <c r="CO177" s="67" t="str">
        <f t="shared" si="1687"/>
        <v/>
      </c>
      <c r="CP177" s="67" t="str">
        <f t="shared" si="1688"/>
        <v/>
      </c>
      <c r="CQ177" s="67" t="str">
        <f t="shared" si="1689"/>
        <v/>
      </c>
      <c r="CR177" s="67" t="str">
        <f t="shared" si="1690"/>
        <v/>
      </c>
      <c r="CS177" s="75" t="str">
        <f t="shared" si="1691"/>
        <v/>
      </c>
      <c r="CT177" s="74" t="str">
        <f t="shared" si="1873"/>
        <v/>
      </c>
      <c r="CU177" s="67" t="str">
        <f t="shared" ref="CU177" si="2156">IF(AND($F177=CT$2,$D177=CT$3,$E177=CU$4),1,"")</f>
        <v/>
      </c>
      <c r="CV177" s="67" t="str">
        <f t="shared" si="1693"/>
        <v/>
      </c>
      <c r="CW177" s="67" t="str">
        <f t="shared" si="1694"/>
        <v/>
      </c>
      <c r="CX177" s="67" t="str">
        <f t="shared" si="1695"/>
        <v/>
      </c>
      <c r="CY177" s="67" t="str">
        <f t="shared" si="1696"/>
        <v/>
      </c>
      <c r="CZ177" s="67" t="str">
        <f t="shared" si="1697"/>
        <v/>
      </c>
      <c r="DA177" s="67" t="str">
        <f t="shared" si="1698"/>
        <v/>
      </c>
      <c r="DB177" s="67" t="str">
        <f t="shared" si="1699"/>
        <v/>
      </c>
      <c r="DC177" s="75" t="str">
        <f t="shared" si="1700"/>
        <v/>
      </c>
      <c r="DD177" s="74" t="str">
        <f t="shared" si="1875"/>
        <v/>
      </c>
      <c r="DE177" s="67" t="str">
        <f t="shared" ref="DE177" si="2157">IF(AND($F177=DD$2,$D177=DD$3,$E177=DE$4),1,"")</f>
        <v/>
      </c>
      <c r="DF177" s="67" t="str">
        <f t="shared" si="1702"/>
        <v/>
      </c>
      <c r="DG177" s="67" t="str">
        <f t="shared" si="1703"/>
        <v/>
      </c>
      <c r="DH177" s="67" t="str">
        <f t="shared" si="1704"/>
        <v/>
      </c>
      <c r="DI177" s="67" t="str">
        <f t="shared" si="1705"/>
        <v/>
      </c>
      <c r="DJ177" s="67" t="str">
        <f t="shared" si="1706"/>
        <v/>
      </c>
      <c r="DK177" s="67" t="str">
        <f t="shared" si="1707"/>
        <v/>
      </c>
      <c r="DL177" s="67" t="str">
        <f t="shared" si="1708"/>
        <v/>
      </c>
      <c r="DM177" s="75" t="str">
        <f t="shared" si="1709"/>
        <v/>
      </c>
      <c r="DN177" s="74" t="str">
        <f t="shared" si="1877"/>
        <v/>
      </c>
      <c r="DO177" s="67" t="str">
        <f t="shared" ref="DO177" si="2158">IF(AND($F177=DN$2,$D177=DN$3,$E177=DO$4),1,"")</f>
        <v/>
      </c>
      <c r="DP177" s="67" t="str">
        <f t="shared" si="1711"/>
        <v/>
      </c>
      <c r="DQ177" s="67" t="str">
        <f t="shared" si="1712"/>
        <v/>
      </c>
      <c r="DR177" s="67" t="str">
        <f t="shared" si="1713"/>
        <v/>
      </c>
      <c r="DS177" s="67" t="str">
        <f t="shared" si="1714"/>
        <v/>
      </c>
      <c r="DT177" s="67" t="str">
        <f t="shared" si="1715"/>
        <v/>
      </c>
      <c r="DU177" s="67" t="str">
        <f t="shared" si="1716"/>
        <v/>
      </c>
      <c r="DV177" s="67" t="str">
        <f t="shared" si="1717"/>
        <v/>
      </c>
      <c r="DW177" s="76" t="str">
        <f t="shared" si="1718"/>
        <v/>
      </c>
      <c r="DX177" s="73"/>
    </row>
    <row r="178" spans="1:128" hidden="1">
      <c r="A178" s="67" t="str">
        <f>IF(OR(B178=0,B178=""),"",'Stu.Detail (1-20)'!A180)</f>
        <v/>
      </c>
      <c r="B178" s="67" t="str">
        <f>IF(OR('Stu.Detail (1-20)'!B180=0,'Stu.Detail (1-20)'!B180=""),"",'Stu.Detail (1-20)'!B180)</f>
        <v/>
      </c>
      <c r="C178" s="68" t="str">
        <f>IF(OR('Stu.Detail (1-20)'!C180=0,'Stu.Detail (1-20)'!C180=""),"",'Stu.Detail (1-20)'!C180)</f>
        <v/>
      </c>
      <c r="D178" s="67" t="str">
        <f>IF(OR('Stu.Detail (1-20)'!J180=0,'Stu.Detail (1-20)'!J180=""),"",'Stu.Detail (1-20)'!J180)</f>
        <v/>
      </c>
      <c r="E178" s="67" t="str">
        <f>IF(OR('Stu.Detail (1-20)'!K180=0,'Stu.Detail (1-20)'!K180=""),"",'Stu.Detail (1-20)'!K180)</f>
        <v/>
      </c>
      <c r="F178" s="67" t="str">
        <f>IF(OR('Stu.Detail (1-20)'!L180=0,'Stu.Detail (1-20)'!L180=""),"",'Stu.Detail (1-20)'!L180)</f>
        <v/>
      </c>
      <c r="H178" s="74" t="str">
        <f t="shared" si="1609"/>
        <v/>
      </c>
      <c r="I178" s="67" t="str">
        <f t="shared" si="1610"/>
        <v/>
      </c>
      <c r="J178" s="67" t="str">
        <f t="shared" si="1611"/>
        <v/>
      </c>
      <c r="K178" s="67" t="str">
        <f t="shared" si="1612"/>
        <v/>
      </c>
      <c r="L178" s="67" t="str">
        <f t="shared" si="1613"/>
        <v/>
      </c>
      <c r="M178" s="67" t="str">
        <f t="shared" si="1614"/>
        <v/>
      </c>
      <c r="N178" s="67" t="str">
        <f t="shared" si="1615"/>
        <v/>
      </c>
      <c r="O178" s="67" t="str">
        <f t="shared" si="1616"/>
        <v/>
      </c>
      <c r="P178" s="67" t="str">
        <f t="shared" si="1617"/>
        <v/>
      </c>
      <c r="Q178" s="75" t="str">
        <f t="shared" si="1618"/>
        <v/>
      </c>
      <c r="R178" s="74" t="str">
        <f t="shared" si="1619"/>
        <v/>
      </c>
      <c r="S178" s="67" t="str">
        <f t="shared" si="1620"/>
        <v/>
      </c>
      <c r="T178" s="67" t="str">
        <f t="shared" si="1621"/>
        <v/>
      </c>
      <c r="U178" s="67" t="str">
        <f t="shared" si="1622"/>
        <v/>
      </c>
      <c r="V178" s="67" t="str">
        <f t="shared" si="1623"/>
        <v/>
      </c>
      <c r="W178" s="67" t="str">
        <f t="shared" si="1624"/>
        <v/>
      </c>
      <c r="X178" s="67" t="str">
        <f t="shared" si="1625"/>
        <v/>
      </c>
      <c r="Y178" s="67" t="str">
        <f t="shared" si="1626"/>
        <v/>
      </c>
      <c r="Z178" s="67" t="str">
        <f t="shared" si="1627"/>
        <v/>
      </c>
      <c r="AA178" s="75" t="str">
        <f t="shared" si="1628"/>
        <v/>
      </c>
      <c r="AB178" s="74" t="str">
        <f t="shared" si="1859"/>
        <v/>
      </c>
      <c r="AC178" s="67" t="str">
        <f t="shared" ref="AC178" si="2159">IF(AND($F178=AB$2,$D178=AB$3,$E178=AC$4),1,"")</f>
        <v/>
      </c>
      <c r="AD178" s="67" t="str">
        <f t="shared" si="1630"/>
        <v/>
      </c>
      <c r="AE178" s="67" t="str">
        <f t="shared" si="1631"/>
        <v/>
      </c>
      <c r="AF178" s="67" t="str">
        <f t="shared" si="1632"/>
        <v/>
      </c>
      <c r="AG178" s="67" t="str">
        <f t="shared" si="1633"/>
        <v/>
      </c>
      <c r="AH178" s="67" t="str">
        <f t="shared" si="1634"/>
        <v/>
      </c>
      <c r="AI178" s="67" t="str">
        <f t="shared" si="1635"/>
        <v/>
      </c>
      <c r="AJ178" s="67" t="str">
        <f t="shared" si="1636"/>
        <v/>
      </c>
      <c r="AK178" s="75" t="str">
        <f t="shared" si="1637"/>
        <v/>
      </c>
      <c r="AL178" s="74" t="str">
        <f t="shared" si="1861"/>
        <v/>
      </c>
      <c r="AM178" s="67" t="str">
        <f t="shared" ref="AM178" si="2160">IF(AND($F178=AL$2,$D178=AL$3,$E178=AM$4),1,"")</f>
        <v/>
      </c>
      <c r="AN178" s="67" t="str">
        <f t="shared" si="1639"/>
        <v/>
      </c>
      <c r="AO178" s="67" t="str">
        <f t="shared" si="1640"/>
        <v/>
      </c>
      <c r="AP178" s="67" t="str">
        <f t="shared" si="1641"/>
        <v/>
      </c>
      <c r="AQ178" s="67" t="str">
        <f t="shared" si="1642"/>
        <v/>
      </c>
      <c r="AR178" s="67" t="str">
        <f t="shared" si="1643"/>
        <v/>
      </c>
      <c r="AS178" s="67" t="str">
        <f t="shared" si="1644"/>
        <v/>
      </c>
      <c r="AT178" s="67" t="str">
        <f t="shared" si="1645"/>
        <v/>
      </c>
      <c r="AU178" s="75" t="str">
        <f t="shared" si="1646"/>
        <v/>
      </c>
      <c r="AV178" s="74" t="str">
        <f t="shared" si="1863"/>
        <v/>
      </c>
      <c r="AW178" s="67" t="str">
        <f t="shared" ref="AW178" si="2161">IF(AND($F178=AV$2,$D178=AV$3,$E178=AW$4),1,"")</f>
        <v/>
      </c>
      <c r="AX178" s="67" t="str">
        <f t="shared" si="1648"/>
        <v/>
      </c>
      <c r="AY178" s="67" t="str">
        <f t="shared" si="1649"/>
        <v/>
      </c>
      <c r="AZ178" s="67" t="str">
        <f t="shared" si="1650"/>
        <v/>
      </c>
      <c r="BA178" s="67" t="str">
        <f t="shared" si="1651"/>
        <v/>
      </c>
      <c r="BB178" s="67" t="str">
        <f t="shared" si="1652"/>
        <v/>
      </c>
      <c r="BC178" s="67" t="str">
        <f t="shared" si="1653"/>
        <v/>
      </c>
      <c r="BD178" s="67" t="str">
        <f t="shared" si="1654"/>
        <v/>
      </c>
      <c r="BE178" s="75" t="str">
        <f t="shared" si="1655"/>
        <v/>
      </c>
      <c r="BF178" s="74" t="str">
        <f t="shared" si="1865"/>
        <v/>
      </c>
      <c r="BG178" s="67" t="str">
        <f t="shared" ref="BG178" si="2162">IF(AND($F178=BF$2,$D178=BF$3,$E178=BG$4),1,"")</f>
        <v/>
      </c>
      <c r="BH178" s="67" t="str">
        <f t="shared" si="1657"/>
        <v/>
      </c>
      <c r="BI178" s="67" t="str">
        <f t="shared" si="1658"/>
        <v/>
      </c>
      <c r="BJ178" s="67" t="str">
        <f t="shared" si="1659"/>
        <v/>
      </c>
      <c r="BK178" s="67" t="str">
        <f t="shared" si="1660"/>
        <v/>
      </c>
      <c r="BL178" s="67" t="str">
        <f t="shared" si="1661"/>
        <v/>
      </c>
      <c r="BM178" s="67" t="str">
        <f t="shared" si="1662"/>
        <v/>
      </c>
      <c r="BN178" s="67" t="str">
        <f t="shared" si="1663"/>
        <v/>
      </c>
      <c r="BO178" s="75" t="str">
        <f t="shared" si="1664"/>
        <v/>
      </c>
      <c r="BP178" s="74" t="str">
        <f t="shared" si="1867"/>
        <v/>
      </c>
      <c r="BQ178" s="67" t="str">
        <f t="shared" ref="BQ178" si="2163">IF(AND($F178=BP$2,$D178=BP$3,$E178=BQ$4),1,"")</f>
        <v/>
      </c>
      <c r="BR178" s="67" t="str">
        <f t="shared" si="1666"/>
        <v/>
      </c>
      <c r="BS178" s="67" t="str">
        <f t="shared" si="1667"/>
        <v/>
      </c>
      <c r="BT178" s="67" t="str">
        <f t="shared" si="1668"/>
        <v/>
      </c>
      <c r="BU178" s="67" t="str">
        <f t="shared" si="1669"/>
        <v/>
      </c>
      <c r="BV178" s="67" t="str">
        <f t="shared" si="1670"/>
        <v/>
      </c>
      <c r="BW178" s="67" t="str">
        <f t="shared" si="1671"/>
        <v/>
      </c>
      <c r="BX178" s="67" t="str">
        <f t="shared" si="1672"/>
        <v/>
      </c>
      <c r="BY178" s="75" t="str">
        <f t="shared" si="1673"/>
        <v/>
      </c>
      <c r="BZ178" s="74" t="str">
        <f t="shared" si="1869"/>
        <v/>
      </c>
      <c r="CA178" s="67" t="str">
        <f t="shared" ref="CA178" si="2164">IF(AND($F178=BZ$2,$D178=BZ$3,$E178=CA$4),1,"")</f>
        <v/>
      </c>
      <c r="CB178" s="67" t="str">
        <f t="shared" si="1675"/>
        <v/>
      </c>
      <c r="CC178" s="67" t="str">
        <f t="shared" si="1676"/>
        <v/>
      </c>
      <c r="CD178" s="67" t="str">
        <f t="shared" si="1677"/>
        <v/>
      </c>
      <c r="CE178" s="67" t="str">
        <f t="shared" si="1678"/>
        <v/>
      </c>
      <c r="CF178" s="67" t="str">
        <f t="shared" si="1679"/>
        <v/>
      </c>
      <c r="CG178" s="67" t="str">
        <f t="shared" si="1680"/>
        <v/>
      </c>
      <c r="CH178" s="67" t="str">
        <f t="shared" si="1681"/>
        <v/>
      </c>
      <c r="CI178" s="75" t="str">
        <f t="shared" si="1682"/>
        <v/>
      </c>
      <c r="CJ178" s="74" t="str">
        <f t="shared" si="1871"/>
        <v/>
      </c>
      <c r="CK178" s="67" t="str">
        <f t="shared" ref="CK178" si="2165">IF(AND($F178=CJ$2,$D178=CJ$3,$E178=CK$4),1,"")</f>
        <v/>
      </c>
      <c r="CL178" s="67" t="str">
        <f t="shared" si="1684"/>
        <v/>
      </c>
      <c r="CM178" s="67" t="str">
        <f t="shared" si="1685"/>
        <v/>
      </c>
      <c r="CN178" s="67" t="str">
        <f t="shared" si="1686"/>
        <v/>
      </c>
      <c r="CO178" s="67" t="str">
        <f t="shared" si="1687"/>
        <v/>
      </c>
      <c r="CP178" s="67" t="str">
        <f t="shared" si="1688"/>
        <v/>
      </c>
      <c r="CQ178" s="67" t="str">
        <f t="shared" si="1689"/>
        <v/>
      </c>
      <c r="CR178" s="67" t="str">
        <f t="shared" si="1690"/>
        <v/>
      </c>
      <c r="CS178" s="75" t="str">
        <f t="shared" si="1691"/>
        <v/>
      </c>
      <c r="CT178" s="74" t="str">
        <f t="shared" si="1873"/>
        <v/>
      </c>
      <c r="CU178" s="67" t="str">
        <f t="shared" ref="CU178" si="2166">IF(AND($F178=CT$2,$D178=CT$3,$E178=CU$4),1,"")</f>
        <v/>
      </c>
      <c r="CV178" s="67" t="str">
        <f t="shared" si="1693"/>
        <v/>
      </c>
      <c r="CW178" s="67" t="str">
        <f t="shared" si="1694"/>
        <v/>
      </c>
      <c r="CX178" s="67" t="str">
        <f t="shared" si="1695"/>
        <v/>
      </c>
      <c r="CY178" s="67" t="str">
        <f t="shared" si="1696"/>
        <v/>
      </c>
      <c r="CZ178" s="67" t="str">
        <f t="shared" si="1697"/>
        <v/>
      </c>
      <c r="DA178" s="67" t="str">
        <f t="shared" si="1698"/>
        <v/>
      </c>
      <c r="DB178" s="67" t="str">
        <f t="shared" si="1699"/>
        <v/>
      </c>
      <c r="DC178" s="75" t="str">
        <f t="shared" si="1700"/>
        <v/>
      </c>
      <c r="DD178" s="74" t="str">
        <f t="shared" si="1875"/>
        <v/>
      </c>
      <c r="DE178" s="67" t="str">
        <f t="shared" ref="DE178" si="2167">IF(AND($F178=DD$2,$D178=DD$3,$E178=DE$4),1,"")</f>
        <v/>
      </c>
      <c r="DF178" s="67" t="str">
        <f t="shared" si="1702"/>
        <v/>
      </c>
      <c r="DG178" s="67" t="str">
        <f t="shared" si="1703"/>
        <v/>
      </c>
      <c r="DH178" s="67" t="str">
        <f t="shared" si="1704"/>
        <v/>
      </c>
      <c r="DI178" s="67" t="str">
        <f t="shared" si="1705"/>
        <v/>
      </c>
      <c r="DJ178" s="67" t="str">
        <f t="shared" si="1706"/>
        <v/>
      </c>
      <c r="DK178" s="67" t="str">
        <f t="shared" si="1707"/>
        <v/>
      </c>
      <c r="DL178" s="67" t="str">
        <f t="shared" si="1708"/>
        <v/>
      </c>
      <c r="DM178" s="75" t="str">
        <f t="shared" si="1709"/>
        <v/>
      </c>
      <c r="DN178" s="74" t="str">
        <f t="shared" si="1877"/>
        <v/>
      </c>
      <c r="DO178" s="67" t="str">
        <f t="shared" ref="DO178" si="2168">IF(AND($F178=DN$2,$D178=DN$3,$E178=DO$4),1,"")</f>
        <v/>
      </c>
      <c r="DP178" s="67" t="str">
        <f t="shared" si="1711"/>
        <v/>
      </c>
      <c r="DQ178" s="67" t="str">
        <f t="shared" si="1712"/>
        <v/>
      </c>
      <c r="DR178" s="67" t="str">
        <f t="shared" si="1713"/>
        <v/>
      </c>
      <c r="DS178" s="67" t="str">
        <f t="shared" si="1714"/>
        <v/>
      </c>
      <c r="DT178" s="67" t="str">
        <f t="shared" si="1715"/>
        <v/>
      </c>
      <c r="DU178" s="67" t="str">
        <f t="shared" si="1716"/>
        <v/>
      </c>
      <c r="DV178" s="67" t="str">
        <f t="shared" si="1717"/>
        <v/>
      </c>
      <c r="DW178" s="76" t="str">
        <f t="shared" si="1718"/>
        <v/>
      </c>
      <c r="DX178" s="73"/>
    </row>
    <row r="179" spans="1:128" hidden="1">
      <c r="A179" s="67" t="str">
        <f>IF(OR(B179=0,B179=""),"",'Stu.Detail (1-20)'!A181)</f>
        <v/>
      </c>
      <c r="B179" s="67" t="str">
        <f>IF(OR('Stu.Detail (1-20)'!B181=0,'Stu.Detail (1-20)'!B181=""),"",'Stu.Detail (1-20)'!B181)</f>
        <v/>
      </c>
      <c r="C179" s="68" t="str">
        <f>IF(OR('Stu.Detail (1-20)'!C181=0,'Stu.Detail (1-20)'!C181=""),"",'Stu.Detail (1-20)'!C181)</f>
        <v/>
      </c>
      <c r="D179" s="67" t="str">
        <f>IF(OR('Stu.Detail (1-20)'!J181=0,'Stu.Detail (1-20)'!J181=""),"",'Stu.Detail (1-20)'!J181)</f>
        <v/>
      </c>
      <c r="E179" s="67" t="str">
        <f>IF(OR('Stu.Detail (1-20)'!K181=0,'Stu.Detail (1-20)'!K181=""),"",'Stu.Detail (1-20)'!K181)</f>
        <v/>
      </c>
      <c r="F179" s="67" t="str">
        <f>IF(OR('Stu.Detail (1-20)'!L181=0,'Stu.Detail (1-20)'!L181=""),"",'Stu.Detail (1-20)'!L181)</f>
        <v/>
      </c>
      <c r="H179" s="74" t="str">
        <f t="shared" si="1609"/>
        <v/>
      </c>
      <c r="I179" s="67" t="str">
        <f t="shared" si="1610"/>
        <v/>
      </c>
      <c r="J179" s="67" t="str">
        <f t="shared" si="1611"/>
        <v/>
      </c>
      <c r="K179" s="67" t="str">
        <f t="shared" si="1612"/>
        <v/>
      </c>
      <c r="L179" s="67" t="str">
        <f t="shared" si="1613"/>
        <v/>
      </c>
      <c r="M179" s="67" t="str">
        <f t="shared" si="1614"/>
        <v/>
      </c>
      <c r="N179" s="67" t="str">
        <f t="shared" si="1615"/>
        <v/>
      </c>
      <c r="O179" s="67" t="str">
        <f t="shared" si="1616"/>
        <v/>
      </c>
      <c r="P179" s="67" t="str">
        <f t="shared" si="1617"/>
        <v/>
      </c>
      <c r="Q179" s="75" t="str">
        <f t="shared" si="1618"/>
        <v/>
      </c>
      <c r="R179" s="74" t="str">
        <f t="shared" si="1619"/>
        <v/>
      </c>
      <c r="S179" s="67" t="str">
        <f t="shared" si="1620"/>
        <v/>
      </c>
      <c r="T179" s="67" t="str">
        <f t="shared" si="1621"/>
        <v/>
      </c>
      <c r="U179" s="67" t="str">
        <f t="shared" si="1622"/>
        <v/>
      </c>
      <c r="V179" s="67" t="str">
        <f t="shared" si="1623"/>
        <v/>
      </c>
      <c r="W179" s="67" t="str">
        <f t="shared" si="1624"/>
        <v/>
      </c>
      <c r="X179" s="67" t="str">
        <f t="shared" si="1625"/>
        <v/>
      </c>
      <c r="Y179" s="67" t="str">
        <f t="shared" si="1626"/>
        <v/>
      </c>
      <c r="Z179" s="67" t="str">
        <f t="shared" si="1627"/>
        <v/>
      </c>
      <c r="AA179" s="75" t="str">
        <f t="shared" si="1628"/>
        <v/>
      </c>
      <c r="AB179" s="74" t="str">
        <f t="shared" si="1859"/>
        <v/>
      </c>
      <c r="AC179" s="67" t="str">
        <f t="shared" ref="AC179" si="2169">IF(AND($F179=AB$2,$D179=AB$3,$E179=AC$4),1,"")</f>
        <v/>
      </c>
      <c r="AD179" s="67" t="str">
        <f t="shared" si="1630"/>
        <v/>
      </c>
      <c r="AE179" s="67" t="str">
        <f t="shared" si="1631"/>
        <v/>
      </c>
      <c r="AF179" s="67" t="str">
        <f t="shared" si="1632"/>
        <v/>
      </c>
      <c r="AG179" s="67" t="str">
        <f t="shared" si="1633"/>
        <v/>
      </c>
      <c r="AH179" s="67" t="str">
        <f t="shared" si="1634"/>
        <v/>
      </c>
      <c r="AI179" s="67" t="str">
        <f t="shared" si="1635"/>
        <v/>
      </c>
      <c r="AJ179" s="67" t="str">
        <f t="shared" si="1636"/>
        <v/>
      </c>
      <c r="AK179" s="75" t="str">
        <f t="shared" si="1637"/>
        <v/>
      </c>
      <c r="AL179" s="74" t="str">
        <f t="shared" si="1861"/>
        <v/>
      </c>
      <c r="AM179" s="67" t="str">
        <f t="shared" ref="AM179" si="2170">IF(AND($F179=AL$2,$D179=AL$3,$E179=AM$4),1,"")</f>
        <v/>
      </c>
      <c r="AN179" s="67" t="str">
        <f t="shared" si="1639"/>
        <v/>
      </c>
      <c r="AO179" s="67" t="str">
        <f t="shared" si="1640"/>
        <v/>
      </c>
      <c r="AP179" s="67" t="str">
        <f t="shared" si="1641"/>
        <v/>
      </c>
      <c r="AQ179" s="67" t="str">
        <f t="shared" si="1642"/>
        <v/>
      </c>
      <c r="AR179" s="67" t="str">
        <f t="shared" si="1643"/>
        <v/>
      </c>
      <c r="AS179" s="67" t="str">
        <f t="shared" si="1644"/>
        <v/>
      </c>
      <c r="AT179" s="67" t="str">
        <f t="shared" si="1645"/>
        <v/>
      </c>
      <c r="AU179" s="75" t="str">
        <f t="shared" si="1646"/>
        <v/>
      </c>
      <c r="AV179" s="74" t="str">
        <f t="shared" si="1863"/>
        <v/>
      </c>
      <c r="AW179" s="67" t="str">
        <f t="shared" ref="AW179" si="2171">IF(AND($F179=AV$2,$D179=AV$3,$E179=AW$4),1,"")</f>
        <v/>
      </c>
      <c r="AX179" s="67" t="str">
        <f t="shared" si="1648"/>
        <v/>
      </c>
      <c r="AY179" s="67" t="str">
        <f t="shared" si="1649"/>
        <v/>
      </c>
      <c r="AZ179" s="67" t="str">
        <f t="shared" si="1650"/>
        <v/>
      </c>
      <c r="BA179" s="67" t="str">
        <f t="shared" si="1651"/>
        <v/>
      </c>
      <c r="BB179" s="67" t="str">
        <f t="shared" si="1652"/>
        <v/>
      </c>
      <c r="BC179" s="67" t="str">
        <f t="shared" si="1653"/>
        <v/>
      </c>
      <c r="BD179" s="67" t="str">
        <f t="shared" si="1654"/>
        <v/>
      </c>
      <c r="BE179" s="75" t="str">
        <f t="shared" si="1655"/>
        <v/>
      </c>
      <c r="BF179" s="74" t="str">
        <f t="shared" si="1865"/>
        <v/>
      </c>
      <c r="BG179" s="67" t="str">
        <f t="shared" ref="BG179" si="2172">IF(AND($F179=BF$2,$D179=BF$3,$E179=BG$4),1,"")</f>
        <v/>
      </c>
      <c r="BH179" s="67" t="str">
        <f t="shared" si="1657"/>
        <v/>
      </c>
      <c r="BI179" s="67" t="str">
        <f t="shared" si="1658"/>
        <v/>
      </c>
      <c r="BJ179" s="67" t="str">
        <f t="shared" si="1659"/>
        <v/>
      </c>
      <c r="BK179" s="67" t="str">
        <f t="shared" si="1660"/>
        <v/>
      </c>
      <c r="BL179" s="67" t="str">
        <f t="shared" si="1661"/>
        <v/>
      </c>
      <c r="BM179" s="67" t="str">
        <f t="shared" si="1662"/>
        <v/>
      </c>
      <c r="BN179" s="67" t="str">
        <f t="shared" si="1663"/>
        <v/>
      </c>
      <c r="BO179" s="75" t="str">
        <f t="shared" si="1664"/>
        <v/>
      </c>
      <c r="BP179" s="74" t="str">
        <f t="shared" si="1867"/>
        <v/>
      </c>
      <c r="BQ179" s="67" t="str">
        <f t="shared" ref="BQ179" si="2173">IF(AND($F179=BP$2,$D179=BP$3,$E179=BQ$4),1,"")</f>
        <v/>
      </c>
      <c r="BR179" s="67" t="str">
        <f t="shared" si="1666"/>
        <v/>
      </c>
      <c r="BS179" s="67" t="str">
        <f t="shared" si="1667"/>
        <v/>
      </c>
      <c r="BT179" s="67" t="str">
        <f t="shared" si="1668"/>
        <v/>
      </c>
      <c r="BU179" s="67" t="str">
        <f t="shared" si="1669"/>
        <v/>
      </c>
      <c r="BV179" s="67" t="str">
        <f t="shared" si="1670"/>
        <v/>
      </c>
      <c r="BW179" s="67" t="str">
        <f t="shared" si="1671"/>
        <v/>
      </c>
      <c r="BX179" s="67" t="str">
        <f t="shared" si="1672"/>
        <v/>
      </c>
      <c r="BY179" s="75" t="str">
        <f t="shared" si="1673"/>
        <v/>
      </c>
      <c r="BZ179" s="74" t="str">
        <f t="shared" si="1869"/>
        <v/>
      </c>
      <c r="CA179" s="67" t="str">
        <f t="shared" ref="CA179" si="2174">IF(AND($F179=BZ$2,$D179=BZ$3,$E179=CA$4),1,"")</f>
        <v/>
      </c>
      <c r="CB179" s="67" t="str">
        <f t="shared" si="1675"/>
        <v/>
      </c>
      <c r="CC179" s="67" t="str">
        <f t="shared" si="1676"/>
        <v/>
      </c>
      <c r="CD179" s="67" t="str">
        <f t="shared" si="1677"/>
        <v/>
      </c>
      <c r="CE179" s="67" t="str">
        <f t="shared" si="1678"/>
        <v/>
      </c>
      <c r="CF179" s="67" t="str">
        <f t="shared" si="1679"/>
        <v/>
      </c>
      <c r="CG179" s="67" t="str">
        <f t="shared" si="1680"/>
        <v/>
      </c>
      <c r="CH179" s="67" t="str">
        <f t="shared" si="1681"/>
        <v/>
      </c>
      <c r="CI179" s="75" t="str">
        <f t="shared" si="1682"/>
        <v/>
      </c>
      <c r="CJ179" s="74" t="str">
        <f t="shared" si="1871"/>
        <v/>
      </c>
      <c r="CK179" s="67" t="str">
        <f t="shared" ref="CK179" si="2175">IF(AND($F179=CJ$2,$D179=CJ$3,$E179=CK$4),1,"")</f>
        <v/>
      </c>
      <c r="CL179" s="67" t="str">
        <f t="shared" si="1684"/>
        <v/>
      </c>
      <c r="CM179" s="67" t="str">
        <f t="shared" si="1685"/>
        <v/>
      </c>
      <c r="CN179" s="67" t="str">
        <f t="shared" si="1686"/>
        <v/>
      </c>
      <c r="CO179" s="67" t="str">
        <f t="shared" si="1687"/>
        <v/>
      </c>
      <c r="CP179" s="67" t="str">
        <f t="shared" si="1688"/>
        <v/>
      </c>
      <c r="CQ179" s="67" t="str">
        <f t="shared" si="1689"/>
        <v/>
      </c>
      <c r="CR179" s="67" t="str">
        <f t="shared" si="1690"/>
        <v/>
      </c>
      <c r="CS179" s="75" t="str">
        <f t="shared" si="1691"/>
        <v/>
      </c>
      <c r="CT179" s="74" t="str">
        <f t="shared" si="1873"/>
        <v/>
      </c>
      <c r="CU179" s="67" t="str">
        <f t="shared" ref="CU179" si="2176">IF(AND($F179=CT$2,$D179=CT$3,$E179=CU$4),1,"")</f>
        <v/>
      </c>
      <c r="CV179" s="67" t="str">
        <f t="shared" si="1693"/>
        <v/>
      </c>
      <c r="CW179" s="67" t="str">
        <f t="shared" si="1694"/>
        <v/>
      </c>
      <c r="CX179" s="67" t="str">
        <f t="shared" si="1695"/>
        <v/>
      </c>
      <c r="CY179" s="67" t="str">
        <f t="shared" si="1696"/>
        <v/>
      </c>
      <c r="CZ179" s="67" t="str">
        <f t="shared" si="1697"/>
        <v/>
      </c>
      <c r="DA179" s="67" t="str">
        <f t="shared" si="1698"/>
        <v/>
      </c>
      <c r="DB179" s="67" t="str">
        <f t="shared" si="1699"/>
        <v/>
      </c>
      <c r="DC179" s="75" t="str">
        <f t="shared" si="1700"/>
        <v/>
      </c>
      <c r="DD179" s="74" t="str">
        <f t="shared" si="1875"/>
        <v/>
      </c>
      <c r="DE179" s="67" t="str">
        <f t="shared" ref="DE179" si="2177">IF(AND($F179=DD$2,$D179=DD$3,$E179=DE$4),1,"")</f>
        <v/>
      </c>
      <c r="DF179" s="67" t="str">
        <f t="shared" si="1702"/>
        <v/>
      </c>
      <c r="DG179" s="67" t="str">
        <f t="shared" si="1703"/>
        <v/>
      </c>
      <c r="DH179" s="67" t="str">
        <f t="shared" si="1704"/>
        <v/>
      </c>
      <c r="DI179" s="67" t="str">
        <f t="shared" si="1705"/>
        <v/>
      </c>
      <c r="DJ179" s="67" t="str">
        <f t="shared" si="1706"/>
        <v/>
      </c>
      <c r="DK179" s="67" t="str">
        <f t="shared" si="1707"/>
        <v/>
      </c>
      <c r="DL179" s="67" t="str">
        <f t="shared" si="1708"/>
        <v/>
      </c>
      <c r="DM179" s="75" t="str">
        <f t="shared" si="1709"/>
        <v/>
      </c>
      <c r="DN179" s="74" t="str">
        <f t="shared" si="1877"/>
        <v/>
      </c>
      <c r="DO179" s="67" t="str">
        <f t="shared" ref="DO179" si="2178">IF(AND($F179=DN$2,$D179=DN$3,$E179=DO$4),1,"")</f>
        <v/>
      </c>
      <c r="DP179" s="67" t="str">
        <f t="shared" si="1711"/>
        <v/>
      </c>
      <c r="DQ179" s="67" t="str">
        <f t="shared" si="1712"/>
        <v/>
      </c>
      <c r="DR179" s="67" t="str">
        <f t="shared" si="1713"/>
        <v/>
      </c>
      <c r="DS179" s="67" t="str">
        <f t="shared" si="1714"/>
        <v/>
      </c>
      <c r="DT179" s="67" t="str">
        <f t="shared" si="1715"/>
        <v/>
      </c>
      <c r="DU179" s="67" t="str">
        <f t="shared" si="1716"/>
        <v/>
      </c>
      <c r="DV179" s="67" t="str">
        <f t="shared" si="1717"/>
        <v/>
      </c>
      <c r="DW179" s="76" t="str">
        <f t="shared" si="1718"/>
        <v/>
      </c>
      <c r="DX179" s="73"/>
    </row>
    <row r="180" spans="1:128" hidden="1">
      <c r="A180" s="67" t="str">
        <f>IF(OR(B180=0,B180=""),"",'Stu.Detail (1-20)'!A182)</f>
        <v/>
      </c>
      <c r="B180" s="67" t="str">
        <f>IF(OR('Stu.Detail (1-20)'!B182=0,'Stu.Detail (1-20)'!B182=""),"",'Stu.Detail (1-20)'!B182)</f>
        <v/>
      </c>
      <c r="C180" s="68" t="str">
        <f>IF(OR('Stu.Detail (1-20)'!C182=0,'Stu.Detail (1-20)'!C182=""),"",'Stu.Detail (1-20)'!C182)</f>
        <v/>
      </c>
      <c r="D180" s="67" t="str">
        <f>IF(OR('Stu.Detail (1-20)'!J182=0,'Stu.Detail (1-20)'!J182=""),"",'Stu.Detail (1-20)'!J182)</f>
        <v/>
      </c>
      <c r="E180" s="67" t="str">
        <f>IF(OR('Stu.Detail (1-20)'!K182=0,'Stu.Detail (1-20)'!K182=""),"",'Stu.Detail (1-20)'!K182)</f>
        <v/>
      </c>
      <c r="F180" s="67" t="str">
        <f>IF(OR('Stu.Detail (1-20)'!L182=0,'Stu.Detail (1-20)'!L182=""),"",'Stu.Detail (1-20)'!L182)</f>
        <v/>
      </c>
      <c r="H180" s="74" t="str">
        <f t="shared" si="1609"/>
        <v/>
      </c>
      <c r="I180" s="67" t="str">
        <f t="shared" si="1610"/>
        <v/>
      </c>
      <c r="J180" s="67" t="str">
        <f t="shared" si="1611"/>
        <v/>
      </c>
      <c r="K180" s="67" t="str">
        <f t="shared" si="1612"/>
        <v/>
      </c>
      <c r="L180" s="67" t="str">
        <f t="shared" si="1613"/>
        <v/>
      </c>
      <c r="M180" s="67" t="str">
        <f t="shared" si="1614"/>
        <v/>
      </c>
      <c r="N180" s="67" t="str">
        <f t="shared" si="1615"/>
        <v/>
      </c>
      <c r="O180" s="67" t="str">
        <f t="shared" si="1616"/>
        <v/>
      </c>
      <c r="P180" s="67" t="str">
        <f t="shared" si="1617"/>
        <v/>
      </c>
      <c r="Q180" s="75" t="str">
        <f t="shared" si="1618"/>
        <v/>
      </c>
      <c r="R180" s="74" t="str">
        <f t="shared" si="1619"/>
        <v/>
      </c>
      <c r="S180" s="67" t="str">
        <f t="shared" si="1620"/>
        <v/>
      </c>
      <c r="T180" s="67" t="str">
        <f t="shared" si="1621"/>
        <v/>
      </c>
      <c r="U180" s="67" t="str">
        <f t="shared" si="1622"/>
        <v/>
      </c>
      <c r="V180" s="67" t="str">
        <f t="shared" si="1623"/>
        <v/>
      </c>
      <c r="W180" s="67" t="str">
        <f t="shared" si="1624"/>
        <v/>
      </c>
      <c r="X180" s="67" t="str">
        <f t="shared" si="1625"/>
        <v/>
      </c>
      <c r="Y180" s="67" t="str">
        <f t="shared" si="1626"/>
        <v/>
      </c>
      <c r="Z180" s="67" t="str">
        <f t="shared" si="1627"/>
        <v/>
      </c>
      <c r="AA180" s="75" t="str">
        <f t="shared" si="1628"/>
        <v/>
      </c>
      <c r="AB180" s="74" t="str">
        <f t="shared" si="1859"/>
        <v/>
      </c>
      <c r="AC180" s="67" t="str">
        <f t="shared" ref="AC180" si="2179">IF(AND($F180=AB$2,$D180=AB$3,$E180=AC$4),1,"")</f>
        <v/>
      </c>
      <c r="AD180" s="67" t="str">
        <f t="shared" si="1630"/>
        <v/>
      </c>
      <c r="AE180" s="67" t="str">
        <f t="shared" si="1631"/>
        <v/>
      </c>
      <c r="AF180" s="67" t="str">
        <f t="shared" si="1632"/>
        <v/>
      </c>
      <c r="AG180" s="67" t="str">
        <f t="shared" si="1633"/>
        <v/>
      </c>
      <c r="AH180" s="67" t="str">
        <f t="shared" si="1634"/>
        <v/>
      </c>
      <c r="AI180" s="67" t="str">
        <f t="shared" si="1635"/>
        <v/>
      </c>
      <c r="AJ180" s="67" t="str">
        <f t="shared" si="1636"/>
        <v/>
      </c>
      <c r="AK180" s="75" t="str">
        <f t="shared" si="1637"/>
        <v/>
      </c>
      <c r="AL180" s="74" t="str">
        <f t="shared" si="1861"/>
        <v/>
      </c>
      <c r="AM180" s="67" t="str">
        <f t="shared" ref="AM180" si="2180">IF(AND($F180=AL$2,$D180=AL$3,$E180=AM$4),1,"")</f>
        <v/>
      </c>
      <c r="AN180" s="67" t="str">
        <f t="shared" si="1639"/>
        <v/>
      </c>
      <c r="AO180" s="67" t="str">
        <f t="shared" si="1640"/>
        <v/>
      </c>
      <c r="AP180" s="67" t="str">
        <f t="shared" si="1641"/>
        <v/>
      </c>
      <c r="AQ180" s="67" t="str">
        <f t="shared" si="1642"/>
        <v/>
      </c>
      <c r="AR180" s="67" t="str">
        <f t="shared" si="1643"/>
        <v/>
      </c>
      <c r="AS180" s="67" t="str">
        <f t="shared" si="1644"/>
        <v/>
      </c>
      <c r="AT180" s="67" t="str">
        <f t="shared" si="1645"/>
        <v/>
      </c>
      <c r="AU180" s="75" t="str">
        <f t="shared" si="1646"/>
        <v/>
      </c>
      <c r="AV180" s="74" t="str">
        <f t="shared" si="1863"/>
        <v/>
      </c>
      <c r="AW180" s="67" t="str">
        <f t="shared" ref="AW180" si="2181">IF(AND($F180=AV$2,$D180=AV$3,$E180=AW$4),1,"")</f>
        <v/>
      </c>
      <c r="AX180" s="67" t="str">
        <f t="shared" si="1648"/>
        <v/>
      </c>
      <c r="AY180" s="67" t="str">
        <f t="shared" si="1649"/>
        <v/>
      </c>
      <c r="AZ180" s="67" t="str">
        <f t="shared" si="1650"/>
        <v/>
      </c>
      <c r="BA180" s="67" t="str">
        <f t="shared" si="1651"/>
        <v/>
      </c>
      <c r="BB180" s="67" t="str">
        <f t="shared" si="1652"/>
        <v/>
      </c>
      <c r="BC180" s="67" t="str">
        <f t="shared" si="1653"/>
        <v/>
      </c>
      <c r="BD180" s="67" t="str">
        <f t="shared" si="1654"/>
        <v/>
      </c>
      <c r="BE180" s="75" t="str">
        <f t="shared" si="1655"/>
        <v/>
      </c>
      <c r="BF180" s="74" t="str">
        <f t="shared" si="1865"/>
        <v/>
      </c>
      <c r="BG180" s="67" t="str">
        <f t="shared" ref="BG180" si="2182">IF(AND($F180=BF$2,$D180=BF$3,$E180=BG$4),1,"")</f>
        <v/>
      </c>
      <c r="BH180" s="67" t="str">
        <f t="shared" si="1657"/>
        <v/>
      </c>
      <c r="BI180" s="67" t="str">
        <f t="shared" si="1658"/>
        <v/>
      </c>
      <c r="BJ180" s="67" t="str">
        <f t="shared" si="1659"/>
        <v/>
      </c>
      <c r="BK180" s="67" t="str">
        <f t="shared" si="1660"/>
        <v/>
      </c>
      <c r="BL180" s="67" t="str">
        <f t="shared" si="1661"/>
        <v/>
      </c>
      <c r="BM180" s="67" t="str">
        <f t="shared" si="1662"/>
        <v/>
      </c>
      <c r="BN180" s="67" t="str">
        <f t="shared" si="1663"/>
        <v/>
      </c>
      <c r="BO180" s="75" t="str">
        <f t="shared" si="1664"/>
        <v/>
      </c>
      <c r="BP180" s="74" t="str">
        <f t="shared" si="1867"/>
        <v/>
      </c>
      <c r="BQ180" s="67" t="str">
        <f t="shared" ref="BQ180" si="2183">IF(AND($F180=BP$2,$D180=BP$3,$E180=BQ$4),1,"")</f>
        <v/>
      </c>
      <c r="BR180" s="67" t="str">
        <f t="shared" si="1666"/>
        <v/>
      </c>
      <c r="BS180" s="67" t="str">
        <f t="shared" si="1667"/>
        <v/>
      </c>
      <c r="BT180" s="67" t="str">
        <f t="shared" si="1668"/>
        <v/>
      </c>
      <c r="BU180" s="67" t="str">
        <f t="shared" si="1669"/>
        <v/>
      </c>
      <c r="BV180" s="67" t="str">
        <f t="shared" si="1670"/>
        <v/>
      </c>
      <c r="BW180" s="67" t="str">
        <f t="shared" si="1671"/>
        <v/>
      </c>
      <c r="BX180" s="67" t="str">
        <f t="shared" si="1672"/>
        <v/>
      </c>
      <c r="BY180" s="75" t="str">
        <f t="shared" si="1673"/>
        <v/>
      </c>
      <c r="BZ180" s="74" t="str">
        <f t="shared" si="1869"/>
        <v/>
      </c>
      <c r="CA180" s="67" t="str">
        <f t="shared" ref="CA180" si="2184">IF(AND($F180=BZ$2,$D180=BZ$3,$E180=CA$4),1,"")</f>
        <v/>
      </c>
      <c r="CB180" s="67" t="str">
        <f t="shared" si="1675"/>
        <v/>
      </c>
      <c r="CC180" s="67" t="str">
        <f t="shared" si="1676"/>
        <v/>
      </c>
      <c r="CD180" s="67" t="str">
        <f t="shared" si="1677"/>
        <v/>
      </c>
      <c r="CE180" s="67" t="str">
        <f t="shared" si="1678"/>
        <v/>
      </c>
      <c r="CF180" s="67" t="str">
        <f t="shared" si="1679"/>
        <v/>
      </c>
      <c r="CG180" s="67" t="str">
        <f t="shared" si="1680"/>
        <v/>
      </c>
      <c r="CH180" s="67" t="str">
        <f t="shared" si="1681"/>
        <v/>
      </c>
      <c r="CI180" s="75" t="str">
        <f t="shared" si="1682"/>
        <v/>
      </c>
      <c r="CJ180" s="74" t="str">
        <f t="shared" si="1871"/>
        <v/>
      </c>
      <c r="CK180" s="67" t="str">
        <f t="shared" ref="CK180" si="2185">IF(AND($F180=CJ$2,$D180=CJ$3,$E180=CK$4),1,"")</f>
        <v/>
      </c>
      <c r="CL180" s="67" t="str">
        <f t="shared" si="1684"/>
        <v/>
      </c>
      <c r="CM180" s="67" t="str">
        <f t="shared" si="1685"/>
        <v/>
      </c>
      <c r="CN180" s="67" t="str">
        <f t="shared" si="1686"/>
        <v/>
      </c>
      <c r="CO180" s="67" t="str">
        <f t="shared" si="1687"/>
        <v/>
      </c>
      <c r="CP180" s="67" t="str">
        <f t="shared" si="1688"/>
        <v/>
      </c>
      <c r="CQ180" s="67" t="str">
        <f t="shared" si="1689"/>
        <v/>
      </c>
      <c r="CR180" s="67" t="str">
        <f t="shared" si="1690"/>
        <v/>
      </c>
      <c r="CS180" s="75" t="str">
        <f t="shared" si="1691"/>
        <v/>
      </c>
      <c r="CT180" s="74" t="str">
        <f t="shared" si="1873"/>
        <v/>
      </c>
      <c r="CU180" s="67" t="str">
        <f t="shared" ref="CU180" si="2186">IF(AND($F180=CT$2,$D180=CT$3,$E180=CU$4),1,"")</f>
        <v/>
      </c>
      <c r="CV180" s="67" t="str">
        <f t="shared" si="1693"/>
        <v/>
      </c>
      <c r="CW180" s="67" t="str">
        <f t="shared" si="1694"/>
        <v/>
      </c>
      <c r="CX180" s="67" t="str">
        <f t="shared" si="1695"/>
        <v/>
      </c>
      <c r="CY180" s="67" t="str">
        <f t="shared" si="1696"/>
        <v/>
      </c>
      <c r="CZ180" s="67" t="str">
        <f t="shared" si="1697"/>
        <v/>
      </c>
      <c r="DA180" s="67" t="str">
        <f t="shared" si="1698"/>
        <v/>
      </c>
      <c r="DB180" s="67" t="str">
        <f t="shared" si="1699"/>
        <v/>
      </c>
      <c r="DC180" s="75" t="str">
        <f t="shared" si="1700"/>
        <v/>
      </c>
      <c r="DD180" s="74" t="str">
        <f t="shared" si="1875"/>
        <v/>
      </c>
      <c r="DE180" s="67" t="str">
        <f t="shared" ref="DE180" si="2187">IF(AND($F180=DD$2,$D180=DD$3,$E180=DE$4),1,"")</f>
        <v/>
      </c>
      <c r="DF180" s="67" t="str">
        <f t="shared" si="1702"/>
        <v/>
      </c>
      <c r="DG180" s="67" t="str">
        <f t="shared" si="1703"/>
        <v/>
      </c>
      <c r="DH180" s="67" t="str">
        <f t="shared" si="1704"/>
        <v/>
      </c>
      <c r="DI180" s="67" t="str">
        <f t="shared" si="1705"/>
        <v/>
      </c>
      <c r="DJ180" s="67" t="str">
        <f t="shared" si="1706"/>
        <v/>
      </c>
      <c r="DK180" s="67" t="str">
        <f t="shared" si="1707"/>
        <v/>
      </c>
      <c r="DL180" s="67" t="str">
        <f t="shared" si="1708"/>
        <v/>
      </c>
      <c r="DM180" s="75" t="str">
        <f t="shared" si="1709"/>
        <v/>
      </c>
      <c r="DN180" s="74" t="str">
        <f t="shared" si="1877"/>
        <v/>
      </c>
      <c r="DO180" s="67" t="str">
        <f t="shared" ref="DO180" si="2188">IF(AND($F180=DN$2,$D180=DN$3,$E180=DO$4),1,"")</f>
        <v/>
      </c>
      <c r="DP180" s="67" t="str">
        <f t="shared" si="1711"/>
        <v/>
      </c>
      <c r="DQ180" s="67" t="str">
        <f t="shared" si="1712"/>
        <v/>
      </c>
      <c r="DR180" s="67" t="str">
        <f t="shared" si="1713"/>
        <v/>
      </c>
      <c r="DS180" s="67" t="str">
        <f t="shared" si="1714"/>
        <v/>
      </c>
      <c r="DT180" s="67" t="str">
        <f t="shared" si="1715"/>
        <v/>
      </c>
      <c r="DU180" s="67" t="str">
        <f t="shared" si="1716"/>
        <v/>
      </c>
      <c r="DV180" s="67" t="str">
        <f t="shared" si="1717"/>
        <v/>
      </c>
      <c r="DW180" s="76" t="str">
        <f t="shared" si="1718"/>
        <v/>
      </c>
      <c r="DX180" s="73"/>
    </row>
    <row r="181" spans="1:128" hidden="1">
      <c r="A181" s="67" t="str">
        <f>IF(OR(B181=0,B181=""),"",'Stu.Detail (1-20)'!A183)</f>
        <v/>
      </c>
      <c r="B181" s="67" t="str">
        <f>IF(OR('Stu.Detail (1-20)'!B183=0,'Stu.Detail (1-20)'!B183=""),"",'Stu.Detail (1-20)'!B183)</f>
        <v/>
      </c>
      <c r="C181" s="68" t="str">
        <f>IF(OR('Stu.Detail (1-20)'!C183=0,'Stu.Detail (1-20)'!C183=""),"",'Stu.Detail (1-20)'!C183)</f>
        <v/>
      </c>
      <c r="D181" s="67" t="str">
        <f>IF(OR('Stu.Detail (1-20)'!J183=0,'Stu.Detail (1-20)'!J183=""),"",'Stu.Detail (1-20)'!J183)</f>
        <v/>
      </c>
      <c r="E181" s="67" t="str">
        <f>IF(OR('Stu.Detail (1-20)'!K183=0,'Stu.Detail (1-20)'!K183=""),"",'Stu.Detail (1-20)'!K183)</f>
        <v/>
      </c>
      <c r="F181" s="67" t="str">
        <f>IF(OR('Stu.Detail (1-20)'!L183=0,'Stu.Detail (1-20)'!L183=""),"",'Stu.Detail (1-20)'!L183)</f>
        <v/>
      </c>
      <c r="H181" s="74" t="str">
        <f t="shared" si="1609"/>
        <v/>
      </c>
      <c r="I181" s="67" t="str">
        <f t="shared" si="1610"/>
        <v/>
      </c>
      <c r="J181" s="67" t="str">
        <f t="shared" si="1611"/>
        <v/>
      </c>
      <c r="K181" s="67" t="str">
        <f t="shared" si="1612"/>
        <v/>
      </c>
      <c r="L181" s="67" t="str">
        <f t="shared" si="1613"/>
        <v/>
      </c>
      <c r="M181" s="67" t="str">
        <f t="shared" si="1614"/>
        <v/>
      </c>
      <c r="N181" s="67" t="str">
        <f t="shared" si="1615"/>
        <v/>
      </c>
      <c r="O181" s="67" t="str">
        <f t="shared" si="1616"/>
        <v/>
      </c>
      <c r="P181" s="67" t="str">
        <f t="shared" si="1617"/>
        <v/>
      </c>
      <c r="Q181" s="75" t="str">
        <f t="shared" si="1618"/>
        <v/>
      </c>
      <c r="R181" s="74" t="str">
        <f t="shared" si="1619"/>
        <v/>
      </c>
      <c r="S181" s="67" t="str">
        <f t="shared" si="1620"/>
        <v/>
      </c>
      <c r="T181" s="67" t="str">
        <f t="shared" si="1621"/>
        <v/>
      </c>
      <c r="U181" s="67" t="str">
        <f t="shared" si="1622"/>
        <v/>
      </c>
      <c r="V181" s="67" t="str">
        <f t="shared" si="1623"/>
        <v/>
      </c>
      <c r="W181" s="67" t="str">
        <f t="shared" si="1624"/>
        <v/>
      </c>
      <c r="X181" s="67" t="str">
        <f t="shared" si="1625"/>
        <v/>
      </c>
      <c r="Y181" s="67" t="str">
        <f t="shared" si="1626"/>
        <v/>
      </c>
      <c r="Z181" s="67" t="str">
        <f t="shared" si="1627"/>
        <v/>
      </c>
      <c r="AA181" s="75" t="str">
        <f t="shared" si="1628"/>
        <v/>
      </c>
      <c r="AB181" s="74" t="str">
        <f t="shared" si="1859"/>
        <v/>
      </c>
      <c r="AC181" s="67" t="str">
        <f t="shared" ref="AC181" si="2189">IF(AND($F181=AB$2,$D181=AB$3,$E181=AC$4),1,"")</f>
        <v/>
      </c>
      <c r="AD181" s="67" t="str">
        <f t="shared" si="1630"/>
        <v/>
      </c>
      <c r="AE181" s="67" t="str">
        <f t="shared" si="1631"/>
        <v/>
      </c>
      <c r="AF181" s="67" t="str">
        <f t="shared" si="1632"/>
        <v/>
      </c>
      <c r="AG181" s="67" t="str">
        <f t="shared" si="1633"/>
        <v/>
      </c>
      <c r="AH181" s="67" t="str">
        <f t="shared" si="1634"/>
        <v/>
      </c>
      <c r="AI181" s="67" t="str">
        <f t="shared" si="1635"/>
        <v/>
      </c>
      <c r="AJ181" s="67" t="str">
        <f t="shared" si="1636"/>
        <v/>
      </c>
      <c r="AK181" s="75" t="str">
        <f t="shared" si="1637"/>
        <v/>
      </c>
      <c r="AL181" s="74" t="str">
        <f t="shared" si="1861"/>
        <v/>
      </c>
      <c r="AM181" s="67" t="str">
        <f t="shared" ref="AM181" si="2190">IF(AND($F181=AL$2,$D181=AL$3,$E181=AM$4),1,"")</f>
        <v/>
      </c>
      <c r="AN181" s="67" t="str">
        <f t="shared" si="1639"/>
        <v/>
      </c>
      <c r="AO181" s="67" t="str">
        <f t="shared" si="1640"/>
        <v/>
      </c>
      <c r="AP181" s="67" t="str">
        <f t="shared" si="1641"/>
        <v/>
      </c>
      <c r="AQ181" s="67" t="str">
        <f t="shared" si="1642"/>
        <v/>
      </c>
      <c r="AR181" s="67" t="str">
        <f t="shared" si="1643"/>
        <v/>
      </c>
      <c r="AS181" s="67" t="str">
        <f t="shared" si="1644"/>
        <v/>
      </c>
      <c r="AT181" s="67" t="str">
        <f t="shared" si="1645"/>
        <v/>
      </c>
      <c r="AU181" s="75" t="str">
        <f t="shared" si="1646"/>
        <v/>
      </c>
      <c r="AV181" s="74" t="str">
        <f t="shared" si="1863"/>
        <v/>
      </c>
      <c r="AW181" s="67" t="str">
        <f t="shared" ref="AW181" si="2191">IF(AND($F181=AV$2,$D181=AV$3,$E181=AW$4),1,"")</f>
        <v/>
      </c>
      <c r="AX181" s="67" t="str">
        <f t="shared" si="1648"/>
        <v/>
      </c>
      <c r="AY181" s="67" t="str">
        <f t="shared" si="1649"/>
        <v/>
      </c>
      <c r="AZ181" s="67" t="str">
        <f t="shared" si="1650"/>
        <v/>
      </c>
      <c r="BA181" s="67" t="str">
        <f t="shared" si="1651"/>
        <v/>
      </c>
      <c r="BB181" s="67" t="str">
        <f t="shared" si="1652"/>
        <v/>
      </c>
      <c r="BC181" s="67" t="str">
        <f t="shared" si="1653"/>
        <v/>
      </c>
      <c r="BD181" s="67" t="str">
        <f t="shared" si="1654"/>
        <v/>
      </c>
      <c r="BE181" s="75" t="str">
        <f t="shared" si="1655"/>
        <v/>
      </c>
      <c r="BF181" s="74" t="str">
        <f t="shared" si="1865"/>
        <v/>
      </c>
      <c r="BG181" s="67" t="str">
        <f t="shared" ref="BG181" si="2192">IF(AND($F181=BF$2,$D181=BF$3,$E181=BG$4),1,"")</f>
        <v/>
      </c>
      <c r="BH181" s="67" t="str">
        <f t="shared" si="1657"/>
        <v/>
      </c>
      <c r="BI181" s="67" t="str">
        <f t="shared" si="1658"/>
        <v/>
      </c>
      <c r="BJ181" s="67" t="str">
        <f t="shared" si="1659"/>
        <v/>
      </c>
      <c r="BK181" s="67" t="str">
        <f t="shared" si="1660"/>
        <v/>
      </c>
      <c r="BL181" s="67" t="str">
        <f t="shared" si="1661"/>
        <v/>
      </c>
      <c r="BM181" s="67" t="str">
        <f t="shared" si="1662"/>
        <v/>
      </c>
      <c r="BN181" s="67" t="str">
        <f t="shared" si="1663"/>
        <v/>
      </c>
      <c r="BO181" s="75" t="str">
        <f t="shared" si="1664"/>
        <v/>
      </c>
      <c r="BP181" s="74" t="str">
        <f t="shared" si="1867"/>
        <v/>
      </c>
      <c r="BQ181" s="67" t="str">
        <f t="shared" ref="BQ181" si="2193">IF(AND($F181=BP$2,$D181=BP$3,$E181=BQ$4),1,"")</f>
        <v/>
      </c>
      <c r="BR181" s="67" t="str">
        <f t="shared" si="1666"/>
        <v/>
      </c>
      <c r="BS181" s="67" t="str">
        <f t="shared" si="1667"/>
        <v/>
      </c>
      <c r="BT181" s="67" t="str">
        <f t="shared" si="1668"/>
        <v/>
      </c>
      <c r="BU181" s="67" t="str">
        <f t="shared" si="1669"/>
        <v/>
      </c>
      <c r="BV181" s="67" t="str">
        <f t="shared" si="1670"/>
        <v/>
      </c>
      <c r="BW181" s="67" t="str">
        <f t="shared" si="1671"/>
        <v/>
      </c>
      <c r="BX181" s="67" t="str">
        <f t="shared" si="1672"/>
        <v/>
      </c>
      <c r="BY181" s="75" t="str">
        <f t="shared" si="1673"/>
        <v/>
      </c>
      <c r="BZ181" s="74" t="str">
        <f t="shared" si="1869"/>
        <v/>
      </c>
      <c r="CA181" s="67" t="str">
        <f t="shared" ref="CA181" si="2194">IF(AND($F181=BZ$2,$D181=BZ$3,$E181=CA$4),1,"")</f>
        <v/>
      </c>
      <c r="CB181" s="67" t="str">
        <f t="shared" si="1675"/>
        <v/>
      </c>
      <c r="CC181" s="67" t="str">
        <f t="shared" si="1676"/>
        <v/>
      </c>
      <c r="CD181" s="67" t="str">
        <f t="shared" si="1677"/>
        <v/>
      </c>
      <c r="CE181" s="67" t="str">
        <f t="shared" si="1678"/>
        <v/>
      </c>
      <c r="CF181" s="67" t="str">
        <f t="shared" si="1679"/>
        <v/>
      </c>
      <c r="CG181" s="67" t="str">
        <f t="shared" si="1680"/>
        <v/>
      </c>
      <c r="CH181" s="67" t="str">
        <f t="shared" si="1681"/>
        <v/>
      </c>
      <c r="CI181" s="75" t="str">
        <f t="shared" si="1682"/>
        <v/>
      </c>
      <c r="CJ181" s="74" t="str">
        <f t="shared" si="1871"/>
        <v/>
      </c>
      <c r="CK181" s="67" t="str">
        <f t="shared" ref="CK181" si="2195">IF(AND($F181=CJ$2,$D181=CJ$3,$E181=CK$4),1,"")</f>
        <v/>
      </c>
      <c r="CL181" s="67" t="str">
        <f t="shared" si="1684"/>
        <v/>
      </c>
      <c r="CM181" s="67" t="str">
        <f t="shared" si="1685"/>
        <v/>
      </c>
      <c r="CN181" s="67" t="str">
        <f t="shared" si="1686"/>
        <v/>
      </c>
      <c r="CO181" s="67" t="str">
        <f t="shared" si="1687"/>
        <v/>
      </c>
      <c r="CP181" s="67" t="str">
        <f t="shared" si="1688"/>
        <v/>
      </c>
      <c r="CQ181" s="67" t="str">
        <f t="shared" si="1689"/>
        <v/>
      </c>
      <c r="CR181" s="67" t="str">
        <f t="shared" si="1690"/>
        <v/>
      </c>
      <c r="CS181" s="75" t="str">
        <f t="shared" si="1691"/>
        <v/>
      </c>
      <c r="CT181" s="74" t="str">
        <f t="shared" si="1873"/>
        <v/>
      </c>
      <c r="CU181" s="67" t="str">
        <f t="shared" ref="CU181" si="2196">IF(AND($F181=CT$2,$D181=CT$3,$E181=CU$4),1,"")</f>
        <v/>
      </c>
      <c r="CV181" s="67" t="str">
        <f t="shared" si="1693"/>
        <v/>
      </c>
      <c r="CW181" s="67" t="str">
        <f t="shared" si="1694"/>
        <v/>
      </c>
      <c r="CX181" s="67" t="str">
        <f t="shared" si="1695"/>
        <v/>
      </c>
      <c r="CY181" s="67" t="str">
        <f t="shared" si="1696"/>
        <v/>
      </c>
      <c r="CZ181" s="67" t="str">
        <f t="shared" si="1697"/>
        <v/>
      </c>
      <c r="DA181" s="67" t="str">
        <f t="shared" si="1698"/>
        <v/>
      </c>
      <c r="DB181" s="67" t="str">
        <f t="shared" si="1699"/>
        <v/>
      </c>
      <c r="DC181" s="75" t="str">
        <f t="shared" si="1700"/>
        <v/>
      </c>
      <c r="DD181" s="74" t="str">
        <f t="shared" si="1875"/>
        <v/>
      </c>
      <c r="DE181" s="67" t="str">
        <f t="shared" ref="DE181" si="2197">IF(AND($F181=DD$2,$D181=DD$3,$E181=DE$4),1,"")</f>
        <v/>
      </c>
      <c r="DF181" s="67" t="str">
        <f t="shared" si="1702"/>
        <v/>
      </c>
      <c r="DG181" s="67" t="str">
        <f t="shared" si="1703"/>
        <v/>
      </c>
      <c r="DH181" s="67" t="str">
        <f t="shared" si="1704"/>
        <v/>
      </c>
      <c r="DI181" s="67" t="str">
        <f t="shared" si="1705"/>
        <v/>
      </c>
      <c r="DJ181" s="67" t="str">
        <f t="shared" si="1706"/>
        <v/>
      </c>
      <c r="DK181" s="67" t="str">
        <f t="shared" si="1707"/>
        <v/>
      </c>
      <c r="DL181" s="67" t="str">
        <f t="shared" si="1708"/>
        <v/>
      </c>
      <c r="DM181" s="75" t="str">
        <f t="shared" si="1709"/>
        <v/>
      </c>
      <c r="DN181" s="74" t="str">
        <f t="shared" si="1877"/>
        <v/>
      </c>
      <c r="DO181" s="67" t="str">
        <f t="shared" ref="DO181" si="2198">IF(AND($F181=DN$2,$D181=DN$3,$E181=DO$4),1,"")</f>
        <v/>
      </c>
      <c r="DP181" s="67" t="str">
        <f t="shared" si="1711"/>
        <v/>
      </c>
      <c r="DQ181" s="67" t="str">
        <f t="shared" si="1712"/>
        <v/>
      </c>
      <c r="DR181" s="67" t="str">
        <f t="shared" si="1713"/>
        <v/>
      </c>
      <c r="DS181" s="67" t="str">
        <f t="shared" si="1714"/>
        <v/>
      </c>
      <c r="DT181" s="67" t="str">
        <f t="shared" si="1715"/>
        <v/>
      </c>
      <c r="DU181" s="67" t="str">
        <f t="shared" si="1716"/>
        <v/>
      </c>
      <c r="DV181" s="67" t="str">
        <f t="shared" si="1717"/>
        <v/>
      </c>
      <c r="DW181" s="76" t="str">
        <f t="shared" si="1718"/>
        <v/>
      </c>
      <c r="DX181" s="73"/>
    </row>
    <row r="182" spans="1:128" hidden="1">
      <c r="A182" s="67" t="str">
        <f>IF(OR(B182=0,B182=""),"",'Stu.Detail (1-20)'!A184)</f>
        <v/>
      </c>
      <c r="B182" s="67" t="str">
        <f>IF(OR('Stu.Detail (1-20)'!B184=0,'Stu.Detail (1-20)'!B184=""),"",'Stu.Detail (1-20)'!B184)</f>
        <v/>
      </c>
      <c r="C182" s="68" t="str">
        <f>IF(OR('Stu.Detail (1-20)'!C184=0,'Stu.Detail (1-20)'!C184=""),"",'Stu.Detail (1-20)'!C184)</f>
        <v/>
      </c>
      <c r="D182" s="67" t="str">
        <f>IF(OR('Stu.Detail (1-20)'!J184=0,'Stu.Detail (1-20)'!J184=""),"",'Stu.Detail (1-20)'!J184)</f>
        <v/>
      </c>
      <c r="E182" s="67" t="str">
        <f>IF(OR('Stu.Detail (1-20)'!K184=0,'Stu.Detail (1-20)'!K184=""),"",'Stu.Detail (1-20)'!K184)</f>
        <v/>
      </c>
      <c r="F182" s="67" t="str">
        <f>IF(OR('Stu.Detail (1-20)'!L184=0,'Stu.Detail (1-20)'!L184=""),"",'Stu.Detail (1-20)'!L184)</f>
        <v/>
      </c>
      <c r="H182" s="74" t="str">
        <f t="shared" si="1609"/>
        <v/>
      </c>
      <c r="I182" s="67" t="str">
        <f t="shared" si="1610"/>
        <v/>
      </c>
      <c r="J182" s="67" t="str">
        <f t="shared" si="1611"/>
        <v/>
      </c>
      <c r="K182" s="67" t="str">
        <f t="shared" si="1612"/>
        <v/>
      </c>
      <c r="L182" s="67" t="str">
        <f t="shared" si="1613"/>
        <v/>
      </c>
      <c r="M182" s="67" t="str">
        <f t="shared" si="1614"/>
        <v/>
      </c>
      <c r="N182" s="67" t="str">
        <f t="shared" si="1615"/>
        <v/>
      </c>
      <c r="O182" s="67" t="str">
        <f t="shared" si="1616"/>
        <v/>
      </c>
      <c r="P182" s="67" t="str">
        <f t="shared" si="1617"/>
        <v/>
      </c>
      <c r="Q182" s="75" t="str">
        <f t="shared" si="1618"/>
        <v/>
      </c>
      <c r="R182" s="74" t="str">
        <f t="shared" si="1619"/>
        <v/>
      </c>
      <c r="S182" s="67" t="str">
        <f t="shared" si="1620"/>
        <v/>
      </c>
      <c r="T182" s="67" t="str">
        <f t="shared" si="1621"/>
        <v/>
      </c>
      <c r="U182" s="67" t="str">
        <f t="shared" si="1622"/>
        <v/>
      </c>
      <c r="V182" s="67" t="str">
        <f t="shared" si="1623"/>
        <v/>
      </c>
      <c r="W182" s="67" t="str">
        <f t="shared" si="1624"/>
        <v/>
      </c>
      <c r="X182" s="67" t="str">
        <f t="shared" si="1625"/>
        <v/>
      </c>
      <c r="Y182" s="67" t="str">
        <f t="shared" si="1626"/>
        <v/>
      </c>
      <c r="Z182" s="67" t="str">
        <f t="shared" si="1627"/>
        <v/>
      </c>
      <c r="AA182" s="75" t="str">
        <f t="shared" si="1628"/>
        <v/>
      </c>
      <c r="AB182" s="74" t="str">
        <f t="shared" si="1859"/>
        <v/>
      </c>
      <c r="AC182" s="67" t="str">
        <f t="shared" ref="AC182" si="2199">IF(AND($F182=AB$2,$D182=AB$3,$E182=AC$4),1,"")</f>
        <v/>
      </c>
      <c r="AD182" s="67" t="str">
        <f t="shared" si="1630"/>
        <v/>
      </c>
      <c r="AE182" s="67" t="str">
        <f t="shared" si="1631"/>
        <v/>
      </c>
      <c r="AF182" s="67" t="str">
        <f t="shared" si="1632"/>
        <v/>
      </c>
      <c r="AG182" s="67" t="str">
        <f t="shared" si="1633"/>
        <v/>
      </c>
      <c r="AH182" s="67" t="str">
        <f t="shared" si="1634"/>
        <v/>
      </c>
      <c r="AI182" s="67" t="str">
        <f t="shared" si="1635"/>
        <v/>
      </c>
      <c r="AJ182" s="67" t="str">
        <f t="shared" si="1636"/>
        <v/>
      </c>
      <c r="AK182" s="75" t="str">
        <f t="shared" si="1637"/>
        <v/>
      </c>
      <c r="AL182" s="74" t="str">
        <f t="shared" si="1861"/>
        <v/>
      </c>
      <c r="AM182" s="67" t="str">
        <f t="shared" ref="AM182" si="2200">IF(AND($F182=AL$2,$D182=AL$3,$E182=AM$4),1,"")</f>
        <v/>
      </c>
      <c r="AN182" s="67" t="str">
        <f t="shared" si="1639"/>
        <v/>
      </c>
      <c r="AO182" s="67" t="str">
        <f t="shared" si="1640"/>
        <v/>
      </c>
      <c r="AP182" s="67" t="str">
        <f t="shared" si="1641"/>
        <v/>
      </c>
      <c r="AQ182" s="67" t="str">
        <f t="shared" si="1642"/>
        <v/>
      </c>
      <c r="AR182" s="67" t="str">
        <f t="shared" si="1643"/>
        <v/>
      </c>
      <c r="AS182" s="67" t="str">
        <f t="shared" si="1644"/>
        <v/>
      </c>
      <c r="AT182" s="67" t="str">
        <f t="shared" si="1645"/>
        <v/>
      </c>
      <c r="AU182" s="75" t="str">
        <f t="shared" si="1646"/>
        <v/>
      </c>
      <c r="AV182" s="74" t="str">
        <f t="shared" si="1863"/>
        <v/>
      </c>
      <c r="AW182" s="67" t="str">
        <f t="shared" ref="AW182" si="2201">IF(AND($F182=AV$2,$D182=AV$3,$E182=AW$4),1,"")</f>
        <v/>
      </c>
      <c r="AX182" s="67" t="str">
        <f t="shared" si="1648"/>
        <v/>
      </c>
      <c r="AY182" s="67" t="str">
        <f t="shared" si="1649"/>
        <v/>
      </c>
      <c r="AZ182" s="67" t="str">
        <f t="shared" si="1650"/>
        <v/>
      </c>
      <c r="BA182" s="67" t="str">
        <f t="shared" si="1651"/>
        <v/>
      </c>
      <c r="BB182" s="67" t="str">
        <f t="shared" si="1652"/>
        <v/>
      </c>
      <c r="BC182" s="67" t="str">
        <f t="shared" si="1653"/>
        <v/>
      </c>
      <c r="BD182" s="67" t="str">
        <f t="shared" si="1654"/>
        <v/>
      </c>
      <c r="BE182" s="75" t="str">
        <f t="shared" si="1655"/>
        <v/>
      </c>
      <c r="BF182" s="74" t="str">
        <f t="shared" si="1865"/>
        <v/>
      </c>
      <c r="BG182" s="67" t="str">
        <f t="shared" ref="BG182" si="2202">IF(AND($F182=BF$2,$D182=BF$3,$E182=BG$4),1,"")</f>
        <v/>
      </c>
      <c r="BH182" s="67" t="str">
        <f t="shared" si="1657"/>
        <v/>
      </c>
      <c r="BI182" s="67" t="str">
        <f t="shared" si="1658"/>
        <v/>
      </c>
      <c r="BJ182" s="67" t="str">
        <f t="shared" si="1659"/>
        <v/>
      </c>
      <c r="BK182" s="67" t="str">
        <f t="shared" si="1660"/>
        <v/>
      </c>
      <c r="BL182" s="67" t="str">
        <f t="shared" si="1661"/>
        <v/>
      </c>
      <c r="BM182" s="67" t="str">
        <f t="shared" si="1662"/>
        <v/>
      </c>
      <c r="BN182" s="67" t="str">
        <f t="shared" si="1663"/>
        <v/>
      </c>
      <c r="BO182" s="75" t="str">
        <f t="shared" si="1664"/>
        <v/>
      </c>
      <c r="BP182" s="74" t="str">
        <f t="shared" si="1867"/>
        <v/>
      </c>
      <c r="BQ182" s="67" t="str">
        <f t="shared" ref="BQ182" si="2203">IF(AND($F182=BP$2,$D182=BP$3,$E182=BQ$4),1,"")</f>
        <v/>
      </c>
      <c r="BR182" s="67" t="str">
        <f t="shared" si="1666"/>
        <v/>
      </c>
      <c r="BS182" s="67" t="str">
        <f t="shared" si="1667"/>
        <v/>
      </c>
      <c r="BT182" s="67" t="str">
        <f t="shared" si="1668"/>
        <v/>
      </c>
      <c r="BU182" s="67" t="str">
        <f t="shared" si="1669"/>
        <v/>
      </c>
      <c r="BV182" s="67" t="str">
        <f t="shared" si="1670"/>
        <v/>
      </c>
      <c r="BW182" s="67" t="str">
        <f t="shared" si="1671"/>
        <v/>
      </c>
      <c r="BX182" s="67" t="str">
        <f t="shared" si="1672"/>
        <v/>
      </c>
      <c r="BY182" s="75" t="str">
        <f t="shared" si="1673"/>
        <v/>
      </c>
      <c r="BZ182" s="74" t="str">
        <f t="shared" si="1869"/>
        <v/>
      </c>
      <c r="CA182" s="67" t="str">
        <f t="shared" ref="CA182" si="2204">IF(AND($F182=BZ$2,$D182=BZ$3,$E182=CA$4),1,"")</f>
        <v/>
      </c>
      <c r="CB182" s="67" t="str">
        <f t="shared" si="1675"/>
        <v/>
      </c>
      <c r="CC182" s="67" t="str">
        <f t="shared" si="1676"/>
        <v/>
      </c>
      <c r="CD182" s="67" t="str">
        <f t="shared" si="1677"/>
        <v/>
      </c>
      <c r="CE182" s="67" t="str">
        <f t="shared" si="1678"/>
        <v/>
      </c>
      <c r="CF182" s="67" t="str">
        <f t="shared" si="1679"/>
        <v/>
      </c>
      <c r="CG182" s="67" t="str">
        <f t="shared" si="1680"/>
        <v/>
      </c>
      <c r="CH182" s="67" t="str">
        <f t="shared" si="1681"/>
        <v/>
      </c>
      <c r="CI182" s="75" t="str">
        <f t="shared" si="1682"/>
        <v/>
      </c>
      <c r="CJ182" s="74" t="str">
        <f t="shared" si="1871"/>
        <v/>
      </c>
      <c r="CK182" s="67" t="str">
        <f t="shared" ref="CK182" si="2205">IF(AND($F182=CJ$2,$D182=CJ$3,$E182=CK$4),1,"")</f>
        <v/>
      </c>
      <c r="CL182" s="67" t="str">
        <f t="shared" si="1684"/>
        <v/>
      </c>
      <c r="CM182" s="67" t="str">
        <f t="shared" si="1685"/>
        <v/>
      </c>
      <c r="CN182" s="67" t="str">
        <f t="shared" si="1686"/>
        <v/>
      </c>
      <c r="CO182" s="67" t="str">
        <f t="shared" si="1687"/>
        <v/>
      </c>
      <c r="CP182" s="67" t="str">
        <f t="shared" si="1688"/>
        <v/>
      </c>
      <c r="CQ182" s="67" t="str">
        <f t="shared" si="1689"/>
        <v/>
      </c>
      <c r="CR182" s="67" t="str">
        <f t="shared" si="1690"/>
        <v/>
      </c>
      <c r="CS182" s="75" t="str">
        <f t="shared" si="1691"/>
        <v/>
      </c>
      <c r="CT182" s="74" t="str">
        <f t="shared" si="1873"/>
        <v/>
      </c>
      <c r="CU182" s="67" t="str">
        <f t="shared" ref="CU182" si="2206">IF(AND($F182=CT$2,$D182=CT$3,$E182=CU$4),1,"")</f>
        <v/>
      </c>
      <c r="CV182" s="67" t="str">
        <f t="shared" si="1693"/>
        <v/>
      </c>
      <c r="CW182" s="67" t="str">
        <f t="shared" si="1694"/>
        <v/>
      </c>
      <c r="CX182" s="67" t="str">
        <f t="shared" si="1695"/>
        <v/>
      </c>
      <c r="CY182" s="67" t="str">
        <f t="shared" si="1696"/>
        <v/>
      </c>
      <c r="CZ182" s="67" t="str">
        <f t="shared" si="1697"/>
        <v/>
      </c>
      <c r="DA182" s="67" t="str">
        <f t="shared" si="1698"/>
        <v/>
      </c>
      <c r="DB182" s="67" t="str">
        <f t="shared" si="1699"/>
        <v/>
      </c>
      <c r="DC182" s="75" t="str">
        <f t="shared" si="1700"/>
        <v/>
      </c>
      <c r="DD182" s="74" t="str">
        <f t="shared" si="1875"/>
        <v/>
      </c>
      <c r="DE182" s="67" t="str">
        <f t="shared" ref="DE182" si="2207">IF(AND($F182=DD$2,$D182=DD$3,$E182=DE$4),1,"")</f>
        <v/>
      </c>
      <c r="DF182" s="67" t="str">
        <f t="shared" si="1702"/>
        <v/>
      </c>
      <c r="DG182" s="67" t="str">
        <f t="shared" si="1703"/>
        <v/>
      </c>
      <c r="DH182" s="67" t="str">
        <f t="shared" si="1704"/>
        <v/>
      </c>
      <c r="DI182" s="67" t="str">
        <f t="shared" si="1705"/>
        <v/>
      </c>
      <c r="DJ182" s="67" t="str">
        <f t="shared" si="1706"/>
        <v/>
      </c>
      <c r="DK182" s="67" t="str">
        <f t="shared" si="1707"/>
        <v/>
      </c>
      <c r="DL182" s="67" t="str">
        <f t="shared" si="1708"/>
        <v/>
      </c>
      <c r="DM182" s="75" t="str">
        <f t="shared" si="1709"/>
        <v/>
      </c>
      <c r="DN182" s="74" t="str">
        <f t="shared" si="1877"/>
        <v/>
      </c>
      <c r="DO182" s="67" t="str">
        <f t="shared" ref="DO182" si="2208">IF(AND($F182=DN$2,$D182=DN$3,$E182=DO$4),1,"")</f>
        <v/>
      </c>
      <c r="DP182" s="67" t="str">
        <f t="shared" si="1711"/>
        <v/>
      </c>
      <c r="DQ182" s="67" t="str">
        <f t="shared" si="1712"/>
        <v/>
      </c>
      <c r="DR182" s="67" t="str">
        <f t="shared" si="1713"/>
        <v/>
      </c>
      <c r="DS182" s="67" t="str">
        <f t="shared" si="1714"/>
        <v/>
      </c>
      <c r="DT182" s="67" t="str">
        <f t="shared" si="1715"/>
        <v/>
      </c>
      <c r="DU182" s="67" t="str">
        <f t="shared" si="1716"/>
        <v/>
      </c>
      <c r="DV182" s="67" t="str">
        <f t="shared" si="1717"/>
        <v/>
      </c>
      <c r="DW182" s="76" t="str">
        <f t="shared" si="1718"/>
        <v/>
      </c>
      <c r="DX182" s="73"/>
    </row>
    <row r="183" spans="1:128" hidden="1">
      <c r="A183" s="67" t="str">
        <f>IF(OR(B183=0,B183=""),"",'Stu.Detail (1-20)'!A185)</f>
        <v/>
      </c>
      <c r="B183" s="67" t="str">
        <f>IF(OR('Stu.Detail (1-20)'!B185=0,'Stu.Detail (1-20)'!B185=""),"",'Stu.Detail (1-20)'!B185)</f>
        <v/>
      </c>
      <c r="C183" s="68" t="str">
        <f>IF(OR('Stu.Detail (1-20)'!C185=0,'Stu.Detail (1-20)'!C185=""),"",'Stu.Detail (1-20)'!C185)</f>
        <v/>
      </c>
      <c r="D183" s="67" t="str">
        <f>IF(OR('Stu.Detail (1-20)'!J185=0,'Stu.Detail (1-20)'!J185=""),"",'Stu.Detail (1-20)'!J185)</f>
        <v/>
      </c>
      <c r="E183" s="67" t="str">
        <f>IF(OR('Stu.Detail (1-20)'!K185=0,'Stu.Detail (1-20)'!K185=""),"",'Stu.Detail (1-20)'!K185)</f>
        <v/>
      </c>
      <c r="F183" s="67" t="str">
        <f>IF(OR('Stu.Detail (1-20)'!L185=0,'Stu.Detail (1-20)'!L185=""),"",'Stu.Detail (1-20)'!L185)</f>
        <v/>
      </c>
      <c r="H183" s="74" t="str">
        <f t="shared" si="1609"/>
        <v/>
      </c>
      <c r="I183" s="67" t="str">
        <f t="shared" si="1610"/>
        <v/>
      </c>
      <c r="J183" s="67" t="str">
        <f t="shared" si="1611"/>
        <v/>
      </c>
      <c r="K183" s="67" t="str">
        <f t="shared" si="1612"/>
        <v/>
      </c>
      <c r="L183" s="67" t="str">
        <f t="shared" si="1613"/>
        <v/>
      </c>
      <c r="M183" s="67" t="str">
        <f t="shared" si="1614"/>
        <v/>
      </c>
      <c r="N183" s="67" t="str">
        <f t="shared" si="1615"/>
        <v/>
      </c>
      <c r="O183" s="67" t="str">
        <f t="shared" si="1616"/>
        <v/>
      </c>
      <c r="P183" s="67" t="str">
        <f t="shared" si="1617"/>
        <v/>
      </c>
      <c r="Q183" s="75" t="str">
        <f t="shared" si="1618"/>
        <v/>
      </c>
      <c r="R183" s="74" t="str">
        <f t="shared" si="1619"/>
        <v/>
      </c>
      <c r="S183" s="67" t="str">
        <f t="shared" si="1620"/>
        <v/>
      </c>
      <c r="T183" s="67" t="str">
        <f t="shared" si="1621"/>
        <v/>
      </c>
      <c r="U183" s="67" t="str">
        <f t="shared" si="1622"/>
        <v/>
      </c>
      <c r="V183" s="67" t="str">
        <f t="shared" si="1623"/>
        <v/>
      </c>
      <c r="W183" s="67" t="str">
        <f t="shared" si="1624"/>
        <v/>
      </c>
      <c r="X183" s="67" t="str">
        <f t="shared" si="1625"/>
        <v/>
      </c>
      <c r="Y183" s="67" t="str">
        <f t="shared" si="1626"/>
        <v/>
      </c>
      <c r="Z183" s="67" t="str">
        <f t="shared" si="1627"/>
        <v/>
      </c>
      <c r="AA183" s="75" t="str">
        <f t="shared" si="1628"/>
        <v/>
      </c>
      <c r="AB183" s="74" t="str">
        <f t="shared" si="1859"/>
        <v/>
      </c>
      <c r="AC183" s="67" t="str">
        <f t="shared" ref="AC183" si="2209">IF(AND($F183=AB$2,$D183=AB$3,$E183=AC$4),1,"")</f>
        <v/>
      </c>
      <c r="AD183" s="67" t="str">
        <f t="shared" si="1630"/>
        <v/>
      </c>
      <c r="AE183" s="67" t="str">
        <f t="shared" si="1631"/>
        <v/>
      </c>
      <c r="AF183" s="67" t="str">
        <f t="shared" si="1632"/>
        <v/>
      </c>
      <c r="AG183" s="67" t="str">
        <f t="shared" si="1633"/>
        <v/>
      </c>
      <c r="AH183" s="67" t="str">
        <f t="shared" si="1634"/>
        <v/>
      </c>
      <c r="AI183" s="67" t="str">
        <f t="shared" si="1635"/>
        <v/>
      </c>
      <c r="AJ183" s="67" t="str">
        <f t="shared" si="1636"/>
        <v/>
      </c>
      <c r="AK183" s="75" t="str">
        <f t="shared" si="1637"/>
        <v/>
      </c>
      <c r="AL183" s="74" t="str">
        <f t="shared" si="1861"/>
        <v/>
      </c>
      <c r="AM183" s="67" t="str">
        <f t="shared" ref="AM183" si="2210">IF(AND($F183=AL$2,$D183=AL$3,$E183=AM$4),1,"")</f>
        <v/>
      </c>
      <c r="AN183" s="67" t="str">
        <f t="shared" si="1639"/>
        <v/>
      </c>
      <c r="AO183" s="67" t="str">
        <f t="shared" si="1640"/>
        <v/>
      </c>
      <c r="AP183" s="67" t="str">
        <f t="shared" si="1641"/>
        <v/>
      </c>
      <c r="AQ183" s="67" t="str">
        <f t="shared" si="1642"/>
        <v/>
      </c>
      <c r="AR183" s="67" t="str">
        <f t="shared" si="1643"/>
        <v/>
      </c>
      <c r="AS183" s="67" t="str">
        <f t="shared" si="1644"/>
        <v/>
      </c>
      <c r="AT183" s="67" t="str">
        <f t="shared" si="1645"/>
        <v/>
      </c>
      <c r="AU183" s="75" t="str">
        <f t="shared" si="1646"/>
        <v/>
      </c>
      <c r="AV183" s="74" t="str">
        <f t="shared" si="1863"/>
        <v/>
      </c>
      <c r="AW183" s="67" t="str">
        <f t="shared" ref="AW183" si="2211">IF(AND($F183=AV$2,$D183=AV$3,$E183=AW$4),1,"")</f>
        <v/>
      </c>
      <c r="AX183" s="67" t="str">
        <f t="shared" si="1648"/>
        <v/>
      </c>
      <c r="AY183" s="67" t="str">
        <f t="shared" si="1649"/>
        <v/>
      </c>
      <c r="AZ183" s="67" t="str">
        <f t="shared" si="1650"/>
        <v/>
      </c>
      <c r="BA183" s="67" t="str">
        <f t="shared" si="1651"/>
        <v/>
      </c>
      <c r="BB183" s="67" t="str">
        <f t="shared" si="1652"/>
        <v/>
      </c>
      <c r="BC183" s="67" t="str">
        <f t="shared" si="1653"/>
        <v/>
      </c>
      <c r="BD183" s="67" t="str">
        <f t="shared" si="1654"/>
        <v/>
      </c>
      <c r="BE183" s="75" t="str">
        <f t="shared" si="1655"/>
        <v/>
      </c>
      <c r="BF183" s="74" t="str">
        <f t="shared" si="1865"/>
        <v/>
      </c>
      <c r="BG183" s="67" t="str">
        <f t="shared" ref="BG183" si="2212">IF(AND($F183=BF$2,$D183=BF$3,$E183=BG$4),1,"")</f>
        <v/>
      </c>
      <c r="BH183" s="67" t="str">
        <f t="shared" si="1657"/>
        <v/>
      </c>
      <c r="BI183" s="67" t="str">
        <f t="shared" si="1658"/>
        <v/>
      </c>
      <c r="BJ183" s="67" t="str">
        <f t="shared" si="1659"/>
        <v/>
      </c>
      <c r="BK183" s="67" t="str">
        <f t="shared" si="1660"/>
        <v/>
      </c>
      <c r="BL183" s="67" t="str">
        <f t="shared" si="1661"/>
        <v/>
      </c>
      <c r="BM183" s="67" t="str">
        <f t="shared" si="1662"/>
        <v/>
      </c>
      <c r="BN183" s="67" t="str">
        <f t="shared" si="1663"/>
        <v/>
      </c>
      <c r="BO183" s="75" t="str">
        <f t="shared" si="1664"/>
        <v/>
      </c>
      <c r="BP183" s="74" t="str">
        <f t="shared" si="1867"/>
        <v/>
      </c>
      <c r="BQ183" s="67" t="str">
        <f t="shared" ref="BQ183" si="2213">IF(AND($F183=BP$2,$D183=BP$3,$E183=BQ$4),1,"")</f>
        <v/>
      </c>
      <c r="BR183" s="67" t="str">
        <f t="shared" si="1666"/>
        <v/>
      </c>
      <c r="BS183" s="67" t="str">
        <f t="shared" si="1667"/>
        <v/>
      </c>
      <c r="BT183" s="67" t="str">
        <f t="shared" si="1668"/>
        <v/>
      </c>
      <c r="BU183" s="67" t="str">
        <f t="shared" si="1669"/>
        <v/>
      </c>
      <c r="BV183" s="67" t="str">
        <f t="shared" si="1670"/>
        <v/>
      </c>
      <c r="BW183" s="67" t="str">
        <f t="shared" si="1671"/>
        <v/>
      </c>
      <c r="BX183" s="67" t="str">
        <f t="shared" si="1672"/>
        <v/>
      </c>
      <c r="BY183" s="75" t="str">
        <f t="shared" si="1673"/>
        <v/>
      </c>
      <c r="BZ183" s="74" t="str">
        <f t="shared" si="1869"/>
        <v/>
      </c>
      <c r="CA183" s="67" t="str">
        <f t="shared" ref="CA183" si="2214">IF(AND($F183=BZ$2,$D183=BZ$3,$E183=CA$4),1,"")</f>
        <v/>
      </c>
      <c r="CB183" s="67" t="str">
        <f t="shared" si="1675"/>
        <v/>
      </c>
      <c r="CC183" s="67" t="str">
        <f t="shared" si="1676"/>
        <v/>
      </c>
      <c r="CD183" s="67" t="str">
        <f t="shared" si="1677"/>
        <v/>
      </c>
      <c r="CE183" s="67" t="str">
        <f t="shared" si="1678"/>
        <v/>
      </c>
      <c r="CF183" s="67" t="str">
        <f t="shared" si="1679"/>
        <v/>
      </c>
      <c r="CG183" s="67" t="str">
        <f t="shared" si="1680"/>
        <v/>
      </c>
      <c r="CH183" s="67" t="str">
        <f t="shared" si="1681"/>
        <v/>
      </c>
      <c r="CI183" s="75" t="str">
        <f t="shared" si="1682"/>
        <v/>
      </c>
      <c r="CJ183" s="74" t="str">
        <f t="shared" si="1871"/>
        <v/>
      </c>
      <c r="CK183" s="67" t="str">
        <f t="shared" ref="CK183" si="2215">IF(AND($F183=CJ$2,$D183=CJ$3,$E183=CK$4),1,"")</f>
        <v/>
      </c>
      <c r="CL183" s="67" t="str">
        <f t="shared" si="1684"/>
        <v/>
      </c>
      <c r="CM183" s="67" t="str">
        <f t="shared" si="1685"/>
        <v/>
      </c>
      <c r="CN183" s="67" t="str">
        <f t="shared" si="1686"/>
        <v/>
      </c>
      <c r="CO183" s="67" t="str">
        <f t="shared" si="1687"/>
        <v/>
      </c>
      <c r="CP183" s="67" t="str">
        <f t="shared" si="1688"/>
        <v/>
      </c>
      <c r="CQ183" s="67" t="str">
        <f t="shared" si="1689"/>
        <v/>
      </c>
      <c r="CR183" s="67" t="str">
        <f t="shared" si="1690"/>
        <v/>
      </c>
      <c r="CS183" s="75" t="str">
        <f t="shared" si="1691"/>
        <v/>
      </c>
      <c r="CT183" s="74" t="str">
        <f t="shared" si="1873"/>
        <v/>
      </c>
      <c r="CU183" s="67" t="str">
        <f t="shared" ref="CU183" si="2216">IF(AND($F183=CT$2,$D183=CT$3,$E183=CU$4),1,"")</f>
        <v/>
      </c>
      <c r="CV183" s="67" t="str">
        <f t="shared" si="1693"/>
        <v/>
      </c>
      <c r="CW183" s="67" t="str">
        <f t="shared" si="1694"/>
        <v/>
      </c>
      <c r="CX183" s="67" t="str">
        <f t="shared" si="1695"/>
        <v/>
      </c>
      <c r="CY183" s="67" t="str">
        <f t="shared" si="1696"/>
        <v/>
      </c>
      <c r="CZ183" s="67" t="str">
        <f t="shared" si="1697"/>
        <v/>
      </c>
      <c r="DA183" s="67" t="str">
        <f t="shared" si="1698"/>
        <v/>
      </c>
      <c r="DB183" s="67" t="str">
        <f t="shared" si="1699"/>
        <v/>
      </c>
      <c r="DC183" s="75" t="str">
        <f t="shared" si="1700"/>
        <v/>
      </c>
      <c r="DD183" s="74" t="str">
        <f t="shared" si="1875"/>
        <v/>
      </c>
      <c r="DE183" s="67" t="str">
        <f t="shared" ref="DE183" si="2217">IF(AND($F183=DD$2,$D183=DD$3,$E183=DE$4),1,"")</f>
        <v/>
      </c>
      <c r="DF183" s="67" t="str">
        <f t="shared" si="1702"/>
        <v/>
      </c>
      <c r="DG183" s="67" t="str">
        <f t="shared" si="1703"/>
        <v/>
      </c>
      <c r="DH183" s="67" t="str">
        <f t="shared" si="1704"/>
        <v/>
      </c>
      <c r="DI183" s="67" t="str">
        <f t="shared" si="1705"/>
        <v/>
      </c>
      <c r="DJ183" s="67" t="str">
        <f t="shared" si="1706"/>
        <v/>
      </c>
      <c r="DK183" s="67" t="str">
        <f t="shared" si="1707"/>
        <v/>
      </c>
      <c r="DL183" s="67" t="str">
        <f t="shared" si="1708"/>
        <v/>
      </c>
      <c r="DM183" s="75" t="str">
        <f t="shared" si="1709"/>
        <v/>
      </c>
      <c r="DN183" s="74" t="str">
        <f t="shared" si="1877"/>
        <v/>
      </c>
      <c r="DO183" s="67" t="str">
        <f t="shared" ref="DO183" si="2218">IF(AND($F183=DN$2,$D183=DN$3,$E183=DO$4),1,"")</f>
        <v/>
      </c>
      <c r="DP183" s="67" t="str">
        <f t="shared" si="1711"/>
        <v/>
      </c>
      <c r="DQ183" s="67" t="str">
        <f t="shared" si="1712"/>
        <v/>
      </c>
      <c r="DR183" s="67" t="str">
        <f t="shared" si="1713"/>
        <v/>
      </c>
      <c r="DS183" s="67" t="str">
        <f t="shared" si="1714"/>
        <v/>
      </c>
      <c r="DT183" s="67" t="str">
        <f t="shared" si="1715"/>
        <v/>
      </c>
      <c r="DU183" s="67" t="str">
        <f t="shared" si="1716"/>
        <v/>
      </c>
      <c r="DV183" s="67" t="str">
        <f t="shared" si="1717"/>
        <v/>
      </c>
      <c r="DW183" s="76" t="str">
        <f t="shared" si="1718"/>
        <v/>
      </c>
      <c r="DX183" s="73"/>
    </row>
    <row r="184" spans="1:128" hidden="1">
      <c r="A184" s="67" t="str">
        <f>IF(OR(B184=0,B184=""),"",'Stu.Detail (1-20)'!A186)</f>
        <v/>
      </c>
      <c r="B184" s="67" t="str">
        <f>IF(OR('Stu.Detail (1-20)'!B186=0,'Stu.Detail (1-20)'!B186=""),"",'Stu.Detail (1-20)'!B186)</f>
        <v/>
      </c>
      <c r="C184" s="68" t="str">
        <f>IF(OR('Stu.Detail (1-20)'!C186=0,'Stu.Detail (1-20)'!C186=""),"",'Stu.Detail (1-20)'!C186)</f>
        <v/>
      </c>
      <c r="D184" s="67" t="str">
        <f>IF(OR('Stu.Detail (1-20)'!J186=0,'Stu.Detail (1-20)'!J186=""),"",'Stu.Detail (1-20)'!J186)</f>
        <v/>
      </c>
      <c r="E184" s="67" t="str">
        <f>IF(OR('Stu.Detail (1-20)'!K186=0,'Stu.Detail (1-20)'!K186=""),"",'Stu.Detail (1-20)'!K186)</f>
        <v/>
      </c>
      <c r="F184" s="67" t="str">
        <f>IF(OR('Stu.Detail (1-20)'!L186=0,'Stu.Detail (1-20)'!L186=""),"",'Stu.Detail (1-20)'!L186)</f>
        <v/>
      </c>
      <c r="H184" s="74" t="str">
        <f t="shared" si="1609"/>
        <v/>
      </c>
      <c r="I184" s="67" t="str">
        <f t="shared" si="1610"/>
        <v/>
      </c>
      <c r="J184" s="67" t="str">
        <f t="shared" si="1611"/>
        <v/>
      </c>
      <c r="K184" s="67" t="str">
        <f t="shared" si="1612"/>
        <v/>
      </c>
      <c r="L184" s="67" t="str">
        <f t="shared" si="1613"/>
        <v/>
      </c>
      <c r="M184" s="67" t="str">
        <f t="shared" si="1614"/>
        <v/>
      </c>
      <c r="N184" s="67" t="str">
        <f t="shared" si="1615"/>
        <v/>
      </c>
      <c r="O184" s="67" t="str">
        <f t="shared" si="1616"/>
        <v/>
      </c>
      <c r="P184" s="67" t="str">
        <f t="shared" si="1617"/>
        <v/>
      </c>
      <c r="Q184" s="75" t="str">
        <f t="shared" si="1618"/>
        <v/>
      </c>
      <c r="R184" s="74" t="str">
        <f t="shared" si="1619"/>
        <v/>
      </c>
      <c r="S184" s="67" t="str">
        <f t="shared" si="1620"/>
        <v/>
      </c>
      <c r="T184" s="67" t="str">
        <f t="shared" si="1621"/>
        <v/>
      </c>
      <c r="U184" s="67" t="str">
        <f t="shared" si="1622"/>
        <v/>
      </c>
      <c r="V184" s="67" t="str">
        <f t="shared" si="1623"/>
        <v/>
      </c>
      <c r="W184" s="67" t="str">
        <f t="shared" si="1624"/>
        <v/>
      </c>
      <c r="X184" s="67" t="str">
        <f t="shared" si="1625"/>
        <v/>
      </c>
      <c r="Y184" s="67" t="str">
        <f t="shared" si="1626"/>
        <v/>
      </c>
      <c r="Z184" s="67" t="str">
        <f t="shared" si="1627"/>
        <v/>
      </c>
      <c r="AA184" s="75" t="str">
        <f t="shared" si="1628"/>
        <v/>
      </c>
      <c r="AB184" s="74" t="str">
        <f t="shared" si="1859"/>
        <v/>
      </c>
      <c r="AC184" s="67" t="str">
        <f t="shared" ref="AC184" si="2219">IF(AND($F184=AB$2,$D184=AB$3,$E184=AC$4),1,"")</f>
        <v/>
      </c>
      <c r="AD184" s="67" t="str">
        <f t="shared" si="1630"/>
        <v/>
      </c>
      <c r="AE184" s="67" t="str">
        <f t="shared" si="1631"/>
        <v/>
      </c>
      <c r="AF184" s="67" t="str">
        <f t="shared" si="1632"/>
        <v/>
      </c>
      <c r="AG184" s="67" t="str">
        <f t="shared" si="1633"/>
        <v/>
      </c>
      <c r="AH184" s="67" t="str">
        <f t="shared" si="1634"/>
        <v/>
      </c>
      <c r="AI184" s="67" t="str">
        <f t="shared" si="1635"/>
        <v/>
      </c>
      <c r="AJ184" s="67" t="str">
        <f t="shared" si="1636"/>
        <v/>
      </c>
      <c r="AK184" s="75" t="str">
        <f t="shared" si="1637"/>
        <v/>
      </c>
      <c r="AL184" s="74" t="str">
        <f t="shared" si="1861"/>
        <v/>
      </c>
      <c r="AM184" s="67" t="str">
        <f t="shared" ref="AM184" si="2220">IF(AND($F184=AL$2,$D184=AL$3,$E184=AM$4),1,"")</f>
        <v/>
      </c>
      <c r="AN184" s="67" t="str">
        <f t="shared" si="1639"/>
        <v/>
      </c>
      <c r="AO184" s="67" t="str">
        <f t="shared" si="1640"/>
        <v/>
      </c>
      <c r="AP184" s="67" t="str">
        <f t="shared" si="1641"/>
        <v/>
      </c>
      <c r="AQ184" s="67" t="str">
        <f t="shared" si="1642"/>
        <v/>
      </c>
      <c r="AR184" s="67" t="str">
        <f t="shared" si="1643"/>
        <v/>
      </c>
      <c r="AS184" s="67" t="str">
        <f t="shared" si="1644"/>
        <v/>
      </c>
      <c r="AT184" s="67" t="str">
        <f t="shared" si="1645"/>
        <v/>
      </c>
      <c r="AU184" s="75" t="str">
        <f t="shared" si="1646"/>
        <v/>
      </c>
      <c r="AV184" s="74" t="str">
        <f t="shared" si="1863"/>
        <v/>
      </c>
      <c r="AW184" s="67" t="str">
        <f t="shared" ref="AW184" si="2221">IF(AND($F184=AV$2,$D184=AV$3,$E184=AW$4),1,"")</f>
        <v/>
      </c>
      <c r="AX184" s="67" t="str">
        <f t="shared" si="1648"/>
        <v/>
      </c>
      <c r="AY184" s="67" t="str">
        <f t="shared" si="1649"/>
        <v/>
      </c>
      <c r="AZ184" s="67" t="str">
        <f t="shared" si="1650"/>
        <v/>
      </c>
      <c r="BA184" s="67" t="str">
        <f t="shared" si="1651"/>
        <v/>
      </c>
      <c r="BB184" s="67" t="str">
        <f t="shared" si="1652"/>
        <v/>
      </c>
      <c r="BC184" s="67" t="str">
        <f t="shared" si="1653"/>
        <v/>
      </c>
      <c r="BD184" s="67" t="str">
        <f t="shared" si="1654"/>
        <v/>
      </c>
      <c r="BE184" s="75" t="str">
        <f t="shared" si="1655"/>
        <v/>
      </c>
      <c r="BF184" s="74" t="str">
        <f t="shared" si="1865"/>
        <v/>
      </c>
      <c r="BG184" s="67" t="str">
        <f t="shared" ref="BG184" si="2222">IF(AND($F184=BF$2,$D184=BF$3,$E184=BG$4),1,"")</f>
        <v/>
      </c>
      <c r="BH184" s="67" t="str">
        <f t="shared" si="1657"/>
        <v/>
      </c>
      <c r="BI184" s="67" t="str">
        <f t="shared" si="1658"/>
        <v/>
      </c>
      <c r="BJ184" s="67" t="str">
        <f t="shared" si="1659"/>
        <v/>
      </c>
      <c r="BK184" s="67" t="str">
        <f t="shared" si="1660"/>
        <v/>
      </c>
      <c r="BL184" s="67" t="str">
        <f t="shared" si="1661"/>
        <v/>
      </c>
      <c r="BM184" s="67" t="str">
        <f t="shared" si="1662"/>
        <v/>
      </c>
      <c r="BN184" s="67" t="str">
        <f t="shared" si="1663"/>
        <v/>
      </c>
      <c r="BO184" s="75" t="str">
        <f t="shared" si="1664"/>
        <v/>
      </c>
      <c r="BP184" s="74" t="str">
        <f t="shared" si="1867"/>
        <v/>
      </c>
      <c r="BQ184" s="67" t="str">
        <f t="shared" ref="BQ184" si="2223">IF(AND($F184=BP$2,$D184=BP$3,$E184=BQ$4),1,"")</f>
        <v/>
      </c>
      <c r="BR184" s="67" t="str">
        <f t="shared" si="1666"/>
        <v/>
      </c>
      <c r="BS184" s="67" t="str">
        <f t="shared" si="1667"/>
        <v/>
      </c>
      <c r="BT184" s="67" t="str">
        <f t="shared" si="1668"/>
        <v/>
      </c>
      <c r="BU184" s="67" t="str">
        <f t="shared" si="1669"/>
        <v/>
      </c>
      <c r="BV184" s="67" t="str">
        <f t="shared" si="1670"/>
        <v/>
      </c>
      <c r="BW184" s="67" t="str">
        <f t="shared" si="1671"/>
        <v/>
      </c>
      <c r="BX184" s="67" t="str">
        <f t="shared" si="1672"/>
        <v/>
      </c>
      <c r="BY184" s="75" t="str">
        <f t="shared" si="1673"/>
        <v/>
      </c>
      <c r="BZ184" s="74" t="str">
        <f t="shared" si="1869"/>
        <v/>
      </c>
      <c r="CA184" s="67" t="str">
        <f t="shared" ref="CA184" si="2224">IF(AND($F184=BZ$2,$D184=BZ$3,$E184=CA$4),1,"")</f>
        <v/>
      </c>
      <c r="CB184" s="67" t="str">
        <f t="shared" si="1675"/>
        <v/>
      </c>
      <c r="CC184" s="67" t="str">
        <f t="shared" si="1676"/>
        <v/>
      </c>
      <c r="CD184" s="67" t="str">
        <f t="shared" si="1677"/>
        <v/>
      </c>
      <c r="CE184" s="67" t="str">
        <f t="shared" si="1678"/>
        <v/>
      </c>
      <c r="CF184" s="67" t="str">
        <f t="shared" si="1679"/>
        <v/>
      </c>
      <c r="CG184" s="67" t="str">
        <f t="shared" si="1680"/>
        <v/>
      </c>
      <c r="CH184" s="67" t="str">
        <f t="shared" si="1681"/>
        <v/>
      </c>
      <c r="CI184" s="75" t="str">
        <f t="shared" si="1682"/>
        <v/>
      </c>
      <c r="CJ184" s="74" t="str">
        <f t="shared" si="1871"/>
        <v/>
      </c>
      <c r="CK184" s="67" t="str">
        <f t="shared" ref="CK184" si="2225">IF(AND($F184=CJ$2,$D184=CJ$3,$E184=CK$4),1,"")</f>
        <v/>
      </c>
      <c r="CL184" s="67" t="str">
        <f t="shared" si="1684"/>
        <v/>
      </c>
      <c r="CM184" s="67" t="str">
        <f t="shared" si="1685"/>
        <v/>
      </c>
      <c r="CN184" s="67" t="str">
        <f t="shared" si="1686"/>
        <v/>
      </c>
      <c r="CO184" s="67" t="str">
        <f t="shared" si="1687"/>
        <v/>
      </c>
      <c r="CP184" s="67" t="str">
        <f t="shared" si="1688"/>
        <v/>
      </c>
      <c r="CQ184" s="67" t="str">
        <f t="shared" si="1689"/>
        <v/>
      </c>
      <c r="CR184" s="67" t="str">
        <f t="shared" si="1690"/>
        <v/>
      </c>
      <c r="CS184" s="75" t="str">
        <f t="shared" si="1691"/>
        <v/>
      </c>
      <c r="CT184" s="74" t="str">
        <f t="shared" si="1873"/>
        <v/>
      </c>
      <c r="CU184" s="67" t="str">
        <f t="shared" ref="CU184" si="2226">IF(AND($F184=CT$2,$D184=CT$3,$E184=CU$4),1,"")</f>
        <v/>
      </c>
      <c r="CV184" s="67" t="str">
        <f t="shared" si="1693"/>
        <v/>
      </c>
      <c r="CW184" s="67" t="str">
        <f t="shared" si="1694"/>
        <v/>
      </c>
      <c r="CX184" s="67" t="str">
        <f t="shared" si="1695"/>
        <v/>
      </c>
      <c r="CY184" s="67" t="str">
        <f t="shared" si="1696"/>
        <v/>
      </c>
      <c r="CZ184" s="67" t="str">
        <f t="shared" si="1697"/>
        <v/>
      </c>
      <c r="DA184" s="67" t="str">
        <f t="shared" si="1698"/>
        <v/>
      </c>
      <c r="DB184" s="67" t="str">
        <f t="shared" si="1699"/>
        <v/>
      </c>
      <c r="DC184" s="75" t="str">
        <f t="shared" si="1700"/>
        <v/>
      </c>
      <c r="DD184" s="74" t="str">
        <f t="shared" si="1875"/>
        <v/>
      </c>
      <c r="DE184" s="67" t="str">
        <f t="shared" ref="DE184" si="2227">IF(AND($F184=DD$2,$D184=DD$3,$E184=DE$4),1,"")</f>
        <v/>
      </c>
      <c r="DF184" s="67" t="str">
        <f t="shared" si="1702"/>
        <v/>
      </c>
      <c r="DG184" s="67" t="str">
        <f t="shared" si="1703"/>
        <v/>
      </c>
      <c r="DH184" s="67" t="str">
        <f t="shared" si="1704"/>
        <v/>
      </c>
      <c r="DI184" s="67" t="str">
        <f t="shared" si="1705"/>
        <v/>
      </c>
      <c r="DJ184" s="67" t="str">
        <f t="shared" si="1706"/>
        <v/>
      </c>
      <c r="DK184" s="67" t="str">
        <f t="shared" si="1707"/>
        <v/>
      </c>
      <c r="DL184" s="67" t="str">
        <f t="shared" si="1708"/>
        <v/>
      </c>
      <c r="DM184" s="75" t="str">
        <f t="shared" si="1709"/>
        <v/>
      </c>
      <c r="DN184" s="74" t="str">
        <f t="shared" si="1877"/>
        <v/>
      </c>
      <c r="DO184" s="67" t="str">
        <f t="shared" ref="DO184" si="2228">IF(AND($F184=DN$2,$D184=DN$3,$E184=DO$4),1,"")</f>
        <v/>
      </c>
      <c r="DP184" s="67" t="str">
        <f t="shared" si="1711"/>
        <v/>
      </c>
      <c r="DQ184" s="67" t="str">
        <f t="shared" si="1712"/>
        <v/>
      </c>
      <c r="DR184" s="67" t="str">
        <f t="shared" si="1713"/>
        <v/>
      </c>
      <c r="DS184" s="67" t="str">
        <f t="shared" si="1714"/>
        <v/>
      </c>
      <c r="DT184" s="67" t="str">
        <f t="shared" si="1715"/>
        <v/>
      </c>
      <c r="DU184" s="67" t="str">
        <f t="shared" si="1716"/>
        <v/>
      </c>
      <c r="DV184" s="67" t="str">
        <f t="shared" si="1717"/>
        <v/>
      </c>
      <c r="DW184" s="76" t="str">
        <f t="shared" si="1718"/>
        <v/>
      </c>
      <c r="DX184" s="73"/>
    </row>
    <row r="185" spans="1:128" hidden="1">
      <c r="A185" s="67" t="str">
        <f>IF(OR(B185=0,B185=""),"",'Stu.Detail (1-20)'!A187)</f>
        <v/>
      </c>
      <c r="B185" s="67" t="str">
        <f>IF(OR('Stu.Detail (1-20)'!B187=0,'Stu.Detail (1-20)'!B187=""),"",'Stu.Detail (1-20)'!B187)</f>
        <v/>
      </c>
      <c r="C185" s="68" t="str">
        <f>IF(OR('Stu.Detail (1-20)'!C187=0,'Stu.Detail (1-20)'!C187=""),"",'Stu.Detail (1-20)'!C187)</f>
        <v/>
      </c>
      <c r="D185" s="67" t="str">
        <f>IF(OR('Stu.Detail (1-20)'!J187=0,'Stu.Detail (1-20)'!J187=""),"",'Stu.Detail (1-20)'!J187)</f>
        <v/>
      </c>
      <c r="E185" s="67" t="str">
        <f>IF(OR('Stu.Detail (1-20)'!K187=0,'Stu.Detail (1-20)'!K187=""),"",'Stu.Detail (1-20)'!K187)</f>
        <v/>
      </c>
      <c r="F185" s="67" t="str">
        <f>IF(OR('Stu.Detail (1-20)'!L187=0,'Stu.Detail (1-20)'!L187=""),"",'Stu.Detail (1-20)'!L187)</f>
        <v/>
      </c>
      <c r="H185" s="74" t="str">
        <f t="shared" si="1609"/>
        <v/>
      </c>
      <c r="I185" s="67" t="str">
        <f t="shared" si="1610"/>
        <v/>
      </c>
      <c r="J185" s="67" t="str">
        <f t="shared" si="1611"/>
        <v/>
      </c>
      <c r="K185" s="67" t="str">
        <f t="shared" si="1612"/>
        <v/>
      </c>
      <c r="L185" s="67" t="str">
        <f t="shared" si="1613"/>
        <v/>
      </c>
      <c r="M185" s="67" t="str">
        <f t="shared" si="1614"/>
        <v/>
      </c>
      <c r="N185" s="67" t="str">
        <f t="shared" si="1615"/>
        <v/>
      </c>
      <c r="O185" s="67" t="str">
        <f t="shared" si="1616"/>
        <v/>
      </c>
      <c r="P185" s="67" t="str">
        <f t="shared" si="1617"/>
        <v/>
      </c>
      <c r="Q185" s="75" t="str">
        <f t="shared" si="1618"/>
        <v/>
      </c>
      <c r="R185" s="74" t="str">
        <f t="shared" si="1619"/>
        <v/>
      </c>
      <c r="S185" s="67" t="str">
        <f t="shared" si="1620"/>
        <v/>
      </c>
      <c r="T185" s="67" t="str">
        <f t="shared" si="1621"/>
        <v/>
      </c>
      <c r="U185" s="67" t="str">
        <f t="shared" si="1622"/>
        <v/>
      </c>
      <c r="V185" s="67" t="str">
        <f t="shared" si="1623"/>
        <v/>
      </c>
      <c r="W185" s="67" t="str">
        <f t="shared" si="1624"/>
        <v/>
      </c>
      <c r="X185" s="67" t="str">
        <f t="shared" si="1625"/>
        <v/>
      </c>
      <c r="Y185" s="67" t="str">
        <f t="shared" si="1626"/>
        <v/>
      </c>
      <c r="Z185" s="67" t="str">
        <f t="shared" si="1627"/>
        <v/>
      </c>
      <c r="AA185" s="75" t="str">
        <f t="shared" si="1628"/>
        <v/>
      </c>
      <c r="AB185" s="74" t="str">
        <f t="shared" si="1859"/>
        <v/>
      </c>
      <c r="AC185" s="67" t="str">
        <f t="shared" ref="AC185" si="2229">IF(AND($F185=AB$2,$D185=AB$3,$E185=AC$4),1,"")</f>
        <v/>
      </c>
      <c r="AD185" s="67" t="str">
        <f t="shared" si="1630"/>
        <v/>
      </c>
      <c r="AE185" s="67" t="str">
        <f t="shared" si="1631"/>
        <v/>
      </c>
      <c r="AF185" s="67" t="str">
        <f t="shared" si="1632"/>
        <v/>
      </c>
      <c r="AG185" s="67" t="str">
        <f t="shared" si="1633"/>
        <v/>
      </c>
      <c r="AH185" s="67" t="str">
        <f t="shared" si="1634"/>
        <v/>
      </c>
      <c r="AI185" s="67" t="str">
        <f t="shared" si="1635"/>
        <v/>
      </c>
      <c r="AJ185" s="67" t="str">
        <f t="shared" si="1636"/>
        <v/>
      </c>
      <c r="AK185" s="75" t="str">
        <f t="shared" si="1637"/>
        <v/>
      </c>
      <c r="AL185" s="74" t="str">
        <f t="shared" si="1861"/>
        <v/>
      </c>
      <c r="AM185" s="67" t="str">
        <f t="shared" ref="AM185" si="2230">IF(AND($F185=AL$2,$D185=AL$3,$E185=AM$4),1,"")</f>
        <v/>
      </c>
      <c r="AN185" s="67" t="str">
        <f t="shared" si="1639"/>
        <v/>
      </c>
      <c r="AO185" s="67" t="str">
        <f t="shared" si="1640"/>
        <v/>
      </c>
      <c r="AP185" s="67" t="str">
        <f t="shared" si="1641"/>
        <v/>
      </c>
      <c r="AQ185" s="67" t="str">
        <f t="shared" si="1642"/>
        <v/>
      </c>
      <c r="AR185" s="67" t="str">
        <f t="shared" si="1643"/>
        <v/>
      </c>
      <c r="AS185" s="67" t="str">
        <f t="shared" si="1644"/>
        <v/>
      </c>
      <c r="AT185" s="67" t="str">
        <f t="shared" si="1645"/>
        <v/>
      </c>
      <c r="AU185" s="75" t="str">
        <f t="shared" si="1646"/>
        <v/>
      </c>
      <c r="AV185" s="74" t="str">
        <f t="shared" si="1863"/>
        <v/>
      </c>
      <c r="AW185" s="67" t="str">
        <f t="shared" ref="AW185" si="2231">IF(AND($F185=AV$2,$D185=AV$3,$E185=AW$4),1,"")</f>
        <v/>
      </c>
      <c r="AX185" s="67" t="str">
        <f t="shared" si="1648"/>
        <v/>
      </c>
      <c r="AY185" s="67" t="str">
        <f t="shared" si="1649"/>
        <v/>
      </c>
      <c r="AZ185" s="67" t="str">
        <f t="shared" si="1650"/>
        <v/>
      </c>
      <c r="BA185" s="67" t="str">
        <f t="shared" si="1651"/>
        <v/>
      </c>
      <c r="BB185" s="67" t="str">
        <f t="shared" si="1652"/>
        <v/>
      </c>
      <c r="BC185" s="67" t="str">
        <f t="shared" si="1653"/>
        <v/>
      </c>
      <c r="BD185" s="67" t="str">
        <f t="shared" si="1654"/>
        <v/>
      </c>
      <c r="BE185" s="75" t="str">
        <f t="shared" si="1655"/>
        <v/>
      </c>
      <c r="BF185" s="74" t="str">
        <f t="shared" si="1865"/>
        <v/>
      </c>
      <c r="BG185" s="67" t="str">
        <f t="shared" ref="BG185" si="2232">IF(AND($F185=BF$2,$D185=BF$3,$E185=BG$4),1,"")</f>
        <v/>
      </c>
      <c r="BH185" s="67" t="str">
        <f t="shared" si="1657"/>
        <v/>
      </c>
      <c r="BI185" s="67" t="str">
        <f t="shared" si="1658"/>
        <v/>
      </c>
      <c r="BJ185" s="67" t="str">
        <f t="shared" si="1659"/>
        <v/>
      </c>
      <c r="BK185" s="67" t="str">
        <f t="shared" si="1660"/>
        <v/>
      </c>
      <c r="BL185" s="67" t="str">
        <f t="shared" si="1661"/>
        <v/>
      </c>
      <c r="BM185" s="67" t="str">
        <f t="shared" si="1662"/>
        <v/>
      </c>
      <c r="BN185" s="67" t="str">
        <f t="shared" si="1663"/>
        <v/>
      </c>
      <c r="BO185" s="75" t="str">
        <f t="shared" si="1664"/>
        <v/>
      </c>
      <c r="BP185" s="74" t="str">
        <f t="shared" si="1867"/>
        <v/>
      </c>
      <c r="BQ185" s="67" t="str">
        <f t="shared" ref="BQ185" si="2233">IF(AND($F185=BP$2,$D185=BP$3,$E185=BQ$4),1,"")</f>
        <v/>
      </c>
      <c r="BR185" s="67" t="str">
        <f t="shared" si="1666"/>
        <v/>
      </c>
      <c r="BS185" s="67" t="str">
        <f t="shared" si="1667"/>
        <v/>
      </c>
      <c r="BT185" s="67" t="str">
        <f t="shared" si="1668"/>
        <v/>
      </c>
      <c r="BU185" s="67" t="str">
        <f t="shared" si="1669"/>
        <v/>
      </c>
      <c r="BV185" s="67" t="str">
        <f t="shared" si="1670"/>
        <v/>
      </c>
      <c r="BW185" s="67" t="str">
        <f t="shared" si="1671"/>
        <v/>
      </c>
      <c r="BX185" s="67" t="str">
        <f t="shared" si="1672"/>
        <v/>
      </c>
      <c r="BY185" s="75" t="str">
        <f t="shared" si="1673"/>
        <v/>
      </c>
      <c r="BZ185" s="74" t="str">
        <f t="shared" si="1869"/>
        <v/>
      </c>
      <c r="CA185" s="67" t="str">
        <f t="shared" ref="CA185" si="2234">IF(AND($F185=BZ$2,$D185=BZ$3,$E185=CA$4),1,"")</f>
        <v/>
      </c>
      <c r="CB185" s="67" t="str">
        <f t="shared" si="1675"/>
        <v/>
      </c>
      <c r="CC185" s="67" t="str">
        <f t="shared" si="1676"/>
        <v/>
      </c>
      <c r="CD185" s="67" t="str">
        <f t="shared" si="1677"/>
        <v/>
      </c>
      <c r="CE185" s="67" t="str">
        <f t="shared" si="1678"/>
        <v/>
      </c>
      <c r="CF185" s="67" t="str">
        <f t="shared" si="1679"/>
        <v/>
      </c>
      <c r="CG185" s="67" t="str">
        <f t="shared" si="1680"/>
        <v/>
      </c>
      <c r="CH185" s="67" t="str">
        <f t="shared" si="1681"/>
        <v/>
      </c>
      <c r="CI185" s="75" t="str">
        <f t="shared" si="1682"/>
        <v/>
      </c>
      <c r="CJ185" s="74" t="str">
        <f t="shared" si="1871"/>
        <v/>
      </c>
      <c r="CK185" s="67" t="str">
        <f t="shared" ref="CK185" si="2235">IF(AND($F185=CJ$2,$D185=CJ$3,$E185=CK$4),1,"")</f>
        <v/>
      </c>
      <c r="CL185" s="67" t="str">
        <f t="shared" si="1684"/>
        <v/>
      </c>
      <c r="CM185" s="67" t="str">
        <f t="shared" si="1685"/>
        <v/>
      </c>
      <c r="CN185" s="67" t="str">
        <f t="shared" si="1686"/>
        <v/>
      </c>
      <c r="CO185" s="67" t="str">
        <f t="shared" si="1687"/>
        <v/>
      </c>
      <c r="CP185" s="67" t="str">
        <f t="shared" si="1688"/>
        <v/>
      </c>
      <c r="CQ185" s="67" t="str">
        <f t="shared" si="1689"/>
        <v/>
      </c>
      <c r="CR185" s="67" t="str">
        <f t="shared" si="1690"/>
        <v/>
      </c>
      <c r="CS185" s="75" t="str">
        <f t="shared" si="1691"/>
        <v/>
      </c>
      <c r="CT185" s="74" t="str">
        <f t="shared" si="1873"/>
        <v/>
      </c>
      <c r="CU185" s="67" t="str">
        <f t="shared" ref="CU185" si="2236">IF(AND($F185=CT$2,$D185=CT$3,$E185=CU$4),1,"")</f>
        <v/>
      </c>
      <c r="CV185" s="67" t="str">
        <f t="shared" si="1693"/>
        <v/>
      </c>
      <c r="CW185" s="67" t="str">
        <f t="shared" si="1694"/>
        <v/>
      </c>
      <c r="CX185" s="67" t="str">
        <f t="shared" si="1695"/>
        <v/>
      </c>
      <c r="CY185" s="67" t="str">
        <f t="shared" si="1696"/>
        <v/>
      </c>
      <c r="CZ185" s="67" t="str">
        <f t="shared" si="1697"/>
        <v/>
      </c>
      <c r="DA185" s="67" t="str">
        <f t="shared" si="1698"/>
        <v/>
      </c>
      <c r="DB185" s="67" t="str">
        <f t="shared" si="1699"/>
        <v/>
      </c>
      <c r="DC185" s="75" t="str">
        <f t="shared" si="1700"/>
        <v/>
      </c>
      <c r="DD185" s="74" t="str">
        <f t="shared" si="1875"/>
        <v/>
      </c>
      <c r="DE185" s="67" t="str">
        <f t="shared" ref="DE185" si="2237">IF(AND($F185=DD$2,$D185=DD$3,$E185=DE$4),1,"")</f>
        <v/>
      </c>
      <c r="DF185" s="67" t="str">
        <f t="shared" si="1702"/>
        <v/>
      </c>
      <c r="DG185" s="67" t="str">
        <f t="shared" si="1703"/>
        <v/>
      </c>
      <c r="DH185" s="67" t="str">
        <f t="shared" si="1704"/>
        <v/>
      </c>
      <c r="DI185" s="67" t="str">
        <f t="shared" si="1705"/>
        <v/>
      </c>
      <c r="DJ185" s="67" t="str">
        <f t="shared" si="1706"/>
        <v/>
      </c>
      <c r="DK185" s="67" t="str">
        <f t="shared" si="1707"/>
        <v/>
      </c>
      <c r="DL185" s="67" t="str">
        <f t="shared" si="1708"/>
        <v/>
      </c>
      <c r="DM185" s="75" t="str">
        <f t="shared" si="1709"/>
        <v/>
      </c>
      <c r="DN185" s="74" t="str">
        <f t="shared" si="1877"/>
        <v/>
      </c>
      <c r="DO185" s="67" t="str">
        <f t="shared" ref="DO185" si="2238">IF(AND($F185=DN$2,$D185=DN$3,$E185=DO$4),1,"")</f>
        <v/>
      </c>
      <c r="DP185" s="67" t="str">
        <f t="shared" si="1711"/>
        <v/>
      </c>
      <c r="DQ185" s="67" t="str">
        <f t="shared" si="1712"/>
        <v/>
      </c>
      <c r="DR185" s="67" t="str">
        <f t="shared" si="1713"/>
        <v/>
      </c>
      <c r="DS185" s="67" t="str">
        <f t="shared" si="1714"/>
        <v/>
      </c>
      <c r="DT185" s="67" t="str">
        <f t="shared" si="1715"/>
        <v/>
      </c>
      <c r="DU185" s="67" t="str">
        <f t="shared" si="1716"/>
        <v/>
      </c>
      <c r="DV185" s="67" t="str">
        <f t="shared" si="1717"/>
        <v/>
      </c>
      <c r="DW185" s="76" t="str">
        <f t="shared" si="1718"/>
        <v/>
      </c>
      <c r="DX185" s="73"/>
    </row>
    <row r="186" spans="1:128" hidden="1">
      <c r="A186" s="67" t="str">
        <f>IF(OR(B186=0,B186=""),"",'Stu.Detail (1-20)'!A188)</f>
        <v/>
      </c>
      <c r="B186" s="67" t="str">
        <f>IF(OR('Stu.Detail (1-20)'!B188=0,'Stu.Detail (1-20)'!B188=""),"",'Stu.Detail (1-20)'!B188)</f>
        <v/>
      </c>
      <c r="C186" s="68" t="str">
        <f>IF(OR('Stu.Detail (1-20)'!C188=0,'Stu.Detail (1-20)'!C188=""),"",'Stu.Detail (1-20)'!C188)</f>
        <v/>
      </c>
      <c r="D186" s="67" t="str">
        <f>IF(OR('Stu.Detail (1-20)'!J188=0,'Stu.Detail (1-20)'!J188=""),"",'Stu.Detail (1-20)'!J188)</f>
        <v/>
      </c>
      <c r="E186" s="67" t="str">
        <f>IF(OR('Stu.Detail (1-20)'!K188=0,'Stu.Detail (1-20)'!K188=""),"",'Stu.Detail (1-20)'!K188)</f>
        <v/>
      </c>
      <c r="F186" s="67" t="str">
        <f>IF(OR('Stu.Detail (1-20)'!L188=0,'Stu.Detail (1-20)'!L188=""),"",'Stu.Detail (1-20)'!L188)</f>
        <v/>
      </c>
      <c r="H186" s="74" t="str">
        <f t="shared" si="1609"/>
        <v/>
      </c>
      <c r="I186" s="67" t="str">
        <f t="shared" si="1610"/>
        <v/>
      </c>
      <c r="J186" s="67" t="str">
        <f t="shared" si="1611"/>
        <v/>
      </c>
      <c r="K186" s="67" t="str">
        <f t="shared" si="1612"/>
        <v/>
      </c>
      <c r="L186" s="67" t="str">
        <f t="shared" si="1613"/>
        <v/>
      </c>
      <c r="M186" s="67" t="str">
        <f t="shared" si="1614"/>
        <v/>
      </c>
      <c r="N186" s="67" t="str">
        <f t="shared" si="1615"/>
        <v/>
      </c>
      <c r="O186" s="67" t="str">
        <f t="shared" si="1616"/>
        <v/>
      </c>
      <c r="P186" s="67" t="str">
        <f t="shared" si="1617"/>
        <v/>
      </c>
      <c r="Q186" s="75" t="str">
        <f t="shared" si="1618"/>
        <v/>
      </c>
      <c r="R186" s="74" t="str">
        <f t="shared" si="1619"/>
        <v/>
      </c>
      <c r="S186" s="67" t="str">
        <f t="shared" si="1620"/>
        <v/>
      </c>
      <c r="T186" s="67" t="str">
        <f t="shared" si="1621"/>
        <v/>
      </c>
      <c r="U186" s="67" t="str">
        <f t="shared" si="1622"/>
        <v/>
      </c>
      <c r="V186" s="67" t="str">
        <f t="shared" si="1623"/>
        <v/>
      </c>
      <c r="W186" s="67" t="str">
        <f t="shared" si="1624"/>
        <v/>
      </c>
      <c r="X186" s="67" t="str">
        <f t="shared" si="1625"/>
        <v/>
      </c>
      <c r="Y186" s="67" t="str">
        <f t="shared" si="1626"/>
        <v/>
      </c>
      <c r="Z186" s="67" t="str">
        <f t="shared" si="1627"/>
        <v/>
      </c>
      <c r="AA186" s="75" t="str">
        <f t="shared" si="1628"/>
        <v/>
      </c>
      <c r="AB186" s="74" t="str">
        <f t="shared" si="1859"/>
        <v/>
      </c>
      <c r="AC186" s="67" t="str">
        <f t="shared" ref="AC186" si="2239">IF(AND($F186=AB$2,$D186=AB$3,$E186=AC$4),1,"")</f>
        <v/>
      </c>
      <c r="AD186" s="67" t="str">
        <f t="shared" si="1630"/>
        <v/>
      </c>
      <c r="AE186" s="67" t="str">
        <f t="shared" si="1631"/>
        <v/>
      </c>
      <c r="AF186" s="67" t="str">
        <f t="shared" si="1632"/>
        <v/>
      </c>
      <c r="AG186" s="67" t="str">
        <f t="shared" si="1633"/>
        <v/>
      </c>
      <c r="AH186" s="67" t="str">
        <f t="shared" si="1634"/>
        <v/>
      </c>
      <c r="AI186" s="67" t="str">
        <f t="shared" si="1635"/>
        <v/>
      </c>
      <c r="AJ186" s="67" t="str">
        <f t="shared" si="1636"/>
        <v/>
      </c>
      <c r="AK186" s="75" t="str">
        <f t="shared" si="1637"/>
        <v/>
      </c>
      <c r="AL186" s="74" t="str">
        <f t="shared" si="1861"/>
        <v/>
      </c>
      <c r="AM186" s="67" t="str">
        <f t="shared" ref="AM186" si="2240">IF(AND($F186=AL$2,$D186=AL$3,$E186=AM$4),1,"")</f>
        <v/>
      </c>
      <c r="AN186" s="67" t="str">
        <f t="shared" si="1639"/>
        <v/>
      </c>
      <c r="AO186" s="67" t="str">
        <f t="shared" si="1640"/>
        <v/>
      </c>
      <c r="AP186" s="67" t="str">
        <f t="shared" si="1641"/>
        <v/>
      </c>
      <c r="AQ186" s="67" t="str">
        <f t="shared" si="1642"/>
        <v/>
      </c>
      <c r="AR186" s="67" t="str">
        <f t="shared" si="1643"/>
        <v/>
      </c>
      <c r="AS186" s="67" t="str">
        <f t="shared" si="1644"/>
        <v/>
      </c>
      <c r="AT186" s="67" t="str">
        <f t="shared" si="1645"/>
        <v/>
      </c>
      <c r="AU186" s="75" t="str">
        <f t="shared" si="1646"/>
        <v/>
      </c>
      <c r="AV186" s="74" t="str">
        <f t="shared" si="1863"/>
        <v/>
      </c>
      <c r="AW186" s="67" t="str">
        <f t="shared" ref="AW186" si="2241">IF(AND($F186=AV$2,$D186=AV$3,$E186=AW$4),1,"")</f>
        <v/>
      </c>
      <c r="AX186" s="67" t="str">
        <f t="shared" si="1648"/>
        <v/>
      </c>
      <c r="AY186" s="67" t="str">
        <f t="shared" si="1649"/>
        <v/>
      </c>
      <c r="AZ186" s="67" t="str">
        <f t="shared" si="1650"/>
        <v/>
      </c>
      <c r="BA186" s="67" t="str">
        <f t="shared" si="1651"/>
        <v/>
      </c>
      <c r="BB186" s="67" t="str">
        <f t="shared" si="1652"/>
        <v/>
      </c>
      <c r="BC186" s="67" t="str">
        <f t="shared" si="1653"/>
        <v/>
      </c>
      <c r="BD186" s="67" t="str">
        <f t="shared" si="1654"/>
        <v/>
      </c>
      <c r="BE186" s="75" t="str">
        <f t="shared" si="1655"/>
        <v/>
      </c>
      <c r="BF186" s="74" t="str">
        <f t="shared" si="1865"/>
        <v/>
      </c>
      <c r="BG186" s="67" t="str">
        <f t="shared" ref="BG186" si="2242">IF(AND($F186=BF$2,$D186=BF$3,$E186=BG$4),1,"")</f>
        <v/>
      </c>
      <c r="BH186" s="67" t="str">
        <f t="shared" si="1657"/>
        <v/>
      </c>
      <c r="BI186" s="67" t="str">
        <f t="shared" si="1658"/>
        <v/>
      </c>
      <c r="BJ186" s="67" t="str">
        <f t="shared" si="1659"/>
        <v/>
      </c>
      <c r="BK186" s="67" t="str">
        <f t="shared" si="1660"/>
        <v/>
      </c>
      <c r="BL186" s="67" t="str">
        <f t="shared" si="1661"/>
        <v/>
      </c>
      <c r="BM186" s="67" t="str">
        <f t="shared" si="1662"/>
        <v/>
      </c>
      <c r="BN186" s="67" t="str">
        <f t="shared" si="1663"/>
        <v/>
      </c>
      <c r="BO186" s="75" t="str">
        <f t="shared" si="1664"/>
        <v/>
      </c>
      <c r="BP186" s="74" t="str">
        <f t="shared" si="1867"/>
        <v/>
      </c>
      <c r="BQ186" s="67" t="str">
        <f t="shared" ref="BQ186" si="2243">IF(AND($F186=BP$2,$D186=BP$3,$E186=BQ$4),1,"")</f>
        <v/>
      </c>
      <c r="BR186" s="67" t="str">
        <f t="shared" si="1666"/>
        <v/>
      </c>
      <c r="BS186" s="67" t="str">
        <f t="shared" si="1667"/>
        <v/>
      </c>
      <c r="BT186" s="67" t="str">
        <f t="shared" si="1668"/>
        <v/>
      </c>
      <c r="BU186" s="67" t="str">
        <f t="shared" si="1669"/>
        <v/>
      </c>
      <c r="BV186" s="67" t="str">
        <f t="shared" si="1670"/>
        <v/>
      </c>
      <c r="BW186" s="67" t="str">
        <f t="shared" si="1671"/>
        <v/>
      </c>
      <c r="BX186" s="67" t="str">
        <f t="shared" si="1672"/>
        <v/>
      </c>
      <c r="BY186" s="75" t="str">
        <f t="shared" si="1673"/>
        <v/>
      </c>
      <c r="BZ186" s="74" t="str">
        <f t="shared" si="1869"/>
        <v/>
      </c>
      <c r="CA186" s="67" t="str">
        <f t="shared" ref="CA186" si="2244">IF(AND($F186=BZ$2,$D186=BZ$3,$E186=CA$4),1,"")</f>
        <v/>
      </c>
      <c r="CB186" s="67" t="str">
        <f t="shared" si="1675"/>
        <v/>
      </c>
      <c r="CC186" s="67" t="str">
        <f t="shared" si="1676"/>
        <v/>
      </c>
      <c r="CD186" s="67" t="str">
        <f t="shared" si="1677"/>
        <v/>
      </c>
      <c r="CE186" s="67" t="str">
        <f t="shared" si="1678"/>
        <v/>
      </c>
      <c r="CF186" s="67" t="str">
        <f t="shared" si="1679"/>
        <v/>
      </c>
      <c r="CG186" s="67" t="str">
        <f t="shared" si="1680"/>
        <v/>
      </c>
      <c r="CH186" s="67" t="str">
        <f t="shared" si="1681"/>
        <v/>
      </c>
      <c r="CI186" s="75" t="str">
        <f t="shared" si="1682"/>
        <v/>
      </c>
      <c r="CJ186" s="74" t="str">
        <f t="shared" si="1871"/>
        <v/>
      </c>
      <c r="CK186" s="67" t="str">
        <f t="shared" ref="CK186" si="2245">IF(AND($F186=CJ$2,$D186=CJ$3,$E186=CK$4),1,"")</f>
        <v/>
      </c>
      <c r="CL186" s="67" t="str">
        <f t="shared" si="1684"/>
        <v/>
      </c>
      <c r="CM186" s="67" t="str">
        <f t="shared" si="1685"/>
        <v/>
      </c>
      <c r="CN186" s="67" t="str">
        <f t="shared" si="1686"/>
        <v/>
      </c>
      <c r="CO186" s="67" t="str">
        <f t="shared" si="1687"/>
        <v/>
      </c>
      <c r="CP186" s="67" t="str">
        <f t="shared" si="1688"/>
        <v/>
      </c>
      <c r="CQ186" s="67" t="str">
        <f t="shared" si="1689"/>
        <v/>
      </c>
      <c r="CR186" s="67" t="str">
        <f t="shared" si="1690"/>
        <v/>
      </c>
      <c r="CS186" s="75" t="str">
        <f t="shared" si="1691"/>
        <v/>
      </c>
      <c r="CT186" s="74" t="str">
        <f t="shared" si="1873"/>
        <v/>
      </c>
      <c r="CU186" s="67" t="str">
        <f t="shared" ref="CU186" si="2246">IF(AND($F186=CT$2,$D186=CT$3,$E186=CU$4),1,"")</f>
        <v/>
      </c>
      <c r="CV186" s="67" t="str">
        <f t="shared" si="1693"/>
        <v/>
      </c>
      <c r="CW186" s="67" t="str">
        <f t="shared" si="1694"/>
        <v/>
      </c>
      <c r="CX186" s="67" t="str">
        <f t="shared" si="1695"/>
        <v/>
      </c>
      <c r="CY186" s="67" t="str">
        <f t="shared" si="1696"/>
        <v/>
      </c>
      <c r="CZ186" s="67" t="str">
        <f t="shared" si="1697"/>
        <v/>
      </c>
      <c r="DA186" s="67" t="str">
        <f t="shared" si="1698"/>
        <v/>
      </c>
      <c r="DB186" s="67" t="str">
        <f t="shared" si="1699"/>
        <v/>
      </c>
      <c r="DC186" s="75" t="str">
        <f t="shared" si="1700"/>
        <v/>
      </c>
      <c r="DD186" s="74" t="str">
        <f t="shared" si="1875"/>
        <v/>
      </c>
      <c r="DE186" s="67" t="str">
        <f t="shared" ref="DE186" si="2247">IF(AND($F186=DD$2,$D186=DD$3,$E186=DE$4),1,"")</f>
        <v/>
      </c>
      <c r="DF186" s="67" t="str">
        <f t="shared" si="1702"/>
        <v/>
      </c>
      <c r="DG186" s="67" t="str">
        <f t="shared" si="1703"/>
        <v/>
      </c>
      <c r="DH186" s="67" t="str">
        <f t="shared" si="1704"/>
        <v/>
      </c>
      <c r="DI186" s="67" t="str">
        <f t="shared" si="1705"/>
        <v/>
      </c>
      <c r="DJ186" s="67" t="str">
        <f t="shared" si="1706"/>
        <v/>
      </c>
      <c r="DK186" s="67" t="str">
        <f t="shared" si="1707"/>
        <v/>
      </c>
      <c r="DL186" s="67" t="str">
        <f t="shared" si="1708"/>
        <v/>
      </c>
      <c r="DM186" s="75" t="str">
        <f t="shared" si="1709"/>
        <v/>
      </c>
      <c r="DN186" s="74" t="str">
        <f t="shared" si="1877"/>
        <v/>
      </c>
      <c r="DO186" s="67" t="str">
        <f t="shared" ref="DO186" si="2248">IF(AND($F186=DN$2,$D186=DN$3,$E186=DO$4),1,"")</f>
        <v/>
      </c>
      <c r="DP186" s="67" t="str">
        <f t="shared" si="1711"/>
        <v/>
      </c>
      <c r="DQ186" s="67" t="str">
        <f t="shared" si="1712"/>
        <v/>
      </c>
      <c r="DR186" s="67" t="str">
        <f t="shared" si="1713"/>
        <v/>
      </c>
      <c r="DS186" s="67" t="str">
        <f t="shared" si="1714"/>
        <v/>
      </c>
      <c r="DT186" s="67" t="str">
        <f t="shared" si="1715"/>
        <v/>
      </c>
      <c r="DU186" s="67" t="str">
        <f t="shared" si="1716"/>
        <v/>
      </c>
      <c r="DV186" s="67" t="str">
        <f t="shared" si="1717"/>
        <v/>
      </c>
      <c r="DW186" s="76" t="str">
        <f t="shared" si="1718"/>
        <v/>
      </c>
      <c r="DX186" s="73"/>
    </row>
    <row r="187" spans="1:128" hidden="1">
      <c r="A187" s="67" t="str">
        <f>IF(OR(B187=0,B187=""),"",'Stu.Detail (1-20)'!A189)</f>
        <v/>
      </c>
      <c r="B187" s="67" t="str">
        <f>IF(OR('Stu.Detail (1-20)'!B189=0,'Stu.Detail (1-20)'!B189=""),"",'Stu.Detail (1-20)'!B189)</f>
        <v/>
      </c>
      <c r="C187" s="68" t="str">
        <f>IF(OR('Stu.Detail (1-20)'!C189=0,'Stu.Detail (1-20)'!C189=""),"",'Stu.Detail (1-20)'!C189)</f>
        <v/>
      </c>
      <c r="D187" s="67" t="str">
        <f>IF(OR('Stu.Detail (1-20)'!J189=0,'Stu.Detail (1-20)'!J189=""),"",'Stu.Detail (1-20)'!J189)</f>
        <v/>
      </c>
      <c r="E187" s="67" t="str">
        <f>IF(OR('Stu.Detail (1-20)'!K189=0,'Stu.Detail (1-20)'!K189=""),"",'Stu.Detail (1-20)'!K189)</f>
        <v/>
      </c>
      <c r="F187" s="67" t="str">
        <f>IF(OR('Stu.Detail (1-20)'!L189=0,'Stu.Detail (1-20)'!L189=""),"",'Stu.Detail (1-20)'!L189)</f>
        <v/>
      </c>
      <c r="H187" s="74" t="str">
        <f t="shared" si="1609"/>
        <v/>
      </c>
      <c r="I187" s="67" t="str">
        <f t="shared" si="1610"/>
        <v/>
      </c>
      <c r="J187" s="67" t="str">
        <f t="shared" si="1611"/>
        <v/>
      </c>
      <c r="K187" s="67" t="str">
        <f t="shared" si="1612"/>
        <v/>
      </c>
      <c r="L187" s="67" t="str">
        <f t="shared" si="1613"/>
        <v/>
      </c>
      <c r="M187" s="67" t="str">
        <f t="shared" si="1614"/>
        <v/>
      </c>
      <c r="N187" s="67" t="str">
        <f t="shared" si="1615"/>
        <v/>
      </c>
      <c r="O187" s="67" t="str">
        <f t="shared" si="1616"/>
        <v/>
      </c>
      <c r="P187" s="67" t="str">
        <f t="shared" si="1617"/>
        <v/>
      </c>
      <c r="Q187" s="75" t="str">
        <f t="shared" si="1618"/>
        <v/>
      </c>
      <c r="R187" s="74" t="str">
        <f t="shared" si="1619"/>
        <v/>
      </c>
      <c r="S187" s="67" t="str">
        <f t="shared" si="1620"/>
        <v/>
      </c>
      <c r="T187" s="67" t="str">
        <f t="shared" si="1621"/>
        <v/>
      </c>
      <c r="U187" s="67" t="str">
        <f t="shared" si="1622"/>
        <v/>
      </c>
      <c r="V187" s="67" t="str">
        <f t="shared" si="1623"/>
        <v/>
      </c>
      <c r="W187" s="67" t="str">
        <f t="shared" si="1624"/>
        <v/>
      </c>
      <c r="X187" s="67" t="str">
        <f t="shared" si="1625"/>
        <v/>
      </c>
      <c r="Y187" s="67" t="str">
        <f t="shared" si="1626"/>
        <v/>
      </c>
      <c r="Z187" s="67" t="str">
        <f t="shared" si="1627"/>
        <v/>
      </c>
      <c r="AA187" s="75" t="str">
        <f t="shared" si="1628"/>
        <v/>
      </c>
      <c r="AB187" s="74" t="str">
        <f t="shared" si="1859"/>
        <v/>
      </c>
      <c r="AC187" s="67" t="str">
        <f t="shared" ref="AC187" si="2249">IF(AND($F187=AB$2,$D187=AB$3,$E187=AC$4),1,"")</f>
        <v/>
      </c>
      <c r="AD187" s="67" t="str">
        <f t="shared" si="1630"/>
        <v/>
      </c>
      <c r="AE187" s="67" t="str">
        <f t="shared" si="1631"/>
        <v/>
      </c>
      <c r="AF187" s="67" t="str">
        <f t="shared" si="1632"/>
        <v/>
      </c>
      <c r="AG187" s="67" t="str">
        <f t="shared" si="1633"/>
        <v/>
      </c>
      <c r="AH187" s="67" t="str">
        <f t="shared" si="1634"/>
        <v/>
      </c>
      <c r="AI187" s="67" t="str">
        <f t="shared" si="1635"/>
        <v/>
      </c>
      <c r="AJ187" s="67" t="str">
        <f t="shared" si="1636"/>
        <v/>
      </c>
      <c r="AK187" s="75" t="str">
        <f t="shared" si="1637"/>
        <v/>
      </c>
      <c r="AL187" s="74" t="str">
        <f t="shared" si="1861"/>
        <v/>
      </c>
      <c r="AM187" s="67" t="str">
        <f t="shared" ref="AM187" si="2250">IF(AND($F187=AL$2,$D187=AL$3,$E187=AM$4),1,"")</f>
        <v/>
      </c>
      <c r="AN187" s="67" t="str">
        <f t="shared" si="1639"/>
        <v/>
      </c>
      <c r="AO187" s="67" t="str">
        <f t="shared" si="1640"/>
        <v/>
      </c>
      <c r="AP187" s="67" t="str">
        <f t="shared" si="1641"/>
        <v/>
      </c>
      <c r="AQ187" s="67" t="str">
        <f t="shared" si="1642"/>
        <v/>
      </c>
      <c r="AR187" s="67" t="str">
        <f t="shared" si="1643"/>
        <v/>
      </c>
      <c r="AS187" s="67" t="str">
        <f t="shared" si="1644"/>
        <v/>
      </c>
      <c r="AT187" s="67" t="str">
        <f t="shared" si="1645"/>
        <v/>
      </c>
      <c r="AU187" s="75" t="str">
        <f t="shared" si="1646"/>
        <v/>
      </c>
      <c r="AV187" s="74" t="str">
        <f t="shared" si="1863"/>
        <v/>
      </c>
      <c r="AW187" s="67" t="str">
        <f t="shared" ref="AW187" si="2251">IF(AND($F187=AV$2,$D187=AV$3,$E187=AW$4),1,"")</f>
        <v/>
      </c>
      <c r="AX187" s="67" t="str">
        <f t="shared" si="1648"/>
        <v/>
      </c>
      <c r="AY187" s="67" t="str">
        <f t="shared" si="1649"/>
        <v/>
      </c>
      <c r="AZ187" s="67" t="str">
        <f t="shared" si="1650"/>
        <v/>
      </c>
      <c r="BA187" s="67" t="str">
        <f t="shared" si="1651"/>
        <v/>
      </c>
      <c r="BB187" s="67" t="str">
        <f t="shared" si="1652"/>
        <v/>
      </c>
      <c r="BC187" s="67" t="str">
        <f t="shared" si="1653"/>
        <v/>
      </c>
      <c r="BD187" s="67" t="str">
        <f t="shared" si="1654"/>
        <v/>
      </c>
      <c r="BE187" s="75" t="str">
        <f t="shared" si="1655"/>
        <v/>
      </c>
      <c r="BF187" s="74" t="str">
        <f t="shared" si="1865"/>
        <v/>
      </c>
      <c r="BG187" s="67" t="str">
        <f t="shared" ref="BG187" si="2252">IF(AND($F187=BF$2,$D187=BF$3,$E187=BG$4),1,"")</f>
        <v/>
      </c>
      <c r="BH187" s="67" t="str">
        <f t="shared" si="1657"/>
        <v/>
      </c>
      <c r="BI187" s="67" t="str">
        <f t="shared" si="1658"/>
        <v/>
      </c>
      <c r="BJ187" s="67" t="str">
        <f t="shared" si="1659"/>
        <v/>
      </c>
      <c r="BK187" s="67" t="str">
        <f t="shared" si="1660"/>
        <v/>
      </c>
      <c r="BL187" s="67" t="str">
        <f t="shared" si="1661"/>
        <v/>
      </c>
      <c r="BM187" s="67" t="str">
        <f t="shared" si="1662"/>
        <v/>
      </c>
      <c r="BN187" s="67" t="str">
        <f t="shared" si="1663"/>
        <v/>
      </c>
      <c r="BO187" s="75" t="str">
        <f t="shared" si="1664"/>
        <v/>
      </c>
      <c r="BP187" s="74" t="str">
        <f t="shared" si="1867"/>
        <v/>
      </c>
      <c r="BQ187" s="67" t="str">
        <f t="shared" ref="BQ187" si="2253">IF(AND($F187=BP$2,$D187=BP$3,$E187=BQ$4),1,"")</f>
        <v/>
      </c>
      <c r="BR187" s="67" t="str">
        <f t="shared" si="1666"/>
        <v/>
      </c>
      <c r="BS187" s="67" t="str">
        <f t="shared" si="1667"/>
        <v/>
      </c>
      <c r="BT187" s="67" t="str">
        <f t="shared" si="1668"/>
        <v/>
      </c>
      <c r="BU187" s="67" t="str">
        <f t="shared" si="1669"/>
        <v/>
      </c>
      <c r="BV187" s="67" t="str">
        <f t="shared" si="1670"/>
        <v/>
      </c>
      <c r="BW187" s="67" t="str">
        <f t="shared" si="1671"/>
        <v/>
      </c>
      <c r="BX187" s="67" t="str">
        <f t="shared" si="1672"/>
        <v/>
      </c>
      <c r="BY187" s="75" t="str">
        <f t="shared" si="1673"/>
        <v/>
      </c>
      <c r="BZ187" s="74" t="str">
        <f t="shared" si="1869"/>
        <v/>
      </c>
      <c r="CA187" s="67" t="str">
        <f t="shared" ref="CA187" si="2254">IF(AND($F187=BZ$2,$D187=BZ$3,$E187=CA$4),1,"")</f>
        <v/>
      </c>
      <c r="CB187" s="67" t="str">
        <f t="shared" si="1675"/>
        <v/>
      </c>
      <c r="CC187" s="67" t="str">
        <f t="shared" si="1676"/>
        <v/>
      </c>
      <c r="CD187" s="67" t="str">
        <f t="shared" si="1677"/>
        <v/>
      </c>
      <c r="CE187" s="67" t="str">
        <f t="shared" si="1678"/>
        <v/>
      </c>
      <c r="CF187" s="67" t="str">
        <f t="shared" si="1679"/>
        <v/>
      </c>
      <c r="CG187" s="67" t="str">
        <f t="shared" si="1680"/>
        <v/>
      </c>
      <c r="CH187" s="67" t="str">
        <f t="shared" si="1681"/>
        <v/>
      </c>
      <c r="CI187" s="75" t="str">
        <f t="shared" si="1682"/>
        <v/>
      </c>
      <c r="CJ187" s="74" t="str">
        <f t="shared" si="1871"/>
        <v/>
      </c>
      <c r="CK187" s="67" t="str">
        <f t="shared" ref="CK187" si="2255">IF(AND($F187=CJ$2,$D187=CJ$3,$E187=CK$4),1,"")</f>
        <v/>
      </c>
      <c r="CL187" s="67" t="str">
        <f t="shared" si="1684"/>
        <v/>
      </c>
      <c r="CM187" s="67" t="str">
        <f t="shared" si="1685"/>
        <v/>
      </c>
      <c r="CN187" s="67" t="str">
        <f t="shared" si="1686"/>
        <v/>
      </c>
      <c r="CO187" s="67" t="str">
        <f t="shared" si="1687"/>
        <v/>
      </c>
      <c r="CP187" s="67" t="str">
        <f t="shared" si="1688"/>
        <v/>
      </c>
      <c r="CQ187" s="67" t="str">
        <f t="shared" si="1689"/>
        <v/>
      </c>
      <c r="CR187" s="67" t="str">
        <f t="shared" si="1690"/>
        <v/>
      </c>
      <c r="CS187" s="75" t="str">
        <f t="shared" si="1691"/>
        <v/>
      </c>
      <c r="CT187" s="74" t="str">
        <f t="shared" si="1873"/>
        <v/>
      </c>
      <c r="CU187" s="67" t="str">
        <f t="shared" ref="CU187" si="2256">IF(AND($F187=CT$2,$D187=CT$3,$E187=CU$4),1,"")</f>
        <v/>
      </c>
      <c r="CV187" s="67" t="str">
        <f t="shared" si="1693"/>
        <v/>
      </c>
      <c r="CW187" s="67" t="str">
        <f t="shared" si="1694"/>
        <v/>
      </c>
      <c r="CX187" s="67" t="str">
        <f t="shared" si="1695"/>
        <v/>
      </c>
      <c r="CY187" s="67" t="str">
        <f t="shared" si="1696"/>
        <v/>
      </c>
      <c r="CZ187" s="67" t="str">
        <f t="shared" si="1697"/>
        <v/>
      </c>
      <c r="DA187" s="67" t="str">
        <f t="shared" si="1698"/>
        <v/>
      </c>
      <c r="DB187" s="67" t="str">
        <f t="shared" si="1699"/>
        <v/>
      </c>
      <c r="DC187" s="75" t="str">
        <f t="shared" si="1700"/>
        <v/>
      </c>
      <c r="DD187" s="74" t="str">
        <f t="shared" si="1875"/>
        <v/>
      </c>
      <c r="DE187" s="67" t="str">
        <f t="shared" ref="DE187" si="2257">IF(AND($F187=DD$2,$D187=DD$3,$E187=DE$4),1,"")</f>
        <v/>
      </c>
      <c r="DF187" s="67" t="str">
        <f t="shared" si="1702"/>
        <v/>
      </c>
      <c r="DG187" s="67" t="str">
        <f t="shared" si="1703"/>
        <v/>
      </c>
      <c r="DH187" s="67" t="str">
        <f t="shared" si="1704"/>
        <v/>
      </c>
      <c r="DI187" s="67" t="str">
        <f t="shared" si="1705"/>
        <v/>
      </c>
      <c r="DJ187" s="67" t="str">
        <f t="shared" si="1706"/>
        <v/>
      </c>
      <c r="DK187" s="67" t="str">
        <f t="shared" si="1707"/>
        <v/>
      </c>
      <c r="DL187" s="67" t="str">
        <f t="shared" si="1708"/>
        <v/>
      </c>
      <c r="DM187" s="75" t="str">
        <f t="shared" si="1709"/>
        <v/>
      </c>
      <c r="DN187" s="74" t="str">
        <f t="shared" si="1877"/>
        <v/>
      </c>
      <c r="DO187" s="67" t="str">
        <f t="shared" ref="DO187" si="2258">IF(AND($F187=DN$2,$D187=DN$3,$E187=DO$4),1,"")</f>
        <v/>
      </c>
      <c r="DP187" s="67" t="str">
        <f t="shared" si="1711"/>
        <v/>
      </c>
      <c r="DQ187" s="67" t="str">
        <f t="shared" si="1712"/>
        <v/>
      </c>
      <c r="DR187" s="67" t="str">
        <f t="shared" si="1713"/>
        <v/>
      </c>
      <c r="DS187" s="67" t="str">
        <f t="shared" si="1714"/>
        <v/>
      </c>
      <c r="DT187" s="67" t="str">
        <f t="shared" si="1715"/>
        <v/>
      </c>
      <c r="DU187" s="67" t="str">
        <f t="shared" si="1716"/>
        <v/>
      </c>
      <c r="DV187" s="67" t="str">
        <f t="shared" si="1717"/>
        <v/>
      </c>
      <c r="DW187" s="76" t="str">
        <f t="shared" si="1718"/>
        <v/>
      </c>
      <c r="DX187" s="73"/>
    </row>
    <row r="188" spans="1:128" hidden="1">
      <c r="A188" s="67" t="str">
        <f>IF(OR(B188=0,B188=""),"",'Stu.Detail (1-20)'!A190)</f>
        <v/>
      </c>
      <c r="B188" s="67" t="str">
        <f>IF(OR('Stu.Detail (1-20)'!B190=0,'Stu.Detail (1-20)'!B190=""),"",'Stu.Detail (1-20)'!B190)</f>
        <v/>
      </c>
      <c r="C188" s="68" t="str">
        <f>IF(OR('Stu.Detail (1-20)'!C190=0,'Stu.Detail (1-20)'!C190=""),"",'Stu.Detail (1-20)'!C190)</f>
        <v/>
      </c>
      <c r="D188" s="67" t="str">
        <f>IF(OR('Stu.Detail (1-20)'!J190=0,'Stu.Detail (1-20)'!J190=""),"",'Stu.Detail (1-20)'!J190)</f>
        <v/>
      </c>
      <c r="E188" s="67" t="str">
        <f>IF(OR('Stu.Detail (1-20)'!K190=0,'Stu.Detail (1-20)'!K190=""),"",'Stu.Detail (1-20)'!K190)</f>
        <v/>
      </c>
      <c r="F188" s="67" t="str">
        <f>IF(OR('Stu.Detail (1-20)'!L190=0,'Stu.Detail (1-20)'!L190=""),"",'Stu.Detail (1-20)'!L190)</f>
        <v/>
      </c>
      <c r="H188" s="74" t="str">
        <f t="shared" si="1609"/>
        <v/>
      </c>
      <c r="I188" s="67" t="str">
        <f t="shared" si="1610"/>
        <v/>
      </c>
      <c r="J188" s="67" t="str">
        <f t="shared" si="1611"/>
        <v/>
      </c>
      <c r="K188" s="67" t="str">
        <f t="shared" si="1612"/>
        <v/>
      </c>
      <c r="L188" s="67" t="str">
        <f t="shared" si="1613"/>
        <v/>
      </c>
      <c r="M188" s="67" t="str">
        <f t="shared" si="1614"/>
        <v/>
      </c>
      <c r="N188" s="67" t="str">
        <f t="shared" si="1615"/>
        <v/>
      </c>
      <c r="O188" s="67" t="str">
        <f t="shared" si="1616"/>
        <v/>
      </c>
      <c r="P188" s="67" t="str">
        <f t="shared" si="1617"/>
        <v/>
      </c>
      <c r="Q188" s="75" t="str">
        <f t="shared" si="1618"/>
        <v/>
      </c>
      <c r="R188" s="74" t="str">
        <f t="shared" si="1619"/>
        <v/>
      </c>
      <c r="S188" s="67" t="str">
        <f t="shared" si="1620"/>
        <v/>
      </c>
      <c r="T188" s="67" t="str">
        <f t="shared" si="1621"/>
        <v/>
      </c>
      <c r="U188" s="67" t="str">
        <f t="shared" si="1622"/>
        <v/>
      </c>
      <c r="V188" s="67" t="str">
        <f t="shared" si="1623"/>
        <v/>
      </c>
      <c r="W188" s="67" t="str">
        <f t="shared" si="1624"/>
        <v/>
      </c>
      <c r="X188" s="67" t="str">
        <f t="shared" si="1625"/>
        <v/>
      </c>
      <c r="Y188" s="67" t="str">
        <f t="shared" si="1626"/>
        <v/>
      </c>
      <c r="Z188" s="67" t="str">
        <f t="shared" si="1627"/>
        <v/>
      </c>
      <c r="AA188" s="75" t="str">
        <f t="shared" si="1628"/>
        <v/>
      </c>
      <c r="AB188" s="74" t="str">
        <f t="shared" si="1859"/>
        <v/>
      </c>
      <c r="AC188" s="67" t="str">
        <f t="shared" ref="AC188" si="2259">IF(AND($F188=AB$2,$D188=AB$3,$E188=AC$4),1,"")</f>
        <v/>
      </c>
      <c r="AD188" s="67" t="str">
        <f t="shared" si="1630"/>
        <v/>
      </c>
      <c r="AE188" s="67" t="str">
        <f t="shared" si="1631"/>
        <v/>
      </c>
      <c r="AF188" s="67" t="str">
        <f t="shared" si="1632"/>
        <v/>
      </c>
      <c r="AG188" s="67" t="str">
        <f t="shared" si="1633"/>
        <v/>
      </c>
      <c r="AH188" s="67" t="str">
        <f t="shared" si="1634"/>
        <v/>
      </c>
      <c r="AI188" s="67" t="str">
        <f t="shared" si="1635"/>
        <v/>
      </c>
      <c r="AJ188" s="67" t="str">
        <f t="shared" si="1636"/>
        <v/>
      </c>
      <c r="AK188" s="75" t="str">
        <f t="shared" si="1637"/>
        <v/>
      </c>
      <c r="AL188" s="74" t="str">
        <f t="shared" si="1861"/>
        <v/>
      </c>
      <c r="AM188" s="67" t="str">
        <f t="shared" ref="AM188" si="2260">IF(AND($F188=AL$2,$D188=AL$3,$E188=AM$4),1,"")</f>
        <v/>
      </c>
      <c r="AN188" s="67" t="str">
        <f t="shared" si="1639"/>
        <v/>
      </c>
      <c r="AO188" s="67" t="str">
        <f t="shared" si="1640"/>
        <v/>
      </c>
      <c r="AP188" s="67" t="str">
        <f t="shared" si="1641"/>
        <v/>
      </c>
      <c r="AQ188" s="67" t="str">
        <f t="shared" si="1642"/>
        <v/>
      </c>
      <c r="AR188" s="67" t="str">
        <f t="shared" si="1643"/>
        <v/>
      </c>
      <c r="AS188" s="67" t="str">
        <f t="shared" si="1644"/>
        <v/>
      </c>
      <c r="AT188" s="67" t="str">
        <f t="shared" si="1645"/>
        <v/>
      </c>
      <c r="AU188" s="75" t="str">
        <f t="shared" si="1646"/>
        <v/>
      </c>
      <c r="AV188" s="74" t="str">
        <f t="shared" si="1863"/>
        <v/>
      </c>
      <c r="AW188" s="67" t="str">
        <f t="shared" ref="AW188" si="2261">IF(AND($F188=AV$2,$D188=AV$3,$E188=AW$4),1,"")</f>
        <v/>
      </c>
      <c r="AX188" s="67" t="str">
        <f t="shared" si="1648"/>
        <v/>
      </c>
      <c r="AY188" s="67" t="str">
        <f t="shared" si="1649"/>
        <v/>
      </c>
      <c r="AZ188" s="67" t="str">
        <f t="shared" si="1650"/>
        <v/>
      </c>
      <c r="BA188" s="67" t="str">
        <f t="shared" si="1651"/>
        <v/>
      </c>
      <c r="BB188" s="67" t="str">
        <f t="shared" si="1652"/>
        <v/>
      </c>
      <c r="BC188" s="67" t="str">
        <f t="shared" si="1653"/>
        <v/>
      </c>
      <c r="BD188" s="67" t="str">
        <f t="shared" si="1654"/>
        <v/>
      </c>
      <c r="BE188" s="75" t="str">
        <f t="shared" si="1655"/>
        <v/>
      </c>
      <c r="BF188" s="74" t="str">
        <f t="shared" si="1865"/>
        <v/>
      </c>
      <c r="BG188" s="67" t="str">
        <f t="shared" ref="BG188" si="2262">IF(AND($F188=BF$2,$D188=BF$3,$E188=BG$4),1,"")</f>
        <v/>
      </c>
      <c r="BH188" s="67" t="str">
        <f t="shared" si="1657"/>
        <v/>
      </c>
      <c r="BI188" s="67" t="str">
        <f t="shared" si="1658"/>
        <v/>
      </c>
      <c r="BJ188" s="67" t="str">
        <f t="shared" si="1659"/>
        <v/>
      </c>
      <c r="BK188" s="67" t="str">
        <f t="shared" si="1660"/>
        <v/>
      </c>
      <c r="BL188" s="67" t="str">
        <f t="shared" si="1661"/>
        <v/>
      </c>
      <c r="BM188" s="67" t="str">
        <f t="shared" si="1662"/>
        <v/>
      </c>
      <c r="BN188" s="67" t="str">
        <f t="shared" si="1663"/>
        <v/>
      </c>
      <c r="BO188" s="75" t="str">
        <f t="shared" si="1664"/>
        <v/>
      </c>
      <c r="BP188" s="74" t="str">
        <f t="shared" si="1867"/>
        <v/>
      </c>
      <c r="BQ188" s="67" t="str">
        <f t="shared" ref="BQ188" si="2263">IF(AND($F188=BP$2,$D188=BP$3,$E188=BQ$4),1,"")</f>
        <v/>
      </c>
      <c r="BR188" s="67" t="str">
        <f t="shared" si="1666"/>
        <v/>
      </c>
      <c r="BS188" s="67" t="str">
        <f t="shared" si="1667"/>
        <v/>
      </c>
      <c r="BT188" s="67" t="str">
        <f t="shared" si="1668"/>
        <v/>
      </c>
      <c r="BU188" s="67" t="str">
        <f t="shared" si="1669"/>
        <v/>
      </c>
      <c r="BV188" s="67" t="str">
        <f t="shared" si="1670"/>
        <v/>
      </c>
      <c r="BW188" s="67" t="str">
        <f t="shared" si="1671"/>
        <v/>
      </c>
      <c r="BX188" s="67" t="str">
        <f t="shared" si="1672"/>
        <v/>
      </c>
      <c r="BY188" s="75" t="str">
        <f t="shared" si="1673"/>
        <v/>
      </c>
      <c r="BZ188" s="74" t="str">
        <f t="shared" si="1869"/>
        <v/>
      </c>
      <c r="CA188" s="67" t="str">
        <f t="shared" ref="CA188" si="2264">IF(AND($F188=BZ$2,$D188=BZ$3,$E188=CA$4),1,"")</f>
        <v/>
      </c>
      <c r="CB188" s="67" t="str">
        <f t="shared" si="1675"/>
        <v/>
      </c>
      <c r="CC188" s="67" t="str">
        <f t="shared" si="1676"/>
        <v/>
      </c>
      <c r="CD188" s="67" t="str">
        <f t="shared" si="1677"/>
        <v/>
      </c>
      <c r="CE188" s="67" t="str">
        <f t="shared" si="1678"/>
        <v/>
      </c>
      <c r="CF188" s="67" t="str">
        <f t="shared" si="1679"/>
        <v/>
      </c>
      <c r="CG188" s="67" t="str">
        <f t="shared" si="1680"/>
        <v/>
      </c>
      <c r="CH188" s="67" t="str">
        <f t="shared" si="1681"/>
        <v/>
      </c>
      <c r="CI188" s="75" t="str">
        <f t="shared" si="1682"/>
        <v/>
      </c>
      <c r="CJ188" s="74" t="str">
        <f t="shared" si="1871"/>
        <v/>
      </c>
      <c r="CK188" s="67" t="str">
        <f t="shared" ref="CK188" si="2265">IF(AND($F188=CJ$2,$D188=CJ$3,$E188=CK$4),1,"")</f>
        <v/>
      </c>
      <c r="CL188" s="67" t="str">
        <f t="shared" si="1684"/>
        <v/>
      </c>
      <c r="CM188" s="67" t="str">
        <f t="shared" si="1685"/>
        <v/>
      </c>
      <c r="CN188" s="67" t="str">
        <f t="shared" si="1686"/>
        <v/>
      </c>
      <c r="CO188" s="67" t="str">
        <f t="shared" si="1687"/>
        <v/>
      </c>
      <c r="CP188" s="67" t="str">
        <f t="shared" si="1688"/>
        <v/>
      </c>
      <c r="CQ188" s="67" t="str">
        <f t="shared" si="1689"/>
        <v/>
      </c>
      <c r="CR188" s="67" t="str">
        <f t="shared" si="1690"/>
        <v/>
      </c>
      <c r="CS188" s="75" t="str">
        <f t="shared" si="1691"/>
        <v/>
      </c>
      <c r="CT188" s="74" t="str">
        <f t="shared" si="1873"/>
        <v/>
      </c>
      <c r="CU188" s="67" t="str">
        <f t="shared" ref="CU188" si="2266">IF(AND($F188=CT$2,$D188=CT$3,$E188=CU$4),1,"")</f>
        <v/>
      </c>
      <c r="CV188" s="67" t="str">
        <f t="shared" si="1693"/>
        <v/>
      </c>
      <c r="CW188" s="67" t="str">
        <f t="shared" si="1694"/>
        <v/>
      </c>
      <c r="CX188" s="67" t="str">
        <f t="shared" si="1695"/>
        <v/>
      </c>
      <c r="CY188" s="67" t="str">
        <f t="shared" si="1696"/>
        <v/>
      </c>
      <c r="CZ188" s="67" t="str">
        <f t="shared" si="1697"/>
        <v/>
      </c>
      <c r="DA188" s="67" t="str">
        <f t="shared" si="1698"/>
        <v/>
      </c>
      <c r="DB188" s="67" t="str">
        <f t="shared" si="1699"/>
        <v/>
      </c>
      <c r="DC188" s="75" t="str">
        <f t="shared" si="1700"/>
        <v/>
      </c>
      <c r="DD188" s="74" t="str">
        <f t="shared" si="1875"/>
        <v/>
      </c>
      <c r="DE188" s="67" t="str">
        <f t="shared" ref="DE188" si="2267">IF(AND($F188=DD$2,$D188=DD$3,$E188=DE$4),1,"")</f>
        <v/>
      </c>
      <c r="DF188" s="67" t="str">
        <f t="shared" si="1702"/>
        <v/>
      </c>
      <c r="DG188" s="67" t="str">
        <f t="shared" si="1703"/>
        <v/>
      </c>
      <c r="DH188" s="67" t="str">
        <f t="shared" si="1704"/>
        <v/>
      </c>
      <c r="DI188" s="67" t="str">
        <f t="shared" si="1705"/>
        <v/>
      </c>
      <c r="DJ188" s="67" t="str">
        <f t="shared" si="1706"/>
        <v/>
      </c>
      <c r="DK188" s="67" t="str">
        <f t="shared" si="1707"/>
        <v/>
      </c>
      <c r="DL188" s="67" t="str">
        <f t="shared" si="1708"/>
        <v/>
      </c>
      <c r="DM188" s="75" t="str">
        <f t="shared" si="1709"/>
        <v/>
      </c>
      <c r="DN188" s="74" t="str">
        <f t="shared" si="1877"/>
        <v/>
      </c>
      <c r="DO188" s="67" t="str">
        <f t="shared" ref="DO188" si="2268">IF(AND($F188=DN$2,$D188=DN$3,$E188=DO$4),1,"")</f>
        <v/>
      </c>
      <c r="DP188" s="67" t="str">
        <f t="shared" si="1711"/>
        <v/>
      </c>
      <c r="DQ188" s="67" t="str">
        <f t="shared" si="1712"/>
        <v/>
      </c>
      <c r="DR188" s="67" t="str">
        <f t="shared" si="1713"/>
        <v/>
      </c>
      <c r="DS188" s="67" t="str">
        <f t="shared" si="1714"/>
        <v/>
      </c>
      <c r="DT188" s="67" t="str">
        <f t="shared" si="1715"/>
        <v/>
      </c>
      <c r="DU188" s="67" t="str">
        <f t="shared" si="1716"/>
        <v/>
      </c>
      <c r="DV188" s="67" t="str">
        <f t="shared" si="1717"/>
        <v/>
      </c>
      <c r="DW188" s="76" t="str">
        <f t="shared" si="1718"/>
        <v/>
      </c>
      <c r="DX188" s="73"/>
    </row>
    <row r="189" spans="1:128" hidden="1">
      <c r="A189" s="67" t="str">
        <f>IF(OR(B189=0,B189=""),"",'Stu.Detail (1-20)'!A191)</f>
        <v/>
      </c>
      <c r="B189" s="67" t="str">
        <f>IF(OR('Stu.Detail (1-20)'!B191=0,'Stu.Detail (1-20)'!B191=""),"",'Stu.Detail (1-20)'!B191)</f>
        <v/>
      </c>
      <c r="C189" s="68" t="str">
        <f>IF(OR('Stu.Detail (1-20)'!C191=0,'Stu.Detail (1-20)'!C191=""),"",'Stu.Detail (1-20)'!C191)</f>
        <v/>
      </c>
      <c r="D189" s="67" t="str">
        <f>IF(OR('Stu.Detail (1-20)'!J191=0,'Stu.Detail (1-20)'!J191=""),"",'Stu.Detail (1-20)'!J191)</f>
        <v/>
      </c>
      <c r="E189" s="67" t="str">
        <f>IF(OR('Stu.Detail (1-20)'!K191=0,'Stu.Detail (1-20)'!K191=""),"",'Stu.Detail (1-20)'!K191)</f>
        <v/>
      </c>
      <c r="F189" s="67" t="str">
        <f>IF(OR('Stu.Detail (1-20)'!L191=0,'Stu.Detail (1-20)'!L191=""),"",'Stu.Detail (1-20)'!L191)</f>
        <v/>
      </c>
      <c r="H189" s="74" t="str">
        <f t="shared" si="1609"/>
        <v/>
      </c>
      <c r="I189" s="67" t="str">
        <f t="shared" si="1610"/>
        <v/>
      </c>
      <c r="J189" s="67" t="str">
        <f t="shared" si="1611"/>
        <v/>
      </c>
      <c r="K189" s="67" t="str">
        <f t="shared" si="1612"/>
        <v/>
      </c>
      <c r="L189" s="67" t="str">
        <f t="shared" si="1613"/>
        <v/>
      </c>
      <c r="M189" s="67" t="str">
        <f t="shared" si="1614"/>
        <v/>
      </c>
      <c r="N189" s="67" t="str">
        <f t="shared" si="1615"/>
        <v/>
      </c>
      <c r="O189" s="67" t="str">
        <f t="shared" si="1616"/>
        <v/>
      </c>
      <c r="P189" s="67" t="str">
        <f t="shared" si="1617"/>
        <v/>
      </c>
      <c r="Q189" s="75" t="str">
        <f t="shared" si="1618"/>
        <v/>
      </c>
      <c r="R189" s="74" t="str">
        <f t="shared" si="1619"/>
        <v/>
      </c>
      <c r="S189" s="67" t="str">
        <f t="shared" si="1620"/>
        <v/>
      </c>
      <c r="T189" s="67" t="str">
        <f t="shared" si="1621"/>
        <v/>
      </c>
      <c r="U189" s="67" t="str">
        <f t="shared" si="1622"/>
        <v/>
      </c>
      <c r="V189" s="67" t="str">
        <f t="shared" si="1623"/>
        <v/>
      </c>
      <c r="W189" s="67" t="str">
        <f t="shared" si="1624"/>
        <v/>
      </c>
      <c r="X189" s="67" t="str">
        <f t="shared" si="1625"/>
        <v/>
      </c>
      <c r="Y189" s="67" t="str">
        <f t="shared" si="1626"/>
        <v/>
      </c>
      <c r="Z189" s="67" t="str">
        <f t="shared" si="1627"/>
        <v/>
      </c>
      <c r="AA189" s="75" t="str">
        <f t="shared" si="1628"/>
        <v/>
      </c>
      <c r="AB189" s="74" t="str">
        <f t="shared" si="1859"/>
        <v/>
      </c>
      <c r="AC189" s="67" t="str">
        <f t="shared" ref="AC189" si="2269">IF(AND($F189=AB$2,$D189=AB$3,$E189=AC$4),1,"")</f>
        <v/>
      </c>
      <c r="AD189" s="67" t="str">
        <f t="shared" si="1630"/>
        <v/>
      </c>
      <c r="AE189" s="67" t="str">
        <f t="shared" si="1631"/>
        <v/>
      </c>
      <c r="AF189" s="67" t="str">
        <f t="shared" si="1632"/>
        <v/>
      </c>
      <c r="AG189" s="67" t="str">
        <f t="shared" si="1633"/>
        <v/>
      </c>
      <c r="AH189" s="67" t="str">
        <f t="shared" si="1634"/>
        <v/>
      </c>
      <c r="AI189" s="67" t="str">
        <f t="shared" si="1635"/>
        <v/>
      </c>
      <c r="AJ189" s="67" t="str">
        <f t="shared" si="1636"/>
        <v/>
      </c>
      <c r="AK189" s="75" t="str">
        <f t="shared" si="1637"/>
        <v/>
      </c>
      <c r="AL189" s="74" t="str">
        <f t="shared" si="1861"/>
        <v/>
      </c>
      <c r="AM189" s="67" t="str">
        <f t="shared" ref="AM189" si="2270">IF(AND($F189=AL$2,$D189=AL$3,$E189=AM$4),1,"")</f>
        <v/>
      </c>
      <c r="AN189" s="67" t="str">
        <f t="shared" si="1639"/>
        <v/>
      </c>
      <c r="AO189" s="67" t="str">
        <f t="shared" si="1640"/>
        <v/>
      </c>
      <c r="AP189" s="67" t="str">
        <f t="shared" si="1641"/>
        <v/>
      </c>
      <c r="AQ189" s="67" t="str">
        <f t="shared" si="1642"/>
        <v/>
      </c>
      <c r="AR189" s="67" t="str">
        <f t="shared" si="1643"/>
        <v/>
      </c>
      <c r="AS189" s="67" t="str">
        <f t="shared" si="1644"/>
        <v/>
      </c>
      <c r="AT189" s="67" t="str">
        <f t="shared" si="1645"/>
        <v/>
      </c>
      <c r="AU189" s="75" t="str">
        <f t="shared" si="1646"/>
        <v/>
      </c>
      <c r="AV189" s="74" t="str">
        <f t="shared" si="1863"/>
        <v/>
      </c>
      <c r="AW189" s="67" t="str">
        <f t="shared" ref="AW189" si="2271">IF(AND($F189=AV$2,$D189=AV$3,$E189=AW$4),1,"")</f>
        <v/>
      </c>
      <c r="AX189" s="67" t="str">
        <f t="shared" si="1648"/>
        <v/>
      </c>
      <c r="AY189" s="67" t="str">
        <f t="shared" si="1649"/>
        <v/>
      </c>
      <c r="AZ189" s="67" t="str">
        <f t="shared" si="1650"/>
        <v/>
      </c>
      <c r="BA189" s="67" t="str">
        <f t="shared" si="1651"/>
        <v/>
      </c>
      <c r="BB189" s="67" t="str">
        <f t="shared" si="1652"/>
        <v/>
      </c>
      <c r="BC189" s="67" t="str">
        <f t="shared" si="1653"/>
        <v/>
      </c>
      <c r="BD189" s="67" t="str">
        <f t="shared" si="1654"/>
        <v/>
      </c>
      <c r="BE189" s="75" t="str">
        <f t="shared" si="1655"/>
        <v/>
      </c>
      <c r="BF189" s="74" t="str">
        <f t="shared" si="1865"/>
        <v/>
      </c>
      <c r="BG189" s="67" t="str">
        <f t="shared" ref="BG189" si="2272">IF(AND($F189=BF$2,$D189=BF$3,$E189=BG$4),1,"")</f>
        <v/>
      </c>
      <c r="BH189" s="67" t="str">
        <f t="shared" si="1657"/>
        <v/>
      </c>
      <c r="BI189" s="67" t="str">
        <f t="shared" si="1658"/>
        <v/>
      </c>
      <c r="BJ189" s="67" t="str">
        <f t="shared" si="1659"/>
        <v/>
      </c>
      <c r="BK189" s="67" t="str">
        <f t="shared" si="1660"/>
        <v/>
      </c>
      <c r="BL189" s="67" t="str">
        <f t="shared" si="1661"/>
        <v/>
      </c>
      <c r="BM189" s="67" t="str">
        <f t="shared" si="1662"/>
        <v/>
      </c>
      <c r="BN189" s="67" t="str">
        <f t="shared" si="1663"/>
        <v/>
      </c>
      <c r="BO189" s="75" t="str">
        <f t="shared" si="1664"/>
        <v/>
      </c>
      <c r="BP189" s="74" t="str">
        <f t="shared" si="1867"/>
        <v/>
      </c>
      <c r="BQ189" s="67" t="str">
        <f t="shared" ref="BQ189" si="2273">IF(AND($F189=BP$2,$D189=BP$3,$E189=BQ$4),1,"")</f>
        <v/>
      </c>
      <c r="BR189" s="67" t="str">
        <f t="shared" si="1666"/>
        <v/>
      </c>
      <c r="BS189" s="67" t="str">
        <f t="shared" si="1667"/>
        <v/>
      </c>
      <c r="BT189" s="67" t="str">
        <f t="shared" si="1668"/>
        <v/>
      </c>
      <c r="BU189" s="67" t="str">
        <f t="shared" si="1669"/>
        <v/>
      </c>
      <c r="BV189" s="67" t="str">
        <f t="shared" si="1670"/>
        <v/>
      </c>
      <c r="BW189" s="67" t="str">
        <f t="shared" si="1671"/>
        <v/>
      </c>
      <c r="BX189" s="67" t="str">
        <f t="shared" si="1672"/>
        <v/>
      </c>
      <c r="BY189" s="75" t="str">
        <f t="shared" si="1673"/>
        <v/>
      </c>
      <c r="BZ189" s="74" t="str">
        <f t="shared" si="1869"/>
        <v/>
      </c>
      <c r="CA189" s="67" t="str">
        <f t="shared" ref="CA189" si="2274">IF(AND($F189=BZ$2,$D189=BZ$3,$E189=CA$4),1,"")</f>
        <v/>
      </c>
      <c r="CB189" s="67" t="str">
        <f t="shared" si="1675"/>
        <v/>
      </c>
      <c r="CC189" s="67" t="str">
        <f t="shared" si="1676"/>
        <v/>
      </c>
      <c r="CD189" s="67" t="str">
        <f t="shared" si="1677"/>
        <v/>
      </c>
      <c r="CE189" s="67" t="str">
        <f t="shared" si="1678"/>
        <v/>
      </c>
      <c r="CF189" s="67" t="str">
        <f t="shared" si="1679"/>
        <v/>
      </c>
      <c r="CG189" s="67" t="str">
        <f t="shared" si="1680"/>
        <v/>
      </c>
      <c r="CH189" s="67" t="str">
        <f t="shared" si="1681"/>
        <v/>
      </c>
      <c r="CI189" s="75" t="str">
        <f t="shared" si="1682"/>
        <v/>
      </c>
      <c r="CJ189" s="74" t="str">
        <f t="shared" si="1871"/>
        <v/>
      </c>
      <c r="CK189" s="67" t="str">
        <f t="shared" ref="CK189" si="2275">IF(AND($F189=CJ$2,$D189=CJ$3,$E189=CK$4),1,"")</f>
        <v/>
      </c>
      <c r="CL189" s="67" t="str">
        <f t="shared" si="1684"/>
        <v/>
      </c>
      <c r="CM189" s="67" t="str">
        <f t="shared" si="1685"/>
        <v/>
      </c>
      <c r="CN189" s="67" t="str">
        <f t="shared" si="1686"/>
        <v/>
      </c>
      <c r="CO189" s="67" t="str">
        <f t="shared" si="1687"/>
        <v/>
      </c>
      <c r="CP189" s="67" t="str">
        <f t="shared" si="1688"/>
        <v/>
      </c>
      <c r="CQ189" s="67" t="str">
        <f t="shared" si="1689"/>
        <v/>
      </c>
      <c r="CR189" s="67" t="str">
        <f t="shared" si="1690"/>
        <v/>
      </c>
      <c r="CS189" s="75" t="str">
        <f t="shared" si="1691"/>
        <v/>
      </c>
      <c r="CT189" s="74" t="str">
        <f t="shared" si="1873"/>
        <v/>
      </c>
      <c r="CU189" s="67" t="str">
        <f t="shared" ref="CU189" si="2276">IF(AND($F189=CT$2,$D189=CT$3,$E189=CU$4),1,"")</f>
        <v/>
      </c>
      <c r="CV189" s="67" t="str">
        <f t="shared" si="1693"/>
        <v/>
      </c>
      <c r="CW189" s="67" t="str">
        <f t="shared" si="1694"/>
        <v/>
      </c>
      <c r="CX189" s="67" t="str">
        <f t="shared" si="1695"/>
        <v/>
      </c>
      <c r="CY189" s="67" t="str">
        <f t="shared" si="1696"/>
        <v/>
      </c>
      <c r="CZ189" s="67" t="str">
        <f t="shared" si="1697"/>
        <v/>
      </c>
      <c r="DA189" s="67" t="str">
        <f t="shared" si="1698"/>
        <v/>
      </c>
      <c r="DB189" s="67" t="str">
        <f t="shared" si="1699"/>
        <v/>
      </c>
      <c r="DC189" s="75" t="str">
        <f t="shared" si="1700"/>
        <v/>
      </c>
      <c r="DD189" s="74" t="str">
        <f t="shared" si="1875"/>
        <v/>
      </c>
      <c r="DE189" s="67" t="str">
        <f t="shared" ref="DE189" si="2277">IF(AND($F189=DD$2,$D189=DD$3,$E189=DE$4),1,"")</f>
        <v/>
      </c>
      <c r="DF189" s="67" t="str">
        <f t="shared" si="1702"/>
        <v/>
      </c>
      <c r="DG189" s="67" t="str">
        <f t="shared" si="1703"/>
        <v/>
      </c>
      <c r="DH189" s="67" t="str">
        <f t="shared" si="1704"/>
        <v/>
      </c>
      <c r="DI189" s="67" t="str">
        <f t="shared" si="1705"/>
        <v/>
      </c>
      <c r="DJ189" s="67" t="str">
        <f t="shared" si="1706"/>
        <v/>
      </c>
      <c r="DK189" s="67" t="str">
        <f t="shared" si="1707"/>
        <v/>
      </c>
      <c r="DL189" s="67" t="str">
        <f t="shared" si="1708"/>
        <v/>
      </c>
      <c r="DM189" s="75" t="str">
        <f t="shared" si="1709"/>
        <v/>
      </c>
      <c r="DN189" s="74" t="str">
        <f t="shared" si="1877"/>
        <v/>
      </c>
      <c r="DO189" s="67" t="str">
        <f t="shared" ref="DO189" si="2278">IF(AND($F189=DN$2,$D189=DN$3,$E189=DO$4),1,"")</f>
        <v/>
      </c>
      <c r="DP189" s="67" t="str">
        <f t="shared" si="1711"/>
        <v/>
      </c>
      <c r="DQ189" s="67" t="str">
        <f t="shared" si="1712"/>
        <v/>
      </c>
      <c r="DR189" s="67" t="str">
        <f t="shared" si="1713"/>
        <v/>
      </c>
      <c r="DS189" s="67" t="str">
        <f t="shared" si="1714"/>
        <v/>
      </c>
      <c r="DT189" s="67" t="str">
        <f t="shared" si="1715"/>
        <v/>
      </c>
      <c r="DU189" s="67" t="str">
        <f t="shared" si="1716"/>
        <v/>
      </c>
      <c r="DV189" s="67" t="str">
        <f t="shared" si="1717"/>
        <v/>
      </c>
      <c r="DW189" s="76" t="str">
        <f t="shared" si="1718"/>
        <v/>
      </c>
      <c r="DX189" s="73"/>
    </row>
    <row r="190" spans="1:128" hidden="1">
      <c r="A190" s="67" t="str">
        <f>IF(OR(B190=0,B190=""),"",'Stu.Detail (1-20)'!A192)</f>
        <v/>
      </c>
      <c r="B190" s="67" t="str">
        <f>IF(OR('Stu.Detail (1-20)'!B192=0,'Stu.Detail (1-20)'!B192=""),"",'Stu.Detail (1-20)'!B192)</f>
        <v/>
      </c>
      <c r="C190" s="68" t="str">
        <f>IF(OR('Stu.Detail (1-20)'!C192=0,'Stu.Detail (1-20)'!C192=""),"",'Stu.Detail (1-20)'!C192)</f>
        <v/>
      </c>
      <c r="D190" s="67" t="str">
        <f>IF(OR('Stu.Detail (1-20)'!J192=0,'Stu.Detail (1-20)'!J192=""),"",'Stu.Detail (1-20)'!J192)</f>
        <v/>
      </c>
      <c r="E190" s="67" t="str">
        <f>IF(OR('Stu.Detail (1-20)'!K192=0,'Stu.Detail (1-20)'!K192=""),"",'Stu.Detail (1-20)'!K192)</f>
        <v/>
      </c>
      <c r="F190" s="67" t="str">
        <f>IF(OR('Stu.Detail (1-20)'!L192=0,'Stu.Detail (1-20)'!L192=""),"",'Stu.Detail (1-20)'!L192)</f>
        <v/>
      </c>
      <c r="H190" s="74" t="str">
        <f t="shared" si="1609"/>
        <v/>
      </c>
      <c r="I190" s="67" t="str">
        <f t="shared" si="1610"/>
        <v/>
      </c>
      <c r="J190" s="67" t="str">
        <f t="shared" si="1611"/>
        <v/>
      </c>
      <c r="K190" s="67" t="str">
        <f t="shared" si="1612"/>
        <v/>
      </c>
      <c r="L190" s="67" t="str">
        <f t="shared" si="1613"/>
        <v/>
      </c>
      <c r="M190" s="67" t="str">
        <f t="shared" si="1614"/>
        <v/>
      </c>
      <c r="N190" s="67" t="str">
        <f t="shared" si="1615"/>
        <v/>
      </c>
      <c r="O190" s="67" t="str">
        <f t="shared" si="1616"/>
        <v/>
      </c>
      <c r="P190" s="67" t="str">
        <f t="shared" si="1617"/>
        <v/>
      </c>
      <c r="Q190" s="75" t="str">
        <f t="shared" si="1618"/>
        <v/>
      </c>
      <c r="R190" s="74" t="str">
        <f t="shared" si="1619"/>
        <v/>
      </c>
      <c r="S190" s="67" t="str">
        <f t="shared" si="1620"/>
        <v/>
      </c>
      <c r="T190" s="67" t="str">
        <f t="shared" si="1621"/>
        <v/>
      </c>
      <c r="U190" s="67" t="str">
        <f t="shared" si="1622"/>
        <v/>
      </c>
      <c r="V190" s="67" t="str">
        <f t="shared" si="1623"/>
        <v/>
      </c>
      <c r="W190" s="67" t="str">
        <f t="shared" si="1624"/>
        <v/>
      </c>
      <c r="X190" s="67" t="str">
        <f t="shared" si="1625"/>
        <v/>
      </c>
      <c r="Y190" s="67" t="str">
        <f t="shared" si="1626"/>
        <v/>
      </c>
      <c r="Z190" s="67" t="str">
        <f t="shared" si="1627"/>
        <v/>
      </c>
      <c r="AA190" s="75" t="str">
        <f t="shared" si="1628"/>
        <v/>
      </c>
      <c r="AB190" s="74" t="str">
        <f t="shared" si="1859"/>
        <v/>
      </c>
      <c r="AC190" s="67" t="str">
        <f t="shared" ref="AC190" si="2279">IF(AND($F190=AB$2,$D190=AB$3,$E190=AC$4),1,"")</f>
        <v/>
      </c>
      <c r="AD190" s="67" t="str">
        <f t="shared" si="1630"/>
        <v/>
      </c>
      <c r="AE190" s="67" t="str">
        <f t="shared" si="1631"/>
        <v/>
      </c>
      <c r="AF190" s="67" t="str">
        <f t="shared" si="1632"/>
        <v/>
      </c>
      <c r="AG190" s="67" t="str">
        <f t="shared" si="1633"/>
        <v/>
      </c>
      <c r="AH190" s="67" t="str">
        <f t="shared" si="1634"/>
        <v/>
      </c>
      <c r="AI190" s="67" t="str">
        <f t="shared" si="1635"/>
        <v/>
      </c>
      <c r="AJ190" s="67" t="str">
        <f t="shared" si="1636"/>
        <v/>
      </c>
      <c r="AK190" s="75" t="str">
        <f t="shared" si="1637"/>
        <v/>
      </c>
      <c r="AL190" s="74" t="str">
        <f t="shared" si="1861"/>
        <v/>
      </c>
      <c r="AM190" s="67" t="str">
        <f t="shared" ref="AM190" si="2280">IF(AND($F190=AL$2,$D190=AL$3,$E190=AM$4),1,"")</f>
        <v/>
      </c>
      <c r="AN190" s="67" t="str">
        <f t="shared" si="1639"/>
        <v/>
      </c>
      <c r="AO190" s="67" t="str">
        <f t="shared" si="1640"/>
        <v/>
      </c>
      <c r="AP190" s="67" t="str">
        <f t="shared" si="1641"/>
        <v/>
      </c>
      <c r="AQ190" s="67" t="str">
        <f t="shared" si="1642"/>
        <v/>
      </c>
      <c r="AR190" s="67" t="str">
        <f t="shared" si="1643"/>
        <v/>
      </c>
      <c r="AS190" s="67" t="str">
        <f t="shared" si="1644"/>
        <v/>
      </c>
      <c r="AT190" s="67" t="str">
        <f t="shared" si="1645"/>
        <v/>
      </c>
      <c r="AU190" s="75" t="str">
        <f t="shared" si="1646"/>
        <v/>
      </c>
      <c r="AV190" s="74" t="str">
        <f t="shared" si="1863"/>
        <v/>
      </c>
      <c r="AW190" s="67" t="str">
        <f t="shared" ref="AW190" si="2281">IF(AND($F190=AV$2,$D190=AV$3,$E190=AW$4),1,"")</f>
        <v/>
      </c>
      <c r="AX190" s="67" t="str">
        <f t="shared" si="1648"/>
        <v/>
      </c>
      <c r="AY190" s="67" t="str">
        <f t="shared" si="1649"/>
        <v/>
      </c>
      <c r="AZ190" s="67" t="str">
        <f t="shared" si="1650"/>
        <v/>
      </c>
      <c r="BA190" s="67" t="str">
        <f t="shared" si="1651"/>
        <v/>
      </c>
      <c r="BB190" s="67" t="str">
        <f t="shared" si="1652"/>
        <v/>
      </c>
      <c r="BC190" s="67" t="str">
        <f t="shared" si="1653"/>
        <v/>
      </c>
      <c r="BD190" s="67" t="str">
        <f t="shared" si="1654"/>
        <v/>
      </c>
      <c r="BE190" s="75" t="str">
        <f t="shared" si="1655"/>
        <v/>
      </c>
      <c r="BF190" s="74" t="str">
        <f t="shared" si="1865"/>
        <v/>
      </c>
      <c r="BG190" s="67" t="str">
        <f t="shared" ref="BG190" si="2282">IF(AND($F190=BF$2,$D190=BF$3,$E190=BG$4),1,"")</f>
        <v/>
      </c>
      <c r="BH190" s="67" t="str">
        <f t="shared" si="1657"/>
        <v/>
      </c>
      <c r="BI190" s="67" t="str">
        <f t="shared" si="1658"/>
        <v/>
      </c>
      <c r="BJ190" s="67" t="str">
        <f t="shared" si="1659"/>
        <v/>
      </c>
      <c r="BK190" s="67" t="str">
        <f t="shared" si="1660"/>
        <v/>
      </c>
      <c r="BL190" s="67" t="str">
        <f t="shared" si="1661"/>
        <v/>
      </c>
      <c r="BM190" s="67" t="str">
        <f t="shared" si="1662"/>
        <v/>
      </c>
      <c r="BN190" s="67" t="str">
        <f t="shared" si="1663"/>
        <v/>
      </c>
      <c r="BO190" s="75" t="str">
        <f t="shared" si="1664"/>
        <v/>
      </c>
      <c r="BP190" s="74" t="str">
        <f t="shared" si="1867"/>
        <v/>
      </c>
      <c r="BQ190" s="67" t="str">
        <f t="shared" ref="BQ190" si="2283">IF(AND($F190=BP$2,$D190=BP$3,$E190=BQ$4),1,"")</f>
        <v/>
      </c>
      <c r="BR190" s="67" t="str">
        <f t="shared" si="1666"/>
        <v/>
      </c>
      <c r="BS190" s="67" t="str">
        <f t="shared" si="1667"/>
        <v/>
      </c>
      <c r="BT190" s="67" t="str">
        <f t="shared" si="1668"/>
        <v/>
      </c>
      <c r="BU190" s="67" t="str">
        <f t="shared" si="1669"/>
        <v/>
      </c>
      <c r="BV190" s="67" t="str">
        <f t="shared" si="1670"/>
        <v/>
      </c>
      <c r="BW190" s="67" t="str">
        <f t="shared" si="1671"/>
        <v/>
      </c>
      <c r="BX190" s="67" t="str">
        <f t="shared" si="1672"/>
        <v/>
      </c>
      <c r="BY190" s="75" t="str">
        <f t="shared" si="1673"/>
        <v/>
      </c>
      <c r="BZ190" s="74" t="str">
        <f t="shared" si="1869"/>
        <v/>
      </c>
      <c r="CA190" s="67" t="str">
        <f t="shared" ref="CA190" si="2284">IF(AND($F190=BZ$2,$D190=BZ$3,$E190=CA$4),1,"")</f>
        <v/>
      </c>
      <c r="CB190" s="67" t="str">
        <f t="shared" si="1675"/>
        <v/>
      </c>
      <c r="CC190" s="67" t="str">
        <f t="shared" si="1676"/>
        <v/>
      </c>
      <c r="CD190" s="67" t="str">
        <f t="shared" si="1677"/>
        <v/>
      </c>
      <c r="CE190" s="67" t="str">
        <f t="shared" si="1678"/>
        <v/>
      </c>
      <c r="CF190" s="67" t="str">
        <f t="shared" si="1679"/>
        <v/>
      </c>
      <c r="CG190" s="67" t="str">
        <f t="shared" si="1680"/>
        <v/>
      </c>
      <c r="CH190" s="67" t="str">
        <f t="shared" si="1681"/>
        <v/>
      </c>
      <c r="CI190" s="75" t="str">
        <f t="shared" si="1682"/>
        <v/>
      </c>
      <c r="CJ190" s="74" t="str">
        <f t="shared" si="1871"/>
        <v/>
      </c>
      <c r="CK190" s="67" t="str">
        <f t="shared" ref="CK190" si="2285">IF(AND($F190=CJ$2,$D190=CJ$3,$E190=CK$4),1,"")</f>
        <v/>
      </c>
      <c r="CL190" s="67" t="str">
        <f t="shared" si="1684"/>
        <v/>
      </c>
      <c r="CM190" s="67" t="str">
        <f t="shared" si="1685"/>
        <v/>
      </c>
      <c r="CN190" s="67" t="str">
        <f t="shared" si="1686"/>
        <v/>
      </c>
      <c r="CO190" s="67" t="str">
        <f t="shared" si="1687"/>
        <v/>
      </c>
      <c r="CP190" s="67" t="str">
        <f t="shared" si="1688"/>
        <v/>
      </c>
      <c r="CQ190" s="67" t="str">
        <f t="shared" si="1689"/>
        <v/>
      </c>
      <c r="CR190" s="67" t="str">
        <f t="shared" si="1690"/>
        <v/>
      </c>
      <c r="CS190" s="75" t="str">
        <f t="shared" si="1691"/>
        <v/>
      </c>
      <c r="CT190" s="74" t="str">
        <f t="shared" si="1873"/>
        <v/>
      </c>
      <c r="CU190" s="67" t="str">
        <f t="shared" ref="CU190" si="2286">IF(AND($F190=CT$2,$D190=CT$3,$E190=CU$4),1,"")</f>
        <v/>
      </c>
      <c r="CV190" s="67" t="str">
        <f t="shared" si="1693"/>
        <v/>
      </c>
      <c r="CW190" s="67" t="str">
        <f t="shared" si="1694"/>
        <v/>
      </c>
      <c r="CX190" s="67" t="str">
        <f t="shared" si="1695"/>
        <v/>
      </c>
      <c r="CY190" s="67" t="str">
        <f t="shared" si="1696"/>
        <v/>
      </c>
      <c r="CZ190" s="67" t="str">
        <f t="shared" si="1697"/>
        <v/>
      </c>
      <c r="DA190" s="67" t="str">
        <f t="shared" si="1698"/>
        <v/>
      </c>
      <c r="DB190" s="67" t="str">
        <f t="shared" si="1699"/>
        <v/>
      </c>
      <c r="DC190" s="75" t="str">
        <f t="shared" si="1700"/>
        <v/>
      </c>
      <c r="DD190" s="74" t="str">
        <f t="shared" si="1875"/>
        <v/>
      </c>
      <c r="DE190" s="67" t="str">
        <f t="shared" ref="DE190" si="2287">IF(AND($F190=DD$2,$D190=DD$3,$E190=DE$4),1,"")</f>
        <v/>
      </c>
      <c r="DF190" s="67" t="str">
        <f t="shared" si="1702"/>
        <v/>
      </c>
      <c r="DG190" s="67" t="str">
        <f t="shared" si="1703"/>
        <v/>
      </c>
      <c r="DH190" s="67" t="str">
        <f t="shared" si="1704"/>
        <v/>
      </c>
      <c r="DI190" s="67" t="str">
        <f t="shared" si="1705"/>
        <v/>
      </c>
      <c r="DJ190" s="67" t="str">
        <f t="shared" si="1706"/>
        <v/>
      </c>
      <c r="DK190" s="67" t="str">
        <f t="shared" si="1707"/>
        <v/>
      </c>
      <c r="DL190" s="67" t="str">
        <f t="shared" si="1708"/>
        <v/>
      </c>
      <c r="DM190" s="75" t="str">
        <f t="shared" si="1709"/>
        <v/>
      </c>
      <c r="DN190" s="74" t="str">
        <f t="shared" si="1877"/>
        <v/>
      </c>
      <c r="DO190" s="67" t="str">
        <f t="shared" ref="DO190" si="2288">IF(AND($F190=DN$2,$D190=DN$3,$E190=DO$4),1,"")</f>
        <v/>
      </c>
      <c r="DP190" s="67" t="str">
        <f t="shared" si="1711"/>
        <v/>
      </c>
      <c r="DQ190" s="67" t="str">
        <f t="shared" si="1712"/>
        <v/>
      </c>
      <c r="DR190" s="67" t="str">
        <f t="shared" si="1713"/>
        <v/>
      </c>
      <c r="DS190" s="67" t="str">
        <f t="shared" si="1714"/>
        <v/>
      </c>
      <c r="DT190" s="67" t="str">
        <f t="shared" si="1715"/>
        <v/>
      </c>
      <c r="DU190" s="67" t="str">
        <f t="shared" si="1716"/>
        <v/>
      </c>
      <c r="DV190" s="67" t="str">
        <f t="shared" si="1717"/>
        <v/>
      </c>
      <c r="DW190" s="76" t="str">
        <f t="shared" si="1718"/>
        <v/>
      </c>
      <c r="DX190" s="73"/>
    </row>
    <row r="191" spans="1:128" hidden="1">
      <c r="A191" s="67" t="str">
        <f>IF(OR(B191=0,B191=""),"",'Stu.Detail (1-20)'!A193)</f>
        <v/>
      </c>
      <c r="B191" s="67" t="str">
        <f>IF(OR('Stu.Detail (1-20)'!B193=0,'Stu.Detail (1-20)'!B193=""),"",'Stu.Detail (1-20)'!B193)</f>
        <v/>
      </c>
      <c r="C191" s="68" t="str">
        <f>IF(OR('Stu.Detail (1-20)'!C193=0,'Stu.Detail (1-20)'!C193=""),"",'Stu.Detail (1-20)'!C193)</f>
        <v/>
      </c>
      <c r="D191" s="67" t="str">
        <f>IF(OR('Stu.Detail (1-20)'!J193=0,'Stu.Detail (1-20)'!J193=""),"",'Stu.Detail (1-20)'!J193)</f>
        <v/>
      </c>
      <c r="E191" s="67" t="str">
        <f>IF(OR('Stu.Detail (1-20)'!K193=0,'Stu.Detail (1-20)'!K193=""),"",'Stu.Detail (1-20)'!K193)</f>
        <v/>
      </c>
      <c r="F191" s="67" t="str">
        <f>IF(OR('Stu.Detail (1-20)'!L193=0,'Stu.Detail (1-20)'!L193=""),"",'Stu.Detail (1-20)'!L193)</f>
        <v/>
      </c>
      <c r="H191" s="74" t="str">
        <f t="shared" si="1609"/>
        <v/>
      </c>
      <c r="I191" s="67" t="str">
        <f t="shared" si="1610"/>
        <v/>
      </c>
      <c r="J191" s="67" t="str">
        <f t="shared" si="1611"/>
        <v/>
      </c>
      <c r="K191" s="67" t="str">
        <f t="shared" si="1612"/>
        <v/>
      </c>
      <c r="L191" s="67" t="str">
        <f t="shared" si="1613"/>
        <v/>
      </c>
      <c r="M191" s="67" t="str">
        <f t="shared" si="1614"/>
        <v/>
      </c>
      <c r="N191" s="67" t="str">
        <f t="shared" si="1615"/>
        <v/>
      </c>
      <c r="O191" s="67" t="str">
        <f t="shared" si="1616"/>
        <v/>
      </c>
      <c r="P191" s="67" t="str">
        <f t="shared" si="1617"/>
        <v/>
      </c>
      <c r="Q191" s="75" t="str">
        <f t="shared" si="1618"/>
        <v/>
      </c>
      <c r="R191" s="74" t="str">
        <f t="shared" si="1619"/>
        <v/>
      </c>
      <c r="S191" s="67" t="str">
        <f t="shared" si="1620"/>
        <v/>
      </c>
      <c r="T191" s="67" t="str">
        <f t="shared" si="1621"/>
        <v/>
      </c>
      <c r="U191" s="67" t="str">
        <f t="shared" si="1622"/>
        <v/>
      </c>
      <c r="V191" s="67" t="str">
        <f t="shared" si="1623"/>
        <v/>
      </c>
      <c r="W191" s="67" t="str">
        <f t="shared" si="1624"/>
        <v/>
      </c>
      <c r="X191" s="67" t="str">
        <f t="shared" si="1625"/>
        <v/>
      </c>
      <c r="Y191" s="67" t="str">
        <f t="shared" si="1626"/>
        <v/>
      </c>
      <c r="Z191" s="67" t="str">
        <f t="shared" si="1627"/>
        <v/>
      </c>
      <c r="AA191" s="75" t="str">
        <f t="shared" si="1628"/>
        <v/>
      </c>
      <c r="AB191" s="74" t="str">
        <f t="shared" si="1859"/>
        <v/>
      </c>
      <c r="AC191" s="67" t="str">
        <f t="shared" ref="AC191" si="2289">IF(AND($F191=AB$2,$D191=AB$3,$E191=AC$4),1,"")</f>
        <v/>
      </c>
      <c r="AD191" s="67" t="str">
        <f t="shared" si="1630"/>
        <v/>
      </c>
      <c r="AE191" s="67" t="str">
        <f t="shared" si="1631"/>
        <v/>
      </c>
      <c r="AF191" s="67" t="str">
        <f t="shared" si="1632"/>
        <v/>
      </c>
      <c r="AG191" s="67" t="str">
        <f t="shared" si="1633"/>
        <v/>
      </c>
      <c r="AH191" s="67" t="str">
        <f t="shared" si="1634"/>
        <v/>
      </c>
      <c r="AI191" s="67" t="str">
        <f t="shared" si="1635"/>
        <v/>
      </c>
      <c r="AJ191" s="67" t="str">
        <f t="shared" si="1636"/>
        <v/>
      </c>
      <c r="AK191" s="75" t="str">
        <f t="shared" si="1637"/>
        <v/>
      </c>
      <c r="AL191" s="74" t="str">
        <f t="shared" si="1861"/>
        <v/>
      </c>
      <c r="AM191" s="67" t="str">
        <f t="shared" ref="AM191" si="2290">IF(AND($F191=AL$2,$D191=AL$3,$E191=AM$4),1,"")</f>
        <v/>
      </c>
      <c r="AN191" s="67" t="str">
        <f t="shared" si="1639"/>
        <v/>
      </c>
      <c r="AO191" s="67" t="str">
        <f t="shared" si="1640"/>
        <v/>
      </c>
      <c r="AP191" s="67" t="str">
        <f t="shared" si="1641"/>
        <v/>
      </c>
      <c r="AQ191" s="67" t="str">
        <f t="shared" si="1642"/>
        <v/>
      </c>
      <c r="AR191" s="67" t="str">
        <f t="shared" si="1643"/>
        <v/>
      </c>
      <c r="AS191" s="67" t="str">
        <f t="shared" si="1644"/>
        <v/>
      </c>
      <c r="AT191" s="67" t="str">
        <f t="shared" si="1645"/>
        <v/>
      </c>
      <c r="AU191" s="75" t="str">
        <f t="shared" si="1646"/>
        <v/>
      </c>
      <c r="AV191" s="74" t="str">
        <f t="shared" si="1863"/>
        <v/>
      </c>
      <c r="AW191" s="67" t="str">
        <f t="shared" ref="AW191" si="2291">IF(AND($F191=AV$2,$D191=AV$3,$E191=AW$4),1,"")</f>
        <v/>
      </c>
      <c r="AX191" s="67" t="str">
        <f t="shared" si="1648"/>
        <v/>
      </c>
      <c r="AY191" s="67" t="str">
        <f t="shared" si="1649"/>
        <v/>
      </c>
      <c r="AZ191" s="67" t="str">
        <f t="shared" si="1650"/>
        <v/>
      </c>
      <c r="BA191" s="67" t="str">
        <f t="shared" si="1651"/>
        <v/>
      </c>
      <c r="BB191" s="67" t="str">
        <f t="shared" si="1652"/>
        <v/>
      </c>
      <c r="BC191" s="67" t="str">
        <f t="shared" si="1653"/>
        <v/>
      </c>
      <c r="BD191" s="67" t="str">
        <f t="shared" si="1654"/>
        <v/>
      </c>
      <c r="BE191" s="75" t="str">
        <f t="shared" si="1655"/>
        <v/>
      </c>
      <c r="BF191" s="74" t="str">
        <f t="shared" si="1865"/>
        <v/>
      </c>
      <c r="BG191" s="67" t="str">
        <f t="shared" ref="BG191" si="2292">IF(AND($F191=BF$2,$D191=BF$3,$E191=BG$4),1,"")</f>
        <v/>
      </c>
      <c r="BH191" s="67" t="str">
        <f t="shared" si="1657"/>
        <v/>
      </c>
      <c r="BI191" s="67" t="str">
        <f t="shared" si="1658"/>
        <v/>
      </c>
      <c r="BJ191" s="67" t="str">
        <f t="shared" si="1659"/>
        <v/>
      </c>
      <c r="BK191" s="67" t="str">
        <f t="shared" si="1660"/>
        <v/>
      </c>
      <c r="BL191" s="67" t="str">
        <f t="shared" si="1661"/>
        <v/>
      </c>
      <c r="BM191" s="67" t="str">
        <f t="shared" si="1662"/>
        <v/>
      </c>
      <c r="BN191" s="67" t="str">
        <f t="shared" si="1663"/>
        <v/>
      </c>
      <c r="BO191" s="75" t="str">
        <f t="shared" si="1664"/>
        <v/>
      </c>
      <c r="BP191" s="74" t="str">
        <f t="shared" si="1867"/>
        <v/>
      </c>
      <c r="BQ191" s="67" t="str">
        <f t="shared" ref="BQ191" si="2293">IF(AND($F191=BP$2,$D191=BP$3,$E191=BQ$4),1,"")</f>
        <v/>
      </c>
      <c r="BR191" s="67" t="str">
        <f t="shared" si="1666"/>
        <v/>
      </c>
      <c r="BS191" s="67" t="str">
        <f t="shared" si="1667"/>
        <v/>
      </c>
      <c r="BT191" s="67" t="str">
        <f t="shared" si="1668"/>
        <v/>
      </c>
      <c r="BU191" s="67" t="str">
        <f t="shared" si="1669"/>
        <v/>
      </c>
      <c r="BV191" s="67" t="str">
        <f t="shared" si="1670"/>
        <v/>
      </c>
      <c r="BW191" s="67" t="str">
        <f t="shared" si="1671"/>
        <v/>
      </c>
      <c r="BX191" s="67" t="str">
        <f t="shared" si="1672"/>
        <v/>
      </c>
      <c r="BY191" s="75" t="str">
        <f t="shared" si="1673"/>
        <v/>
      </c>
      <c r="BZ191" s="74" t="str">
        <f t="shared" si="1869"/>
        <v/>
      </c>
      <c r="CA191" s="67" t="str">
        <f t="shared" ref="CA191" si="2294">IF(AND($F191=BZ$2,$D191=BZ$3,$E191=CA$4),1,"")</f>
        <v/>
      </c>
      <c r="CB191" s="67" t="str">
        <f t="shared" si="1675"/>
        <v/>
      </c>
      <c r="CC191" s="67" t="str">
        <f t="shared" si="1676"/>
        <v/>
      </c>
      <c r="CD191" s="67" t="str">
        <f t="shared" si="1677"/>
        <v/>
      </c>
      <c r="CE191" s="67" t="str">
        <f t="shared" si="1678"/>
        <v/>
      </c>
      <c r="CF191" s="67" t="str">
        <f t="shared" si="1679"/>
        <v/>
      </c>
      <c r="CG191" s="67" t="str">
        <f t="shared" si="1680"/>
        <v/>
      </c>
      <c r="CH191" s="67" t="str">
        <f t="shared" si="1681"/>
        <v/>
      </c>
      <c r="CI191" s="75" t="str">
        <f t="shared" si="1682"/>
        <v/>
      </c>
      <c r="CJ191" s="74" t="str">
        <f t="shared" si="1871"/>
        <v/>
      </c>
      <c r="CK191" s="67" t="str">
        <f t="shared" ref="CK191" si="2295">IF(AND($F191=CJ$2,$D191=CJ$3,$E191=CK$4),1,"")</f>
        <v/>
      </c>
      <c r="CL191" s="67" t="str">
        <f t="shared" si="1684"/>
        <v/>
      </c>
      <c r="CM191" s="67" t="str">
        <f t="shared" si="1685"/>
        <v/>
      </c>
      <c r="CN191" s="67" t="str">
        <f t="shared" si="1686"/>
        <v/>
      </c>
      <c r="CO191" s="67" t="str">
        <f t="shared" si="1687"/>
        <v/>
      </c>
      <c r="CP191" s="67" t="str">
        <f t="shared" si="1688"/>
        <v/>
      </c>
      <c r="CQ191" s="67" t="str">
        <f t="shared" si="1689"/>
        <v/>
      </c>
      <c r="CR191" s="67" t="str">
        <f t="shared" si="1690"/>
        <v/>
      </c>
      <c r="CS191" s="75" t="str">
        <f t="shared" si="1691"/>
        <v/>
      </c>
      <c r="CT191" s="74" t="str">
        <f t="shared" si="1873"/>
        <v/>
      </c>
      <c r="CU191" s="67" t="str">
        <f t="shared" ref="CU191" si="2296">IF(AND($F191=CT$2,$D191=CT$3,$E191=CU$4),1,"")</f>
        <v/>
      </c>
      <c r="CV191" s="67" t="str">
        <f t="shared" si="1693"/>
        <v/>
      </c>
      <c r="CW191" s="67" t="str">
        <f t="shared" si="1694"/>
        <v/>
      </c>
      <c r="CX191" s="67" t="str">
        <f t="shared" si="1695"/>
        <v/>
      </c>
      <c r="CY191" s="67" t="str">
        <f t="shared" si="1696"/>
        <v/>
      </c>
      <c r="CZ191" s="67" t="str">
        <f t="shared" si="1697"/>
        <v/>
      </c>
      <c r="DA191" s="67" t="str">
        <f t="shared" si="1698"/>
        <v/>
      </c>
      <c r="DB191" s="67" t="str">
        <f t="shared" si="1699"/>
        <v/>
      </c>
      <c r="DC191" s="75" t="str">
        <f t="shared" si="1700"/>
        <v/>
      </c>
      <c r="DD191" s="74" t="str">
        <f t="shared" si="1875"/>
        <v/>
      </c>
      <c r="DE191" s="67" t="str">
        <f t="shared" ref="DE191" si="2297">IF(AND($F191=DD$2,$D191=DD$3,$E191=DE$4),1,"")</f>
        <v/>
      </c>
      <c r="DF191" s="67" t="str">
        <f t="shared" si="1702"/>
        <v/>
      </c>
      <c r="DG191" s="67" t="str">
        <f t="shared" si="1703"/>
        <v/>
      </c>
      <c r="DH191" s="67" t="str">
        <f t="shared" si="1704"/>
        <v/>
      </c>
      <c r="DI191" s="67" t="str">
        <f t="shared" si="1705"/>
        <v/>
      </c>
      <c r="DJ191" s="67" t="str">
        <f t="shared" si="1706"/>
        <v/>
      </c>
      <c r="DK191" s="67" t="str">
        <f t="shared" si="1707"/>
        <v/>
      </c>
      <c r="DL191" s="67" t="str">
        <f t="shared" si="1708"/>
        <v/>
      </c>
      <c r="DM191" s="75" t="str">
        <f t="shared" si="1709"/>
        <v/>
      </c>
      <c r="DN191" s="74" t="str">
        <f t="shared" si="1877"/>
        <v/>
      </c>
      <c r="DO191" s="67" t="str">
        <f t="shared" ref="DO191" si="2298">IF(AND($F191=DN$2,$D191=DN$3,$E191=DO$4),1,"")</f>
        <v/>
      </c>
      <c r="DP191" s="67" t="str">
        <f t="shared" si="1711"/>
        <v/>
      </c>
      <c r="DQ191" s="67" t="str">
        <f t="shared" si="1712"/>
        <v/>
      </c>
      <c r="DR191" s="67" t="str">
        <f t="shared" si="1713"/>
        <v/>
      </c>
      <c r="DS191" s="67" t="str">
        <f t="shared" si="1714"/>
        <v/>
      </c>
      <c r="DT191" s="67" t="str">
        <f t="shared" si="1715"/>
        <v/>
      </c>
      <c r="DU191" s="67" t="str">
        <f t="shared" si="1716"/>
        <v/>
      </c>
      <c r="DV191" s="67" t="str">
        <f t="shared" si="1717"/>
        <v/>
      </c>
      <c r="DW191" s="76" t="str">
        <f t="shared" si="1718"/>
        <v/>
      </c>
      <c r="DX191" s="73"/>
    </row>
    <row r="192" spans="1:128" hidden="1">
      <c r="A192" s="67" t="str">
        <f>IF(OR(B192=0,B192=""),"",'Stu.Detail (1-20)'!A194)</f>
        <v/>
      </c>
      <c r="B192" s="67" t="str">
        <f>IF(OR('Stu.Detail (1-20)'!B194=0,'Stu.Detail (1-20)'!B194=""),"",'Stu.Detail (1-20)'!B194)</f>
        <v/>
      </c>
      <c r="C192" s="68" t="str">
        <f>IF(OR('Stu.Detail (1-20)'!C194=0,'Stu.Detail (1-20)'!C194=""),"",'Stu.Detail (1-20)'!C194)</f>
        <v/>
      </c>
      <c r="D192" s="67" t="str">
        <f>IF(OR('Stu.Detail (1-20)'!J194=0,'Stu.Detail (1-20)'!J194=""),"",'Stu.Detail (1-20)'!J194)</f>
        <v/>
      </c>
      <c r="E192" s="67" t="str">
        <f>IF(OR('Stu.Detail (1-20)'!K194=0,'Stu.Detail (1-20)'!K194=""),"",'Stu.Detail (1-20)'!K194)</f>
        <v/>
      </c>
      <c r="F192" s="67" t="str">
        <f>IF(OR('Stu.Detail (1-20)'!L194=0,'Stu.Detail (1-20)'!L194=""),"",'Stu.Detail (1-20)'!L194)</f>
        <v/>
      </c>
      <c r="H192" s="74" t="str">
        <f t="shared" si="1609"/>
        <v/>
      </c>
      <c r="I192" s="67" t="str">
        <f t="shared" si="1610"/>
        <v/>
      </c>
      <c r="J192" s="67" t="str">
        <f t="shared" si="1611"/>
        <v/>
      </c>
      <c r="K192" s="67" t="str">
        <f t="shared" si="1612"/>
        <v/>
      </c>
      <c r="L192" s="67" t="str">
        <f t="shared" si="1613"/>
        <v/>
      </c>
      <c r="M192" s="67" t="str">
        <f t="shared" si="1614"/>
        <v/>
      </c>
      <c r="N192" s="67" t="str">
        <f t="shared" si="1615"/>
        <v/>
      </c>
      <c r="O192" s="67" t="str">
        <f t="shared" si="1616"/>
        <v/>
      </c>
      <c r="P192" s="67" t="str">
        <f t="shared" si="1617"/>
        <v/>
      </c>
      <c r="Q192" s="75" t="str">
        <f t="shared" si="1618"/>
        <v/>
      </c>
      <c r="R192" s="74" t="str">
        <f t="shared" si="1619"/>
        <v/>
      </c>
      <c r="S192" s="67" t="str">
        <f t="shared" si="1620"/>
        <v/>
      </c>
      <c r="T192" s="67" t="str">
        <f t="shared" si="1621"/>
        <v/>
      </c>
      <c r="U192" s="67" t="str">
        <f t="shared" si="1622"/>
        <v/>
      </c>
      <c r="V192" s="67" t="str">
        <f t="shared" si="1623"/>
        <v/>
      </c>
      <c r="W192" s="67" t="str">
        <f t="shared" si="1624"/>
        <v/>
      </c>
      <c r="X192" s="67" t="str">
        <f t="shared" si="1625"/>
        <v/>
      </c>
      <c r="Y192" s="67" t="str">
        <f t="shared" si="1626"/>
        <v/>
      </c>
      <c r="Z192" s="67" t="str">
        <f t="shared" si="1627"/>
        <v/>
      </c>
      <c r="AA192" s="75" t="str">
        <f t="shared" si="1628"/>
        <v/>
      </c>
      <c r="AB192" s="74" t="str">
        <f t="shared" si="1859"/>
        <v/>
      </c>
      <c r="AC192" s="67" t="str">
        <f t="shared" ref="AC192" si="2299">IF(AND($F192=AB$2,$D192=AB$3,$E192=AC$4),1,"")</f>
        <v/>
      </c>
      <c r="AD192" s="67" t="str">
        <f t="shared" si="1630"/>
        <v/>
      </c>
      <c r="AE192" s="67" t="str">
        <f t="shared" si="1631"/>
        <v/>
      </c>
      <c r="AF192" s="67" t="str">
        <f t="shared" si="1632"/>
        <v/>
      </c>
      <c r="AG192" s="67" t="str">
        <f t="shared" si="1633"/>
        <v/>
      </c>
      <c r="AH192" s="67" t="str">
        <f t="shared" si="1634"/>
        <v/>
      </c>
      <c r="AI192" s="67" t="str">
        <f t="shared" si="1635"/>
        <v/>
      </c>
      <c r="AJ192" s="67" t="str">
        <f t="shared" si="1636"/>
        <v/>
      </c>
      <c r="AK192" s="75" t="str">
        <f t="shared" si="1637"/>
        <v/>
      </c>
      <c r="AL192" s="74" t="str">
        <f t="shared" si="1861"/>
        <v/>
      </c>
      <c r="AM192" s="67" t="str">
        <f t="shared" ref="AM192" si="2300">IF(AND($F192=AL$2,$D192=AL$3,$E192=AM$4),1,"")</f>
        <v/>
      </c>
      <c r="AN192" s="67" t="str">
        <f t="shared" si="1639"/>
        <v/>
      </c>
      <c r="AO192" s="67" t="str">
        <f t="shared" si="1640"/>
        <v/>
      </c>
      <c r="AP192" s="67" t="str">
        <f t="shared" si="1641"/>
        <v/>
      </c>
      <c r="AQ192" s="67" t="str">
        <f t="shared" si="1642"/>
        <v/>
      </c>
      <c r="AR192" s="67" t="str">
        <f t="shared" si="1643"/>
        <v/>
      </c>
      <c r="AS192" s="67" t="str">
        <f t="shared" si="1644"/>
        <v/>
      </c>
      <c r="AT192" s="67" t="str">
        <f t="shared" si="1645"/>
        <v/>
      </c>
      <c r="AU192" s="75" t="str">
        <f t="shared" si="1646"/>
        <v/>
      </c>
      <c r="AV192" s="74" t="str">
        <f t="shared" si="1863"/>
        <v/>
      </c>
      <c r="AW192" s="67" t="str">
        <f t="shared" ref="AW192" si="2301">IF(AND($F192=AV$2,$D192=AV$3,$E192=AW$4),1,"")</f>
        <v/>
      </c>
      <c r="AX192" s="67" t="str">
        <f t="shared" si="1648"/>
        <v/>
      </c>
      <c r="AY192" s="67" t="str">
        <f t="shared" si="1649"/>
        <v/>
      </c>
      <c r="AZ192" s="67" t="str">
        <f t="shared" si="1650"/>
        <v/>
      </c>
      <c r="BA192" s="67" t="str">
        <f t="shared" si="1651"/>
        <v/>
      </c>
      <c r="BB192" s="67" t="str">
        <f t="shared" si="1652"/>
        <v/>
      </c>
      <c r="BC192" s="67" t="str">
        <f t="shared" si="1653"/>
        <v/>
      </c>
      <c r="BD192" s="67" t="str">
        <f t="shared" si="1654"/>
        <v/>
      </c>
      <c r="BE192" s="75" t="str">
        <f t="shared" si="1655"/>
        <v/>
      </c>
      <c r="BF192" s="74" t="str">
        <f t="shared" si="1865"/>
        <v/>
      </c>
      <c r="BG192" s="67" t="str">
        <f t="shared" ref="BG192" si="2302">IF(AND($F192=BF$2,$D192=BF$3,$E192=BG$4),1,"")</f>
        <v/>
      </c>
      <c r="BH192" s="67" t="str">
        <f t="shared" si="1657"/>
        <v/>
      </c>
      <c r="BI192" s="67" t="str">
        <f t="shared" si="1658"/>
        <v/>
      </c>
      <c r="BJ192" s="67" t="str">
        <f t="shared" si="1659"/>
        <v/>
      </c>
      <c r="BK192" s="67" t="str">
        <f t="shared" si="1660"/>
        <v/>
      </c>
      <c r="BL192" s="67" t="str">
        <f t="shared" si="1661"/>
        <v/>
      </c>
      <c r="BM192" s="67" t="str">
        <f t="shared" si="1662"/>
        <v/>
      </c>
      <c r="BN192" s="67" t="str">
        <f t="shared" si="1663"/>
        <v/>
      </c>
      <c r="BO192" s="75" t="str">
        <f t="shared" si="1664"/>
        <v/>
      </c>
      <c r="BP192" s="74" t="str">
        <f t="shared" si="1867"/>
        <v/>
      </c>
      <c r="BQ192" s="67" t="str">
        <f t="shared" ref="BQ192" si="2303">IF(AND($F192=BP$2,$D192=BP$3,$E192=BQ$4),1,"")</f>
        <v/>
      </c>
      <c r="BR192" s="67" t="str">
        <f t="shared" si="1666"/>
        <v/>
      </c>
      <c r="BS192" s="67" t="str">
        <f t="shared" si="1667"/>
        <v/>
      </c>
      <c r="BT192" s="67" t="str">
        <f t="shared" si="1668"/>
        <v/>
      </c>
      <c r="BU192" s="67" t="str">
        <f t="shared" si="1669"/>
        <v/>
      </c>
      <c r="BV192" s="67" t="str">
        <f t="shared" si="1670"/>
        <v/>
      </c>
      <c r="BW192" s="67" t="str">
        <f t="shared" si="1671"/>
        <v/>
      </c>
      <c r="BX192" s="67" t="str">
        <f t="shared" si="1672"/>
        <v/>
      </c>
      <c r="BY192" s="75" t="str">
        <f t="shared" si="1673"/>
        <v/>
      </c>
      <c r="BZ192" s="74" t="str">
        <f t="shared" si="1869"/>
        <v/>
      </c>
      <c r="CA192" s="67" t="str">
        <f t="shared" ref="CA192" si="2304">IF(AND($F192=BZ$2,$D192=BZ$3,$E192=CA$4),1,"")</f>
        <v/>
      </c>
      <c r="CB192" s="67" t="str">
        <f t="shared" si="1675"/>
        <v/>
      </c>
      <c r="CC192" s="67" t="str">
        <f t="shared" si="1676"/>
        <v/>
      </c>
      <c r="CD192" s="67" t="str">
        <f t="shared" si="1677"/>
        <v/>
      </c>
      <c r="CE192" s="67" t="str">
        <f t="shared" si="1678"/>
        <v/>
      </c>
      <c r="CF192" s="67" t="str">
        <f t="shared" si="1679"/>
        <v/>
      </c>
      <c r="CG192" s="67" t="str">
        <f t="shared" si="1680"/>
        <v/>
      </c>
      <c r="CH192" s="67" t="str">
        <f t="shared" si="1681"/>
        <v/>
      </c>
      <c r="CI192" s="75" t="str">
        <f t="shared" si="1682"/>
        <v/>
      </c>
      <c r="CJ192" s="74" t="str">
        <f t="shared" si="1871"/>
        <v/>
      </c>
      <c r="CK192" s="67" t="str">
        <f t="shared" ref="CK192" si="2305">IF(AND($F192=CJ$2,$D192=CJ$3,$E192=CK$4),1,"")</f>
        <v/>
      </c>
      <c r="CL192" s="67" t="str">
        <f t="shared" si="1684"/>
        <v/>
      </c>
      <c r="CM192" s="67" t="str">
        <f t="shared" si="1685"/>
        <v/>
      </c>
      <c r="CN192" s="67" t="str">
        <f t="shared" si="1686"/>
        <v/>
      </c>
      <c r="CO192" s="67" t="str">
        <f t="shared" si="1687"/>
        <v/>
      </c>
      <c r="CP192" s="67" t="str">
        <f t="shared" si="1688"/>
        <v/>
      </c>
      <c r="CQ192" s="67" t="str">
        <f t="shared" si="1689"/>
        <v/>
      </c>
      <c r="CR192" s="67" t="str">
        <f t="shared" si="1690"/>
        <v/>
      </c>
      <c r="CS192" s="75" t="str">
        <f t="shared" si="1691"/>
        <v/>
      </c>
      <c r="CT192" s="74" t="str">
        <f t="shared" si="1873"/>
        <v/>
      </c>
      <c r="CU192" s="67" t="str">
        <f t="shared" ref="CU192" si="2306">IF(AND($F192=CT$2,$D192=CT$3,$E192=CU$4),1,"")</f>
        <v/>
      </c>
      <c r="CV192" s="67" t="str">
        <f t="shared" si="1693"/>
        <v/>
      </c>
      <c r="CW192" s="67" t="str">
        <f t="shared" si="1694"/>
        <v/>
      </c>
      <c r="CX192" s="67" t="str">
        <f t="shared" si="1695"/>
        <v/>
      </c>
      <c r="CY192" s="67" t="str">
        <f t="shared" si="1696"/>
        <v/>
      </c>
      <c r="CZ192" s="67" t="str">
        <f t="shared" si="1697"/>
        <v/>
      </c>
      <c r="DA192" s="67" t="str">
        <f t="shared" si="1698"/>
        <v/>
      </c>
      <c r="DB192" s="67" t="str">
        <f t="shared" si="1699"/>
        <v/>
      </c>
      <c r="DC192" s="75" t="str">
        <f t="shared" si="1700"/>
        <v/>
      </c>
      <c r="DD192" s="74" t="str">
        <f t="shared" si="1875"/>
        <v/>
      </c>
      <c r="DE192" s="67" t="str">
        <f t="shared" ref="DE192" si="2307">IF(AND($F192=DD$2,$D192=DD$3,$E192=DE$4),1,"")</f>
        <v/>
      </c>
      <c r="DF192" s="67" t="str">
        <f t="shared" si="1702"/>
        <v/>
      </c>
      <c r="DG192" s="67" t="str">
        <f t="shared" si="1703"/>
        <v/>
      </c>
      <c r="DH192" s="67" t="str">
        <f t="shared" si="1704"/>
        <v/>
      </c>
      <c r="DI192" s="67" t="str">
        <f t="shared" si="1705"/>
        <v/>
      </c>
      <c r="DJ192" s="67" t="str">
        <f t="shared" si="1706"/>
        <v/>
      </c>
      <c r="DK192" s="67" t="str">
        <f t="shared" si="1707"/>
        <v/>
      </c>
      <c r="DL192" s="67" t="str">
        <f t="shared" si="1708"/>
        <v/>
      </c>
      <c r="DM192" s="75" t="str">
        <f t="shared" si="1709"/>
        <v/>
      </c>
      <c r="DN192" s="74" t="str">
        <f t="shared" si="1877"/>
        <v/>
      </c>
      <c r="DO192" s="67" t="str">
        <f t="shared" ref="DO192" si="2308">IF(AND($F192=DN$2,$D192=DN$3,$E192=DO$4),1,"")</f>
        <v/>
      </c>
      <c r="DP192" s="67" t="str">
        <f t="shared" si="1711"/>
        <v/>
      </c>
      <c r="DQ192" s="67" t="str">
        <f t="shared" si="1712"/>
        <v/>
      </c>
      <c r="DR192" s="67" t="str">
        <f t="shared" si="1713"/>
        <v/>
      </c>
      <c r="DS192" s="67" t="str">
        <f t="shared" si="1714"/>
        <v/>
      </c>
      <c r="DT192" s="67" t="str">
        <f t="shared" si="1715"/>
        <v/>
      </c>
      <c r="DU192" s="67" t="str">
        <f t="shared" si="1716"/>
        <v/>
      </c>
      <c r="DV192" s="67" t="str">
        <f t="shared" si="1717"/>
        <v/>
      </c>
      <c r="DW192" s="76" t="str">
        <f t="shared" si="1718"/>
        <v/>
      </c>
      <c r="DX192" s="73"/>
    </row>
    <row r="193" spans="1:128" hidden="1">
      <c r="A193" s="67" t="str">
        <f>IF(OR(B193=0,B193=""),"",'Stu.Detail (1-20)'!A195)</f>
        <v/>
      </c>
      <c r="B193" s="67" t="str">
        <f>IF(OR('Stu.Detail (1-20)'!B195=0,'Stu.Detail (1-20)'!B195=""),"",'Stu.Detail (1-20)'!B195)</f>
        <v/>
      </c>
      <c r="C193" s="68" t="str">
        <f>IF(OR('Stu.Detail (1-20)'!C195=0,'Stu.Detail (1-20)'!C195=""),"",'Stu.Detail (1-20)'!C195)</f>
        <v/>
      </c>
      <c r="D193" s="67" t="str">
        <f>IF(OR('Stu.Detail (1-20)'!J195=0,'Stu.Detail (1-20)'!J195=""),"",'Stu.Detail (1-20)'!J195)</f>
        <v/>
      </c>
      <c r="E193" s="67" t="str">
        <f>IF(OR('Stu.Detail (1-20)'!K195=0,'Stu.Detail (1-20)'!K195=""),"",'Stu.Detail (1-20)'!K195)</f>
        <v/>
      </c>
      <c r="F193" s="67" t="str">
        <f>IF(OR('Stu.Detail (1-20)'!L195=0,'Stu.Detail (1-20)'!L195=""),"",'Stu.Detail (1-20)'!L195)</f>
        <v/>
      </c>
      <c r="H193" s="74" t="str">
        <f t="shared" si="1609"/>
        <v/>
      </c>
      <c r="I193" s="67" t="str">
        <f t="shared" si="1610"/>
        <v/>
      </c>
      <c r="J193" s="67" t="str">
        <f t="shared" si="1611"/>
        <v/>
      </c>
      <c r="K193" s="67" t="str">
        <f t="shared" si="1612"/>
        <v/>
      </c>
      <c r="L193" s="67" t="str">
        <f t="shared" si="1613"/>
        <v/>
      </c>
      <c r="M193" s="67" t="str">
        <f t="shared" si="1614"/>
        <v/>
      </c>
      <c r="N193" s="67" t="str">
        <f t="shared" si="1615"/>
        <v/>
      </c>
      <c r="O193" s="67" t="str">
        <f t="shared" si="1616"/>
        <v/>
      </c>
      <c r="P193" s="67" t="str">
        <f t="shared" si="1617"/>
        <v/>
      </c>
      <c r="Q193" s="75" t="str">
        <f t="shared" si="1618"/>
        <v/>
      </c>
      <c r="R193" s="74" t="str">
        <f t="shared" si="1619"/>
        <v/>
      </c>
      <c r="S193" s="67" t="str">
        <f t="shared" si="1620"/>
        <v/>
      </c>
      <c r="T193" s="67" t="str">
        <f t="shared" si="1621"/>
        <v/>
      </c>
      <c r="U193" s="67" t="str">
        <f t="shared" si="1622"/>
        <v/>
      </c>
      <c r="V193" s="67" t="str">
        <f t="shared" si="1623"/>
        <v/>
      </c>
      <c r="W193" s="67" t="str">
        <f t="shared" si="1624"/>
        <v/>
      </c>
      <c r="X193" s="67" t="str">
        <f t="shared" si="1625"/>
        <v/>
      </c>
      <c r="Y193" s="67" t="str">
        <f t="shared" si="1626"/>
        <v/>
      </c>
      <c r="Z193" s="67" t="str">
        <f t="shared" si="1627"/>
        <v/>
      </c>
      <c r="AA193" s="75" t="str">
        <f t="shared" si="1628"/>
        <v/>
      </c>
      <c r="AB193" s="74" t="str">
        <f t="shared" si="1859"/>
        <v/>
      </c>
      <c r="AC193" s="67" t="str">
        <f t="shared" ref="AC193" si="2309">IF(AND($F193=AB$2,$D193=AB$3,$E193=AC$4),1,"")</f>
        <v/>
      </c>
      <c r="AD193" s="67" t="str">
        <f t="shared" si="1630"/>
        <v/>
      </c>
      <c r="AE193" s="67" t="str">
        <f t="shared" si="1631"/>
        <v/>
      </c>
      <c r="AF193" s="67" t="str">
        <f t="shared" si="1632"/>
        <v/>
      </c>
      <c r="AG193" s="67" t="str">
        <f t="shared" si="1633"/>
        <v/>
      </c>
      <c r="AH193" s="67" t="str">
        <f t="shared" si="1634"/>
        <v/>
      </c>
      <c r="AI193" s="67" t="str">
        <f t="shared" si="1635"/>
        <v/>
      </c>
      <c r="AJ193" s="67" t="str">
        <f t="shared" si="1636"/>
        <v/>
      </c>
      <c r="AK193" s="75" t="str">
        <f t="shared" si="1637"/>
        <v/>
      </c>
      <c r="AL193" s="74" t="str">
        <f t="shared" si="1861"/>
        <v/>
      </c>
      <c r="AM193" s="67" t="str">
        <f t="shared" ref="AM193" si="2310">IF(AND($F193=AL$2,$D193=AL$3,$E193=AM$4),1,"")</f>
        <v/>
      </c>
      <c r="AN193" s="67" t="str">
        <f t="shared" si="1639"/>
        <v/>
      </c>
      <c r="AO193" s="67" t="str">
        <f t="shared" si="1640"/>
        <v/>
      </c>
      <c r="AP193" s="67" t="str">
        <f t="shared" si="1641"/>
        <v/>
      </c>
      <c r="AQ193" s="67" t="str">
        <f t="shared" si="1642"/>
        <v/>
      </c>
      <c r="AR193" s="67" t="str">
        <f t="shared" si="1643"/>
        <v/>
      </c>
      <c r="AS193" s="67" t="str">
        <f t="shared" si="1644"/>
        <v/>
      </c>
      <c r="AT193" s="67" t="str">
        <f t="shared" si="1645"/>
        <v/>
      </c>
      <c r="AU193" s="75" t="str">
        <f t="shared" si="1646"/>
        <v/>
      </c>
      <c r="AV193" s="74" t="str">
        <f t="shared" si="1863"/>
        <v/>
      </c>
      <c r="AW193" s="67" t="str">
        <f t="shared" ref="AW193" si="2311">IF(AND($F193=AV$2,$D193=AV$3,$E193=AW$4),1,"")</f>
        <v/>
      </c>
      <c r="AX193" s="67" t="str">
        <f t="shared" si="1648"/>
        <v/>
      </c>
      <c r="AY193" s="67" t="str">
        <f t="shared" si="1649"/>
        <v/>
      </c>
      <c r="AZ193" s="67" t="str">
        <f t="shared" si="1650"/>
        <v/>
      </c>
      <c r="BA193" s="67" t="str">
        <f t="shared" si="1651"/>
        <v/>
      </c>
      <c r="BB193" s="67" t="str">
        <f t="shared" si="1652"/>
        <v/>
      </c>
      <c r="BC193" s="67" t="str">
        <f t="shared" si="1653"/>
        <v/>
      </c>
      <c r="BD193" s="67" t="str">
        <f t="shared" si="1654"/>
        <v/>
      </c>
      <c r="BE193" s="75" t="str">
        <f t="shared" si="1655"/>
        <v/>
      </c>
      <c r="BF193" s="74" t="str">
        <f t="shared" si="1865"/>
        <v/>
      </c>
      <c r="BG193" s="67" t="str">
        <f t="shared" ref="BG193" si="2312">IF(AND($F193=BF$2,$D193=BF$3,$E193=BG$4),1,"")</f>
        <v/>
      </c>
      <c r="BH193" s="67" t="str">
        <f t="shared" si="1657"/>
        <v/>
      </c>
      <c r="BI193" s="67" t="str">
        <f t="shared" si="1658"/>
        <v/>
      </c>
      <c r="BJ193" s="67" t="str">
        <f t="shared" si="1659"/>
        <v/>
      </c>
      <c r="BK193" s="67" t="str">
        <f t="shared" si="1660"/>
        <v/>
      </c>
      <c r="BL193" s="67" t="str">
        <f t="shared" si="1661"/>
        <v/>
      </c>
      <c r="BM193" s="67" t="str">
        <f t="shared" si="1662"/>
        <v/>
      </c>
      <c r="BN193" s="67" t="str">
        <f t="shared" si="1663"/>
        <v/>
      </c>
      <c r="BO193" s="75" t="str">
        <f t="shared" si="1664"/>
        <v/>
      </c>
      <c r="BP193" s="74" t="str">
        <f t="shared" si="1867"/>
        <v/>
      </c>
      <c r="BQ193" s="67" t="str">
        <f t="shared" ref="BQ193" si="2313">IF(AND($F193=BP$2,$D193=BP$3,$E193=BQ$4),1,"")</f>
        <v/>
      </c>
      <c r="BR193" s="67" t="str">
        <f t="shared" si="1666"/>
        <v/>
      </c>
      <c r="BS193" s="67" t="str">
        <f t="shared" si="1667"/>
        <v/>
      </c>
      <c r="BT193" s="67" t="str">
        <f t="shared" si="1668"/>
        <v/>
      </c>
      <c r="BU193" s="67" t="str">
        <f t="shared" si="1669"/>
        <v/>
      </c>
      <c r="BV193" s="67" t="str">
        <f t="shared" si="1670"/>
        <v/>
      </c>
      <c r="BW193" s="67" t="str">
        <f t="shared" si="1671"/>
        <v/>
      </c>
      <c r="BX193" s="67" t="str">
        <f t="shared" si="1672"/>
        <v/>
      </c>
      <c r="BY193" s="75" t="str">
        <f t="shared" si="1673"/>
        <v/>
      </c>
      <c r="BZ193" s="74" t="str">
        <f t="shared" si="1869"/>
        <v/>
      </c>
      <c r="CA193" s="67" t="str">
        <f t="shared" ref="CA193" si="2314">IF(AND($F193=BZ$2,$D193=BZ$3,$E193=CA$4),1,"")</f>
        <v/>
      </c>
      <c r="CB193" s="67" t="str">
        <f t="shared" si="1675"/>
        <v/>
      </c>
      <c r="CC193" s="67" t="str">
        <f t="shared" si="1676"/>
        <v/>
      </c>
      <c r="CD193" s="67" t="str">
        <f t="shared" si="1677"/>
        <v/>
      </c>
      <c r="CE193" s="67" t="str">
        <f t="shared" si="1678"/>
        <v/>
      </c>
      <c r="CF193" s="67" t="str">
        <f t="shared" si="1679"/>
        <v/>
      </c>
      <c r="CG193" s="67" t="str">
        <f t="shared" si="1680"/>
        <v/>
      </c>
      <c r="CH193" s="67" t="str">
        <f t="shared" si="1681"/>
        <v/>
      </c>
      <c r="CI193" s="75" t="str">
        <f t="shared" si="1682"/>
        <v/>
      </c>
      <c r="CJ193" s="74" t="str">
        <f t="shared" si="1871"/>
        <v/>
      </c>
      <c r="CK193" s="67" t="str">
        <f t="shared" ref="CK193" si="2315">IF(AND($F193=CJ$2,$D193=CJ$3,$E193=CK$4),1,"")</f>
        <v/>
      </c>
      <c r="CL193" s="67" t="str">
        <f t="shared" si="1684"/>
        <v/>
      </c>
      <c r="CM193" s="67" t="str">
        <f t="shared" si="1685"/>
        <v/>
      </c>
      <c r="CN193" s="67" t="str">
        <f t="shared" si="1686"/>
        <v/>
      </c>
      <c r="CO193" s="67" t="str">
        <f t="shared" si="1687"/>
        <v/>
      </c>
      <c r="CP193" s="67" t="str">
        <f t="shared" si="1688"/>
        <v/>
      </c>
      <c r="CQ193" s="67" t="str">
        <f t="shared" si="1689"/>
        <v/>
      </c>
      <c r="CR193" s="67" t="str">
        <f t="shared" si="1690"/>
        <v/>
      </c>
      <c r="CS193" s="75" t="str">
        <f t="shared" si="1691"/>
        <v/>
      </c>
      <c r="CT193" s="74" t="str">
        <f t="shared" si="1873"/>
        <v/>
      </c>
      <c r="CU193" s="67" t="str">
        <f t="shared" ref="CU193" si="2316">IF(AND($F193=CT$2,$D193=CT$3,$E193=CU$4),1,"")</f>
        <v/>
      </c>
      <c r="CV193" s="67" t="str">
        <f t="shared" si="1693"/>
        <v/>
      </c>
      <c r="CW193" s="67" t="str">
        <f t="shared" si="1694"/>
        <v/>
      </c>
      <c r="CX193" s="67" t="str">
        <f t="shared" si="1695"/>
        <v/>
      </c>
      <c r="CY193" s="67" t="str">
        <f t="shared" si="1696"/>
        <v/>
      </c>
      <c r="CZ193" s="67" t="str">
        <f t="shared" si="1697"/>
        <v/>
      </c>
      <c r="DA193" s="67" t="str">
        <f t="shared" si="1698"/>
        <v/>
      </c>
      <c r="DB193" s="67" t="str">
        <f t="shared" si="1699"/>
        <v/>
      </c>
      <c r="DC193" s="75" t="str">
        <f t="shared" si="1700"/>
        <v/>
      </c>
      <c r="DD193" s="74" t="str">
        <f t="shared" si="1875"/>
        <v/>
      </c>
      <c r="DE193" s="67" t="str">
        <f t="shared" ref="DE193" si="2317">IF(AND($F193=DD$2,$D193=DD$3,$E193=DE$4),1,"")</f>
        <v/>
      </c>
      <c r="DF193" s="67" t="str">
        <f t="shared" si="1702"/>
        <v/>
      </c>
      <c r="DG193" s="67" t="str">
        <f t="shared" si="1703"/>
        <v/>
      </c>
      <c r="DH193" s="67" t="str">
        <f t="shared" si="1704"/>
        <v/>
      </c>
      <c r="DI193" s="67" t="str">
        <f t="shared" si="1705"/>
        <v/>
      </c>
      <c r="DJ193" s="67" t="str">
        <f t="shared" si="1706"/>
        <v/>
      </c>
      <c r="DK193" s="67" t="str">
        <f t="shared" si="1707"/>
        <v/>
      </c>
      <c r="DL193" s="67" t="str">
        <f t="shared" si="1708"/>
        <v/>
      </c>
      <c r="DM193" s="75" t="str">
        <f t="shared" si="1709"/>
        <v/>
      </c>
      <c r="DN193" s="74" t="str">
        <f t="shared" si="1877"/>
        <v/>
      </c>
      <c r="DO193" s="67" t="str">
        <f t="shared" ref="DO193" si="2318">IF(AND($F193=DN$2,$D193=DN$3,$E193=DO$4),1,"")</f>
        <v/>
      </c>
      <c r="DP193" s="67" t="str">
        <f t="shared" si="1711"/>
        <v/>
      </c>
      <c r="DQ193" s="67" t="str">
        <f t="shared" si="1712"/>
        <v/>
      </c>
      <c r="DR193" s="67" t="str">
        <f t="shared" si="1713"/>
        <v/>
      </c>
      <c r="DS193" s="67" t="str">
        <f t="shared" si="1714"/>
        <v/>
      </c>
      <c r="DT193" s="67" t="str">
        <f t="shared" si="1715"/>
        <v/>
      </c>
      <c r="DU193" s="67" t="str">
        <f t="shared" si="1716"/>
        <v/>
      </c>
      <c r="DV193" s="67" t="str">
        <f t="shared" si="1717"/>
        <v/>
      </c>
      <c r="DW193" s="76" t="str">
        <f t="shared" si="1718"/>
        <v/>
      </c>
      <c r="DX193" s="73"/>
    </row>
    <row r="194" spans="1:128" hidden="1">
      <c r="A194" s="67" t="str">
        <f>IF(OR(B194=0,B194=""),"",'Stu.Detail (1-20)'!A196)</f>
        <v/>
      </c>
      <c r="B194" s="67" t="str">
        <f>IF(OR('Stu.Detail (1-20)'!B196=0,'Stu.Detail (1-20)'!B196=""),"",'Stu.Detail (1-20)'!B196)</f>
        <v/>
      </c>
      <c r="C194" s="68" t="str">
        <f>IF(OR('Stu.Detail (1-20)'!C196=0,'Stu.Detail (1-20)'!C196=""),"",'Stu.Detail (1-20)'!C196)</f>
        <v/>
      </c>
      <c r="D194" s="67" t="str">
        <f>IF(OR('Stu.Detail (1-20)'!J196=0,'Stu.Detail (1-20)'!J196=""),"",'Stu.Detail (1-20)'!J196)</f>
        <v/>
      </c>
      <c r="E194" s="67" t="str">
        <f>IF(OR('Stu.Detail (1-20)'!K196=0,'Stu.Detail (1-20)'!K196=""),"",'Stu.Detail (1-20)'!K196)</f>
        <v/>
      </c>
      <c r="F194" s="67" t="str">
        <f>IF(OR('Stu.Detail (1-20)'!L196=0,'Stu.Detail (1-20)'!L196=""),"",'Stu.Detail (1-20)'!L196)</f>
        <v/>
      </c>
      <c r="H194" s="74" t="str">
        <f t="shared" si="1609"/>
        <v/>
      </c>
      <c r="I194" s="67" t="str">
        <f t="shared" si="1610"/>
        <v/>
      </c>
      <c r="J194" s="67" t="str">
        <f t="shared" si="1611"/>
        <v/>
      </c>
      <c r="K194" s="67" t="str">
        <f t="shared" si="1612"/>
        <v/>
      </c>
      <c r="L194" s="67" t="str">
        <f t="shared" si="1613"/>
        <v/>
      </c>
      <c r="M194" s="67" t="str">
        <f t="shared" si="1614"/>
        <v/>
      </c>
      <c r="N194" s="67" t="str">
        <f t="shared" si="1615"/>
        <v/>
      </c>
      <c r="O194" s="67" t="str">
        <f t="shared" si="1616"/>
        <v/>
      </c>
      <c r="P194" s="67" t="str">
        <f t="shared" si="1617"/>
        <v/>
      </c>
      <c r="Q194" s="75" t="str">
        <f t="shared" si="1618"/>
        <v/>
      </c>
      <c r="R194" s="74" t="str">
        <f t="shared" si="1619"/>
        <v/>
      </c>
      <c r="S194" s="67" t="str">
        <f t="shared" si="1620"/>
        <v/>
      </c>
      <c r="T194" s="67" t="str">
        <f t="shared" si="1621"/>
        <v/>
      </c>
      <c r="U194" s="67" t="str">
        <f t="shared" si="1622"/>
        <v/>
      </c>
      <c r="V194" s="67" t="str">
        <f t="shared" si="1623"/>
        <v/>
      </c>
      <c r="W194" s="67" t="str">
        <f t="shared" si="1624"/>
        <v/>
      </c>
      <c r="X194" s="67" t="str">
        <f t="shared" si="1625"/>
        <v/>
      </c>
      <c r="Y194" s="67" t="str">
        <f t="shared" si="1626"/>
        <v/>
      </c>
      <c r="Z194" s="67" t="str">
        <f t="shared" si="1627"/>
        <v/>
      </c>
      <c r="AA194" s="75" t="str">
        <f t="shared" si="1628"/>
        <v/>
      </c>
      <c r="AB194" s="74" t="str">
        <f t="shared" si="1859"/>
        <v/>
      </c>
      <c r="AC194" s="67" t="str">
        <f t="shared" ref="AC194" si="2319">IF(AND($F194=AB$2,$D194=AB$3,$E194=AC$4),1,"")</f>
        <v/>
      </c>
      <c r="AD194" s="67" t="str">
        <f t="shared" si="1630"/>
        <v/>
      </c>
      <c r="AE194" s="67" t="str">
        <f t="shared" si="1631"/>
        <v/>
      </c>
      <c r="AF194" s="67" t="str">
        <f t="shared" si="1632"/>
        <v/>
      </c>
      <c r="AG194" s="67" t="str">
        <f t="shared" si="1633"/>
        <v/>
      </c>
      <c r="AH194" s="67" t="str">
        <f t="shared" si="1634"/>
        <v/>
      </c>
      <c r="AI194" s="67" t="str">
        <f t="shared" si="1635"/>
        <v/>
      </c>
      <c r="AJ194" s="67" t="str">
        <f t="shared" si="1636"/>
        <v/>
      </c>
      <c r="AK194" s="75" t="str">
        <f t="shared" si="1637"/>
        <v/>
      </c>
      <c r="AL194" s="74" t="str">
        <f t="shared" si="1861"/>
        <v/>
      </c>
      <c r="AM194" s="67" t="str">
        <f t="shared" ref="AM194" si="2320">IF(AND($F194=AL$2,$D194=AL$3,$E194=AM$4),1,"")</f>
        <v/>
      </c>
      <c r="AN194" s="67" t="str">
        <f t="shared" si="1639"/>
        <v/>
      </c>
      <c r="AO194" s="67" t="str">
        <f t="shared" si="1640"/>
        <v/>
      </c>
      <c r="AP194" s="67" t="str">
        <f t="shared" si="1641"/>
        <v/>
      </c>
      <c r="AQ194" s="67" t="str">
        <f t="shared" si="1642"/>
        <v/>
      </c>
      <c r="AR194" s="67" t="str">
        <f t="shared" si="1643"/>
        <v/>
      </c>
      <c r="AS194" s="67" t="str">
        <f t="shared" si="1644"/>
        <v/>
      </c>
      <c r="AT194" s="67" t="str">
        <f t="shared" si="1645"/>
        <v/>
      </c>
      <c r="AU194" s="75" t="str">
        <f t="shared" si="1646"/>
        <v/>
      </c>
      <c r="AV194" s="74" t="str">
        <f t="shared" si="1863"/>
        <v/>
      </c>
      <c r="AW194" s="67" t="str">
        <f t="shared" ref="AW194" si="2321">IF(AND($F194=AV$2,$D194=AV$3,$E194=AW$4),1,"")</f>
        <v/>
      </c>
      <c r="AX194" s="67" t="str">
        <f t="shared" si="1648"/>
        <v/>
      </c>
      <c r="AY194" s="67" t="str">
        <f t="shared" si="1649"/>
        <v/>
      </c>
      <c r="AZ194" s="67" t="str">
        <f t="shared" si="1650"/>
        <v/>
      </c>
      <c r="BA194" s="67" t="str">
        <f t="shared" si="1651"/>
        <v/>
      </c>
      <c r="BB194" s="67" t="str">
        <f t="shared" si="1652"/>
        <v/>
      </c>
      <c r="BC194" s="67" t="str">
        <f t="shared" si="1653"/>
        <v/>
      </c>
      <c r="BD194" s="67" t="str">
        <f t="shared" si="1654"/>
        <v/>
      </c>
      <c r="BE194" s="75" t="str">
        <f t="shared" si="1655"/>
        <v/>
      </c>
      <c r="BF194" s="74" t="str">
        <f t="shared" si="1865"/>
        <v/>
      </c>
      <c r="BG194" s="67" t="str">
        <f t="shared" ref="BG194" si="2322">IF(AND($F194=BF$2,$D194=BF$3,$E194=BG$4),1,"")</f>
        <v/>
      </c>
      <c r="BH194" s="67" t="str">
        <f t="shared" si="1657"/>
        <v/>
      </c>
      <c r="BI194" s="67" t="str">
        <f t="shared" si="1658"/>
        <v/>
      </c>
      <c r="BJ194" s="67" t="str">
        <f t="shared" si="1659"/>
        <v/>
      </c>
      <c r="BK194" s="67" t="str">
        <f t="shared" si="1660"/>
        <v/>
      </c>
      <c r="BL194" s="67" t="str">
        <f t="shared" si="1661"/>
        <v/>
      </c>
      <c r="BM194" s="67" t="str">
        <f t="shared" si="1662"/>
        <v/>
      </c>
      <c r="BN194" s="67" t="str">
        <f t="shared" si="1663"/>
        <v/>
      </c>
      <c r="BO194" s="75" t="str">
        <f t="shared" si="1664"/>
        <v/>
      </c>
      <c r="BP194" s="74" t="str">
        <f t="shared" si="1867"/>
        <v/>
      </c>
      <c r="BQ194" s="67" t="str">
        <f t="shared" ref="BQ194" si="2323">IF(AND($F194=BP$2,$D194=BP$3,$E194=BQ$4),1,"")</f>
        <v/>
      </c>
      <c r="BR194" s="67" t="str">
        <f t="shared" si="1666"/>
        <v/>
      </c>
      <c r="BS194" s="67" t="str">
        <f t="shared" si="1667"/>
        <v/>
      </c>
      <c r="BT194" s="67" t="str">
        <f t="shared" si="1668"/>
        <v/>
      </c>
      <c r="BU194" s="67" t="str">
        <f t="shared" si="1669"/>
        <v/>
      </c>
      <c r="BV194" s="67" t="str">
        <f t="shared" si="1670"/>
        <v/>
      </c>
      <c r="BW194" s="67" t="str">
        <f t="shared" si="1671"/>
        <v/>
      </c>
      <c r="BX194" s="67" t="str">
        <f t="shared" si="1672"/>
        <v/>
      </c>
      <c r="BY194" s="75" t="str">
        <f t="shared" si="1673"/>
        <v/>
      </c>
      <c r="BZ194" s="74" t="str">
        <f t="shared" si="1869"/>
        <v/>
      </c>
      <c r="CA194" s="67" t="str">
        <f t="shared" ref="CA194" si="2324">IF(AND($F194=BZ$2,$D194=BZ$3,$E194=CA$4),1,"")</f>
        <v/>
      </c>
      <c r="CB194" s="67" t="str">
        <f t="shared" si="1675"/>
        <v/>
      </c>
      <c r="CC194" s="67" t="str">
        <f t="shared" si="1676"/>
        <v/>
      </c>
      <c r="CD194" s="67" t="str">
        <f t="shared" si="1677"/>
        <v/>
      </c>
      <c r="CE194" s="67" t="str">
        <f t="shared" si="1678"/>
        <v/>
      </c>
      <c r="CF194" s="67" t="str">
        <f t="shared" si="1679"/>
        <v/>
      </c>
      <c r="CG194" s="67" t="str">
        <f t="shared" si="1680"/>
        <v/>
      </c>
      <c r="CH194" s="67" t="str">
        <f t="shared" si="1681"/>
        <v/>
      </c>
      <c r="CI194" s="75" t="str">
        <f t="shared" si="1682"/>
        <v/>
      </c>
      <c r="CJ194" s="74" t="str">
        <f t="shared" si="1871"/>
        <v/>
      </c>
      <c r="CK194" s="67" t="str">
        <f t="shared" ref="CK194" si="2325">IF(AND($F194=CJ$2,$D194=CJ$3,$E194=CK$4),1,"")</f>
        <v/>
      </c>
      <c r="CL194" s="67" t="str">
        <f t="shared" si="1684"/>
        <v/>
      </c>
      <c r="CM194" s="67" t="str">
        <f t="shared" si="1685"/>
        <v/>
      </c>
      <c r="CN194" s="67" t="str">
        <f t="shared" si="1686"/>
        <v/>
      </c>
      <c r="CO194" s="67" t="str">
        <f t="shared" si="1687"/>
        <v/>
      </c>
      <c r="CP194" s="67" t="str">
        <f t="shared" si="1688"/>
        <v/>
      </c>
      <c r="CQ194" s="67" t="str">
        <f t="shared" si="1689"/>
        <v/>
      </c>
      <c r="CR194" s="67" t="str">
        <f t="shared" si="1690"/>
        <v/>
      </c>
      <c r="CS194" s="75" t="str">
        <f t="shared" si="1691"/>
        <v/>
      </c>
      <c r="CT194" s="74" t="str">
        <f t="shared" si="1873"/>
        <v/>
      </c>
      <c r="CU194" s="67" t="str">
        <f t="shared" ref="CU194" si="2326">IF(AND($F194=CT$2,$D194=CT$3,$E194=CU$4),1,"")</f>
        <v/>
      </c>
      <c r="CV194" s="67" t="str">
        <f t="shared" si="1693"/>
        <v/>
      </c>
      <c r="CW194" s="67" t="str">
        <f t="shared" si="1694"/>
        <v/>
      </c>
      <c r="CX194" s="67" t="str">
        <f t="shared" si="1695"/>
        <v/>
      </c>
      <c r="CY194" s="67" t="str">
        <f t="shared" si="1696"/>
        <v/>
      </c>
      <c r="CZ194" s="67" t="str">
        <f t="shared" si="1697"/>
        <v/>
      </c>
      <c r="DA194" s="67" t="str">
        <f t="shared" si="1698"/>
        <v/>
      </c>
      <c r="DB194" s="67" t="str">
        <f t="shared" si="1699"/>
        <v/>
      </c>
      <c r="DC194" s="75" t="str">
        <f t="shared" si="1700"/>
        <v/>
      </c>
      <c r="DD194" s="74" t="str">
        <f t="shared" si="1875"/>
        <v/>
      </c>
      <c r="DE194" s="67" t="str">
        <f t="shared" ref="DE194" si="2327">IF(AND($F194=DD$2,$D194=DD$3,$E194=DE$4),1,"")</f>
        <v/>
      </c>
      <c r="DF194" s="67" t="str">
        <f t="shared" si="1702"/>
        <v/>
      </c>
      <c r="DG194" s="67" t="str">
        <f t="shared" si="1703"/>
        <v/>
      </c>
      <c r="DH194" s="67" t="str">
        <f t="shared" si="1704"/>
        <v/>
      </c>
      <c r="DI194" s="67" t="str">
        <f t="shared" si="1705"/>
        <v/>
      </c>
      <c r="DJ194" s="67" t="str">
        <f t="shared" si="1706"/>
        <v/>
      </c>
      <c r="DK194" s="67" t="str">
        <f t="shared" si="1707"/>
        <v/>
      </c>
      <c r="DL194" s="67" t="str">
        <f t="shared" si="1708"/>
        <v/>
      </c>
      <c r="DM194" s="75" t="str">
        <f t="shared" si="1709"/>
        <v/>
      </c>
      <c r="DN194" s="74" t="str">
        <f t="shared" si="1877"/>
        <v/>
      </c>
      <c r="DO194" s="67" t="str">
        <f t="shared" ref="DO194" si="2328">IF(AND($F194=DN$2,$D194=DN$3,$E194=DO$4),1,"")</f>
        <v/>
      </c>
      <c r="DP194" s="67" t="str">
        <f t="shared" si="1711"/>
        <v/>
      </c>
      <c r="DQ194" s="67" t="str">
        <f t="shared" si="1712"/>
        <v/>
      </c>
      <c r="DR194" s="67" t="str">
        <f t="shared" si="1713"/>
        <v/>
      </c>
      <c r="DS194" s="67" t="str">
        <f t="shared" si="1714"/>
        <v/>
      </c>
      <c r="DT194" s="67" t="str">
        <f t="shared" si="1715"/>
        <v/>
      </c>
      <c r="DU194" s="67" t="str">
        <f t="shared" si="1716"/>
        <v/>
      </c>
      <c r="DV194" s="67" t="str">
        <f t="shared" si="1717"/>
        <v/>
      </c>
      <c r="DW194" s="76" t="str">
        <f t="shared" si="1718"/>
        <v/>
      </c>
      <c r="DX194" s="73"/>
    </row>
    <row r="195" spans="1:128" hidden="1">
      <c r="A195" s="67" t="str">
        <f>IF(OR(B195=0,B195=""),"",'Stu.Detail (1-20)'!A197)</f>
        <v/>
      </c>
      <c r="B195" s="67" t="str">
        <f>IF(OR('Stu.Detail (1-20)'!B197=0,'Stu.Detail (1-20)'!B197=""),"",'Stu.Detail (1-20)'!B197)</f>
        <v/>
      </c>
      <c r="C195" s="68" t="str">
        <f>IF(OR('Stu.Detail (1-20)'!C197=0,'Stu.Detail (1-20)'!C197=""),"",'Stu.Detail (1-20)'!C197)</f>
        <v/>
      </c>
      <c r="D195" s="67" t="str">
        <f>IF(OR('Stu.Detail (1-20)'!J197=0,'Stu.Detail (1-20)'!J197=""),"",'Stu.Detail (1-20)'!J197)</f>
        <v/>
      </c>
      <c r="E195" s="67" t="str">
        <f>IF(OR('Stu.Detail (1-20)'!K197=0,'Stu.Detail (1-20)'!K197=""),"",'Stu.Detail (1-20)'!K197)</f>
        <v/>
      </c>
      <c r="F195" s="67" t="str">
        <f>IF(OR('Stu.Detail (1-20)'!L197=0,'Stu.Detail (1-20)'!L197=""),"",'Stu.Detail (1-20)'!L197)</f>
        <v/>
      </c>
      <c r="H195" s="74" t="str">
        <f t="shared" si="1609"/>
        <v/>
      </c>
      <c r="I195" s="67" t="str">
        <f t="shared" si="1610"/>
        <v/>
      </c>
      <c r="J195" s="67" t="str">
        <f t="shared" si="1611"/>
        <v/>
      </c>
      <c r="K195" s="67" t="str">
        <f t="shared" si="1612"/>
        <v/>
      </c>
      <c r="L195" s="67" t="str">
        <f t="shared" si="1613"/>
        <v/>
      </c>
      <c r="M195" s="67" t="str">
        <f t="shared" si="1614"/>
        <v/>
      </c>
      <c r="N195" s="67" t="str">
        <f t="shared" si="1615"/>
        <v/>
      </c>
      <c r="O195" s="67" t="str">
        <f t="shared" si="1616"/>
        <v/>
      </c>
      <c r="P195" s="67" t="str">
        <f t="shared" si="1617"/>
        <v/>
      </c>
      <c r="Q195" s="75" t="str">
        <f t="shared" si="1618"/>
        <v/>
      </c>
      <c r="R195" s="74" t="str">
        <f t="shared" si="1619"/>
        <v/>
      </c>
      <c r="S195" s="67" t="str">
        <f t="shared" si="1620"/>
        <v/>
      </c>
      <c r="T195" s="67" t="str">
        <f t="shared" si="1621"/>
        <v/>
      </c>
      <c r="U195" s="67" t="str">
        <f t="shared" si="1622"/>
        <v/>
      </c>
      <c r="V195" s="67" t="str">
        <f t="shared" si="1623"/>
        <v/>
      </c>
      <c r="W195" s="67" t="str">
        <f t="shared" si="1624"/>
        <v/>
      </c>
      <c r="X195" s="67" t="str">
        <f t="shared" si="1625"/>
        <v/>
      </c>
      <c r="Y195" s="67" t="str">
        <f t="shared" si="1626"/>
        <v/>
      </c>
      <c r="Z195" s="67" t="str">
        <f t="shared" si="1627"/>
        <v/>
      </c>
      <c r="AA195" s="75" t="str">
        <f t="shared" si="1628"/>
        <v/>
      </c>
      <c r="AB195" s="74" t="str">
        <f t="shared" si="1859"/>
        <v/>
      </c>
      <c r="AC195" s="67" t="str">
        <f t="shared" ref="AC195" si="2329">IF(AND($F195=AB$2,$D195=AB$3,$E195=AC$4),1,"")</f>
        <v/>
      </c>
      <c r="AD195" s="67" t="str">
        <f t="shared" si="1630"/>
        <v/>
      </c>
      <c r="AE195" s="67" t="str">
        <f t="shared" si="1631"/>
        <v/>
      </c>
      <c r="AF195" s="67" t="str">
        <f t="shared" si="1632"/>
        <v/>
      </c>
      <c r="AG195" s="67" t="str">
        <f t="shared" si="1633"/>
        <v/>
      </c>
      <c r="AH195" s="67" t="str">
        <f t="shared" si="1634"/>
        <v/>
      </c>
      <c r="AI195" s="67" t="str">
        <f t="shared" si="1635"/>
        <v/>
      </c>
      <c r="AJ195" s="67" t="str">
        <f t="shared" si="1636"/>
        <v/>
      </c>
      <c r="AK195" s="75" t="str">
        <f t="shared" si="1637"/>
        <v/>
      </c>
      <c r="AL195" s="74" t="str">
        <f t="shared" si="1861"/>
        <v/>
      </c>
      <c r="AM195" s="67" t="str">
        <f t="shared" ref="AM195" si="2330">IF(AND($F195=AL$2,$D195=AL$3,$E195=AM$4),1,"")</f>
        <v/>
      </c>
      <c r="AN195" s="67" t="str">
        <f t="shared" si="1639"/>
        <v/>
      </c>
      <c r="AO195" s="67" t="str">
        <f t="shared" si="1640"/>
        <v/>
      </c>
      <c r="AP195" s="67" t="str">
        <f t="shared" si="1641"/>
        <v/>
      </c>
      <c r="AQ195" s="67" t="str">
        <f t="shared" si="1642"/>
        <v/>
      </c>
      <c r="AR195" s="67" t="str">
        <f t="shared" si="1643"/>
        <v/>
      </c>
      <c r="AS195" s="67" t="str">
        <f t="shared" si="1644"/>
        <v/>
      </c>
      <c r="AT195" s="67" t="str">
        <f t="shared" si="1645"/>
        <v/>
      </c>
      <c r="AU195" s="75" t="str">
        <f t="shared" si="1646"/>
        <v/>
      </c>
      <c r="AV195" s="74" t="str">
        <f t="shared" si="1863"/>
        <v/>
      </c>
      <c r="AW195" s="67" t="str">
        <f t="shared" ref="AW195" si="2331">IF(AND($F195=AV$2,$D195=AV$3,$E195=AW$4),1,"")</f>
        <v/>
      </c>
      <c r="AX195" s="67" t="str">
        <f t="shared" si="1648"/>
        <v/>
      </c>
      <c r="AY195" s="67" t="str">
        <f t="shared" si="1649"/>
        <v/>
      </c>
      <c r="AZ195" s="67" t="str">
        <f t="shared" si="1650"/>
        <v/>
      </c>
      <c r="BA195" s="67" t="str">
        <f t="shared" si="1651"/>
        <v/>
      </c>
      <c r="BB195" s="67" t="str">
        <f t="shared" si="1652"/>
        <v/>
      </c>
      <c r="BC195" s="67" t="str">
        <f t="shared" si="1653"/>
        <v/>
      </c>
      <c r="BD195" s="67" t="str">
        <f t="shared" si="1654"/>
        <v/>
      </c>
      <c r="BE195" s="75" t="str">
        <f t="shared" si="1655"/>
        <v/>
      </c>
      <c r="BF195" s="74" t="str">
        <f t="shared" si="1865"/>
        <v/>
      </c>
      <c r="BG195" s="67" t="str">
        <f t="shared" ref="BG195" si="2332">IF(AND($F195=BF$2,$D195=BF$3,$E195=BG$4),1,"")</f>
        <v/>
      </c>
      <c r="BH195" s="67" t="str">
        <f t="shared" si="1657"/>
        <v/>
      </c>
      <c r="BI195" s="67" t="str">
        <f t="shared" si="1658"/>
        <v/>
      </c>
      <c r="BJ195" s="67" t="str">
        <f t="shared" si="1659"/>
        <v/>
      </c>
      <c r="BK195" s="67" t="str">
        <f t="shared" si="1660"/>
        <v/>
      </c>
      <c r="BL195" s="67" t="str">
        <f t="shared" si="1661"/>
        <v/>
      </c>
      <c r="BM195" s="67" t="str">
        <f t="shared" si="1662"/>
        <v/>
      </c>
      <c r="BN195" s="67" t="str">
        <f t="shared" si="1663"/>
        <v/>
      </c>
      <c r="BO195" s="75" t="str">
        <f t="shared" si="1664"/>
        <v/>
      </c>
      <c r="BP195" s="74" t="str">
        <f t="shared" si="1867"/>
        <v/>
      </c>
      <c r="BQ195" s="67" t="str">
        <f t="shared" ref="BQ195" si="2333">IF(AND($F195=BP$2,$D195=BP$3,$E195=BQ$4),1,"")</f>
        <v/>
      </c>
      <c r="BR195" s="67" t="str">
        <f t="shared" si="1666"/>
        <v/>
      </c>
      <c r="BS195" s="67" t="str">
        <f t="shared" si="1667"/>
        <v/>
      </c>
      <c r="BT195" s="67" t="str">
        <f t="shared" si="1668"/>
        <v/>
      </c>
      <c r="BU195" s="67" t="str">
        <f t="shared" si="1669"/>
        <v/>
      </c>
      <c r="BV195" s="67" t="str">
        <f t="shared" si="1670"/>
        <v/>
      </c>
      <c r="BW195" s="67" t="str">
        <f t="shared" si="1671"/>
        <v/>
      </c>
      <c r="BX195" s="67" t="str">
        <f t="shared" si="1672"/>
        <v/>
      </c>
      <c r="BY195" s="75" t="str">
        <f t="shared" si="1673"/>
        <v/>
      </c>
      <c r="BZ195" s="74" t="str">
        <f t="shared" si="1869"/>
        <v/>
      </c>
      <c r="CA195" s="67" t="str">
        <f t="shared" ref="CA195" si="2334">IF(AND($F195=BZ$2,$D195=BZ$3,$E195=CA$4),1,"")</f>
        <v/>
      </c>
      <c r="CB195" s="67" t="str">
        <f t="shared" si="1675"/>
        <v/>
      </c>
      <c r="CC195" s="67" t="str">
        <f t="shared" si="1676"/>
        <v/>
      </c>
      <c r="CD195" s="67" t="str">
        <f t="shared" si="1677"/>
        <v/>
      </c>
      <c r="CE195" s="67" t="str">
        <f t="shared" si="1678"/>
        <v/>
      </c>
      <c r="CF195" s="67" t="str">
        <f t="shared" si="1679"/>
        <v/>
      </c>
      <c r="CG195" s="67" t="str">
        <f t="shared" si="1680"/>
        <v/>
      </c>
      <c r="CH195" s="67" t="str">
        <f t="shared" si="1681"/>
        <v/>
      </c>
      <c r="CI195" s="75" t="str">
        <f t="shared" si="1682"/>
        <v/>
      </c>
      <c r="CJ195" s="74" t="str">
        <f t="shared" si="1871"/>
        <v/>
      </c>
      <c r="CK195" s="67" t="str">
        <f t="shared" ref="CK195" si="2335">IF(AND($F195=CJ$2,$D195=CJ$3,$E195=CK$4),1,"")</f>
        <v/>
      </c>
      <c r="CL195" s="67" t="str">
        <f t="shared" si="1684"/>
        <v/>
      </c>
      <c r="CM195" s="67" t="str">
        <f t="shared" si="1685"/>
        <v/>
      </c>
      <c r="CN195" s="67" t="str">
        <f t="shared" si="1686"/>
        <v/>
      </c>
      <c r="CO195" s="67" t="str">
        <f t="shared" si="1687"/>
        <v/>
      </c>
      <c r="CP195" s="67" t="str">
        <f t="shared" si="1688"/>
        <v/>
      </c>
      <c r="CQ195" s="67" t="str">
        <f t="shared" si="1689"/>
        <v/>
      </c>
      <c r="CR195" s="67" t="str">
        <f t="shared" si="1690"/>
        <v/>
      </c>
      <c r="CS195" s="75" t="str">
        <f t="shared" si="1691"/>
        <v/>
      </c>
      <c r="CT195" s="74" t="str">
        <f t="shared" si="1873"/>
        <v/>
      </c>
      <c r="CU195" s="67" t="str">
        <f t="shared" ref="CU195" si="2336">IF(AND($F195=CT$2,$D195=CT$3,$E195=CU$4),1,"")</f>
        <v/>
      </c>
      <c r="CV195" s="67" t="str">
        <f t="shared" si="1693"/>
        <v/>
      </c>
      <c r="CW195" s="67" t="str">
        <f t="shared" si="1694"/>
        <v/>
      </c>
      <c r="CX195" s="67" t="str">
        <f t="shared" si="1695"/>
        <v/>
      </c>
      <c r="CY195" s="67" t="str">
        <f t="shared" si="1696"/>
        <v/>
      </c>
      <c r="CZ195" s="67" t="str">
        <f t="shared" si="1697"/>
        <v/>
      </c>
      <c r="DA195" s="67" t="str">
        <f t="shared" si="1698"/>
        <v/>
      </c>
      <c r="DB195" s="67" t="str">
        <f t="shared" si="1699"/>
        <v/>
      </c>
      <c r="DC195" s="75" t="str">
        <f t="shared" si="1700"/>
        <v/>
      </c>
      <c r="DD195" s="74" t="str">
        <f t="shared" si="1875"/>
        <v/>
      </c>
      <c r="DE195" s="67" t="str">
        <f t="shared" ref="DE195" si="2337">IF(AND($F195=DD$2,$D195=DD$3,$E195=DE$4),1,"")</f>
        <v/>
      </c>
      <c r="DF195" s="67" t="str">
        <f t="shared" si="1702"/>
        <v/>
      </c>
      <c r="DG195" s="67" t="str">
        <f t="shared" si="1703"/>
        <v/>
      </c>
      <c r="DH195" s="67" t="str">
        <f t="shared" si="1704"/>
        <v/>
      </c>
      <c r="DI195" s="67" t="str">
        <f t="shared" si="1705"/>
        <v/>
      </c>
      <c r="DJ195" s="67" t="str">
        <f t="shared" si="1706"/>
        <v/>
      </c>
      <c r="DK195" s="67" t="str">
        <f t="shared" si="1707"/>
        <v/>
      </c>
      <c r="DL195" s="67" t="str">
        <f t="shared" si="1708"/>
        <v/>
      </c>
      <c r="DM195" s="75" t="str">
        <f t="shared" si="1709"/>
        <v/>
      </c>
      <c r="DN195" s="74" t="str">
        <f t="shared" si="1877"/>
        <v/>
      </c>
      <c r="DO195" s="67" t="str">
        <f t="shared" ref="DO195" si="2338">IF(AND($F195=DN$2,$D195=DN$3,$E195=DO$4),1,"")</f>
        <v/>
      </c>
      <c r="DP195" s="67" t="str">
        <f t="shared" si="1711"/>
        <v/>
      </c>
      <c r="DQ195" s="67" t="str">
        <f t="shared" si="1712"/>
        <v/>
      </c>
      <c r="DR195" s="67" t="str">
        <f t="shared" si="1713"/>
        <v/>
      </c>
      <c r="DS195" s="67" t="str">
        <f t="shared" si="1714"/>
        <v/>
      </c>
      <c r="DT195" s="67" t="str">
        <f t="shared" si="1715"/>
        <v/>
      </c>
      <c r="DU195" s="67" t="str">
        <f t="shared" si="1716"/>
        <v/>
      </c>
      <c r="DV195" s="67" t="str">
        <f t="shared" si="1717"/>
        <v/>
      </c>
      <c r="DW195" s="76" t="str">
        <f t="shared" si="1718"/>
        <v/>
      </c>
      <c r="DX195" s="73"/>
    </row>
    <row r="196" spans="1:128" hidden="1">
      <c r="A196" s="67" t="str">
        <f>IF(OR(B196=0,B196=""),"",'Stu.Detail (1-20)'!A198)</f>
        <v/>
      </c>
      <c r="B196" s="67" t="str">
        <f>IF(OR('Stu.Detail (1-20)'!B198=0,'Stu.Detail (1-20)'!B198=""),"",'Stu.Detail (1-20)'!B198)</f>
        <v/>
      </c>
      <c r="C196" s="68" t="str">
        <f>IF(OR('Stu.Detail (1-20)'!C198=0,'Stu.Detail (1-20)'!C198=""),"",'Stu.Detail (1-20)'!C198)</f>
        <v/>
      </c>
      <c r="D196" s="67" t="str">
        <f>IF(OR('Stu.Detail (1-20)'!J198=0,'Stu.Detail (1-20)'!J198=""),"",'Stu.Detail (1-20)'!J198)</f>
        <v/>
      </c>
      <c r="E196" s="67" t="str">
        <f>IF(OR('Stu.Detail (1-20)'!K198=0,'Stu.Detail (1-20)'!K198=""),"",'Stu.Detail (1-20)'!K198)</f>
        <v/>
      </c>
      <c r="F196" s="67" t="str">
        <f>IF(OR('Stu.Detail (1-20)'!L198=0,'Stu.Detail (1-20)'!L198=""),"",'Stu.Detail (1-20)'!L198)</f>
        <v/>
      </c>
      <c r="H196" s="74" t="str">
        <f t="shared" si="1609"/>
        <v/>
      </c>
      <c r="I196" s="67" t="str">
        <f t="shared" si="1610"/>
        <v/>
      </c>
      <c r="J196" s="67" t="str">
        <f t="shared" si="1611"/>
        <v/>
      </c>
      <c r="K196" s="67" t="str">
        <f t="shared" si="1612"/>
        <v/>
      </c>
      <c r="L196" s="67" t="str">
        <f t="shared" si="1613"/>
        <v/>
      </c>
      <c r="M196" s="67" t="str">
        <f t="shared" si="1614"/>
        <v/>
      </c>
      <c r="N196" s="67" t="str">
        <f t="shared" si="1615"/>
        <v/>
      </c>
      <c r="O196" s="67" t="str">
        <f t="shared" si="1616"/>
        <v/>
      </c>
      <c r="P196" s="67" t="str">
        <f t="shared" si="1617"/>
        <v/>
      </c>
      <c r="Q196" s="75" t="str">
        <f t="shared" si="1618"/>
        <v/>
      </c>
      <c r="R196" s="74" t="str">
        <f t="shared" si="1619"/>
        <v/>
      </c>
      <c r="S196" s="67" t="str">
        <f t="shared" si="1620"/>
        <v/>
      </c>
      <c r="T196" s="67" t="str">
        <f t="shared" si="1621"/>
        <v/>
      </c>
      <c r="U196" s="67" t="str">
        <f t="shared" si="1622"/>
        <v/>
      </c>
      <c r="V196" s="67" t="str">
        <f t="shared" si="1623"/>
        <v/>
      </c>
      <c r="W196" s="67" t="str">
        <f t="shared" si="1624"/>
        <v/>
      </c>
      <c r="X196" s="67" t="str">
        <f t="shared" si="1625"/>
        <v/>
      </c>
      <c r="Y196" s="67" t="str">
        <f t="shared" si="1626"/>
        <v/>
      </c>
      <c r="Z196" s="67" t="str">
        <f t="shared" si="1627"/>
        <v/>
      </c>
      <c r="AA196" s="75" t="str">
        <f t="shared" si="1628"/>
        <v/>
      </c>
      <c r="AB196" s="74" t="str">
        <f t="shared" si="1859"/>
        <v/>
      </c>
      <c r="AC196" s="67" t="str">
        <f t="shared" ref="AC196" si="2339">IF(AND($F196=AB$2,$D196=AB$3,$E196=AC$4),1,"")</f>
        <v/>
      </c>
      <c r="AD196" s="67" t="str">
        <f t="shared" si="1630"/>
        <v/>
      </c>
      <c r="AE196" s="67" t="str">
        <f t="shared" si="1631"/>
        <v/>
      </c>
      <c r="AF196" s="67" t="str">
        <f t="shared" si="1632"/>
        <v/>
      </c>
      <c r="AG196" s="67" t="str">
        <f t="shared" si="1633"/>
        <v/>
      </c>
      <c r="AH196" s="67" t="str">
        <f t="shared" si="1634"/>
        <v/>
      </c>
      <c r="AI196" s="67" t="str">
        <f t="shared" si="1635"/>
        <v/>
      </c>
      <c r="AJ196" s="67" t="str">
        <f t="shared" si="1636"/>
        <v/>
      </c>
      <c r="AK196" s="75" t="str">
        <f t="shared" si="1637"/>
        <v/>
      </c>
      <c r="AL196" s="74" t="str">
        <f t="shared" si="1861"/>
        <v/>
      </c>
      <c r="AM196" s="67" t="str">
        <f t="shared" ref="AM196" si="2340">IF(AND($F196=AL$2,$D196=AL$3,$E196=AM$4),1,"")</f>
        <v/>
      </c>
      <c r="AN196" s="67" t="str">
        <f t="shared" si="1639"/>
        <v/>
      </c>
      <c r="AO196" s="67" t="str">
        <f t="shared" si="1640"/>
        <v/>
      </c>
      <c r="AP196" s="67" t="str">
        <f t="shared" si="1641"/>
        <v/>
      </c>
      <c r="AQ196" s="67" t="str">
        <f t="shared" si="1642"/>
        <v/>
      </c>
      <c r="AR196" s="67" t="str">
        <f t="shared" si="1643"/>
        <v/>
      </c>
      <c r="AS196" s="67" t="str">
        <f t="shared" si="1644"/>
        <v/>
      </c>
      <c r="AT196" s="67" t="str">
        <f t="shared" si="1645"/>
        <v/>
      </c>
      <c r="AU196" s="75" t="str">
        <f t="shared" si="1646"/>
        <v/>
      </c>
      <c r="AV196" s="74" t="str">
        <f t="shared" si="1863"/>
        <v/>
      </c>
      <c r="AW196" s="67" t="str">
        <f t="shared" ref="AW196" si="2341">IF(AND($F196=AV$2,$D196=AV$3,$E196=AW$4),1,"")</f>
        <v/>
      </c>
      <c r="AX196" s="67" t="str">
        <f t="shared" si="1648"/>
        <v/>
      </c>
      <c r="AY196" s="67" t="str">
        <f t="shared" si="1649"/>
        <v/>
      </c>
      <c r="AZ196" s="67" t="str">
        <f t="shared" si="1650"/>
        <v/>
      </c>
      <c r="BA196" s="67" t="str">
        <f t="shared" si="1651"/>
        <v/>
      </c>
      <c r="BB196" s="67" t="str">
        <f t="shared" si="1652"/>
        <v/>
      </c>
      <c r="BC196" s="67" t="str">
        <f t="shared" si="1653"/>
        <v/>
      </c>
      <c r="BD196" s="67" t="str">
        <f t="shared" si="1654"/>
        <v/>
      </c>
      <c r="BE196" s="75" t="str">
        <f t="shared" si="1655"/>
        <v/>
      </c>
      <c r="BF196" s="74" t="str">
        <f t="shared" si="1865"/>
        <v/>
      </c>
      <c r="BG196" s="67" t="str">
        <f t="shared" ref="BG196" si="2342">IF(AND($F196=BF$2,$D196=BF$3,$E196=BG$4),1,"")</f>
        <v/>
      </c>
      <c r="BH196" s="67" t="str">
        <f t="shared" si="1657"/>
        <v/>
      </c>
      <c r="BI196" s="67" t="str">
        <f t="shared" si="1658"/>
        <v/>
      </c>
      <c r="BJ196" s="67" t="str">
        <f t="shared" si="1659"/>
        <v/>
      </c>
      <c r="BK196" s="67" t="str">
        <f t="shared" si="1660"/>
        <v/>
      </c>
      <c r="BL196" s="67" t="str">
        <f t="shared" si="1661"/>
        <v/>
      </c>
      <c r="BM196" s="67" t="str">
        <f t="shared" si="1662"/>
        <v/>
      </c>
      <c r="BN196" s="67" t="str">
        <f t="shared" si="1663"/>
        <v/>
      </c>
      <c r="BO196" s="75" t="str">
        <f t="shared" si="1664"/>
        <v/>
      </c>
      <c r="BP196" s="74" t="str">
        <f t="shared" si="1867"/>
        <v/>
      </c>
      <c r="BQ196" s="67" t="str">
        <f t="shared" ref="BQ196" si="2343">IF(AND($F196=BP$2,$D196=BP$3,$E196=BQ$4),1,"")</f>
        <v/>
      </c>
      <c r="BR196" s="67" t="str">
        <f t="shared" si="1666"/>
        <v/>
      </c>
      <c r="BS196" s="67" t="str">
        <f t="shared" si="1667"/>
        <v/>
      </c>
      <c r="BT196" s="67" t="str">
        <f t="shared" si="1668"/>
        <v/>
      </c>
      <c r="BU196" s="67" t="str">
        <f t="shared" si="1669"/>
        <v/>
      </c>
      <c r="BV196" s="67" t="str">
        <f t="shared" si="1670"/>
        <v/>
      </c>
      <c r="BW196" s="67" t="str">
        <f t="shared" si="1671"/>
        <v/>
      </c>
      <c r="BX196" s="67" t="str">
        <f t="shared" si="1672"/>
        <v/>
      </c>
      <c r="BY196" s="75" t="str">
        <f t="shared" si="1673"/>
        <v/>
      </c>
      <c r="BZ196" s="74" t="str">
        <f t="shared" si="1869"/>
        <v/>
      </c>
      <c r="CA196" s="67" t="str">
        <f t="shared" ref="CA196" si="2344">IF(AND($F196=BZ$2,$D196=BZ$3,$E196=CA$4),1,"")</f>
        <v/>
      </c>
      <c r="CB196" s="67" t="str">
        <f t="shared" si="1675"/>
        <v/>
      </c>
      <c r="CC196" s="67" t="str">
        <f t="shared" si="1676"/>
        <v/>
      </c>
      <c r="CD196" s="67" t="str">
        <f t="shared" si="1677"/>
        <v/>
      </c>
      <c r="CE196" s="67" t="str">
        <f t="shared" si="1678"/>
        <v/>
      </c>
      <c r="CF196" s="67" t="str">
        <f t="shared" si="1679"/>
        <v/>
      </c>
      <c r="CG196" s="67" t="str">
        <f t="shared" si="1680"/>
        <v/>
      </c>
      <c r="CH196" s="67" t="str">
        <f t="shared" si="1681"/>
        <v/>
      </c>
      <c r="CI196" s="75" t="str">
        <f t="shared" si="1682"/>
        <v/>
      </c>
      <c r="CJ196" s="74" t="str">
        <f t="shared" si="1871"/>
        <v/>
      </c>
      <c r="CK196" s="67" t="str">
        <f t="shared" ref="CK196" si="2345">IF(AND($F196=CJ$2,$D196=CJ$3,$E196=CK$4),1,"")</f>
        <v/>
      </c>
      <c r="CL196" s="67" t="str">
        <f t="shared" si="1684"/>
        <v/>
      </c>
      <c r="CM196" s="67" t="str">
        <f t="shared" si="1685"/>
        <v/>
      </c>
      <c r="CN196" s="67" t="str">
        <f t="shared" si="1686"/>
        <v/>
      </c>
      <c r="CO196" s="67" t="str">
        <f t="shared" si="1687"/>
        <v/>
      </c>
      <c r="CP196" s="67" t="str">
        <f t="shared" si="1688"/>
        <v/>
      </c>
      <c r="CQ196" s="67" t="str">
        <f t="shared" si="1689"/>
        <v/>
      </c>
      <c r="CR196" s="67" t="str">
        <f t="shared" si="1690"/>
        <v/>
      </c>
      <c r="CS196" s="75" t="str">
        <f t="shared" si="1691"/>
        <v/>
      </c>
      <c r="CT196" s="74" t="str">
        <f t="shared" si="1873"/>
        <v/>
      </c>
      <c r="CU196" s="67" t="str">
        <f t="shared" ref="CU196" si="2346">IF(AND($F196=CT$2,$D196=CT$3,$E196=CU$4),1,"")</f>
        <v/>
      </c>
      <c r="CV196" s="67" t="str">
        <f t="shared" si="1693"/>
        <v/>
      </c>
      <c r="CW196" s="67" t="str">
        <f t="shared" si="1694"/>
        <v/>
      </c>
      <c r="CX196" s="67" t="str">
        <f t="shared" si="1695"/>
        <v/>
      </c>
      <c r="CY196" s="67" t="str">
        <f t="shared" si="1696"/>
        <v/>
      </c>
      <c r="CZ196" s="67" t="str">
        <f t="shared" si="1697"/>
        <v/>
      </c>
      <c r="DA196" s="67" t="str">
        <f t="shared" si="1698"/>
        <v/>
      </c>
      <c r="DB196" s="67" t="str">
        <f t="shared" si="1699"/>
        <v/>
      </c>
      <c r="DC196" s="75" t="str">
        <f t="shared" si="1700"/>
        <v/>
      </c>
      <c r="DD196" s="74" t="str">
        <f t="shared" si="1875"/>
        <v/>
      </c>
      <c r="DE196" s="67" t="str">
        <f t="shared" ref="DE196" si="2347">IF(AND($F196=DD$2,$D196=DD$3,$E196=DE$4),1,"")</f>
        <v/>
      </c>
      <c r="DF196" s="67" t="str">
        <f t="shared" si="1702"/>
        <v/>
      </c>
      <c r="DG196" s="67" t="str">
        <f t="shared" si="1703"/>
        <v/>
      </c>
      <c r="DH196" s="67" t="str">
        <f t="shared" si="1704"/>
        <v/>
      </c>
      <c r="DI196" s="67" t="str">
        <f t="shared" si="1705"/>
        <v/>
      </c>
      <c r="DJ196" s="67" t="str">
        <f t="shared" si="1706"/>
        <v/>
      </c>
      <c r="DK196" s="67" t="str">
        <f t="shared" si="1707"/>
        <v/>
      </c>
      <c r="DL196" s="67" t="str">
        <f t="shared" si="1708"/>
        <v/>
      </c>
      <c r="DM196" s="75" t="str">
        <f t="shared" si="1709"/>
        <v/>
      </c>
      <c r="DN196" s="74" t="str">
        <f t="shared" si="1877"/>
        <v/>
      </c>
      <c r="DO196" s="67" t="str">
        <f t="shared" ref="DO196" si="2348">IF(AND($F196=DN$2,$D196=DN$3,$E196=DO$4),1,"")</f>
        <v/>
      </c>
      <c r="DP196" s="67" t="str">
        <f t="shared" si="1711"/>
        <v/>
      </c>
      <c r="DQ196" s="67" t="str">
        <f t="shared" si="1712"/>
        <v/>
      </c>
      <c r="DR196" s="67" t="str">
        <f t="shared" si="1713"/>
        <v/>
      </c>
      <c r="DS196" s="67" t="str">
        <f t="shared" si="1714"/>
        <v/>
      </c>
      <c r="DT196" s="67" t="str">
        <f t="shared" si="1715"/>
        <v/>
      </c>
      <c r="DU196" s="67" t="str">
        <f t="shared" si="1716"/>
        <v/>
      </c>
      <c r="DV196" s="67" t="str">
        <f t="shared" si="1717"/>
        <v/>
      </c>
      <c r="DW196" s="76" t="str">
        <f t="shared" si="1718"/>
        <v/>
      </c>
      <c r="DX196" s="73"/>
    </row>
    <row r="197" spans="1:128" hidden="1">
      <c r="A197" s="67" t="str">
        <f>IF(OR(B197=0,B197=""),"",'Stu.Detail (1-20)'!A199)</f>
        <v/>
      </c>
      <c r="B197" s="67" t="str">
        <f>IF(OR('Stu.Detail (1-20)'!B199=0,'Stu.Detail (1-20)'!B199=""),"",'Stu.Detail (1-20)'!B199)</f>
        <v/>
      </c>
      <c r="C197" s="68" t="str">
        <f>IF(OR('Stu.Detail (1-20)'!C199=0,'Stu.Detail (1-20)'!C199=""),"",'Stu.Detail (1-20)'!C199)</f>
        <v/>
      </c>
      <c r="D197" s="67" t="str">
        <f>IF(OR('Stu.Detail (1-20)'!J199=0,'Stu.Detail (1-20)'!J199=""),"",'Stu.Detail (1-20)'!J199)</f>
        <v/>
      </c>
      <c r="E197" s="67" t="str">
        <f>IF(OR('Stu.Detail (1-20)'!K199=0,'Stu.Detail (1-20)'!K199=""),"",'Stu.Detail (1-20)'!K199)</f>
        <v/>
      </c>
      <c r="F197" s="67" t="str">
        <f>IF(OR('Stu.Detail (1-20)'!L199=0,'Stu.Detail (1-20)'!L199=""),"",'Stu.Detail (1-20)'!L199)</f>
        <v/>
      </c>
      <c r="H197" s="74" t="str">
        <f t="shared" si="1609"/>
        <v/>
      </c>
      <c r="I197" s="67" t="str">
        <f t="shared" si="1610"/>
        <v/>
      </c>
      <c r="J197" s="67" t="str">
        <f t="shared" si="1611"/>
        <v/>
      </c>
      <c r="K197" s="67" t="str">
        <f t="shared" si="1612"/>
        <v/>
      </c>
      <c r="L197" s="67" t="str">
        <f t="shared" si="1613"/>
        <v/>
      </c>
      <c r="M197" s="67" t="str">
        <f t="shared" si="1614"/>
        <v/>
      </c>
      <c r="N197" s="67" t="str">
        <f t="shared" si="1615"/>
        <v/>
      </c>
      <c r="O197" s="67" t="str">
        <f t="shared" si="1616"/>
        <v/>
      </c>
      <c r="P197" s="67" t="str">
        <f t="shared" si="1617"/>
        <v/>
      </c>
      <c r="Q197" s="75" t="str">
        <f t="shared" si="1618"/>
        <v/>
      </c>
      <c r="R197" s="74" t="str">
        <f t="shared" si="1619"/>
        <v/>
      </c>
      <c r="S197" s="67" t="str">
        <f t="shared" si="1620"/>
        <v/>
      </c>
      <c r="T197" s="67" t="str">
        <f t="shared" si="1621"/>
        <v/>
      </c>
      <c r="U197" s="67" t="str">
        <f t="shared" si="1622"/>
        <v/>
      </c>
      <c r="V197" s="67" t="str">
        <f t="shared" si="1623"/>
        <v/>
      </c>
      <c r="W197" s="67" t="str">
        <f t="shared" si="1624"/>
        <v/>
      </c>
      <c r="X197" s="67" t="str">
        <f t="shared" si="1625"/>
        <v/>
      </c>
      <c r="Y197" s="67" t="str">
        <f t="shared" si="1626"/>
        <v/>
      </c>
      <c r="Z197" s="67" t="str">
        <f t="shared" si="1627"/>
        <v/>
      </c>
      <c r="AA197" s="75" t="str">
        <f t="shared" si="1628"/>
        <v/>
      </c>
      <c r="AB197" s="74" t="str">
        <f t="shared" si="1859"/>
        <v/>
      </c>
      <c r="AC197" s="67" t="str">
        <f t="shared" ref="AC197" si="2349">IF(AND($F197=AB$2,$D197=AB$3,$E197=AC$4),1,"")</f>
        <v/>
      </c>
      <c r="AD197" s="67" t="str">
        <f t="shared" si="1630"/>
        <v/>
      </c>
      <c r="AE197" s="67" t="str">
        <f t="shared" si="1631"/>
        <v/>
      </c>
      <c r="AF197" s="67" t="str">
        <f t="shared" si="1632"/>
        <v/>
      </c>
      <c r="AG197" s="67" t="str">
        <f t="shared" si="1633"/>
        <v/>
      </c>
      <c r="AH197" s="67" t="str">
        <f t="shared" si="1634"/>
        <v/>
      </c>
      <c r="AI197" s="67" t="str">
        <f t="shared" si="1635"/>
        <v/>
      </c>
      <c r="AJ197" s="67" t="str">
        <f t="shared" si="1636"/>
        <v/>
      </c>
      <c r="AK197" s="75" t="str">
        <f t="shared" si="1637"/>
        <v/>
      </c>
      <c r="AL197" s="74" t="str">
        <f t="shared" si="1861"/>
        <v/>
      </c>
      <c r="AM197" s="67" t="str">
        <f t="shared" ref="AM197" si="2350">IF(AND($F197=AL$2,$D197=AL$3,$E197=AM$4),1,"")</f>
        <v/>
      </c>
      <c r="AN197" s="67" t="str">
        <f t="shared" si="1639"/>
        <v/>
      </c>
      <c r="AO197" s="67" t="str">
        <f t="shared" si="1640"/>
        <v/>
      </c>
      <c r="AP197" s="67" t="str">
        <f t="shared" si="1641"/>
        <v/>
      </c>
      <c r="AQ197" s="67" t="str">
        <f t="shared" si="1642"/>
        <v/>
      </c>
      <c r="AR197" s="67" t="str">
        <f t="shared" si="1643"/>
        <v/>
      </c>
      <c r="AS197" s="67" t="str">
        <f t="shared" si="1644"/>
        <v/>
      </c>
      <c r="AT197" s="67" t="str">
        <f t="shared" si="1645"/>
        <v/>
      </c>
      <c r="AU197" s="75" t="str">
        <f t="shared" si="1646"/>
        <v/>
      </c>
      <c r="AV197" s="74" t="str">
        <f t="shared" si="1863"/>
        <v/>
      </c>
      <c r="AW197" s="67" t="str">
        <f t="shared" ref="AW197" si="2351">IF(AND($F197=AV$2,$D197=AV$3,$E197=AW$4),1,"")</f>
        <v/>
      </c>
      <c r="AX197" s="67" t="str">
        <f t="shared" si="1648"/>
        <v/>
      </c>
      <c r="AY197" s="67" t="str">
        <f t="shared" si="1649"/>
        <v/>
      </c>
      <c r="AZ197" s="67" t="str">
        <f t="shared" si="1650"/>
        <v/>
      </c>
      <c r="BA197" s="67" t="str">
        <f t="shared" si="1651"/>
        <v/>
      </c>
      <c r="BB197" s="67" t="str">
        <f t="shared" si="1652"/>
        <v/>
      </c>
      <c r="BC197" s="67" t="str">
        <f t="shared" si="1653"/>
        <v/>
      </c>
      <c r="BD197" s="67" t="str">
        <f t="shared" si="1654"/>
        <v/>
      </c>
      <c r="BE197" s="75" t="str">
        <f t="shared" si="1655"/>
        <v/>
      </c>
      <c r="BF197" s="74" t="str">
        <f t="shared" si="1865"/>
        <v/>
      </c>
      <c r="BG197" s="67" t="str">
        <f t="shared" ref="BG197" si="2352">IF(AND($F197=BF$2,$D197=BF$3,$E197=BG$4),1,"")</f>
        <v/>
      </c>
      <c r="BH197" s="67" t="str">
        <f t="shared" si="1657"/>
        <v/>
      </c>
      <c r="BI197" s="67" t="str">
        <f t="shared" si="1658"/>
        <v/>
      </c>
      <c r="BJ197" s="67" t="str">
        <f t="shared" si="1659"/>
        <v/>
      </c>
      <c r="BK197" s="67" t="str">
        <f t="shared" si="1660"/>
        <v/>
      </c>
      <c r="BL197" s="67" t="str">
        <f t="shared" si="1661"/>
        <v/>
      </c>
      <c r="BM197" s="67" t="str">
        <f t="shared" si="1662"/>
        <v/>
      </c>
      <c r="BN197" s="67" t="str">
        <f t="shared" si="1663"/>
        <v/>
      </c>
      <c r="BO197" s="75" t="str">
        <f t="shared" si="1664"/>
        <v/>
      </c>
      <c r="BP197" s="74" t="str">
        <f t="shared" si="1867"/>
        <v/>
      </c>
      <c r="BQ197" s="67" t="str">
        <f t="shared" ref="BQ197" si="2353">IF(AND($F197=BP$2,$D197=BP$3,$E197=BQ$4),1,"")</f>
        <v/>
      </c>
      <c r="BR197" s="67" t="str">
        <f t="shared" si="1666"/>
        <v/>
      </c>
      <c r="BS197" s="67" t="str">
        <f t="shared" si="1667"/>
        <v/>
      </c>
      <c r="BT197" s="67" t="str">
        <f t="shared" si="1668"/>
        <v/>
      </c>
      <c r="BU197" s="67" t="str">
        <f t="shared" si="1669"/>
        <v/>
      </c>
      <c r="BV197" s="67" t="str">
        <f t="shared" si="1670"/>
        <v/>
      </c>
      <c r="BW197" s="67" t="str">
        <f t="shared" si="1671"/>
        <v/>
      </c>
      <c r="BX197" s="67" t="str">
        <f t="shared" si="1672"/>
        <v/>
      </c>
      <c r="BY197" s="75" t="str">
        <f t="shared" si="1673"/>
        <v/>
      </c>
      <c r="BZ197" s="74" t="str">
        <f t="shared" si="1869"/>
        <v/>
      </c>
      <c r="CA197" s="67" t="str">
        <f t="shared" ref="CA197" si="2354">IF(AND($F197=BZ$2,$D197=BZ$3,$E197=CA$4),1,"")</f>
        <v/>
      </c>
      <c r="CB197" s="67" t="str">
        <f t="shared" si="1675"/>
        <v/>
      </c>
      <c r="CC197" s="67" t="str">
        <f t="shared" si="1676"/>
        <v/>
      </c>
      <c r="CD197" s="67" t="str">
        <f t="shared" si="1677"/>
        <v/>
      </c>
      <c r="CE197" s="67" t="str">
        <f t="shared" si="1678"/>
        <v/>
      </c>
      <c r="CF197" s="67" t="str">
        <f t="shared" si="1679"/>
        <v/>
      </c>
      <c r="CG197" s="67" t="str">
        <f t="shared" si="1680"/>
        <v/>
      </c>
      <c r="CH197" s="67" t="str">
        <f t="shared" si="1681"/>
        <v/>
      </c>
      <c r="CI197" s="75" t="str">
        <f t="shared" si="1682"/>
        <v/>
      </c>
      <c r="CJ197" s="74" t="str">
        <f t="shared" si="1871"/>
        <v/>
      </c>
      <c r="CK197" s="67" t="str">
        <f t="shared" ref="CK197" si="2355">IF(AND($F197=CJ$2,$D197=CJ$3,$E197=CK$4),1,"")</f>
        <v/>
      </c>
      <c r="CL197" s="67" t="str">
        <f t="shared" si="1684"/>
        <v/>
      </c>
      <c r="CM197" s="67" t="str">
        <f t="shared" si="1685"/>
        <v/>
      </c>
      <c r="CN197" s="67" t="str">
        <f t="shared" si="1686"/>
        <v/>
      </c>
      <c r="CO197" s="67" t="str">
        <f t="shared" si="1687"/>
        <v/>
      </c>
      <c r="CP197" s="67" t="str">
        <f t="shared" si="1688"/>
        <v/>
      </c>
      <c r="CQ197" s="67" t="str">
        <f t="shared" si="1689"/>
        <v/>
      </c>
      <c r="CR197" s="67" t="str">
        <f t="shared" si="1690"/>
        <v/>
      </c>
      <c r="CS197" s="75" t="str">
        <f t="shared" si="1691"/>
        <v/>
      </c>
      <c r="CT197" s="74" t="str">
        <f t="shared" si="1873"/>
        <v/>
      </c>
      <c r="CU197" s="67" t="str">
        <f t="shared" ref="CU197" si="2356">IF(AND($F197=CT$2,$D197=CT$3,$E197=CU$4),1,"")</f>
        <v/>
      </c>
      <c r="CV197" s="67" t="str">
        <f t="shared" si="1693"/>
        <v/>
      </c>
      <c r="CW197" s="67" t="str">
        <f t="shared" si="1694"/>
        <v/>
      </c>
      <c r="CX197" s="67" t="str">
        <f t="shared" si="1695"/>
        <v/>
      </c>
      <c r="CY197" s="67" t="str">
        <f t="shared" si="1696"/>
        <v/>
      </c>
      <c r="CZ197" s="67" t="str">
        <f t="shared" si="1697"/>
        <v/>
      </c>
      <c r="DA197" s="67" t="str">
        <f t="shared" si="1698"/>
        <v/>
      </c>
      <c r="DB197" s="67" t="str">
        <f t="shared" si="1699"/>
        <v/>
      </c>
      <c r="DC197" s="75" t="str">
        <f t="shared" si="1700"/>
        <v/>
      </c>
      <c r="DD197" s="74" t="str">
        <f t="shared" si="1875"/>
        <v/>
      </c>
      <c r="DE197" s="67" t="str">
        <f t="shared" ref="DE197" si="2357">IF(AND($F197=DD$2,$D197=DD$3,$E197=DE$4),1,"")</f>
        <v/>
      </c>
      <c r="DF197" s="67" t="str">
        <f t="shared" si="1702"/>
        <v/>
      </c>
      <c r="DG197" s="67" t="str">
        <f t="shared" si="1703"/>
        <v/>
      </c>
      <c r="DH197" s="67" t="str">
        <f t="shared" si="1704"/>
        <v/>
      </c>
      <c r="DI197" s="67" t="str">
        <f t="shared" si="1705"/>
        <v/>
      </c>
      <c r="DJ197" s="67" t="str">
        <f t="shared" si="1706"/>
        <v/>
      </c>
      <c r="DK197" s="67" t="str">
        <f t="shared" si="1707"/>
        <v/>
      </c>
      <c r="DL197" s="67" t="str">
        <f t="shared" si="1708"/>
        <v/>
      </c>
      <c r="DM197" s="75" t="str">
        <f t="shared" si="1709"/>
        <v/>
      </c>
      <c r="DN197" s="74" t="str">
        <f t="shared" si="1877"/>
        <v/>
      </c>
      <c r="DO197" s="67" t="str">
        <f t="shared" ref="DO197" si="2358">IF(AND($F197=DN$2,$D197=DN$3,$E197=DO$4),1,"")</f>
        <v/>
      </c>
      <c r="DP197" s="67" t="str">
        <f t="shared" si="1711"/>
        <v/>
      </c>
      <c r="DQ197" s="67" t="str">
        <f t="shared" si="1712"/>
        <v/>
      </c>
      <c r="DR197" s="67" t="str">
        <f t="shared" si="1713"/>
        <v/>
      </c>
      <c r="DS197" s="67" t="str">
        <f t="shared" si="1714"/>
        <v/>
      </c>
      <c r="DT197" s="67" t="str">
        <f t="shared" si="1715"/>
        <v/>
      </c>
      <c r="DU197" s="67" t="str">
        <f t="shared" si="1716"/>
        <v/>
      </c>
      <c r="DV197" s="67" t="str">
        <f t="shared" si="1717"/>
        <v/>
      </c>
      <c r="DW197" s="76" t="str">
        <f t="shared" si="1718"/>
        <v/>
      </c>
      <c r="DX197" s="73"/>
    </row>
    <row r="198" spans="1:128" hidden="1">
      <c r="A198" s="67" t="str">
        <f>IF(OR(B198=0,B198=""),"",'Stu.Detail (1-20)'!A200)</f>
        <v/>
      </c>
      <c r="B198" s="67" t="str">
        <f>IF(OR('Stu.Detail (1-20)'!B200=0,'Stu.Detail (1-20)'!B200=""),"",'Stu.Detail (1-20)'!B200)</f>
        <v/>
      </c>
      <c r="C198" s="68" t="str">
        <f>IF(OR('Stu.Detail (1-20)'!C200=0,'Stu.Detail (1-20)'!C200=""),"",'Stu.Detail (1-20)'!C200)</f>
        <v/>
      </c>
      <c r="D198" s="67" t="str">
        <f>IF(OR('Stu.Detail (1-20)'!J200=0,'Stu.Detail (1-20)'!J200=""),"",'Stu.Detail (1-20)'!J200)</f>
        <v/>
      </c>
      <c r="E198" s="67" t="str">
        <f>IF(OR('Stu.Detail (1-20)'!K200=0,'Stu.Detail (1-20)'!K200=""),"",'Stu.Detail (1-20)'!K200)</f>
        <v/>
      </c>
      <c r="F198" s="67" t="str">
        <f>IF(OR('Stu.Detail (1-20)'!L200=0,'Stu.Detail (1-20)'!L200=""),"",'Stu.Detail (1-20)'!L200)</f>
        <v/>
      </c>
      <c r="H198" s="74" t="str">
        <f t="shared" ref="H198:H261" si="2359">IF(AND($F198=H$2,$D198=H$3,$E198=H$4),1,"")</f>
        <v/>
      </c>
      <c r="I198" s="67" t="str">
        <f t="shared" ref="I198:I261" si="2360">IF(AND($F198=H$2,$D198=H$3,$E198=I$4),1,"")</f>
        <v/>
      </c>
      <c r="J198" s="67" t="str">
        <f t="shared" ref="J198:J261" si="2361">IF(AND($F198=H$2,$D198=J$3,$E198=J$4),1,"")</f>
        <v/>
      </c>
      <c r="K198" s="67" t="str">
        <f t="shared" ref="K198:K261" si="2362">IF(AND($F198=H$2,$D198=J$3,$E198=K$4),1,"")</f>
        <v/>
      </c>
      <c r="L198" s="67" t="str">
        <f t="shared" ref="L198:L261" si="2363">IF(AND($F198=H$2,$D198=L$3,$E198=L$4),1,"")</f>
        <v/>
      </c>
      <c r="M198" s="67" t="str">
        <f t="shared" ref="M198:M261" si="2364">IF(AND($F198=H$2,$D198=L$3,$E198=M$4),1,"")</f>
        <v/>
      </c>
      <c r="N198" s="67" t="str">
        <f t="shared" ref="N198:N261" si="2365">IF(AND($F198=H$2,$D198=N$3,$E198=N$4),1,"")</f>
        <v/>
      </c>
      <c r="O198" s="67" t="str">
        <f t="shared" ref="O198:O261" si="2366">IF(AND($F198=H$2,$D198=N$3,$E198=O$4),1,"")</f>
        <v/>
      </c>
      <c r="P198" s="67" t="str">
        <f t="shared" ref="P198:P261" si="2367">IF(AND($F198=H$2,$D198=P$3,$E198=P$4),1,"")</f>
        <v/>
      </c>
      <c r="Q198" s="75" t="str">
        <f t="shared" ref="Q198:Q261" si="2368">IF(AND($F198=H$2,$D198=P$3,$E198=Q$4),1,"")</f>
        <v/>
      </c>
      <c r="R198" s="74" t="str">
        <f t="shared" ref="R198:R261" si="2369">IF(AND($F198=R$2,$D198=R$3,$E198=R$4),1,"")</f>
        <v/>
      </c>
      <c r="S198" s="67" t="str">
        <f t="shared" ref="S198:S261" si="2370">IF(AND($F198=R$2,$D198=R$3,$E198=S$4),1,"")</f>
        <v/>
      </c>
      <c r="T198" s="67" t="str">
        <f t="shared" ref="T198:T261" si="2371">IF(AND($F198=R$2,$D198=T$3,$E198=T$4),1,"")</f>
        <v/>
      </c>
      <c r="U198" s="67" t="str">
        <f t="shared" ref="U198:U261" si="2372">IF(AND($F198=R$2,$D198=T$3,$E198=U$4),1,"")</f>
        <v/>
      </c>
      <c r="V198" s="67" t="str">
        <f t="shared" ref="V198:V261" si="2373">IF(AND($F198=R$2,$D198=V$3,$E198=V$4),1,"")</f>
        <v/>
      </c>
      <c r="W198" s="67" t="str">
        <f t="shared" ref="W198:W261" si="2374">IF(AND($F198=R$2,$D198=V$3,$E198=W$4),1,"")</f>
        <v/>
      </c>
      <c r="X198" s="67" t="str">
        <f t="shared" ref="X198:X261" si="2375">IF(AND($F198=R$2,$D198=X$3,$E198=X$4),1,"")</f>
        <v/>
      </c>
      <c r="Y198" s="67" t="str">
        <f t="shared" ref="Y198:Y261" si="2376">IF(AND($F198=R$2,$D198=X$3,$E198=Y$4),1,"")</f>
        <v/>
      </c>
      <c r="Z198" s="67" t="str">
        <f t="shared" ref="Z198:Z261" si="2377">IF(AND($F198=R$2,$D198=Z$3,$E198=Z$4),1,"")</f>
        <v/>
      </c>
      <c r="AA198" s="75" t="str">
        <f t="shared" ref="AA198:AA261" si="2378">IF(AND($F198=R$2,$D198=Z$3,$E198=AA$4),1,"")</f>
        <v/>
      </c>
      <c r="AB198" s="74" t="str">
        <f t="shared" si="1859"/>
        <v/>
      </c>
      <c r="AC198" s="67" t="str">
        <f t="shared" ref="AC198" si="2379">IF(AND($F198=AB$2,$D198=AB$3,$E198=AC$4),1,"")</f>
        <v/>
      </c>
      <c r="AD198" s="67" t="str">
        <f t="shared" ref="AD198:AD261" si="2380">IF(AND($F198=AB$2,$D198=AD$3,$E198=AD$4),1,"")</f>
        <v/>
      </c>
      <c r="AE198" s="67" t="str">
        <f t="shared" ref="AE198:AE261" si="2381">IF(AND($F198=AB$2,$D198=AD$3,$E198=AE$4),1,"")</f>
        <v/>
      </c>
      <c r="AF198" s="67" t="str">
        <f t="shared" ref="AF198:AF261" si="2382">IF(AND($F198=AB$2,$D198=AF$3,$E198=AF$4),1,"")</f>
        <v/>
      </c>
      <c r="AG198" s="67" t="str">
        <f t="shared" ref="AG198:AG261" si="2383">IF(AND($F198=AB$2,$D198=AF$3,$E198=AG$4),1,"")</f>
        <v/>
      </c>
      <c r="AH198" s="67" t="str">
        <f t="shared" ref="AH198:AH261" si="2384">IF(AND($F198=AB$2,$D198=AH$3,$E198=AH$4),1,"")</f>
        <v/>
      </c>
      <c r="AI198" s="67" t="str">
        <f t="shared" ref="AI198:AI261" si="2385">IF(AND($F198=AB$2,$D198=AH$3,$E198=AI$4),1,"")</f>
        <v/>
      </c>
      <c r="AJ198" s="67" t="str">
        <f t="shared" ref="AJ198:AJ261" si="2386">IF(AND($F198=AB$2,$D198=AJ$3,$E198=AJ$4),1,"")</f>
        <v/>
      </c>
      <c r="AK198" s="75" t="str">
        <f t="shared" ref="AK198:AK261" si="2387">IF(AND($F198=AB$2,$D198=AJ$3,$E198=AK$4),1,"")</f>
        <v/>
      </c>
      <c r="AL198" s="74" t="str">
        <f t="shared" si="1861"/>
        <v/>
      </c>
      <c r="AM198" s="67" t="str">
        <f t="shared" ref="AM198" si="2388">IF(AND($F198=AL$2,$D198=AL$3,$E198=AM$4),1,"")</f>
        <v/>
      </c>
      <c r="AN198" s="67" t="str">
        <f t="shared" ref="AN198:AN261" si="2389">IF(AND($F198=AL$2,$D198=AN$3,$E198=AN$4),1,"")</f>
        <v/>
      </c>
      <c r="AO198" s="67" t="str">
        <f t="shared" ref="AO198:AO261" si="2390">IF(AND($F198=AL$2,$D198=AN$3,$E198=AO$4),1,"")</f>
        <v/>
      </c>
      <c r="AP198" s="67" t="str">
        <f t="shared" ref="AP198:AP261" si="2391">IF(AND($F198=AL$2,$D198=AP$3,$E198=AP$4),1,"")</f>
        <v/>
      </c>
      <c r="AQ198" s="67" t="str">
        <f t="shared" ref="AQ198:AQ261" si="2392">IF(AND($F198=AL$2,$D198=AP$3,$E198=AQ$4),1,"")</f>
        <v/>
      </c>
      <c r="AR198" s="67" t="str">
        <f t="shared" ref="AR198:AR261" si="2393">IF(AND($F198=AL$2,$D198=AR$3,$E198=AR$4),1,"")</f>
        <v/>
      </c>
      <c r="AS198" s="67" t="str">
        <f t="shared" ref="AS198:AS261" si="2394">IF(AND($F198=AL$2,$D198=AR$3,$E198=AS$4),1,"")</f>
        <v/>
      </c>
      <c r="AT198" s="67" t="str">
        <f t="shared" ref="AT198:AT261" si="2395">IF(AND($F198=AL$2,$D198=AT$3,$E198=AT$4),1,"")</f>
        <v/>
      </c>
      <c r="AU198" s="75" t="str">
        <f t="shared" ref="AU198:AU261" si="2396">IF(AND($F198=AL$2,$D198=AT$3,$E198=AU$4),1,"")</f>
        <v/>
      </c>
      <c r="AV198" s="74" t="str">
        <f t="shared" si="1863"/>
        <v/>
      </c>
      <c r="AW198" s="67" t="str">
        <f t="shared" ref="AW198" si="2397">IF(AND($F198=AV$2,$D198=AV$3,$E198=AW$4),1,"")</f>
        <v/>
      </c>
      <c r="AX198" s="67" t="str">
        <f t="shared" ref="AX198:AX261" si="2398">IF(AND($F198=AV$2,$D198=AX$3,$E198=AX$4),1,"")</f>
        <v/>
      </c>
      <c r="AY198" s="67" t="str">
        <f t="shared" ref="AY198:AY261" si="2399">IF(AND($F198=AV$2,$D198=AX$3,$E198=AY$4),1,"")</f>
        <v/>
      </c>
      <c r="AZ198" s="67" t="str">
        <f t="shared" ref="AZ198:AZ261" si="2400">IF(AND($F198=AV$2,$D198=AZ$3,$E198=AZ$4),1,"")</f>
        <v/>
      </c>
      <c r="BA198" s="67" t="str">
        <f t="shared" ref="BA198:BA261" si="2401">IF(AND($F198=AV$2,$D198=AZ$3,$E198=BA$4),1,"")</f>
        <v/>
      </c>
      <c r="BB198" s="67" t="str">
        <f t="shared" ref="BB198:BB261" si="2402">IF(AND($F198=AV$2,$D198=BB$3,$E198=BB$4),1,"")</f>
        <v/>
      </c>
      <c r="BC198" s="67" t="str">
        <f t="shared" ref="BC198:BC261" si="2403">IF(AND($F198=AV$2,$D198=BB$3,$E198=BC$4),1,"")</f>
        <v/>
      </c>
      <c r="BD198" s="67" t="str">
        <f t="shared" ref="BD198:BD261" si="2404">IF(AND($F198=AV$2,$D198=BD$3,$E198=BD$4),1,"")</f>
        <v/>
      </c>
      <c r="BE198" s="75" t="str">
        <f t="shared" ref="BE198:BE261" si="2405">IF(AND($F198=AV$2,$D198=BD$3,$E198=BE$4),1,"")</f>
        <v/>
      </c>
      <c r="BF198" s="74" t="str">
        <f t="shared" si="1865"/>
        <v/>
      </c>
      <c r="BG198" s="67" t="str">
        <f t="shared" ref="BG198" si="2406">IF(AND($F198=BF$2,$D198=BF$3,$E198=BG$4),1,"")</f>
        <v/>
      </c>
      <c r="BH198" s="67" t="str">
        <f t="shared" ref="BH198:BH261" si="2407">IF(AND($F198=BF$2,$D198=BH$3,$E198=BH$4),1,"")</f>
        <v/>
      </c>
      <c r="BI198" s="67" t="str">
        <f t="shared" ref="BI198:BI261" si="2408">IF(AND($F198=BF$2,$D198=BH$3,$E198=BI$4),1,"")</f>
        <v/>
      </c>
      <c r="BJ198" s="67" t="str">
        <f t="shared" ref="BJ198:BJ261" si="2409">IF(AND($F198=BF$2,$D198=BJ$3,$E198=BJ$4),1,"")</f>
        <v/>
      </c>
      <c r="BK198" s="67" t="str">
        <f t="shared" ref="BK198:BK261" si="2410">IF(AND($F198=BF$2,$D198=BJ$3,$E198=BK$4),1,"")</f>
        <v/>
      </c>
      <c r="BL198" s="67" t="str">
        <f t="shared" ref="BL198:BL261" si="2411">IF(AND($F198=BF$2,$D198=BL$3,$E198=BL$4),1,"")</f>
        <v/>
      </c>
      <c r="BM198" s="67" t="str">
        <f t="shared" ref="BM198:BM261" si="2412">IF(AND($F198=BF$2,$D198=BL$3,$E198=BM$4),1,"")</f>
        <v/>
      </c>
      <c r="BN198" s="67" t="str">
        <f t="shared" ref="BN198:BN261" si="2413">IF(AND($F198=BF$2,$D198=BN$3,$E198=BN$4),1,"")</f>
        <v/>
      </c>
      <c r="BO198" s="75" t="str">
        <f t="shared" ref="BO198:BO261" si="2414">IF(AND($F198=BF$2,$D198=BN$3,$E198=BO$4),1,"")</f>
        <v/>
      </c>
      <c r="BP198" s="74" t="str">
        <f t="shared" si="1867"/>
        <v/>
      </c>
      <c r="BQ198" s="67" t="str">
        <f t="shared" ref="BQ198" si="2415">IF(AND($F198=BP$2,$D198=BP$3,$E198=BQ$4),1,"")</f>
        <v/>
      </c>
      <c r="BR198" s="67" t="str">
        <f t="shared" ref="BR198:BR261" si="2416">IF(AND($F198=BP$2,$D198=BR$3,$E198=BR$4),1,"")</f>
        <v/>
      </c>
      <c r="BS198" s="67" t="str">
        <f t="shared" ref="BS198:BS261" si="2417">IF(AND($F198=BP$2,$D198=BR$3,$E198=BS$4),1,"")</f>
        <v/>
      </c>
      <c r="BT198" s="67" t="str">
        <f t="shared" ref="BT198:BT261" si="2418">IF(AND($F198=BP$2,$D198=BT$3,$E198=BT$4),1,"")</f>
        <v/>
      </c>
      <c r="BU198" s="67" t="str">
        <f t="shared" ref="BU198:BU261" si="2419">IF(AND($F198=BP$2,$D198=BT$3,$E198=BU$4),1,"")</f>
        <v/>
      </c>
      <c r="BV198" s="67" t="str">
        <f t="shared" ref="BV198:BV261" si="2420">IF(AND($F198=BP$2,$D198=BV$3,$E198=BV$4),1,"")</f>
        <v/>
      </c>
      <c r="BW198" s="67" t="str">
        <f t="shared" ref="BW198:BW261" si="2421">IF(AND($F198=BP$2,$D198=BV$3,$E198=BW$4),1,"")</f>
        <v/>
      </c>
      <c r="BX198" s="67" t="str">
        <f t="shared" ref="BX198:BX261" si="2422">IF(AND($F198=BP$2,$D198=BX$3,$E198=BX$4),1,"")</f>
        <v/>
      </c>
      <c r="BY198" s="75" t="str">
        <f t="shared" ref="BY198:BY261" si="2423">IF(AND($F198=BP$2,$D198=BX$3,$E198=BY$4),1,"")</f>
        <v/>
      </c>
      <c r="BZ198" s="74" t="str">
        <f t="shared" si="1869"/>
        <v/>
      </c>
      <c r="CA198" s="67" t="str">
        <f t="shared" ref="CA198" si="2424">IF(AND($F198=BZ$2,$D198=BZ$3,$E198=CA$4),1,"")</f>
        <v/>
      </c>
      <c r="CB198" s="67" t="str">
        <f t="shared" ref="CB198:CB261" si="2425">IF(AND($F198=BZ$2,$D198=CB$3,$E198=CB$4),1,"")</f>
        <v/>
      </c>
      <c r="CC198" s="67" t="str">
        <f t="shared" ref="CC198:CC261" si="2426">IF(AND($F198=BZ$2,$D198=CB$3,$E198=CC$4),1,"")</f>
        <v/>
      </c>
      <c r="CD198" s="67" t="str">
        <f t="shared" ref="CD198:CD261" si="2427">IF(AND($F198=BZ$2,$D198=CD$3,$E198=CD$4),1,"")</f>
        <v/>
      </c>
      <c r="CE198" s="67" t="str">
        <f t="shared" ref="CE198:CE261" si="2428">IF(AND($F198=BZ$2,$D198=CD$3,$E198=CE$4),1,"")</f>
        <v/>
      </c>
      <c r="CF198" s="67" t="str">
        <f t="shared" ref="CF198:CF261" si="2429">IF(AND($F198=BZ$2,$D198=CF$3,$E198=CF$4),1,"")</f>
        <v/>
      </c>
      <c r="CG198" s="67" t="str">
        <f t="shared" ref="CG198:CG261" si="2430">IF(AND($F198=BZ$2,$D198=CF$3,$E198=CG$4),1,"")</f>
        <v/>
      </c>
      <c r="CH198" s="67" t="str">
        <f t="shared" ref="CH198:CH261" si="2431">IF(AND($F198=BZ$2,$D198=CH$3,$E198=CH$4),1,"")</f>
        <v/>
      </c>
      <c r="CI198" s="75" t="str">
        <f t="shared" ref="CI198:CI261" si="2432">IF(AND($F198=BZ$2,$D198=CH$3,$E198=CI$4),1,"")</f>
        <v/>
      </c>
      <c r="CJ198" s="74" t="str">
        <f t="shared" si="1871"/>
        <v/>
      </c>
      <c r="CK198" s="67" t="str">
        <f t="shared" ref="CK198" si="2433">IF(AND($F198=CJ$2,$D198=CJ$3,$E198=CK$4),1,"")</f>
        <v/>
      </c>
      <c r="CL198" s="67" t="str">
        <f t="shared" ref="CL198:CL261" si="2434">IF(AND($F198=CJ$2,$D198=CL$3,$E198=CL$4),1,"")</f>
        <v/>
      </c>
      <c r="CM198" s="67" t="str">
        <f t="shared" ref="CM198:CM261" si="2435">IF(AND($F198=CJ$2,$D198=CL$3,$E198=CM$4),1,"")</f>
        <v/>
      </c>
      <c r="CN198" s="67" t="str">
        <f t="shared" ref="CN198:CN261" si="2436">IF(AND($F198=CJ$2,$D198=CN$3,$E198=CN$4),1,"")</f>
        <v/>
      </c>
      <c r="CO198" s="67" t="str">
        <f t="shared" ref="CO198:CO261" si="2437">IF(AND($F198=CJ$2,$D198=CN$3,$E198=CO$4),1,"")</f>
        <v/>
      </c>
      <c r="CP198" s="67" t="str">
        <f t="shared" ref="CP198:CP261" si="2438">IF(AND($F198=CJ$2,$D198=CP$3,$E198=CP$4),1,"")</f>
        <v/>
      </c>
      <c r="CQ198" s="67" t="str">
        <f t="shared" ref="CQ198:CQ261" si="2439">IF(AND($F198=CJ$2,$D198=CP$3,$E198=CQ$4),1,"")</f>
        <v/>
      </c>
      <c r="CR198" s="67" t="str">
        <f t="shared" ref="CR198:CR261" si="2440">IF(AND($F198=CJ$2,$D198=CR$3,$E198=CR$4),1,"")</f>
        <v/>
      </c>
      <c r="CS198" s="75" t="str">
        <f t="shared" ref="CS198:CS261" si="2441">IF(AND($F198=CJ$2,$D198=CR$3,$E198=CS$4),1,"")</f>
        <v/>
      </c>
      <c r="CT198" s="74" t="str">
        <f t="shared" si="1873"/>
        <v/>
      </c>
      <c r="CU198" s="67" t="str">
        <f t="shared" ref="CU198" si="2442">IF(AND($F198=CT$2,$D198=CT$3,$E198=CU$4),1,"")</f>
        <v/>
      </c>
      <c r="CV198" s="67" t="str">
        <f t="shared" ref="CV198:CV261" si="2443">IF(AND($F198=CT$2,$D198=CV$3,$E198=CV$4),1,"")</f>
        <v/>
      </c>
      <c r="CW198" s="67" t="str">
        <f t="shared" ref="CW198:CW261" si="2444">IF(AND($F198=CT$2,$D198=CV$3,$E198=CW$4),1,"")</f>
        <v/>
      </c>
      <c r="CX198" s="67" t="str">
        <f t="shared" ref="CX198:CX261" si="2445">IF(AND($F198=CT$2,$D198=CX$3,$E198=CX$4),1,"")</f>
        <v/>
      </c>
      <c r="CY198" s="67" t="str">
        <f t="shared" ref="CY198:CY261" si="2446">IF(AND($F198=CT$2,$D198=CX$3,$E198=CY$4),1,"")</f>
        <v/>
      </c>
      <c r="CZ198" s="67" t="str">
        <f t="shared" ref="CZ198:CZ261" si="2447">IF(AND($F198=CT$2,$D198=CZ$3,$E198=CZ$4),1,"")</f>
        <v/>
      </c>
      <c r="DA198" s="67" t="str">
        <f t="shared" ref="DA198:DA261" si="2448">IF(AND($F198=CT$2,$D198=CZ$3,$E198=DA$4),1,"")</f>
        <v/>
      </c>
      <c r="DB198" s="67" t="str">
        <f t="shared" ref="DB198:DB261" si="2449">IF(AND($F198=CT$2,$D198=DB$3,$E198=DB$4),1,"")</f>
        <v/>
      </c>
      <c r="DC198" s="75" t="str">
        <f t="shared" ref="DC198:DC261" si="2450">IF(AND($F198=CT$2,$D198=DB$3,$E198=DC$4),1,"")</f>
        <v/>
      </c>
      <c r="DD198" s="74" t="str">
        <f t="shared" si="1875"/>
        <v/>
      </c>
      <c r="DE198" s="67" t="str">
        <f t="shared" ref="DE198" si="2451">IF(AND($F198=DD$2,$D198=DD$3,$E198=DE$4),1,"")</f>
        <v/>
      </c>
      <c r="DF198" s="67" t="str">
        <f t="shared" ref="DF198:DF261" si="2452">IF(AND($F198=DD$2,$D198=DF$3,$E198=DF$4),1,"")</f>
        <v/>
      </c>
      <c r="DG198" s="67" t="str">
        <f t="shared" ref="DG198:DG261" si="2453">IF(AND($F198=DD$2,$D198=DF$3,$E198=DG$4),1,"")</f>
        <v/>
      </c>
      <c r="DH198" s="67" t="str">
        <f t="shared" ref="DH198:DH261" si="2454">IF(AND($F198=DD$2,$D198=DH$3,$E198=DH$4),1,"")</f>
        <v/>
      </c>
      <c r="DI198" s="67" t="str">
        <f t="shared" ref="DI198:DI261" si="2455">IF(AND($F198=DD$2,$D198=DH$3,$E198=DI$4),1,"")</f>
        <v/>
      </c>
      <c r="DJ198" s="67" t="str">
        <f t="shared" ref="DJ198:DJ261" si="2456">IF(AND($F198=DD$2,$D198=DJ$3,$E198=DJ$4),1,"")</f>
        <v/>
      </c>
      <c r="DK198" s="67" t="str">
        <f t="shared" ref="DK198:DK261" si="2457">IF(AND($F198=DD$2,$D198=DJ$3,$E198=DK$4),1,"")</f>
        <v/>
      </c>
      <c r="DL198" s="67" t="str">
        <f t="shared" ref="DL198:DL261" si="2458">IF(AND($F198=DD$2,$D198=DL$3,$E198=DL$4),1,"")</f>
        <v/>
      </c>
      <c r="DM198" s="75" t="str">
        <f t="shared" ref="DM198:DM261" si="2459">IF(AND($F198=DD$2,$D198=DL$3,$E198=DM$4),1,"")</f>
        <v/>
      </c>
      <c r="DN198" s="74" t="str">
        <f t="shared" si="1877"/>
        <v/>
      </c>
      <c r="DO198" s="67" t="str">
        <f t="shared" ref="DO198" si="2460">IF(AND($F198=DN$2,$D198=DN$3,$E198=DO$4),1,"")</f>
        <v/>
      </c>
      <c r="DP198" s="67" t="str">
        <f t="shared" ref="DP198:DP261" si="2461">IF(AND($F198=DN$2,$D198=DP$3,$E198=DP$4),1,"")</f>
        <v/>
      </c>
      <c r="DQ198" s="67" t="str">
        <f t="shared" ref="DQ198:DQ261" si="2462">IF(AND($F198=DN$2,$D198=DP$3,$E198=DQ$4),1,"")</f>
        <v/>
      </c>
      <c r="DR198" s="67" t="str">
        <f t="shared" ref="DR198:DR261" si="2463">IF(AND($F198=DN$2,$D198=DR$3,$E198=DR$4),1,"")</f>
        <v/>
      </c>
      <c r="DS198" s="67" t="str">
        <f t="shared" ref="DS198:DS261" si="2464">IF(AND($F198=DN$2,$D198=DR$3,$E198=DS$4),1,"")</f>
        <v/>
      </c>
      <c r="DT198" s="67" t="str">
        <f t="shared" ref="DT198:DT261" si="2465">IF(AND($F198=DN$2,$D198=DT$3,$E198=DT$4),1,"")</f>
        <v/>
      </c>
      <c r="DU198" s="67" t="str">
        <f t="shared" ref="DU198:DU261" si="2466">IF(AND($F198=DN$2,$D198=DT$3,$E198=DU$4),1,"")</f>
        <v/>
      </c>
      <c r="DV198" s="67" t="str">
        <f t="shared" ref="DV198:DV261" si="2467">IF(AND($F198=DN$2,$D198=DV$3,$E198=DV$4),1,"")</f>
        <v/>
      </c>
      <c r="DW198" s="76" t="str">
        <f t="shared" ref="DW198:DW261" si="2468">IF(AND($F198=DN$2,$D198=DV$3,$E198=DW$4),1,"")</f>
        <v/>
      </c>
      <c r="DX198" s="73"/>
    </row>
    <row r="199" spans="1:128" hidden="1">
      <c r="A199" s="67" t="str">
        <f>IF(OR(B199=0,B199=""),"",'Stu.Detail (1-20)'!A201)</f>
        <v/>
      </c>
      <c r="B199" s="67" t="str">
        <f>IF(OR('Stu.Detail (1-20)'!B201=0,'Stu.Detail (1-20)'!B201=""),"",'Stu.Detail (1-20)'!B201)</f>
        <v/>
      </c>
      <c r="C199" s="68" t="str">
        <f>IF(OR('Stu.Detail (1-20)'!C201=0,'Stu.Detail (1-20)'!C201=""),"",'Stu.Detail (1-20)'!C201)</f>
        <v/>
      </c>
      <c r="D199" s="67" t="str">
        <f>IF(OR('Stu.Detail (1-20)'!J201=0,'Stu.Detail (1-20)'!J201=""),"",'Stu.Detail (1-20)'!J201)</f>
        <v/>
      </c>
      <c r="E199" s="67" t="str">
        <f>IF(OR('Stu.Detail (1-20)'!K201=0,'Stu.Detail (1-20)'!K201=""),"",'Stu.Detail (1-20)'!K201)</f>
        <v/>
      </c>
      <c r="F199" s="67" t="str">
        <f>IF(OR('Stu.Detail (1-20)'!L201=0,'Stu.Detail (1-20)'!L201=""),"",'Stu.Detail (1-20)'!L201)</f>
        <v/>
      </c>
      <c r="H199" s="74" t="str">
        <f t="shared" si="2359"/>
        <v/>
      </c>
      <c r="I199" s="67" t="str">
        <f t="shared" si="2360"/>
        <v/>
      </c>
      <c r="J199" s="67" t="str">
        <f t="shared" si="2361"/>
        <v/>
      </c>
      <c r="K199" s="67" t="str">
        <f t="shared" si="2362"/>
        <v/>
      </c>
      <c r="L199" s="67" t="str">
        <f t="shared" si="2363"/>
        <v/>
      </c>
      <c r="M199" s="67" t="str">
        <f t="shared" si="2364"/>
        <v/>
      </c>
      <c r="N199" s="67" t="str">
        <f t="shared" si="2365"/>
        <v/>
      </c>
      <c r="O199" s="67" t="str">
        <f t="shared" si="2366"/>
        <v/>
      </c>
      <c r="P199" s="67" t="str">
        <f t="shared" si="2367"/>
        <v/>
      </c>
      <c r="Q199" s="75" t="str">
        <f t="shared" si="2368"/>
        <v/>
      </c>
      <c r="R199" s="74" t="str">
        <f t="shared" si="2369"/>
        <v/>
      </c>
      <c r="S199" s="67" t="str">
        <f t="shared" si="2370"/>
        <v/>
      </c>
      <c r="T199" s="67" t="str">
        <f t="shared" si="2371"/>
        <v/>
      </c>
      <c r="U199" s="67" t="str">
        <f t="shared" si="2372"/>
        <v/>
      </c>
      <c r="V199" s="67" t="str">
        <f t="shared" si="2373"/>
        <v/>
      </c>
      <c r="W199" s="67" t="str">
        <f t="shared" si="2374"/>
        <v/>
      </c>
      <c r="X199" s="67" t="str">
        <f t="shared" si="2375"/>
        <v/>
      </c>
      <c r="Y199" s="67" t="str">
        <f t="shared" si="2376"/>
        <v/>
      </c>
      <c r="Z199" s="67" t="str">
        <f t="shared" si="2377"/>
        <v/>
      </c>
      <c r="AA199" s="75" t="str">
        <f t="shared" si="2378"/>
        <v/>
      </c>
      <c r="AB199" s="74" t="str">
        <f t="shared" si="1859"/>
        <v/>
      </c>
      <c r="AC199" s="67" t="str">
        <f t="shared" ref="AC199" si="2469">IF(AND($F199=AB$2,$D199=AB$3,$E199=AC$4),1,"")</f>
        <v/>
      </c>
      <c r="AD199" s="67" t="str">
        <f t="shared" si="2380"/>
        <v/>
      </c>
      <c r="AE199" s="67" t="str">
        <f t="shared" si="2381"/>
        <v/>
      </c>
      <c r="AF199" s="67" t="str">
        <f t="shared" si="2382"/>
        <v/>
      </c>
      <c r="AG199" s="67" t="str">
        <f t="shared" si="2383"/>
        <v/>
      </c>
      <c r="AH199" s="67" t="str">
        <f t="shared" si="2384"/>
        <v/>
      </c>
      <c r="AI199" s="67" t="str">
        <f t="shared" si="2385"/>
        <v/>
      </c>
      <c r="AJ199" s="67" t="str">
        <f t="shared" si="2386"/>
        <v/>
      </c>
      <c r="AK199" s="75" t="str">
        <f t="shared" si="2387"/>
        <v/>
      </c>
      <c r="AL199" s="74" t="str">
        <f t="shared" si="1861"/>
        <v/>
      </c>
      <c r="AM199" s="67" t="str">
        <f t="shared" ref="AM199" si="2470">IF(AND($F199=AL$2,$D199=AL$3,$E199=AM$4),1,"")</f>
        <v/>
      </c>
      <c r="AN199" s="67" t="str">
        <f t="shared" si="2389"/>
        <v/>
      </c>
      <c r="AO199" s="67" t="str">
        <f t="shared" si="2390"/>
        <v/>
      </c>
      <c r="AP199" s="67" t="str">
        <f t="shared" si="2391"/>
        <v/>
      </c>
      <c r="AQ199" s="67" t="str">
        <f t="shared" si="2392"/>
        <v/>
      </c>
      <c r="AR199" s="67" t="str">
        <f t="shared" si="2393"/>
        <v/>
      </c>
      <c r="AS199" s="67" t="str">
        <f t="shared" si="2394"/>
        <v/>
      </c>
      <c r="AT199" s="67" t="str">
        <f t="shared" si="2395"/>
        <v/>
      </c>
      <c r="AU199" s="75" t="str">
        <f t="shared" si="2396"/>
        <v/>
      </c>
      <c r="AV199" s="74" t="str">
        <f t="shared" si="1863"/>
        <v/>
      </c>
      <c r="AW199" s="67" t="str">
        <f t="shared" ref="AW199" si="2471">IF(AND($F199=AV$2,$D199=AV$3,$E199=AW$4),1,"")</f>
        <v/>
      </c>
      <c r="AX199" s="67" t="str">
        <f t="shared" si="2398"/>
        <v/>
      </c>
      <c r="AY199" s="67" t="str">
        <f t="shared" si="2399"/>
        <v/>
      </c>
      <c r="AZ199" s="67" t="str">
        <f t="shared" si="2400"/>
        <v/>
      </c>
      <c r="BA199" s="67" t="str">
        <f t="shared" si="2401"/>
        <v/>
      </c>
      <c r="BB199" s="67" t="str">
        <f t="shared" si="2402"/>
        <v/>
      </c>
      <c r="BC199" s="67" t="str">
        <f t="shared" si="2403"/>
        <v/>
      </c>
      <c r="BD199" s="67" t="str">
        <f t="shared" si="2404"/>
        <v/>
      </c>
      <c r="BE199" s="75" t="str">
        <f t="shared" si="2405"/>
        <v/>
      </c>
      <c r="BF199" s="74" t="str">
        <f t="shared" si="1865"/>
        <v/>
      </c>
      <c r="BG199" s="67" t="str">
        <f t="shared" ref="BG199" si="2472">IF(AND($F199=BF$2,$D199=BF$3,$E199=BG$4),1,"")</f>
        <v/>
      </c>
      <c r="BH199" s="67" t="str">
        <f t="shared" si="2407"/>
        <v/>
      </c>
      <c r="BI199" s="67" t="str">
        <f t="shared" si="2408"/>
        <v/>
      </c>
      <c r="BJ199" s="67" t="str">
        <f t="shared" si="2409"/>
        <v/>
      </c>
      <c r="BK199" s="67" t="str">
        <f t="shared" si="2410"/>
        <v/>
      </c>
      <c r="BL199" s="67" t="str">
        <f t="shared" si="2411"/>
        <v/>
      </c>
      <c r="BM199" s="67" t="str">
        <f t="shared" si="2412"/>
        <v/>
      </c>
      <c r="BN199" s="67" t="str">
        <f t="shared" si="2413"/>
        <v/>
      </c>
      <c r="BO199" s="75" t="str">
        <f t="shared" si="2414"/>
        <v/>
      </c>
      <c r="BP199" s="74" t="str">
        <f t="shared" si="1867"/>
        <v/>
      </c>
      <c r="BQ199" s="67" t="str">
        <f t="shared" ref="BQ199" si="2473">IF(AND($F199=BP$2,$D199=BP$3,$E199=BQ$4),1,"")</f>
        <v/>
      </c>
      <c r="BR199" s="67" t="str">
        <f t="shared" si="2416"/>
        <v/>
      </c>
      <c r="BS199" s="67" t="str">
        <f t="shared" si="2417"/>
        <v/>
      </c>
      <c r="BT199" s="67" t="str">
        <f t="shared" si="2418"/>
        <v/>
      </c>
      <c r="BU199" s="67" t="str">
        <f t="shared" si="2419"/>
        <v/>
      </c>
      <c r="BV199" s="67" t="str">
        <f t="shared" si="2420"/>
        <v/>
      </c>
      <c r="BW199" s="67" t="str">
        <f t="shared" si="2421"/>
        <v/>
      </c>
      <c r="BX199" s="67" t="str">
        <f t="shared" si="2422"/>
        <v/>
      </c>
      <c r="BY199" s="75" t="str">
        <f t="shared" si="2423"/>
        <v/>
      </c>
      <c r="BZ199" s="74" t="str">
        <f t="shared" si="1869"/>
        <v/>
      </c>
      <c r="CA199" s="67" t="str">
        <f t="shared" ref="CA199" si="2474">IF(AND($F199=BZ$2,$D199=BZ$3,$E199=CA$4),1,"")</f>
        <v/>
      </c>
      <c r="CB199" s="67" t="str">
        <f t="shared" si="2425"/>
        <v/>
      </c>
      <c r="CC199" s="67" t="str">
        <f t="shared" si="2426"/>
        <v/>
      </c>
      <c r="CD199" s="67" t="str">
        <f t="shared" si="2427"/>
        <v/>
      </c>
      <c r="CE199" s="67" t="str">
        <f t="shared" si="2428"/>
        <v/>
      </c>
      <c r="CF199" s="67" t="str">
        <f t="shared" si="2429"/>
        <v/>
      </c>
      <c r="CG199" s="67" t="str">
        <f t="shared" si="2430"/>
        <v/>
      </c>
      <c r="CH199" s="67" t="str">
        <f t="shared" si="2431"/>
        <v/>
      </c>
      <c r="CI199" s="75" t="str">
        <f t="shared" si="2432"/>
        <v/>
      </c>
      <c r="CJ199" s="74" t="str">
        <f t="shared" si="1871"/>
        <v/>
      </c>
      <c r="CK199" s="67" t="str">
        <f t="shared" ref="CK199" si="2475">IF(AND($F199=CJ$2,$D199=CJ$3,$E199=CK$4),1,"")</f>
        <v/>
      </c>
      <c r="CL199" s="67" t="str">
        <f t="shared" si="2434"/>
        <v/>
      </c>
      <c r="CM199" s="67" t="str">
        <f t="shared" si="2435"/>
        <v/>
      </c>
      <c r="CN199" s="67" t="str">
        <f t="shared" si="2436"/>
        <v/>
      </c>
      <c r="CO199" s="67" t="str">
        <f t="shared" si="2437"/>
        <v/>
      </c>
      <c r="CP199" s="67" t="str">
        <f t="shared" si="2438"/>
        <v/>
      </c>
      <c r="CQ199" s="67" t="str">
        <f t="shared" si="2439"/>
        <v/>
      </c>
      <c r="CR199" s="67" t="str">
        <f t="shared" si="2440"/>
        <v/>
      </c>
      <c r="CS199" s="75" t="str">
        <f t="shared" si="2441"/>
        <v/>
      </c>
      <c r="CT199" s="74" t="str">
        <f t="shared" si="1873"/>
        <v/>
      </c>
      <c r="CU199" s="67" t="str">
        <f t="shared" ref="CU199" si="2476">IF(AND($F199=CT$2,$D199=CT$3,$E199=CU$4),1,"")</f>
        <v/>
      </c>
      <c r="CV199" s="67" t="str">
        <f t="shared" si="2443"/>
        <v/>
      </c>
      <c r="CW199" s="67" t="str">
        <f t="shared" si="2444"/>
        <v/>
      </c>
      <c r="CX199" s="67" t="str">
        <f t="shared" si="2445"/>
        <v/>
      </c>
      <c r="CY199" s="67" t="str">
        <f t="shared" si="2446"/>
        <v/>
      </c>
      <c r="CZ199" s="67" t="str">
        <f t="shared" si="2447"/>
        <v/>
      </c>
      <c r="DA199" s="67" t="str">
        <f t="shared" si="2448"/>
        <v/>
      </c>
      <c r="DB199" s="67" t="str">
        <f t="shared" si="2449"/>
        <v/>
      </c>
      <c r="DC199" s="75" t="str">
        <f t="shared" si="2450"/>
        <v/>
      </c>
      <c r="DD199" s="74" t="str">
        <f t="shared" si="1875"/>
        <v/>
      </c>
      <c r="DE199" s="67" t="str">
        <f t="shared" ref="DE199" si="2477">IF(AND($F199=DD$2,$D199=DD$3,$E199=DE$4),1,"")</f>
        <v/>
      </c>
      <c r="DF199" s="67" t="str">
        <f t="shared" si="2452"/>
        <v/>
      </c>
      <c r="DG199" s="67" t="str">
        <f t="shared" si="2453"/>
        <v/>
      </c>
      <c r="DH199" s="67" t="str">
        <f t="shared" si="2454"/>
        <v/>
      </c>
      <c r="DI199" s="67" t="str">
        <f t="shared" si="2455"/>
        <v/>
      </c>
      <c r="DJ199" s="67" t="str">
        <f t="shared" si="2456"/>
        <v/>
      </c>
      <c r="DK199" s="67" t="str">
        <f t="shared" si="2457"/>
        <v/>
      </c>
      <c r="DL199" s="67" t="str">
        <f t="shared" si="2458"/>
        <v/>
      </c>
      <c r="DM199" s="75" t="str">
        <f t="shared" si="2459"/>
        <v/>
      </c>
      <c r="DN199" s="74" t="str">
        <f t="shared" si="1877"/>
        <v/>
      </c>
      <c r="DO199" s="67" t="str">
        <f t="shared" ref="DO199" si="2478">IF(AND($F199=DN$2,$D199=DN$3,$E199=DO$4),1,"")</f>
        <v/>
      </c>
      <c r="DP199" s="67" t="str">
        <f t="shared" si="2461"/>
        <v/>
      </c>
      <c r="DQ199" s="67" t="str">
        <f t="shared" si="2462"/>
        <v/>
      </c>
      <c r="DR199" s="67" t="str">
        <f t="shared" si="2463"/>
        <v/>
      </c>
      <c r="DS199" s="67" t="str">
        <f t="shared" si="2464"/>
        <v/>
      </c>
      <c r="DT199" s="67" t="str">
        <f t="shared" si="2465"/>
        <v/>
      </c>
      <c r="DU199" s="67" t="str">
        <f t="shared" si="2466"/>
        <v/>
      </c>
      <c r="DV199" s="67" t="str">
        <f t="shared" si="2467"/>
        <v/>
      </c>
      <c r="DW199" s="76" t="str">
        <f t="shared" si="2468"/>
        <v/>
      </c>
      <c r="DX199" s="73"/>
    </row>
    <row r="200" spans="1:128" hidden="1">
      <c r="A200" s="67" t="str">
        <f>IF(OR(B200=0,B200=""),"",'Stu.Detail (1-20)'!A202)</f>
        <v/>
      </c>
      <c r="B200" s="67" t="str">
        <f>IF(OR('Stu.Detail (1-20)'!B202=0,'Stu.Detail (1-20)'!B202=""),"",'Stu.Detail (1-20)'!B202)</f>
        <v/>
      </c>
      <c r="C200" s="68" t="str">
        <f>IF(OR('Stu.Detail (1-20)'!C202=0,'Stu.Detail (1-20)'!C202=""),"",'Stu.Detail (1-20)'!C202)</f>
        <v/>
      </c>
      <c r="D200" s="67" t="str">
        <f>IF(OR('Stu.Detail (1-20)'!J202=0,'Stu.Detail (1-20)'!J202=""),"",'Stu.Detail (1-20)'!J202)</f>
        <v/>
      </c>
      <c r="E200" s="67" t="str">
        <f>IF(OR('Stu.Detail (1-20)'!K202=0,'Stu.Detail (1-20)'!K202=""),"",'Stu.Detail (1-20)'!K202)</f>
        <v/>
      </c>
      <c r="F200" s="67" t="str">
        <f>IF(OR('Stu.Detail (1-20)'!L202=0,'Stu.Detail (1-20)'!L202=""),"",'Stu.Detail (1-20)'!L202)</f>
        <v/>
      </c>
      <c r="H200" s="74" t="str">
        <f t="shared" si="2359"/>
        <v/>
      </c>
      <c r="I200" s="67" t="str">
        <f t="shared" si="2360"/>
        <v/>
      </c>
      <c r="J200" s="67" t="str">
        <f t="shared" si="2361"/>
        <v/>
      </c>
      <c r="K200" s="67" t="str">
        <f t="shared" si="2362"/>
        <v/>
      </c>
      <c r="L200" s="67" t="str">
        <f t="shared" si="2363"/>
        <v/>
      </c>
      <c r="M200" s="67" t="str">
        <f t="shared" si="2364"/>
        <v/>
      </c>
      <c r="N200" s="67" t="str">
        <f t="shared" si="2365"/>
        <v/>
      </c>
      <c r="O200" s="67" t="str">
        <f t="shared" si="2366"/>
        <v/>
      </c>
      <c r="P200" s="67" t="str">
        <f t="shared" si="2367"/>
        <v/>
      </c>
      <c r="Q200" s="75" t="str">
        <f t="shared" si="2368"/>
        <v/>
      </c>
      <c r="R200" s="74" t="str">
        <f t="shared" si="2369"/>
        <v/>
      </c>
      <c r="S200" s="67" t="str">
        <f t="shared" si="2370"/>
        <v/>
      </c>
      <c r="T200" s="67" t="str">
        <f t="shared" si="2371"/>
        <v/>
      </c>
      <c r="U200" s="67" t="str">
        <f t="shared" si="2372"/>
        <v/>
      </c>
      <c r="V200" s="67" t="str">
        <f t="shared" si="2373"/>
        <v/>
      </c>
      <c r="W200" s="67" t="str">
        <f t="shared" si="2374"/>
        <v/>
      </c>
      <c r="X200" s="67" t="str">
        <f t="shared" si="2375"/>
        <v/>
      </c>
      <c r="Y200" s="67" t="str">
        <f t="shared" si="2376"/>
        <v/>
      </c>
      <c r="Z200" s="67" t="str">
        <f t="shared" si="2377"/>
        <v/>
      </c>
      <c r="AA200" s="75" t="str">
        <f t="shared" si="2378"/>
        <v/>
      </c>
      <c r="AB200" s="74" t="str">
        <f t="shared" si="1859"/>
        <v/>
      </c>
      <c r="AC200" s="67" t="str">
        <f t="shared" ref="AC200" si="2479">IF(AND($F200=AB$2,$D200=AB$3,$E200=AC$4),1,"")</f>
        <v/>
      </c>
      <c r="AD200" s="67" t="str">
        <f t="shared" si="2380"/>
        <v/>
      </c>
      <c r="AE200" s="67" t="str">
        <f t="shared" si="2381"/>
        <v/>
      </c>
      <c r="AF200" s="67" t="str">
        <f t="shared" si="2382"/>
        <v/>
      </c>
      <c r="AG200" s="67" t="str">
        <f t="shared" si="2383"/>
        <v/>
      </c>
      <c r="AH200" s="67" t="str">
        <f t="shared" si="2384"/>
        <v/>
      </c>
      <c r="AI200" s="67" t="str">
        <f t="shared" si="2385"/>
        <v/>
      </c>
      <c r="AJ200" s="67" t="str">
        <f t="shared" si="2386"/>
        <v/>
      </c>
      <c r="AK200" s="75" t="str">
        <f t="shared" si="2387"/>
        <v/>
      </c>
      <c r="AL200" s="74" t="str">
        <f t="shared" si="1861"/>
        <v/>
      </c>
      <c r="AM200" s="67" t="str">
        <f t="shared" ref="AM200" si="2480">IF(AND($F200=AL$2,$D200=AL$3,$E200=AM$4),1,"")</f>
        <v/>
      </c>
      <c r="AN200" s="67" t="str">
        <f t="shared" si="2389"/>
        <v/>
      </c>
      <c r="AO200" s="67" t="str">
        <f t="shared" si="2390"/>
        <v/>
      </c>
      <c r="AP200" s="67" t="str">
        <f t="shared" si="2391"/>
        <v/>
      </c>
      <c r="AQ200" s="67" t="str">
        <f t="shared" si="2392"/>
        <v/>
      </c>
      <c r="AR200" s="67" t="str">
        <f t="shared" si="2393"/>
        <v/>
      </c>
      <c r="AS200" s="67" t="str">
        <f t="shared" si="2394"/>
        <v/>
      </c>
      <c r="AT200" s="67" t="str">
        <f t="shared" si="2395"/>
        <v/>
      </c>
      <c r="AU200" s="75" t="str">
        <f t="shared" si="2396"/>
        <v/>
      </c>
      <c r="AV200" s="74" t="str">
        <f t="shared" si="1863"/>
        <v/>
      </c>
      <c r="AW200" s="67" t="str">
        <f t="shared" ref="AW200" si="2481">IF(AND($F200=AV$2,$D200=AV$3,$E200=AW$4),1,"")</f>
        <v/>
      </c>
      <c r="AX200" s="67" t="str">
        <f t="shared" si="2398"/>
        <v/>
      </c>
      <c r="AY200" s="67" t="str">
        <f t="shared" si="2399"/>
        <v/>
      </c>
      <c r="AZ200" s="67" t="str">
        <f t="shared" si="2400"/>
        <v/>
      </c>
      <c r="BA200" s="67" t="str">
        <f t="shared" si="2401"/>
        <v/>
      </c>
      <c r="BB200" s="67" t="str">
        <f t="shared" si="2402"/>
        <v/>
      </c>
      <c r="BC200" s="67" t="str">
        <f t="shared" si="2403"/>
        <v/>
      </c>
      <c r="BD200" s="67" t="str">
        <f t="shared" si="2404"/>
        <v/>
      </c>
      <c r="BE200" s="75" t="str">
        <f t="shared" si="2405"/>
        <v/>
      </c>
      <c r="BF200" s="74" t="str">
        <f t="shared" si="1865"/>
        <v/>
      </c>
      <c r="BG200" s="67" t="str">
        <f t="shared" ref="BG200" si="2482">IF(AND($F200=BF$2,$D200=BF$3,$E200=BG$4),1,"")</f>
        <v/>
      </c>
      <c r="BH200" s="67" t="str">
        <f t="shared" si="2407"/>
        <v/>
      </c>
      <c r="BI200" s="67" t="str">
        <f t="shared" si="2408"/>
        <v/>
      </c>
      <c r="BJ200" s="67" t="str">
        <f t="shared" si="2409"/>
        <v/>
      </c>
      <c r="BK200" s="67" t="str">
        <f t="shared" si="2410"/>
        <v/>
      </c>
      <c r="BL200" s="67" t="str">
        <f t="shared" si="2411"/>
        <v/>
      </c>
      <c r="BM200" s="67" t="str">
        <f t="shared" si="2412"/>
        <v/>
      </c>
      <c r="BN200" s="67" t="str">
        <f t="shared" si="2413"/>
        <v/>
      </c>
      <c r="BO200" s="75" t="str">
        <f t="shared" si="2414"/>
        <v/>
      </c>
      <c r="BP200" s="74" t="str">
        <f t="shared" si="1867"/>
        <v/>
      </c>
      <c r="BQ200" s="67" t="str">
        <f t="shared" ref="BQ200" si="2483">IF(AND($F200=BP$2,$D200=BP$3,$E200=BQ$4),1,"")</f>
        <v/>
      </c>
      <c r="BR200" s="67" t="str">
        <f t="shared" si="2416"/>
        <v/>
      </c>
      <c r="BS200" s="67" t="str">
        <f t="shared" si="2417"/>
        <v/>
      </c>
      <c r="BT200" s="67" t="str">
        <f t="shared" si="2418"/>
        <v/>
      </c>
      <c r="BU200" s="67" t="str">
        <f t="shared" si="2419"/>
        <v/>
      </c>
      <c r="BV200" s="67" t="str">
        <f t="shared" si="2420"/>
        <v/>
      </c>
      <c r="BW200" s="67" t="str">
        <f t="shared" si="2421"/>
        <v/>
      </c>
      <c r="BX200" s="67" t="str">
        <f t="shared" si="2422"/>
        <v/>
      </c>
      <c r="BY200" s="75" t="str">
        <f t="shared" si="2423"/>
        <v/>
      </c>
      <c r="BZ200" s="74" t="str">
        <f t="shared" si="1869"/>
        <v/>
      </c>
      <c r="CA200" s="67" t="str">
        <f t="shared" ref="CA200" si="2484">IF(AND($F200=BZ$2,$D200=BZ$3,$E200=CA$4),1,"")</f>
        <v/>
      </c>
      <c r="CB200" s="67" t="str">
        <f t="shared" si="2425"/>
        <v/>
      </c>
      <c r="CC200" s="67" t="str">
        <f t="shared" si="2426"/>
        <v/>
      </c>
      <c r="CD200" s="67" t="str">
        <f t="shared" si="2427"/>
        <v/>
      </c>
      <c r="CE200" s="67" t="str">
        <f t="shared" si="2428"/>
        <v/>
      </c>
      <c r="CF200" s="67" t="str">
        <f t="shared" si="2429"/>
        <v/>
      </c>
      <c r="CG200" s="67" t="str">
        <f t="shared" si="2430"/>
        <v/>
      </c>
      <c r="CH200" s="67" t="str">
        <f t="shared" si="2431"/>
        <v/>
      </c>
      <c r="CI200" s="75" t="str">
        <f t="shared" si="2432"/>
        <v/>
      </c>
      <c r="CJ200" s="74" t="str">
        <f t="shared" si="1871"/>
        <v/>
      </c>
      <c r="CK200" s="67" t="str">
        <f t="shared" ref="CK200" si="2485">IF(AND($F200=CJ$2,$D200=CJ$3,$E200=CK$4),1,"")</f>
        <v/>
      </c>
      <c r="CL200" s="67" t="str">
        <f t="shared" si="2434"/>
        <v/>
      </c>
      <c r="CM200" s="67" t="str">
        <f t="shared" si="2435"/>
        <v/>
      </c>
      <c r="CN200" s="67" t="str">
        <f t="shared" si="2436"/>
        <v/>
      </c>
      <c r="CO200" s="67" t="str">
        <f t="shared" si="2437"/>
        <v/>
      </c>
      <c r="CP200" s="67" t="str">
        <f t="shared" si="2438"/>
        <v/>
      </c>
      <c r="CQ200" s="67" t="str">
        <f t="shared" si="2439"/>
        <v/>
      </c>
      <c r="CR200" s="67" t="str">
        <f t="shared" si="2440"/>
        <v/>
      </c>
      <c r="CS200" s="75" t="str">
        <f t="shared" si="2441"/>
        <v/>
      </c>
      <c r="CT200" s="74" t="str">
        <f t="shared" si="1873"/>
        <v/>
      </c>
      <c r="CU200" s="67" t="str">
        <f t="shared" ref="CU200" si="2486">IF(AND($F200=CT$2,$D200=CT$3,$E200=CU$4),1,"")</f>
        <v/>
      </c>
      <c r="CV200" s="67" t="str">
        <f t="shared" si="2443"/>
        <v/>
      </c>
      <c r="CW200" s="67" t="str">
        <f t="shared" si="2444"/>
        <v/>
      </c>
      <c r="CX200" s="67" t="str">
        <f t="shared" si="2445"/>
        <v/>
      </c>
      <c r="CY200" s="67" t="str">
        <f t="shared" si="2446"/>
        <v/>
      </c>
      <c r="CZ200" s="67" t="str">
        <f t="shared" si="2447"/>
        <v/>
      </c>
      <c r="DA200" s="67" t="str">
        <f t="shared" si="2448"/>
        <v/>
      </c>
      <c r="DB200" s="67" t="str">
        <f t="shared" si="2449"/>
        <v/>
      </c>
      <c r="DC200" s="75" t="str">
        <f t="shared" si="2450"/>
        <v/>
      </c>
      <c r="DD200" s="74" t="str">
        <f t="shared" si="1875"/>
        <v/>
      </c>
      <c r="DE200" s="67" t="str">
        <f t="shared" ref="DE200" si="2487">IF(AND($F200=DD$2,$D200=DD$3,$E200=DE$4),1,"")</f>
        <v/>
      </c>
      <c r="DF200" s="67" t="str">
        <f t="shared" si="2452"/>
        <v/>
      </c>
      <c r="DG200" s="67" t="str">
        <f t="shared" si="2453"/>
        <v/>
      </c>
      <c r="DH200" s="67" t="str">
        <f t="shared" si="2454"/>
        <v/>
      </c>
      <c r="DI200" s="67" t="str">
        <f t="shared" si="2455"/>
        <v/>
      </c>
      <c r="DJ200" s="67" t="str">
        <f t="shared" si="2456"/>
        <v/>
      </c>
      <c r="DK200" s="67" t="str">
        <f t="shared" si="2457"/>
        <v/>
      </c>
      <c r="DL200" s="67" t="str">
        <f t="shared" si="2458"/>
        <v/>
      </c>
      <c r="DM200" s="75" t="str">
        <f t="shared" si="2459"/>
        <v/>
      </c>
      <c r="DN200" s="74" t="str">
        <f t="shared" si="1877"/>
        <v/>
      </c>
      <c r="DO200" s="67" t="str">
        <f t="shared" ref="DO200" si="2488">IF(AND($F200=DN$2,$D200=DN$3,$E200=DO$4),1,"")</f>
        <v/>
      </c>
      <c r="DP200" s="67" t="str">
        <f t="shared" si="2461"/>
        <v/>
      </c>
      <c r="DQ200" s="67" t="str">
        <f t="shared" si="2462"/>
        <v/>
      </c>
      <c r="DR200" s="67" t="str">
        <f t="shared" si="2463"/>
        <v/>
      </c>
      <c r="DS200" s="67" t="str">
        <f t="shared" si="2464"/>
        <v/>
      </c>
      <c r="DT200" s="67" t="str">
        <f t="shared" si="2465"/>
        <v/>
      </c>
      <c r="DU200" s="67" t="str">
        <f t="shared" si="2466"/>
        <v/>
      </c>
      <c r="DV200" s="67" t="str">
        <f t="shared" si="2467"/>
        <v/>
      </c>
      <c r="DW200" s="76" t="str">
        <f t="shared" si="2468"/>
        <v/>
      </c>
      <c r="DX200" s="73"/>
    </row>
    <row r="201" spans="1:128" hidden="1">
      <c r="A201" s="67" t="str">
        <f>IF(OR(B201=0,B201=""),"",'Stu.Detail (1-20)'!A203)</f>
        <v/>
      </c>
      <c r="B201" s="67" t="str">
        <f>IF(OR('Stu.Detail (1-20)'!B203=0,'Stu.Detail (1-20)'!B203=""),"",'Stu.Detail (1-20)'!B203)</f>
        <v/>
      </c>
      <c r="C201" s="68" t="str">
        <f>IF(OR('Stu.Detail (1-20)'!C203=0,'Stu.Detail (1-20)'!C203=""),"",'Stu.Detail (1-20)'!C203)</f>
        <v/>
      </c>
      <c r="D201" s="67" t="str">
        <f>IF(OR('Stu.Detail (1-20)'!J203=0,'Stu.Detail (1-20)'!J203=""),"",'Stu.Detail (1-20)'!J203)</f>
        <v/>
      </c>
      <c r="E201" s="67" t="str">
        <f>IF(OR('Stu.Detail (1-20)'!K203=0,'Stu.Detail (1-20)'!K203=""),"",'Stu.Detail (1-20)'!K203)</f>
        <v/>
      </c>
      <c r="F201" s="67" t="str">
        <f>IF(OR('Stu.Detail (1-20)'!L203=0,'Stu.Detail (1-20)'!L203=""),"",'Stu.Detail (1-20)'!L203)</f>
        <v/>
      </c>
      <c r="H201" s="74" t="str">
        <f t="shared" si="2359"/>
        <v/>
      </c>
      <c r="I201" s="67" t="str">
        <f t="shared" si="2360"/>
        <v/>
      </c>
      <c r="J201" s="67" t="str">
        <f t="shared" si="2361"/>
        <v/>
      </c>
      <c r="K201" s="67" t="str">
        <f t="shared" si="2362"/>
        <v/>
      </c>
      <c r="L201" s="67" t="str">
        <f t="shared" si="2363"/>
        <v/>
      </c>
      <c r="M201" s="67" t="str">
        <f t="shared" si="2364"/>
        <v/>
      </c>
      <c r="N201" s="67" t="str">
        <f t="shared" si="2365"/>
        <v/>
      </c>
      <c r="O201" s="67" t="str">
        <f t="shared" si="2366"/>
        <v/>
      </c>
      <c r="P201" s="67" t="str">
        <f t="shared" si="2367"/>
        <v/>
      </c>
      <c r="Q201" s="75" t="str">
        <f t="shared" si="2368"/>
        <v/>
      </c>
      <c r="R201" s="74" t="str">
        <f t="shared" si="2369"/>
        <v/>
      </c>
      <c r="S201" s="67" t="str">
        <f t="shared" si="2370"/>
        <v/>
      </c>
      <c r="T201" s="67" t="str">
        <f t="shared" si="2371"/>
        <v/>
      </c>
      <c r="U201" s="67" t="str">
        <f t="shared" si="2372"/>
        <v/>
      </c>
      <c r="V201" s="67" t="str">
        <f t="shared" si="2373"/>
        <v/>
      </c>
      <c r="W201" s="67" t="str">
        <f t="shared" si="2374"/>
        <v/>
      </c>
      <c r="X201" s="67" t="str">
        <f t="shared" si="2375"/>
        <v/>
      </c>
      <c r="Y201" s="67" t="str">
        <f t="shared" si="2376"/>
        <v/>
      </c>
      <c r="Z201" s="67" t="str">
        <f t="shared" si="2377"/>
        <v/>
      </c>
      <c r="AA201" s="75" t="str">
        <f t="shared" si="2378"/>
        <v/>
      </c>
      <c r="AB201" s="74" t="str">
        <f t="shared" si="1859"/>
        <v/>
      </c>
      <c r="AC201" s="67" t="str">
        <f t="shared" ref="AC201" si="2489">IF(AND($F201=AB$2,$D201=AB$3,$E201=AC$4),1,"")</f>
        <v/>
      </c>
      <c r="AD201" s="67" t="str">
        <f t="shared" si="2380"/>
        <v/>
      </c>
      <c r="AE201" s="67" t="str">
        <f t="shared" si="2381"/>
        <v/>
      </c>
      <c r="AF201" s="67" t="str">
        <f t="shared" si="2382"/>
        <v/>
      </c>
      <c r="AG201" s="67" t="str">
        <f t="shared" si="2383"/>
        <v/>
      </c>
      <c r="AH201" s="67" t="str">
        <f t="shared" si="2384"/>
        <v/>
      </c>
      <c r="AI201" s="67" t="str">
        <f t="shared" si="2385"/>
        <v/>
      </c>
      <c r="AJ201" s="67" t="str">
        <f t="shared" si="2386"/>
        <v/>
      </c>
      <c r="AK201" s="75" t="str">
        <f t="shared" si="2387"/>
        <v/>
      </c>
      <c r="AL201" s="74" t="str">
        <f t="shared" si="1861"/>
        <v/>
      </c>
      <c r="AM201" s="67" t="str">
        <f t="shared" ref="AM201" si="2490">IF(AND($F201=AL$2,$D201=AL$3,$E201=AM$4),1,"")</f>
        <v/>
      </c>
      <c r="AN201" s="67" t="str">
        <f t="shared" si="2389"/>
        <v/>
      </c>
      <c r="AO201" s="67" t="str">
        <f t="shared" si="2390"/>
        <v/>
      </c>
      <c r="AP201" s="67" t="str">
        <f t="shared" si="2391"/>
        <v/>
      </c>
      <c r="AQ201" s="67" t="str">
        <f t="shared" si="2392"/>
        <v/>
      </c>
      <c r="AR201" s="67" t="str">
        <f t="shared" si="2393"/>
        <v/>
      </c>
      <c r="AS201" s="67" t="str">
        <f t="shared" si="2394"/>
        <v/>
      </c>
      <c r="AT201" s="67" t="str">
        <f t="shared" si="2395"/>
        <v/>
      </c>
      <c r="AU201" s="75" t="str">
        <f t="shared" si="2396"/>
        <v/>
      </c>
      <c r="AV201" s="74" t="str">
        <f t="shared" si="1863"/>
        <v/>
      </c>
      <c r="AW201" s="67" t="str">
        <f t="shared" ref="AW201" si="2491">IF(AND($F201=AV$2,$D201=AV$3,$E201=AW$4),1,"")</f>
        <v/>
      </c>
      <c r="AX201" s="67" t="str">
        <f t="shared" si="2398"/>
        <v/>
      </c>
      <c r="AY201" s="67" t="str">
        <f t="shared" si="2399"/>
        <v/>
      </c>
      <c r="AZ201" s="67" t="str">
        <f t="shared" si="2400"/>
        <v/>
      </c>
      <c r="BA201" s="67" t="str">
        <f t="shared" si="2401"/>
        <v/>
      </c>
      <c r="BB201" s="67" t="str">
        <f t="shared" si="2402"/>
        <v/>
      </c>
      <c r="BC201" s="67" t="str">
        <f t="shared" si="2403"/>
        <v/>
      </c>
      <c r="BD201" s="67" t="str">
        <f t="shared" si="2404"/>
        <v/>
      </c>
      <c r="BE201" s="75" t="str">
        <f t="shared" si="2405"/>
        <v/>
      </c>
      <c r="BF201" s="74" t="str">
        <f t="shared" si="1865"/>
        <v/>
      </c>
      <c r="BG201" s="67" t="str">
        <f t="shared" ref="BG201" si="2492">IF(AND($F201=BF$2,$D201=BF$3,$E201=BG$4),1,"")</f>
        <v/>
      </c>
      <c r="BH201" s="67" t="str">
        <f t="shared" si="2407"/>
        <v/>
      </c>
      <c r="BI201" s="67" t="str">
        <f t="shared" si="2408"/>
        <v/>
      </c>
      <c r="BJ201" s="67" t="str">
        <f t="shared" si="2409"/>
        <v/>
      </c>
      <c r="BK201" s="67" t="str">
        <f t="shared" si="2410"/>
        <v/>
      </c>
      <c r="BL201" s="67" t="str">
        <f t="shared" si="2411"/>
        <v/>
      </c>
      <c r="BM201" s="67" t="str">
        <f t="shared" si="2412"/>
        <v/>
      </c>
      <c r="BN201" s="67" t="str">
        <f t="shared" si="2413"/>
        <v/>
      </c>
      <c r="BO201" s="75" t="str">
        <f t="shared" si="2414"/>
        <v/>
      </c>
      <c r="BP201" s="74" t="str">
        <f t="shared" si="1867"/>
        <v/>
      </c>
      <c r="BQ201" s="67" t="str">
        <f t="shared" ref="BQ201" si="2493">IF(AND($F201=BP$2,$D201=BP$3,$E201=BQ$4),1,"")</f>
        <v/>
      </c>
      <c r="BR201" s="67" t="str">
        <f t="shared" si="2416"/>
        <v/>
      </c>
      <c r="BS201" s="67" t="str">
        <f t="shared" si="2417"/>
        <v/>
      </c>
      <c r="BT201" s="67" t="str">
        <f t="shared" si="2418"/>
        <v/>
      </c>
      <c r="BU201" s="67" t="str">
        <f t="shared" si="2419"/>
        <v/>
      </c>
      <c r="BV201" s="67" t="str">
        <f t="shared" si="2420"/>
        <v/>
      </c>
      <c r="BW201" s="67" t="str">
        <f t="shared" si="2421"/>
        <v/>
      </c>
      <c r="BX201" s="67" t="str">
        <f t="shared" si="2422"/>
        <v/>
      </c>
      <c r="BY201" s="75" t="str">
        <f t="shared" si="2423"/>
        <v/>
      </c>
      <c r="BZ201" s="74" t="str">
        <f t="shared" si="1869"/>
        <v/>
      </c>
      <c r="CA201" s="67" t="str">
        <f t="shared" ref="CA201" si="2494">IF(AND($F201=BZ$2,$D201=BZ$3,$E201=CA$4),1,"")</f>
        <v/>
      </c>
      <c r="CB201" s="67" t="str">
        <f t="shared" si="2425"/>
        <v/>
      </c>
      <c r="CC201" s="67" t="str">
        <f t="shared" si="2426"/>
        <v/>
      </c>
      <c r="CD201" s="67" t="str">
        <f t="shared" si="2427"/>
        <v/>
      </c>
      <c r="CE201" s="67" t="str">
        <f t="shared" si="2428"/>
        <v/>
      </c>
      <c r="CF201" s="67" t="str">
        <f t="shared" si="2429"/>
        <v/>
      </c>
      <c r="CG201" s="67" t="str">
        <f t="shared" si="2430"/>
        <v/>
      </c>
      <c r="CH201" s="67" t="str">
        <f t="shared" si="2431"/>
        <v/>
      </c>
      <c r="CI201" s="75" t="str">
        <f t="shared" si="2432"/>
        <v/>
      </c>
      <c r="CJ201" s="74" t="str">
        <f t="shared" si="1871"/>
        <v/>
      </c>
      <c r="CK201" s="67" t="str">
        <f t="shared" ref="CK201" si="2495">IF(AND($F201=CJ$2,$D201=CJ$3,$E201=CK$4),1,"")</f>
        <v/>
      </c>
      <c r="CL201" s="67" t="str">
        <f t="shared" si="2434"/>
        <v/>
      </c>
      <c r="CM201" s="67" t="str">
        <f t="shared" si="2435"/>
        <v/>
      </c>
      <c r="CN201" s="67" t="str">
        <f t="shared" si="2436"/>
        <v/>
      </c>
      <c r="CO201" s="67" t="str">
        <f t="shared" si="2437"/>
        <v/>
      </c>
      <c r="CP201" s="67" t="str">
        <f t="shared" si="2438"/>
        <v/>
      </c>
      <c r="CQ201" s="67" t="str">
        <f t="shared" si="2439"/>
        <v/>
      </c>
      <c r="CR201" s="67" t="str">
        <f t="shared" si="2440"/>
        <v/>
      </c>
      <c r="CS201" s="75" t="str">
        <f t="shared" si="2441"/>
        <v/>
      </c>
      <c r="CT201" s="74" t="str">
        <f t="shared" si="1873"/>
        <v/>
      </c>
      <c r="CU201" s="67" t="str">
        <f t="shared" ref="CU201" si="2496">IF(AND($F201=CT$2,$D201=CT$3,$E201=CU$4),1,"")</f>
        <v/>
      </c>
      <c r="CV201" s="67" t="str">
        <f t="shared" si="2443"/>
        <v/>
      </c>
      <c r="CW201" s="67" t="str">
        <f t="shared" si="2444"/>
        <v/>
      </c>
      <c r="CX201" s="67" t="str">
        <f t="shared" si="2445"/>
        <v/>
      </c>
      <c r="CY201" s="67" t="str">
        <f t="shared" si="2446"/>
        <v/>
      </c>
      <c r="CZ201" s="67" t="str">
        <f t="shared" si="2447"/>
        <v/>
      </c>
      <c r="DA201" s="67" t="str">
        <f t="shared" si="2448"/>
        <v/>
      </c>
      <c r="DB201" s="67" t="str">
        <f t="shared" si="2449"/>
        <v/>
      </c>
      <c r="DC201" s="75" t="str">
        <f t="shared" si="2450"/>
        <v/>
      </c>
      <c r="DD201" s="74" t="str">
        <f t="shared" si="1875"/>
        <v/>
      </c>
      <c r="DE201" s="67" t="str">
        <f t="shared" ref="DE201" si="2497">IF(AND($F201=DD$2,$D201=DD$3,$E201=DE$4),1,"")</f>
        <v/>
      </c>
      <c r="DF201" s="67" t="str">
        <f t="shared" si="2452"/>
        <v/>
      </c>
      <c r="DG201" s="67" t="str">
        <f t="shared" si="2453"/>
        <v/>
      </c>
      <c r="DH201" s="67" t="str">
        <f t="shared" si="2454"/>
        <v/>
      </c>
      <c r="DI201" s="67" t="str">
        <f t="shared" si="2455"/>
        <v/>
      </c>
      <c r="DJ201" s="67" t="str">
        <f t="shared" si="2456"/>
        <v/>
      </c>
      <c r="DK201" s="67" t="str">
        <f t="shared" si="2457"/>
        <v/>
      </c>
      <c r="DL201" s="67" t="str">
        <f t="shared" si="2458"/>
        <v/>
      </c>
      <c r="DM201" s="75" t="str">
        <f t="shared" si="2459"/>
        <v/>
      </c>
      <c r="DN201" s="74" t="str">
        <f t="shared" si="1877"/>
        <v/>
      </c>
      <c r="DO201" s="67" t="str">
        <f t="shared" ref="DO201" si="2498">IF(AND($F201=DN$2,$D201=DN$3,$E201=DO$4),1,"")</f>
        <v/>
      </c>
      <c r="DP201" s="67" t="str">
        <f t="shared" si="2461"/>
        <v/>
      </c>
      <c r="DQ201" s="67" t="str">
        <f t="shared" si="2462"/>
        <v/>
      </c>
      <c r="DR201" s="67" t="str">
        <f t="shared" si="2463"/>
        <v/>
      </c>
      <c r="DS201" s="67" t="str">
        <f t="shared" si="2464"/>
        <v/>
      </c>
      <c r="DT201" s="67" t="str">
        <f t="shared" si="2465"/>
        <v/>
      </c>
      <c r="DU201" s="67" t="str">
        <f t="shared" si="2466"/>
        <v/>
      </c>
      <c r="DV201" s="67" t="str">
        <f t="shared" si="2467"/>
        <v/>
      </c>
      <c r="DW201" s="76" t="str">
        <f t="shared" si="2468"/>
        <v/>
      </c>
      <c r="DX201" s="73"/>
    </row>
    <row r="202" spans="1:128" hidden="1">
      <c r="A202" s="67" t="str">
        <f>IF(OR(B202=0,B202=""),"",'Stu.Detail (1-20)'!A204)</f>
        <v/>
      </c>
      <c r="B202" s="67" t="str">
        <f>IF(OR('Stu.Detail (1-20)'!B204=0,'Stu.Detail (1-20)'!B204=""),"",'Stu.Detail (1-20)'!B204)</f>
        <v/>
      </c>
      <c r="C202" s="68" t="str">
        <f>IF(OR('Stu.Detail (1-20)'!C204=0,'Stu.Detail (1-20)'!C204=""),"",'Stu.Detail (1-20)'!C204)</f>
        <v/>
      </c>
      <c r="D202" s="67" t="str">
        <f>IF(OR('Stu.Detail (1-20)'!J204=0,'Stu.Detail (1-20)'!J204=""),"",'Stu.Detail (1-20)'!J204)</f>
        <v/>
      </c>
      <c r="E202" s="67" t="str">
        <f>IF(OR('Stu.Detail (1-20)'!K204=0,'Stu.Detail (1-20)'!K204=""),"",'Stu.Detail (1-20)'!K204)</f>
        <v/>
      </c>
      <c r="F202" s="67" t="str">
        <f>IF(OR('Stu.Detail (1-20)'!L204=0,'Stu.Detail (1-20)'!L204=""),"",'Stu.Detail (1-20)'!L204)</f>
        <v/>
      </c>
      <c r="H202" s="74" t="str">
        <f t="shared" si="2359"/>
        <v/>
      </c>
      <c r="I202" s="67" t="str">
        <f t="shared" si="2360"/>
        <v/>
      </c>
      <c r="J202" s="67" t="str">
        <f t="shared" si="2361"/>
        <v/>
      </c>
      <c r="K202" s="67" t="str">
        <f t="shared" si="2362"/>
        <v/>
      </c>
      <c r="L202" s="67" t="str">
        <f t="shared" si="2363"/>
        <v/>
      </c>
      <c r="M202" s="67" t="str">
        <f t="shared" si="2364"/>
        <v/>
      </c>
      <c r="N202" s="67" t="str">
        <f t="shared" si="2365"/>
        <v/>
      </c>
      <c r="O202" s="67" t="str">
        <f t="shared" si="2366"/>
        <v/>
      </c>
      <c r="P202" s="67" t="str">
        <f t="shared" si="2367"/>
        <v/>
      </c>
      <c r="Q202" s="75" t="str">
        <f t="shared" si="2368"/>
        <v/>
      </c>
      <c r="R202" s="74" t="str">
        <f t="shared" si="2369"/>
        <v/>
      </c>
      <c r="S202" s="67" t="str">
        <f t="shared" si="2370"/>
        <v/>
      </c>
      <c r="T202" s="67" t="str">
        <f t="shared" si="2371"/>
        <v/>
      </c>
      <c r="U202" s="67" t="str">
        <f t="shared" si="2372"/>
        <v/>
      </c>
      <c r="V202" s="67" t="str">
        <f t="shared" si="2373"/>
        <v/>
      </c>
      <c r="W202" s="67" t="str">
        <f t="shared" si="2374"/>
        <v/>
      </c>
      <c r="X202" s="67" t="str">
        <f t="shared" si="2375"/>
        <v/>
      </c>
      <c r="Y202" s="67" t="str">
        <f t="shared" si="2376"/>
        <v/>
      </c>
      <c r="Z202" s="67" t="str">
        <f t="shared" si="2377"/>
        <v/>
      </c>
      <c r="AA202" s="75" t="str">
        <f t="shared" si="2378"/>
        <v/>
      </c>
      <c r="AB202" s="74" t="str">
        <f t="shared" si="1859"/>
        <v/>
      </c>
      <c r="AC202" s="67" t="str">
        <f t="shared" ref="AC202" si="2499">IF(AND($F202=AB$2,$D202=AB$3,$E202=AC$4),1,"")</f>
        <v/>
      </c>
      <c r="AD202" s="67" t="str">
        <f t="shared" si="2380"/>
        <v/>
      </c>
      <c r="AE202" s="67" t="str">
        <f t="shared" si="2381"/>
        <v/>
      </c>
      <c r="AF202" s="67" t="str">
        <f t="shared" si="2382"/>
        <v/>
      </c>
      <c r="AG202" s="67" t="str">
        <f t="shared" si="2383"/>
        <v/>
      </c>
      <c r="AH202" s="67" t="str">
        <f t="shared" si="2384"/>
        <v/>
      </c>
      <c r="AI202" s="67" t="str">
        <f t="shared" si="2385"/>
        <v/>
      </c>
      <c r="AJ202" s="67" t="str">
        <f t="shared" si="2386"/>
        <v/>
      </c>
      <c r="AK202" s="75" t="str">
        <f t="shared" si="2387"/>
        <v/>
      </c>
      <c r="AL202" s="74" t="str">
        <f t="shared" si="1861"/>
        <v/>
      </c>
      <c r="AM202" s="67" t="str">
        <f t="shared" ref="AM202" si="2500">IF(AND($F202=AL$2,$D202=AL$3,$E202=AM$4),1,"")</f>
        <v/>
      </c>
      <c r="AN202" s="67" t="str">
        <f t="shared" si="2389"/>
        <v/>
      </c>
      <c r="AO202" s="67" t="str">
        <f t="shared" si="2390"/>
        <v/>
      </c>
      <c r="AP202" s="67" t="str">
        <f t="shared" si="2391"/>
        <v/>
      </c>
      <c r="AQ202" s="67" t="str">
        <f t="shared" si="2392"/>
        <v/>
      </c>
      <c r="AR202" s="67" t="str">
        <f t="shared" si="2393"/>
        <v/>
      </c>
      <c r="AS202" s="67" t="str">
        <f t="shared" si="2394"/>
        <v/>
      </c>
      <c r="AT202" s="67" t="str">
        <f t="shared" si="2395"/>
        <v/>
      </c>
      <c r="AU202" s="75" t="str">
        <f t="shared" si="2396"/>
        <v/>
      </c>
      <c r="AV202" s="74" t="str">
        <f t="shared" si="1863"/>
        <v/>
      </c>
      <c r="AW202" s="67" t="str">
        <f t="shared" ref="AW202" si="2501">IF(AND($F202=AV$2,$D202=AV$3,$E202=AW$4),1,"")</f>
        <v/>
      </c>
      <c r="AX202" s="67" t="str">
        <f t="shared" si="2398"/>
        <v/>
      </c>
      <c r="AY202" s="67" t="str">
        <f t="shared" si="2399"/>
        <v/>
      </c>
      <c r="AZ202" s="67" t="str">
        <f t="shared" si="2400"/>
        <v/>
      </c>
      <c r="BA202" s="67" t="str">
        <f t="shared" si="2401"/>
        <v/>
      </c>
      <c r="BB202" s="67" t="str">
        <f t="shared" si="2402"/>
        <v/>
      </c>
      <c r="BC202" s="67" t="str">
        <f t="shared" si="2403"/>
        <v/>
      </c>
      <c r="BD202" s="67" t="str">
        <f t="shared" si="2404"/>
        <v/>
      </c>
      <c r="BE202" s="75" t="str">
        <f t="shared" si="2405"/>
        <v/>
      </c>
      <c r="BF202" s="74" t="str">
        <f t="shared" si="1865"/>
        <v/>
      </c>
      <c r="BG202" s="67" t="str">
        <f t="shared" ref="BG202" si="2502">IF(AND($F202=BF$2,$D202=BF$3,$E202=BG$4),1,"")</f>
        <v/>
      </c>
      <c r="BH202" s="67" t="str">
        <f t="shared" si="2407"/>
        <v/>
      </c>
      <c r="BI202" s="67" t="str">
        <f t="shared" si="2408"/>
        <v/>
      </c>
      <c r="BJ202" s="67" t="str">
        <f t="shared" si="2409"/>
        <v/>
      </c>
      <c r="BK202" s="67" t="str">
        <f t="shared" si="2410"/>
        <v/>
      </c>
      <c r="BL202" s="67" t="str">
        <f t="shared" si="2411"/>
        <v/>
      </c>
      <c r="BM202" s="67" t="str">
        <f t="shared" si="2412"/>
        <v/>
      </c>
      <c r="BN202" s="67" t="str">
        <f t="shared" si="2413"/>
        <v/>
      </c>
      <c r="BO202" s="75" t="str">
        <f t="shared" si="2414"/>
        <v/>
      </c>
      <c r="BP202" s="74" t="str">
        <f t="shared" si="1867"/>
        <v/>
      </c>
      <c r="BQ202" s="67" t="str">
        <f t="shared" ref="BQ202" si="2503">IF(AND($F202=BP$2,$D202=BP$3,$E202=BQ$4),1,"")</f>
        <v/>
      </c>
      <c r="BR202" s="67" t="str">
        <f t="shared" si="2416"/>
        <v/>
      </c>
      <c r="BS202" s="67" t="str">
        <f t="shared" si="2417"/>
        <v/>
      </c>
      <c r="BT202" s="67" t="str">
        <f t="shared" si="2418"/>
        <v/>
      </c>
      <c r="BU202" s="67" t="str">
        <f t="shared" si="2419"/>
        <v/>
      </c>
      <c r="BV202" s="67" t="str">
        <f t="shared" si="2420"/>
        <v/>
      </c>
      <c r="BW202" s="67" t="str">
        <f t="shared" si="2421"/>
        <v/>
      </c>
      <c r="BX202" s="67" t="str">
        <f t="shared" si="2422"/>
        <v/>
      </c>
      <c r="BY202" s="75" t="str">
        <f t="shared" si="2423"/>
        <v/>
      </c>
      <c r="BZ202" s="74" t="str">
        <f t="shared" si="1869"/>
        <v/>
      </c>
      <c r="CA202" s="67" t="str">
        <f t="shared" ref="CA202" si="2504">IF(AND($F202=BZ$2,$D202=BZ$3,$E202=CA$4),1,"")</f>
        <v/>
      </c>
      <c r="CB202" s="67" t="str">
        <f t="shared" si="2425"/>
        <v/>
      </c>
      <c r="CC202" s="67" t="str">
        <f t="shared" si="2426"/>
        <v/>
      </c>
      <c r="CD202" s="67" t="str">
        <f t="shared" si="2427"/>
        <v/>
      </c>
      <c r="CE202" s="67" t="str">
        <f t="shared" si="2428"/>
        <v/>
      </c>
      <c r="CF202" s="67" t="str">
        <f t="shared" si="2429"/>
        <v/>
      </c>
      <c r="CG202" s="67" t="str">
        <f t="shared" si="2430"/>
        <v/>
      </c>
      <c r="CH202" s="67" t="str">
        <f t="shared" si="2431"/>
        <v/>
      </c>
      <c r="CI202" s="75" t="str">
        <f t="shared" si="2432"/>
        <v/>
      </c>
      <c r="CJ202" s="74" t="str">
        <f t="shared" si="1871"/>
        <v/>
      </c>
      <c r="CK202" s="67" t="str">
        <f t="shared" ref="CK202" si="2505">IF(AND($F202=CJ$2,$D202=CJ$3,$E202=CK$4),1,"")</f>
        <v/>
      </c>
      <c r="CL202" s="67" t="str">
        <f t="shared" si="2434"/>
        <v/>
      </c>
      <c r="CM202" s="67" t="str">
        <f t="shared" si="2435"/>
        <v/>
      </c>
      <c r="CN202" s="67" t="str">
        <f t="shared" si="2436"/>
        <v/>
      </c>
      <c r="CO202" s="67" t="str">
        <f t="shared" si="2437"/>
        <v/>
      </c>
      <c r="CP202" s="67" t="str">
        <f t="shared" si="2438"/>
        <v/>
      </c>
      <c r="CQ202" s="67" t="str">
        <f t="shared" si="2439"/>
        <v/>
      </c>
      <c r="CR202" s="67" t="str">
        <f t="shared" si="2440"/>
        <v/>
      </c>
      <c r="CS202" s="75" t="str">
        <f t="shared" si="2441"/>
        <v/>
      </c>
      <c r="CT202" s="74" t="str">
        <f t="shared" si="1873"/>
        <v/>
      </c>
      <c r="CU202" s="67" t="str">
        <f t="shared" ref="CU202" si="2506">IF(AND($F202=CT$2,$D202=CT$3,$E202=CU$4),1,"")</f>
        <v/>
      </c>
      <c r="CV202" s="67" t="str">
        <f t="shared" si="2443"/>
        <v/>
      </c>
      <c r="CW202" s="67" t="str">
        <f t="shared" si="2444"/>
        <v/>
      </c>
      <c r="CX202" s="67" t="str">
        <f t="shared" si="2445"/>
        <v/>
      </c>
      <c r="CY202" s="67" t="str">
        <f t="shared" si="2446"/>
        <v/>
      </c>
      <c r="CZ202" s="67" t="str">
        <f t="shared" si="2447"/>
        <v/>
      </c>
      <c r="DA202" s="67" t="str">
        <f t="shared" si="2448"/>
        <v/>
      </c>
      <c r="DB202" s="67" t="str">
        <f t="shared" si="2449"/>
        <v/>
      </c>
      <c r="DC202" s="75" t="str">
        <f t="shared" si="2450"/>
        <v/>
      </c>
      <c r="DD202" s="74" t="str">
        <f t="shared" si="1875"/>
        <v/>
      </c>
      <c r="DE202" s="67" t="str">
        <f t="shared" ref="DE202" si="2507">IF(AND($F202=DD$2,$D202=DD$3,$E202=DE$4),1,"")</f>
        <v/>
      </c>
      <c r="DF202" s="67" t="str">
        <f t="shared" si="2452"/>
        <v/>
      </c>
      <c r="DG202" s="67" t="str">
        <f t="shared" si="2453"/>
        <v/>
      </c>
      <c r="DH202" s="67" t="str">
        <f t="shared" si="2454"/>
        <v/>
      </c>
      <c r="DI202" s="67" t="str">
        <f t="shared" si="2455"/>
        <v/>
      </c>
      <c r="DJ202" s="67" t="str">
        <f t="shared" si="2456"/>
        <v/>
      </c>
      <c r="DK202" s="67" t="str">
        <f t="shared" si="2457"/>
        <v/>
      </c>
      <c r="DL202" s="67" t="str">
        <f t="shared" si="2458"/>
        <v/>
      </c>
      <c r="DM202" s="75" t="str">
        <f t="shared" si="2459"/>
        <v/>
      </c>
      <c r="DN202" s="74" t="str">
        <f t="shared" si="1877"/>
        <v/>
      </c>
      <c r="DO202" s="67" t="str">
        <f t="shared" ref="DO202" si="2508">IF(AND($F202=DN$2,$D202=DN$3,$E202=DO$4),1,"")</f>
        <v/>
      </c>
      <c r="DP202" s="67" t="str">
        <f t="shared" si="2461"/>
        <v/>
      </c>
      <c r="DQ202" s="67" t="str">
        <f t="shared" si="2462"/>
        <v/>
      </c>
      <c r="DR202" s="67" t="str">
        <f t="shared" si="2463"/>
        <v/>
      </c>
      <c r="DS202" s="67" t="str">
        <f t="shared" si="2464"/>
        <v/>
      </c>
      <c r="DT202" s="67" t="str">
        <f t="shared" si="2465"/>
        <v/>
      </c>
      <c r="DU202" s="67" t="str">
        <f t="shared" si="2466"/>
        <v/>
      </c>
      <c r="DV202" s="67" t="str">
        <f t="shared" si="2467"/>
        <v/>
      </c>
      <c r="DW202" s="76" t="str">
        <f t="shared" si="2468"/>
        <v/>
      </c>
      <c r="DX202" s="73"/>
    </row>
    <row r="203" spans="1:128" hidden="1">
      <c r="A203" s="67" t="str">
        <f>IF(OR(B203=0,B203=""),"",'Stu.Detail (1-20)'!A205)</f>
        <v/>
      </c>
      <c r="B203" s="67" t="str">
        <f>IF(OR('Stu.Detail (1-20)'!B205=0,'Stu.Detail (1-20)'!B205=""),"",'Stu.Detail (1-20)'!B205)</f>
        <v/>
      </c>
      <c r="C203" s="68" t="str">
        <f>IF(OR('Stu.Detail (1-20)'!C205=0,'Stu.Detail (1-20)'!C205=""),"",'Stu.Detail (1-20)'!C205)</f>
        <v/>
      </c>
      <c r="D203" s="67" t="str">
        <f>IF(OR('Stu.Detail (1-20)'!J205=0,'Stu.Detail (1-20)'!J205=""),"",'Stu.Detail (1-20)'!J205)</f>
        <v/>
      </c>
      <c r="E203" s="67" t="str">
        <f>IF(OR('Stu.Detail (1-20)'!K205=0,'Stu.Detail (1-20)'!K205=""),"",'Stu.Detail (1-20)'!K205)</f>
        <v/>
      </c>
      <c r="F203" s="67" t="str">
        <f>IF(OR('Stu.Detail (1-20)'!L205=0,'Stu.Detail (1-20)'!L205=""),"",'Stu.Detail (1-20)'!L205)</f>
        <v/>
      </c>
      <c r="H203" s="74" t="str">
        <f t="shared" si="2359"/>
        <v/>
      </c>
      <c r="I203" s="67" t="str">
        <f t="shared" si="2360"/>
        <v/>
      </c>
      <c r="J203" s="67" t="str">
        <f t="shared" si="2361"/>
        <v/>
      </c>
      <c r="K203" s="67" t="str">
        <f t="shared" si="2362"/>
        <v/>
      </c>
      <c r="L203" s="67" t="str">
        <f t="shared" si="2363"/>
        <v/>
      </c>
      <c r="M203" s="67" t="str">
        <f t="shared" si="2364"/>
        <v/>
      </c>
      <c r="N203" s="67" t="str">
        <f t="shared" si="2365"/>
        <v/>
      </c>
      <c r="O203" s="67" t="str">
        <f t="shared" si="2366"/>
        <v/>
      </c>
      <c r="P203" s="67" t="str">
        <f t="shared" si="2367"/>
        <v/>
      </c>
      <c r="Q203" s="75" t="str">
        <f t="shared" si="2368"/>
        <v/>
      </c>
      <c r="R203" s="74" t="str">
        <f t="shared" si="2369"/>
        <v/>
      </c>
      <c r="S203" s="67" t="str">
        <f t="shared" si="2370"/>
        <v/>
      </c>
      <c r="T203" s="67" t="str">
        <f t="shared" si="2371"/>
        <v/>
      </c>
      <c r="U203" s="67" t="str">
        <f t="shared" si="2372"/>
        <v/>
      </c>
      <c r="V203" s="67" t="str">
        <f t="shared" si="2373"/>
        <v/>
      </c>
      <c r="W203" s="67" t="str">
        <f t="shared" si="2374"/>
        <v/>
      </c>
      <c r="X203" s="67" t="str">
        <f t="shared" si="2375"/>
        <v/>
      </c>
      <c r="Y203" s="67" t="str">
        <f t="shared" si="2376"/>
        <v/>
      </c>
      <c r="Z203" s="67" t="str">
        <f t="shared" si="2377"/>
        <v/>
      </c>
      <c r="AA203" s="75" t="str">
        <f t="shared" si="2378"/>
        <v/>
      </c>
      <c r="AB203" s="74" t="str">
        <f t="shared" si="1859"/>
        <v/>
      </c>
      <c r="AC203" s="67" t="str">
        <f t="shared" ref="AC203" si="2509">IF(AND($F203=AB$2,$D203=AB$3,$E203=AC$4),1,"")</f>
        <v/>
      </c>
      <c r="AD203" s="67" t="str">
        <f t="shared" si="2380"/>
        <v/>
      </c>
      <c r="AE203" s="67" t="str">
        <f t="shared" si="2381"/>
        <v/>
      </c>
      <c r="AF203" s="67" t="str">
        <f t="shared" si="2382"/>
        <v/>
      </c>
      <c r="AG203" s="67" t="str">
        <f t="shared" si="2383"/>
        <v/>
      </c>
      <c r="AH203" s="67" t="str">
        <f t="shared" si="2384"/>
        <v/>
      </c>
      <c r="AI203" s="67" t="str">
        <f t="shared" si="2385"/>
        <v/>
      </c>
      <c r="AJ203" s="67" t="str">
        <f t="shared" si="2386"/>
        <v/>
      </c>
      <c r="AK203" s="75" t="str">
        <f t="shared" si="2387"/>
        <v/>
      </c>
      <c r="AL203" s="74" t="str">
        <f t="shared" si="1861"/>
        <v/>
      </c>
      <c r="AM203" s="67" t="str">
        <f t="shared" ref="AM203" si="2510">IF(AND($F203=AL$2,$D203=AL$3,$E203=AM$4),1,"")</f>
        <v/>
      </c>
      <c r="AN203" s="67" t="str">
        <f t="shared" si="2389"/>
        <v/>
      </c>
      <c r="AO203" s="67" t="str">
        <f t="shared" si="2390"/>
        <v/>
      </c>
      <c r="AP203" s="67" t="str">
        <f t="shared" si="2391"/>
        <v/>
      </c>
      <c r="AQ203" s="67" t="str">
        <f t="shared" si="2392"/>
        <v/>
      </c>
      <c r="AR203" s="67" t="str">
        <f t="shared" si="2393"/>
        <v/>
      </c>
      <c r="AS203" s="67" t="str">
        <f t="shared" si="2394"/>
        <v/>
      </c>
      <c r="AT203" s="67" t="str">
        <f t="shared" si="2395"/>
        <v/>
      </c>
      <c r="AU203" s="75" t="str">
        <f t="shared" si="2396"/>
        <v/>
      </c>
      <c r="AV203" s="74" t="str">
        <f t="shared" si="1863"/>
        <v/>
      </c>
      <c r="AW203" s="67" t="str">
        <f t="shared" ref="AW203" si="2511">IF(AND($F203=AV$2,$D203=AV$3,$E203=AW$4),1,"")</f>
        <v/>
      </c>
      <c r="AX203" s="67" t="str">
        <f t="shared" si="2398"/>
        <v/>
      </c>
      <c r="AY203" s="67" t="str">
        <f t="shared" si="2399"/>
        <v/>
      </c>
      <c r="AZ203" s="67" t="str">
        <f t="shared" si="2400"/>
        <v/>
      </c>
      <c r="BA203" s="67" t="str">
        <f t="shared" si="2401"/>
        <v/>
      </c>
      <c r="BB203" s="67" t="str">
        <f t="shared" si="2402"/>
        <v/>
      </c>
      <c r="BC203" s="67" t="str">
        <f t="shared" si="2403"/>
        <v/>
      </c>
      <c r="BD203" s="67" t="str">
        <f t="shared" si="2404"/>
        <v/>
      </c>
      <c r="BE203" s="75" t="str">
        <f t="shared" si="2405"/>
        <v/>
      </c>
      <c r="BF203" s="74" t="str">
        <f t="shared" si="1865"/>
        <v/>
      </c>
      <c r="BG203" s="67" t="str">
        <f t="shared" ref="BG203" si="2512">IF(AND($F203=BF$2,$D203=BF$3,$E203=BG$4),1,"")</f>
        <v/>
      </c>
      <c r="BH203" s="67" t="str">
        <f t="shared" si="2407"/>
        <v/>
      </c>
      <c r="BI203" s="67" t="str">
        <f t="shared" si="2408"/>
        <v/>
      </c>
      <c r="BJ203" s="67" t="str">
        <f t="shared" si="2409"/>
        <v/>
      </c>
      <c r="BK203" s="67" t="str">
        <f t="shared" si="2410"/>
        <v/>
      </c>
      <c r="BL203" s="67" t="str">
        <f t="shared" si="2411"/>
        <v/>
      </c>
      <c r="BM203" s="67" t="str">
        <f t="shared" si="2412"/>
        <v/>
      </c>
      <c r="BN203" s="67" t="str">
        <f t="shared" si="2413"/>
        <v/>
      </c>
      <c r="BO203" s="75" t="str">
        <f t="shared" si="2414"/>
        <v/>
      </c>
      <c r="BP203" s="74" t="str">
        <f t="shared" si="1867"/>
        <v/>
      </c>
      <c r="BQ203" s="67" t="str">
        <f t="shared" ref="BQ203" si="2513">IF(AND($F203=BP$2,$D203=BP$3,$E203=BQ$4),1,"")</f>
        <v/>
      </c>
      <c r="BR203" s="67" t="str">
        <f t="shared" si="2416"/>
        <v/>
      </c>
      <c r="BS203" s="67" t="str">
        <f t="shared" si="2417"/>
        <v/>
      </c>
      <c r="BT203" s="67" t="str">
        <f t="shared" si="2418"/>
        <v/>
      </c>
      <c r="BU203" s="67" t="str">
        <f t="shared" si="2419"/>
        <v/>
      </c>
      <c r="BV203" s="67" t="str">
        <f t="shared" si="2420"/>
        <v/>
      </c>
      <c r="BW203" s="67" t="str">
        <f t="shared" si="2421"/>
        <v/>
      </c>
      <c r="BX203" s="67" t="str">
        <f t="shared" si="2422"/>
        <v/>
      </c>
      <c r="BY203" s="75" t="str">
        <f t="shared" si="2423"/>
        <v/>
      </c>
      <c r="BZ203" s="74" t="str">
        <f t="shared" si="1869"/>
        <v/>
      </c>
      <c r="CA203" s="67" t="str">
        <f t="shared" ref="CA203" si="2514">IF(AND($F203=BZ$2,$D203=BZ$3,$E203=CA$4),1,"")</f>
        <v/>
      </c>
      <c r="CB203" s="67" t="str">
        <f t="shared" si="2425"/>
        <v/>
      </c>
      <c r="CC203" s="67" t="str">
        <f t="shared" si="2426"/>
        <v/>
      </c>
      <c r="CD203" s="67" t="str">
        <f t="shared" si="2427"/>
        <v/>
      </c>
      <c r="CE203" s="67" t="str">
        <f t="shared" si="2428"/>
        <v/>
      </c>
      <c r="CF203" s="67" t="str">
        <f t="shared" si="2429"/>
        <v/>
      </c>
      <c r="CG203" s="67" t="str">
        <f t="shared" si="2430"/>
        <v/>
      </c>
      <c r="CH203" s="67" t="str">
        <f t="shared" si="2431"/>
        <v/>
      </c>
      <c r="CI203" s="75" t="str">
        <f t="shared" si="2432"/>
        <v/>
      </c>
      <c r="CJ203" s="74" t="str">
        <f t="shared" si="1871"/>
        <v/>
      </c>
      <c r="CK203" s="67" t="str">
        <f t="shared" ref="CK203" si="2515">IF(AND($F203=CJ$2,$D203=CJ$3,$E203=CK$4),1,"")</f>
        <v/>
      </c>
      <c r="CL203" s="67" t="str">
        <f t="shared" si="2434"/>
        <v/>
      </c>
      <c r="CM203" s="67" t="str">
        <f t="shared" si="2435"/>
        <v/>
      </c>
      <c r="CN203" s="67" t="str">
        <f t="shared" si="2436"/>
        <v/>
      </c>
      <c r="CO203" s="67" t="str">
        <f t="shared" si="2437"/>
        <v/>
      </c>
      <c r="CP203" s="67" t="str">
        <f t="shared" si="2438"/>
        <v/>
      </c>
      <c r="CQ203" s="67" t="str">
        <f t="shared" si="2439"/>
        <v/>
      </c>
      <c r="CR203" s="67" t="str">
        <f t="shared" si="2440"/>
        <v/>
      </c>
      <c r="CS203" s="75" t="str">
        <f t="shared" si="2441"/>
        <v/>
      </c>
      <c r="CT203" s="74" t="str">
        <f t="shared" si="1873"/>
        <v/>
      </c>
      <c r="CU203" s="67" t="str">
        <f t="shared" ref="CU203" si="2516">IF(AND($F203=CT$2,$D203=CT$3,$E203=CU$4),1,"")</f>
        <v/>
      </c>
      <c r="CV203" s="67" t="str">
        <f t="shared" si="2443"/>
        <v/>
      </c>
      <c r="CW203" s="67" t="str">
        <f t="shared" si="2444"/>
        <v/>
      </c>
      <c r="CX203" s="67" t="str">
        <f t="shared" si="2445"/>
        <v/>
      </c>
      <c r="CY203" s="67" t="str">
        <f t="shared" si="2446"/>
        <v/>
      </c>
      <c r="CZ203" s="67" t="str">
        <f t="shared" si="2447"/>
        <v/>
      </c>
      <c r="DA203" s="67" t="str">
        <f t="shared" si="2448"/>
        <v/>
      </c>
      <c r="DB203" s="67" t="str">
        <f t="shared" si="2449"/>
        <v/>
      </c>
      <c r="DC203" s="75" t="str">
        <f t="shared" si="2450"/>
        <v/>
      </c>
      <c r="DD203" s="74" t="str">
        <f t="shared" si="1875"/>
        <v/>
      </c>
      <c r="DE203" s="67" t="str">
        <f t="shared" ref="DE203" si="2517">IF(AND($F203=DD$2,$D203=DD$3,$E203=DE$4),1,"")</f>
        <v/>
      </c>
      <c r="DF203" s="67" t="str">
        <f t="shared" si="2452"/>
        <v/>
      </c>
      <c r="DG203" s="67" t="str">
        <f t="shared" si="2453"/>
        <v/>
      </c>
      <c r="DH203" s="67" t="str">
        <f t="shared" si="2454"/>
        <v/>
      </c>
      <c r="DI203" s="67" t="str">
        <f t="shared" si="2455"/>
        <v/>
      </c>
      <c r="DJ203" s="67" t="str">
        <f t="shared" si="2456"/>
        <v/>
      </c>
      <c r="DK203" s="67" t="str">
        <f t="shared" si="2457"/>
        <v/>
      </c>
      <c r="DL203" s="67" t="str">
        <f t="shared" si="2458"/>
        <v/>
      </c>
      <c r="DM203" s="75" t="str">
        <f t="shared" si="2459"/>
        <v/>
      </c>
      <c r="DN203" s="74" t="str">
        <f t="shared" si="1877"/>
        <v/>
      </c>
      <c r="DO203" s="67" t="str">
        <f t="shared" ref="DO203" si="2518">IF(AND($F203=DN$2,$D203=DN$3,$E203=DO$4),1,"")</f>
        <v/>
      </c>
      <c r="DP203" s="67" t="str">
        <f t="shared" si="2461"/>
        <v/>
      </c>
      <c r="DQ203" s="67" t="str">
        <f t="shared" si="2462"/>
        <v/>
      </c>
      <c r="DR203" s="67" t="str">
        <f t="shared" si="2463"/>
        <v/>
      </c>
      <c r="DS203" s="67" t="str">
        <f t="shared" si="2464"/>
        <v/>
      </c>
      <c r="DT203" s="67" t="str">
        <f t="shared" si="2465"/>
        <v/>
      </c>
      <c r="DU203" s="67" t="str">
        <f t="shared" si="2466"/>
        <v/>
      </c>
      <c r="DV203" s="67" t="str">
        <f t="shared" si="2467"/>
        <v/>
      </c>
      <c r="DW203" s="76" t="str">
        <f t="shared" si="2468"/>
        <v/>
      </c>
      <c r="DX203" s="73"/>
    </row>
    <row r="204" spans="1:128" hidden="1">
      <c r="A204" s="67" t="str">
        <f>IF(OR(B204=0,B204=""),"",'Stu.Detail (1-20)'!A206)</f>
        <v/>
      </c>
      <c r="B204" s="67" t="str">
        <f>IF(OR('Stu.Detail (1-20)'!B206=0,'Stu.Detail (1-20)'!B206=""),"",'Stu.Detail (1-20)'!B206)</f>
        <v/>
      </c>
      <c r="C204" s="68" t="str">
        <f>IF(OR('Stu.Detail (1-20)'!C206=0,'Stu.Detail (1-20)'!C206=""),"",'Stu.Detail (1-20)'!C206)</f>
        <v/>
      </c>
      <c r="D204" s="67" t="str">
        <f>IF(OR('Stu.Detail (1-20)'!J206=0,'Stu.Detail (1-20)'!J206=""),"",'Stu.Detail (1-20)'!J206)</f>
        <v/>
      </c>
      <c r="E204" s="67" t="str">
        <f>IF(OR('Stu.Detail (1-20)'!K206=0,'Stu.Detail (1-20)'!K206=""),"",'Stu.Detail (1-20)'!K206)</f>
        <v/>
      </c>
      <c r="F204" s="67" t="str">
        <f>IF(OR('Stu.Detail (1-20)'!L206=0,'Stu.Detail (1-20)'!L206=""),"",'Stu.Detail (1-20)'!L206)</f>
        <v/>
      </c>
      <c r="H204" s="74" t="str">
        <f t="shared" si="2359"/>
        <v/>
      </c>
      <c r="I204" s="67" t="str">
        <f t="shared" si="2360"/>
        <v/>
      </c>
      <c r="J204" s="67" t="str">
        <f t="shared" si="2361"/>
        <v/>
      </c>
      <c r="K204" s="67" t="str">
        <f t="shared" si="2362"/>
        <v/>
      </c>
      <c r="L204" s="67" t="str">
        <f t="shared" si="2363"/>
        <v/>
      </c>
      <c r="M204" s="67" t="str">
        <f t="shared" si="2364"/>
        <v/>
      </c>
      <c r="N204" s="67" t="str">
        <f t="shared" si="2365"/>
        <v/>
      </c>
      <c r="O204" s="67" t="str">
        <f t="shared" si="2366"/>
        <v/>
      </c>
      <c r="P204" s="67" t="str">
        <f t="shared" si="2367"/>
        <v/>
      </c>
      <c r="Q204" s="75" t="str">
        <f t="shared" si="2368"/>
        <v/>
      </c>
      <c r="R204" s="74" t="str">
        <f t="shared" si="2369"/>
        <v/>
      </c>
      <c r="S204" s="67" t="str">
        <f t="shared" si="2370"/>
        <v/>
      </c>
      <c r="T204" s="67" t="str">
        <f t="shared" si="2371"/>
        <v/>
      </c>
      <c r="U204" s="67" t="str">
        <f t="shared" si="2372"/>
        <v/>
      </c>
      <c r="V204" s="67" t="str">
        <f t="shared" si="2373"/>
        <v/>
      </c>
      <c r="W204" s="67" t="str">
        <f t="shared" si="2374"/>
        <v/>
      </c>
      <c r="X204" s="67" t="str">
        <f t="shared" si="2375"/>
        <v/>
      </c>
      <c r="Y204" s="67" t="str">
        <f t="shared" si="2376"/>
        <v/>
      </c>
      <c r="Z204" s="67" t="str">
        <f t="shared" si="2377"/>
        <v/>
      </c>
      <c r="AA204" s="75" t="str">
        <f t="shared" si="2378"/>
        <v/>
      </c>
      <c r="AB204" s="74" t="str">
        <f t="shared" si="1859"/>
        <v/>
      </c>
      <c r="AC204" s="67" t="str">
        <f t="shared" ref="AC204" si="2519">IF(AND($F204=AB$2,$D204=AB$3,$E204=AC$4),1,"")</f>
        <v/>
      </c>
      <c r="AD204" s="67" t="str">
        <f t="shared" si="2380"/>
        <v/>
      </c>
      <c r="AE204" s="67" t="str">
        <f t="shared" si="2381"/>
        <v/>
      </c>
      <c r="AF204" s="67" t="str">
        <f t="shared" si="2382"/>
        <v/>
      </c>
      <c r="AG204" s="67" t="str">
        <f t="shared" si="2383"/>
        <v/>
      </c>
      <c r="AH204" s="67" t="str">
        <f t="shared" si="2384"/>
        <v/>
      </c>
      <c r="AI204" s="67" t="str">
        <f t="shared" si="2385"/>
        <v/>
      </c>
      <c r="AJ204" s="67" t="str">
        <f t="shared" si="2386"/>
        <v/>
      </c>
      <c r="AK204" s="75" t="str">
        <f t="shared" si="2387"/>
        <v/>
      </c>
      <c r="AL204" s="74" t="str">
        <f t="shared" si="1861"/>
        <v/>
      </c>
      <c r="AM204" s="67" t="str">
        <f t="shared" ref="AM204" si="2520">IF(AND($F204=AL$2,$D204=AL$3,$E204=AM$4),1,"")</f>
        <v/>
      </c>
      <c r="AN204" s="67" t="str">
        <f t="shared" si="2389"/>
        <v/>
      </c>
      <c r="AO204" s="67" t="str">
        <f t="shared" si="2390"/>
        <v/>
      </c>
      <c r="AP204" s="67" t="str">
        <f t="shared" si="2391"/>
        <v/>
      </c>
      <c r="AQ204" s="67" t="str">
        <f t="shared" si="2392"/>
        <v/>
      </c>
      <c r="AR204" s="67" t="str">
        <f t="shared" si="2393"/>
        <v/>
      </c>
      <c r="AS204" s="67" t="str">
        <f t="shared" si="2394"/>
        <v/>
      </c>
      <c r="AT204" s="67" t="str">
        <f t="shared" si="2395"/>
        <v/>
      </c>
      <c r="AU204" s="75" t="str">
        <f t="shared" si="2396"/>
        <v/>
      </c>
      <c r="AV204" s="74" t="str">
        <f t="shared" si="1863"/>
        <v/>
      </c>
      <c r="AW204" s="67" t="str">
        <f t="shared" ref="AW204" si="2521">IF(AND($F204=AV$2,$D204=AV$3,$E204=AW$4),1,"")</f>
        <v/>
      </c>
      <c r="AX204" s="67" t="str">
        <f t="shared" si="2398"/>
        <v/>
      </c>
      <c r="AY204" s="67" t="str">
        <f t="shared" si="2399"/>
        <v/>
      </c>
      <c r="AZ204" s="67" t="str">
        <f t="shared" si="2400"/>
        <v/>
      </c>
      <c r="BA204" s="67" t="str">
        <f t="shared" si="2401"/>
        <v/>
      </c>
      <c r="BB204" s="67" t="str">
        <f t="shared" si="2402"/>
        <v/>
      </c>
      <c r="BC204" s="67" t="str">
        <f t="shared" si="2403"/>
        <v/>
      </c>
      <c r="BD204" s="67" t="str">
        <f t="shared" si="2404"/>
        <v/>
      </c>
      <c r="BE204" s="75" t="str">
        <f t="shared" si="2405"/>
        <v/>
      </c>
      <c r="BF204" s="74" t="str">
        <f t="shared" si="1865"/>
        <v/>
      </c>
      <c r="BG204" s="67" t="str">
        <f t="shared" ref="BG204" si="2522">IF(AND($F204=BF$2,$D204=BF$3,$E204=BG$4),1,"")</f>
        <v/>
      </c>
      <c r="BH204" s="67" t="str">
        <f t="shared" si="2407"/>
        <v/>
      </c>
      <c r="BI204" s="67" t="str">
        <f t="shared" si="2408"/>
        <v/>
      </c>
      <c r="BJ204" s="67" t="str">
        <f t="shared" si="2409"/>
        <v/>
      </c>
      <c r="BK204" s="67" t="str">
        <f t="shared" si="2410"/>
        <v/>
      </c>
      <c r="BL204" s="67" t="str">
        <f t="shared" si="2411"/>
        <v/>
      </c>
      <c r="BM204" s="67" t="str">
        <f t="shared" si="2412"/>
        <v/>
      </c>
      <c r="BN204" s="67" t="str">
        <f t="shared" si="2413"/>
        <v/>
      </c>
      <c r="BO204" s="75" t="str">
        <f t="shared" si="2414"/>
        <v/>
      </c>
      <c r="BP204" s="74" t="str">
        <f t="shared" si="1867"/>
        <v/>
      </c>
      <c r="BQ204" s="67" t="str">
        <f t="shared" ref="BQ204" si="2523">IF(AND($F204=BP$2,$D204=BP$3,$E204=BQ$4),1,"")</f>
        <v/>
      </c>
      <c r="BR204" s="67" t="str">
        <f t="shared" si="2416"/>
        <v/>
      </c>
      <c r="BS204" s="67" t="str">
        <f t="shared" si="2417"/>
        <v/>
      </c>
      <c r="BT204" s="67" t="str">
        <f t="shared" si="2418"/>
        <v/>
      </c>
      <c r="BU204" s="67" t="str">
        <f t="shared" si="2419"/>
        <v/>
      </c>
      <c r="BV204" s="67" t="str">
        <f t="shared" si="2420"/>
        <v/>
      </c>
      <c r="BW204" s="67" t="str">
        <f t="shared" si="2421"/>
        <v/>
      </c>
      <c r="BX204" s="67" t="str">
        <f t="shared" si="2422"/>
        <v/>
      </c>
      <c r="BY204" s="75" t="str">
        <f t="shared" si="2423"/>
        <v/>
      </c>
      <c r="BZ204" s="74" t="str">
        <f t="shared" si="1869"/>
        <v/>
      </c>
      <c r="CA204" s="67" t="str">
        <f t="shared" ref="CA204" si="2524">IF(AND($F204=BZ$2,$D204=BZ$3,$E204=CA$4),1,"")</f>
        <v/>
      </c>
      <c r="CB204" s="67" t="str">
        <f t="shared" si="2425"/>
        <v/>
      </c>
      <c r="CC204" s="67" t="str">
        <f t="shared" si="2426"/>
        <v/>
      </c>
      <c r="CD204" s="67" t="str">
        <f t="shared" si="2427"/>
        <v/>
      </c>
      <c r="CE204" s="67" t="str">
        <f t="shared" si="2428"/>
        <v/>
      </c>
      <c r="CF204" s="67" t="str">
        <f t="shared" si="2429"/>
        <v/>
      </c>
      <c r="CG204" s="67" t="str">
        <f t="shared" si="2430"/>
        <v/>
      </c>
      <c r="CH204" s="67" t="str">
        <f t="shared" si="2431"/>
        <v/>
      </c>
      <c r="CI204" s="75" t="str">
        <f t="shared" si="2432"/>
        <v/>
      </c>
      <c r="CJ204" s="74" t="str">
        <f t="shared" si="1871"/>
        <v/>
      </c>
      <c r="CK204" s="67" t="str">
        <f t="shared" ref="CK204" si="2525">IF(AND($F204=CJ$2,$D204=CJ$3,$E204=CK$4),1,"")</f>
        <v/>
      </c>
      <c r="CL204" s="67" t="str">
        <f t="shared" si="2434"/>
        <v/>
      </c>
      <c r="CM204" s="67" t="str">
        <f t="shared" si="2435"/>
        <v/>
      </c>
      <c r="CN204" s="67" t="str">
        <f t="shared" si="2436"/>
        <v/>
      </c>
      <c r="CO204" s="67" t="str">
        <f t="shared" si="2437"/>
        <v/>
      </c>
      <c r="CP204" s="67" t="str">
        <f t="shared" si="2438"/>
        <v/>
      </c>
      <c r="CQ204" s="67" t="str">
        <f t="shared" si="2439"/>
        <v/>
      </c>
      <c r="CR204" s="67" t="str">
        <f t="shared" si="2440"/>
        <v/>
      </c>
      <c r="CS204" s="75" t="str">
        <f t="shared" si="2441"/>
        <v/>
      </c>
      <c r="CT204" s="74" t="str">
        <f t="shared" si="1873"/>
        <v/>
      </c>
      <c r="CU204" s="67" t="str">
        <f t="shared" ref="CU204" si="2526">IF(AND($F204=CT$2,$D204=CT$3,$E204=CU$4),1,"")</f>
        <v/>
      </c>
      <c r="CV204" s="67" t="str">
        <f t="shared" si="2443"/>
        <v/>
      </c>
      <c r="CW204" s="67" t="str">
        <f t="shared" si="2444"/>
        <v/>
      </c>
      <c r="CX204" s="67" t="str">
        <f t="shared" si="2445"/>
        <v/>
      </c>
      <c r="CY204" s="67" t="str">
        <f t="shared" si="2446"/>
        <v/>
      </c>
      <c r="CZ204" s="67" t="str">
        <f t="shared" si="2447"/>
        <v/>
      </c>
      <c r="DA204" s="67" t="str">
        <f t="shared" si="2448"/>
        <v/>
      </c>
      <c r="DB204" s="67" t="str">
        <f t="shared" si="2449"/>
        <v/>
      </c>
      <c r="DC204" s="75" t="str">
        <f t="shared" si="2450"/>
        <v/>
      </c>
      <c r="DD204" s="74" t="str">
        <f t="shared" si="1875"/>
        <v/>
      </c>
      <c r="DE204" s="67" t="str">
        <f t="shared" ref="DE204" si="2527">IF(AND($F204=DD$2,$D204=DD$3,$E204=DE$4),1,"")</f>
        <v/>
      </c>
      <c r="DF204" s="67" t="str">
        <f t="shared" si="2452"/>
        <v/>
      </c>
      <c r="DG204" s="67" t="str">
        <f t="shared" si="2453"/>
        <v/>
      </c>
      <c r="DH204" s="67" t="str">
        <f t="shared" si="2454"/>
        <v/>
      </c>
      <c r="DI204" s="67" t="str">
        <f t="shared" si="2455"/>
        <v/>
      </c>
      <c r="DJ204" s="67" t="str">
        <f t="shared" si="2456"/>
        <v/>
      </c>
      <c r="DK204" s="67" t="str">
        <f t="shared" si="2457"/>
        <v/>
      </c>
      <c r="DL204" s="67" t="str">
        <f t="shared" si="2458"/>
        <v/>
      </c>
      <c r="DM204" s="75" t="str">
        <f t="shared" si="2459"/>
        <v/>
      </c>
      <c r="DN204" s="74" t="str">
        <f t="shared" si="1877"/>
        <v/>
      </c>
      <c r="DO204" s="67" t="str">
        <f t="shared" ref="DO204" si="2528">IF(AND($F204=DN$2,$D204=DN$3,$E204=DO$4),1,"")</f>
        <v/>
      </c>
      <c r="DP204" s="67" t="str">
        <f t="shared" si="2461"/>
        <v/>
      </c>
      <c r="DQ204" s="67" t="str">
        <f t="shared" si="2462"/>
        <v/>
      </c>
      <c r="DR204" s="67" t="str">
        <f t="shared" si="2463"/>
        <v/>
      </c>
      <c r="DS204" s="67" t="str">
        <f t="shared" si="2464"/>
        <v/>
      </c>
      <c r="DT204" s="67" t="str">
        <f t="shared" si="2465"/>
        <v/>
      </c>
      <c r="DU204" s="67" t="str">
        <f t="shared" si="2466"/>
        <v/>
      </c>
      <c r="DV204" s="67" t="str">
        <f t="shared" si="2467"/>
        <v/>
      </c>
      <c r="DW204" s="76" t="str">
        <f t="shared" si="2468"/>
        <v/>
      </c>
      <c r="DX204" s="73"/>
    </row>
    <row r="205" spans="1:128" hidden="1">
      <c r="A205" s="67" t="str">
        <f>IF(OR(B205=0,B205=""),"",'Stu.Detail (1-20)'!A207)</f>
        <v/>
      </c>
      <c r="B205" s="67" t="str">
        <f>IF(OR('Stu.Detail (1-20)'!B207=0,'Stu.Detail (1-20)'!B207=""),"",'Stu.Detail (1-20)'!B207)</f>
        <v/>
      </c>
      <c r="C205" s="68" t="str">
        <f>IF(OR('Stu.Detail (1-20)'!C207=0,'Stu.Detail (1-20)'!C207=""),"",'Stu.Detail (1-20)'!C207)</f>
        <v/>
      </c>
      <c r="D205" s="67" t="str">
        <f>IF(OR('Stu.Detail (1-20)'!J207=0,'Stu.Detail (1-20)'!J207=""),"",'Stu.Detail (1-20)'!J207)</f>
        <v/>
      </c>
      <c r="E205" s="67" t="str">
        <f>IF(OR('Stu.Detail (1-20)'!K207=0,'Stu.Detail (1-20)'!K207=""),"",'Stu.Detail (1-20)'!K207)</f>
        <v/>
      </c>
      <c r="F205" s="67" t="str">
        <f>IF(OR('Stu.Detail (1-20)'!L207=0,'Stu.Detail (1-20)'!L207=""),"",'Stu.Detail (1-20)'!L207)</f>
        <v/>
      </c>
      <c r="H205" s="74" t="str">
        <f t="shared" si="2359"/>
        <v/>
      </c>
      <c r="I205" s="67" t="str">
        <f t="shared" si="2360"/>
        <v/>
      </c>
      <c r="J205" s="67" t="str">
        <f t="shared" si="2361"/>
        <v/>
      </c>
      <c r="K205" s="67" t="str">
        <f t="shared" si="2362"/>
        <v/>
      </c>
      <c r="L205" s="67" t="str">
        <f t="shared" si="2363"/>
        <v/>
      </c>
      <c r="M205" s="67" t="str">
        <f t="shared" si="2364"/>
        <v/>
      </c>
      <c r="N205" s="67" t="str">
        <f t="shared" si="2365"/>
        <v/>
      </c>
      <c r="O205" s="67" t="str">
        <f t="shared" si="2366"/>
        <v/>
      </c>
      <c r="P205" s="67" t="str">
        <f t="shared" si="2367"/>
        <v/>
      </c>
      <c r="Q205" s="75" t="str">
        <f t="shared" si="2368"/>
        <v/>
      </c>
      <c r="R205" s="74" t="str">
        <f t="shared" si="2369"/>
        <v/>
      </c>
      <c r="S205" s="67" t="str">
        <f t="shared" si="2370"/>
        <v/>
      </c>
      <c r="T205" s="67" t="str">
        <f t="shared" si="2371"/>
        <v/>
      </c>
      <c r="U205" s="67" t="str">
        <f t="shared" si="2372"/>
        <v/>
      </c>
      <c r="V205" s="67" t="str">
        <f t="shared" si="2373"/>
        <v/>
      </c>
      <c r="W205" s="67" t="str">
        <f t="shared" si="2374"/>
        <v/>
      </c>
      <c r="X205" s="67" t="str">
        <f t="shared" si="2375"/>
        <v/>
      </c>
      <c r="Y205" s="67" t="str">
        <f t="shared" si="2376"/>
        <v/>
      </c>
      <c r="Z205" s="67" t="str">
        <f t="shared" si="2377"/>
        <v/>
      </c>
      <c r="AA205" s="75" t="str">
        <f t="shared" si="2378"/>
        <v/>
      </c>
      <c r="AB205" s="74" t="str">
        <f t="shared" si="1859"/>
        <v/>
      </c>
      <c r="AC205" s="67" t="str">
        <f t="shared" ref="AC205" si="2529">IF(AND($F205=AB$2,$D205=AB$3,$E205=AC$4),1,"")</f>
        <v/>
      </c>
      <c r="AD205" s="67" t="str">
        <f t="shared" si="2380"/>
        <v/>
      </c>
      <c r="AE205" s="67" t="str">
        <f t="shared" si="2381"/>
        <v/>
      </c>
      <c r="AF205" s="67" t="str">
        <f t="shared" si="2382"/>
        <v/>
      </c>
      <c r="AG205" s="67" t="str">
        <f t="shared" si="2383"/>
        <v/>
      </c>
      <c r="AH205" s="67" t="str">
        <f t="shared" si="2384"/>
        <v/>
      </c>
      <c r="AI205" s="67" t="str">
        <f t="shared" si="2385"/>
        <v/>
      </c>
      <c r="AJ205" s="67" t="str">
        <f t="shared" si="2386"/>
        <v/>
      </c>
      <c r="AK205" s="75" t="str">
        <f t="shared" si="2387"/>
        <v/>
      </c>
      <c r="AL205" s="74" t="str">
        <f t="shared" si="1861"/>
        <v/>
      </c>
      <c r="AM205" s="67" t="str">
        <f t="shared" ref="AM205" si="2530">IF(AND($F205=AL$2,$D205=AL$3,$E205=AM$4),1,"")</f>
        <v/>
      </c>
      <c r="AN205" s="67" t="str">
        <f t="shared" si="2389"/>
        <v/>
      </c>
      <c r="AO205" s="67" t="str">
        <f t="shared" si="2390"/>
        <v/>
      </c>
      <c r="AP205" s="67" t="str">
        <f t="shared" si="2391"/>
        <v/>
      </c>
      <c r="AQ205" s="67" t="str">
        <f t="shared" si="2392"/>
        <v/>
      </c>
      <c r="AR205" s="67" t="str">
        <f t="shared" si="2393"/>
        <v/>
      </c>
      <c r="AS205" s="67" t="str">
        <f t="shared" si="2394"/>
        <v/>
      </c>
      <c r="AT205" s="67" t="str">
        <f t="shared" si="2395"/>
        <v/>
      </c>
      <c r="AU205" s="75" t="str">
        <f t="shared" si="2396"/>
        <v/>
      </c>
      <c r="AV205" s="74" t="str">
        <f t="shared" si="1863"/>
        <v/>
      </c>
      <c r="AW205" s="67" t="str">
        <f t="shared" ref="AW205" si="2531">IF(AND($F205=AV$2,$D205=AV$3,$E205=AW$4),1,"")</f>
        <v/>
      </c>
      <c r="AX205" s="67" t="str">
        <f t="shared" si="2398"/>
        <v/>
      </c>
      <c r="AY205" s="67" t="str">
        <f t="shared" si="2399"/>
        <v/>
      </c>
      <c r="AZ205" s="67" t="str">
        <f t="shared" si="2400"/>
        <v/>
      </c>
      <c r="BA205" s="67" t="str">
        <f t="shared" si="2401"/>
        <v/>
      </c>
      <c r="BB205" s="67" t="str">
        <f t="shared" si="2402"/>
        <v/>
      </c>
      <c r="BC205" s="67" t="str">
        <f t="shared" si="2403"/>
        <v/>
      </c>
      <c r="BD205" s="67" t="str">
        <f t="shared" si="2404"/>
        <v/>
      </c>
      <c r="BE205" s="75" t="str">
        <f t="shared" si="2405"/>
        <v/>
      </c>
      <c r="BF205" s="74" t="str">
        <f t="shared" si="1865"/>
        <v/>
      </c>
      <c r="BG205" s="67" t="str">
        <f t="shared" ref="BG205" si="2532">IF(AND($F205=BF$2,$D205=BF$3,$E205=BG$4),1,"")</f>
        <v/>
      </c>
      <c r="BH205" s="67" t="str">
        <f t="shared" si="2407"/>
        <v/>
      </c>
      <c r="BI205" s="67" t="str">
        <f t="shared" si="2408"/>
        <v/>
      </c>
      <c r="BJ205" s="67" t="str">
        <f t="shared" si="2409"/>
        <v/>
      </c>
      <c r="BK205" s="67" t="str">
        <f t="shared" si="2410"/>
        <v/>
      </c>
      <c r="BL205" s="67" t="str">
        <f t="shared" si="2411"/>
        <v/>
      </c>
      <c r="BM205" s="67" t="str">
        <f t="shared" si="2412"/>
        <v/>
      </c>
      <c r="BN205" s="67" t="str">
        <f t="shared" si="2413"/>
        <v/>
      </c>
      <c r="BO205" s="75" t="str">
        <f t="shared" si="2414"/>
        <v/>
      </c>
      <c r="BP205" s="74" t="str">
        <f t="shared" si="1867"/>
        <v/>
      </c>
      <c r="BQ205" s="67" t="str">
        <f t="shared" ref="BQ205" si="2533">IF(AND($F205=BP$2,$D205=BP$3,$E205=BQ$4),1,"")</f>
        <v/>
      </c>
      <c r="BR205" s="67" t="str">
        <f t="shared" si="2416"/>
        <v/>
      </c>
      <c r="BS205" s="67" t="str">
        <f t="shared" si="2417"/>
        <v/>
      </c>
      <c r="BT205" s="67" t="str">
        <f t="shared" si="2418"/>
        <v/>
      </c>
      <c r="BU205" s="67" t="str">
        <f t="shared" si="2419"/>
        <v/>
      </c>
      <c r="BV205" s="67" t="str">
        <f t="shared" si="2420"/>
        <v/>
      </c>
      <c r="BW205" s="67" t="str">
        <f t="shared" si="2421"/>
        <v/>
      </c>
      <c r="BX205" s="67" t="str">
        <f t="shared" si="2422"/>
        <v/>
      </c>
      <c r="BY205" s="75" t="str">
        <f t="shared" si="2423"/>
        <v/>
      </c>
      <c r="BZ205" s="74" t="str">
        <f t="shared" si="1869"/>
        <v/>
      </c>
      <c r="CA205" s="67" t="str">
        <f t="shared" ref="CA205" si="2534">IF(AND($F205=BZ$2,$D205=BZ$3,$E205=CA$4),1,"")</f>
        <v/>
      </c>
      <c r="CB205" s="67" t="str">
        <f t="shared" si="2425"/>
        <v/>
      </c>
      <c r="CC205" s="67" t="str">
        <f t="shared" si="2426"/>
        <v/>
      </c>
      <c r="CD205" s="67" t="str">
        <f t="shared" si="2427"/>
        <v/>
      </c>
      <c r="CE205" s="67" t="str">
        <f t="shared" si="2428"/>
        <v/>
      </c>
      <c r="CF205" s="67" t="str">
        <f t="shared" si="2429"/>
        <v/>
      </c>
      <c r="CG205" s="67" t="str">
        <f t="shared" si="2430"/>
        <v/>
      </c>
      <c r="CH205" s="67" t="str">
        <f t="shared" si="2431"/>
        <v/>
      </c>
      <c r="CI205" s="75" t="str">
        <f t="shared" si="2432"/>
        <v/>
      </c>
      <c r="CJ205" s="74" t="str">
        <f t="shared" si="1871"/>
        <v/>
      </c>
      <c r="CK205" s="67" t="str">
        <f t="shared" ref="CK205" si="2535">IF(AND($F205=CJ$2,$D205=CJ$3,$E205=CK$4),1,"")</f>
        <v/>
      </c>
      <c r="CL205" s="67" t="str">
        <f t="shared" si="2434"/>
        <v/>
      </c>
      <c r="CM205" s="67" t="str">
        <f t="shared" si="2435"/>
        <v/>
      </c>
      <c r="CN205" s="67" t="str">
        <f t="shared" si="2436"/>
        <v/>
      </c>
      <c r="CO205" s="67" t="str">
        <f t="shared" si="2437"/>
        <v/>
      </c>
      <c r="CP205" s="67" t="str">
        <f t="shared" si="2438"/>
        <v/>
      </c>
      <c r="CQ205" s="67" t="str">
        <f t="shared" si="2439"/>
        <v/>
      </c>
      <c r="CR205" s="67" t="str">
        <f t="shared" si="2440"/>
        <v/>
      </c>
      <c r="CS205" s="75" t="str">
        <f t="shared" si="2441"/>
        <v/>
      </c>
      <c r="CT205" s="74" t="str">
        <f t="shared" si="1873"/>
        <v/>
      </c>
      <c r="CU205" s="67" t="str">
        <f t="shared" ref="CU205" si="2536">IF(AND($F205=CT$2,$D205=CT$3,$E205=CU$4),1,"")</f>
        <v/>
      </c>
      <c r="CV205" s="67" t="str">
        <f t="shared" si="2443"/>
        <v/>
      </c>
      <c r="CW205" s="67" t="str">
        <f t="shared" si="2444"/>
        <v/>
      </c>
      <c r="CX205" s="67" t="str">
        <f t="shared" si="2445"/>
        <v/>
      </c>
      <c r="CY205" s="67" t="str">
        <f t="shared" si="2446"/>
        <v/>
      </c>
      <c r="CZ205" s="67" t="str">
        <f t="shared" si="2447"/>
        <v/>
      </c>
      <c r="DA205" s="67" t="str">
        <f t="shared" si="2448"/>
        <v/>
      </c>
      <c r="DB205" s="67" t="str">
        <f t="shared" si="2449"/>
        <v/>
      </c>
      <c r="DC205" s="75" t="str">
        <f t="shared" si="2450"/>
        <v/>
      </c>
      <c r="DD205" s="74" t="str">
        <f t="shared" si="1875"/>
        <v/>
      </c>
      <c r="DE205" s="67" t="str">
        <f t="shared" ref="DE205" si="2537">IF(AND($F205=DD$2,$D205=DD$3,$E205=DE$4),1,"")</f>
        <v/>
      </c>
      <c r="DF205" s="67" t="str">
        <f t="shared" si="2452"/>
        <v/>
      </c>
      <c r="DG205" s="67" t="str">
        <f t="shared" si="2453"/>
        <v/>
      </c>
      <c r="DH205" s="67" t="str">
        <f t="shared" si="2454"/>
        <v/>
      </c>
      <c r="DI205" s="67" t="str">
        <f t="shared" si="2455"/>
        <v/>
      </c>
      <c r="DJ205" s="67" t="str">
        <f t="shared" si="2456"/>
        <v/>
      </c>
      <c r="DK205" s="67" t="str">
        <f t="shared" si="2457"/>
        <v/>
      </c>
      <c r="DL205" s="67" t="str">
        <f t="shared" si="2458"/>
        <v/>
      </c>
      <c r="DM205" s="75" t="str">
        <f t="shared" si="2459"/>
        <v/>
      </c>
      <c r="DN205" s="74" t="str">
        <f t="shared" si="1877"/>
        <v/>
      </c>
      <c r="DO205" s="67" t="str">
        <f t="shared" ref="DO205" si="2538">IF(AND($F205=DN$2,$D205=DN$3,$E205=DO$4),1,"")</f>
        <v/>
      </c>
      <c r="DP205" s="67" t="str">
        <f t="shared" si="2461"/>
        <v/>
      </c>
      <c r="DQ205" s="67" t="str">
        <f t="shared" si="2462"/>
        <v/>
      </c>
      <c r="DR205" s="67" t="str">
        <f t="shared" si="2463"/>
        <v/>
      </c>
      <c r="DS205" s="67" t="str">
        <f t="shared" si="2464"/>
        <v/>
      </c>
      <c r="DT205" s="67" t="str">
        <f t="shared" si="2465"/>
        <v/>
      </c>
      <c r="DU205" s="67" t="str">
        <f t="shared" si="2466"/>
        <v/>
      </c>
      <c r="DV205" s="67" t="str">
        <f t="shared" si="2467"/>
        <v/>
      </c>
      <c r="DW205" s="76" t="str">
        <f t="shared" si="2468"/>
        <v/>
      </c>
      <c r="DX205" s="73"/>
    </row>
    <row r="206" spans="1:128" hidden="1">
      <c r="A206" s="67" t="str">
        <f>IF(OR(B206=0,B206=""),"",'Stu.Detail (1-20)'!A208)</f>
        <v/>
      </c>
      <c r="B206" s="67" t="str">
        <f>IF(OR('Stu.Detail (1-20)'!B208=0,'Stu.Detail (1-20)'!B208=""),"",'Stu.Detail (1-20)'!B208)</f>
        <v/>
      </c>
      <c r="C206" s="68" t="str">
        <f>IF(OR('Stu.Detail (1-20)'!C208=0,'Stu.Detail (1-20)'!C208=""),"",'Stu.Detail (1-20)'!C208)</f>
        <v/>
      </c>
      <c r="D206" s="67" t="str">
        <f>IF(OR('Stu.Detail (1-20)'!J208=0,'Stu.Detail (1-20)'!J208=""),"",'Stu.Detail (1-20)'!J208)</f>
        <v/>
      </c>
      <c r="E206" s="67" t="str">
        <f>IF(OR('Stu.Detail (1-20)'!K208=0,'Stu.Detail (1-20)'!K208=""),"",'Stu.Detail (1-20)'!K208)</f>
        <v/>
      </c>
      <c r="F206" s="67" t="str">
        <f>IF(OR('Stu.Detail (1-20)'!L208=0,'Stu.Detail (1-20)'!L208=""),"",'Stu.Detail (1-20)'!L208)</f>
        <v/>
      </c>
      <c r="H206" s="74" t="str">
        <f t="shared" si="2359"/>
        <v/>
      </c>
      <c r="I206" s="67" t="str">
        <f t="shared" si="2360"/>
        <v/>
      </c>
      <c r="J206" s="67" t="str">
        <f t="shared" si="2361"/>
        <v/>
      </c>
      <c r="K206" s="67" t="str">
        <f t="shared" si="2362"/>
        <v/>
      </c>
      <c r="L206" s="67" t="str">
        <f t="shared" si="2363"/>
        <v/>
      </c>
      <c r="M206" s="67" t="str">
        <f t="shared" si="2364"/>
        <v/>
      </c>
      <c r="N206" s="67" t="str">
        <f t="shared" si="2365"/>
        <v/>
      </c>
      <c r="O206" s="67" t="str">
        <f t="shared" si="2366"/>
        <v/>
      </c>
      <c r="P206" s="67" t="str">
        <f t="shared" si="2367"/>
        <v/>
      </c>
      <c r="Q206" s="75" t="str">
        <f t="shared" si="2368"/>
        <v/>
      </c>
      <c r="R206" s="74" t="str">
        <f t="shared" si="2369"/>
        <v/>
      </c>
      <c r="S206" s="67" t="str">
        <f t="shared" si="2370"/>
        <v/>
      </c>
      <c r="T206" s="67" t="str">
        <f t="shared" si="2371"/>
        <v/>
      </c>
      <c r="U206" s="67" t="str">
        <f t="shared" si="2372"/>
        <v/>
      </c>
      <c r="V206" s="67" t="str">
        <f t="shared" si="2373"/>
        <v/>
      </c>
      <c r="W206" s="67" t="str">
        <f t="shared" si="2374"/>
        <v/>
      </c>
      <c r="X206" s="67" t="str">
        <f t="shared" si="2375"/>
        <v/>
      </c>
      <c r="Y206" s="67" t="str">
        <f t="shared" si="2376"/>
        <v/>
      </c>
      <c r="Z206" s="67" t="str">
        <f t="shared" si="2377"/>
        <v/>
      </c>
      <c r="AA206" s="75" t="str">
        <f t="shared" si="2378"/>
        <v/>
      </c>
      <c r="AB206" s="74" t="str">
        <f t="shared" si="1859"/>
        <v/>
      </c>
      <c r="AC206" s="67" t="str">
        <f t="shared" ref="AC206" si="2539">IF(AND($F206=AB$2,$D206=AB$3,$E206=AC$4),1,"")</f>
        <v/>
      </c>
      <c r="AD206" s="67" t="str">
        <f t="shared" si="2380"/>
        <v/>
      </c>
      <c r="AE206" s="67" t="str">
        <f t="shared" si="2381"/>
        <v/>
      </c>
      <c r="AF206" s="67" t="str">
        <f t="shared" si="2382"/>
        <v/>
      </c>
      <c r="AG206" s="67" t="str">
        <f t="shared" si="2383"/>
        <v/>
      </c>
      <c r="AH206" s="67" t="str">
        <f t="shared" si="2384"/>
        <v/>
      </c>
      <c r="AI206" s="67" t="str">
        <f t="shared" si="2385"/>
        <v/>
      </c>
      <c r="AJ206" s="67" t="str">
        <f t="shared" si="2386"/>
        <v/>
      </c>
      <c r="AK206" s="75" t="str">
        <f t="shared" si="2387"/>
        <v/>
      </c>
      <c r="AL206" s="74" t="str">
        <f t="shared" si="1861"/>
        <v/>
      </c>
      <c r="AM206" s="67" t="str">
        <f t="shared" ref="AM206" si="2540">IF(AND($F206=AL$2,$D206=AL$3,$E206=AM$4),1,"")</f>
        <v/>
      </c>
      <c r="AN206" s="67" t="str">
        <f t="shared" si="2389"/>
        <v/>
      </c>
      <c r="AO206" s="67" t="str">
        <f t="shared" si="2390"/>
        <v/>
      </c>
      <c r="AP206" s="67" t="str">
        <f t="shared" si="2391"/>
        <v/>
      </c>
      <c r="AQ206" s="67" t="str">
        <f t="shared" si="2392"/>
        <v/>
      </c>
      <c r="AR206" s="67" t="str">
        <f t="shared" si="2393"/>
        <v/>
      </c>
      <c r="AS206" s="67" t="str">
        <f t="shared" si="2394"/>
        <v/>
      </c>
      <c r="AT206" s="67" t="str">
        <f t="shared" si="2395"/>
        <v/>
      </c>
      <c r="AU206" s="75" t="str">
        <f t="shared" si="2396"/>
        <v/>
      </c>
      <c r="AV206" s="74" t="str">
        <f t="shared" si="1863"/>
        <v/>
      </c>
      <c r="AW206" s="67" t="str">
        <f t="shared" ref="AW206" si="2541">IF(AND($F206=AV$2,$D206=AV$3,$E206=AW$4),1,"")</f>
        <v/>
      </c>
      <c r="AX206" s="67" t="str">
        <f t="shared" si="2398"/>
        <v/>
      </c>
      <c r="AY206" s="67" t="str">
        <f t="shared" si="2399"/>
        <v/>
      </c>
      <c r="AZ206" s="67" t="str">
        <f t="shared" si="2400"/>
        <v/>
      </c>
      <c r="BA206" s="67" t="str">
        <f t="shared" si="2401"/>
        <v/>
      </c>
      <c r="BB206" s="67" t="str">
        <f t="shared" si="2402"/>
        <v/>
      </c>
      <c r="BC206" s="67" t="str">
        <f t="shared" si="2403"/>
        <v/>
      </c>
      <c r="BD206" s="67" t="str">
        <f t="shared" si="2404"/>
        <v/>
      </c>
      <c r="BE206" s="75" t="str">
        <f t="shared" si="2405"/>
        <v/>
      </c>
      <c r="BF206" s="74" t="str">
        <f t="shared" si="1865"/>
        <v/>
      </c>
      <c r="BG206" s="67" t="str">
        <f t="shared" ref="BG206" si="2542">IF(AND($F206=BF$2,$D206=BF$3,$E206=BG$4),1,"")</f>
        <v/>
      </c>
      <c r="BH206" s="67" t="str">
        <f t="shared" si="2407"/>
        <v/>
      </c>
      <c r="BI206" s="67" t="str">
        <f t="shared" si="2408"/>
        <v/>
      </c>
      <c r="BJ206" s="67" t="str">
        <f t="shared" si="2409"/>
        <v/>
      </c>
      <c r="BK206" s="67" t="str">
        <f t="shared" si="2410"/>
        <v/>
      </c>
      <c r="BL206" s="67" t="str">
        <f t="shared" si="2411"/>
        <v/>
      </c>
      <c r="BM206" s="67" t="str">
        <f t="shared" si="2412"/>
        <v/>
      </c>
      <c r="BN206" s="67" t="str">
        <f t="shared" si="2413"/>
        <v/>
      </c>
      <c r="BO206" s="75" t="str">
        <f t="shared" si="2414"/>
        <v/>
      </c>
      <c r="BP206" s="74" t="str">
        <f t="shared" si="1867"/>
        <v/>
      </c>
      <c r="BQ206" s="67" t="str">
        <f t="shared" ref="BQ206" si="2543">IF(AND($F206=BP$2,$D206=BP$3,$E206=BQ$4),1,"")</f>
        <v/>
      </c>
      <c r="BR206" s="67" t="str">
        <f t="shared" si="2416"/>
        <v/>
      </c>
      <c r="BS206" s="67" t="str">
        <f t="shared" si="2417"/>
        <v/>
      </c>
      <c r="BT206" s="67" t="str">
        <f t="shared" si="2418"/>
        <v/>
      </c>
      <c r="BU206" s="67" t="str">
        <f t="shared" si="2419"/>
        <v/>
      </c>
      <c r="BV206" s="67" t="str">
        <f t="shared" si="2420"/>
        <v/>
      </c>
      <c r="BW206" s="67" t="str">
        <f t="shared" si="2421"/>
        <v/>
      </c>
      <c r="BX206" s="67" t="str">
        <f t="shared" si="2422"/>
        <v/>
      </c>
      <c r="BY206" s="75" t="str">
        <f t="shared" si="2423"/>
        <v/>
      </c>
      <c r="BZ206" s="74" t="str">
        <f t="shared" si="1869"/>
        <v/>
      </c>
      <c r="CA206" s="67" t="str">
        <f t="shared" ref="CA206" si="2544">IF(AND($F206=BZ$2,$D206=BZ$3,$E206=CA$4),1,"")</f>
        <v/>
      </c>
      <c r="CB206" s="67" t="str">
        <f t="shared" si="2425"/>
        <v/>
      </c>
      <c r="CC206" s="67" t="str">
        <f t="shared" si="2426"/>
        <v/>
      </c>
      <c r="CD206" s="67" t="str">
        <f t="shared" si="2427"/>
        <v/>
      </c>
      <c r="CE206" s="67" t="str">
        <f t="shared" si="2428"/>
        <v/>
      </c>
      <c r="CF206" s="67" t="str">
        <f t="shared" si="2429"/>
        <v/>
      </c>
      <c r="CG206" s="67" t="str">
        <f t="shared" si="2430"/>
        <v/>
      </c>
      <c r="CH206" s="67" t="str">
        <f t="shared" si="2431"/>
        <v/>
      </c>
      <c r="CI206" s="75" t="str">
        <f t="shared" si="2432"/>
        <v/>
      </c>
      <c r="CJ206" s="74" t="str">
        <f t="shared" si="1871"/>
        <v/>
      </c>
      <c r="CK206" s="67" t="str">
        <f t="shared" ref="CK206" si="2545">IF(AND($F206=CJ$2,$D206=CJ$3,$E206=CK$4),1,"")</f>
        <v/>
      </c>
      <c r="CL206" s="67" t="str">
        <f t="shared" si="2434"/>
        <v/>
      </c>
      <c r="CM206" s="67" t="str">
        <f t="shared" si="2435"/>
        <v/>
      </c>
      <c r="CN206" s="67" t="str">
        <f t="shared" si="2436"/>
        <v/>
      </c>
      <c r="CO206" s="67" t="str">
        <f t="shared" si="2437"/>
        <v/>
      </c>
      <c r="CP206" s="67" t="str">
        <f t="shared" si="2438"/>
        <v/>
      </c>
      <c r="CQ206" s="67" t="str">
        <f t="shared" si="2439"/>
        <v/>
      </c>
      <c r="CR206" s="67" t="str">
        <f t="shared" si="2440"/>
        <v/>
      </c>
      <c r="CS206" s="75" t="str">
        <f t="shared" si="2441"/>
        <v/>
      </c>
      <c r="CT206" s="74" t="str">
        <f t="shared" si="1873"/>
        <v/>
      </c>
      <c r="CU206" s="67" t="str">
        <f t="shared" ref="CU206" si="2546">IF(AND($F206=CT$2,$D206=CT$3,$E206=CU$4),1,"")</f>
        <v/>
      </c>
      <c r="CV206" s="67" t="str">
        <f t="shared" si="2443"/>
        <v/>
      </c>
      <c r="CW206" s="67" t="str">
        <f t="shared" si="2444"/>
        <v/>
      </c>
      <c r="CX206" s="67" t="str">
        <f t="shared" si="2445"/>
        <v/>
      </c>
      <c r="CY206" s="67" t="str">
        <f t="shared" si="2446"/>
        <v/>
      </c>
      <c r="CZ206" s="67" t="str">
        <f t="shared" si="2447"/>
        <v/>
      </c>
      <c r="DA206" s="67" t="str">
        <f t="shared" si="2448"/>
        <v/>
      </c>
      <c r="DB206" s="67" t="str">
        <f t="shared" si="2449"/>
        <v/>
      </c>
      <c r="DC206" s="75" t="str">
        <f t="shared" si="2450"/>
        <v/>
      </c>
      <c r="DD206" s="74" t="str">
        <f t="shared" si="1875"/>
        <v/>
      </c>
      <c r="DE206" s="67" t="str">
        <f t="shared" ref="DE206" si="2547">IF(AND($F206=DD$2,$D206=DD$3,$E206=DE$4),1,"")</f>
        <v/>
      </c>
      <c r="DF206" s="67" t="str">
        <f t="shared" si="2452"/>
        <v/>
      </c>
      <c r="DG206" s="67" t="str">
        <f t="shared" si="2453"/>
        <v/>
      </c>
      <c r="DH206" s="67" t="str">
        <f t="shared" si="2454"/>
        <v/>
      </c>
      <c r="DI206" s="67" t="str">
        <f t="shared" si="2455"/>
        <v/>
      </c>
      <c r="DJ206" s="67" t="str">
        <f t="shared" si="2456"/>
        <v/>
      </c>
      <c r="DK206" s="67" t="str">
        <f t="shared" si="2457"/>
        <v/>
      </c>
      <c r="DL206" s="67" t="str">
        <f t="shared" si="2458"/>
        <v/>
      </c>
      <c r="DM206" s="75" t="str">
        <f t="shared" si="2459"/>
        <v/>
      </c>
      <c r="DN206" s="74" t="str">
        <f t="shared" si="1877"/>
        <v/>
      </c>
      <c r="DO206" s="67" t="str">
        <f t="shared" ref="DO206" si="2548">IF(AND($F206=DN$2,$D206=DN$3,$E206=DO$4),1,"")</f>
        <v/>
      </c>
      <c r="DP206" s="67" t="str">
        <f t="shared" si="2461"/>
        <v/>
      </c>
      <c r="DQ206" s="67" t="str">
        <f t="shared" si="2462"/>
        <v/>
      </c>
      <c r="DR206" s="67" t="str">
        <f t="shared" si="2463"/>
        <v/>
      </c>
      <c r="DS206" s="67" t="str">
        <f t="shared" si="2464"/>
        <v/>
      </c>
      <c r="DT206" s="67" t="str">
        <f t="shared" si="2465"/>
        <v/>
      </c>
      <c r="DU206" s="67" t="str">
        <f t="shared" si="2466"/>
        <v/>
      </c>
      <c r="DV206" s="67" t="str">
        <f t="shared" si="2467"/>
        <v/>
      </c>
      <c r="DW206" s="76" t="str">
        <f t="shared" si="2468"/>
        <v/>
      </c>
      <c r="DX206" s="73"/>
    </row>
    <row r="207" spans="1:128" hidden="1">
      <c r="A207" s="67" t="str">
        <f>IF(OR(B207=0,B207=""),"",'Stu.Detail (1-20)'!A209)</f>
        <v/>
      </c>
      <c r="B207" s="67" t="str">
        <f>IF(OR('Stu.Detail (1-20)'!B209=0,'Stu.Detail (1-20)'!B209=""),"",'Stu.Detail (1-20)'!B209)</f>
        <v/>
      </c>
      <c r="C207" s="68" t="str">
        <f>IF(OR('Stu.Detail (1-20)'!C209=0,'Stu.Detail (1-20)'!C209=""),"",'Stu.Detail (1-20)'!C209)</f>
        <v/>
      </c>
      <c r="D207" s="67" t="str">
        <f>IF(OR('Stu.Detail (1-20)'!J209=0,'Stu.Detail (1-20)'!J209=""),"",'Stu.Detail (1-20)'!J209)</f>
        <v/>
      </c>
      <c r="E207" s="67" t="str">
        <f>IF(OR('Stu.Detail (1-20)'!K209=0,'Stu.Detail (1-20)'!K209=""),"",'Stu.Detail (1-20)'!K209)</f>
        <v/>
      </c>
      <c r="F207" s="67" t="str">
        <f>IF(OR('Stu.Detail (1-20)'!L209=0,'Stu.Detail (1-20)'!L209=""),"",'Stu.Detail (1-20)'!L209)</f>
        <v/>
      </c>
      <c r="H207" s="74" t="str">
        <f t="shared" si="2359"/>
        <v/>
      </c>
      <c r="I207" s="67" t="str">
        <f t="shared" si="2360"/>
        <v/>
      </c>
      <c r="J207" s="67" t="str">
        <f t="shared" si="2361"/>
        <v/>
      </c>
      <c r="K207" s="67" t="str">
        <f t="shared" si="2362"/>
        <v/>
      </c>
      <c r="L207" s="67" t="str">
        <f t="shared" si="2363"/>
        <v/>
      </c>
      <c r="M207" s="67" t="str">
        <f t="shared" si="2364"/>
        <v/>
      </c>
      <c r="N207" s="67" t="str">
        <f t="shared" si="2365"/>
        <v/>
      </c>
      <c r="O207" s="67" t="str">
        <f t="shared" si="2366"/>
        <v/>
      </c>
      <c r="P207" s="67" t="str">
        <f t="shared" si="2367"/>
        <v/>
      </c>
      <c r="Q207" s="75" t="str">
        <f t="shared" si="2368"/>
        <v/>
      </c>
      <c r="R207" s="74" t="str">
        <f t="shared" si="2369"/>
        <v/>
      </c>
      <c r="S207" s="67" t="str">
        <f t="shared" si="2370"/>
        <v/>
      </c>
      <c r="T207" s="67" t="str">
        <f t="shared" si="2371"/>
        <v/>
      </c>
      <c r="U207" s="67" t="str">
        <f t="shared" si="2372"/>
        <v/>
      </c>
      <c r="V207" s="67" t="str">
        <f t="shared" si="2373"/>
        <v/>
      </c>
      <c r="W207" s="67" t="str">
        <f t="shared" si="2374"/>
        <v/>
      </c>
      <c r="X207" s="67" t="str">
        <f t="shared" si="2375"/>
        <v/>
      </c>
      <c r="Y207" s="67" t="str">
        <f t="shared" si="2376"/>
        <v/>
      </c>
      <c r="Z207" s="67" t="str">
        <f t="shared" si="2377"/>
        <v/>
      </c>
      <c r="AA207" s="75" t="str">
        <f t="shared" si="2378"/>
        <v/>
      </c>
      <c r="AB207" s="74" t="str">
        <f t="shared" si="1859"/>
        <v/>
      </c>
      <c r="AC207" s="67" t="str">
        <f t="shared" ref="AC207" si="2549">IF(AND($F207=AB$2,$D207=AB$3,$E207=AC$4),1,"")</f>
        <v/>
      </c>
      <c r="AD207" s="67" t="str">
        <f t="shared" si="2380"/>
        <v/>
      </c>
      <c r="AE207" s="67" t="str">
        <f t="shared" si="2381"/>
        <v/>
      </c>
      <c r="AF207" s="67" t="str">
        <f t="shared" si="2382"/>
        <v/>
      </c>
      <c r="AG207" s="67" t="str">
        <f t="shared" si="2383"/>
        <v/>
      </c>
      <c r="AH207" s="67" t="str">
        <f t="shared" si="2384"/>
        <v/>
      </c>
      <c r="AI207" s="67" t="str">
        <f t="shared" si="2385"/>
        <v/>
      </c>
      <c r="AJ207" s="67" t="str">
        <f t="shared" si="2386"/>
        <v/>
      </c>
      <c r="AK207" s="75" t="str">
        <f t="shared" si="2387"/>
        <v/>
      </c>
      <c r="AL207" s="74" t="str">
        <f t="shared" si="1861"/>
        <v/>
      </c>
      <c r="AM207" s="67" t="str">
        <f t="shared" ref="AM207" si="2550">IF(AND($F207=AL$2,$D207=AL$3,$E207=AM$4),1,"")</f>
        <v/>
      </c>
      <c r="AN207" s="67" t="str">
        <f t="shared" si="2389"/>
        <v/>
      </c>
      <c r="AO207" s="67" t="str">
        <f t="shared" si="2390"/>
        <v/>
      </c>
      <c r="AP207" s="67" t="str">
        <f t="shared" si="2391"/>
        <v/>
      </c>
      <c r="AQ207" s="67" t="str">
        <f t="shared" si="2392"/>
        <v/>
      </c>
      <c r="AR207" s="67" t="str">
        <f t="shared" si="2393"/>
        <v/>
      </c>
      <c r="AS207" s="67" t="str">
        <f t="shared" si="2394"/>
        <v/>
      </c>
      <c r="AT207" s="67" t="str">
        <f t="shared" si="2395"/>
        <v/>
      </c>
      <c r="AU207" s="75" t="str">
        <f t="shared" si="2396"/>
        <v/>
      </c>
      <c r="AV207" s="74" t="str">
        <f t="shared" si="1863"/>
        <v/>
      </c>
      <c r="AW207" s="67" t="str">
        <f t="shared" ref="AW207" si="2551">IF(AND($F207=AV$2,$D207=AV$3,$E207=AW$4),1,"")</f>
        <v/>
      </c>
      <c r="AX207" s="67" t="str">
        <f t="shared" si="2398"/>
        <v/>
      </c>
      <c r="AY207" s="67" t="str">
        <f t="shared" si="2399"/>
        <v/>
      </c>
      <c r="AZ207" s="67" t="str">
        <f t="shared" si="2400"/>
        <v/>
      </c>
      <c r="BA207" s="67" t="str">
        <f t="shared" si="2401"/>
        <v/>
      </c>
      <c r="BB207" s="67" t="str">
        <f t="shared" si="2402"/>
        <v/>
      </c>
      <c r="BC207" s="67" t="str">
        <f t="shared" si="2403"/>
        <v/>
      </c>
      <c r="BD207" s="67" t="str">
        <f t="shared" si="2404"/>
        <v/>
      </c>
      <c r="BE207" s="75" t="str">
        <f t="shared" si="2405"/>
        <v/>
      </c>
      <c r="BF207" s="74" t="str">
        <f t="shared" si="1865"/>
        <v/>
      </c>
      <c r="BG207" s="67" t="str">
        <f t="shared" ref="BG207" si="2552">IF(AND($F207=BF$2,$D207=BF$3,$E207=BG$4),1,"")</f>
        <v/>
      </c>
      <c r="BH207" s="67" t="str">
        <f t="shared" si="2407"/>
        <v/>
      </c>
      <c r="BI207" s="67" t="str">
        <f t="shared" si="2408"/>
        <v/>
      </c>
      <c r="BJ207" s="67" t="str">
        <f t="shared" si="2409"/>
        <v/>
      </c>
      <c r="BK207" s="67" t="str">
        <f t="shared" si="2410"/>
        <v/>
      </c>
      <c r="BL207" s="67" t="str">
        <f t="shared" si="2411"/>
        <v/>
      </c>
      <c r="BM207" s="67" t="str">
        <f t="shared" si="2412"/>
        <v/>
      </c>
      <c r="BN207" s="67" t="str">
        <f t="shared" si="2413"/>
        <v/>
      </c>
      <c r="BO207" s="75" t="str">
        <f t="shared" si="2414"/>
        <v/>
      </c>
      <c r="BP207" s="74" t="str">
        <f t="shared" si="1867"/>
        <v/>
      </c>
      <c r="BQ207" s="67" t="str">
        <f t="shared" ref="BQ207" si="2553">IF(AND($F207=BP$2,$D207=BP$3,$E207=BQ$4),1,"")</f>
        <v/>
      </c>
      <c r="BR207" s="67" t="str">
        <f t="shared" si="2416"/>
        <v/>
      </c>
      <c r="BS207" s="67" t="str">
        <f t="shared" si="2417"/>
        <v/>
      </c>
      <c r="BT207" s="67" t="str">
        <f t="shared" si="2418"/>
        <v/>
      </c>
      <c r="BU207" s="67" t="str">
        <f t="shared" si="2419"/>
        <v/>
      </c>
      <c r="BV207" s="67" t="str">
        <f t="shared" si="2420"/>
        <v/>
      </c>
      <c r="BW207" s="67" t="str">
        <f t="shared" si="2421"/>
        <v/>
      </c>
      <c r="BX207" s="67" t="str">
        <f t="shared" si="2422"/>
        <v/>
      </c>
      <c r="BY207" s="75" t="str">
        <f t="shared" si="2423"/>
        <v/>
      </c>
      <c r="BZ207" s="74" t="str">
        <f t="shared" si="1869"/>
        <v/>
      </c>
      <c r="CA207" s="67" t="str">
        <f t="shared" ref="CA207" si="2554">IF(AND($F207=BZ$2,$D207=BZ$3,$E207=CA$4),1,"")</f>
        <v/>
      </c>
      <c r="CB207" s="67" t="str">
        <f t="shared" si="2425"/>
        <v/>
      </c>
      <c r="CC207" s="67" t="str">
        <f t="shared" si="2426"/>
        <v/>
      </c>
      <c r="CD207" s="67" t="str">
        <f t="shared" si="2427"/>
        <v/>
      </c>
      <c r="CE207" s="67" t="str">
        <f t="shared" si="2428"/>
        <v/>
      </c>
      <c r="CF207" s="67" t="str">
        <f t="shared" si="2429"/>
        <v/>
      </c>
      <c r="CG207" s="67" t="str">
        <f t="shared" si="2430"/>
        <v/>
      </c>
      <c r="CH207" s="67" t="str">
        <f t="shared" si="2431"/>
        <v/>
      </c>
      <c r="CI207" s="75" t="str">
        <f t="shared" si="2432"/>
        <v/>
      </c>
      <c r="CJ207" s="74" t="str">
        <f t="shared" si="1871"/>
        <v/>
      </c>
      <c r="CK207" s="67" t="str">
        <f t="shared" ref="CK207" si="2555">IF(AND($F207=CJ$2,$D207=CJ$3,$E207=CK$4),1,"")</f>
        <v/>
      </c>
      <c r="CL207" s="67" t="str">
        <f t="shared" si="2434"/>
        <v/>
      </c>
      <c r="CM207" s="67" t="str">
        <f t="shared" si="2435"/>
        <v/>
      </c>
      <c r="CN207" s="67" t="str">
        <f t="shared" si="2436"/>
        <v/>
      </c>
      <c r="CO207" s="67" t="str">
        <f t="shared" si="2437"/>
        <v/>
      </c>
      <c r="CP207" s="67" t="str">
        <f t="shared" si="2438"/>
        <v/>
      </c>
      <c r="CQ207" s="67" t="str">
        <f t="shared" si="2439"/>
        <v/>
      </c>
      <c r="CR207" s="67" t="str">
        <f t="shared" si="2440"/>
        <v/>
      </c>
      <c r="CS207" s="75" t="str">
        <f t="shared" si="2441"/>
        <v/>
      </c>
      <c r="CT207" s="74" t="str">
        <f t="shared" si="1873"/>
        <v/>
      </c>
      <c r="CU207" s="67" t="str">
        <f t="shared" ref="CU207" si="2556">IF(AND($F207=CT$2,$D207=CT$3,$E207=CU$4),1,"")</f>
        <v/>
      </c>
      <c r="CV207" s="67" t="str">
        <f t="shared" si="2443"/>
        <v/>
      </c>
      <c r="CW207" s="67" t="str">
        <f t="shared" si="2444"/>
        <v/>
      </c>
      <c r="CX207" s="67" t="str">
        <f t="shared" si="2445"/>
        <v/>
      </c>
      <c r="CY207" s="67" t="str">
        <f t="shared" si="2446"/>
        <v/>
      </c>
      <c r="CZ207" s="67" t="str">
        <f t="shared" si="2447"/>
        <v/>
      </c>
      <c r="DA207" s="67" t="str">
        <f t="shared" si="2448"/>
        <v/>
      </c>
      <c r="DB207" s="67" t="str">
        <f t="shared" si="2449"/>
        <v/>
      </c>
      <c r="DC207" s="75" t="str">
        <f t="shared" si="2450"/>
        <v/>
      </c>
      <c r="DD207" s="74" t="str">
        <f t="shared" si="1875"/>
        <v/>
      </c>
      <c r="DE207" s="67" t="str">
        <f t="shared" ref="DE207" si="2557">IF(AND($F207=DD$2,$D207=DD$3,$E207=DE$4),1,"")</f>
        <v/>
      </c>
      <c r="DF207" s="67" t="str">
        <f t="shared" si="2452"/>
        <v/>
      </c>
      <c r="DG207" s="67" t="str">
        <f t="shared" si="2453"/>
        <v/>
      </c>
      <c r="DH207" s="67" t="str">
        <f t="shared" si="2454"/>
        <v/>
      </c>
      <c r="DI207" s="67" t="str">
        <f t="shared" si="2455"/>
        <v/>
      </c>
      <c r="DJ207" s="67" t="str">
        <f t="shared" si="2456"/>
        <v/>
      </c>
      <c r="DK207" s="67" t="str">
        <f t="shared" si="2457"/>
        <v/>
      </c>
      <c r="DL207" s="67" t="str">
        <f t="shared" si="2458"/>
        <v/>
      </c>
      <c r="DM207" s="75" t="str">
        <f t="shared" si="2459"/>
        <v/>
      </c>
      <c r="DN207" s="74" t="str">
        <f t="shared" si="1877"/>
        <v/>
      </c>
      <c r="DO207" s="67" t="str">
        <f t="shared" ref="DO207" si="2558">IF(AND($F207=DN$2,$D207=DN$3,$E207=DO$4),1,"")</f>
        <v/>
      </c>
      <c r="DP207" s="67" t="str">
        <f t="shared" si="2461"/>
        <v/>
      </c>
      <c r="DQ207" s="67" t="str">
        <f t="shared" si="2462"/>
        <v/>
      </c>
      <c r="DR207" s="67" t="str">
        <f t="shared" si="2463"/>
        <v/>
      </c>
      <c r="DS207" s="67" t="str">
        <f t="shared" si="2464"/>
        <v/>
      </c>
      <c r="DT207" s="67" t="str">
        <f t="shared" si="2465"/>
        <v/>
      </c>
      <c r="DU207" s="67" t="str">
        <f t="shared" si="2466"/>
        <v/>
      </c>
      <c r="DV207" s="67" t="str">
        <f t="shared" si="2467"/>
        <v/>
      </c>
      <c r="DW207" s="76" t="str">
        <f t="shared" si="2468"/>
        <v/>
      </c>
      <c r="DX207" s="73"/>
    </row>
    <row r="208" spans="1:128" hidden="1">
      <c r="A208" s="67" t="str">
        <f>IF(OR(B208=0,B208=""),"",'Stu.Detail (1-20)'!A210)</f>
        <v/>
      </c>
      <c r="B208" s="67" t="str">
        <f>IF(OR('Stu.Detail (1-20)'!B210=0,'Stu.Detail (1-20)'!B210=""),"",'Stu.Detail (1-20)'!B210)</f>
        <v/>
      </c>
      <c r="C208" s="68" t="str">
        <f>IF(OR('Stu.Detail (1-20)'!C210=0,'Stu.Detail (1-20)'!C210=""),"",'Stu.Detail (1-20)'!C210)</f>
        <v/>
      </c>
      <c r="D208" s="67" t="str">
        <f>IF(OR('Stu.Detail (1-20)'!J210=0,'Stu.Detail (1-20)'!J210=""),"",'Stu.Detail (1-20)'!J210)</f>
        <v/>
      </c>
      <c r="E208" s="67" t="str">
        <f>IF(OR('Stu.Detail (1-20)'!K210=0,'Stu.Detail (1-20)'!K210=""),"",'Stu.Detail (1-20)'!K210)</f>
        <v/>
      </c>
      <c r="F208" s="67" t="str">
        <f>IF(OR('Stu.Detail (1-20)'!L210=0,'Stu.Detail (1-20)'!L210=""),"",'Stu.Detail (1-20)'!L210)</f>
        <v/>
      </c>
      <c r="H208" s="74" t="str">
        <f t="shared" si="2359"/>
        <v/>
      </c>
      <c r="I208" s="67" t="str">
        <f t="shared" si="2360"/>
        <v/>
      </c>
      <c r="J208" s="67" t="str">
        <f t="shared" si="2361"/>
        <v/>
      </c>
      <c r="K208" s="67" t="str">
        <f t="shared" si="2362"/>
        <v/>
      </c>
      <c r="L208" s="67" t="str">
        <f t="shared" si="2363"/>
        <v/>
      </c>
      <c r="M208" s="67" t="str">
        <f t="shared" si="2364"/>
        <v/>
      </c>
      <c r="N208" s="67" t="str">
        <f t="shared" si="2365"/>
        <v/>
      </c>
      <c r="O208" s="67" t="str">
        <f t="shared" si="2366"/>
        <v/>
      </c>
      <c r="P208" s="67" t="str">
        <f t="shared" si="2367"/>
        <v/>
      </c>
      <c r="Q208" s="75" t="str">
        <f t="shared" si="2368"/>
        <v/>
      </c>
      <c r="R208" s="74" t="str">
        <f t="shared" si="2369"/>
        <v/>
      </c>
      <c r="S208" s="67" t="str">
        <f t="shared" si="2370"/>
        <v/>
      </c>
      <c r="T208" s="67" t="str">
        <f t="shared" si="2371"/>
        <v/>
      </c>
      <c r="U208" s="67" t="str">
        <f t="shared" si="2372"/>
        <v/>
      </c>
      <c r="V208" s="67" t="str">
        <f t="shared" si="2373"/>
        <v/>
      </c>
      <c r="W208" s="67" t="str">
        <f t="shared" si="2374"/>
        <v/>
      </c>
      <c r="X208" s="67" t="str">
        <f t="shared" si="2375"/>
        <v/>
      </c>
      <c r="Y208" s="67" t="str">
        <f t="shared" si="2376"/>
        <v/>
      </c>
      <c r="Z208" s="67" t="str">
        <f t="shared" si="2377"/>
        <v/>
      </c>
      <c r="AA208" s="75" t="str">
        <f t="shared" si="2378"/>
        <v/>
      </c>
      <c r="AB208" s="74" t="str">
        <f t="shared" si="1859"/>
        <v/>
      </c>
      <c r="AC208" s="67" t="str">
        <f t="shared" ref="AC208" si="2559">IF(AND($F208=AB$2,$D208=AB$3,$E208=AC$4),1,"")</f>
        <v/>
      </c>
      <c r="AD208" s="67" t="str">
        <f t="shared" si="2380"/>
        <v/>
      </c>
      <c r="AE208" s="67" t="str">
        <f t="shared" si="2381"/>
        <v/>
      </c>
      <c r="AF208" s="67" t="str">
        <f t="shared" si="2382"/>
        <v/>
      </c>
      <c r="AG208" s="67" t="str">
        <f t="shared" si="2383"/>
        <v/>
      </c>
      <c r="AH208" s="67" t="str">
        <f t="shared" si="2384"/>
        <v/>
      </c>
      <c r="AI208" s="67" t="str">
        <f t="shared" si="2385"/>
        <v/>
      </c>
      <c r="AJ208" s="67" t="str">
        <f t="shared" si="2386"/>
        <v/>
      </c>
      <c r="AK208" s="75" t="str">
        <f t="shared" si="2387"/>
        <v/>
      </c>
      <c r="AL208" s="74" t="str">
        <f t="shared" si="1861"/>
        <v/>
      </c>
      <c r="AM208" s="67" t="str">
        <f t="shared" ref="AM208" si="2560">IF(AND($F208=AL$2,$D208=AL$3,$E208=AM$4),1,"")</f>
        <v/>
      </c>
      <c r="AN208" s="67" t="str">
        <f t="shared" si="2389"/>
        <v/>
      </c>
      <c r="AO208" s="67" t="str">
        <f t="shared" si="2390"/>
        <v/>
      </c>
      <c r="AP208" s="67" t="str">
        <f t="shared" si="2391"/>
        <v/>
      </c>
      <c r="AQ208" s="67" t="str">
        <f t="shared" si="2392"/>
        <v/>
      </c>
      <c r="AR208" s="67" t="str">
        <f t="shared" si="2393"/>
        <v/>
      </c>
      <c r="AS208" s="67" t="str">
        <f t="shared" si="2394"/>
        <v/>
      </c>
      <c r="AT208" s="67" t="str">
        <f t="shared" si="2395"/>
        <v/>
      </c>
      <c r="AU208" s="75" t="str">
        <f t="shared" si="2396"/>
        <v/>
      </c>
      <c r="AV208" s="74" t="str">
        <f t="shared" si="1863"/>
        <v/>
      </c>
      <c r="AW208" s="67" t="str">
        <f t="shared" ref="AW208" si="2561">IF(AND($F208=AV$2,$D208=AV$3,$E208=AW$4),1,"")</f>
        <v/>
      </c>
      <c r="AX208" s="67" t="str">
        <f t="shared" si="2398"/>
        <v/>
      </c>
      <c r="AY208" s="67" t="str">
        <f t="shared" si="2399"/>
        <v/>
      </c>
      <c r="AZ208" s="67" t="str">
        <f t="shared" si="2400"/>
        <v/>
      </c>
      <c r="BA208" s="67" t="str">
        <f t="shared" si="2401"/>
        <v/>
      </c>
      <c r="BB208" s="67" t="str">
        <f t="shared" si="2402"/>
        <v/>
      </c>
      <c r="BC208" s="67" t="str">
        <f t="shared" si="2403"/>
        <v/>
      </c>
      <c r="BD208" s="67" t="str">
        <f t="shared" si="2404"/>
        <v/>
      </c>
      <c r="BE208" s="75" t="str">
        <f t="shared" si="2405"/>
        <v/>
      </c>
      <c r="BF208" s="74" t="str">
        <f t="shared" si="1865"/>
        <v/>
      </c>
      <c r="BG208" s="67" t="str">
        <f t="shared" ref="BG208" si="2562">IF(AND($F208=BF$2,$D208=BF$3,$E208=BG$4),1,"")</f>
        <v/>
      </c>
      <c r="BH208" s="67" t="str">
        <f t="shared" si="2407"/>
        <v/>
      </c>
      <c r="BI208" s="67" t="str">
        <f t="shared" si="2408"/>
        <v/>
      </c>
      <c r="BJ208" s="67" t="str">
        <f t="shared" si="2409"/>
        <v/>
      </c>
      <c r="BK208" s="67" t="str">
        <f t="shared" si="2410"/>
        <v/>
      </c>
      <c r="BL208" s="67" t="str">
        <f t="shared" si="2411"/>
        <v/>
      </c>
      <c r="BM208" s="67" t="str">
        <f t="shared" si="2412"/>
        <v/>
      </c>
      <c r="BN208" s="67" t="str">
        <f t="shared" si="2413"/>
        <v/>
      </c>
      <c r="BO208" s="75" t="str">
        <f t="shared" si="2414"/>
        <v/>
      </c>
      <c r="BP208" s="74" t="str">
        <f t="shared" si="1867"/>
        <v/>
      </c>
      <c r="BQ208" s="67" t="str">
        <f t="shared" ref="BQ208" si="2563">IF(AND($F208=BP$2,$D208=BP$3,$E208=BQ$4),1,"")</f>
        <v/>
      </c>
      <c r="BR208" s="67" t="str">
        <f t="shared" si="2416"/>
        <v/>
      </c>
      <c r="BS208" s="67" t="str">
        <f t="shared" si="2417"/>
        <v/>
      </c>
      <c r="BT208" s="67" t="str">
        <f t="shared" si="2418"/>
        <v/>
      </c>
      <c r="BU208" s="67" t="str">
        <f t="shared" si="2419"/>
        <v/>
      </c>
      <c r="BV208" s="67" t="str">
        <f t="shared" si="2420"/>
        <v/>
      </c>
      <c r="BW208" s="67" t="str">
        <f t="shared" si="2421"/>
        <v/>
      </c>
      <c r="BX208" s="67" t="str">
        <f t="shared" si="2422"/>
        <v/>
      </c>
      <c r="BY208" s="75" t="str">
        <f t="shared" si="2423"/>
        <v/>
      </c>
      <c r="BZ208" s="74" t="str">
        <f t="shared" si="1869"/>
        <v/>
      </c>
      <c r="CA208" s="67" t="str">
        <f t="shared" ref="CA208" si="2564">IF(AND($F208=BZ$2,$D208=BZ$3,$E208=CA$4),1,"")</f>
        <v/>
      </c>
      <c r="CB208" s="67" t="str">
        <f t="shared" si="2425"/>
        <v/>
      </c>
      <c r="CC208" s="67" t="str">
        <f t="shared" si="2426"/>
        <v/>
      </c>
      <c r="CD208" s="67" t="str">
        <f t="shared" si="2427"/>
        <v/>
      </c>
      <c r="CE208" s="67" t="str">
        <f t="shared" si="2428"/>
        <v/>
      </c>
      <c r="CF208" s="67" t="str">
        <f t="shared" si="2429"/>
        <v/>
      </c>
      <c r="CG208" s="67" t="str">
        <f t="shared" si="2430"/>
        <v/>
      </c>
      <c r="CH208" s="67" t="str">
        <f t="shared" si="2431"/>
        <v/>
      </c>
      <c r="CI208" s="75" t="str">
        <f t="shared" si="2432"/>
        <v/>
      </c>
      <c r="CJ208" s="74" t="str">
        <f t="shared" si="1871"/>
        <v/>
      </c>
      <c r="CK208" s="67" t="str">
        <f t="shared" ref="CK208" si="2565">IF(AND($F208=CJ$2,$D208=CJ$3,$E208=CK$4),1,"")</f>
        <v/>
      </c>
      <c r="CL208" s="67" t="str">
        <f t="shared" si="2434"/>
        <v/>
      </c>
      <c r="CM208" s="67" t="str">
        <f t="shared" si="2435"/>
        <v/>
      </c>
      <c r="CN208" s="67" t="str">
        <f t="shared" si="2436"/>
        <v/>
      </c>
      <c r="CO208" s="67" t="str">
        <f t="shared" si="2437"/>
        <v/>
      </c>
      <c r="CP208" s="67" t="str">
        <f t="shared" si="2438"/>
        <v/>
      </c>
      <c r="CQ208" s="67" t="str">
        <f t="shared" si="2439"/>
        <v/>
      </c>
      <c r="CR208" s="67" t="str">
        <f t="shared" si="2440"/>
        <v/>
      </c>
      <c r="CS208" s="75" t="str">
        <f t="shared" si="2441"/>
        <v/>
      </c>
      <c r="CT208" s="74" t="str">
        <f t="shared" si="1873"/>
        <v/>
      </c>
      <c r="CU208" s="67" t="str">
        <f t="shared" ref="CU208" si="2566">IF(AND($F208=CT$2,$D208=CT$3,$E208=CU$4),1,"")</f>
        <v/>
      </c>
      <c r="CV208" s="67" t="str">
        <f t="shared" si="2443"/>
        <v/>
      </c>
      <c r="CW208" s="67" t="str">
        <f t="shared" si="2444"/>
        <v/>
      </c>
      <c r="CX208" s="67" t="str">
        <f t="shared" si="2445"/>
        <v/>
      </c>
      <c r="CY208" s="67" t="str">
        <f t="shared" si="2446"/>
        <v/>
      </c>
      <c r="CZ208" s="67" t="str">
        <f t="shared" si="2447"/>
        <v/>
      </c>
      <c r="DA208" s="67" t="str">
        <f t="shared" si="2448"/>
        <v/>
      </c>
      <c r="DB208" s="67" t="str">
        <f t="shared" si="2449"/>
        <v/>
      </c>
      <c r="DC208" s="75" t="str">
        <f t="shared" si="2450"/>
        <v/>
      </c>
      <c r="DD208" s="74" t="str">
        <f t="shared" si="1875"/>
        <v/>
      </c>
      <c r="DE208" s="67" t="str">
        <f t="shared" ref="DE208" si="2567">IF(AND($F208=DD$2,$D208=DD$3,$E208=DE$4),1,"")</f>
        <v/>
      </c>
      <c r="DF208" s="67" t="str">
        <f t="shared" si="2452"/>
        <v/>
      </c>
      <c r="DG208" s="67" t="str">
        <f t="shared" si="2453"/>
        <v/>
      </c>
      <c r="DH208" s="67" t="str">
        <f t="shared" si="2454"/>
        <v/>
      </c>
      <c r="DI208" s="67" t="str">
        <f t="shared" si="2455"/>
        <v/>
      </c>
      <c r="DJ208" s="67" t="str">
        <f t="shared" si="2456"/>
        <v/>
      </c>
      <c r="DK208" s="67" t="str">
        <f t="shared" si="2457"/>
        <v/>
      </c>
      <c r="DL208" s="67" t="str">
        <f t="shared" si="2458"/>
        <v/>
      </c>
      <c r="DM208" s="75" t="str">
        <f t="shared" si="2459"/>
        <v/>
      </c>
      <c r="DN208" s="74" t="str">
        <f t="shared" si="1877"/>
        <v/>
      </c>
      <c r="DO208" s="67" t="str">
        <f t="shared" ref="DO208" si="2568">IF(AND($F208=DN$2,$D208=DN$3,$E208=DO$4),1,"")</f>
        <v/>
      </c>
      <c r="DP208" s="67" t="str">
        <f t="shared" si="2461"/>
        <v/>
      </c>
      <c r="DQ208" s="67" t="str">
        <f t="shared" si="2462"/>
        <v/>
      </c>
      <c r="DR208" s="67" t="str">
        <f t="shared" si="2463"/>
        <v/>
      </c>
      <c r="DS208" s="67" t="str">
        <f t="shared" si="2464"/>
        <v/>
      </c>
      <c r="DT208" s="67" t="str">
        <f t="shared" si="2465"/>
        <v/>
      </c>
      <c r="DU208" s="67" t="str">
        <f t="shared" si="2466"/>
        <v/>
      </c>
      <c r="DV208" s="67" t="str">
        <f t="shared" si="2467"/>
        <v/>
      </c>
      <c r="DW208" s="76" t="str">
        <f t="shared" si="2468"/>
        <v/>
      </c>
      <c r="DX208" s="73"/>
    </row>
    <row r="209" spans="1:128" hidden="1">
      <c r="A209" s="67" t="str">
        <f>IF(OR(B209=0,B209=""),"",'Stu.Detail (1-20)'!A211)</f>
        <v/>
      </c>
      <c r="B209" s="67" t="str">
        <f>IF(OR('Stu.Detail (1-20)'!B211=0,'Stu.Detail (1-20)'!B211=""),"",'Stu.Detail (1-20)'!B211)</f>
        <v/>
      </c>
      <c r="C209" s="68" t="str">
        <f>IF(OR('Stu.Detail (1-20)'!C211=0,'Stu.Detail (1-20)'!C211=""),"",'Stu.Detail (1-20)'!C211)</f>
        <v/>
      </c>
      <c r="D209" s="67" t="str">
        <f>IF(OR('Stu.Detail (1-20)'!J211=0,'Stu.Detail (1-20)'!J211=""),"",'Stu.Detail (1-20)'!J211)</f>
        <v/>
      </c>
      <c r="E209" s="67" t="str">
        <f>IF(OR('Stu.Detail (1-20)'!K211=0,'Stu.Detail (1-20)'!K211=""),"",'Stu.Detail (1-20)'!K211)</f>
        <v/>
      </c>
      <c r="F209" s="67" t="str">
        <f>IF(OR('Stu.Detail (1-20)'!L211=0,'Stu.Detail (1-20)'!L211=""),"",'Stu.Detail (1-20)'!L211)</f>
        <v/>
      </c>
      <c r="H209" s="74" t="str">
        <f t="shared" si="2359"/>
        <v/>
      </c>
      <c r="I209" s="67" t="str">
        <f t="shared" si="2360"/>
        <v/>
      </c>
      <c r="J209" s="67" t="str">
        <f t="shared" si="2361"/>
        <v/>
      </c>
      <c r="K209" s="67" t="str">
        <f t="shared" si="2362"/>
        <v/>
      </c>
      <c r="L209" s="67" t="str">
        <f t="shared" si="2363"/>
        <v/>
      </c>
      <c r="M209" s="67" t="str">
        <f t="shared" si="2364"/>
        <v/>
      </c>
      <c r="N209" s="67" t="str">
        <f t="shared" si="2365"/>
        <v/>
      </c>
      <c r="O209" s="67" t="str">
        <f t="shared" si="2366"/>
        <v/>
      </c>
      <c r="P209" s="67" t="str">
        <f t="shared" si="2367"/>
        <v/>
      </c>
      <c r="Q209" s="75" t="str">
        <f t="shared" si="2368"/>
        <v/>
      </c>
      <c r="R209" s="74" t="str">
        <f t="shared" si="2369"/>
        <v/>
      </c>
      <c r="S209" s="67" t="str">
        <f t="shared" si="2370"/>
        <v/>
      </c>
      <c r="T209" s="67" t="str">
        <f t="shared" si="2371"/>
        <v/>
      </c>
      <c r="U209" s="67" t="str">
        <f t="shared" si="2372"/>
        <v/>
      </c>
      <c r="V209" s="67" t="str">
        <f t="shared" si="2373"/>
        <v/>
      </c>
      <c r="W209" s="67" t="str">
        <f t="shared" si="2374"/>
        <v/>
      </c>
      <c r="X209" s="67" t="str">
        <f t="shared" si="2375"/>
        <v/>
      </c>
      <c r="Y209" s="67" t="str">
        <f t="shared" si="2376"/>
        <v/>
      </c>
      <c r="Z209" s="67" t="str">
        <f t="shared" si="2377"/>
        <v/>
      </c>
      <c r="AA209" s="75" t="str">
        <f t="shared" si="2378"/>
        <v/>
      </c>
      <c r="AB209" s="74" t="str">
        <f t="shared" si="1859"/>
        <v/>
      </c>
      <c r="AC209" s="67" t="str">
        <f t="shared" ref="AC209" si="2569">IF(AND($F209=AB$2,$D209=AB$3,$E209=AC$4),1,"")</f>
        <v/>
      </c>
      <c r="AD209" s="67" t="str">
        <f t="shared" si="2380"/>
        <v/>
      </c>
      <c r="AE209" s="67" t="str">
        <f t="shared" si="2381"/>
        <v/>
      </c>
      <c r="AF209" s="67" t="str">
        <f t="shared" si="2382"/>
        <v/>
      </c>
      <c r="AG209" s="67" t="str">
        <f t="shared" si="2383"/>
        <v/>
      </c>
      <c r="AH209" s="67" t="str">
        <f t="shared" si="2384"/>
        <v/>
      </c>
      <c r="AI209" s="67" t="str">
        <f t="shared" si="2385"/>
        <v/>
      </c>
      <c r="AJ209" s="67" t="str">
        <f t="shared" si="2386"/>
        <v/>
      </c>
      <c r="AK209" s="75" t="str">
        <f t="shared" si="2387"/>
        <v/>
      </c>
      <c r="AL209" s="74" t="str">
        <f t="shared" si="1861"/>
        <v/>
      </c>
      <c r="AM209" s="67" t="str">
        <f t="shared" ref="AM209" si="2570">IF(AND($F209=AL$2,$D209=AL$3,$E209=AM$4),1,"")</f>
        <v/>
      </c>
      <c r="AN209" s="67" t="str">
        <f t="shared" si="2389"/>
        <v/>
      </c>
      <c r="AO209" s="67" t="str">
        <f t="shared" si="2390"/>
        <v/>
      </c>
      <c r="AP209" s="67" t="str">
        <f t="shared" si="2391"/>
        <v/>
      </c>
      <c r="AQ209" s="67" t="str">
        <f t="shared" si="2392"/>
        <v/>
      </c>
      <c r="AR209" s="67" t="str">
        <f t="shared" si="2393"/>
        <v/>
      </c>
      <c r="AS209" s="67" t="str">
        <f t="shared" si="2394"/>
        <v/>
      </c>
      <c r="AT209" s="67" t="str">
        <f t="shared" si="2395"/>
        <v/>
      </c>
      <c r="AU209" s="75" t="str">
        <f t="shared" si="2396"/>
        <v/>
      </c>
      <c r="AV209" s="74" t="str">
        <f t="shared" si="1863"/>
        <v/>
      </c>
      <c r="AW209" s="67" t="str">
        <f t="shared" ref="AW209" si="2571">IF(AND($F209=AV$2,$D209=AV$3,$E209=AW$4),1,"")</f>
        <v/>
      </c>
      <c r="AX209" s="67" t="str">
        <f t="shared" si="2398"/>
        <v/>
      </c>
      <c r="AY209" s="67" t="str">
        <f t="shared" si="2399"/>
        <v/>
      </c>
      <c r="AZ209" s="67" t="str">
        <f t="shared" si="2400"/>
        <v/>
      </c>
      <c r="BA209" s="67" t="str">
        <f t="shared" si="2401"/>
        <v/>
      </c>
      <c r="BB209" s="67" t="str">
        <f t="shared" si="2402"/>
        <v/>
      </c>
      <c r="BC209" s="67" t="str">
        <f t="shared" si="2403"/>
        <v/>
      </c>
      <c r="BD209" s="67" t="str">
        <f t="shared" si="2404"/>
        <v/>
      </c>
      <c r="BE209" s="75" t="str">
        <f t="shared" si="2405"/>
        <v/>
      </c>
      <c r="BF209" s="74" t="str">
        <f t="shared" si="1865"/>
        <v/>
      </c>
      <c r="BG209" s="67" t="str">
        <f t="shared" ref="BG209" si="2572">IF(AND($F209=BF$2,$D209=BF$3,$E209=BG$4),1,"")</f>
        <v/>
      </c>
      <c r="BH209" s="67" t="str">
        <f t="shared" si="2407"/>
        <v/>
      </c>
      <c r="BI209" s="67" t="str">
        <f t="shared" si="2408"/>
        <v/>
      </c>
      <c r="BJ209" s="67" t="str">
        <f t="shared" si="2409"/>
        <v/>
      </c>
      <c r="BK209" s="67" t="str">
        <f t="shared" si="2410"/>
        <v/>
      </c>
      <c r="BL209" s="67" t="str">
        <f t="shared" si="2411"/>
        <v/>
      </c>
      <c r="BM209" s="67" t="str">
        <f t="shared" si="2412"/>
        <v/>
      </c>
      <c r="BN209" s="67" t="str">
        <f t="shared" si="2413"/>
        <v/>
      </c>
      <c r="BO209" s="75" t="str">
        <f t="shared" si="2414"/>
        <v/>
      </c>
      <c r="BP209" s="74" t="str">
        <f t="shared" si="1867"/>
        <v/>
      </c>
      <c r="BQ209" s="67" t="str">
        <f t="shared" ref="BQ209" si="2573">IF(AND($F209=BP$2,$D209=BP$3,$E209=BQ$4),1,"")</f>
        <v/>
      </c>
      <c r="BR209" s="67" t="str">
        <f t="shared" si="2416"/>
        <v/>
      </c>
      <c r="BS209" s="67" t="str">
        <f t="shared" si="2417"/>
        <v/>
      </c>
      <c r="BT209" s="67" t="str">
        <f t="shared" si="2418"/>
        <v/>
      </c>
      <c r="BU209" s="67" t="str">
        <f t="shared" si="2419"/>
        <v/>
      </c>
      <c r="BV209" s="67" t="str">
        <f t="shared" si="2420"/>
        <v/>
      </c>
      <c r="BW209" s="67" t="str">
        <f t="shared" si="2421"/>
        <v/>
      </c>
      <c r="BX209" s="67" t="str">
        <f t="shared" si="2422"/>
        <v/>
      </c>
      <c r="BY209" s="75" t="str">
        <f t="shared" si="2423"/>
        <v/>
      </c>
      <c r="BZ209" s="74" t="str">
        <f t="shared" si="1869"/>
        <v/>
      </c>
      <c r="CA209" s="67" t="str">
        <f t="shared" ref="CA209" si="2574">IF(AND($F209=BZ$2,$D209=BZ$3,$E209=CA$4),1,"")</f>
        <v/>
      </c>
      <c r="CB209" s="67" t="str">
        <f t="shared" si="2425"/>
        <v/>
      </c>
      <c r="CC209" s="67" t="str">
        <f t="shared" si="2426"/>
        <v/>
      </c>
      <c r="CD209" s="67" t="str">
        <f t="shared" si="2427"/>
        <v/>
      </c>
      <c r="CE209" s="67" t="str">
        <f t="shared" si="2428"/>
        <v/>
      </c>
      <c r="CF209" s="67" t="str">
        <f t="shared" si="2429"/>
        <v/>
      </c>
      <c r="CG209" s="67" t="str">
        <f t="shared" si="2430"/>
        <v/>
      </c>
      <c r="CH209" s="67" t="str">
        <f t="shared" si="2431"/>
        <v/>
      </c>
      <c r="CI209" s="75" t="str">
        <f t="shared" si="2432"/>
        <v/>
      </c>
      <c r="CJ209" s="74" t="str">
        <f t="shared" si="1871"/>
        <v/>
      </c>
      <c r="CK209" s="67" t="str">
        <f t="shared" ref="CK209" si="2575">IF(AND($F209=CJ$2,$D209=CJ$3,$E209=CK$4),1,"")</f>
        <v/>
      </c>
      <c r="CL209" s="67" t="str">
        <f t="shared" si="2434"/>
        <v/>
      </c>
      <c r="CM209" s="67" t="str">
        <f t="shared" si="2435"/>
        <v/>
      </c>
      <c r="CN209" s="67" t="str">
        <f t="shared" si="2436"/>
        <v/>
      </c>
      <c r="CO209" s="67" t="str">
        <f t="shared" si="2437"/>
        <v/>
      </c>
      <c r="CP209" s="67" t="str">
        <f t="shared" si="2438"/>
        <v/>
      </c>
      <c r="CQ209" s="67" t="str">
        <f t="shared" si="2439"/>
        <v/>
      </c>
      <c r="CR209" s="67" t="str">
        <f t="shared" si="2440"/>
        <v/>
      </c>
      <c r="CS209" s="75" t="str">
        <f t="shared" si="2441"/>
        <v/>
      </c>
      <c r="CT209" s="74" t="str">
        <f t="shared" si="1873"/>
        <v/>
      </c>
      <c r="CU209" s="67" t="str">
        <f t="shared" ref="CU209" si="2576">IF(AND($F209=CT$2,$D209=CT$3,$E209=CU$4),1,"")</f>
        <v/>
      </c>
      <c r="CV209" s="67" t="str">
        <f t="shared" si="2443"/>
        <v/>
      </c>
      <c r="CW209" s="67" t="str">
        <f t="shared" si="2444"/>
        <v/>
      </c>
      <c r="CX209" s="67" t="str">
        <f t="shared" si="2445"/>
        <v/>
      </c>
      <c r="CY209" s="67" t="str">
        <f t="shared" si="2446"/>
        <v/>
      </c>
      <c r="CZ209" s="67" t="str">
        <f t="shared" si="2447"/>
        <v/>
      </c>
      <c r="DA209" s="67" t="str">
        <f t="shared" si="2448"/>
        <v/>
      </c>
      <c r="DB209" s="67" t="str">
        <f t="shared" si="2449"/>
        <v/>
      </c>
      <c r="DC209" s="75" t="str">
        <f t="shared" si="2450"/>
        <v/>
      </c>
      <c r="DD209" s="74" t="str">
        <f t="shared" si="1875"/>
        <v/>
      </c>
      <c r="DE209" s="67" t="str">
        <f t="shared" ref="DE209" si="2577">IF(AND($F209=DD$2,$D209=DD$3,$E209=DE$4),1,"")</f>
        <v/>
      </c>
      <c r="DF209" s="67" t="str">
        <f t="shared" si="2452"/>
        <v/>
      </c>
      <c r="DG209" s="67" t="str">
        <f t="shared" si="2453"/>
        <v/>
      </c>
      <c r="DH209" s="67" t="str">
        <f t="shared" si="2454"/>
        <v/>
      </c>
      <c r="DI209" s="67" t="str">
        <f t="shared" si="2455"/>
        <v/>
      </c>
      <c r="DJ209" s="67" t="str">
        <f t="shared" si="2456"/>
        <v/>
      </c>
      <c r="DK209" s="67" t="str">
        <f t="shared" si="2457"/>
        <v/>
      </c>
      <c r="DL209" s="67" t="str">
        <f t="shared" si="2458"/>
        <v/>
      </c>
      <c r="DM209" s="75" t="str">
        <f t="shared" si="2459"/>
        <v/>
      </c>
      <c r="DN209" s="74" t="str">
        <f t="shared" si="1877"/>
        <v/>
      </c>
      <c r="DO209" s="67" t="str">
        <f t="shared" ref="DO209" si="2578">IF(AND($F209=DN$2,$D209=DN$3,$E209=DO$4),1,"")</f>
        <v/>
      </c>
      <c r="DP209" s="67" t="str">
        <f t="shared" si="2461"/>
        <v/>
      </c>
      <c r="DQ209" s="67" t="str">
        <f t="shared" si="2462"/>
        <v/>
      </c>
      <c r="DR209" s="67" t="str">
        <f t="shared" si="2463"/>
        <v/>
      </c>
      <c r="DS209" s="67" t="str">
        <f t="shared" si="2464"/>
        <v/>
      </c>
      <c r="DT209" s="67" t="str">
        <f t="shared" si="2465"/>
        <v/>
      </c>
      <c r="DU209" s="67" t="str">
        <f t="shared" si="2466"/>
        <v/>
      </c>
      <c r="DV209" s="67" t="str">
        <f t="shared" si="2467"/>
        <v/>
      </c>
      <c r="DW209" s="76" t="str">
        <f t="shared" si="2468"/>
        <v/>
      </c>
      <c r="DX209" s="73"/>
    </row>
    <row r="210" spans="1:128" hidden="1">
      <c r="A210" s="67" t="str">
        <f>IF(OR(B210=0,B210=""),"",'Stu.Detail (1-20)'!A212)</f>
        <v/>
      </c>
      <c r="B210" s="67" t="str">
        <f>IF(OR('Stu.Detail (1-20)'!B212=0,'Stu.Detail (1-20)'!B212=""),"",'Stu.Detail (1-20)'!B212)</f>
        <v/>
      </c>
      <c r="C210" s="68" t="str">
        <f>IF(OR('Stu.Detail (1-20)'!C212=0,'Stu.Detail (1-20)'!C212=""),"",'Stu.Detail (1-20)'!C212)</f>
        <v/>
      </c>
      <c r="D210" s="67" t="str">
        <f>IF(OR('Stu.Detail (1-20)'!J212=0,'Stu.Detail (1-20)'!J212=""),"",'Stu.Detail (1-20)'!J212)</f>
        <v/>
      </c>
      <c r="E210" s="67" t="str">
        <f>IF(OR('Stu.Detail (1-20)'!K212=0,'Stu.Detail (1-20)'!K212=""),"",'Stu.Detail (1-20)'!K212)</f>
        <v/>
      </c>
      <c r="F210" s="67" t="str">
        <f>IF(OR('Stu.Detail (1-20)'!L212=0,'Stu.Detail (1-20)'!L212=""),"",'Stu.Detail (1-20)'!L212)</f>
        <v/>
      </c>
      <c r="H210" s="74" t="str">
        <f t="shared" si="2359"/>
        <v/>
      </c>
      <c r="I210" s="67" t="str">
        <f t="shared" si="2360"/>
        <v/>
      </c>
      <c r="J210" s="67" t="str">
        <f t="shared" si="2361"/>
        <v/>
      </c>
      <c r="K210" s="67" t="str">
        <f t="shared" si="2362"/>
        <v/>
      </c>
      <c r="L210" s="67" t="str">
        <f t="shared" si="2363"/>
        <v/>
      </c>
      <c r="M210" s="67" t="str">
        <f t="shared" si="2364"/>
        <v/>
      </c>
      <c r="N210" s="67" t="str">
        <f t="shared" si="2365"/>
        <v/>
      </c>
      <c r="O210" s="67" t="str">
        <f t="shared" si="2366"/>
        <v/>
      </c>
      <c r="P210" s="67" t="str">
        <f t="shared" si="2367"/>
        <v/>
      </c>
      <c r="Q210" s="75" t="str">
        <f t="shared" si="2368"/>
        <v/>
      </c>
      <c r="R210" s="74" t="str">
        <f t="shared" si="2369"/>
        <v/>
      </c>
      <c r="S210" s="67" t="str">
        <f t="shared" si="2370"/>
        <v/>
      </c>
      <c r="T210" s="67" t="str">
        <f t="shared" si="2371"/>
        <v/>
      </c>
      <c r="U210" s="67" t="str">
        <f t="shared" si="2372"/>
        <v/>
      </c>
      <c r="V210" s="67" t="str">
        <f t="shared" si="2373"/>
        <v/>
      </c>
      <c r="W210" s="67" t="str">
        <f t="shared" si="2374"/>
        <v/>
      </c>
      <c r="X210" s="67" t="str">
        <f t="shared" si="2375"/>
        <v/>
      </c>
      <c r="Y210" s="67" t="str">
        <f t="shared" si="2376"/>
        <v/>
      </c>
      <c r="Z210" s="67" t="str">
        <f t="shared" si="2377"/>
        <v/>
      </c>
      <c r="AA210" s="75" t="str">
        <f t="shared" si="2378"/>
        <v/>
      </c>
      <c r="AB210" s="74" t="str">
        <f t="shared" si="1859"/>
        <v/>
      </c>
      <c r="AC210" s="67" t="str">
        <f t="shared" ref="AC210" si="2579">IF(AND($F210=AB$2,$D210=AB$3,$E210=AC$4),1,"")</f>
        <v/>
      </c>
      <c r="AD210" s="67" t="str">
        <f t="shared" si="2380"/>
        <v/>
      </c>
      <c r="AE210" s="67" t="str">
        <f t="shared" si="2381"/>
        <v/>
      </c>
      <c r="AF210" s="67" t="str">
        <f t="shared" si="2382"/>
        <v/>
      </c>
      <c r="AG210" s="67" t="str">
        <f t="shared" si="2383"/>
        <v/>
      </c>
      <c r="AH210" s="67" t="str">
        <f t="shared" si="2384"/>
        <v/>
      </c>
      <c r="AI210" s="67" t="str">
        <f t="shared" si="2385"/>
        <v/>
      </c>
      <c r="AJ210" s="67" t="str">
        <f t="shared" si="2386"/>
        <v/>
      </c>
      <c r="AK210" s="75" t="str">
        <f t="shared" si="2387"/>
        <v/>
      </c>
      <c r="AL210" s="74" t="str">
        <f t="shared" si="1861"/>
        <v/>
      </c>
      <c r="AM210" s="67" t="str">
        <f t="shared" ref="AM210" si="2580">IF(AND($F210=AL$2,$D210=AL$3,$E210=AM$4),1,"")</f>
        <v/>
      </c>
      <c r="AN210" s="67" t="str">
        <f t="shared" si="2389"/>
        <v/>
      </c>
      <c r="AO210" s="67" t="str">
        <f t="shared" si="2390"/>
        <v/>
      </c>
      <c r="AP210" s="67" t="str">
        <f t="shared" si="2391"/>
        <v/>
      </c>
      <c r="AQ210" s="67" t="str">
        <f t="shared" si="2392"/>
        <v/>
      </c>
      <c r="AR210" s="67" t="str">
        <f t="shared" si="2393"/>
        <v/>
      </c>
      <c r="AS210" s="67" t="str">
        <f t="shared" si="2394"/>
        <v/>
      </c>
      <c r="AT210" s="67" t="str">
        <f t="shared" si="2395"/>
        <v/>
      </c>
      <c r="AU210" s="75" t="str">
        <f t="shared" si="2396"/>
        <v/>
      </c>
      <c r="AV210" s="74" t="str">
        <f t="shared" si="1863"/>
        <v/>
      </c>
      <c r="AW210" s="67" t="str">
        <f t="shared" ref="AW210" si="2581">IF(AND($F210=AV$2,$D210=AV$3,$E210=AW$4),1,"")</f>
        <v/>
      </c>
      <c r="AX210" s="67" t="str">
        <f t="shared" si="2398"/>
        <v/>
      </c>
      <c r="AY210" s="67" t="str">
        <f t="shared" si="2399"/>
        <v/>
      </c>
      <c r="AZ210" s="67" t="str">
        <f t="shared" si="2400"/>
        <v/>
      </c>
      <c r="BA210" s="67" t="str">
        <f t="shared" si="2401"/>
        <v/>
      </c>
      <c r="BB210" s="67" t="str">
        <f t="shared" si="2402"/>
        <v/>
      </c>
      <c r="BC210" s="67" t="str">
        <f t="shared" si="2403"/>
        <v/>
      </c>
      <c r="BD210" s="67" t="str">
        <f t="shared" si="2404"/>
        <v/>
      </c>
      <c r="BE210" s="75" t="str">
        <f t="shared" si="2405"/>
        <v/>
      </c>
      <c r="BF210" s="74" t="str">
        <f t="shared" si="1865"/>
        <v/>
      </c>
      <c r="BG210" s="67" t="str">
        <f t="shared" ref="BG210" si="2582">IF(AND($F210=BF$2,$D210=BF$3,$E210=BG$4),1,"")</f>
        <v/>
      </c>
      <c r="BH210" s="67" t="str">
        <f t="shared" si="2407"/>
        <v/>
      </c>
      <c r="BI210" s="67" t="str">
        <f t="shared" si="2408"/>
        <v/>
      </c>
      <c r="BJ210" s="67" t="str">
        <f t="shared" si="2409"/>
        <v/>
      </c>
      <c r="BK210" s="67" t="str">
        <f t="shared" si="2410"/>
        <v/>
      </c>
      <c r="BL210" s="67" t="str">
        <f t="shared" si="2411"/>
        <v/>
      </c>
      <c r="BM210" s="67" t="str">
        <f t="shared" si="2412"/>
        <v/>
      </c>
      <c r="BN210" s="67" t="str">
        <f t="shared" si="2413"/>
        <v/>
      </c>
      <c r="BO210" s="75" t="str">
        <f t="shared" si="2414"/>
        <v/>
      </c>
      <c r="BP210" s="74" t="str">
        <f t="shared" si="1867"/>
        <v/>
      </c>
      <c r="BQ210" s="67" t="str">
        <f t="shared" ref="BQ210" si="2583">IF(AND($F210=BP$2,$D210=BP$3,$E210=BQ$4),1,"")</f>
        <v/>
      </c>
      <c r="BR210" s="67" t="str">
        <f t="shared" si="2416"/>
        <v/>
      </c>
      <c r="BS210" s="67" t="str">
        <f t="shared" si="2417"/>
        <v/>
      </c>
      <c r="BT210" s="67" t="str">
        <f t="shared" si="2418"/>
        <v/>
      </c>
      <c r="BU210" s="67" t="str">
        <f t="shared" si="2419"/>
        <v/>
      </c>
      <c r="BV210" s="67" t="str">
        <f t="shared" si="2420"/>
        <v/>
      </c>
      <c r="BW210" s="67" t="str">
        <f t="shared" si="2421"/>
        <v/>
      </c>
      <c r="BX210" s="67" t="str">
        <f t="shared" si="2422"/>
        <v/>
      </c>
      <c r="BY210" s="75" t="str">
        <f t="shared" si="2423"/>
        <v/>
      </c>
      <c r="BZ210" s="74" t="str">
        <f t="shared" si="1869"/>
        <v/>
      </c>
      <c r="CA210" s="67" t="str">
        <f t="shared" ref="CA210" si="2584">IF(AND($F210=BZ$2,$D210=BZ$3,$E210=CA$4),1,"")</f>
        <v/>
      </c>
      <c r="CB210" s="67" t="str">
        <f t="shared" si="2425"/>
        <v/>
      </c>
      <c r="CC210" s="67" t="str">
        <f t="shared" si="2426"/>
        <v/>
      </c>
      <c r="CD210" s="67" t="str">
        <f t="shared" si="2427"/>
        <v/>
      </c>
      <c r="CE210" s="67" t="str">
        <f t="shared" si="2428"/>
        <v/>
      </c>
      <c r="CF210" s="67" t="str">
        <f t="shared" si="2429"/>
        <v/>
      </c>
      <c r="CG210" s="67" t="str">
        <f t="shared" si="2430"/>
        <v/>
      </c>
      <c r="CH210" s="67" t="str">
        <f t="shared" si="2431"/>
        <v/>
      </c>
      <c r="CI210" s="75" t="str">
        <f t="shared" si="2432"/>
        <v/>
      </c>
      <c r="CJ210" s="74" t="str">
        <f t="shared" si="1871"/>
        <v/>
      </c>
      <c r="CK210" s="67" t="str">
        <f t="shared" ref="CK210" si="2585">IF(AND($F210=CJ$2,$D210=CJ$3,$E210=CK$4),1,"")</f>
        <v/>
      </c>
      <c r="CL210" s="67" t="str">
        <f t="shared" si="2434"/>
        <v/>
      </c>
      <c r="CM210" s="67" t="str">
        <f t="shared" si="2435"/>
        <v/>
      </c>
      <c r="CN210" s="67" t="str">
        <f t="shared" si="2436"/>
        <v/>
      </c>
      <c r="CO210" s="67" t="str">
        <f t="shared" si="2437"/>
        <v/>
      </c>
      <c r="CP210" s="67" t="str">
        <f t="shared" si="2438"/>
        <v/>
      </c>
      <c r="CQ210" s="67" t="str">
        <f t="shared" si="2439"/>
        <v/>
      </c>
      <c r="CR210" s="67" t="str">
        <f t="shared" si="2440"/>
        <v/>
      </c>
      <c r="CS210" s="75" t="str">
        <f t="shared" si="2441"/>
        <v/>
      </c>
      <c r="CT210" s="74" t="str">
        <f t="shared" si="1873"/>
        <v/>
      </c>
      <c r="CU210" s="67" t="str">
        <f t="shared" ref="CU210" si="2586">IF(AND($F210=CT$2,$D210=CT$3,$E210=CU$4),1,"")</f>
        <v/>
      </c>
      <c r="CV210" s="67" t="str">
        <f t="shared" si="2443"/>
        <v/>
      </c>
      <c r="CW210" s="67" t="str">
        <f t="shared" si="2444"/>
        <v/>
      </c>
      <c r="CX210" s="67" t="str">
        <f t="shared" si="2445"/>
        <v/>
      </c>
      <c r="CY210" s="67" t="str">
        <f t="shared" si="2446"/>
        <v/>
      </c>
      <c r="CZ210" s="67" t="str">
        <f t="shared" si="2447"/>
        <v/>
      </c>
      <c r="DA210" s="67" t="str">
        <f t="shared" si="2448"/>
        <v/>
      </c>
      <c r="DB210" s="67" t="str">
        <f t="shared" si="2449"/>
        <v/>
      </c>
      <c r="DC210" s="75" t="str">
        <f t="shared" si="2450"/>
        <v/>
      </c>
      <c r="DD210" s="74" t="str">
        <f t="shared" si="1875"/>
        <v/>
      </c>
      <c r="DE210" s="67" t="str">
        <f t="shared" ref="DE210" si="2587">IF(AND($F210=DD$2,$D210=DD$3,$E210=DE$4),1,"")</f>
        <v/>
      </c>
      <c r="DF210" s="67" t="str">
        <f t="shared" si="2452"/>
        <v/>
      </c>
      <c r="DG210" s="67" t="str">
        <f t="shared" si="2453"/>
        <v/>
      </c>
      <c r="DH210" s="67" t="str">
        <f t="shared" si="2454"/>
        <v/>
      </c>
      <c r="DI210" s="67" t="str">
        <f t="shared" si="2455"/>
        <v/>
      </c>
      <c r="DJ210" s="67" t="str">
        <f t="shared" si="2456"/>
        <v/>
      </c>
      <c r="DK210" s="67" t="str">
        <f t="shared" si="2457"/>
        <v/>
      </c>
      <c r="DL210" s="67" t="str">
        <f t="shared" si="2458"/>
        <v/>
      </c>
      <c r="DM210" s="75" t="str">
        <f t="shared" si="2459"/>
        <v/>
      </c>
      <c r="DN210" s="74" t="str">
        <f t="shared" si="1877"/>
        <v/>
      </c>
      <c r="DO210" s="67" t="str">
        <f t="shared" ref="DO210" si="2588">IF(AND($F210=DN$2,$D210=DN$3,$E210=DO$4),1,"")</f>
        <v/>
      </c>
      <c r="DP210" s="67" t="str">
        <f t="shared" si="2461"/>
        <v/>
      </c>
      <c r="DQ210" s="67" t="str">
        <f t="shared" si="2462"/>
        <v/>
      </c>
      <c r="DR210" s="67" t="str">
        <f t="shared" si="2463"/>
        <v/>
      </c>
      <c r="DS210" s="67" t="str">
        <f t="shared" si="2464"/>
        <v/>
      </c>
      <c r="DT210" s="67" t="str">
        <f t="shared" si="2465"/>
        <v/>
      </c>
      <c r="DU210" s="67" t="str">
        <f t="shared" si="2466"/>
        <v/>
      </c>
      <c r="DV210" s="67" t="str">
        <f t="shared" si="2467"/>
        <v/>
      </c>
      <c r="DW210" s="76" t="str">
        <f t="shared" si="2468"/>
        <v/>
      </c>
      <c r="DX210" s="73"/>
    </row>
    <row r="211" spans="1:128" hidden="1">
      <c r="A211" s="67" t="str">
        <f>IF(OR(B211=0,B211=""),"",'Stu.Detail (1-20)'!A213)</f>
        <v/>
      </c>
      <c r="B211" s="67" t="str">
        <f>IF(OR('Stu.Detail (1-20)'!B213=0,'Stu.Detail (1-20)'!B213=""),"",'Stu.Detail (1-20)'!B213)</f>
        <v/>
      </c>
      <c r="C211" s="68" t="str">
        <f>IF(OR('Stu.Detail (1-20)'!C213=0,'Stu.Detail (1-20)'!C213=""),"",'Stu.Detail (1-20)'!C213)</f>
        <v/>
      </c>
      <c r="D211" s="67" t="str">
        <f>IF(OR('Stu.Detail (1-20)'!J213=0,'Stu.Detail (1-20)'!J213=""),"",'Stu.Detail (1-20)'!J213)</f>
        <v/>
      </c>
      <c r="E211" s="67" t="str">
        <f>IF(OR('Stu.Detail (1-20)'!K213=0,'Stu.Detail (1-20)'!K213=""),"",'Stu.Detail (1-20)'!K213)</f>
        <v/>
      </c>
      <c r="F211" s="67" t="str">
        <f>IF(OR('Stu.Detail (1-20)'!L213=0,'Stu.Detail (1-20)'!L213=""),"",'Stu.Detail (1-20)'!L213)</f>
        <v/>
      </c>
      <c r="H211" s="74" t="str">
        <f t="shared" si="2359"/>
        <v/>
      </c>
      <c r="I211" s="67" t="str">
        <f t="shared" si="2360"/>
        <v/>
      </c>
      <c r="J211" s="67" t="str">
        <f t="shared" si="2361"/>
        <v/>
      </c>
      <c r="K211" s="67" t="str">
        <f t="shared" si="2362"/>
        <v/>
      </c>
      <c r="L211" s="67" t="str">
        <f t="shared" si="2363"/>
        <v/>
      </c>
      <c r="M211" s="67" t="str">
        <f t="shared" si="2364"/>
        <v/>
      </c>
      <c r="N211" s="67" t="str">
        <f t="shared" si="2365"/>
        <v/>
      </c>
      <c r="O211" s="67" t="str">
        <f t="shared" si="2366"/>
        <v/>
      </c>
      <c r="P211" s="67" t="str">
        <f t="shared" si="2367"/>
        <v/>
      </c>
      <c r="Q211" s="75" t="str">
        <f t="shared" si="2368"/>
        <v/>
      </c>
      <c r="R211" s="74" t="str">
        <f t="shared" si="2369"/>
        <v/>
      </c>
      <c r="S211" s="67" t="str">
        <f t="shared" si="2370"/>
        <v/>
      </c>
      <c r="T211" s="67" t="str">
        <f t="shared" si="2371"/>
        <v/>
      </c>
      <c r="U211" s="67" t="str">
        <f t="shared" si="2372"/>
        <v/>
      </c>
      <c r="V211" s="67" t="str">
        <f t="shared" si="2373"/>
        <v/>
      </c>
      <c r="W211" s="67" t="str">
        <f t="shared" si="2374"/>
        <v/>
      </c>
      <c r="X211" s="67" t="str">
        <f t="shared" si="2375"/>
        <v/>
      </c>
      <c r="Y211" s="67" t="str">
        <f t="shared" si="2376"/>
        <v/>
      </c>
      <c r="Z211" s="67" t="str">
        <f t="shared" si="2377"/>
        <v/>
      </c>
      <c r="AA211" s="75" t="str">
        <f t="shared" si="2378"/>
        <v/>
      </c>
      <c r="AB211" s="74" t="str">
        <f t="shared" si="1859"/>
        <v/>
      </c>
      <c r="AC211" s="67" t="str">
        <f t="shared" ref="AC211" si="2589">IF(AND($F211=AB$2,$D211=AB$3,$E211=AC$4),1,"")</f>
        <v/>
      </c>
      <c r="AD211" s="67" t="str">
        <f t="shared" si="2380"/>
        <v/>
      </c>
      <c r="AE211" s="67" t="str">
        <f t="shared" si="2381"/>
        <v/>
      </c>
      <c r="AF211" s="67" t="str">
        <f t="shared" si="2382"/>
        <v/>
      </c>
      <c r="AG211" s="67" t="str">
        <f t="shared" si="2383"/>
        <v/>
      </c>
      <c r="AH211" s="67" t="str">
        <f t="shared" si="2384"/>
        <v/>
      </c>
      <c r="AI211" s="67" t="str">
        <f t="shared" si="2385"/>
        <v/>
      </c>
      <c r="AJ211" s="67" t="str">
        <f t="shared" si="2386"/>
        <v/>
      </c>
      <c r="AK211" s="75" t="str">
        <f t="shared" si="2387"/>
        <v/>
      </c>
      <c r="AL211" s="74" t="str">
        <f t="shared" si="1861"/>
        <v/>
      </c>
      <c r="AM211" s="67" t="str">
        <f t="shared" ref="AM211" si="2590">IF(AND($F211=AL$2,$D211=AL$3,$E211=AM$4),1,"")</f>
        <v/>
      </c>
      <c r="AN211" s="67" t="str">
        <f t="shared" si="2389"/>
        <v/>
      </c>
      <c r="AO211" s="67" t="str">
        <f t="shared" si="2390"/>
        <v/>
      </c>
      <c r="AP211" s="67" t="str">
        <f t="shared" si="2391"/>
        <v/>
      </c>
      <c r="AQ211" s="67" t="str">
        <f t="shared" si="2392"/>
        <v/>
      </c>
      <c r="AR211" s="67" t="str">
        <f t="shared" si="2393"/>
        <v/>
      </c>
      <c r="AS211" s="67" t="str">
        <f t="shared" si="2394"/>
        <v/>
      </c>
      <c r="AT211" s="67" t="str">
        <f t="shared" si="2395"/>
        <v/>
      </c>
      <c r="AU211" s="75" t="str">
        <f t="shared" si="2396"/>
        <v/>
      </c>
      <c r="AV211" s="74" t="str">
        <f t="shared" si="1863"/>
        <v/>
      </c>
      <c r="AW211" s="67" t="str">
        <f t="shared" ref="AW211" si="2591">IF(AND($F211=AV$2,$D211=AV$3,$E211=AW$4),1,"")</f>
        <v/>
      </c>
      <c r="AX211" s="67" t="str">
        <f t="shared" si="2398"/>
        <v/>
      </c>
      <c r="AY211" s="67" t="str">
        <f t="shared" si="2399"/>
        <v/>
      </c>
      <c r="AZ211" s="67" t="str">
        <f t="shared" si="2400"/>
        <v/>
      </c>
      <c r="BA211" s="67" t="str">
        <f t="shared" si="2401"/>
        <v/>
      </c>
      <c r="BB211" s="67" t="str">
        <f t="shared" si="2402"/>
        <v/>
      </c>
      <c r="BC211" s="67" t="str">
        <f t="shared" si="2403"/>
        <v/>
      </c>
      <c r="BD211" s="67" t="str">
        <f t="shared" si="2404"/>
        <v/>
      </c>
      <c r="BE211" s="75" t="str">
        <f t="shared" si="2405"/>
        <v/>
      </c>
      <c r="BF211" s="74" t="str">
        <f t="shared" si="1865"/>
        <v/>
      </c>
      <c r="BG211" s="67" t="str">
        <f t="shared" ref="BG211" si="2592">IF(AND($F211=BF$2,$D211=BF$3,$E211=BG$4),1,"")</f>
        <v/>
      </c>
      <c r="BH211" s="67" t="str">
        <f t="shared" si="2407"/>
        <v/>
      </c>
      <c r="BI211" s="67" t="str">
        <f t="shared" si="2408"/>
        <v/>
      </c>
      <c r="BJ211" s="67" t="str">
        <f t="shared" si="2409"/>
        <v/>
      </c>
      <c r="BK211" s="67" t="str">
        <f t="shared" si="2410"/>
        <v/>
      </c>
      <c r="BL211" s="67" t="str">
        <f t="shared" si="2411"/>
        <v/>
      </c>
      <c r="BM211" s="67" t="str">
        <f t="shared" si="2412"/>
        <v/>
      </c>
      <c r="BN211" s="67" t="str">
        <f t="shared" si="2413"/>
        <v/>
      </c>
      <c r="BO211" s="75" t="str">
        <f t="shared" si="2414"/>
        <v/>
      </c>
      <c r="BP211" s="74" t="str">
        <f t="shared" si="1867"/>
        <v/>
      </c>
      <c r="BQ211" s="67" t="str">
        <f t="shared" ref="BQ211" si="2593">IF(AND($F211=BP$2,$D211=BP$3,$E211=BQ$4),1,"")</f>
        <v/>
      </c>
      <c r="BR211" s="67" t="str">
        <f t="shared" si="2416"/>
        <v/>
      </c>
      <c r="BS211" s="67" t="str">
        <f t="shared" si="2417"/>
        <v/>
      </c>
      <c r="BT211" s="67" t="str">
        <f t="shared" si="2418"/>
        <v/>
      </c>
      <c r="BU211" s="67" t="str">
        <f t="shared" si="2419"/>
        <v/>
      </c>
      <c r="BV211" s="67" t="str">
        <f t="shared" si="2420"/>
        <v/>
      </c>
      <c r="BW211" s="67" t="str">
        <f t="shared" si="2421"/>
        <v/>
      </c>
      <c r="BX211" s="67" t="str">
        <f t="shared" si="2422"/>
        <v/>
      </c>
      <c r="BY211" s="75" t="str">
        <f t="shared" si="2423"/>
        <v/>
      </c>
      <c r="BZ211" s="74" t="str">
        <f t="shared" si="1869"/>
        <v/>
      </c>
      <c r="CA211" s="67" t="str">
        <f t="shared" ref="CA211" si="2594">IF(AND($F211=BZ$2,$D211=BZ$3,$E211=CA$4),1,"")</f>
        <v/>
      </c>
      <c r="CB211" s="67" t="str">
        <f t="shared" si="2425"/>
        <v/>
      </c>
      <c r="CC211" s="67" t="str">
        <f t="shared" si="2426"/>
        <v/>
      </c>
      <c r="CD211" s="67" t="str">
        <f t="shared" si="2427"/>
        <v/>
      </c>
      <c r="CE211" s="67" t="str">
        <f t="shared" si="2428"/>
        <v/>
      </c>
      <c r="CF211" s="67" t="str">
        <f t="shared" si="2429"/>
        <v/>
      </c>
      <c r="CG211" s="67" t="str">
        <f t="shared" si="2430"/>
        <v/>
      </c>
      <c r="CH211" s="67" t="str">
        <f t="shared" si="2431"/>
        <v/>
      </c>
      <c r="CI211" s="75" t="str">
        <f t="shared" si="2432"/>
        <v/>
      </c>
      <c r="CJ211" s="74" t="str">
        <f t="shared" si="1871"/>
        <v/>
      </c>
      <c r="CK211" s="67" t="str">
        <f t="shared" ref="CK211" si="2595">IF(AND($F211=CJ$2,$D211=CJ$3,$E211=CK$4),1,"")</f>
        <v/>
      </c>
      <c r="CL211" s="67" t="str">
        <f t="shared" si="2434"/>
        <v/>
      </c>
      <c r="CM211" s="67" t="str">
        <f t="shared" si="2435"/>
        <v/>
      </c>
      <c r="CN211" s="67" t="str">
        <f t="shared" si="2436"/>
        <v/>
      </c>
      <c r="CO211" s="67" t="str">
        <f t="shared" si="2437"/>
        <v/>
      </c>
      <c r="CP211" s="67" t="str">
        <f t="shared" si="2438"/>
        <v/>
      </c>
      <c r="CQ211" s="67" t="str">
        <f t="shared" si="2439"/>
        <v/>
      </c>
      <c r="CR211" s="67" t="str">
        <f t="shared" si="2440"/>
        <v/>
      </c>
      <c r="CS211" s="75" t="str">
        <f t="shared" si="2441"/>
        <v/>
      </c>
      <c r="CT211" s="74" t="str">
        <f t="shared" si="1873"/>
        <v/>
      </c>
      <c r="CU211" s="67" t="str">
        <f t="shared" ref="CU211" si="2596">IF(AND($F211=CT$2,$D211=CT$3,$E211=CU$4),1,"")</f>
        <v/>
      </c>
      <c r="CV211" s="67" t="str">
        <f t="shared" si="2443"/>
        <v/>
      </c>
      <c r="CW211" s="67" t="str">
        <f t="shared" si="2444"/>
        <v/>
      </c>
      <c r="CX211" s="67" t="str">
        <f t="shared" si="2445"/>
        <v/>
      </c>
      <c r="CY211" s="67" t="str">
        <f t="shared" si="2446"/>
        <v/>
      </c>
      <c r="CZ211" s="67" t="str">
        <f t="shared" si="2447"/>
        <v/>
      </c>
      <c r="DA211" s="67" t="str">
        <f t="shared" si="2448"/>
        <v/>
      </c>
      <c r="DB211" s="67" t="str">
        <f t="shared" si="2449"/>
        <v/>
      </c>
      <c r="DC211" s="75" t="str">
        <f t="shared" si="2450"/>
        <v/>
      </c>
      <c r="DD211" s="74" t="str">
        <f t="shared" si="1875"/>
        <v/>
      </c>
      <c r="DE211" s="67" t="str">
        <f t="shared" ref="DE211" si="2597">IF(AND($F211=DD$2,$D211=DD$3,$E211=DE$4),1,"")</f>
        <v/>
      </c>
      <c r="DF211" s="67" t="str">
        <f t="shared" si="2452"/>
        <v/>
      </c>
      <c r="DG211" s="67" t="str">
        <f t="shared" si="2453"/>
        <v/>
      </c>
      <c r="DH211" s="67" t="str">
        <f t="shared" si="2454"/>
        <v/>
      </c>
      <c r="DI211" s="67" t="str">
        <f t="shared" si="2455"/>
        <v/>
      </c>
      <c r="DJ211" s="67" t="str">
        <f t="shared" si="2456"/>
        <v/>
      </c>
      <c r="DK211" s="67" t="str">
        <f t="shared" si="2457"/>
        <v/>
      </c>
      <c r="DL211" s="67" t="str">
        <f t="shared" si="2458"/>
        <v/>
      </c>
      <c r="DM211" s="75" t="str">
        <f t="shared" si="2459"/>
        <v/>
      </c>
      <c r="DN211" s="74" t="str">
        <f t="shared" si="1877"/>
        <v/>
      </c>
      <c r="DO211" s="67" t="str">
        <f t="shared" ref="DO211" si="2598">IF(AND($F211=DN$2,$D211=DN$3,$E211=DO$4),1,"")</f>
        <v/>
      </c>
      <c r="DP211" s="67" t="str">
        <f t="shared" si="2461"/>
        <v/>
      </c>
      <c r="DQ211" s="67" t="str">
        <f t="shared" si="2462"/>
        <v/>
      </c>
      <c r="DR211" s="67" t="str">
        <f t="shared" si="2463"/>
        <v/>
      </c>
      <c r="DS211" s="67" t="str">
        <f t="shared" si="2464"/>
        <v/>
      </c>
      <c r="DT211" s="67" t="str">
        <f t="shared" si="2465"/>
        <v/>
      </c>
      <c r="DU211" s="67" t="str">
        <f t="shared" si="2466"/>
        <v/>
      </c>
      <c r="DV211" s="67" t="str">
        <f t="shared" si="2467"/>
        <v/>
      </c>
      <c r="DW211" s="76" t="str">
        <f t="shared" si="2468"/>
        <v/>
      </c>
      <c r="DX211" s="73"/>
    </row>
    <row r="212" spans="1:128" hidden="1">
      <c r="A212" s="67" t="str">
        <f>IF(OR(B212=0,B212=""),"",'Stu.Detail (1-20)'!A214)</f>
        <v/>
      </c>
      <c r="B212" s="67" t="str">
        <f>IF(OR('Stu.Detail (1-20)'!B214=0,'Stu.Detail (1-20)'!B214=""),"",'Stu.Detail (1-20)'!B214)</f>
        <v/>
      </c>
      <c r="C212" s="68" t="str">
        <f>IF(OR('Stu.Detail (1-20)'!C214=0,'Stu.Detail (1-20)'!C214=""),"",'Stu.Detail (1-20)'!C214)</f>
        <v/>
      </c>
      <c r="D212" s="67" t="str">
        <f>IF(OR('Stu.Detail (1-20)'!J214=0,'Stu.Detail (1-20)'!J214=""),"",'Stu.Detail (1-20)'!J214)</f>
        <v/>
      </c>
      <c r="E212" s="67" t="str">
        <f>IF(OR('Stu.Detail (1-20)'!K214=0,'Stu.Detail (1-20)'!K214=""),"",'Stu.Detail (1-20)'!K214)</f>
        <v/>
      </c>
      <c r="F212" s="67" t="str">
        <f>IF(OR('Stu.Detail (1-20)'!L214=0,'Stu.Detail (1-20)'!L214=""),"",'Stu.Detail (1-20)'!L214)</f>
        <v/>
      </c>
      <c r="H212" s="74" t="str">
        <f t="shared" si="2359"/>
        <v/>
      </c>
      <c r="I212" s="67" t="str">
        <f t="shared" si="2360"/>
        <v/>
      </c>
      <c r="J212" s="67" t="str">
        <f t="shared" si="2361"/>
        <v/>
      </c>
      <c r="K212" s="67" t="str">
        <f t="shared" si="2362"/>
        <v/>
      </c>
      <c r="L212" s="67" t="str">
        <f t="shared" si="2363"/>
        <v/>
      </c>
      <c r="M212" s="67" t="str">
        <f t="shared" si="2364"/>
        <v/>
      </c>
      <c r="N212" s="67" t="str">
        <f t="shared" si="2365"/>
        <v/>
      </c>
      <c r="O212" s="67" t="str">
        <f t="shared" si="2366"/>
        <v/>
      </c>
      <c r="P212" s="67" t="str">
        <f t="shared" si="2367"/>
        <v/>
      </c>
      <c r="Q212" s="75" t="str">
        <f t="shared" si="2368"/>
        <v/>
      </c>
      <c r="R212" s="74" t="str">
        <f t="shared" si="2369"/>
        <v/>
      </c>
      <c r="S212" s="67" t="str">
        <f t="shared" si="2370"/>
        <v/>
      </c>
      <c r="T212" s="67" t="str">
        <f t="shared" si="2371"/>
        <v/>
      </c>
      <c r="U212" s="67" t="str">
        <f t="shared" si="2372"/>
        <v/>
      </c>
      <c r="V212" s="67" t="str">
        <f t="shared" si="2373"/>
        <v/>
      </c>
      <c r="W212" s="67" t="str">
        <f t="shared" si="2374"/>
        <v/>
      </c>
      <c r="X212" s="67" t="str">
        <f t="shared" si="2375"/>
        <v/>
      </c>
      <c r="Y212" s="67" t="str">
        <f t="shared" si="2376"/>
        <v/>
      </c>
      <c r="Z212" s="67" t="str">
        <f t="shared" si="2377"/>
        <v/>
      </c>
      <c r="AA212" s="75" t="str">
        <f t="shared" si="2378"/>
        <v/>
      </c>
      <c r="AB212" s="74" t="str">
        <f t="shared" si="1859"/>
        <v/>
      </c>
      <c r="AC212" s="67" t="str">
        <f t="shared" ref="AC212" si="2599">IF(AND($F212=AB$2,$D212=AB$3,$E212=AC$4),1,"")</f>
        <v/>
      </c>
      <c r="AD212" s="67" t="str">
        <f t="shared" si="2380"/>
        <v/>
      </c>
      <c r="AE212" s="67" t="str">
        <f t="shared" si="2381"/>
        <v/>
      </c>
      <c r="AF212" s="67" t="str">
        <f t="shared" si="2382"/>
        <v/>
      </c>
      <c r="AG212" s="67" t="str">
        <f t="shared" si="2383"/>
        <v/>
      </c>
      <c r="AH212" s="67" t="str">
        <f t="shared" si="2384"/>
        <v/>
      </c>
      <c r="AI212" s="67" t="str">
        <f t="shared" si="2385"/>
        <v/>
      </c>
      <c r="AJ212" s="67" t="str">
        <f t="shared" si="2386"/>
        <v/>
      </c>
      <c r="AK212" s="75" t="str">
        <f t="shared" si="2387"/>
        <v/>
      </c>
      <c r="AL212" s="74" t="str">
        <f t="shared" si="1861"/>
        <v/>
      </c>
      <c r="AM212" s="67" t="str">
        <f t="shared" ref="AM212" si="2600">IF(AND($F212=AL$2,$D212=AL$3,$E212=AM$4),1,"")</f>
        <v/>
      </c>
      <c r="AN212" s="67" t="str">
        <f t="shared" si="2389"/>
        <v/>
      </c>
      <c r="AO212" s="67" t="str">
        <f t="shared" si="2390"/>
        <v/>
      </c>
      <c r="AP212" s="67" t="str">
        <f t="shared" si="2391"/>
        <v/>
      </c>
      <c r="AQ212" s="67" t="str">
        <f t="shared" si="2392"/>
        <v/>
      </c>
      <c r="AR212" s="67" t="str">
        <f t="shared" si="2393"/>
        <v/>
      </c>
      <c r="AS212" s="67" t="str">
        <f t="shared" si="2394"/>
        <v/>
      </c>
      <c r="AT212" s="67" t="str">
        <f t="shared" si="2395"/>
        <v/>
      </c>
      <c r="AU212" s="75" t="str">
        <f t="shared" si="2396"/>
        <v/>
      </c>
      <c r="AV212" s="74" t="str">
        <f t="shared" si="1863"/>
        <v/>
      </c>
      <c r="AW212" s="67" t="str">
        <f t="shared" ref="AW212" si="2601">IF(AND($F212=AV$2,$D212=AV$3,$E212=AW$4),1,"")</f>
        <v/>
      </c>
      <c r="AX212" s="67" t="str">
        <f t="shared" si="2398"/>
        <v/>
      </c>
      <c r="AY212" s="67" t="str">
        <f t="shared" si="2399"/>
        <v/>
      </c>
      <c r="AZ212" s="67" t="str">
        <f t="shared" si="2400"/>
        <v/>
      </c>
      <c r="BA212" s="67" t="str">
        <f t="shared" si="2401"/>
        <v/>
      </c>
      <c r="BB212" s="67" t="str">
        <f t="shared" si="2402"/>
        <v/>
      </c>
      <c r="BC212" s="67" t="str">
        <f t="shared" si="2403"/>
        <v/>
      </c>
      <c r="BD212" s="67" t="str">
        <f t="shared" si="2404"/>
        <v/>
      </c>
      <c r="BE212" s="75" t="str">
        <f t="shared" si="2405"/>
        <v/>
      </c>
      <c r="BF212" s="74" t="str">
        <f t="shared" si="1865"/>
        <v/>
      </c>
      <c r="BG212" s="67" t="str">
        <f t="shared" ref="BG212" si="2602">IF(AND($F212=BF$2,$D212=BF$3,$E212=BG$4),1,"")</f>
        <v/>
      </c>
      <c r="BH212" s="67" t="str">
        <f t="shared" si="2407"/>
        <v/>
      </c>
      <c r="BI212" s="67" t="str">
        <f t="shared" si="2408"/>
        <v/>
      </c>
      <c r="BJ212" s="67" t="str">
        <f t="shared" si="2409"/>
        <v/>
      </c>
      <c r="BK212" s="67" t="str">
        <f t="shared" si="2410"/>
        <v/>
      </c>
      <c r="BL212" s="67" t="str">
        <f t="shared" si="2411"/>
        <v/>
      </c>
      <c r="BM212" s="67" t="str">
        <f t="shared" si="2412"/>
        <v/>
      </c>
      <c r="BN212" s="67" t="str">
        <f t="shared" si="2413"/>
        <v/>
      </c>
      <c r="BO212" s="75" t="str">
        <f t="shared" si="2414"/>
        <v/>
      </c>
      <c r="BP212" s="74" t="str">
        <f t="shared" si="1867"/>
        <v/>
      </c>
      <c r="BQ212" s="67" t="str">
        <f t="shared" ref="BQ212" si="2603">IF(AND($F212=BP$2,$D212=BP$3,$E212=BQ$4),1,"")</f>
        <v/>
      </c>
      <c r="BR212" s="67" t="str">
        <f t="shared" si="2416"/>
        <v/>
      </c>
      <c r="BS212" s="67" t="str">
        <f t="shared" si="2417"/>
        <v/>
      </c>
      <c r="BT212" s="67" t="str">
        <f t="shared" si="2418"/>
        <v/>
      </c>
      <c r="BU212" s="67" t="str">
        <f t="shared" si="2419"/>
        <v/>
      </c>
      <c r="BV212" s="67" t="str">
        <f t="shared" si="2420"/>
        <v/>
      </c>
      <c r="BW212" s="67" t="str">
        <f t="shared" si="2421"/>
        <v/>
      </c>
      <c r="BX212" s="67" t="str">
        <f t="shared" si="2422"/>
        <v/>
      </c>
      <c r="BY212" s="75" t="str">
        <f t="shared" si="2423"/>
        <v/>
      </c>
      <c r="BZ212" s="74" t="str">
        <f t="shared" si="1869"/>
        <v/>
      </c>
      <c r="CA212" s="67" t="str">
        <f t="shared" ref="CA212" si="2604">IF(AND($F212=BZ$2,$D212=BZ$3,$E212=CA$4),1,"")</f>
        <v/>
      </c>
      <c r="CB212" s="67" t="str">
        <f t="shared" si="2425"/>
        <v/>
      </c>
      <c r="CC212" s="67" t="str">
        <f t="shared" si="2426"/>
        <v/>
      </c>
      <c r="CD212" s="67" t="str">
        <f t="shared" si="2427"/>
        <v/>
      </c>
      <c r="CE212" s="67" t="str">
        <f t="shared" si="2428"/>
        <v/>
      </c>
      <c r="CF212" s="67" t="str">
        <f t="shared" si="2429"/>
        <v/>
      </c>
      <c r="CG212" s="67" t="str">
        <f t="shared" si="2430"/>
        <v/>
      </c>
      <c r="CH212" s="67" t="str">
        <f t="shared" si="2431"/>
        <v/>
      </c>
      <c r="CI212" s="75" t="str">
        <f t="shared" si="2432"/>
        <v/>
      </c>
      <c r="CJ212" s="74" t="str">
        <f t="shared" si="1871"/>
        <v/>
      </c>
      <c r="CK212" s="67" t="str">
        <f t="shared" ref="CK212" si="2605">IF(AND($F212=CJ$2,$D212=CJ$3,$E212=CK$4),1,"")</f>
        <v/>
      </c>
      <c r="CL212" s="67" t="str">
        <f t="shared" si="2434"/>
        <v/>
      </c>
      <c r="CM212" s="67" t="str">
        <f t="shared" si="2435"/>
        <v/>
      </c>
      <c r="CN212" s="67" t="str">
        <f t="shared" si="2436"/>
        <v/>
      </c>
      <c r="CO212" s="67" t="str">
        <f t="shared" si="2437"/>
        <v/>
      </c>
      <c r="CP212" s="67" t="str">
        <f t="shared" si="2438"/>
        <v/>
      </c>
      <c r="CQ212" s="67" t="str">
        <f t="shared" si="2439"/>
        <v/>
      </c>
      <c r="CR212" s="67" t="str">
        <f t="shared" si="2440"/>
        <v/>
      </c>
      <c r="CS212" s="75" t="str">
        <f t="shared" si="2441"/>
        <v/>
      </c>
      <c r="CT212" s="74" t="str">
        <f t="shared" si="1873"/>
        <v/>
      </c>
      <c r="CU212" s="67" t="str">
        <f t="shared" ref="CU212" si="2606">IF(AND($F212=CT$2,$D212=CT$3,$E212=CU$4),1,"")</f>
        <v/>
      </c>
      <c r="CV212" s="67" t="str">
        <f t="shared" si="2443"/>
        <v/>
      </c>
      <c r="CW212" s="67" t="str">
        <f t="shared" si="2444"/>
        <v/>
      </c>
      <c r="CX212" s="67" t="str">
        <f t="shared" si="2445"/>
        <v/>
      </c>
      <c r="CY212" s="67" t="str">
        <f t="shared" si="2446"/>
        <v/>
      </c>
      <c r="CZ212" s="67" t="str">
        <f t="shared" si="2447"/>
        <v/>
      </c>
      <c r="DA212" s="67" t="str">
        <f t="shared" si="2448"/>
        <v/>
      </c>
      <c r="DB212" s="67" t="str">
        <f t="shared" si="2449"/>
        <v/>
      </c>
      <c r="DC212" s="75" t="str">
        <f t="shared" si="2450"/>
        <v/>
      </c>
      <c r="DD212" s="74" t="str">
        <f t="shared" si="1875"/>
        <v/>
      </c>
      <c r="DE212" s="67" t="str">
        <f t="shared" ref="DE212" si="2607">IF(AND($F212=DD$2,$D212=DD$3,$E212=DE$4),1,"")</f>
        <v/>
      </c>
      <c r="DF212" s="67" t="str">
        <f t="shared" si="2452"/>
        <v/>
      </c>
      <c r="DG212" s="67" t="str">
        <f t="shared" si="2453"/>
        <v/>
      </c>
      <c r="DH212" s="67" t="str">
        <f t="shared" si="2454"/>
        <v/>
      </c>
      <c r="DI212" s="67" t="str">
        <f t="shared" si="2455"/>
        <v/>
      </c>
      <c r="DJ212" s="67" t="str">
        <f t="shared" si="2456"/>
        <v/>
      </c>
      <c r="DK212" s="67" t="str">
        <f t="shared" si="2457"/>
        <v/>
      </c>
      <c r="DL212" s="67" t="str">
        <f t="shared" si="2458"/>
        <v/>
      </c>
      <c r="DM212" s="75" t="str">
        <f t="shared" si="2459"/>
        <v/>
      </c>
      <c r="DN212" s="74" t="str">
        <f t="shared" si="1877"/>
        <v/>
      </c>
      <c r="DO212" s="67" t="str">
        <f t="shared" ref="DO212" si="2608">IF(AND($F212=DN$2,$D212=DN$3,$E212=DO$4),1,"")</f>
        <v/>
      </c>
      <c r="DP212" s="67" t="str">
        <f t="shared" si="2461"/>
        <v/>
      </c>
      <c r="DQ212" s="67" t="str">
        <f t="shared" si="2462"/>
        <v/>
      </c>
      <c r="DR212" s="67" t="str">
        <f t="shared" si="2463"/>
        <v/>
      </c>
      <c r="DS212" s="67" t="str">
        <f t="shared" si="2464"/>
        <v/>
      </c>
      <c r="DT212" s="67" t="str">
        <f t="shared" si="2465"/>
        <v/>
      </c>
      <c r="DU212" s="67" t="str">
        <f t="shared" si="2466"/>
        <v/>
      </c>
      <c r="DV212" s="67" t="str">
        <f t="shared" si="2467"/>
        <v/>
      </c>
      <c r="DW212" s="76" t="str">
        <f t="shared" si="2468"/>
        <v/>
      </c>
      <c r="DX212" s="73"/>
    </row>
    <row r="213" spans="1:128" hidden="1">
      <c r="A213" s="67" t="str">
        <f>IF(OR(B213=0,B213=""),"",'Stu.Detail (1-20)'!A215)</f>
        <v/>
      </c>
      <c r="B213" s="67" t="str">
        <f>IF(OR('Stu.Detail (1-20)'!B215=0,'Stu.Detail (1-20)'!B215=""),"",'Stu.Detail (1-20)'!B215)</f>
        <v/>
      </c>
      <c r="C213" s="68" t="str">
        <f>IF(OR('Stu.Detail (1-20)'!C215=0,'Stu.Detail (1-20)'!C215=""),"",'Stu.Detail (1-20)'!C215)</f>
        <v/>
      </c>
      <c r="D213" s="67" t="str">
        <f>IF(OR('Stu.Detail (1-20)'!J215=0,'Stu.Detail (1-20)'!J215=""),"",'Stu.Detail (1-20)'!J215)</f>
        <v/>
      </c>
      <c r="E213" s="67" t="str">
        <f>IF(OR('Stu.Detail (1-20)'!K215=0,'Stu.Detail (1-20)'!K215=""),"",'Stu.Detail (1-20)'!K215)</f>
        <v/>
      </c>
      <c r="F213" s="67" t="str">
        <f>IF(OR('Stu.Detail (1-20)'!L215=0,'Stu.Detail (1-20)'!L215=""),"",'Stu.Detail (1-20)'!L215)</f>
        <v/>
      </c>
      <c r="H213" s="74" t="str">
        <f t="shared" si="2359"/>
        <v/>
      </c>
      <c r="I213" s="67" t="str">
        <f t="shared" si="2360"/>
        <v/>
      </c>
      <c r="J213" s="67" t="str">
        <f t="shared" si="2361"/>
        <v/>
      </c>
      <c r="K213" s="67" t="str">
        <f t="shared" si="2362"/>
        <v/>
      </c>
      <c r="L213" s="67" t="str">
        <f t="shared" si="2363"/>
        <v/>
      </c>
      <c r="M213" s="67" t="str">
        <f t="shared" si="2364"/>
        <v/>
      </c>
      <c r="N213" s="67" t="str">
        <f t="shared" si="2365"/>
        <v/>
      </c>
      <c r="O213" s="67" t="str">
        <f t="shared" si="2366"/>
        <v/>
      </c>
      <c r="P213" s="67" t="str">
        <f t="shared" si="2367"/>
        <v/>
      </c>
      <c r="Q213" s="75" t="str">
        <f t="shared" si="2368"/>
        <v/>
      </c>
      <c r="R213" s="74" t="str">
        <f t="shared" si="2369"/>
        <v/>
      </c>
      <c r="S213" s="67" t="str">
        <f t="shared" si="2370"/>
        <v/>
      </c>
      <c r="T213" s="67" t="str">
        <f t="shared" si="2371"/>
        <v/>
      </c>
      <c r="U213" s="67" t="str">
        <f t="shared" si="2372"/>
        <v/>
      </c>
      <c r="V213" s="67" t="str">
        <f t="shared" si="2373"/>
        <v/>
      </c>
      <c r="W213" s="67" t="str">
        <f t="shared" si="2374"/>
        <v/>
      </c>
      <c r="X213" s="67" t="str">
        <f t="shared" si="2375"/>
        <v/>
      </c>
      <c r="Y213" s="67" t="str">
        <f t="shared" si="2376"/>
        <v/>
      </c>
      <c r="Z213" s="67" t="str">
        <f t="shared" si="2377"/>
        <v/>
      </c>
      <c r="AA213" s="75" t="str">
        <f t="shared" si="2378"/>
        <v/>
      </c>
      <c r="AB213" s="74" t="str">
        <f t="shared" ref="AB213:AB276" si="2609">IF(AND($F213=AB$2,$D213=AB$3,$E213=AB$4),1,"")</f>
        <v/>
      </c>
      <c r="AC213" s="67" t="str">
        <f t="shared" ref="AC213" si="2610">IF(AND($F213=AB$2,$D213=AB$3,$E213=AC$4),1,"")</f>
        <v/>
      </c>
      <c r="AD213" s="67" t="str">
        <f t="shared" si="2380"/>
        <v/>
      </c>
      <c r="AE213" s="67" t="str">
        <f t="shared" si="2381"/>
        <v/>
      </c>
      <c r="AF213" s="67" t="str">
        <f t="shared" si="2382"/>
        <v/>
      </c>
      <c r="AG213" s="67" t="str">
        <f t="shared" si="2383"/>
        <v/>
      </c>
      <c r="AH213" s="67" t="str">
        <f t="shared" si="2384"/>
        <v/>
      </c>
      <c r="AI213" s="67" t="str">
        <f t="shared" si="2385"/>
        <v/>
      </c>
      <c r="AJ213" s="67" t="str">
        <f t="shared" si="2386"/>
        <v/>
      </c>
      <c r="AK213" s="75" t="str">
        <f t="shared" si="2387"/>
        <v/>
      </c>
      <c r="AL213" s="74" t="str">
        <f t="shared" ref="AL213:AL276" si="2611">IF(AND($F213=AL$2,$D213=AL$3,$E213=AL$4),1,"")</f>
        <v/>
      </c>
      <c r="AM213" s="67" t="str">
        <f t="shared" ref="AM213" si="2612">IF(AND($F213=AL$2,$D213=AL$3,$E213=AM$4),1,"")</f>
        <v/>
      </c>
      <c r="AN213" s="67" t="str">
        <f t="shared" si="2389"/>
        <v/>
      </c>
      <c r="AO213" s="67" t="str">
        <f t="shared" si="2390"/>
        <v/>
      </c>
      <c r="AP213" s="67" t="str">
        <f t="shared" si="2391"/>
        <v/>
      </c>
      <c r="AQ213" s="67" t="str">
        <f t="shared" si="2392"/>
        <v/>
      </c>
      <c r="AR213" s="67" t="str">
        <f t="shared" si="2393"/>
        <v/>
      </c>
      <c r="AS213" s="67" t="str">
        <f t="shared" si="2394"/>
        <v/>
      </c>
      <c r="AT213" s="67" t="str">
        <f t="shared" si="2395"/>
        <v/>
      </c>
      <c r="AU213" s="75" t="str">
        <f t="shared" si="2396"/>
        <v/>
      </c>
      <c r="AV213" s="74" t="str">
        <f t="shared" ref="AV213:AV276" si="2613">IF(AND($F213=AV$2,$D213=AV$3,$E213=AV$4),1,"")</f>
        <v/>
      </c>
      <c r="AW213" s="67" t="str">
        <f t="shared" ref="AW213" si="2614">IF(AND($F213=AV$2,$D213=AV$3,$E213=AW$4),1,"")</f>
        <v/>
      </c>
      <c r="AX213" s="67" t="str">
        <f t="shared" si="2398"/>
        <v/>
      </c>
      <c r="AY213" s="67" t="str">
        <f t="shared" si="2399"/>
        <v/>
      </c>
      <c r="AZ213" s="67" t="str">
        <f t="shared" si="2400"/>
        <v/>
      </c>
      <c r="BA213" s="67" t="str">
        <f t="shared" si="2401"/>
        <v/>
      </c>
      <c r="BB213" s="67" t="str">
        <f t="shared" si="2402"/>
        <v/>
      </c>
      <c r="BC213" s="67" t="str">
        <f t="shared" si="2403"/>
        <v/>
      </c>
      <c r="BD213" s="67" t="str">
        <f t="shared" si="2404"/>
        <v/>
      </c>
      <c r="BE213" s="75" t="str">
        <f t="shared" si="2405"/>
        <v/>
      </c>
      <c r="BF213" s="74" t="str">
        <f t="shared" ref="BF213:BF276" si="2615">IF(AND($F213=BF$2,$D213=BF$3,$E213=BF$4),1,"")</f>
        <v/>
      </c>
      <c r="BG213" s="67" t="str">
        <f t="shared" ref="BG213" si="2616">IF(AND($F213=BF$2,$D213=BF$3,$E213=BG$4),1,"")</f>
        <v/>
      </c>
      <c r="BH213" s="67" t="str">
        <f t="shared" si="2407"/>
        <v/>
      </c>
      <c r="BI213" s="67" t="str">
        <f t="shared" si="2408"/>
        <v/>
      </c>
      <c r="BJ213" s="67" t="str">
        <f t="shared" si="2409"/>
        <v/>
      </c>
      <c r="BK213" s="67" t="str">
        <f t="shared" si="2410"/>
        <v/>
      </c>
      <c r="BL213" s="67" t="str">
        <f t="shared" si="2411"/>
        <v/>
      </c>
      <c r="BM213" s="67" t="str">
        <f t="shared" si="2412"/>
        <v/>
      </c>
      <c r="BN213" s="67" t="str">
        <f t="shared" si="2413"/>
        <v/>
      </c>
      <c r="BO213" s="75" t="str">
        <f t="shared" si="2414"/>
        <v/>
      </c>
      <c r="BP213" s="74" t="str">
        <f t="shared" ref="BP213:BP276" si="2617">IF(AND($F213=BP$2,$D213=BP$3,$E213=BP$4),1,"")</f>
        <v/>
      </c>
      <c r="BQ213" s="67" t="str">
        <f t="shared" ref="BQ213" si="2618">IF(AND($F213=BP$2,$D213=BP$3,$E213=BQ$4),1,"")</f>
        <v/>
      </c>
      <c r="BR213" s="67" t="str">
        <f t="shared" si="2416"/>
        <v/>
      </c>
      <c r="BS213" s="67" t="str">
        <f t="shared" si="2417"/>
        <v/>
      </c>
      <c r="BT213" s="67" t="str">
        <f t="shared" si="2418"/>
        <v/>
      </c>
      <c r="BU213" s="67" t="str">
        <f t="shared" si="2419"/>
        <v/>
      </c>
      <c r="BV213" s="67" t="str">
        <f t="shared" si="2420"/>
        <v/>
      </c>
      <c r="BW213" s="67" t="str">
        <f t="shared" si="2421"/>
        <v/>
      </c>
      <c r="BX213" s="67" t="str">
        <f t="shared" si="2422"/>
        <v/>
      </c>
      <c r="BY213" s="75" t="str">
        <f t="shared" si="2423"/>
        <v/>
      </c>
      <c r="BZ213" s="74" t="str">
        <f t="shared" ref="BZ213:BZ276" si="2619">IF(AND($F213=BZ$2,$D213=BZ$3,$E213=BZ$4),1,"")</f>
        <v/>
      </c>
      <c r="CA213" s="67" t="str">
        <f t="shared" ref="CA213" si="2620">IF(AND($F213=BZ$2,$D213=BZ$3,$E213=CA$4),1,"")</f>
        <v/>
      </c>
      <c r="CB213" s="67" t="str">
        <f t="shared" si="2425"/>
        <v/>
      </c>
      <c r="CC213" s="67" t="str">
        <f t="shared" si="2426"/>
        <v/>
      </c>
      <c r="CD213" s="67" t="str">
        <f t="shared" si="2427"/>
        <v/>
      </c>
      <c r="CE213" s="67" t="str">
        <f t="shared" si="2428"/>
        <v/>
      </c>
      <c r="CF213" s="67" t="str">
        <f t="shared" si="2429"/>
        <v/>
      </c>
      <c r="CG213" s="67" t="str">
        <f t="shared" si="2430"/>
        <v/>
      </c>
      <c r="CH213" s="67" t="str">
        <f t="shared" si="2431"/>
        <v/>
      </c>
      <c r="CI213" s="75" t="str">
        <f t="shared" si="2432"/>
        <v/>
      </c>
      <c r="CJ213" s="74" t="str">
        <f t="shared" ref="CJ213:CJ276" si="2621">IF(AND($F213=CJ$2,$D213=CJ$3,$E213=CJ$4),1,"")</f>
        <v/>
      </c>
      <c r="CK213" s="67" t="str">
        <f t="shared" ref="CK213" si="2622">IF(AND($F213=CJ$2,$D213=CJ$3,$E213=CK$4),1,"")</f>
        <v/>
      </c>
      <c r="CL213" s="67" t="str">
        <f t="shared" si="2434"/>
        <v/>
      </c>
      <c r="CM213" s="67" t="str">
        <f t="shared" si="2435"/>
        <v/>
      </c>
      <c r="CN213" s="67" t="str">
        <f t="shared" si="2436"/>
        <v/>
      </c>
      <c r="CO213" s="67" t="str">
        <f t="shared" si="2437"/>
        <v/>
      </c>
      <c r="CP213" s="67" t="str">
        <f t="shared" si="2438"/>
        <v/>
      </c>
      <c r="CQ213" s="67" t="str">
        <f t="shared" si="2439"/>
        <v/>
      </c>
      <c r="CR213" s="67" t="str">
        <f t="shared" si="2440"/>
        <v/>
      </c>
      <c r="CS213" s="75" t="str">
        <f t="shared" si="2441"/>
        <v/>
      </c>
      <c r="CT213" s="74" t="str">
        <f t="shared" ref="CT213:CT276" si="2623">IF(AND($F213=CT$2,$D213=CT$3,$E213=CT$4),1,"")</f>
        <v/>
      </c>
      <c r="CU213" s="67" t="str">
        <f t="shared" ref="CU213" si="2624">IF(AND($F213=CT$2,$D213=CT$3,$E213=CU$4),1,"")</f>
        <v/>
      </c>
      <c r="CV213" s="67" t="str">
        <f t="shared" si="2443"/>
        <v/>
      </c>
      <c r="CW213" s="67" t="str">
        <f t="shared" si="2444"/>
        <v/>
      </c>
      <c r="CX213" s="67" t="str">
        <f t="shared" si="2445"/>
        <v/>
      </c>
      <c r="CY213" s="67" t="str">
        <f t="shared" si="2446"/>
        <v/>
      </c>
      <c r="CZ213" s="67" t="str">
        <f t="shared" si="2447"/>
        <v/>
      </c>
      <c r="DA213" s="67" t="str">
        <f t="shared" si="2448"/>
        <v/>
      </c>
      <c r="DB213" s="67" t="str">
        <f t="shared" si="2449"/>
        <v/>
      </c>
      <c r="DC213" s="75" t="str">
        <f t="shared" si="2450"/>
        <v/>
      </c>
      <c r="DD213" s="74" t="str">
        <f t="shared" ref="DD213:DD276" si="2625">IF(AND($F213=DD$2,$D213=DD$3,$E213=DD$4),1,"")</f>
        <v/>
      </c>
      <c r="DE213" s="67" t="str">
        <f t="shared" ref="DE213" si="2626">IF(AND($F213=DD$2,$D213=DD$3,$E213=DE$4),1,"")</f>
        <v/>
      </c>
      <c r="DF213" s="67" t="str">
        <f t="shared" si="2452"/>
        <v/>
      </c>
      <c r="DG213" s="67" t="str">
        <f t="shared" si="2453"/>
        <v/>
      </c>
      <c r="DH213" s="67" t="str">
        <f t="shared" si="2454"/>
        <v/>
      </c>
      <c r="DI213" s="67" t="str">
        <f t="shared" si="2455"/>
        <v/>
      </c>
      <c r="DJ213" s="67" t="str">
        <f t="shared" si="2456"/>
        <v/>
      </c>
      <c r="DK213" s="67" t="str">
        <f t="shared" si="2457"/>
        <v/>
      </c>
      <c r="DL213" s="67" t="str">
        <f t="shared" si="2458"/>
        <v/>
      </c>
      <c r="DM213" s="75" t="str">
        <f t="shared" si="2459"/>
        <v/>
      </c>
      <c r="DN213" s="74" t="str">
        <f t="shared" ref="DN213:DN276" si="2627">IF(AND($F213=DN$2,$D213=DN$3,$E213=DN$4),1,"")</f>
        <v/>
      </c>
      <c r="DO213" s="67" t="str">
        <f t="shared" ref="DO213" si="2628">IF(AND($F213=DN$2,$D213=DN$3,$E213=DO$4),1,"")</f>
        <v/>
      </c>
      <c r="DP213" s="67" t="str">
        <f t="shared" si="2461"/>
        <v/>
      </c>
      <c r="DQ213" s="67" t="str">
        <f t="shared" si="2462"/>
        <v/>
      </c>
      <c r="DR213" s="67" t="str">
        <f t="shared" si="2463"/>
        <v/>
      </c>
      <c r="DS213" s="67" t="str">
        <f t="shared" si="2464"/>
        <v/>
      </c>
      <c r="DT213" s="67" t="str">
        <f t="shared" si="2465"/>
        <v/>
      </c>
      <c r="DU213" s="67" t="str">
        <f t="shared" si="2466"/>
        <v/>
      </c>
      <c r="DV213" s="67" t="str">
        <f t="shared" si="2467"/>
        <v/>
      </c>
      <c r="DW213" s="76" t="str">
        <f t="shared" si="2468"/>
        <v/>
      </c>
      <c r="DX213" s="73"/>
    </row>
    <row r="214" spans="1:128" hidden="1">
      <c r="A214" s="67" t="str">
        <f>IF(OR(B214=0,B214=""),"",'Stu.Detail (1-20)'!A216)</f>
        <v/>
      </c>
      <c r="B214" s="67" t="str">
        <f>IF(OR('Stu.Detail (1-20)'!B216=0,'Stu.Detail (1-20)'!B216=""),"",'Stu.Detail (1-20)'!B216)</f>
        <v/>
      </c>
      <c r="C214" s="68" t="str">
        <f>IF(OR('Stu.Detail (1-20)'!C216=0,'Stu.Detail (1-20)'!C216=""),"",'Stu.Detail (1-20)'!C216)</f>
        <v/>
      </c>
      <c r="D214" s="67" t="str">
        <f>IF(OR('Stu.Detail (1-20)'!J216=0,'Stu.Detail (1-20)'!J216=""),"",'Stu.Detail (1-20)'!J216)</f>
        <v/>
      </c>
      <c r="E214" s="67" t="str">
        <f>IF(OR('Stu.Detail (1-20)'!K216=0,'Stu.Detail (1-20)'!K216=""),"",'Stu.Detail (1-20)'!K216)</f>
        <v/>
      </c>
      <c r="F214" s="67" t="str">
        <f>IF(OR('Stu.Detail (1-20)'!L216=0,'Stu.Detail (1-20)'!L216=""),"",'Stu.Detail (1-20)'!L216)</f>
        <v/>
      </c>
      <c r="H214" s="74" t="str">
        <f t="shared" si="2359"/>
        <v/>
      </c>
      <c r="I214" s="67" t="str">
        <f t="shared" si="2360"/>
        <v/>
      </c>
      <c r="J214" s="67" t="str">
        <f t="shared" si="2361"/>
        <v/>
      </c>
      <c r="K214" s="67" t="str">
        <f t="shared" si="2362"/>
        <v/>
      </c>
      <c r="L214" s="67" t="str">
        <f t="shared" si="2363"/>
        <v/>
      </c>
      <c r="M214" s="67" t="str">
        <f t="shared" si="2364"/>
        <v/>
      </c>
      <c r="N214" s="67" t="str">
        <f t="shared" si="2365"/>
        <v/>
      </c>
      <c r="O214" s="67" t="str">
        <f t="shared" si="2366"/>
        <v/>
      </c>
      <c r="P214" s="67" t="str">
        <f t="shared" si="2367"/>
        <v/>
      </c>
      <c r="Q214" s="75" t="str">
        <f t="shared" si="2368"/>
        <v/>
      </c>
      <c r="R214" s="74" t="str">
        <f t="shared" si="2369"/>
        <v/>
      </c>
      <c r="S214" s="67" t="str">
        <f t="shared" si="2370"/>
        <v/>
      </c>
      <c r="T214" s="67" t="str">
        <f t="shared" si="2371"/>
        <v/>
      </c>
      <c r="U214" s="67" t="str">
        <f t="shared" si="2372"/>
        <v/>
      </c>
      <c r="V214" s="67" t="str">
        <f t="shared" si="2373"/>
        <v/>
      </c>
      <c r="W214" s="67" t="str">
        <f t="shared" si="2374"/>
        <v/>
      </c>
      <c r="X214" s="67" t="str">
        <f t="shared" si="2375"/>
        <v/>
      </c>
      <c r="Y214" s="67" t="str">
        <f t="shared" si="2376"/>
        <v/>
      </c>
      <c r="Z214" s="67" t="str">
        <f t="shared" si="2377"/>
        <v/>
      </c>
      <c r="AA214" s="75" t="str">
        <f t="shared" si="2378"/>
        <v/>
      </c>
      <c r="AB214" s="74" t="str">
        <f t="shared" si="2609"/>
        <v/>
      </c>
      <c r="AC214" s="67" t="str">
        <f t="shared" ref="AC214" si="2629">IF(AND($F214=AB$2,$D214=AB$3,$E214=AC$4),1,"")</f>
        <v/>
      </c>
      <c r="AD214" s="67" t="str">
        <f t="shared" si="2380"/>
        <v/>
      </c>
      <c r="AE214" s="67" t="str">
        <f t="shared" si="2381"/>
        <v/>
      </c>
      <c r="AF214" s="67" t="str">
        <f t="shared" si="2382"/>
        <v/>
      </c>
      <c r="AG214" s="67" t="str">
        <f t="shared" si="2383"/>
        <v/>
      </c>
      <c r="AH214" s="67" t="str">
        <f t="shared" si="2384"/>
        <v/>
      </c>
      <c r="AI214" s="67" t="str">
        <f t="shared" si="2385"/>
        <v/>
      </c>
      <c r="AJ214" s="67" t="str">
        <f t="shared" si="2386"/>
        <v/>
      </c>
      <c r="AK214" s="75" t="str">
        <f t="shared" si="2387"/>
        <v/>
      </c>
      <c r="AL214" s="74" t="str">
        <f t="shared" si="2611"/>
        <v/>
      </c>
      <c r="AM214" s="67" t="str">
        <f t="shared" ref="AM214" si="2630">IF(AND($F214=AL$2,$D214=AL$3,$E214=AM$4),1,"")</f>
        <v/>
      </c>
      <c r="AN214" s="67" t="str">
        <f t="shared" si="2389"/>
        <v/>
      </c>
      <c r="AO214" s="67" t="str">
        <f t="shared" si="2390"/>
        <v/>
      </c>
      <c r="AP214" s="67" t="str">
        <f t="shared" si="2391"/>
        <v/>
      </c>
      <c r="AQ214" s="67" t="str">
        <f t="shared" si="2392"/>
        <v/>
      </c>
      <c r="AR214" s="67" t="str">
        <f t="shared" si="2393"/>
        <v/>
      </c>
      <c r="AS214" s="67" t="str">
        <f t="shared" si="2394"/>
        <v/>
      </c>
      <c r="AT214" s="67" t="str">
        <f t="shared" si="2395"/>
        <v/>
      </c>
      <c r="AU214" s="75" t="str">
        <f t="shared" si="2396"/>
        <v/>
      </c>
      <c r="AV214" s="74" t="str">
        <f t="shared" si="2613"/>
        <v/>
      </c>
      <c r="AW214" s="67" t="str">
        <f t="shared" ref="AW214" si="2631">IF(AND($F214=AV$2,$D214=AV$3,$E214=AW$4),1,"")</f>
        <v/>
      </c>
      <c r="AX214" s="67" t="str">
        <f t="shared" si="2398"/>
        <v/>
      </c>
      <c r="AY214" s="67" t="str">
        <f t="shared" si="2399"/>
        <v/>
      </c>
      <c r="AZ214" s="67" t="str">
        <f t="shared" si="2400"/>
        <v/>
      </c>
      <c r="BA214" s="67" t="str">
        <f t="shared" si="2401"/>
        <v/>
      </c>
      <c r="BB214" s="67" t="str">
        <f t="shared" si="2402"/>
        <v/>
      </c>
      <c r="BC214" s="67" t="str">
        <f t="shared" si="2403"/>
        <v/>
      </c>
      <c r="BD214" s="67" t="str">
        <f t="shared" si="2404"/>
        <v/>
      </c>
      <c r="BE214" s="75" t="str">
        <f t="shared" si="2405"/>
        <v/>
      </c>
      <c r="BF214" s="74" t="str">
        <f t="shared" si="2615"/>
        <v/>
      </c>
      <c r="BG214" s="67" t="str">
        <f t="shared" ref="BG214" si="2632">IF(AND($F214=BF$2,$D214=BF$3,$E214=BG$4),1,"")</f>
        <v/>
      </c>
      <c r="BH214" s="67" t="str">
        <f t="shared" si="2407"/>
        <v/>
      </c>
      <c r="BI214" s="67" t="str">
        <f t="shared" si="2408"/>
        <v/>
      </c>
      <c r="BJ214" s="67" t="str">
        <f t="shared" si="2409"/>
        <v/>
      </c>
      <c r="BK214" s="67" t="str">
        <f t="shared" si="2410"/>
        <v/>
      </c>
      <c r="BL214" s="67" t="str">
        <f t="shared" si="2411"/>
        <v/>
      </c>
      <c r="BM214" s="67" t="str">
        <f t="shared" si="2412"/>
        <v/>
      </c>
      <c r="BN214" s="67" t="str">
        <f t="shared" si="2413"/>
        <v/>
      </c>
      <c r="BO214" s="75" t="str">
        <f t="shared" si="2414"/>
        <v/>
      </c>
      <c r="BP214" s="74" t="str">
        <f t="shared" si="2617"/>
        <v/>
      </c>
      <c r="BQ214" s="67" t="str">
        <f t="shared" ref="BQ214" si="2633">IF(AND($F214=BP$2,$D214=BP$3,$E214=BQ$4),1,"")</f>
        <v/>
      </c>
      <c r="BR214" s="67" t="str">
        <f t="shared" si="2416"/>
        <v/>
      </c>
      <c r="BS214" s="67" t="str">
        <f t="shared" si="2417"/>
        <v/>
      </c>
      <c r="BT214" s="67" t="str">
        <f t="shared" si="2418"/>
        <v/>
      </c>
      <c r="BU214" s="67" t="str">
        <f t="shared" si="2419"/>
        <v/>
      </c>
      <c r="BV214" s="67" t="str">
        <f t="shared" si="2420"/>
        <v/>
      </c>
      <c r="BW214" s="67" t="str">
        <f t="shared" si="2421"/>
        <v/>
      </c>
      <c r="BX214" s="67" t="str">
        <f t="shared" si="2422"/>
        <v/>
      </c>
      <c r="BY214" s="75" t="str">
        <f t="shared" si="2423"/>
        <v/>
      </c>
      <c r="BZ214" s="74" t="str">
        <f t="shared" si="2619"/>
        <v/>
      </c>
      <c r="CA214" s="67" t="str">
        <f t="shared" ref="CA214" si="2634">IF(AND($F214=BZ$2,$D214=BZ$3,$E214=CA$4),1,"")</f>
        <v/>
      </c>
      <c r="CB214" s="67" t="str">
        <f t="shared" si="2425"/>
        <v/>
      </c>
      <c r="CC214" s="67" t="str">
        <f t="shared" si="2426"/>
        <v/>
      </c>
      <c r="CD214" s="67" t="str">
        <f t="shared" si="2427"/>
        <v/>
      </c>
      <c r="CE214" s="67" t="str">
        <f t="shared" si="2428"/>
        <v/>
      </c>
      <c r="CF214" s="67" t="str">
        <f t="shared" si="2429"/>
        <v/>
      </c>
      <c r="CG214" s="67" t="str">
        <f t="shared" si="2430"/>
        <v/>
      </c>
      <c r="CH214" s="67" t="str">
        <f t="shared" si="2431"/>
        <v/>
      </c>
      <c r="CI214" s="75" t="str">
        <f t="shared" si="2432"/>
        <v/>
      </c>
      <c r="CJ214" s="74" t="str">
        <f t="shared" si="2621"/>
        <v/>
      </c>
      <c r="CK214" s="67" t="str">
        <f t="shared" ref="CK214" si="2635">IF(AND($F214=CJ$2,$D214=CJ$3,$E214=CK$4),1,"")</f>
        <v/>
      </c>
      <c r="CL214" s="67" t="str">
        <f t="shared" si="2434"/>
        <v/>
      </c>
      <c r="CM214" s="67" t="str">
        <f t="shared" si="2435"/>
        <v/>
      </c>
      <c r="CN214" s="67" t="str">
        <f t="shared" si="2436"/>
        <v/>
      </c>
      <c r="CO214" s="67" t="str">
        <f t="shared" si="2437"/>
        <v/>
      </c>
      <c r="CP214" s="67" t="str">
        <f t="shared" si="2438"/>
        <v/>
      </c>
      <c r="CQ214" s="67" t="str">
        <f t="shared" si="2439"/>
        <v/>
      </c>
      <c r="CR214" s="67" t="str">
        <f t="shared" si="2440"/>
        <v/>
      </c>
      <c r="CS214" s="75" t="str">
        <f t="shared" si="2441"/>
        <v/>
      </c>
      <c r="CT214" s="74" t="str">
        <f t="shared" si="2623"/>
        <v/>
      </c>
      <c r="CU214" s="67" t="str">
        <f t="shared" ref="CU214" si="2636">IF(AND($F214=CT$2,$D214=CT$3,$E214=CU$4),1,"")</f>
        <v/>
      </c>
      <c r="CV214" s="67" t="str">
        <f t="shared" si="2443"/>
        <v/>
      </c>
      <c r="CW214" s="67" t="str">
        <f t="shared" si="2444"/>
        <v/>
      </c>
      <c r="CX214" s="67" t="str">
        <f t="shared" si="2445"/>
        <v/>
      </c>
      <c r="CY214" s="67" t="str">
        <f t="shared" si="2446"/>
        <v/>
      </c>
      <c r="CZ214" s="67" t="str">
        <f t="shared" si="2447"/>
        <v/>
      </c>
      <c r="DA214" s="67" t="str">
        <f t="shared" si="2448"/>
        <v/>
      </c>
      <c r="DB214" s="67" t="str">
        <f t="shared" si="2449"/>
        <v/>
      </c>
      <c r="DC214" s="75" t="str">
        <f t="shared" si="2450"/>
        <v/>
      </c>
      <c r="DD214" s="74" t="str">
        <f t="shared" si="2625"/>
        <v/>
      </c>
      <c r="DE214" s="67" t="str">
        <f t="shared" ref="DE214" si="2637">IF(AND($F214=DD$2,$D214=DD$3,$E214=DE$4),1,"")</f>
        <v/>
      </c>
      <c r="DF214" s="67" t="str">
        <f t="shared" si="2452"/>
        <v/>
      </c>
      <c r="DG214" s="67" t="str">
        <f t="shared" si="2453"/>
        <v/>
      </c>
      <c r="DH214" s="67" t="str">
        <f t="shared" si="2454"/>
        <v/>
      </c>
      <c r="DI214" s="67" t="str">
        <f t="shared" si="2455"/>
        <v/>
      </c>
      <c r="DJ214" s="67" t="str">
        <f t="shared" si="2456"/>
        <v/>
      </c>
      <c r="DK214" s="67" t="str">
        <f t="shared" si="2457"/>
        <v/>
      </c>
      <c r="DL214" s="67" t="str">
        <f t="shared" si="2458"/>
        <v/>
      </c>
      <c r="DM214" s="75" t="str">
        <f t="shared" si="2459"/>
        <v/>
      </c>
      <c r="DN214" s="74" t="str">
        <f t="shared" si="2627"/>
        <v/>
      </c>
      <c r="DO214" s="67" t="str">
        <f t="shared" ref="DO214" si="2638">IF(AND($F214=DN$2,$D214=DN$3,$E214=DO$4),1,"")</f>
        <v/>
      </c>
      <c r="DP214" s="67" t="str">
        <f t="shared" si="2461"/>
        <v/>
      </c>
      <c r="DQ214" s="67" t="str">
        <f t="shared" si="2462"/>
        <v/>
      </c>
      <c r="DR214" s="67" t="str">
        <f t="shared" si="2463"/>
        <v/>
      </c>
      <c r="DS214" s="67" t="str">
        <f t="shared" si="2464"/>
        <v/>
      </c>
      <c r="DT214" s="67" t="str">
        <f t="shared" si="2465"/>
        <v/>
      </c>
      <c r="DU214" s="67" t="str">
        <f t="shared" si="2466"/>
        <v/>
      </c>
      <c r="DV214" s="67" t="str">
        <f t="shared" si="2467"/>
        <v/>
      </c>
      <c r="DW214" s="76" t="str">
        <f t="shared" si="2468"/>
        <v/>
      </c>
      <c r="DX214" s="73"/>
    </row>
    <row r="215" spans="1:128" hidden="1">
      <c r="A215" s="67" t="str">
        <f>IF(OR(B215=0,B215=""),"",'Stu.Detail (1-20)'!A217)</f>
        <v/>
      </c>
      <c r="B215" s="67" t="str">
        <f>IF(OR('Stu.Detail (1-20)'!B217=0,'Stu.Detail (1-20)'!B217=""),"",'Stu.Detail (1-20)'!B217)</f>
        <v/>
      </c>
      <c r="C215" s="68" t="str">
        <f>IF(OR('Stu.Detail (1-20)'!C217=0,'Stu.Detail (1-20)'!C217=""),"",'Stu.Detail (1-20)'!C217)</f>
        <v/>
      </c>
      <c r="D215" s="67" t="str">
        <f>IF(OR('Stu.Detail (1-20)'!J217=0,'Stu.Detail (1-20)'!J217=""),"",'Stu.Detail (1-20)'!J217)</f>
        <v/>
      </c>
      <c r="E215" s="67" t="str">
        <f>IF(OR('Stu.Detail (1-20)'!K217=0,'Stu.Detail (1-20)'!K217=""),"",'Stu.Detail (1-20)'!K217)</f>
        <v/>
      </c>
      <c r="F215" s="67" t="str">
        <f>IF(OR('Stu.Detail (1-20)'!L217=0,'Stu.Detail (1-20)'!L217=""),"",'Stu.Detail (1-20)'!L217)</f>
        <v/>
      </c>
      <c r="H215" s="74" t="str">
        <f t="shared" si="2359"/>
        <v/>
      </c>
      <c r="I215" s="67" t="str">
        <f t="shared" si="2360"/>
        <v/>
      </c>
      <c r="J215" s="67" t="str">
        <f t="shared" si="2361"/>
        <v/>
      </c>
      <c r="K215" s="67" t="str">
        <f t="shared" si="2362"/>
        <v/>
      </c>
      <c r="L215" s="67" t="str">
        <f t="shared" si="2363"/>
        <v/>
      </c>
      <c r="M215" s="67" t="str">
        <f t="shared" si="2364"/>
        <v/>
      </c>
      <c r="N215" s="67" t="str">
        <f t="shared" si="2365"/>
        <v/>
      </c>
      <c r="O215" s="67" t="str">
        <f t="shared" si="2366"/>
        <v/>
      </c>
      <c r="P215" s="67" t="str">
        <f t="shared" si="2367"/>
        <v/>
      </c>
      <c r="Q215" s="75" t="str">
        <f t="shared" si="2368"/>
        <v/>
      </c>
      <c r="R215" s="74" t="str">
        <f t="shared" si="2369"/>
        <v/>
      </c>
      <c r="S215" s="67" t="str">
        <f t="shared" si="2370"/>
        <v/>
      </c>
      <c r="T215" s="67" t="str">
        <f t="shared" si="2371"/>
        <v/>
      </c>
      <c r="U215" s="67" t="str">
        <f t="shared" si="2372"/>
        <v/>
      </c>
      <c r="V215" s="67" t="str">
        <f t="shared" si="2373"/>
        <v/>
      </c>
      <c r="W215" s="67" t="str">
        <f t="shared" si="2374"/>
        <v/>
      </c>
      <c r="X215" s="67" t="str">
        <f t="shared" si="2375"/>
        <v/>
      </c>
      <c r="Y215" s="67" t="str">
        <f t="shared" si="2376"/>
        <v/>
      </c>
      <c r="Z215" s="67" t="str">
        <f t="shared" si="2377"/>
        <v/>
      </c>
      <c r="AA215" s="75" t="str">
        <f t="shared" si="2378"/>
        <v/>
      </c>
      <c r="AB215" s="74" t="str">
        <f t="shared" si="2609"/>
        <v/>
      </c>
      <c r="AC215" s="67" t="str">
        <f t="shared" ref="AC215" si="2639">IF(AND($F215=AB$2,$D215=AB$3,$E215=AC$4),1,"")</f>
        <v/>
      </c>
      <c r="AD215" s="67" t="str">
        <f t="shared" si="2380"/>
        <v/>
      </c>
      <c r="AE215" s="67" t="str">
        <f t="shared" si="2381"/>
        <v/>
      </c>
      <c r="AF215" s="67" t="str">
        <f t="shared" si="2382"/>
        <v/>
      </c>
      <c r="AG215" s="67" t="str">
        <f t="shared" si="2383"/>
        <v/>
      </c>
      <c r="AH215" s="67" t="str">
        <f t="shared" si="2384"/>
        <v/>
      </c>
      <c r="AI215" s="67" t="str">
        <f t="shared" si="2385"/>
        <v/>
      </c>
      <c r="AJ215" s="67" t="str">
        <f t="shared" si="2386"/>
        <v/>
      </c>
      <c r="AK215" s="75" t="str">
        <f t="shared" si="2387"/>
        <v/>
      </c>
      <c r="AL215" s="74" t="str">
        <f t="shared" si="2611"/>
        <v/>
      </c>
      <c r="AM215" s="67" t="str">
        <f t="shared" ref="AM215" si="2640">IF(AND($F215=AL$2,$D215=AL$3,$E215=AM$4),1,"")</f>
        <v/>
      </c>
      <c r="AN215" s="67" t="str">
        <f t="shared" si="2389"/>
        <v/>
      </c>
      <c r="AO215" s="67" t="str">
        <f t="shared" si="2390"/>
        <v/>
      </c>
      <c r="AP215" s="67" t="str">
        <f t="shared" si="2391"/>
        <v/>
      </c>
      <c r="AQ215" s="67" t="str">
        <f t="shared" si="2392"/>
        <v/>
      </c>
      <c r="AR215" s="67" t="str">
        <f t="shared" si="2393"/>
        <v/>
      </c>
      <c r="AS215" s="67" t="str">
        <f t="shared" si="2394"/>
        <v/>
      </c>
      <c r="AT215" s="67" t="str">
        <f t="shared" si="2395"/>
        <v/>
      </c>
      <c r="AU215" s="75" t="str">
        <f t="shared" si="2396"/>
        <v/>
      </c>
      <c r="AV215" s="74" t="str">
        <f t="shared" si="2613"/>
        <v/>
      </c>
      <c r="AW215" s="67" t="str">
        <f t="shared" ref="AW215" si="2641">IF(AND($F215=AV$2,$D215=AV$3,$E215=AW$4),1,"")</f>
        <v/>
      </c>
      <c r="AX215" s="67" t="str">
        <f t="shared" si="2398"/>
        <v/>
      </c>
      <c r="AY215" s="67" t="str">
        <f t="shared" si="2399"/>
        <v/>
      </c>
      <c r="AZ215" s="67" t="str">
        <f t="shared" si="2400"/>
        <v/>
      </c>
      <c r="BA215" s="67" t="str">
        <f t="shared" si="2401"/>
        <v/>
      </c>
      <c r="BB215" s="67" t="str">
        <f t="shared" si="2402"/>
        <v/>
      </c>
      <c r="BC215" s="67" t="str">
        <f t="shared" si="2403"/>
        <v/>
      </c>
      <c r="BD215" s="67" t="str">
        <f t="shared" si="2404"/>
        <v/>
      </c>
      <c r="BE215" s="75" t="str">
        <f t="shared" si="2405"/>
        <v/>
      </c>
      <c r="BF215" s="74" t="str">
        <f t="shared" si="2615"/>
        <v/>
      </c>
      <c r="BG215" s="67" t="str">
        <f t="shared" ref="BG215" si="2642">IF(AND($F215=BF$2,$D215=BF$3,$E215=BG$4),1,"")</f>
        <v/>
      </c>
      <c r="BH215" s="67" t="str">
        <f t="shared" si="2407"/>
        <v/>
      </c>
      <c r="BI215" s="67" t="str">
        <f t="shared" si="2408"/>
        <v/>
      </c>
      <c r="BJ215" s="67" t="str">
        <f t="shared" si="2409"/>
        <v/>
      </c>
      <c r="BK215" s="67" t="str">
        <f t="shared" si="2410"/>
        <v/>
      </c>
      <c r="BL215" s="67" t="str">
        <f t="shared" si="2411"/>
        <v/>
      </c>
      <c r="BM215" s="67" t="str">
        <f t="shared" si="2412"/>
        <v/>
      </c>
      <c r="BN215" s="67" t="str">
        <f t="shared" si="2413"/>
        <v/>
      </c>
      <c r="BO215" s="75" t="str">
        <f t="shared" si="2414"/>
        <v/>
      </c>
      <c r="BP215" s="74" t="str">
        <f t="shared" si="2617"/>
        <v/>
      </c>
      <c r="BQ215" s="67" t="str">
        <f t="shared" ref="BQ215" si="2643">IF(AND($F215=BP$2,$D215=BP$3,$E215=BQ$4),1,"")</f>
        <v/>
      </c>
      <c r="BR215" s="67" t="str">
        <f t="shared" si="2416"/>
        <v/>
      </c>
      <c r="BS215" s="67" t="str">
        <f t="shared" si="2417"/>
        <v/>
      </c>
      <c r="BT215" s="67" t="str">
        <f t="shared" si="2418"/>
        <v/>
      </c>
      <c r="BU215" s="67" t="str">
        <f t="shared" si="2419"/>
        <v/>
      </c>
      <c r="BV215" s="67" t="str">
        <f t="shared" si="2420"/>
        <v/>
      </c>
      <c r="BW215" s="67" t="str">
        <f t="shared" si="2421"/>
        <v/>
      </c>
      <c r="BX215" s="67" t="str">
        <f t="shared" si="2422"/>
        <v/>
      </c>
      <c r="BY215" s="75" t="str">
        <f t="shared" si="2423"/>
        <v/>
      </c>
      <c r="BZ215" s="74" t="str">
        <f t="shared" si="2619"/>
        <v/>
      </c>
      <c r="CA215" s="67" t="str">
        <f t="shared" ref="CA215" si="2644">IF(AND($F215=BZ$2,$D215=BZ$3,$E215=CA$4),1,"")</f>
        <v/>
      </c>
      <c r="CB215" s="67" t="str">
        <f t="shared" si="2425"/>
        <v/>
      </c>
      <c r="CC215" s="67" t="str">
        <f t="shared" si="2426"/>
        <v/>
      </c>
      <c r="CD215" s="67" t="str">
        <f t="shared" si="2427"/>
        <v/>
      </c>
      <c r="CE215" s="67" t="str">
        <f t="shared" si="2428"/>
        <v/>
      </c>
      <c r="CF215" s="67" t="str">
        <f t="shared" si="2429"/>
        <v/>
      </c>
      <c r="CG215" s="67" t="str">
        <f t="shared" si="2430"/>
        <v/>
      </c>
      <c r="CH215" s="67" t="str">
        <f t="shared" si="2431"/>
        <v/>
      </c>
      <c r="CI215" s="75" t="str">
        <f t="shared" si="2432"/>
        <v/>
      </c>
      <c r="CJ215" s="74" t="str">
        <f t="shared" si="2621"/>
        <v/>
      </c>
      <c r="CK215" s="67" t="str">
        <f t="shared" ref="CK215" si="2645">IF(AND($F215=CJ$2,$D215=CJ$3,$E215=CK$4),1,"")</f>
        <v/>
      </c>
      <c r="CL215" s="67" t="str">
        <f t="shared" si="2434"/>
        <v/>
      </c>
      <c r="CM215" s="67" t="str">
        <f t="shared" si="2435"/>
        <v/>
      </c>
      <c r="CN215" s="67" t="str">
        <f t="shared" si="2436"/>
        <v/>
      </c>
      <c r="CO215" s="67" t="str">
        <f t="shared" si="2437"/>
        <v/>
      </c>
      <c r="CP215" s="67" t="str">
        <f t="shared" si="2438"/>
        <v/>
      </c>
      <c r="CQ215" s="67" t="str">
        <f t="shared" si="2439"/>
        <v/>
      </c>
      <c r="CR215" s="67" t="str">
        <f t="shared" si="2440"/>
        <v/>
      </c>
      <c r="CS215" s="75" t="str">
        <f t="shared" si="2441"/>
        <v/>
      </c>
      <c r="CT215" s="74" t="str">
        <f t="shared" si="2623"/>
        <v/>
      </c>
      <c r="CU215" s="67" t="str">
        <f t="shared" ref="CU215" si="2646">IF(AND($F215=CT$2,$D215=CT$3,$E215=CU$4),1,"")</f>
        <v/>
      </c>
      <c r="CV215" s="67" t="str">
        <f t="shared" si="2443"/>
        <v/>
      </c>
      <c r="CW215" s="67" t="str">
        <f t="shared" si="2444"/>
        <v/>
      </c>
      <c r="CX215" s="67" t="str">
        <f t="shared" si="2445"/>
        <v/>
      </c>
      <c r="CY215" s="67" t="str">
        <f t="shared" si="2446"/>
        <v/>
      </c>
      <c r="CZ215" s="67" t="str">
        <f t="shared" si="2447"/>
        <v/>
      </c>
      <c r="DA215" s="67" t="str">
        <f t="shared" si="2448"/>
        <v/>
      </c>
      <c r="DB215" s="67" t="str">
        <f t="shared" si="2449"/>
        <v/>
      </c>
      <c r="DC215" s="75" t="str">
        <f t="shared" si="2450"/>
        <v/>
      </c>
      <c r="DD215" s="74" t="str">
        <f t="shared" si="2625"/>
        <v/>
      </c>
      <c r="DE215" s="67" t="str">
        <f t="shared" ref="DE215" si="2647">IF(AND($F215=DD$2,$D215=DD$3,$E215=DE$4),1,"")</f>
        <v/>
      </c>
      <c r="DF215" s="67" t="str">
        <f t="shared" si="2452"/>
        <v/>
      </c>
      <c r="DG215" s="67" t="str">
        <f t="shared" si="2453"/>
        <v/>
      </c>
      <c r="DH215" s="67" t="str">
        <f t="shared" si="2454"/>
        <v/>
      </c>
      <c r="DI215" s="67" t="str">
        <f t="shared" si="2455"/>
        <v/>
      </c>
      <c r="DJ215" s="67" t="str">
        <f t="shared" si="2456"/>
        <v/>
      </c>
      <c r="DK215" s="67" t="str">
        <f t="shared" si="2457"/>
        <v/>
      </c>
      <c r="DL215" s="67" t="str">
        <f t="shared" si="2458"/>
        <v/>
      </c>
      <c r="DM215" s="75" t="str">
        <f t="shared" si="2459"/>
        <v/>
      </c>
      <c r="DN215" s="74" t="str">
        <f t="shared" si="2627"/>
        <v/>
      </c>
      <c r="DO215" s="67" t="str">
        <f t="shared" ref="DO215" si="2648">IF(AND($F215=DN$2,$D215=DN$3,$E215=DO$4),1,"")</f>
        <v/>
      </c>
      <c r="DP215" s="67" t="str">
        <f t="shared" si="2461"/>
        <v/>
      </c>
      <c r="DQ215" s="67" t="str">
        <f t="shared" si="2462"/>
        <v/>
      </c>
      <c r="DR215" s="67" t="str">
        <f t="shared" si="2463"/>
        <v/>
      </c>
      <c r="DS215" s="67" t="str">
        <f t="shared" si="2464"/>
        <v/>
      </c>
      <c r="DT215" s="67" t="str">
        <f t="shared" si="2465"/>
        <v/>
      </c>
      <c r="DU215" s="67" t="str">
        <f t="shared" si="2466"/>
        <v/>
      </c>
      <c r="DV215" s="67" t="str">
        <f t="shared" si="2467"/>
        <v/>
      </c>
      <c r="DW215" s="76" t="str">
        <f t="shared" si="2468"/>
        <v/>
      </c>
      <c r="DX215" s="73"/>
    </row>
    <row r="216" spans="1:128" hidden="1">
      <c r="A216" s="67" t="str">
        <f>IF(OR(B216=0,B216=""),"",'Stu.Detail (1-20)'!A218)</f>
        <v/>
      </c>
      <c r="B216" s="67" t="str">
        <f>IF(OR('Stu.Detail (1-20)'!B218=0,'Stu.Detail (1-20)'!B218=""),"",'Stu.Detail (1-20)'!B218)</f>
        <v/>
      </c>
      <c r="C216" s="68" t="str">
        <f>IF(OR('Stu.Detail (1-20)'!C218=0,'Stu.Detail (1-20)'!C218=""),"",'Stu.Detail (1-20)'!C218)</f>
        <v/>
      </c>
      <c r="D216" s="67" t="str">
        <f>IF(OR('Stu.Detail (1-20)'!J218=0,'Stu.Detail (1-20)'!J218=""),"",'Stu.Detail (1-20)'!J218)</f>
        <v/>
      </c>
      <c r="E216" s="67" t="str">
        <f>IF(OR('Stu.Detail (1-20)'!K218=0,'Stu.Detail (1-20)'!K218=""),"",'Stu.Detail (1-20)'!K218)</f>
        <v/>
      </c>
      <c r="F216" s="67" t="str">
        <f>IF(OR('Stu.Detail (1-20)'!L218=0,'Stu.Detail (1-20)'!L218=""),"",'Stu.Detail (1-20)'!L218)</f>
        <v/>
      </c>
      <c r="H216" s="74" t="str">
        <f t="shared" si="2359"/>
        <v/>
      </c>
      <c r="I216" s="67" t="str">
        <f t="shared" si="2360"/>
        <v/>
      </c>
      <c r="J216" s="67" t="str">
        <f t="shared" si="2361"/>
        <v/>
      </c>
      <c r="K216" s="67" t="str">
        <f t="shared" si="2362"/>
        <v/>
      </c>
      <c r="L216" s="67" t="str">
        <f t="shared" si="2363"/>
        <v/>
      </c>
      <c r="M216" s="67" t="str">
        <f t="shared" si="2364"/>
        <v/>
      </c>
      <c r="N216" s="67" t="str">
        <f t="shared" si="2365"/>
        <v/>
      </c>
      <c r="O216" s="67" t="str">
        <f t="shared" si="2366"/>
        <v/>
      </c>
      <c r="P216" s="67" t="str">
        <f t="shared" si="2367"/>
        <v/>
      </c>
      <c r="Q216" s="75" t="str">
        <f t="shared" si="2368"/>
        <v/>
      </c>
      <c r="R216" s="74" t="str">
        <f t="shared" si="2369"/>
        <v/>
      </c>
      <c r="S216" s="67" t="str">
        <f t="shared" si="2370"/>
        <v/>
      </c>
      <c r="T216" s="67" t="str">
        <f t="shared" si="2371"/>
        <v/>
      </c>
      <c r="U216" s="67" t="str">
        <f t="shared" si="2372"/>
        <v/>
      </c>
      <c r="V216" s="67" t="str">
        <f t="shared" si="2373"/>
        <v/>
      </c>
      <c r="W216" s="67" t="str">
        <f t="shared" si="2374"/>
        <v/>
      </c>
      <c r="X216" s="67" t="str">
        <f t="shared" si="2375"/>
        <v/>
      </c>
      <c r="Y216" s="67" t="str">
        <f t="shared" si="2376"/>
        <v/>
      </c>
      <c r="Z216" s="67" t="str">
        <f t="shared" si="2377"/>
        <v/>
      </c>
      <c r="AA216" s="75" t="str">
        <f t="shared" si="2378"/>
        <v/>
      </c>
      <c r="AB216" s="74" t="str">
        <f t="shared" si="2609"/>
        <v/>
      </c>
      <c r="AC216" s="67" t="str">
        <f t="shared" ref="AC216" si="2649">IF(AND($F216=AB$2,$D216=AB$3,$E216=AC$4),1,"")</f>
        <v/>
      </c>
      <c r="AD216" s="67" t="str">
        <f t="shared" si="2380"/>
        <v/>
      </c>
      <c r="AE216" s="67" t="str">
        <f t="shared" si="2381"/>
        <v/>
      </c>
      <c r="AF216" s="67" t="str">
        <f t="shared" si="2382"/>
        <v/>
      </c>
      <c r="AG216" s="67" t="str">
        <f t="shared" si="2383"/>
        <v/>
      </c>
      <c r="AH216" s="67" t="str">
        <f t="shared" si="2384"/>
        <v/>
      </c>
      <c r="AI216" s="67" t="str">
        <f t="shared" si="2385"/>
        <v/>
      </c>
      <c r="AJ216" s="67" t="str">
        <f t="shared" si="2386"/>
        <v/>
      </c>
      <c r="AK216" s="75" t="str">
        <f t="shared" si="2387"/>
        <v/>
      </c>
      <c r="AL216" s="74" t="str">
        <f t="shared" si="2611"/>
        <v/>
      </c>
      <c r="AM216" s="67" t="str">
        <f t="shared" ref="AM216" si="2650">IF(AND($F216=AL$2,$D216=AL$3,$E216=AM$4),1,"")</f>
        <v/>
      </c>
      <c r="AN216" s="67" t="str">
        <f t="shared" si="2389"/>
        <v/>
      </c>
      <c r="AO216" s="67" t="str">
        <f t="shared" si="2390"/>
        <v/>
      </c>
      <c r="AP216" s="67" t="str">
        <f t="shared" si="2391"/>
        <v/>
      </c>
      <c r="AQ216" s="67" t="str">
        <f t="shared" si="2392"/>
        <v/>
      </c>
      <c r="AR216" s="67" t="str">
        <f t="shared" si="2393"/>
        <v/>
      </c>
      <c r="AS216" s="67" t="str">
        <f t="shared" si="2394"/>
        <v/>
      </c>
      <c r="AT216" s="67" t="str">
        <f t="shared" si="2395"/>
        <v/>
      </c>
      <c r="AU216" s="75" t="str">
        <f t="shared" si="2396"/>
        <v/>
      </c>
      <c r="AV216" s="74" t="str">
        <f t="shared" si="2613"/>
        <v/>
      </c>
      <c r="AW216" s="67" t="str">
        <f t="shared" ref="AW216" si="2651">IF(AND($F216=AV$2,$D216=AV$3,$E216=AW$4),1,"")</f>
        <v/>
      </c>
      <c r="AX216" s="67" t="str">
        <f t="shared" si="2398"/>
        <v/>
      </c>
      <c r="AY216" s="67" t="str">
        <f t="shared" si="2399"/>
        <v/>
      </c>
      <c r="AZ216" s="67" t="str">
        <f t="shared" si="2400"/>
        <v/>
      </c>
      <c r="BA216" s="67" t="str">
        <f t="shared" si="2401"/>
        <v/>
      </c>
      <c r="BB216" s="67" t="str">
        <f t="shared" si="2402"/>
        <v/>
      </c>
      <c r="BC216" s="67" t="str">
        <f t="shared" si="2403"/>
        <v/>
      </c>
      <c r="BD216" s="67" t="str">
        <f t="shared" si="2404"/>
        <v/>
      </c>
      <c r="BE216" s="75" t="str">
        <f t="shared" si="2405"/>
        <v/>
      </c>
      <c r="BF216" s="74" t="str">
        <f t="shared" si="2615"/>
        <v/>
      </c>
      <c r="BG216" s="67" t="str">
        <f t="shared" ref="BG216" si="2652">IF(AND($F216=BF$2,$D216=BF$3,$E216=BG$4),1,"")</f>
        <v/>
      </c>
      <c r="BH216" s="67" t="str">
        <f t="shared" si="2407"/>
        <v/>
      </c>
      <c r="BI216" s="67" t="str">
        <f t="shared" si="2408"/>
        <v/>
      </c>
      <c r="BJ216" s="67" t="str">
        <f t="shared" si="2409"/>
        <v/>
      </c>
      <c r="BK216" s="67" t="str">
        <f t="shared" si="2410"/>
        <v/>
      </c>
      <c r="BL216" s="67" t="str">
        <f t="shared" si="2411"/>
        <v/>
      </c>
      <c r="BM216" s="67" t="str">
        <f t="shared" si="2412"/>
        <v/>
      </c>
      <c r="BN216" s="67" t="str">
        <f t="shared" si="2413"/>
        <v/>
      </c>
      <c r="BO216" s="75" t="str">
        <f t="shared" si="2414"/>
        <v/>
      </c>
      <c r="BP216" s="74" t="str">
        <f t="shared" si="2617"/>
        <v/>
      </c>
      <c r="BQ216" s="67" t="str">
        <f t="shared" ref="BQ216" si="2653">IF(AND($F216=BP$2,$D216=BP$3,$E216=BQ$4),1,"")</f>
        <v/>
      </c>
      <c r="BR216" s="67" t="str">
        <f t="shared" si="2416"/>
        <v/>
      </c>
      <c r="BS216" s="67" t="str">
        <f t="shared" si="2417"/>
        <v/>
      </c>
      <c r="BT216" s="67" t="str">
        <f t="shared" si="2418"/>
        <v/>
      </c>
      <c r="BU216" s="67" t="str">
        <f t="shared" si="2419"/>
        <v/>
      </c>
      <c r="BV216" s="67" t="str">
        <f t="shared" si="2420"/>
        <v/>
      </c>
      <c r="BW216" s="67" t="str">
        <f t="shared" si="2421"/>
        <v/>
      </c>
      <c r="BX216" s="67" t="str">
        <f t="shared" si="2422"/>
        <v/>
      </c>
      <c r="BY216" s="75" t="str">
        <f t="shared" si="2423"/>
        <v/>
      </c>
      <c r="BZ216" s="74" t="str">
        <f t="shared" si="2619"/>
        <v/>
      </c>
      <c r="CA216" s="67" t="str">
        <f t="shared" ref="CA216" si="2654">IF(AND($F216=BZ$2,$D216=BZ$3,$E216=CA$4),1,"")</f>
        <v/>
      </c>
      <c r="CB216" s="67" t="str">
        <f t="shared" si="2425"/>
        <v/>
      </c>
      <c r="CC216" s="67" t="str">
        <f t="shared" si="2426"/>
        <v/>
      </c>
      <c r="CD216" s="67" t="str">
        <f t="shared" si="2427"/>
        <v/>
      </c>
      <c r="CE216" s="67" t="str">
        <f t="shared" si="2428"/>
        <v/>
      </c>
      <c r="CF216" s="67" t="str">
        <f t="shared" si="2429"/>
        <v/>
      </c>
      <c r="CG216" s="67" t="str">
        <f t="shared" si="2430"/>
        <v/>
      </c>
      <c r="CH216" s="67" t="str">
        <f t="shared" si="2431"/>
        <v/>
      </c>
      <c r="CI216" s="75" t="str">
        <f t="shared" si="2432"/>
        <v/>
      </c>
      <c r="CJ216" s="74" t="str">
        <f t="shared" si="2621"/>
        <v/>
      </c>
      <c r="CK216" s="67" t="str">
        <f t="shared" ref="CK216" si="2655">IF(AND($F216=CJ$2,$D216=CJ$3,$E216=CK$4),1,"")</f>
        <v/>
      </c>
      <c r="CL216" s="67" t="str">
        <f t="shared" si="2434"/>
        <v/>
      </c>
      <c r="CM216" s="67" t="str">
        <f t="shared" si="2435"/>
        <v/>
      </c>
      <c r="CN216" s="67" t="str">
        <f t="shared" si="2436"/>
        <v/>
      </c>
      <c r="CO216" s="67" t="str">
        <f t="shared" si="2437"/>
        <v/>
      </c>
      <c r="CP216" s="67" t="str">
        <f t="shared" si="2438"/>
        <v/>
      </c>
      <c r="CQ216" s="67" t="str">
        <f t="shared" si="2439"/>
        <v/>
      </c>
      <c r="CR216" s="67" t="str">
        <f t="shared" si="2440"/>
        <v/>
      </c>
      <c r="CS216" s="75" t="str">
        <f t="shared" si="2441"/>
        <v/>
      </c>
      <c r="CT216" s="74" t="str">
        <f t="shared" si="2623"/>
        <v/>
      </c>
      <c r="CU216" s="67" t="str">
        <f t="shared" ref="CU216" si="2656">IF(AND($F216=CT$2,$D216=CT$3,$E216=CU$4),1,"")</f>
        <v/>
      </c>
      <c r="CV216" s="67" t="str">
        <f t="shared" si="2443"/>
        <v/>
      </c>
      <c r="CW216" s="67" t="str">
        <f t="shared" si="2444"/>
        <v/>
      </c>
      <c r="CX216" s="67" t="str">
        <f t="shared" si="2445"/>
        <v/>
      </c>
      <c r="CY216" s="67" t="str">
        <f t="shared" si="2446"/>
        <v/>
      </c>
      <c r="CZ216" s="67" t="str">
        <f t="shared" si="2447"/>
        <v/>
      </c>
      <c r="DA216" s="67" t="str">
        <f t="shared" si="2448"/>
        <v/>
      </c>
      <c r="DB216" s="67" t="str">
        <f t="shared" si="2449"/>
        <v/>
      </c>
      <c r="DC216" s="75" t="str">
        <f t="shared" si="2450"/>
        <v/>
      </c>
      <c r="DD216" s="74" t="str">
        <f t="shared" si="2625"/>
        <v/>
      </c>
      <c r="DE216" s="67" t="str">
        <f t="shared" ref="DE216" si="2657">IF(AND($F216=DD$2,$D216=DD$3,$E216=DE$4),1,"")</f>
        <v/>
      </c>
      <c r="DF216" s="67" t="str">
        <f t="shared" si="2452"/>
        <v/>
      </c>
      <c r="DG216" s="67" t="str">
        <f t="shared" si="2453"/>
        <v/>
      </c>
      <c r="DH216" s="67" t="str">
        <f t="shared" si="2454"/>
        <v/>
      </c>
      <c r="DI216" s="67" t="str">
        <f t="shared" si="2455"/>
        <v/>
      </c>
      <c r="DJ216" s="67" t="str">
        <f t="shared" si="2456"/>
        <v/>
      </c>
      <c r="DK216" s="67" t="str">
        <f t="shared" si="2457"/>
        <v/>
      </c>
      <c r="DL216" s="67" t="str">
        <f t="shared" si="2458"/>
        <v/>
      </c>
      <c r="DM216" s="75" t="str">
        <f t="shared" si="2459"/>
        <v/>
      </c>
      <c r="DN216" s="74" t="str">
        <f t="shared" si="2627"/>
        <v/>
      </c>
      <c r="DO216" s="67" t="str">
        <f t="shared" ref="DO216" si="2658">IF(AND($F216=DN$2,$D216=DN$3,$E216=DO$4),1,"")</f>
        <v/>
      </c>
      <c r="DP216" s="67" t="str">
        <f t="shared" si="2461"/>
        <v/>
      </c>
      <c r="DQ216" s="67" t="str">
        <f t="shared" si="2462"/>
        <v/>
      </c>
      <c r="DR216" s="67" t="str">
        <f t="shared" si="2463"/>
        <v/>
      </c>
      <c r="DS216" s="67" t="str">
        <f t="shared" si="2464"/>
        <v/>
      </c>
      <c r="DT216" s="67" t="str">
        <f t="shared" si="2465"/>
        <v/>
      </c>
      <c r="DU216" s="67" t="str">
        <f t="shared" si="2466"/>
        <v/>
      </c>
      <c r="DV216" s="67" t="str">
        <f t="shared" si="2467"/>
        <v/>
      </c>
      <c r="DW216" s="76" t="str">
        <f t="shared" si="2468"/>
        <v/>
      </c>
      <c r="DX216" s="73"/>
    </row>
    <row r="217" spans="1:128" hidden="1">
      <c r="A217" s="67" t="str">
        <f>IF(OR(B217=0,B217=""),"",'Stu.Detail (1-20)'!A219)</f>
        <v/>
      </c>
      <c r="B217" s="67" t="str">
        <f>IF(OR('Stu.Detail (1-20)'!B219=0,'Stu.Detail (1-20)'!B219=""),"",'Stu.Detail (1-20)'!B219)</f>
        <v/>
      </c>
      <c r="C217" s="68" t="str">
        <f>IF(OR('Stu.Detail (1-20)'!C219=0,'Stu.Detail (1-20)'!C219=""),"",'Stu.Detail (1-20)'!C219)</f>
        <v/>
      </c>
      <c r="D217" s="67" t="str">
        <f>IF(OR('Stu.Detail (1-20)'!J219=0,'Stu.Detail (1-20)'!J219=""),"",'Stu.Detail (1-20)'!J219)</f>
        <v/>
      </c>
      <c r="E217" s="67" t="str">
        <f>IF(OR('Stu.Detail (1-20)'!K219=0,'Stu.Detail (1-20)'!K219=""),"",'Stu.Detail (1-20)'!K219)</f>
        <v/>
      </c>
      <c r="F217" s="67" t="str">
        <f>IF(OR('Stu.Detail (1-20)'!L219=0,'Stu.Detail (1-20)'!L219=""),"",'Stu.Detail (1-20)'!L219)</f>
        <v/>
      </c>
      <c r="H217" s="74" t="str">
        <f t="shared" si="2359"/>
        <v/>
      </c>
      <c r="I217" s="67" t="str">
        <f t="shared" si="2360"/>
        <v/>
      </c>
      <c r="J217" s="67" t="str">
        <f t="shared" si="2361"/>
        <v/>
      </c>
      <c r="K217" s="67" t="str">
        <f t="shared" si="2362"/>
        <v/>
      </c>
      <c r="L217" s="67" t="str">
        <f t="shared" si="2363"/>
        <v/>
      </c>
      <c r="M217" s="67" t="str">
        <f t="shared" si="2364"/>
        <v/>
      </c>
      <c r="N217" s="67" t="str">
        <f t="shared" si="2365"/>
        <v/>
      </c>
      <c r="O217" s="67" t="str">
        <f t="shared" si="2366"/>
        <v/>
      </c>
      <c r="P217" s="67" t="str">
        <f t="shared" si="2367"/>
        <v/>
      </c>
      <c r="Q217" s="75" t="str">
        <f t="shared" si="2368"/>
        <v/>
      </c>
      <c r="R217" s="74" t="str">
        <f t="shared" si="2369"/>
        <v/>
      </c>
      <c r="S217" s="67" t="str">
        <f t="shared" si="2370"/>
        <v/>
      </c>
      <c r="T217" s="67" t="str">
        <f t="shared" si="2371"/>
        <v/>
      </c>
      <c r="U217" s="67" t="str">
        <f t="shared" si="2372"/>
        <v/>
      </c>
      <c r="V217" s="67" t="str">
        <f t="shared" si="2373"/>
        <v/>
      </c>
      <c r="W217" s="67" t="str">
        <f t="shared" si="2374"/>
        <v/>
      </c>
      <c r="X217" s="67" t="str">
        <f t="shared" si="2375"/>
        <v/>
      </c>
      <c r="Y217" s="67" t="str">
        <f t="shared" si="2376"/>
        <v/>
      </c>
      <c r="Z217" s="67" t="str">
        <f t="shared" si="2377"/>
        <v/>
      </c>
      <c r="AA217" s="75" t="str">
        <f t="shared" si="2378"/>
        <v/>
      </c>
      <c r="AB217" s="74" t="str">
        <f t="shared" si="2609"/>
        <v/>
      </c>
      <c r="AC217" s="67" t="str">
        <f t="shared" ref="AC217" si="2659">IF(AND($F217=AB$2,$D217=AB$3,$E217=AC$4),1,"")</f>
        <v/>
      </c>
      <c r="AD217" s="67" t="str">
        <f t="shared" si="2380"/>
        <v/>
      </c>
      <c r="AE217" s="67" t="str">
        <f t="shared" si="2381"/>
        <v/>
      </c>
      <c r="AF217" s="67" t="str">
        <f t="shared" si="2382"/>
        <v/>
      </c>
      <c r="AG217" s="67" t="str">
        <f t="shared" si="2383"/>
        <v/>
      </c>
      <c r="AH217" s="67" t="str">
        <f t="shared" si="2384"/>
        <v/>
      </c>
      <c r="AI217" s="67" t="str">
        <f t="shared" si="2385"/>
        <v/>
      </c>
      <c r="AJ217" s="67" t="str">
        <f t="shared" si="2386"/>
        <v/>
      </c>
      <c r="AK217" s="75" t="str">
        <f t="shared" si="2387"/>
        <v/>
      </c>
      <c r="AL217" s="74" t="str">
        <f t="shared" si="2611"/>
        <v/>
      </c>
      <c r="AM217" s="67" t="str">
        <f t="shared" ref="AM217" si="2660">IF(AND($F217=AL$2,$D217=AL$3,$E217=AM$4),1,"")</f>
        <v/>
      </c>
      <c r="AN217" s="67" t="str">
        <f t="shared" si="2389"/>
        <v/>
      </c>
      <c r="AO217" s="67" t="str">
        <f t="shared" si="2390"/>
        <v/>
      </c>
      <c r="AP217" s="67" t="str">
        <f t="shared" si="2391"/>
        <v/>
      </c>
      <c r="AQ217" s="67" t="str">
        <f t="shared" si="2392"/>
        <v/>
      </c>
      <c r="AR217" s="67" t="str">
        <f t="shared" si="2393"/>
        <v/>
      </c>
      <c r="AS217" s="67" t="str">
        <f t="shared" si="2394"/>
        <v/>
      </c>
      <c r="AT217" s="67" t="str">
        <f t="shared" si="2395"/>
        <v/>
      </c>
      <c r="AU217" s="75" t="str">
        <f t="shared" si="2396"/>
        <v/>
      </c>
      <c r="AV217" s="74" t="str">
        <f t="shared" si="2613"/>
        <v/>
      </c>
      <c r="AW217" s="67" t="str">
        <f t="shared" ref="AW217" si="2661">IF(AND($F217=AV$2,$D217=AV$3,$E217=AW$4),1,"")</f>
        <v/>
      </c>
      <c r="AX217" s="67" t="str">
        <f t="shared" si="2398"/>
        <v/>
      </c>
      <c r="AY217" s="67" t="str">
        <f t="shared" si="2399"/>
        <v/>
      </c>
      <c r="AZ217" s="67" t="str">
        <f t="shared" si="2400"/>
        <v/>
      </c>
      <c r="BA217" s="67" t="str">
        <f t="shared" si="2401"/>
        <v/>
      </c>
      <c r="BB217" s="67" t="str">
        <f t="shared" si="2402"/>
        <v/>
      </c>
      <c r="BC217" s="67" t="str">
        <f t="shared" si="2403"/>
        <v/>
      </c>
      <c r="BD217" s="67" t="str">
        <f t="shared" si="2404"/>
        <v/>
      </c>
      <c r="BE217" s="75" t="str">
        <f t="shared" si="2405"/>
        <v/>
      </c>
      <c r="BF217" s="74" t="str">
        <f t="shared" si="2615"/>
        <v/>
      </c>
      <c r="BG217" s="67" t="str">
        <f t="shared" ref="BG217" si="2662">IF(AND($F217=BF$2,$D217=BF$3,$E217=BG$4),1,"")</f>
        <v/>
      </c>
      <c r="BH217" s="67" t="str">
        <f t="shared" si="2407"/>
        <v/>
      </c>
      <c r="BI217" s="67" t="str">
        <f t="shared" si="2408"/>
        <v/>
      </c>
      <c r="BJ217" s="67" t="str">
        <f t="shared" si="2409"/>
        <v/>
      </c>
      <c r="BK217" s="67" t="str">
        <f t="shared" si="2410"/>
        <v/>
      </c>
      <c r="BL217" s="67" t="str">
        <f t="shared" si="2411"/>
        <v/>
      </c>
      <c r="BM217" s="67" t="str">
        <f t="shared" si="2412"/>
        <v/>
      </c>
      <c r="BN217" s="67" t="str">
        <f t="shared" si="2413"/>
        <v/>
      </c>
      <c r="BO217" s="75" t="str">
        <f t="shared" si="2414"/>
        <v/>
      </c>
      <c r="BP217" s="74" t="str">
        <f t="shared" si="2617"/>
        <v/>
      </c>
      <c r="BQ217" s="67" t="str">
        <f t="shared" ref="BQ217" si="2663">IF(AND($F217=BP$2,$D217=BP$3,$E217=BQ$4),1,"")</f>
        <v/>
      </c>
      <c r="BR217" s="67" t="str">
        <f t="shared" si="2416"/>
        <v/>
      </c>
      <c r="BS217" s="67" t="str">
        <f t="shared" si="2417"/>
        <v/>
      </c>
      <c r="BT217" s="67" t="str">
        <f t="shared" si="2418"/>
        <v/>
      </c>
      <c r="BU217" s="67" t="str">
        <f t="shared" si="2419"/>
        <v/>
      </c>
      <c r="BV217" s="67" t="str">
        <f t="shared" si="2420"/>
        <v/>
      </c>
      <c r="BW217" s="67" t="str">
        <f t="shared" si="2421"/>
        <v/>
      </c>
      <c r="BX217" s="67" t="str">
        <f t="shared" si="2422"/>
        <v/>
      </c>
      <c r="BY217" s="75" t="str">
        <f t="shared" si="2423"/>
        <v/>
      </c>
      <c r="BZ217" s="74" t="str">
        <f t="shared" si="2619"/>
        <v/>
      </c>
      <c r="CA217" s="67" t="str">
        <f t="shared" ref="CA217" si="2664">IF(AND($F217=BZ$2,$D217=BZ$3,$E217=CA$4),1,"")</f>
        <v/>
      </c>
      <c r="CB217" s="67" t="str">
        <f t="shared" si="2425"/>
        <v/>
      </c>
      <c r="CC217" s="67" t="str">
        <f t="shared" si="2426"/>
        <v/>
      </c>
      <c r="CD217" s="67" t="str">
        <f t="shared" si="2427"/>
        <v/>
      </c>
      <c r="CE217" s="67" t="str">
        <f t="shared" si="2428"/>
        <v/>
      </c>
      <c r="CF217" s="67" t="str">
        <f t="shared" si="2429"/>
        <v/>
      </c>
      <c r="CG217" s="67" t="str">
        <f t="shared" si="2430"/>
        <v/>
      </c>
      <c r="CH217" s="67" t="str">
        <f t="shared" si="2431"/>
        <v/>
      </c>
      <c r="CI217" s="75" t="str">
        <f t="shared" si="2432"/>
        <v/>
      </c>
      <c r="CJ217" s="74" t="str">
        <f t="shared" si="2621"/>
        <v/>
      </c>
      <c r="CK217" s="67" t="str">
        <f t="shared" ref="CK217" si="2665">IF(AND($F217=CJ$2,$D217=CJ$3,$E217=CK$4),1,"")</f>
        <v/>
      </c>
      <c r="CL217" s="67" t="str">
        <f t="shared" si="2434"/>
        <v/>
      </c>
      <c r="CM217" s="67" t="str">
        <f t="shared" si="2435"/>
        <v/>
      </c>
      <c r="CN217" s="67" t="str">
        <f t="shared" si="2436"/>
        <v/>
      </c>
      <c r="CO217" s="67" t="str">
        <f t="shared" si="2437"/>
        <v/>
      </c>
      <c r="CP217" s="67" t="str">
        <f t="shared" si="2438"/>
        <v/>
      </c>
      <c r="CQ217" s="67" t="str">
        <f t="shared" si="2439"/>
        <v/>
      </c>
      <c r="CR217" s="67" t="str">
        <f t="shared" si="2440"/>
        <v/>
      </c>
      <c r="CS217" s="75" t="str">
        <f t="shared" si="2441"/>
        <v/>
      </c>
      <c r="CT217" s="74" t="str">
        <f t="shared" si="2623"/>
        <v/>
      </c>
      <c r="CU217" s="67" t="str">
        <f t="shared" ref="CU217" si="2666">IF(AND($F217=CT$2,$D217=CT$3,$E217=CU$4),1,"")</f>
        <v/>
      </c>
      <c r="CV217" s="67" t="str">
        <f t="shared" si="2443"/>
        <v/>
      </c>
      <c r="CW217" s="67" t="str">
        <f t="shared" si="2444"/>
        <v/>
      </c>
      <c r="CX217" s="67" t="str">
        <f t="shared" si="2445"/>
        <v/>
      </c>
      <c r="CY217" s="67" t="str">
        <f t="shared" si="2446"/>
        <v/>
      </c>
      <c r="CZ217" s="67" t="str">
        <f t="shared" si="2447"/>
        <v/>
      </c>
      <c r="DA217" s="67" t="str">
        <f t="shared" si="2448"/>
        <v/>
      </c>
      <c r="DB217" s="67" t="str">
        <f t="shared" si="2449"/>
        <v/>
      </c>
      <c r="DC217" s="75" t="str">
        <f t="shared" si="2450"/>
        <v/>
      </c>
      <c r="DD217" s="74" t="str">
        <f t="shared" si="2625"/>
        <v/>
      </c>
      <c r="DE217" s="67" t="str">
        <f t="shared" ref="DE217" si="2667">IF(AND($F217=DD$2,$D217=DD$3,$E217=DE$4),1,"")</f>
        <v/>
      </c>
      <c r="DF217" s="67" t="str">
        <f t="shared" si="2452"/>
        <v/>
      </c>
      <c r="DG217" s="67" t="str">
        <f t="shared" si="2453"/>
        <v/>
      </c>
      <c r="DH217" s="67" t="str">
        <f t="shared" si="2454"/>
        <v/>
      </c>
      <c r="DI217" s="67" t="str">
        <f t="shared" si="2455"/>
        <v/>
      </c>
      <c r="DJ217" s="67" t="str">
        <f t="shared" si="2456"/>
        <v/>
      </c>
      <c r="DK217" s="67" t="str">
        <f t="shared" si="2457"/>
        <v/>
      </c>
      <c r="DL217" s="67" t="str">
        <f t="shared" si="2458"/>
        <v/>
      </c>
      <c r="DM217" s="75" t="str">
        <f t="shared" si="2459"/>
        <v/>
      </c>
      <c r="DN217" s="74" t="str">
        <f t="shared" si="2627"/>
        <v/>
      </c>
      <c r="DO217" s="67" t="str">
        <f t="shared" ref="DO217" si="2668">IF(AND($F217=DN$2,$D217=DN$3,$E217=DO$4),1,"")</f>
        <v/>
      </c>
      <c r="DP217" s="67" t="str">
        <f t="shared" si="2461"/>
        <v/>
      </c>
      <c r="DQ217" s="67" t="str">
        <f t="shared" si="2462"/>
        <v/>
      </c>
      <c r="DR217" s="67" t="str">
        <f t="shared" si="2463"/>
        <v/>
      </c>
      <c r="DS217" s="67" t="str">
        <f t="shared" si="2464"/>
        <v/>
      </c>
      <c r="DT217" s="67" t="str">
        <f t="shared" si="2465"/>
        <v/>
      </c>
      <c r="DU217" s="67" t="str">
        <f t="shared" si="2466"/>
        <v/>
      </c>
      <c r="DV217" s="67" t="str">
        <f t="shared" si="2467"/>
        <v/>
      </c>
      <c r="DW217" s="76" t="str">
        <f t="shared" si="2468"/>
        <v/>
      </c>
      <c r="DX217" s="73"/>
    </row>
    <row r="218" spans="1:128" hidden="1">
      <c r="A218" s="67" t="str">
        <f>IF(OR(B218=0,B218=""),"",'Stu.Detail (1-20)'!A220)</f>
        <v/>
      </c>
      <c r="B218" s="67" t="str">
        <f>IF(OR('Stu.Detail (1-20)'!B220=0,'Stu.Detail (1-20)'!B220=""),"",'Stu.Detail (1-20)'!B220)</f>
        <v/>
      </c>
      <c r="C218" s="68" t="str">
        <f>IF(OR('Stu.Detail (1-20)'!C220=0,'Stu.Detail (1-20)'!C220=""),"",'Stu.Detail (1-20)'!C220)</f>
        <v/>
      </c>
      <c r="D218" s="67" t="str">
        <f>IF(OR('Stu.Detail (1-20)'!J220=0,'Stu.Detail (1-20)'!J220=""),"",'Stu.Detail (1-20)'!J220)</f>
        <v/>
      </c>
      <c r="E218" s="67" t="str">
        <f>IF(OR('Stu.Detail (1-20)'!K220=0,'Stu.Detail (1-20)'!K220=""),"",'Stu.Detail (1-20)'!K220)</f>
        <v/>
      </c>
      <c r="F218" s="67" t="str">
        <f>IF(OR('Stu.Detail (1-20)'!L220=0,'Stu.Detail (1-20)'!L220=""),"",'Stu.Detail (1-20)'!L220)</f>
        <v/>
      </c>
      <c r="H218" s="74" t="str">
        <f t="shared" si="2359"/>
        <v/>
      </c>
      <c r="I218" s="67" t="str">
        <f t="shared" si="2360"/>
        <v/>
      </c>
      <c r="J218" s="67" t="str">
        <f t="shared" si="2361"/>
        <v/>
      </c>
      <c r="K218" s="67" t="str">
        <f t="shared" si="2362"/>
        <v/>
      </c>
      <c r="L218" s="67" t="str">
        <f t="shared" si="2363"/>
        <v/>
      </c>
      <c r="M218" s="67" t="str">
        <f t="shared" si="2364"/>
        <v/>
      </c>
      <c r="N218" s="67" t="str">
        <f t="shared" si="2365"/>
        <v/>
      </c>
      <c r="O218" s="67" t="str">
        <f t="shared" si="2366"/>
        <v/>
      </c>
      <c r="P218" s="67" t="str">
        <f t="shared" si="2367"/>
        <v/>
      </c>
      <c r="Q218" s="75" t="str">
        <f t="shared" si="2368"/>
        <v/>
      </c>
      <c r="R218" s="74" t="str">
        <f t="shared" si="2369"/>
        <v/>
      </c>
      <c r="S218" s="67" t="str">
        <f t="shared" si="2370"/>
        <v/>
      </c>
      <c r="T218" s="67" t="str">
        <f t="shared" si="2371"/>
        <v/>
      </c>
      <c r="U218" s="67" t="str">
        <f t="shared" si="2372"/>
        <v/>
      </c>
      <c r="V218" s="67" t="str">
        <f t="shared" si="2373"/>
        <v/>
      </c>
      <c r="W218" s="67" t="str">
        <f t="shared" si="2374"/>
        <v/>
      </c>
      <c r="X218" s="67" t="str">
        <f t="shared" si="2375"/>
        <v/>
      </c>
      <c r="Y218" s="67" t="str">
        <f t="shared" si="2376"/>
        <v/>
      </c>
      <c r="Z218" s="67" t="str">
        <f t="shared" si="2377"/>
        <v/>
      </c>
      <c r="AA218" s="75" t="str">
        <f t="shared" si="2378"/>
        <v/>
      </c>
      <c r="AB218" s="74" t="str">
        <f t="shared" si="2609"/>
        <v/>
      </c>
      <c r="AC218" s="67" t="str">
        <f t="shared" ref="AC218" si="2669">IF(AND($F218=AB$2,$D218=AB$3,$E218=AC$4),1,"")</f>
        <v/>
      </c>
      <c r="AD218" s="67" t="str">
        <f t="shared" si="2380"/>
        <v/>
      </c>
      <c r="AE218" s="67" t="str">
        <f t="shared" si="2381"/>
        <v/>
      </c>
      <c r="AF218" s="67" t="str">
        <f t="shared" si="2382"/>
        <v/>
      </c>
      <c r="AG218" s="67" t="str">
        <f t="shared" si="2383"/>
        <v/>
      </c>
      <c r="AH218" s="67" t="str">
        <f t="shared" si="2384"/>
        <v/>
      </c>
      <c r="AI218" s="67" t="str">
        <f t="shared" si="2385"/>
        <v/>
      </c>
      <c r="AJ218" s="67" t="str">
        <f t="shared" si="2386"/>
        <v/>
      </c>
      <c r="AK218" s="75" t="str">
        <f t="shared" si="2387"/>
        <v/>
      </c>
      <c r="AL218" s="74" t="str">
        <f t="shared" si="2611"/>
        <v/>
      </c>
      <c r="AM218" s="67" t="str">
        <f t="shared" ref="AM218" si="2670">IF(AND($F218=AL$2,$D218=AL$3,$E218=AM$4),1,"")</f>
        <v/>
      </c>
      <c r="AN218" s="67" t="str">
        <f t="shared" si="2389"/>
        <v/>
      </c>
      <c r="AO218" s="67" t="str">
        <f t="shared" si="2390"/>
        <v/>
      </c>
      <c r="AP218" s="67" t="str">
        <f t="shared" si="2391"/>
        <v/>
      </c>
      <c r="AQ218" s="67" t="str">
        <f t="shared" si="2392"/>
        <v/>
      </c>
      <c r="AR218" s="67" t="str">
        <f t="shared" si="2393"/>
        <v/>
      </c>
      <c r="AS218" s="67" t="str">
        <f t="shared" si="2394"/>
        <v/>
      </c>
      <c r="AT218" s="67" t="str">
        <f t="shared" si="2395"/>
        <v/>
      </c>
      <c r="AU218" s="75" t="str">
        <f t="shared" si="2396"/>
        <v/>
      </c>
      <c r="AV218" s="74" t="str">
        <f t="shared" si="2613"/>
        <v/>
      </c>
      <c r="AW218" s="67" t="str">
        <f t="shared" ref="AW218" si="2671">IF(AND($F218=AV$2,$D218=AV$3,$E218=AW$4),1,"")</f>
        <v/>
      </c>
      <c r="AX218" s="67" t="str">
        <f t="shared" si="2398"/>
        <v/>
      </c>
      <c r="AY218" s="67" t="str">
        <f t="shared" si="2399"/>
        <v/>
      </c>
      <c r="AZ218" s="67" t="str">
        <f t="shared" si="2400"/>
        <v/>
      </c>
      <c r="BA218" s="67" t="str">
        <f t="shared" si="2401"/>
        <v/>
      </c>
      <c r="BB218" s="67" t="str">
        <f t="shared" si="2402"/>
        <v/>
      </c>
      <c r="BC218" s="67" t="str">
        <f t="shared" si="2403"/>
        <v/>
      </c>
      <c r="BD218" s="67" t="str">
        <f t="shared" si="2404"/>
        <v/>
      </c>
      <c r="BE218" s="75" t="str">
        <f t="shared" si="2405"/>
        <v/>
      </c>
      <c r="BF218" s="74" t="str">
        <f t="shared" si="2615"/>
        <v/>
      </c>
      <c r="BG218" s="67" t="str">
        <f t="shared" ref="BG218" si="2672">IF(AND($F218=BF$2,$D218=BF$3,$E218=BG$4),1,"")</f>
        <v/>
      </c>
      <c r="BH218" s="67" t="str">
        <f t="shared" si="2407"/>
        <v/>
      </c>
      <c r="BI218" s="67" t="str">
        <f t="shared" si="2408"/>
        <v/>
      </c>
      <c r="BJ218" s="67" t="str">
        <f t="shared" si="2409"/>
        <v/>
      </c>
      <c r="BK218" s="67" t="str">
        <f t="shared" si="2410"/>
        <v/>
      </c>
      <c r="BL218" s="67" t="str">
        <f t="shared" si="2411"/>
        <v/>
      </c>
      <c r="BM218" s="67" t="str">
        <f t="shared" si="2412"/>
        <v/>
      </c>
      <c r="BN218" s="67" t="str">
        <f t="shared" si="2413"/>
        <v/>
      </c>
      <c r="BO218" s="75" t="str">
        <f t="shared" si="2414"/>
        <v/>
      </c>
      <c r="BP218" s="74" t="str">
        <f t="shared" si="2617"/>
        <v/>
      </c>
      <c r="BQ218" s="67" t="str">
        <f t="shared" ref="BQ218" si="2673">IF(AND($F218=BP$2,$D218=BP$3,$E218=BQ$4),1,"")</f>
        <v/>
      </c>
      <c r="BR218" s="67" t="str">
        <f t="shared" si="2416"/>
        <v/>
      </c>
      <c r="BS218" s="67" t="str">
        <f t="shared" si="2417"/>
        <v/>
      </c>
      <c r="BT218" s="67" t="str">
        <f t="shared" si="2418"/>
        <v/>
      </c>
      <c r="BU218" s="67" t="str">
        <f t="shared" si="2419"/>
        <v/>
      </c>
      <c r="BV218" s="67" t="str">
        <f t="shared" si="2420"/>
        <v/>
      </c>
      <c r="BW218" s="67" t="str">
        <f t="shared" si="2421"/>
        <v/>
      </c>
      <c r="BX218" s="67" t="str">
        <f t="shared" si="2422"/>
        <v/>
      </c>
      <c r="BY218" s="75" t="str">
        <f t="shared" si="2423"/>
        <v/>
      </c>
      <c r="BZ218" s="74" t="str">
        <f t="shared" si="2619"/>
        <v/>
      </c>
      <c r="CA218" s="67" t="str">
        <f t="shared" ref="CA218" si="2674">IF(AND($F218=BZ$2,$D218=BZ$3,$E218=CA$4),1,"")</f>
        <v/>
      </c>
      <c r="CB218" s="67" t="str">
        <f t="shared" si="2425"/>
        <v/>
      </c>
      <c r="CC218" s="67" t="str">
        <f t="shared" si="2426"/>
        <v/>
      </c>
      <c r="CD218" s="67" t="str">
        <f t="shared" si="2427"/>
        <v/>
      </c>
      <c r="CE218" s="67" t="str">
        <f t="shared" si="2428"/>
        <v/>
      </c>
      <c r="CF218" s="67" t="str">
        <f t="shared" si="2429"/>
        <v/>
      </c>
      <c r="CG218" s="67" t="str">
        <f t="shared" si="2430"/>
        <v/>
      </c>
      <c r="CH218" s="67" t="str">
        <f t="shared" si="2431"/>
        <v/>
      </c>
      <c r="CI218" s="75" t="str">
        <f t="shared" si="2432"/>
        <v/>
      </c>
      <c r="CJ218" s="74" t="str">
        <f t="shared" si="2621"/>
        <v/>
      </c>
      <c r="CK218" s="67" t="str">
        <f t="shared" ref="CK218" si="2675">IF(AND($F218=CJ$2,$D218=CJ$3,$E218=CK$4),1,"")</f>
        <v/>
      </c>
      <c r="CL218" s="67" t="str">
        <f t="shared" si="2434"/>
        <v/>
      </c>
      <c r="CM218" s="67" t="str">
        <f t="shared" si="2435"/>
        <v/>
      </c>
      <c r="CN218" s="67" t="str">
        <f t="shared" si="2436"/>
        <v/>
      </c>
      <c r="CO218" s="67" t="str">
        <f t="shared" si="2437"/>
        <v/>
      </c>
      <c r="CP218" s="67" t="str">
        <f t="shared" si="2438"/>
        <v/>
      </c>
      <c r="CQ218" s="67" t="str">
        <f t="shared" si="2439"/>
        <v/>
      </c>
      <c r="CR218" s="67" t="str">
        <f t="shared" si="2440"/>
        <v/>
      </c>
      <c r="CS218" s="75" t="str">
        <f t="shared" si="2441"/>
        <v/>
      </c>
      <c r="CT218" s="74" t="str">
        <f t="shared" si="2623"/>
        <v/>
      </c>
      <c r="CU218" s="67" t="str">
        <f t="shared" ref="CU218" si="2676">IF(AND($F218=CT$2,$D218=CT$3,$E218=CU$4),1,"")</f>
        <v/>
      </c>
      <c r="CV218" s="67" t="str">
        <f t="shared" si="2443"/>
        <v/>
      </c>
      <c r="CW218" s="67" t="str">
        <f t="shared" si="2444"/>
        <v/>
      </c>
      <c r="CX218" s="67" t="str">
        <f t="shared" si="2445"/>
        <v/>
      </c>
      <c r="CY218" s="67" t="str">
        <f t="shared" si="2446"/>
        <v/>
      </c>
      <c r="CZ218" s="67" t="str">
        <f t="shared" si="2447"/>
        <v/>
      </c>
      <c r="DA218" s="67" t="str">
        <f t="shared" si="2448"/>
        <v/>
      </c>
      <c r="DB218" s="67" t="str">
        <f t="shared" si="2449"/>
        <v/>
      </c>
      <c r="DC218" s="75" t="str">
        <f t="shared" si="2450"/>
        <v/>
      </c>
      <c r="DD218" s="74" t="str">
        <f t="shared" si="2625"/>
        <v/>
      </c>
      <c r="DE218" s="67" t="str">
        <f t="shared" ref="DE218" si="2677">IF(AND($F218=DD$2,$D218=DD$3,$E218=DE$4),1,"")</f>
        <v/>
      </c>
      <c r="DF218" s="67" t="str">
        <f t="shared" si="2452"/>
        <v/>
      </c>
      <c r="DG218" s="67" t="str">
        <f t="shared" si="2453"/>
        <v/>
      </c>
      <c r="DH218" s="67" t="str">
        <f t="shared" si="2454"/>
        <v/>
      </c>
      <c r="DI218" s="67" t="str">
        <f t="shared" si="2455"/>
        <v/>
      </c>
      <c r="DJ218" s="67" t="str">
        <f t="shared" si="2456"/>
        <v/>
      </c>
      <c r="DK218" s="67" t="str">
        <f t="shared" si="2457"/>
        <v/>
      </c>
      <c r="DL218" s="67" t="str">
        <f t="shared" si="2458"/>
        <v/>
      </c>
      <c r="DM218" s="75" t="str">
        <f t="shared" si="2459"/>
        <v/>
      </c>
      <c r="DN218" s="74" t="str">
        <f t="shared" si="2627"/>
        <v/>
      </c>
      <c r="DO218" s="67" t="str">
        <f t="shared" ref="DO218" si="2678">IF(AND($F218=DN$2,$D218=DN$3,$E218=DO$4),1,"")</f>
        <v/>
      </c>
      <c r="DP218" s="67" t="str">
        <f t="shared" si="2461"/>
        <v/>
      </c>
      <c r="DQ218" s="67" t="str">
        <f t="shared" si="2462"/>
        <v/>
      </c>
      <c r="DR218" s="67" t="str">
        <f t="shared" si="2463"/>
        <v/>
      </c>
      <c r="DS218" s="67" t="str">
        <f t="shared" si="2464"/>
        <v/>
      </c>
      <c r="DT218" s="67" t="str">
        <f t="shared" si="2465"/>
        <v/>
      </c>
      <c r="DU218" s="67" t="str">
        <f t="shared" si="2466"/>
        <v/>
      </c>
      <c r="DV218" s="67" t="str">
        <f t="shared" si="2467"/>
        <v/>
      </c>
      <c r="DW218" s="76" t="str">
        <f t="shared" si="2468"/>
        <v/>
      </c>
      <c r="DX218" s="73"/>
    </row>
    <row r="219" spans="1:128" hidden="1">
      <c r="A219" s="67" t="str">
        <f>IF(OR(B219=0,B219=""),"",'Stu.Detail (1-20)'!A221)</f>
        <v/>
      </c>
      <c r="B219" s="67" t="str">
        <f>IF(OR('Stu.Detail (1-20)'!B221=0,'Stu.Detail (1-20)'!B221=""),"",'Stu.Detail (1-20)'!B221)</f>
        <v/>
      </c>
      <c r="C219" s="68" t="str">
        <f>IF(OR('Stu.Detail (1-20)'!C221=0,'Stu.Detail (1-20)'!C221=""),"",'Stu.Detail (1-20)'!C221)</f>
        <v/>
      </c>
      <c r="D219" s="67" t="str">
        <f>IF(OR('Stu.Detail (1-20)'!J221=0,'Stu.Detail (1-20)'!J221=""),"",'Stu.Detail (1-20)'!J221)</f>
        <v/>
      </c>
      <c r="E219" s="67" t="str">
        <f>IF(OR('Stu.Detail (1-20)'!K221=0,'Stu.Detail (1-20)'!K221=""),"",'Stu.Detail (1-20)'!K221)</f>
        <v/>
      </c>
      <c r="F219" s="67" t="str">
        <f>IF(OR('Stu.Detail (1-20)'!L221=0,'Stu.Detail (1-20)'!L221=""),"",'Stu.Detail (1-20)'!L221)</f>
        <v/>
      </c>
      <c r="H219" s="74" t="str">
        <f t="shared" si="2359"/>
        <v/>
      </c>
      <c r="I219" s="67" t="str">
        <f t="shared" si="2360"/>
        <v/>
      </c>
      <c r="J219" s="67" t="str">
        <f t="shared" si="2361"/>
        <v/>
      </c>
      <c r="K219" s="67" t="str">
        <f t="shared" si="2362"/>
        <v/>
      </c>
      <c r="L219" s="67" t="str">
        <f t="shared" si="2363"/>
        <v/>
      </c>
      <c r="M219" s="67" t="str">
        <f t="shared" si="2364"/>
        <v/>
      </c>
      <c r="N219" s="67" t="str">
        <f t="shared" si="2365"/>
        <v/>
      </c>
      <c r="O219" s="67" t="str">
        <f t="shared" si="2366"/>
        <v/>
      </c>
      <c r="P219" s="67" t="str">
        <f t="shared" si="2367"/>
        <v/>
      </c>
      <c r="Q219" s="75" t="str">
        <f t="shared" si="2368"/>
        <v/>
      </c>
      <c r="R219" s="74" t="str">
        <f t="shared" si="2369"/>
        <v/>
      </c>
      <c r="S219" s="67" t="str">
        <f t="shared" si="2370"/>
        <v/>
      </c>
      <c r="T219" s="67" t="str">
        <f t="shared" si="2371"/>
        <v/>
      </c>
      <c r="U219" s="67" t="str">
        <f t="shared" si="2372"/>
        <v/>
      </c>
      <c r="V219" s="67" t="str">
        <f t="shared" si="2373"/>
        <v/>
      </c>
      <c r="W219" s="67" t="str">
        <f t="shared" si="2374"/>
        <v/>
      </c>
      <c r="X219" s="67" t="str">
        <f t="shared" si="2375"/>
        <v/>
      </c>
      <c r="Y219" s="67" t="str">
        <f t="shared" si="2376"/>
        <v/>
      </c>
      <c r="Z219" s="67" t="str">
        <f t="shared" si="2377"/>
        <v/>
      </c>
      <c r="AA219" s="75" t="str">
        <f t="shared" si="2378"/>
        <v/>
      </c>
      <c r="AB219" s="74" t="str">
        <f t="shared" si="2609"/>
        <v/>
      </c>
      <c r="AC219" s="67" t="str">
        <f t="shared" ref="AC219" si="2679">IF(AND($F219=AB$2,$D219=AB$3,$E219=AC$4),1,"")</f>
        <v/>
      </c>
      <c r="AD219" s="67" t="str">
        <f t="shared" si="2380"/>
        <v/>
      </c>
      <c r="AE219" s="67" t="str">
        <f t="shared" si="2381"/>
        <v/>
      </c>
      <c r="AF219" s="67" t="str">
        <f t="shared" si="2382"/>
        <v/>
      </c>
      <c r="AG219" s="67" t="str">
        <f t="shared" si="2383"/>
        <v/>
      </c>
      <c r="AH219" s="67" t="str">
        <f t="shared" si="2384"/>
        <v/>
      </c>
      <c r="AI219" s="67" t="str">
        <f t="shared" si="2385"/>
        <v/>
      </c>
      <c r="AJ219" s="67" t="str">
        <f t="shared" si="2386"/>
        <v/>
      </c>
      <c r="AK219" s="75" t="str">
        <f t="shared" si="2387"/>
        <v/>
      </c>
      <c r="AL219" s="74" t="str">
        <f t="shared" si="2611"/>
        <v/>
      </c>
      <c r="AM219" s="67" t="str">
        <f t="shared" ref="AM219" si="2680">IF(AND($F219=AL$2,$D219=AL$3,$E219=AM$4),1,"")</f>
        <v/>
      </c>
      <c r="AN219" s="67" t="str">
        <f t="shared" si="2389"/>
        <v/>
      </c>
      <c r="AO219" s="67" t="str">
        <f t="shared" si="2390"/>
        <v/>
      </c>
      <c r="AP219" s="67" t="str">
        <f t="shared" si="2391"/>
        <v/>
      </c>
      <c r="AQ219" s="67" t="str">
        <f t="shared" si="2392"/>
        <v/>
      </c>
      <c r="AR219" s="67" t="str">
        <f t="shared" si="2393"/>
        <v/>
      </c>
      <c r="AS219" s="67" t="str">
        <f t="shared" si="2394"/>
        <v/>
      </c>
      <c r="AT219" s="67" t="str">
        <f t="shared" si="2395"/>
        <v/>
      </c>
      <c r="AU219" s="75" t="str">
        <f t="shared" si="2396"/>
        <v/>
      </c>
      <c r="AV219" s="74" t="str">
        <f t="shared" si="2613"/>
        <v/>
      </c>
      <c r="AW219" s="67" t="str">
        <f t="shared" ref="AW219" si="2681">IF(AND($F219=AV$2,$D219=AV$3,$E219=AW$4),1,"")</f>
        <v/>
      </c>
      <c r="AX219" s="67" t="str">
        <f t="shared" si="2398"/>
        <v/>
      </c>
      <c r="AY219" s="67" t="str">
        <f t="shared" si="2399"/>
        <v/>
      </c>
      <c r="AZ219" s="67" t="str">
        <f t="shared" si="2400"/>
        <v/>
      </c>
      <c r="BA219" s="67" t="str">
        <f t="shared" si="2401"/>
        <v/>
      </c>
      <c r="BB219" s="67" t="str">
        <f t="shared" si="2402"/>
        <v/>
      </c>
      <c r="BC219" s="67" t="str">
        <f t="shared" si="2403"/>
        <v/>
      </c>
      <c r="BD219" s="67" t="str">
        <f t="shared" si="2404"/>
        <v/>
      </c>
      <c r="BE219" s="75" t="str">
        <f t="shared" si="2405"/>
        <v/>
      </c>
      <c r="BF219" s="74" t="str">
        <f t="shared" si="2615"/>
        <v/>
      </c>
      <c r="BG219" s="67" t="str">
        <f t="shared" ref="BG219" si="2682">IF(AND($F219=BF$2,$D219=BF$3,$E219=BG$4),1,"")</f>
        <v/>
      </c>
      <c r="BH219" s="67" t="str">
        <f t="shared" si="2407"/>
        <v/>
      </c>
      <c r="BI219" s="67" t="str">
        <f t="shared" si="2408"/>
        <v/>
      </c>
      <c r="BJ219" s="67" t="str">
        <f t="shared" si="2409"/>
        <v/>
      </c>
      <c r="BK219" s="67" t="str">
        <f t="shared" si="2410"/>
        <v/>
      </c>
      <c r="BL219" s="67" t="str">
        <f t="shared" si="2411"/>
        <v/>
      </c>
      <c r="BM219" s="67" t="str">
        <f t="shared" si="2412"/>
        <v/>
      </c>
      <c r="BN219" s="67" t="str">
        <f t="shared" si="2413"/>
        <v/>
      </c>
      <c r="BO219" s="75" t="str">
        <f t="shared" si="2414"/>
        <v/>
      </c>
      <c r="BP219" s="74" t="str">
        <f t="shared" si="2617"/>
        <v/>
      </c>
      <c r="BQ219" s="67" t="str">
        <f t="shared" ref="BQ219" si="2683">IF(AND($F219=BP$2,$D219=BP$3,$E219=BQ$4),1,"")</f>
        <v/>
      </c>
      <c r="BR219" s="67" t="str">
        <f t="shared" si="2416"/>
        <v/>
      </c>
      <c r="BS219" s="67" t="str">
        <f t="shared" si="2417"/>
        <v/>
      </c>
      <c r="BT219" s="67" t="str">
        <f t="shared" si="2418"/>
        <v/>
      </c>
      <c r="BU219" s="67" t="str">
        <f t="shared" si="2419"/>
        <v/>
      </c>
      <c r="BV219" s="67" t="str">
        <f t="shared" si="2420"/>
        <v/>
      </c>
      <c r="BW219" s="67" t="str">
        <f t="shared" si="2421"/>
        <v/>
      </c>
      <c r="BX219" s="67" t="str">
        <f t="shared" si="2422"/>
        <v/>
      </c>
      <c r="BY219" s="75" t="str">
        <f t="shared" si="2423"/>
        <v/>
      </c>
      <c r="BZ219" s="74" t="str">
        <f t="shared" si="2619"/>
        <v/>
      </c>
      <c r="CA219" s="67" t="str">
        <f t="shared" ref="CA219" si="2684">IF(AND($F219=BZ$2,$D219=BZ$3,$E219=CA$4),1,"")</f>
        <v/>
      </c>
      <c r="CB219" s="67" t="str">
        <f t="shared" si="2425"/>
        <v/>
      </c>
      <c r="CC219" s="67" t="str">
        <f t="shared" si="2426"/>
        <v/>
      </c>
      <c r="CD219" s="67" t="str">
        <f t="shared" si="2427"/>
        <v/>
      </c>
      <c r="CE219" s="67" t="str">
        <f t="shared" si="2428"/>
        <v/>
      </c>
      <c r="CF219" s="67" t="str">
        <f t="shared" si="2429"/>
        <v/>
      </c>
      <c r="CG219" s="67" t="str">
        <f t="shared" si="2430"/>
        <v/>
      </c>
      <c r="CH219" s="67" t="str">
        <f t="shared" si="2431"/>
        <v/>
      </c>
      <c r="CI219" s="75" t="str">
        <f t="shared" si="2432"/>
        <v/>
      </c>
      <c r="CJ219" s="74" t="str">
        <f t="shared" si="2621"/>
        <v/>
      </c>
      <c r="CK219" s="67" t="str">
        <f t="shared" ref="CK219" si="2685">IF(AND($F219=CJ$2,$D219=CJ$3,$E219=CK$4),1,"")</f>
        <v/>
      </c>
      <c r="CL219" s="67" t="str">
        <f t="shared" si="2434"/>
        <v/>
      </c>
      <c r="CM219" s="67" t="str">
        <f t="shared" si="2435"/>
        <v/>
      </c>
      <c r="CN219" s="67" t="str">
        <f t="shared" si="2436"/>
        <v/>
      </c>
      <c r="CO219" s="67" t="str">
        <f t="shared" si="2437"/>
        <v/>
      </c>
      <c r="CP219" s="67" t="str">
        <f t="shared" si="2438"/>
        <v/>
      </c>
      <c r="CQ219" s="67" t="str">
        <f t="shared" si="2439"/>
        <v/>
      </c>
      <c r="CR219" s="67" t="str">
        <f t="shared" si="2440"/>
        <v/>
      </c>
      <c r="CS219" s="75" t="str">
        <f t="shared" si="2441"/>
        <v/>
      </c>
      <c r="CT219" s="74" t="str">
        <f t="shared" si="2623"/>
        <v/>
      </c>
      <c r="CU219" s="67" t="str">
        <f t="shared" ref="CU219" si="2686">IF(AND($F219=CT$2,$D219=CT$3,$E219=CU$4),1,"")</f>
        <v/>
      </c>
      <c r="CV219" s="67" t="str">
        <f t="shared" si="2443"/>
        <v/>
      </c>
      <c r="CW219" s="67" t="str">
        <f t="shared" si="2444"/>
        <v/>
      </c>
      <c r="CX219" s="67" t="str">
        <f t="shared" si="2445"/>
        <v/>
      </c>
      <c r="CY219" s="67" t="str">
        <f t="shared" si="2446"/>
        <v/>
      </c>
      <c r="CZ219" s="67" t="str">
        <f t="shared" si="2447"/>
        <v/>
      </c>
      <c r="DA219" s="67" t="str">
        <f t="shared" si="2448"/>
        <v/>
      </c>
      <c r="DB219" s="67" t="str">
        <f t="shared" si="2449"/>
        <v/>
      </c>
      <c r="DC219" s="75" t="str">
        <f t="shared" si="2450"/>
        <v/>
      </c>
      <c r="DD219" s="74" t="str">
        <f t="shared" si="2625"/>
        <v/>
      </c>
      <c r="DE219" s="67" t="str">
        <f t="shared" ref="DE219" si="2687">IF(AND($F219=DD$2,$D219=DD$3,$E219=DE$4),1,"")</f>
        <v/>
      </c>
      <c r="DF219" s="67" t="str">
        <f t="shared" si="2452"/>
        <v/>
      </c>
      <c r="DG219" s="67" t="str">
        <f t="shared" si="2453"/>
        <v/>
      </c>
      <c r="DH219" s="67" t="str">
        <f t="shared" si="2454"/>
        <v/>
      </c>
      <c r="DI219" s="67" t="str">
        <f t="shared" si="2455"/>
        <v/>
      </c>
      <c r="DJ219" s="67" t="str">
        <f t="shared" si="2456"/>
        <v/>
      </c>
      <c r="DK219" s="67" t="str">
        <f t="shared" si="2457"/>
        <v/>
      </c>
      <c r="DL219" s="67" t="str">
        <f t="shared" si="2458"/>
        <v/>
      </c>
      <c r="DM219" s="75" t="str">
        <f t="shared" si="2459"/>
        <v/>
      </c>
      <c r="DN219" s="74" t="str">
        <f t="shared" si="2627"/>
        <v/>
      </c>
      <c r="DO219" s="67" t="str">
        <f t="shared" ref="DO219" si="2688">IF(AND($F219=DN$2,$D219=DN$3,$E219=DO$4),1,"")</f>
        <v/>
      </c>
      <c r="DP219" s="67" t="str">
        <f t="shared" si="2461"/>
        <v/>
      </c>
      <c r="DQ219" s="67" t="str">
        <f t="shared" si="2462"/>
        <v/>
      </c>
      <c r="DR219" s="67" t="str">
        <f t="shared" si="2463"/>
        <v/>
      </c>
      <c r="DS219" s="67" t="str">
        <f t="shared" si="2464"/>
        <v/>
      </c>
      <c r="DT219" s="67" t="str">
        <f t="shared" si="2465"/>
        <v/>
      </c>
      <c r="DU219" s="67" t="str">
        <f t="shared" si="2466"/>
        <v/>
      </c>
      <c r="DV219" s="67" t="str">
        <f t="shared" si="2467"/>
        <v/>
      </c>
      <c r="DW219" s="76" t="str">
        <f t="shared" si="2468"/>
        <v/>
      </c>
      <c r="DX219" s="73"/>
    </row>
    <row r="220" spans="1:128" hidden="1">
      <c r="A220" s="67" t="str">
        <f>IF(OR(B220=0,B220=""),"",'Stu.Detail (1-20)'!A222)</f>
        <v/>
      </c>
      <c r="B220" s="67" t="str">
        <f>IF(OR('Stu.Detail (1-20)'!B222=0,'Stu.Detail (1-20)'!B222=""),"",'Stu.Detail (1-20)'!B222)</f>
        <v/>
      </c>
      <c r="C220" s="68" t="str">
        <f>IF(OR('Stu.Detail (1-20)'!C222=0,'Stu.Detail (1-20)'!C222=""),"",'Stu.Detail (1-20)'!C222)</f>
        <v/>
      </c>
      <c r="D220" s="67" t="str">
        <f>IF(OR('Stu.Detail (1-20)'!J222=0,'Stu.Detail (1-20)'!J222=""),"",'Stu.Detail (1-20)'!J222)</f>
        <v/>
      </c>
      <c r="E220" s="67" t="str">
        <f>IF(OR('Stu.Detail (1-20)'!K222=0,'Stu.Detail (1-20)'!K222=""),"",'Stu.Detail (1-20)'!K222)</f>
        <v/>
      </c>
      <c r="F220" s="67" t="str">
        <f>IF(OR('Stu.Detail (1-20)'!L222=0,'Stu.Detail (1-20)'!L222=""),"",'Stu.Detail (1-20)'!L222)</f>
        <v/>
      </c>
      <c r="H220" s="74" t="str">
        <f t="shared" si="2359"/>
        <v/>
      </c>
      <c r="I220" s="67" t="str">
        <f t="shared" si="2360"/>
        <v/>
      </c>
      <c r="J220" s="67" t="str">
        <f t="shared" si="2361"/>
        <v/>
      </c>
      <c r="K220" s="67" t="str">
        <f t="shared" si="2362"/>
        <v/>
      </c>
      <c r="L220" s="67" t="str">
        <f t="shared" si="2363"/>
        <v/>
      </c>
      <c r="M220" s="67" t="str">
        <f t="shared" si="2364"/>
        <v/>
      </c>
      <c r="N220" s="67" t="str">
        <f t="shared" si="2365"/>
        <v/>
      </c>
      <c r="O220" s="67" t="str">
        <f t="shared" si="2366"/>
        <v/>
      </c>
      <c r="P220" s="67" t="str">
        <f t="shared" si="2367"/>
        <v/>
      </c>
      <c r="Q220" s="75" t="str">
        <f t="shared" si="2368"/>
        <v/>
      </c>
      <c r="R220" s="74" t="str">
        <f t="shared" si="2369"/>
        <v/>
      </c>
      <c r="S220" s="67" t="str">
        <f t="shared" si="2370"/>
        <v/>
      </c>
      <c r="T220" s="67" t="str">
        <f t="shared" si="2371"/>
        <v/>
      </c>
      <c r="U220" s="67" t="str">
        <f t="shared" si="2372"/>
        <v/>
      </c>
      <c r="V220" s="67" t="str">
        <f t="shared" si="2373"/>
        <v/>
      </c>
      <c r="W220" s="67" t="str">
        <f t="shared" si="2374"/>
        <v/>
      </c>
      <c r="X220" s="67" t="str">
        <f t="shared" si="2375"/>
        <v/>
      </c>
      <c r="Y220" s="67" t="str">
        <f t="shared" si="2376"/>
        <v/>
      </c>
      <c r="Z220" s="67" t="str">
        <f t="shared" si="2377"/>
        <v/>
      </c>
      <c r="AA220" s="75" t="str">
        <f t="shared" si="2378"/>
        <v/>
      </c>
      <c r="AB220" s="74" t="str">
        <f t="shared" si="2609"/>
        <v/>
      </c>
      <c r="AC220" s="67" t="str">
        <f t="shared" ref="AC220" si="2689">IF(AND($F220=AB$2,$D220=AB$3,$E220=AC$4),1,"")</f>
        <v/>
      </c>
      <c r="AD220" s="67" t="str">
        <f t="shared" si="2380"/>
        <v/>
      </c>
      <c r="AE220" s="67" t="str">
        <f t="shared" si="2381"/>
        <v/>
      </c>
      <c r="AF220" s="67" t="str">
        <f t="shared" si="2382"/>
        <v/>
      </c>
      <c r="AG220" s="67" t="str">
        <f t="shared" si="2383"/>
        <v/>
      </c>
      <c r="AH220" s="67" t="str">
        <f t="shared" si="2384"/>
        <v/>
      </c>
      <c r="AI220" s="67" t="str">
        <f t="shared" si="2385"/>
        <v/>
      </c>
      <c r="AJ220" s="67" t="str">
        <f t="shared" si="2386"/>
        <v/>
      </c>
      <c r="AK220" s="75" t="str">
        <f t="shared" si="2387"/>
        <v/>
      </c>
      <c r="AL220" s="74" t="str">
        <f t="shared" si="2611"/>
        <v/>
      </c>
      <c r="AM220" s="67" t="str">
        <f t="shared" ref="AM220" si="2690">IF(AND($F220=AL$2,$D220=AL$3,$E220=AM$4),1,"")</f>
        <v/>
      </c>
      <c r="AN220" s="67" t="str">
        <f t="shared" si="2389"/>
        <v/>
      </c>
      <c r="AO220" s="67" t="str">
        <f t="shared" si="2390"/>
        <v/>
      </c>
      <c r="AP220" s="67" t="str">
        <f t="shared" si="2391"/>
        <v/>
      </c>
      <c r="AQ220" s="67" t="str">
        <f t="shared" si="2392"/>
        <v/>
      </c>
      <c r="AR220" s="67" t="str">
        <f t="shared" si="2393"/>
        <v/>
      </c>
      <c r="AS220" s="67" t="str">
        <f t="shared" si="2394"/>
        <v/>
      </c>
      <c r="AT220" s="67" t="str">
        <f t="shared" si="2395"/>
        <v/>
      </c>
      <c r="AU220" s="75" t="str">
        <f t="shared" si="2396"/>
        <v/>
      </c>
      <c r="AV220" s="74" t="str">
        <f t="shared" si="2613"/>
        <v/>
      </c>
      <c r="AW220" s="67" t="str">
        <f t="shared" ref="AW220" si="2691">IF(AND($F220=AV$2,$D220=AV$3,$E220=AW$4),1,"")</f>
        <v/>
      </c>
      <c r="AX220" s="67" t="str">
        <f t="shared" si="2398"/>
        <v/>
      </c>
      <c r="AY220" s="67" t="str">
        <f t="shared" si="2399"/>
        <v/>
      </c>
      <c r="AZ220" s="67" t="str">
        <f t="shared" si="2400"/>
        <v/>
      </c>
      <c r="BA220" s="67" t="str">
        <f t="shared" si="2401"/>
        <v/>
      </c>
      <c r="BB220" s="67" t="str">
        <f t="shared" si="2402"/>
        <v/>
      </c>
      <c r="BC220" s="67" t="str">
        <f t="shared" si="2403"/>
        <v/>
      </c>
      <c r="BD220" s="67" t="str">
        <f t="shared" si="2404"/>
        <v/>
      </c>
      <c r="BE220" s="75" t="str">
        <f t="shared" si="2405"/>
        <v/>
      </c>
      <c r="BF220" s="74" t="str">
        <f t="shared" si="2615"/>
        <v/>
      </c>
      <c r="BG220" s="67" t="str">
        <f t="shared" ref="BG220" si="2692">IF(AND($F220=BF$2,$D220=BF$3,$E220=BG$4),1,"")</f>
        <v/>
      </c>
      <c r="BH220" s="67" t="str">
        <f t="shared" si="2407"/>
        <v/>
      </c>
      <c r="BI220" s="67" t="str">
        <f t="shared" si="2408"/>
        <v/>
      </c>
      <c r="BJ220" s="67" t="str">
        <f t="shared" si="2409"/>
        <v/>
      </c>
      <c r="BK220" s="67" t="str">
        <f t="shared" si="2410"/>
        <v/>
      </c>
      <c r="BL220" s="67" t="str">
        <f t="shared" si="2411"/>
        <v/>
      </c>
      <c r="BM220" s="67" t="str">
        <f t="shared" si="2412"/>
        <v/>
      </c>
      <c r="BN220" s="67" t="str">
        <f t="shared" si="2413"/>
        <v/>
      </c>
      <c r="BO220" s="75" t="str">
        <f t="shared" si="2414"/>
        <v/>
      </c>
      <c r="BP220" s="74" t="str">
        <f t="shared" si="2617"/>
        <v/>
      </c>
      <c r="BQ220" s="67" t="str">
        <f t="shared" ref="BQ220" si="2693">IF(AND($F220=BP$2,$D220=BP$3,$E220=BQ$4),1,"")</f>
        <v/>
      </c>
      <c r="BR220" s="67" t="str">
        <f t="shared" si="2416"/>
        <v/>
      </c>
      <c r="BS220" s="67" t="str">
        <f t="shared" si="2417"/>
        <v/>
      </c>
      <c r="BT220" s="67" t="str">
        <f t="shared" si="2418"/>
        <v/>
      </c>
      <c r="BU220" s="67" t="str">
        <f t="shared" si="2419"/>
        <v/>
      </c>
      <c r="BV220" s="67" t="str">
        <f t="shared" si="2420"/>
        <v/>
      </c>
      <c r="BW220" s="67" t="str">
        <f t="shared" si="2421"/>
        <v/>
      </c>
      <c r="BX220" s="67" t="str">
        <f t="shared" si="2422"/>
        <v/>
      </c>
      <c r="BY220" s="75" t="str">
        <f t="shared" si="2423"/>
        <v/>
      </c>
      <c r="BZ220" s="74" t="str">
        <f t="shared" si="2619"/>
        <v/>
      </c>
      <c r="CA220" s="67" t="str">
        <f t="shared" ref="CA220" si="2694">IF(AND($F220=BZ$2,$D220=BZ$3,$E220=CA$4),1,"")</f>
        <v/>
      </c>
      <c r="CB220" s="67" t="str">
        <f t="shared" si="2425"/>
        <v/>
      </c>
      <c r="CC220" s="67" t="str">
        <f t="shared" si="2426"/>
        <v/>
      </c>
      <c r="CD220" s="67" t="str">
        <f t="shared" si="2427"/>
        <v/>
      </c>
      <c r="CE220" s="67" t="str">
        <f t="shared" si="2428"/>
        <v/>
      </c>
      <c r="CF220" s="67" t="str">
        <f t="shared" si="2429"/>
        <v/>
      </c>
      <c r="CG220" s="67" t="str">
        <f t="shared" si="2430"/>
        <v/>
      </c>
      <c r="CH220" s="67" t="str">
        <f t="shared" si="2431"/>
        <v/>
      </c>
      <c r="CI220" s="75" t="str">
        <f t="shared" si="2432"/>
        <v/>
      </c>
      <c r="CJ220" s="74" t="str">
        <f t="shared" si="2621"/>
        <v/>
      </c>
      <c r="CK220" s="67" t="str">
        <f t="shared" ref="CK220" si="2695">IF(AND($F220=CJ$2,$D220=CJ$3,$E220=CK$4),1,"")</f>
        <v/>
      </c>
      <c r="CL220" s="67" t="str">
        <f t="shared" si="2434"/>
        <v/>
      </c>
      <c r="CM220" s="67" t="str">
        <f t="shared" si="2435"/>
        <v/>
      </c>
      <c r="CN220" s="67" t="str">
        <f t="shared" si="2436"/>
        <v/>
      </c>
      <c r="CO220" s="67" t="str">
        <f t="shared" si="2437"/>
        <v/>
      </c>
      <c r="CP220" s="67" t="str">
        <f t="shared" si="2438"/>
        <v/>
      </c>
      <c r="CQ220" s="67" t="str">
        <f t="shared" si="2439"/>
        <v/>
      </c>
      <c r="CR220" s="67" t="str">
        <f t="shared" si="2440"/>
        <v/>
      </c>
      <c r="CS220" s="75" t="str">
        <f t="shared" si="2441"/>
        <v/>
      </c>
      <c r="CT220" s="74" t="str">
        <f t="shared" si="2623"/>
        <v/>
      </c>
      <c r="CU220" s="67" t="str">
        <f t="shared" ref="CU220" si="2696">IF(AND($F220=CT$2,$D220=CT$3,$E220=CU$4),1,"")</f>
        <v/>
      </c>
      <c r="CV220" s="67" t="str">
        <f t="shared" si="2443"/>
        <v/>
      </c>
      <c r="CW220" s="67" t="str">
        <f t="shared" si="2444"/>
        <v/>
      </c>
      <c r="CX220" s="67" t="str">
        <f t="shared" si="2445"/>
        <v/>
      </c>
      <c r="CY220" s="67" t="str">
        <f t="shared" si="2446"/>
        <v/>
      </c>
      <c r="CZ220" s="67" t="str">
        <f t="shared" si="2447"/>
        <v/>
      </c>
      <c r="DA220" s="67" t="str">
        <f t="shared" si="2448"/>
        <v/>
      </c>
      <c r="DB220" s="67" t="str">
        <f t="shared" si="2449"/>
        <v/>
      </c>
      <c r="DC220" s="75" t="str">
        <f t="shared" si="2450"/>
        <v/>
      </c>
      <c r="DD220" s="74" t="str">
        <f t="shared" si="2625"/>
        <v/>
      </c>
      <c r="DE220" s="67" t="str">
        <f t="shared" ref="DE220" si="2697">IF(AND($F220=DD$2,$D220=DD$3,$E220=DE$4),1,"")</f>
        <v/>
      </c>
      <c r="DF220" s="67" t="str">
        <f t="shared" si="2452"/>
        <v/>
      </c>
      <c r="DG220" s="67" t="str">
        <f t="shared" si="2453"/>
        <v/>
      </c>
      <c r="DH220" s="67" t="str">
        <f t="shared" si="2454"/>
        <v/>
      </c>
      <c r="DI220" s="67" t="str">
        <f t="shared" si="2455"/>
        <v/>
      </c>
      <c r="DJ220" s="67" t="str">
        <f t="shared" si="2456"/>
        <v/>
      </c>
      <c r="DK220" s="67" t="str">
        <f t="shared" si="2457"/>
        <v/>
      </c>
      <c r="DL220" s="67" t="str">
        <f t="shared" si="2458"/>
        <v/>
      </c>
      <c r="DM220" s="75" t="str">
        <f t="shared" si="2459"/>
        <v/>
      </c>
      <c r="DN220" s="74" t="str">
        <f t="shared" si="2627"/>
        <v/>
      </c>
      <c r="DO220" s="67" t="str">
        <f t="shared" ref="DO220" si="2698">IF(AND($F220=DN$2,$D220=DN$3,$E220=DO$4),1,"")</f>
        <v/>
      </c>
      <c r="DP220" s="67" t="str">
        <f t="shared" si="2461"/>
        <v/>
      </c>
      <c r="DQ220" s="67" t="str">
        <f t="shared" si="2462"/>
        <v/>
      </c>
      <c r="DR220" s="67" t="str">
        <f t="shared" si="2463"/>
        <v/>
      </c>
      <c r="DS220" s="67" t="str">
        <f t="shared" si="2464"/>
        <v/>
      </c>
      <c r="DT220" s="67" t="str">
        <f t="shared" si="2465"/>
        <v/>
      </c>
      <c r="DU220" s="67" t="str">
        <f t="shared" si="2466"/>
        <v/>
      </c>
      <c r="DV220" s="67" t="str">
        <f t="shared" si="2467"/>
        <v/>
      </c>
      <c r="DW220" s="76" t="str">
        <f t="shared" si="2468"/>
        <v/>
      </c>
      <c r="DX220" s="73"/>
    </row>
    <row r="221" spans="1:128" hidden="1">
      <c r="A221" s="67" t="str">
        <f>IF(OR(B221=0,B221=""),"",'Stu.Detail (1-20)'!A223)</f>
        <v/>
      </c>
      <c r="B221" s="67" t="str">
        <f>IF(OR('Stu.Detail (1-20)'!B223=0,'Stu.Detail (1-20)'!B223=""),"",'Stu.Detail (1-20)'!B223)</f>
        <v/>
      </c>
      <c r="C221" s="68" t="str">
        <f>IF(OR('Stu.Detail (1-20)'!C223=0,'Stu.Detail (1-20)'!C223=""),"",'Stu.Detail (1-20)'!C223)</f>
        <v/>
      </c>
      <c r="D221" s="67" t="str">
        <f>IF(OR('Stu.Detail (1-20)'!J223=0,'Stu.Detail (1-20)'!J223=""),"",'Stu.Detail (1-20)'!J223)</f>
        <v/>
      </c>
      <c r="E221" s="67" t="str">
        <f>IF(OR('Stu.Detail (1-20)'!K223=0,'Stu.Detail (1-20)'!K223=""),"",'Stu.Detail (1-20)'!K223)</f>
        <v/>
      </c>
      <c r="F221" s="67" t="str">
        <f>IF(OR('Stu.Detail (1-20)'!L223=0,'Stu.Detail (1-20)'!L223=""),"",'Stu.Detail (1-20)'!L223)</f>
        <v/>
      </c>
      <c r="H221" s="74" t="str">
        <f t="shared" si="2359"/>
        <v/>
      </c>
      <c r="I221" s="67" t="str">
        <f t="shared" si="2360"/>
        <v/>
      </c>
      <c r="J221" s="67" t="str">
        <f t="shared" si="2361"/>
        <v/>
      </c>
      <c r="K221" s="67" t="str">
        <f t="shared" si="2362"/>
        <v/>
      </c>
      <c r="L221" s="67" t="str">
        <f t="shared" si="2363"/>
        <v/>
      </c>
      <c r="M221" s="67" t="str">
        <f t="shared" si="2364"/>
        <v/>
      </c>
      <c r="N221" s="67" t="str">
        <f t="shared" si="2365"/>
        <v/>
      </c>
      <c r="O221" s="67" t="str">
        <f t="shared" si="2366"/>
        <v/>
      </c>
      <c r="P221" s="67" t="str">
        <f t="shared" si="2367"/>
        <v/>
      </c>
      <c r="Q221" s="75" t="str">
        <f t="shared" si="2368"/>
        <v/>
      </c>
      <c r="R221" s="74" t="str">
        <f t="shared" si="2369"/>
        <v/>
      </c>
      <c r="S221" s="67" t="str">
        <f t="shared" si="2370"/>
        <v/>
      </c>
      <c r="T221" s="67" t="str">
        <f t="shared" si="2371"/>
        <v/>
      </c>
      <c r="U221" s="67" t="str">
        <f t="shared" si="2372"/>
        <v/>
      </c>
      <c r="V221" s="67" t="str">
        <f t="shared" si="2373"/>
        <v/>
      </c>
      <c r="W221" s="67" t="str">
        <f t="shared" si="2374"/>
        <v/>
      </c>
      <c r="X221" s="67" t="str">
        <f t="shared" si="2375"/>
        <v/>
      </c>
      <c r="Y221" s="67" t="str">
        <f t="shared" si="2376"/>
        <v/>
      </c>
      <c r="Z221" s="67" t="str">
        <f t="shared" si="2377"/>
        <v/>
      </c>
      <c r="AA221" s="75" t="str">
        <f t="shared" si="2378"/>
        <v/>
      </c>
      <c r="AB221" s="74" t="str">
        <f t="shared" si="2609"/>
        <v/>
      </c>
      <c r="AC221" s="67" t="str">
        <f t="shared" ref="AC221" si="2699">IF(AND($F221=AB$2,$D221=AB$3,$E221=AC$4),1,"")</f>
        <v/>
      </c>
      <c r="AD221" s="67" t="str">
        <f t="shared" si="2380"/>
        <v/>
      </c>
      <c r="AE221" s="67" t="str">
        <f t="shared" si="2381"/>
        <v/>
      </c>
      <c r="AF221" s="67" t="str">
        <f t="shared" si="2382"/>
        <v/>
      </c>
      <c r="AG221" s="67" t="str">
        <f t="shared" si="2383"/>
        <v/>
      </c>
      <c r="AH221" s="67" t="str">
        <f t="shared" si="2384"/>
        <v/>
      </c>
      <c r="AI221" s="67" t="str">
        <f t="shared" si="2385"/>
        <v/>
      </c>
      <c r="AJ221" s="67" t="str">
        <f t="shared" si="2386"/>
        <v/>
      </c>
      <c r="AK221" s="75" t="str">
        <f t="shared" si="2387"/>
        <v/>
      </c>
      <c r="AL221" s="74" t="str">
        <f t="shared" si="2611"/>
        <v/>
      </c>
      <c r="AM221" s="67" t="str">
        <f t="shared" ref="AM221" si="2700">IF(AND($F221=AL$2,$D221=AL$3,$E221=AM$4),1,"")</f>
        <v/>
      </c>
      <c r="AN221" s="67" t="str">
        <f t="shared" si="2389"/>
        <v/>
      </c>
      <c r="AO221" s="67" t="str">
        <f t="shared" si="2390"/>
        <v/>
      </c>
      <c r="AP221" s="67" t="str">
        <f t="shared" si="2391"/>
        <v/>
      </c>
      <c r="AQ221" s="67" t="str">
        <f t="shared" si="2392"/>
        <v/>
      </c>
      <c r="AR221" s="67" t="str">
        <f t="shared" si="2393"/>
        <v/>
      </c>
      <c r="AS221" s="67" t="str">
        <f t="shared" si="2394"/>
        <v/>
      </c>
      <c r="AT221" s="67" t="str">
        <f t="shared" si="2395"/>
        <v/>
      </c>
      <c r="AU221" s="75" t="str">
        <f t="shared" si="2396"/>
        <v/>
      </c>
      <c r="AV221" s="74" t="str">
        <f t="shared" si="2613"/>
        <v/>
      </c>
      <c r="AW221" s="67" t="str">
        <f t="shared" ref="AW221" si="2701">IF(AND($F221=AV$2,$D221=AV$3,$E221=AW$4),1,"")</f>
        <v/>
      </c>
      <c r="AX221" s="67" t="str">
        <f t="shared" si="2398"/>
        <v/>
      </c>
      <c r="AY221" s="67" t="str">
        <f t="shared" si="2399"/>
        <v/>
      </c>
      <c r="AZ221" s="67" t="str">
        <f t="shared" si="2400"/>
        <v/>
      </c>
      <c r="BA221" s="67" t="str">
        <f t="shared" si="2401"/>
        <v/>
      </c>
      <c r="BB221" s="67" t="str">
        <f t="shared" si="2402"/>
        <v/>
      </c>
      <c r="BC221" s="67" t="str">
        <f t="shared" si="2403"/>
        <v/>
      </c>
      <c r="BD221" s="67" t="str">
        <f t="shared" si="2404"/>
        <v/>
      </c>
      <c r="BE221" s="75" t="str">
        <f t="shared" si="2405"/>
        <v/>
      </c>
      <c r="BF221" s="74" t="str">
        <f t="shared" si="2615"/>
        <v/>
      </c>
      <c r="BG221" s="67" t="str">
        <f t="shared" ref="BG221" si="2702">IF(AND($F221=BF$2,$D221=BF$3,$E221=BG$4),1,"")</f>
        <v/>
      </c>
      <c r="BH221" s="67" t="str">
        <f t="shared" si="2407"/>
        <v/>
      </c>
      <c r="BI221" s="67" t="str">
        <f t="shared" si="2408"/>
        <v/>
      </c>
      <c r="BJ221" s="67" t="str">
        <f t="shared" si="2409"/>
        <v/>
      </c>
      <c r="BK221" s="67" t="str">
        <f t="shared" si="2410"/>
        <v/>
      </c>
      <c r="BL221" s="67" t="str">
        <f t="shared" si="2411"/>
        <v/>
      </c>
      <c r="BM221" s="67" t="str">
        <f t="shared" si="2412"/>
        <v/>
      </c>
      <c r="BN221" s="67" t="str">
        <f t="shared" si="2413"/>
        <v/>
      </c>
      <c r="BO221" s="75" t="str">
        <f t="shared" si="2414"/>
        <v/>
      </c>
      <c r="BP221" s="74" t="str">
        <f t="shared" si="2617"/>
        <v/>
      </c>
      <c r="BQ221" s="67" t="str">
        <f t="shared" ref="BQ221" si="2703">IF(AND($F221=BP$2,$D221=BP$3,$E221=BQ$4),1,"")</f>
        <v/>
      </c>
      <c r="BR221" s="67" t="str">
        <f t="shared" si="2416"/>
        <v/>
      </c>
      <c r="BS221" s="67" t="str">
        <f t="shared" si="2417"/>
        <v/>
      </c>
      <c r="BT221" s="67" t="str">
        <f t="shared" si="2418"/>
        <v/>
      </c>
      <c r="BU221" s="67" t="str">
        <f t="shared" si="2419"/>
        <v/>
      </c>
      <c r="BV221" s="67" t="str">
        <f t="shared" si="2420"/>
        <v/>
      </c>
      <c r="BW221" s="67" t="str">
        <f t="shared" si="2421"/>
        <v/>
      </c>
      <c r="BX221" s="67" t="str">
        <f t="shared" si="2422"/>
        <v/>
      </c>
      <c r="BY221" s="75" t="str">
        <f t="shared" si="2423"/>
        <v/>
      </c>
      <c r="BZ221" s="74" t="str">
        <f t="shared" si="2619"/>
        <v/>
      </c>
      <c r="CA221" s="67" t="str">
        <f t="shared" ref="CA221" si="2704">IF(AND($F221=BZ$2,$D221=BZ$3,$E221=CA$4),1,"")</f>
        <v/>
      </c>
      <c r="CB221" s="67" t="str">
        <f t="shared" si="2425"/>
        <v/>
      </c>
      <c r="CC221" s="67" t="str">
        <f t="shared" si="2426"/>
        <v/>
      </c>
      <c r="CD221" s="67" t="str">
        <f t="shared" si="2427"/>
        <v/>
      </c>
      <c r="CE221" s="67" t="str">
        <f t="shared" si="2428"/>
        <v/>
      </c>
      <c r="CF221" s="67" t="str">
        <f t="shared" si="2429"/>
        <v/>
      </c>
      <c r="CG221" s="67" t="str">
        <f t="shared" si="2430"/>
        <v/>
      </c>
      <c r="CH221" s="67" t="str">
        <f t="shared" si="2431"/>
        <v/>
      </c>
      <c r="CI221" s="75" t="str">
        <f t="shared" si="2432"/>
        <v/>
      </c>
      <c r="CJ221" s="74" t="str">
        <f t="shared" si="2621"/>
        <v/>
      </c>
      <c r="CK221" s="67" t="str">
        <f t="shared" ref="CK221" si="2705">IF(AND($F221=CJ$2,$D221=CJ$3,$E221=CK$4),1,"")</f>
        <v/>
      </c>
      <c r="CL221" s="67" t="str">
        <f t="shared" si="2434"/>
        <v/>
      </c>
      <c r="CM221" s="67" t="str">
        <f t="shared" si="2435"/>
        <v/>
      </c>
      <c r="CN221" s="67" t="str">
        <f t="shared" si="2436"/>
        <v/>
      </c>
      <c r="CO221" s="67" t="str">
        <f t="shared" si="2437"/>
        <v/>
      </c>
      <c r="CP221" s="67" t="str">
        <f t="shared" si="2438"/>
        <v/>
      </c>
      <c r="CQ221" s="67" t="str">
        <f t="shared" si="2439"/>
        <v/>
      </c>
      <c r="CR221" s="67" t="str">
        <f t="shared" si="2440"/>
        <v/>
      </c>
      <c r="CS221" s="75" t="str">
        <f t="shared" si="2441"/>
        <v/>
      </c>
      <c r="CT221" s="74" t="str">
        <f t="shared" si="2623"/>
        <v/>
      </c>
      <c r="CU221" s="67" t="str">
        <f t="shared" ref="CU221" si="2706">IF(AND($F221=CT$2,$D221=CT$3,$E221=CU$4),1,"")</f>
        <v/>
      </c>
      <c r="CV221" s="67" t="str">
        <f t="shared" si="2443"/>
        <v/>
      </c>
      <c r="CW221" s="67" t="str">
        <f t="shared" si="2444"/>
        <v/>
      </c>
      <c r="CX221" s="67" t="str">
        <f t="shared" si="2445"/>
        <v/>
      </c>
      <c r="CY221" s="67" t="str">
        <f t="shared" si="2446"/>
        <v/>
      </c>
      <c r="CZ221" s="67" t="str">
        <f t="shared" si="2447"/>
        <v/>
      </c>
      <c r="DA221" s="67" t="str">
        <f t="shared" si="2448"/>
        <v/>
      </c>
      <c r="DB221" s="67" t="str">
        <f t="shared" si="2449"/>
        <v/>
      </c>
      <c r="DC221" s="75" t="str">
        <f t="shared" si="2450"/>
        <v/>
      </c>
      <c r="DD221" s="74" t="str">
        <f t="shared" si="2625"/>
        <v/>
      </c>
      <c r="DE221" s="67" t="str">
        <f t="shared" ref="DE221" si="2707">IF(AND($F221=DD$2,$D221=DD$3,$E221=DE$4),1,"")</f>
        <v/>
      </c>
      <c r="DF221" s="67" t="str">
        <f t="shared" si="2452"/>
        <v/>
      </c>
      <c r="DG221" s="67" t="str">
        <f t="shared" si="2453"/>
        <v/>
      </c>
      <c r="DH221" s="67" t="str">
        <f t="shared" si="2454"/>
        <v/>
      </c>
      <c r="DI221" s="67" t="str">
        <f t="shared" si="2455"/>
        <v/>
      </c>
      <c r="DJ221" s="67" t="str">
        <f t="shared" si="2456"/>
        <v/>
      </c>
      <c r="DK221" s="67" t="str">
        <f t="shared" si="2457"/>
        <v/>
      </c>
      <c r="DL221" s="67" t="str">
        <f t="shared" si="2458"/>
        <v/>
      </c>
      <c r="DM221" s="75" t="str">
        <f t="shared" si="2459"/>
        <v/>
      </c>
      <c r="DN221" s="74" t="str">
        <f t="shared" si="2627"/>
        <v/>
      </c>
      <c r="DO221" s="67" t="str">
        <f t="shared" ref="DO221" si="2708">IF(AND($F221=DN$2,$D221=DN$3,$E221=DO$4),1,"")</f>
        <v/>
      </c>
      <c r="DP221" s="67" t="str">
        <f t="shared" si="2461"/>
        <v/>
      </c>
      <c r="DQ221" s="67" t="str">
        <f t="shared" si="2462"/>
        <v/>
      </c>
      <c r="DR221" s="67" t="str">
        <f t="shared" si="2463"/>
        <v/>
      </c>
      <c r="DS221" s="67" t="str">
        <f t="shared" si="2464"/>
        <v/>
      </c>
      <c r="DT221" s="67" t="str">
        <f t="shared" si="2465"/>
        <v/>
      </c>
      <c r="DU221" s="67" t="str">
        <f t="shared" si="2466"/>
        <v/>
      </c>
      <c r="DV221" s="67" t="str">
        <f t="shared" si="2467"/>
        <v/>
      </c>
      <c r="DW221" s="76" t="str">
        <f t="shared" si="2468"/>
        <v/>
      </c>
      <c r="DX221" s="73"/>
    </row>
    <row r="222" spans="1:128" hidden="1">
      <c r="A222" s="67" t="str">
        <f>IF(OR(B222=0,B222=""),"",'Stu.Detail (1-20)'!A224)</f>
        <v/>
      </c>
      <c r="B222" s="67" t="str">
        <f>IF(OR('Stu.Detail (1-20)'!B224=0,'Stu.Detail (1-20)'!B224=""),"",'Stu.Detail (1-20)'!B224)</f>
        <v/>
      </c>
      <c r="C222" s="68" t="str">
        <f>IF(OR('Stu.Detail (1-20)'!C224=0,'Stu.Detail (1-20)'!C224=""),"",'Stu.Detail (1-20)'!C224)</f>
        <v/>
      </c>
      <c r="D222" s="67" t="str">
        <f>IF(OR('Stu.Detail (1-20)'!J224=0,'Stu.Detail (1-20)'!J224=""),"",'Stu.Detail (1-20)'!J224)</f>
        <v/>
      </c>
      <c r="E222" s="67" t="str">
        <f>IF(OR('Stu.Detail (1-20)'!K224=0,'Stu.Detail (1-20)'!K224=""),"",'Stu.Detail (1-20)'!K224)</f>
        <v/>
      </c>
      <c r="F222" s="67" t="str">
        <f>IF(OR('Stu.Detail (1-20)'!L224=0,'Stu.Detail (1-20)'!L224=""),"",'Stu.Detail (1-20)'!L224)</f>
        <v/>
      </c>
      <c r="H222" s="74" t="str">
        <f t="shared" si="2359"/>
        <v/>
      </c>
      <c r="I222" s="67" t="str">
        <f t="shared" si="2360"/>
        <v/>
      </c>
      <c r="J222" s="67" t="str">
        <f t="shared" si="2361"/>
        <v/>
      </c>
      <c r="K222" s="67" t="str">
        <f t="shared" si="2362"/>
        <v/>
      </c>
      <c r="L222" s="67" t="str">
        <f t="shared" si="2363"/>
        <v/>
      </c>
      <c r="M222" s="67" t="str">
        <f t="shared" si="2364"/>
        <v/>
      </c>
      <c r="N222" s="67" t="str">
        <f t="shared" si="2365"/>
        <v/>
      </c>
      <c r="O222" s="67" t="str">
        <f t="shared" si="2366"/>
        <v/>
      </c>
      <c r="P222" s="67" t="str">
        <f t="shared" si="2367"/>
        <v/>
      </c>
      <c r="Q222" s="75" t="str">
        <f t="shared" si="2368"/>
        <v/>
      </c>
      <c r="R222" s="74" t="str">
        <f t="shared" si="2369"/>
        <v/>
      </c>
      <c r="S222" s="67" t="str">
        <f t="shared" si="2370"/>
        <v/>
      </c>
      <c r="T222" s="67" t="str">
        <f t="shared" si="2371"/>
        <v/>
      </c>
      <c r="U222" s="67" t="str">
        <f t="shared" si="2372"/>
        <v/>
      </c>
      <c r="V222" s="67" t="str">
        <f t="shared" si="2373"/>
        <v/>
      </c>
      <c r="W222" s="67" t="str">
        <f t="shared" si="2374"/>
        <v/>
      </c>
      <c r="X222" s="67" t="str">
        <f t="shared" si="2375"/>
        <v/>
      </c>
      <c r="Y222" s="67" t="str">
        <f t="shared" si="2376"/>
        <v/>
      </c>
      <c r="Z222" s="67" t="str">
        <f t="shared" si="2377"/>
        <v/>
      </c>
      <c r="AA222" s="75" t="str">
        <f t="shared" si="2378"/>
        <v/>
      </c>
      <c r="AB222" s="74" t="str">
        <f t="shared" si="2609"/>
        <v/>
      </c>
      <c r="AC222" s="67" t="str">
        <f t="shared" ref="AC222" si="2709">IF(AND($F222=AB$2,$D222=AB$3,$E222=AC$4),1,"")</f>
        <v/>
      </c>
      <c r="AD222" s="67" t="str">
        <f t="shared" si="2380"/>
        <v/>
      </c>
      <c r="AE222" s="67" t="str">
        <f t="shared" si="2381"/>
        <v/>
      </c>
      <c r="AF222" s="67" t="str">
        <f t="shared" si="2382"/>
        <v/>
      </c>
      <c r="AG222" s="67" t="str">
        <f t="shared" si="2383"/>
        <v/>
      </c>
      <c r="AH222" s="67" t="str">
        <f t="shared" si="2384"/>
        <v/>
      </c>
      <c r="AI222" s="67" t="str">
        <f t="shared" si="2385"/>
        <v/>
      </c>
      <c r="AJ222" s="67" t="str">
        <f t="shared" si="2386"/>
        <v/>
      </c>
      <c r="AK222" s="75" t="str">
        <f t="shared" si="2387"/>
        <v/>
      </c>
      <c r="AL222" s="74" t="str">
        <f t="shared" si="2611"/>
        <v/>
      </c>
      <c r="AM222" s="67" t="str">
        <f t="shared" ref="AM222" si="2710">IF(AND($F222=AL$2,$D222=AL$3,$E222=AM$4),1,"")</f>
        <v/>
      </c>
      <c r="AN222" s="67" t="str">
        <f t="shared" si="2389"/>
        <v/>
      </c>
      <c r="AO222" s="67" t="str">
        <f t="shared" si="2390"/>
        <v/>
      </c>
      <c r="AP222" s="67" t="str">
        <f t="shared" si="2391"/>
        <v/>
      </c>
      <c r="AQ222" s="67" t="str">
        <f t="shared" si="2392"/>
        <v/>
      </c>
      <c r="AR222" s="67" t="str">
        <f t="shared" si="2393"/>
        <v/>
      </c>
      <c r="AS222" s="67" t="str">
        <f t="shared" si="2394"/>
        <v/>
      </c>
      <c r="AT222" s="67" t="str">
        <f t="shared" si="2395"/>
        <v/>
      </c>
      <c r="AU222" s="75" t="str">
        <f t="shared" si="2396"/>
        <v/>
      </c>
      <c r="AV222" s="74" t="str">
        <f t="shared" si="2613"/>
        <v/>
      </c>
      <c r="AW222" s="67" t="str">
        <f t="shared" ref="AW222" si="2711">IF(AND($F222=AV$2,$D222=AV$3,$E222=AW$4),1,"")</f>
        <v/>
      </c>
      <c r="AX222" s="67" t="str">
        <f t="shared" si="2398"/>
        <v/>
      </c>
      <c r="AY222" s="67" t="str">
        <f t="shared" si="2399"/>
        <v/>
      </c>
      <c r="AZ222" s="67" t="str">
        <f t="shared" si="2400"/>
        <v/>
      </c>
      <c r="BA222" s="67" t="str">
        <f t="shared" si="2401"/>
        <v/>
      </c>
      <c r="BB222" s="67" t="str">
        <f t="shared" si="2402"/>
        <v/>
      </c>
      <c r="BC222" s="67" t="str">
        <f t="shared" si="2403"/>
        <v/>
      </c>
      <c r="BD222" s="67" t="str">
        <f t="shared" si="2404"/>
        <v/>
      </c>
      <c r="BE222" s="75" t="str">
        <f t="shared" si="2405"/>
        <v/>
      </c>
      <c r="BF222" s="74" t="str">
        <f t="shared" si="2615"/>
        <v/>
      </c>
      <c r="BG222" s="67" t="str">
        <f t="shared" ref="BG222" si="2712">IF(AND($F222=BF$2,$D222=BF$3,$E222=BG$4),1,"")</f>
        <v/>
      </c>
      <c r="BH222" s="67" t="str">
        <f t="shared" si="2407"/>
        <v/>
      </c>
      <c r="BI222" s="67" t="str">
        <f t="shared" si="2408"/>
        <v/>
      </c>
      <c r="BJ222" s="67" t="str">
        <f t="shared" si="2409"/>
        <v/>
      </c>
      <c r="BK222" s="67" t="str">
        <f t="shared" si="2410"/>
        <v/>
      </c>
      <c r="BL222" s="67" t="str">
        <f t="shared" si="2411"/>
        <v/>
      </c>
      <c r="BM222" s="67" t="str">
        <f t="shared" si="2412"/>
        <v/>
      </c>
      <c r="BN222" s="67" t="str">
        <f t="shared" si="2413"/>
        <v/>
      </c>
      <c r="BO222" s="75" t="str">
        <f t="shared" si="2414"/>
        <v/>
      </c>
      <c r="BP222" s="74" t="str">
        <f t="shared" si="2617"/>
        <v/>
      </c>
      <c r="BQ222" s="67" t="str">
        <f t="shared" ref="BQ222" si="2713">IF(AND($F222=BP$2,$D222=BP$3,$E222=BQ$4),1,"")</f>
        <v/>
      </c>
      <c r="BR222" s="67" t="str">
        <f t="shared" si="2416"/>
        <v/>
      </c>
      <c r="BS222" s="67" t="str">
        <f t="shared" si="2417"/>
        <v/>
      </c>
      <c r="BT222" s="67" t="str">
        <f t="shared" si="2418"/>
        <v/>
      </c>
      <c r="BU222" s="67" t="str">
        <f t="shared" si="2419"/>
        <v/>
      </c>
      <c r="BV222" s="67" t="str">
        <f t="shared" si="2420"/>
        <v/>
      </c>
      <c r="BW222" s="67" t="str">
        <f t="shared" si="2421"/>
        <v/>
      </c>
      <c r="BX222" s="67" t="str">
        <f t="shared" si="2422"/>
        <v/>
      </c>
      <c r="BY222" s="75" t="str">
        <f t="shared" si="2423"/>
        <v/>
      </c>
      <c r="BZ222" s="74" t="str">
        <f t="shared" si="2619"/>
        <v/>
      </c>
      <c r="CA222" s="67" t="str">
        <f t="shared" ref="CA222" si="2714">IF(AND($F222=BZ$2,$D222=BZ$3,$E222=CA$4),1,"")</f>
        <v/>
      </c>
      <c r="CB222" s="67" t="str">
        <f t="shared" si="2425"/>
        <v/>
      </c>
      <c r="CC222" s="67" t="str">
        <f t="shared" si="2426"/>
        <v/>
      </c>
      <c r="CD222" s="67" t="str">
        <f t="shared" si="2427"/>
        <v/>
      </c>
      <c r="CE222" s="67" t="str">
        <f t="shared" si="2428"/>
        <v/>
      </c>
      <c r="CF222" s="67" t="str">
        <f t="shared" si="2429"/>
        <v/>
      </c>
      <c r="CG222" s="67" t="str">
        <f t="shared" si="2430"/>
        <v/>
      </c>
      <c r="CH222" s="67" t="str">
        <f t="shared" si="2431"/>
        <v/>
      </c>
      <c r="CI222" s="75" t="str">
        <f t="shared" si="2432"/>
        <v/>
      </c>
      <c r="CJ222" s="74" t="str">
        <f t="shared" si="2621"/>
        <v/>
      </c>
      <c r="CK222" s="67" t="str">
        <f t="shared" ref="CK222" si="2715">IF(AND($F222=CJ$2,$D222=CJ$3,$E222=CK$4),1,"")</f>
        <v/>
      </c>
      <c r="CL222" s="67" t="str">
        <f t="shared" si="2434"/>
        <v/>
      </c>
      <c r="CM222" s="67" t="str">
        <f t="shared" si="2435"/>
        <v/>
      </c>
      <c r="CN222" s="67" t="str">
        <f t="shared" si="2436"/>
        <v/>
      </c>
      <c r="CO222" s="67" t="str">
        <f t="shared" si="2437"/>
        <v/>
      </c>
      <c r="CP222" s="67" t="str">
        <f t="shared" si="2438"/>
        <v/>
      </c>
      <c r="CQ222" s="67" t="str">
        <f t="shared" si="2439"/>
        <v/>
      </c>
      <c r="CR222" s="67" t="str">
        <f t="shared" si="2440"/>
        <v/>
      </c>
      <c r="CS222" s="75" t="str">
        <f t="shared" si="2441"/>
        <v/>
      </c>
      <c r="CT222" s="74" t="str">
        <f t="shared" si="2623"/>
        <v/>
      </c>
      <c r="CU222" s="67" t="str">
        <f t="shared" ref="CU222" si="2716">IF(AND($F222=CT$2,$D222=CT$3,$E222=CU$4),1,"")</f>
        <v/>
      </c>
      <c r="CV222" s="67" t="str">
        <f t="shared" si="2443"/>
        <v/>
      </c>
      <c r="CW222" s="67" t="str">
        <f t="shared" si="2444"/>
        <v/>
      </c>
      <c r="CX222" s="67" t="str">
        <f t="shared" si="2445"/>
        <v/>
      </c>
      <c r="CY222" s="67" t="str">
        <f t="shared" si="2446"/>
        <v/>
      </c>
      <c r="CZ222" s="67" t="str">
        <f t="shared" si="2447"/>
        <v/>
      </c>
      <c r="DA222" s="67" t="str">
        <f t="shared" si="2448"/>
        <v/>
      </c>
      <c r="DB222" s="67" t="str">
        <f t="shared" si="2449"/>
        <v/>
      </c>
      <c r="DC222" s="75" t="str">
        <f t="shared" si="2450"/>
        <v/>
      </c>
      <c r="DD222" s="74" t="str">
        <f t="shared" si="2625"/>
        <v/>
      </c>
      <c r="DE222" s="67" t="str">
        <f t="shared" ref="DE222" si="2717">IF(AND($F222=DD$2,$D222=DD$3,$E222=DE$4),1,"")</f>
        <v/>
      </c>
      <c r="DF222" s="67" t="str">
        <f t="shared" si="2452"/>
        <v/>
      </c>
      <c r="DG222" s="67" t="str">
        <f t="shared" si="2453"/>
        <v/>
      </c>
      <c r="DH222" s="67" t="str">
        <f t="shared" si="2454"/>
        <v/>
      </c>
      <c r="DI222" s="67" t="str">
        <f t="shared" si="2455"/>
        <v/>
      </c>
      <c r="DJ222" s="67" t="str">
        <f t="shared" si="2456"/>
        <v/>
      </c>
      <c r="DK222" s="67" t="str">
        <f t="shared" si="2457"/>
        <v/>
      </c>
      <c r="DL222" s="67" t="str">
        <f t="shared" si="2458"/>
        <v/>
      </c>
      <c r="DM222" s="75" t="str">
        <f t="shared" si="2459"/>
        <v/>
      </c>
      <c r="DN222" s="74" t="str">
        <f t="shared" si="2627"/>
        <v/>
      </c>
      <c r="DO222" s="67" t="str">
        <f t="shared" ref="DO222" si="2718">IF(AND($F222=DN$2,$D222=DN$3,$E222=DO$4),1,"")</f>
        <v/>
      </c>
      <c r="DP222" s="67" t="str">
        <f t="shared" si="2461"/>
        <v/>
      </c>
      <c r="DQ222" s="67" t="str">
        <f t="shared" si="2462"/>
        <v/>
      </c>
      <c r="DR222" s="67" t="str">
        <f t="shared" si="2463"/>
        <v/>
      </c>
      <c r="DS222" s="67" t="str">
        <f t="shared" si="2464"/>
        <v/>
      </c>
      <c r="DT222" s="67" t="str">
        <f t="shared" si="2465"/>
        <v/>
      </c>
      <c r="DU222" s="67" t="str">
        <f t="shared" si="2466"/>
        <v/>
      </c>
      <c r="DV222" s="67" t="str">
        <f t="shared" si="2467"/>
        <v/>
      </c>
      <c r="DW222" s="76" t="str">
        <f t="shared" si="2468"/>
        <v/>
      </c>
      <c r="DX222" s="73"/>
    </row>
    <row r="223" spans="1:128" hidden="1">
      <c r="A223" s="67" t="str">
        <f>IF(OR(B223=0,B223=""),"",'Stu.Detail (1-20)'!A225)</f>
        <v/>
      </c>
      <c r="B223" s="67" t="str">
        <f>IF(OR('Stu.Detail (1-20)'!B225=0,'Stu.Detail (1-20)'!B225=""),"",'Stu.Detail (1-20)'!B225)</f>
        <v/>
      </c>
      <c r="C223" s="68" t="str">
        <f>IF(OR('Stu.Detail (1-20)'!C225=0,'Stu.Detail (1-20)'!C225=""),"",'Stu.Detail (1-20)'!C225)</f>
        <v/>
      </c>
      <c r="D223" s="67" t="str">
        <f>IF(OR('Stu.Detail (1-20)'!J225=0,'Stu.Detail (1-20)'!J225=""),"",'Stu.Detail (1-20)'!J225)</f>
        <v/>
      </c>
      <c r="E223" s="67" t="str">
        <f>IF(OR('Stu.Detail (1-20)'!K225=0,'Stu.Detail (1-20)'!K225=""),"",'Stu.Detail (1-20)'!K225)</f>
        <v/>
      </c>
      <c r="F223" s="67" t="str">
        <f>IF(OR('Stu.Detail (1-20)'!L225=0,'Stu.Detail (1-20)'!L225=""),"",'Stu.Detail (1-20)'!L225)</f>
        <v/>
      </c>
      <c r="H223" s="74" t="str">
        <f t="shared" si="2359"/>
        <v/>
      </c>
      <c r="I223" s="67" t="str">
        <f t="shared" si="2360"/>
        <v/>
      </c>
      <c r="J223" s="67" t="str">
        <f t="shared" si="2361"/>
        <v/>
      </c>
      <c r="K223" s="67" t="str">
        <f t="shared" si="2362"/>
        <v/>
      </c>
      <c r="L223" s="67" t="str">
        <f t="shared" si="2363"/>
        <v/>
      </c>
      <c r="M223" s="67" t="str">
        <f t="shared" si="2364"/>
        <v/>
      </c>
      <c r="N223" s="67" t="str">
        <f t="shared" si="2365"/>
        <v/>
      </c>
      <c r="O223" s="67" t="str">
        <f t="shared" si="2366"/>
        <v/>
      </c>
      <c r="P223" s="67" t="str">
        <f t="shared" si="2367"/>
        <v/>
      </c>
      <c r="Q223" s="75" t="str">
        <f t="shared" si="2368"/>
        <v/>
      </c>
      <c r="R223" s="74" t="str">
        <f t="shared" si="2369"/>
        <v/>
      </c>
      <c r="S223" s="67" t="str">
        <f t="shared" si="2370"/>
        <v/>
      </c>
      <c r="T223" s="67" t="str">
        <f t="shared" si="2371"/>
        <v/>
      </c>
      <c r="U223" s="67" t="str">
        <f t="shared" si="2372"/>
        <v/>
      </c>
      <c r="V223" s="67" t="str">
        <f t="shared" si="2373"/>
        <v/>
      </c>
      <c r="W223" s="67" t="str">
        <f t="shared" si="2374"/>
        <v/>
      </c>
      <c r="X223" s="67" t="str">
        <f t="shared" si="2375"/>
        <v/>
      </c>
      <c r="Y223" s="67" t="str">
        <f t="shared" si="2376"/>
        <v/>
      </c>
      <c r="Z223" s="67" t="str">
        <f t="shared" si="2377"/>
        <v/>
      </c>
      <c r="AA223" s="75" t="str">
        <f t="shared" si="2378"/>
        <v/>
      </c>
      <c r="AB223" s="74" t="str">
        <f t="shared" si="2609"/>
        <v/>
      </c>
      <c r="AC223" s="67" t="str">
        <f t="shared" ref="AC223" si="2719">IF(AND($F223=AB$2,$D223=AB$3,$E223=AC$4),1,"")</f>
        <v/>
      </c>
      <c r="AD223" s="67" t="str">
        <f t="shared" si="2380"/>
        <v/>
      </c>
      <c r="AE223" s="67" t="str">
        <f t="shared" si="2381"/>
        <v/>
      </c>
      <c r="AF223" s="67" t="str">
        <f t="shared" si="2382"/>
        <v/>
      </c>
      <c r="AG223" s="67" t="str">
        <f t="shared" si="2383"/>
        <v/>
      </c>
      <c r="AH223" s="67" t="str">
        <f t="shared" si="2384"/>
        <v/>
      </c>
      <c r="AI223" s="67" t="str">
        <f t="shared" si="2385"/>
        <v/>
      </c>
      <c r="AJ223" s="67" t="str">
        <f t="shared" si="2386"/>
        <v/>
      </c>
      <c r="AK223" s="75" t="str">
        <f t="shared" si="2387"/>
        <v/>
      </c>
      <c r="AL223" s="74" t="str">
        <f t="shared" si="2611"/>
        <v/>
      </c>
      <c r="AM223" s="67" t="str">
        <f t="shared" ref="AM223" si="2720">IF(AND($F223=AL$2,$D223=AL$3,$E223=AM$4),1,"")</f>
        <v/>
      </c>
      <c r="AN223" s="67" t="str">
        <f t="shared" si="2389"/>
        <v/>
      </c>
      <c r="AO223" s="67" t="str">
        <f t="shared" si="2390"/>
        <v/>
      </c>
      <c r="AP223" s="67" t="str">
        <f t="shared" si="2391"/>
        <v/>
      </c>
      <c r="AQ223" s="67" t="str">
        <f t="shared" si="2392"/>
        <v/>
      </c>
      <c r="AR223" s="67" t="str">
        <f t="shared" si="2393"/>
        <v/>
      </c>
      <c r="AS223" s="67" t="str">
        <f t="shared" si="2394"/>
        <v/>
      </c>
      <c r="AT223" s="67" t="str">
        <f t="shared" si="2395"/>
        <v/>
      </c>
      <c r="AU223" s="75" t="str">
        <f t="shared" si="2396"/>
        <v/>
      </c>
      <c r="AV223" s="74" t="str">
        <f t="shared" si="2613"/>
        <v/>
      </c>
      <c r="AW223" s="67" t="str">
        <f t="shared" ref="AW223" si="2721">IF(AND($F223=AV$2,$D223=AV$3,$E223=AW$4),1,"")</f>
        <v/>
      </c>
      <c r="AX223" s="67" t="str">
        <f t="shared" si="2398"/>
        <v/>
      </c>
      <c r="AY223" s="67" t="str">
        <f t="shared" si="2399"/>
        <v/>
      </c>
      <c r="AZ223" s="67" t="str">
        <f t="shared" si="2400"/>
        <v/>
      </c>
      <c r="BA223" s="67" t="str">
        <f t="shared" si="2401"/>
        <v/>
      </c>
      <c r="BB223" s="67" t="str">
        <f t="shared" si="2402"/>
        <v/>
      </c>
      <c r="BC223" s="67" t="str">
        <f t="shared" si="2403"/>
        <v/>
      </c>
      <c r="BD223" s="67" t="str">
        <f t="shared" si="2404"/>
        <v/>
      </c>
      <c r="BE223" s="75" t="str">
        <f t="shared" si="2405"/>
        <v/>
      </c>
      <c r="BF223" s="74" t="str">
        <f t="shared" si="2615"/>
        <v/>
      </c>
      <c r="BG223" s="67" t="str">
        <f t="shared" ref="BG223" si="2722">IF(AND($F223=BF$2,$D223=BF$3,$E223=BG$4),1,"")</f>
        <v/>
      </c>
      <c r="BH223" s="67" t="str">
        <f t="shared" si="2407"/>
        <v/>
      </c>
      <c r="BI223" s="67" t="str">
        <f t="shared" si="2408"/>
        <v/>
      </c>
      <c r="BJ223" s="67" t="str">
        <f t="shared" si="2409"/>
        <v/>
      </c>
      <c r="BK223" s="67" t="str">
        <f t="shared" si="2410"/>
        <v/>
      </c>
      <c r="BL223" s="67" t="str">
        <f t="shared" si="2411"/>
        <v/>
      </c>
      <c r="BM223" s="67" t="str">
        <f t="shared" si="2412"/>
        <v/>
      </c>
      <c r="BN223" s="67" t="str">
        <f t="shared" si="2413"/>
        <v/>
      </c>
      <c r="BO223" s="75" t="str">
        <f t="shared" si="2414"/>
        <v/>
      </c>
      <c r="BP223" s="74" t="str">
        <f t="shared" si="2617"/>
        <v/>
      </c>
      <c r="BQ223" s="67" t="str">
        <f t="shared" ref="BQ223" si="2723">IF(AND($F223=BP$2,$D223=BP$3,$E223=BQ$4),1,"")</f>
        <v/>
      </c>
      <c r="BR223" s="67" t="str">
        <f t="shared" si="2416"/>
        <v/>
      </c>
      <c r="BS223" s="67" t="str">
        <f t="shared" si="2417"/>
        <v/>
      </c>
      <c r="BT223" s="67" t="str">
        <f t="shared" si="2418"/>
        <v/>
      </c>
      <c r="BU223" s="67" t="str">
        <f t="shared" si="2419"/>
        <v/>
      </c>
      <c r="BV223" s="67" t="str">
        <f t="shared" si="2420"/>
        <v/>
      </c>
      <c r="BW223" s="67" t="str">
        <f t="shared" si="2421"/>
        <v/>
      </c>
      <c r="BX223" s="67" t="str">
        <f t="shared" si="2422"/>
        <v/>
      </c>
      <c r="BY223" s="75" t="str">
        <f t="shared" si="2423"/>
        <v/>
      </c>
      <c r="BZ223" s="74" t="str">
        <f t="shared" si="2619"/>
        <v/>
      </c>
      <c r="CA223" s="67" t="str">
        <f t="shared" ref="CA223" si="2724">IF(AND($F223=BZ$2,$D223=BZ$3,$E223=CA$4),1,"")</f>
        <v/>
      </c>
      <c r="CB223" s="67" t="str">
        <f t="shared" si="2425"/>
        <v/>
      </c>
      <c r="CC223" s="67" t="str">
        <f t="shared" si="2426"/>
        <v/>
      </c>
      <c r="CD223" s="67" t="str">
        <f t="shared" si="2427"/>
        <v/>
      </c>
      <c r="CE223" s="67" t="str">
        <f t="shared" si="2428"/>
        <v/>
      </c>
      <c r="CF223" s="67" t="str">
        <f t="shared" si="2429"/>
        <v/>
      </c>
      <c r="CG223" s="67" t="str">
        <f t="shared" si="2430"/>
        <v/>
      </c>
      <c r="CH223" s="67" t="str">
        <f t="shared" si="2431"/>
        <v/>
      </c>
      <c r="CI223" s="75" t="str">
        <f t="shared" si="2432"/>
        <v/>
      </c>
      <c r="CJ223" s="74" t="str">
        <f t="shared" si="2621"/>
        <v/>
      </c>
      <c r="CK223" s="67" t="str">
        <f t="shared" ref="CK223" si="2725">IF(AND($F223=CJ$2,$D223=CJ$3,$E223=CK$4),1,"")</f>
        <v/>
      </c>
      <c r="CL223" s="67" t="str">
        <f t="shared" si="2434"/>
        <v/>
      </c>
      <c r="CM223" s="67" t="str">
        <f t="shared" si="2435"/>
        <v/>
      </c>
      <c r="CN223" s="67" t="str">
        <f t="shared" si="2436"/>
        <v/>
      </c>
      <c r="CO223" s="67" t="str">
        <f t="shared" si="2437"/>
        <v/>
      </c>
      <c r="CP223" s="67" t="str">
        <f t="shared" si="2438"/>
        <v/>
      </c>
      <c r="CQ223" s="67" t="str">
        <f t="shared" si="2439"/>
        <v/>
      </c>
      <c r="CR223" s="67" t="str">
        <f t="shared" si="2440"/>
        <v/>
      </c>
      <c r="CS223" s="75" t="str">
        <f t="shared" si="2441"/>
        <v/>
      </c>
      <c r="CT223" s="74" t="str">
        <f t="shared" si="2623"/>
        <v/>
      </c>
      <c r="CU223" s="67" t="str">
        <f t="shared" ref="CU223" si="2726">IF(AND($F223=CT$2,$D223=CT$3,$E223=CU$4),1,"")</f>
        <v/>
      </c>
      <c r="CV223" s="67" t="str">
        <f t="shared" si="2443"/>
        <v/>
      </c>
      <c r="CW223" s="67" t="str">
        <f t="shared" si="2444"/>
        <v/>
      </c>
      <c r="CX223" s="67" t="str">
        <f t="shared" si="2445"/>
        <v/>
      </c>
      <c r="CY223" s="67" t="str">
        <f t="shared" si="2446"/>
        <v/>
      </c>
      <c r="CZ223" s="67" t="str">
        <f t="shared" si="2447"/>
        <v/>
      </c>
      <c r="DA223" s="67" t="str">
        <f t="shared" si="2448"/>
        <v/>
      </c>
      <c r="DB223" s="67" t="str">
        <f t="shared" si="2449"/>
        <v/>
      </c>
      <c r="DC223" s="75" t="str">
        <f t="shared" si="2450"/>
        <v/>
      </c>
      <c r="DD223" s="74" t="str">
        <f t="shared" si="2625"/>
        <v/>
      </c>
      <c r="DE223" s="67" t="str">
        <f t="shared" ref="DE223" si="2727">IF(AND($F223=DD$2,$D223=DD$3,$E223=DE$4),1,"")</f>
        <v/>
      </c>
      <c r="DF223" s="67" t="str">
        <f t="shared" si="2452"/>
        <v/>
      </c>
      <c r="DG223" s="67" t="str">
        <f t="shared" si="2453"/>
        <v/>
      </c>
      <c r="DH223" s="67" t="str">
        <f t="shared" si="2454"/>
        <v/>
      </c>
      <c r="DI223" s="67" t="str">
        <f t="shared" si="2455"/>
        <v/>
      </c>
      <c r="DJ223" s="67" t="str">
        <f t="shared" si="2456"/>
        <v/>
      </c>
      <c r="DK223" s="67" t="str">
        <f t="shared" si="2457"/>
        <v/>
      </c>
      <c r="DL223" s="67" t="str">
        <f t="shared" si="2458"/>
        <v/>
      </c>
      <c r="DM223" s="75" t="str">
        <f t="shared" si="2459"/>
        <v/>
      </c>
      <c r="DN223" s="74" t="str">
        <f t="shared" si="2627"/>
        <v/>
      </c>
      <c r="DO223" s="67" t="str">
        <f t="shared" ref="DO223" si="2728">IF(AND($F223=DN$2,$D223=DN$3,$E223=DO$4),1,"")</f>
        <v/>
      </c>
      <c r="DP223" s="67" t="str">
        <f t="shared" si="2461"/>
        <v/>
      </c>
      <c r="DQ223" s="67" t="str">
        <f t="shared" si="2462"/>
        <v/>
      </c>
      <c r="DR223" s="67" t="str">
        <f t="shared" si="2463"/>
        <v/>
      </c>
      <c r="DS223" s="67" t="str">
        <f t="shared" si="2464"/>
        <v/>
      </c>
      <c r="DT223" s="67" t="str">
        <f t="shared" si="2465"/>
        <v/>
      </c>
      <c r="DU223" s="67" t="str">
        <f t="shared" si="2466"/>
        <v/>
      </c>
      <c r="DV223" s="67" t="str">
        <f t="shared" si="2467"/>
        <v/>
      </c>
      <c r="DW223" s="76" t="str">
        <f t="shared" si="2468"/>
        <v/>
      </c>
      <c r="DX223" s="73"/>
    </row>
    <row r="224" spans="1:128" hidden="1">
      <c r="A224" s="67" t="str">
        <f>IF(OR(B224=0,B224=""),"",'Stu.Detail (1-20)'!A226)</f>
        <v/>
      </c>
      <c r="B224" s="67" t="str">
        <f>IF(OR('Stu.Detail (1-20)'!B226=0,'Stu.Detail (1-20)'!B226=""),"",'Stu.Detail (1-20)'!B226)</f>
        <v/>
      </c>
      <c r="C224" s="68" t="str">
        <f>IF(OR('Stu.Detail (1-20)'!C226=0,'Stu.Detail (1-20)'!C226=""),"",'Stu.Detail (1-20)'!C226)</f>
        <v/>
      </c>
      <c r="D224" s="67" t="str">
        <f>IF(OR('Stu.Detail (1-20)'!J226=0,'Stu.Detail (1-20)'!J226=""),"",'Stu.Detail (1-20)'!J226)</f>
        <v/>
      </c>
      <c r="E224" s="67" t="str">
        <f>IF(OR('Stu.Detail (1-20)'!K226=0,'Stu.Detail (1-20)'!K226=""),"",'Stu.Detail (1-20)'!K226)</f>
        <v/>
      </c>
      <c r="F224" s="67" t="str">
        <f>IF(OR('Stu.Detail (1-20)'!L226=0,'Stu.Detail (1-20)'!L226=""),"",'Stu.Detail (1-20)'!L226)</f>
        <v/>
      </c>
      <c r="H224" s="74" t="str">
        <f t="shared" si="2359"/>
        <v/>
      </c>
      <c r="I224" s="67" t="str">
        <f t="shared" si="2360"/>
        <v/>
      </c>
      <c r="J224" s="67" t="str">
        <f t="shared" si="2361"/>
        <v/>
      </c>
      <c r="K224" s="67" t="str">
        <f t="shared" si="2362"/>
        <v/>
      </c>
      <c r="L224" s="67" t="str">
        <f t="shared" si="2363"/>
        <v/>
      </c>
      <c r="M224" s="67" t="str">
        <f t="shared" si="2364"/>
        <v/>
      </c>
      <c r="N224" s="67" t="str">
        <f t="shared" si="2365"/>
        <v/>
      </c>
      <c r="O224" s="67" t="str">
        <f t="shared" si="2366"/>
        <v/>
      </c>
      <c r="P224" s="67" t="str">
        <f t="shared" si="2367"/>
        <v/>
      </c>
      <c r="Q224" s="75" t="str">
        <f t="shared" si="2368"/>
        <v/>
      </c>
      <c r="R224" s="74" t="str">
        <f t="shared" si="2369"/>
        <v/>
      </c>
      <c r="S224" s="67" t="str">
        <f t="shared" si="2370"/>
        <v/>
      </c>
      <c r="T224" s="67" t="str">
        <f t="shared" si="2371"/>
        <v/>
      </c>
      <c r="U224" s="67" t="str">
        <f t="shared" si="2372"/>
        <v/>
      </c>
      <c r="V224" s="67" t="str">
        <f t="shared" si="2373"/>
        <v/>
      </c>
      <c r="W224" s="67" t="str">
        <f t="shared" si="2374"/>
        <v/>
      </c>
      <c r="X224" s="67" t="str">
        <f t="shared" si="2375"/>
        <v/>
      </c>
      <c r="Y224" s="67" t="str">
        <f t="shared" si="2376"/>
        <v/>
      </c>
      <c r="Z224" s="67" t="str">
        <f t="shared" si="2377"/>
        <v/>
      </c>
      <c r="AA224" s="75" t="str">
        <f t="shared" si="2378"/>
        <v/>
      </c>
      <c r="AB224" s="74" t="str">
        <f t="shared" si="2609"/>
        <v/>
      </c>
      <c r="AC224" s="67" t="str">
        <f t="shared" ref="AC224" si="2729">IF(AND($F224=AB$2,$D224=AB$3,$E224=AC$4),1,"")</f>
        <v/>
      </c>
      <c r="AD224" s="67" t="str">
        <f t="shared" si="2380"/>
        <v/>
      </c>
      <c r="AE224" s="67" t="str">
        <f t="shared" si="2381"/>
        <v/>
      </c>
      <c r="AF224" s="67" t="str">
        <f t="shared" si="2382"/>
        <v/>
      </c>
      <c r="AG224" s="67" t="str">
        <f t="shared" si="2383"/>
        <v/>
      </c>
      <c r="AH224" s="67" t="str">
        <f t="shared" si="2384"/>
        <v/>
      </c>
      <c r="AI224" s="67" t="str">
        <f t="shared" si="2385"/>
        <v/>
      </c>
      <c r="AJ224" s="67" t="str">
        <f t="shared" si="2386"/>
        <v/>
      </c>
      <c r="AK224" s="75" t="str">
        <f t="shared" si="2387"/>
        <v/>
      </c>
      <c r="AL224" s="74" t="str">
        <f t="shared" si="2611"/>
        <v/>
      </c>
      <c r="AM224" s="67" t="str">
        <f t="shared" ref="AM224" si="2730">IF(AND($F224=AL$2,$D224=AL$3,$E224=AM$4),1,"")</f>
        <v/>
      </c>
      <c r="AN224" s="67" t="str">
        <f t="shared" si="2389"/>
        <v/>
      </c>
      <c r="AO224" s="67" t="str">
        <f t="shared" si="2390"/>
        <v/>
      </c>
      <c r="AP224" s="67" t="str">
        <f t="shared" si="2391"/>
        <v/>
      </c>
      <c r="AQ224" s="67" t="str">
        <f t="shared" si="2392"/>
        <v/>
      </c>
      <c r="AR224" s="67" t="str">
        <f t="shared" si="2393"/>
        <v/>
      </c>
      <c r="AS224" s="67" t="str">
        <f t="shared" si="2394"/>
        <v/>
      </c>
      <c r="AT224" s="67" t="str">
        <f t="shared" si="2395"/>
        <v/>
      </c>
      <c r="AU224" s="75" t="str">
        <f t="shared" si="2396"/>
        <v/>
      </c>
      <c r="AV224" s="74" t="str">
        <f t="shared" si="2613"/>
        <v/>
      </c>
      <c r="AW224" s="67" t="str">
        <f t="shared" ref="AW224" si="2731">IF(AND($F224=AV$2,$D224=AV$3,$E224=AW$4),1,"")</f>
        <v/>
      </c>
      <c r="AX224" s="67" t="str">
        <f t="shared" si="2398"/>
        <v/>
      </c>
      <c r="AY224" s="67" t="str">
        <f t="shared" si="2399"/>
        <v/>
      </c>
      <c r="AZ224" s="67" t="str">
        <f t="shared" si="2400"/>
        <v/>
      </c>
      <c r="BA224" s="67" t="str">
        <f t="shared" si="2401"/>
        <v/>
      </c>
      <c r="BB224" s="67" t="str">
        <f t="shared" si="2402"/>
        <v/>
      </c>
      <c r="BC224" s="67" t="str">
        <f t="shared" si="2403"/>
        <v/>
      </c>
      <c r="BD224" s="67" t="str">
        <f t="shared" si="2404"/>
        <v/>
      </c>
      <c r="BE224" s="75" t="str">
        <f t="shared" si="2405"/>
        <v/>
      </c>
      <c r="BF224" s="74" t="str">
        <f t="shared" si="2615"/>
        <v/>
      </c>
      <c r="BG224" s="67" t="str">
        <f t="shared" ref="BG224" si="2732">IF(AND($F224=BF$2,$D224=BF$3,$E224=BG$4),1,"")</f>
        <v/>
      </c>
      <c r="BH224" s="67" t="str">
        <f t="shared" si="2407"/>
        <v/>
      </c>
      <c r="BI224" s="67" t="str">
        <f t="shared" si="2408"/>
        <v/>
      </c>
      <c r="BJ224" s="67" t="str">
        <f t="shared" si="2409"/>
        <v/>
      </c>
      <c r="BK224" s="67" t="str">
        <f t="shared" si="2410"/>
        <v/>
      </c>
      <c r="BL224" s="67" t="str">
        <f t="shared" si="2411"/>
        <v/>
      </c>
      <c r="BM224" s="67" t="str">
        <f t="shared" si="2412"/>
        <v/>
      </c>
      <c r="BN224" s="67" t="str">
        <f t="shared" si="2413"/>
        <v/>
      </c>
      <c r="BO224" s="75" t="str">
        <f t="shared" si="2414"/>
        <v/>
      </c>
      <c r="BP224" s="74" t="str">
        <f t="shared" si="2617"/>
        <v/>
      </c>
      <c r="BQ224" s="67" t="str">
        <f t="shared" ref="BQ224" si="2733">IF(AND($F224=BP$2,$D224=BP$3,$E224=BQ$4),1,"")</f>
        <v/>
      </c>
      <c r="BR224" s="67" t="str">
        <f t="shared" si="2416"/>
        <v/>
      </c>
      <c r="BS224" s="67" t="str">
        <f t="shared" si="2417"/>
        <v/>
      </c>
      <c r="BT224" s="67" t="str">
        <f t="shared" si="2418"/>
        <v/>
      </c>
      <c r="BU224" s="67" t="str">
        <f t="shared" si="2419"/>
        <v/>
      </c>
      <c r="BV224" s="67" t="str">
        <f t="shared" si="2420"/>
        <v/>
      </c>
      <c r="BW224" s="67" t="str">
        <f t="shared" si="2421"/>
        <v/>
      </c>
      <c r="BX224" s="67" t="str">
        <f t="shared" si="2422"/>
        <v/>
      </c>
      <c r="BY224" s="75" t="str">
        <f t="shared" si="2423"/>
        <v/>
      </c>
      <c r="BZ224" s="74" t="str">
        <f t="shared" si="2619"/>
        <v/>
      </c>
      <c r="CA224" s="67" t="str">
        <f t="shared" ref="CA224" si="2734">IF(AND($F224=BZ$2,$D224=BZ$3,$E224=CA$4),1,"")</f>
        <v/>
      </c>
      <c r="CB224" s="67" t="str">
        <f t="shared" si="2425"/>
        <v/>
      </c>
      <c r="CC224" s="67" t="str">
        <f t="shared" si="2426"/>
        <v/>
      </c>
      <c r="CD224" s="67" t="str">
        <f t="shared" si="2427"/>
        <v/>
      </c>
      <c r="CE224" s="67" t="str">
        <f t="shared" si="2428"/>
        <v/>
      </c>
      <c r="CF224" s="67" t="str">
        <f t="shared" si="2429"/>
        <v/>
      </c>
      <c r="CG224" s="67" t="str">
        <f t="shared" si="2430"/>
        <v/>
      </c>
      <c r="CH224" s="67" t="str">
        <f t="shared" si="2431"/>
        <v/>
      </c>
      <c r="CI224" s="75" t="str">
        <f t="shared" si="2432"/>
        <v/>
      </c>
      <c r="CJ224" s="74" t="str">
        <f t="shared" si="2621"/>
        <v/>
      </c>
      <c r="CK224" s="67" t="str">
        <f t="shared" ref="CK224" si="2735">IF(AND($F224=CJ$2,$D224=CJ$3,$E224=CK$4),1,"")</f>
        <v/>
      </c>
      <c r="CL224" s="67" t="str">
        <f t="shared" si="2434"/>
        <v/>
      </c>
      <c r="CM224" s="67" t="str">
        <f t="shared" si="2435"/>
        <v/>
      </c>
      <c r="CN224" s="67" t="str">
        <f t="shared" si="2436"/>
        <v/>
      </c>
      <c r="CO224" s="67" t="str">
        <f t="shared" si="2437"/>
        <v/>
      </c>
      <c r="CP224" s="67" t="str">
        <f t="shared" si="2438"/>
        <v/>
      </c>
      <c r="CQ224" s="67" t="str">
        <f t="shared" si="2439"/>
        <v/>
      </c>
      <c r="CR224" s="67" t="str">
        <f t="shared" si="2440"/>
        <v/>
      </c>
      <c r="CS224" s="75" t="str">
        <f t="shared" si="2441"/>
        <v/>
      </c>
      <c r="CT224" s="74" t="str">
        <f t="shared" si="2623"/>
        <v/>
      </c>
      <c r="CU224" s="67" t="str">
        <f t="shared" ref="CU224" si="2736">IF(AND($F224=CT$2,$D224=CT$3,$E224=CU$4),1,"")</f>
        <v/>
      </c>
      <c r="CV224" s="67" t="str">
        <f t="shared" si="2443"/>
        <v/>
      </c>
      <c r="CW224" s="67" t="str">
        <f t="shared" si="2444"/>
        <v/>
      </c>
      <c r="CX224" s="67" t="str">
        <f t="shared" si="2445"/>
        <v/>
      </c>
      <c r="CY224" s="67" t="str">
        <f t="shared" si="2446"/>
        <v/>
      </c>
      <c r="CZ224" s="67" t="str">
        <f t="shared" si="2447"/>
        <v/>
      </c>
      <c r="DA224" s="67" t="str">
        <f t="shared" si="2448"/>
        <v/>
      </c>
      <c r="DB224" s="67" t="str">
        <f t="shared" si="2449"/>
        <v/>
      </c>
      <c r="DC224" s="75" t="str">
        <f t="shared" si="2450"/>
        <v/>
      </c>
      <c r="DD224" s="74" t="str">
        <f t="shared" si="2625"/>
        <v/>
      </c>
      <c r="DE224" s="67" t="str">
        <f t="shared" ref="DE224" si="2737">IF(AND($F224=DD$2,$D224=DD$3,$E224=DE$4),1,"")</f>
        <v/>
      </c>
      <c r="DF224" s="67" t="str">
        <f t="shared" si="2452"/>
        <v/>
      </c>
      <c r="DG224" s="67" t="str">
        <f t="shared" si="2453"/>
        <v/>
      </c>
      <c r="DH224" s="67" t="str">
        <f t="shared" si="2454"/>
        <v/>
      </c>
      <c r="DI224" s="67" t="str">
        <f t="shared" si="2455"/>
        <v/>
      </c>
      <c r="DJ224" s="67" t="str">
        <f t="shared" si="2456"/>
        <v/>
      </c>
      <c r="DK224" s="67" t="str">
        <f t="shared" si="2457"/>
        <v/>
      </c>
      <c r="DL224" s="67" t="str">
        <f t="shared" si="2458"/>
        <v/>
      </c>
      <c r="DM224" s="75" t="str">
        <f t="shared" si="2459"/>
        <v/>
      </c>
      <c r="DN224" s="74" t="str">
        <f t="shared" si="2627"/>
        <v/>
      </c>
      <c r="DO224" s="67" t="str">
        <f t="shared" ref="DO224" si="2738">IF(AND($F224=DN$2,$D224=DN$3,$E224=DO$4),1,"")</f>
        <v/>
      </c>
      <c r="DP224" s="67" t="str">
        <f t="shared" si="2461"/>
        <v/>
      </c>
      <c r="DQ224" s="67" t="str">
        <f t="shared" si="2462"/>
        <v/>
      </c>
      <c r="DR224" s="67" t="str">
        <f t="shared" si="2463"/>
        <v/>
      </c>
      <c r="DS224" s="67" t="str">
        <f t="shared" si="2464"/>
        <v/>
      </c>
      <c r="DT224" s="67" t="str">
        <f t="shared" si="2465"/>
        <v/>
      </c>
      <c r="DU224" s="67" t="str">
        <f t="shared" si="2466"/>
        <v/>
      </c>
      <c r="DV224" s="67" t="str">
        <f t="shared" si="2467"/>
        <v/>
      </c>
      <c r="DW224" s="76" t="str">
        <f t="shared" si="2468"/>
        <v/>
      </c>
      <c r="DX224" s="73"/>
    </row>
    <row r="225" spans="1:128" hidden="1">
      <c r="A225" s="67" t="str">
        <f>IF(OR(B225=0,B225=""),"",'Stu.Detail (1-20)'!A227)</f>
        <v/>
      </c>
      <c r="B225" s="67" t="str">
        <f>IF(OR('Stu.Detail (1-20)'!B227=0,'Stu.Detail (1-20)'!B227=""),"",'Stu.Detail (1-20)'!B227)</f>
        <v/>
      </c>
      <c r="C225" s="68" t="str">
        <f>IF(OR('Stu.Detail (1-20)'!C227=0,'Stu.Detail (1-20)'!C227=""),"",'Stu.Detail (1-20)'!C227)</f>
        <v/>
      </c>
      <c r="D225" s="67" t="str">
        <f>IF(OR('Stu.Detail (1-20)'!J227=0,'Stu.Detail (1-20)'!J227=""),"",'Stu.Detail (1-20)'!J227)</f>
        <v/>
      </c>
      <c r="E225" s="67" t="str">
        <f>IF(OR('Stu.Detail (1-20)'!K227=0,'Stu.Detail (1-20)'!K227=""),"",'Stu.Detail (1-20)'!K227)</f>
        <v/>
      </c>
      <c r="F225" s="67" t="str">
        <f>IF(OR('Stu.Detail (1-20)'!L227=0,'Stu.Detail (1-20)'!L227=""),"",'Stu.Detail (1-20)'!L227)</f>
        <v/>
      </c>
      <c r="H225" s="74" t="str">
        <f t="shared" si="2359"/>
        <v/>
      </c>
      <c r="I225" s="67" t="str">
        <f t="shared" si="2360"/>
        <v/>
      </c>
      <c r="J225" s="67" t="str">
        <f t="shared" si="2361"/>
        <v/>
      </c>
      <c r="K225" s="67" t="str">
        <f t="shared" si="2362"/>
        <v/>
      </c>
      <c r="L225" s="67" t="str">
        <f t="shared" si="2363"/>
        <v/>
      </c>
      <c r="M225" s="67" t="str">
        <f t="shared" si="2364"/>
        <v/>
      </c>
      <c r="N225" s="67" t="str">
        <f t="shared" si="2365"/>
        <v/>
      </c>
      <c r="O225" s="67" t="str">
        <f t="shared" si="2366"/>
        <v/>
      </c>
      <c r="P225" s="67" t="str">
        <f t="shared" si="2367"/>
        <v/>
      </c>
      <c r="Q225" s="75" t="str">
        <f t="shared" si="2368"/>
        <v/>
      </c>
      <c r="R225" s="74" t="str">
        <f t="shared" si="2369"/>
        <v/>
      </c>
      <c r="S225" s="67" t="str">
        <f t="shared" si="2370"/>
        <v/>
      </c>
      <c r="T225" s="67" t="str">
        <f t="shared" si="2371"/>
        <v/>
      </c>
      <c r="U225" s="67" t="str">
        <f t="shared" si="2372"/>
        <v/>
      </c>
      <c r="V225" s="67" t="str">
        <f t="shared" si="2373"/>
        <v/>
      </c>
      <c r="W225" s="67" t="str">
        <f t="shared" si="2374"/>
        <v/>
      </c>
      <c r="X225" s="67" t="str">
        <f t="shared" si="2375"/>
        <v/>
      </c>
      <c r="Y225" s="67" t="str">
        <f t="shared" si="2376"/>
        <v/>
      </c>
      <c r="Z225" s="67" t="str">
        <f t="shared" si="2377"/>
        <v/>
      </c>
      <c r="AA225" s="75" t="str">
        <f t="shared" si="2378"/>
        <v/>
      </c>
      <c r="AB225" s="74" t="str">
        <f t="shared" si="2609"/>
        <v/>
      </c>
      <c r="AC225" s="67" t="str">
        <f t="shared" ref="AC225" si="2739">IF(AND($F225=AB$2,$D225=AB$3,$E225=AC$4),1,"")</f>
        <v/>
      </c>
      <c r="AD225" s="67" t="str">
        <f t="shared" si="2380"/>
        <v/>
      </c>
      <c r="AE225" s="67" t="str">
        <f t="shared" si="2381"/>
        <v/>
      </c>
      <c r="AF225" s="67" t="str">
        <f t="shared" si="2382"/>
        <v/>
      </c>
      <c r="AG225" s="67" t="str">
        <f t="shared" si="2383"/>
        <v/>
      </c>
      <c r="AH225" s="67" t="str">
        <f t="shared" si="2384"/>
        <v/>
      </c>
      <c r="AI225" s="67" t="str">
        <f t="shared" si="2385"/>
        <v/>
      </c>
      <c r="AJ225" s="67" t="str">
        <f t="shared" si="2386"/>
        <v/>
      </c>
      <c r="AK225" s="75" t="str">
        <f t="shared" si="2387"/>
        <v/>
      </c>
      <c r="AL225" s="74" t="str">
        <f t="shared" si="2611"/>
        <v/>
      </c>
      <c r="AM225" s="67" t="str">
        <f t="shared" ref="AM225" si="2740">IF(AND($F225=AL$2,$D225=AL$3,$E225=AM$4),1,"")</f>
        <v/>
      </c>
      <c r="AN225" s="67" t="str">
        <f t="shared" si="2389"/>
        <v/>
      </c>
      <c r="AO225" s="67" t="str">
        <f t="shared" si="2390"/>
        <v/>
      </c>
      <c r="AP225" s="67" t="str">
        <f t="shared" si="2391"/>
        <v/>
      </c>
      <c r="AQ225" s="67" t="str">
        <f t="shared" si="2392"/>
        <v/>
      </c>
      <c r="AR225" s="67" t="str">
        <f t="shared" si="2393"/>
        <v/>
      </c>
      <c r="AS225" s="67" t="str">
        <f t="shared" si="2394"/>
        <v/>
      </c>
      <c r="AT225" s="67" t="str">
        <f t="shared" si="2395"/>
        <v/>
      </c>
      <c r="AU225" s="75" t="str">
        <f t="shared" si="2396"/>
        <v/>
      </c>
      <c r="AV225" s="74" t="str">
        <f t="shared" si="2613"/>
        <v/>
      </c>
      <c r="AW225" s="67" t="str">
        <f t="shared" ref="AW225" si="2741">IF(AND($F225=AV$2,$D225=AV$3,$E225=AW$4),1,"")</f>
        <v/>
      </c>
      <c r="AX225" s="67" t="str">
        <f t="shared" si="2398"/>
        <v/>
      </c>
      <c r="AY225" s="67" t="str">
        <f t="shared" si="2399"/>
        <v/>
      </c>
      <c r="AZ225" s="67" t="str">
        <f t="shared" si="2400"/>
        <v/>
      </c>
      <c r="BA225" s="67" t="str">
        <f t="shared" si="2401"/>
        <v/>
      </c>
      <c r="BB225" s="67" t="str">
        <f t="shared" si="2402"/>
        <v/>
      </c>
      <c r="BC225" s="67" t="str">
        <f t="shared" si="2403"/>
        <v/>
      </c>
      <c r="BD225" s="67" t="str">
        <f t="shared" si="2404"/>
        <v/>
      </c>
      <c r="BE225" s="75" t="str">
        <f t="shared" si="2405"/>
        <v/>
      </c>
      <c r="BF225" s="74" t="str">
        <f t="shared" si="2615"/>
        <v/>
      </c>
      <c r="BG225" s="67" t="str">
        <f t="shared" ref="BG225" si="2742">IF(AND($F225=BF$2,$D225=BF$3,$E225=BG$4),1,"")</f>
        <v/>
      </c>
      <c r="BH225" s="67" t="str">
        <f t="shared" si="2407"/>
        <v/>
      </c>
      <c r="BI225" s="67" t="str">
        <f t="shared" si="2408"/>
        <v/>
      </c>
      <c r="BJ225" s="67" t="str">
        <f t="shared" si="2409"/>
        <v/>
      </c>
      <c r="BK225" s="67" t="str">
        <f t="shared" si="2410"/>
        <v/>
      </c>
      <c r="BL225" s="67" t="str">
        <f t="shared" si="2411"/>
        <v/>
      </c>
      <c r="BM225" s="67" t="str">
        <f t="shared" si="2412"/>
        <v/>
      </c>
      <c r="BN225" s="67" t="str">
        <f t="shared" si="2413"/>
        <v/>
      </c>
      <c r="BO225" s="75" t="str">
        <f t="shared" si="2414"/>
        <v/>
      </c>
      <c r="BP225" s="74" t="str">
        <f t="shared" si="2617"/>
        <v/>
      </c>
      <c r="BQ225" s="67" t="str">
        <f t="shared" ref="BQ225" si="2743">IF(AND($F225=BP$2,$D225=BP$3,$E225=BQ$4),1,"")</f>
        <v/>
      </c>
      <c r="BR225" s="67" t="str">
        <f t="shared" si="2416"/>
        <v/>
      </c>
      <c r="BS225" s="67" t="str">
        <f t="shared" si="2417"/>
        <v/>
      </c>
      <c r="BT225" s="67" t="str">
        <f t="shared" si="2418"/>
        <v/>
      </c>
      <c r="BU225" s="67" t="str">
        <f t="shared" si="2419"/>
        <v/>
      </c>
      <c r="BV225" s="67" t="str">
        <f t="shared" si="2420"/>
        <v/>
      </c>
      <c r="BW225" s="67" t="str">
        <f t="shared" si="2421"/>
        <v/>
      </c>
      <c r="BX225" s="67" t="str">
        <f t="shared" si="2422"/>
        <v/>
      </c>
      <c r="BY225" s="75" t="str">
        <f t="shared" si="2423"/>
        <v/>
      </c>
      <c r="BZ225" s="74" t="str">
        <f t="shared" si="2619"/>
        <v/>
      </c>
      <c r="CA225" s="67" t="str">
        <f t="shared" ref="CA225" si="2744">IF(AND($F225=BZ$2,$D225=BZ$3,$E225=CA$4),1,"")</f>
        <v/>
      </c>
      <c r="CB225" s="67" t="str">
        <f t="shared" si="2425"/>
        <v/>
      </c>
      <c r="CC225" s="67" t="str">
        <f t="shared" si="2426"/>
        <v/>
      </c>
      <c r="CD225" s="67" t="str">
        <f t="shared" si="2427"/>
        <v/>
      </c>
      <c r="CE225" s="67" t="str">
        <f t="shared" si="2428"/>
        <v/>
      </c>
      <c r="CF225" s="67" t="str">
        <f t="shared" si="2429"/>
        <v/>
      </c>
      <c r="CG225" s="67" t="str">
        <f t="shared" si="2430"/>
        <v/>
      </c>
      <c r="CH225" s="67" t="str">
        <f t="shared" si="2431"/>
        <v/>
      </c>
      <c r="CI225" s="75" t="str">
        <f t="shared" si="2432"/>
        <v/>
      </c>
      <c r="CJ225" s="74" t="str">
        <f t="shared" si="2621"/>
        <v/>
      </c>
      <c r="CK225" s="67" t="str">
        <f t="shared" ref="CK225" si="2745">IF(AND($F225=CJ$2,$D225=CJ$3,$E225=CK$4),1,"")</f>
        <v/>
      </c>
      <c r="CL225" s="67" t="str">
        <f t="shared" si="2434"/>
        <v/>
      </c>
      <c r="CM225" s="67" t="str">
        <f t="shared" si="2435"/>
        <v/>
      </c>
      <c r="CN225" s="67" t="str">
        <f t="shared" si="2436"/>
        <v/>
      </c>
      <c r="CO225" s="67" t="str">
        <f t="shared" si="2437"/>
        <v/>
      </c>
      <c r="CP225" s="67" t="str">
        <f t="shared" si="2438"/>
        <v/>
      </c>
      <c r="CQ225" s="67" t="str">
        <f t="shared" si="2439"/>
        <v/>
      </c>
      <c r="CR225" s="67" t="str">
        <f t="shared" si="2440"/>
        <v/>
      </c>
      <c r="CS225" s="75" t="str">
        <f t="shared" si="2441"/>
        <v/>
      </c>
      <c r="CT225" s="74" t="str">
        <f t="shared" si="2623"/>
        <v/>
      </c>
      <c r="CU225" s="67" t="str">
        <f t="shared" ref="CU225" si="2746">IF(AND($F225=CT$2,$D225=CT$3,$E225=CU$4),1,"")</f>
        <v/>
      </c>
      <c r="CV225" s="67" t="str">
        <f t="shared" si="2443"/>
        <v/>
      </c>
      <c r="CW225" s="67" t="str">
        <f t="shared" si="2444"/>
        <v/>
      </c>
      <c r="CX225" s="67" t="str">
        <f t="shared" si="2445"/>
        <v/>
      </c>
      <c r="CY225" s="67" t="str">
        <f t="shared" si="2446"/>
        <v/>
      </c>
      <c r="CZ225" s="67" t="str">
        <f t="shared" si="2447"/>
        <v/>
      </c>
      <c r="DA225" s="67" t="str">
        <f t="shared" si="2448"/>
        <v/>
      </c>
      <c r="DB225" s="67" t="str">
        <f t="shared" si="2449"/>
        <v/>
      </c>
      <c r="DC225" s="75" t="str">
        <f t="shared" si="2450"/>
        <v/>
      </c>
      <c r="DD225" s="74" t="str">
        <f t="shared" si="2625"/>
        <v/>
      </c>
      <c r="DE225" s="67" t="str">
        <f t="shared" ref="DE225" si="2747">IF(AND($F225=DD$2,$D225=DD$3,$E225=DE$4),1,"")</f>
        <v/>
      </c>
      <c r="DF225" s="67" t="str">
        <f t="shared" si="2452"/>
        <v/>
      </c>
      <c r="DG225" s="67" t="str">
        <f t="shared" si="2453"/>
        <v/>
      </c>
      <c r="DH225" s="67" t="str">
        <f t="shared" si="2454"/>
        <v/>
      </c>
      <c r="DI225" s="67" t="str">
        <f t="shared" si="2455"/>
        <v/>
      </c>
      <c r="DJ225" s="67" t="str">
        <f t="shared" si="2456"/>
        <v/>
      </c>
      <c r="DK225" s="67" t="str">
        <f t="shared" si="2457"/>
        <v/>
      </c>
      <c r="DL225" s="67" t="str">
        <f t="shared" si="2458"/>
        <v/>
      </c>
      <c r="DM225" s="75" t="str">
        <f t="shared" si="2459"/>
        <v/>
      </c>
      <c r="DN225" s="74" t="str">
        <f t="shared" si="2627"/>
        <v/>
      </c>
      <c r="DO225" s="67" t="str">
        <f t="shared" ref="DO225" si="2748">IF(AND($F225=DN$2,$D225=DN$3,$E225=DO$4),1,"")</f>
        <v/>
      </c>
      <c r="DP225" s="67" t="str">
        <f t="shared" si="2461"/>
        <v/>
      </c>
      <c r="DQ225" s="67" t="str">
        <f t="shared" si="2462"/>
        <v/>
      </c>
      <c r="DR225" s="67" t="str">
        <f t="shared" si="2463"/>
        <v/>
      </c>
      <c r="DS225" s="67" t="str">
        <f t="shared" si="2464"/>
        <v/>
      </c>
      <c r="DT225" s="67" t="str">
        <f t="shared" si="2465"/>
        <v/>
      </c>
      <c r="DU225" s="67" t="str">
        <f t="shared" si="2466"/>
        <v/>
      </c>
      <c r="DV225" s="67" t="str">
        <f t="shared" si="2467"/>
        <v/>
      </c>
      <c r="DW225" s="76" t="str">
        <f t="shared" si="2468"/>
        <v/>
      </c>
      <c r="DX225" s="73"/>
    </row>
    <row r="226" spans="1:128" hidden="1">
      <c r="A226" s="67" t="str">
        <f>IF(OR(B226=0,B226=""),"",'Stu.Detail (1-20)'!A228)</f>
        <v/>
      </c>
      <c r="B226" s="67" t="str">
        <f>IF(OR('Stu.Detail (1-20)'!B228=0,'Stu.Detail (1-20)'!B228=""),"",'Stu.Detail (1-20)'!B228)</f>
        <v/>
      </c>
      <c r="C226" s="68" t="str">
        <f>IF(OR('Stu.Detail (1-20)'!C228=0,'Stu.Detail (1-20)'!C228=""),"",'Stu.Detail (1-20)'!C228)</f>
        <v/>
      </c>
      <c r="D226" s="67" t="str">
        <f>IF(OR('Stu.Detail (1-20)'!J228=0,'Stu.Detail (1-20)'!J228=""),"",'Stu.Detail (1-20)'!J228)</f>
        <v/>
      </c>
      <c r="E226" s="67" t="str">
        <f>IF(OR('Stu.Detail (1-20)'!K228=0,'Stu.Detail (1-20)'!K228=""),"",'Stu.Detail (1-20)'!K228)</f>
        <v/>
      </c>
      <c r="F226" s="67" t="str">
        <f>IF(OR('Stu.Detail (1-20)'!L228=0,'Stu.Detail (1-20)'!L228=""),"",'Stu.Detail (1-20)'!L228)</f>
        <v/>
      </c>
      <c r="H226" s="74" t="str">
        <f t="shared" si="2359"/>
        <v/>
      </c>
      <c r="I226" s="67" t="str">
        <f t="shared" si="2360"/>
        <v/>
      </c>
      <c r="J226" s="67" t="str">
        <f t="shared" si="2361"/>
        <v/>
      </c>
      <c r="K226" s="67" t="str">
        <f t="shared" si="2362"/>
        <v/>
      </c>
      <c r="L226" s="67" t="str">
        <f t="shared" si="2363"/>
        <v/>
      </c>
      <c r="M226" s="67" t="str">
        <f t="shared" si="2364"/>
        <v/>
      </c>
      <c r="N226" s="67" t="str">
        <f t="shared" si="2365"/>
        <v/>
      </c>
      <c r="O226" s="67" t="str">
        <f t="shared" si="2366"/>
        <v/>
      </c>
      <c r="P226" s="67" t="str">
        <f t="shared" si="2367"/>
        <v/>
      </c>
      <c r="Q226" s="75" t="str">
        <f t="shared" si="2368"/>
        <v/>
      </c>
      <c r="R226" s="74" t="str">
        <f t="shared" si="2369"/>
        <v/>
      </c>
      <c r="S226" s="67" t="str">
        <f t="shared" si="2370"/>
        <v/>
      </c>
      <c r="T226" s="67" t="str">
        <f t="shared" si="2371"/>
        <v/>
      </c>
      <c r="U226" s="67" t="str">
        <f t="shared" si="2372"/>
        <v/>
      </c>
      <c r="V226" s="67" t="str">
        <f t="shared" si="2373"/>
        <v/>
      </c>
      <c r="W226" s="67" t="str">
        <f t="shared" si="2374"/>
        <v/>
      </c>
      <c r="X226" s="67" t="str">
        <f t="shared" si="2375"/>
        <v/>
      </c>
      <c r="Y226" s="67" t="str">
        <f t="shared" si="2376"/>
        <v/>
      </c>
      <c r="Z226" s="67" t="str">
        <f t="shared" si="2377"/>
        <v/>
      </c>
      <c r="AA226" s="75" t="str">
        <f t="shared" si="2378"/>
        <v/>
      </c>
      <c r="AB226" s="74" t="str">
        <f t="shared" si="2609"/>
        <v/>
      </c>
      <c r="AC226" s="67" t="str">
        <f t="shared" ref="AC226" si="2749">IF(AND($F226=AB$2,$D226=AB$3,$E226=AC$4),1,"")</f>
        <v/>
      </c>
      <c r="AD226" s="67" t="str">
        <f t="shared" si="2380"/>
        <v/>
      </c>
      <c r="AE226" s="67" t="str">
        <f t="shared" si="2381"/>
        <v/>
      </c>
      <c r="AF226" s="67" t="str">
        <f t="shared" si="2382"/>
        <v/>
      </c>
      <c r="AG226" s="67" t="str">
        <f t="shared" si="2383"/>
        <v/>
      </c>
      <c r="AH226" s="67" t="str">
        <f t="shared" si="2384"/>
        <v/>
      </c>
      <c r="AI226" s="67" t="str">
        <f t="shared" si="2385"/>
        <v/>
      </c>
      <c r="AJ226" s="67" t="str">
        <f t="shared" si="2386"/>
        <v/>
      </c>
      <c r="AK226" s="75" t="str">
        <f t="shared" si="2387"/>
        <v/>
      </c>
      <c r="AL226" s="74" t="str">
        <f t="shared" si="2611"/>
        <v/>
      </c>
      <c r="AM226" s="67" t="str">
        <f t="shared" ref="AM226" si="2750">IF(AND($F226=AL$2,$D226=AL$3,$E226=AM$4),1,"")</f>
        <v/>
      </c>
      <c r="AN226" s="67" t="str">
        <f t="shared" si="2389"/>
        <v/>
      </c>
      <c r="AO226" s="67" t="str">
        <f t="shared" si="2390"/>
        <v/>
      </c>
      <c r="AP226" s="67" t="str">
        <f t="shared" si="2391"/>
        <v/>
      </c>
      <c r="AQ226" s="67" t="str">
        <f t="shared" si="2392"/>
        <v/>
      </c>
      <c r="AR226" s="67" t="str">
        <f t="shared" si="2393"/>
        <v/>
      </c>
      <c r="AS226" s="67" t="str">
        <f t="shared" si="2394"/>
        <v/>
      </c>
      <c r="AT226" s="67" t="str">
        <f t="shared" si="2395"/>
        <v/>
      </c>
      <c r="AU226" s="75" t="str">
        <f t="shared" si="2396"/>
        <v/>
      </c>
      <c r="AV226" s="74" t="str">
        <f t="shared" si="2613"/>
        <v/>
      </c>
      <c r="AW226" s="67" t="str">
        <f t="shared" ref="AW226" si="2751">IF(AND($F226=AV$2,$D226=AV$3,$E226=AW$4),1,"")</f>
        <v/>
      </c>
      <c r="AX226" s="67" t="str">
        <f t="shared" si="2398"/>
        <v/>
      </c>
      <c r="AY226" s="67" t="str">
        <f t="shared" si="2399"/>
        <v/>
      </c>
      <c r="AZ226" s="67" t="str">
        <f t="shared" si="2400"/>
        <v/>
      </c>
      <c r="BA226" s="67" t="str">
        <f t="shared" si="2401"/>
        <v/>
      </c>
      <c r="BB226" s="67" t="str">
        <f t="shared" si="2402"/>
        <v/>
      </c>
      <c r="BC226" s="67" t="str">
        <f t="shared" si="2403"/>
        <v/>
      </c>
      <c r="BD226" s="67" t="str">
        <f t="shared" si="2404"/>
        <v/>
      </c>
      <c r="BE226" s="75" t="str">
        <f t="shared" si="2405"/>
        <v/>
      </c>
      <c r="BF226" s="74" t="str">
        <f t="shared" si="2615"/>
        <v/>
      </c>
      <c r="BG226" s="67" t="str">
        <f t="shared" ref="BG226" si="2752">IF(AND($F226=BF$2,$D226=BF$3,$E226=BG$4),1,"")</f>
        <v/>
      </c>
      <c r="BH226" s="67" t="str">
        <f t="shared" si="2407"/>
        <v/>
      </c>
      <c r="BI226" s="67" t="str">
        <f t="shared" si="2408"/>
        <v/>
      </c>
      <c r="BJ226" s="67" t="str">
        <f t="shared" si="2409"/>
        <v/>
      </c>
      <c r="BK226" s="67" t="str">
        <f t="shared" si="2410"/>
        <v/>
      </c>
      <c r="BL226" s="67" t="str">
        <f t="shared" si="2411"/>
        <v/>
      </c>
      <c r="BM226" s="67" t="str">
        <f t="shared" si="2412"/>
        <v/>
      </c>
      <c r="BN226" s="67" t="str">
        <f t="shared" si="2413"/>
        <v/>
      </c>
      <c r="BO226" s="75" t="str">
        <f t="shared" si="2414"/>
        <v/>
      </c>
      <c r="BP226" s="74" t="str">
        <f t="shared" si="2617"/>
        <v/>
      </c>
      <c r="BQ226" s="67" t="str">
        <f t="shared" ref="BQ226" si="2753">IF(AND($F226=BP$2,$D226=BP$3,$E226=BQ$4),1,"")</f>
        <v/>
      </c>
      <c r="BR226" s="67" t="str">
        <f t="shared" si="2416"/>
        <v/>
      </c>
      <c r="BS226" s="67" t="str">
        <f t="shared" si="2417"/>
        <v/>
      </c>
      <c r="BT226" s="67" t="str">
        <f t="shared" si="2418"/>
        <v/>
      </c>
      <c r="BU226" s="67" t="str">
        <f t="shared" si="2419"/>
        <v/>
      </c>
      <c r="BV226" s="67" t="str">
        <f t="shared" si="2420"/>
        <v/>
      </c>
      <c r="BW226" s="67" t="str">
        <f t="shared" si="2421"/>
        <v/>
      </c>
      <c r="BX226" s="67" t="str">
        <f t="shared" si="2422"/>
        <v/>
      </c>
      <c r="BY226" s="75" t="str">
        <f t="shared" si="2423"/>
        <v/>
      </c>
      <c r="BZ226" s="74" t="str">
        <f t="shared" si="2619"/>
        <v/>
      </c>
      <c r="CA226" s="67" t="str">
        <f t="shared" ref="CA226" si="2754">IF(AND($F226=BZ$2,$D226=BZ$3,$E226=CA$4),1,"")</f>
        <v/>
      </c>
      <c r="CB226" s="67" t="str">
        <f t="shared" si="2425"/>
        <v/>
      </c>
      <c r="CC226" s="67" t="str">
        <f t="shared" si="2426"/>
        <v/>
      </c>
      <c r="CD226" s="67" t="str">
        <f t="shared" si="2427"/>
        <v/>
      </c>
      <c r="CE226" s="67" t="str">
        <f t="shared" si="2428"/>
        <v/>
      </c>
      <c r="CF226" s="67" t="str">
        <f t="shared" si="2429"/>
        <v/>
      </c>
      <c r="CG226" s="67" t="str">
        <f t="shared" si="2430"/>
        <v/>
      </c>
      <c r="CH226" s="67" t="str">
        <f t="shared" si="2431"/>
        <v/>
      </c>
      <c r="CI226" s="75" t="str">
        <f t="shared" si="2432"/>
        <v/>
      </c>
      <c r="CJ226" s="74" t="str">
        <f t="shared" si="2621"/>
        <v/>
      </c>
      <c r="CK226" s="67" t="str">
        <f t="shared" ref="CK226" si="2755">IF(AND($F226=CJ$2,$D226=CJ$3,$E226=CK$4),1,"")</f>
        <v/>
      </c>
      <c r="CL226" s="67" t="str">
        <f t="shared" si="2434"/>
        <v/>
      </c>
      <c r="CM226" s="67" t="str">
        <f t="shared" si="2435"/>
        <v/>
      </c>
      <c r="CN226" s="67" t="str">
        <f t="shared" si="2436"/>
        <v/>
      </c>
      <c r="CO226" s="67" t="str">
        <f t="shared" si="2437"/>
        <v/>
      </c>
      <c r="CP226" s="67" t="str">
        <f t="shared" si="2438"/>
        <v/>
      </c>
      <c r="CQ226" s="67" t="str">
        <f t="shared" si="2439"/>
        <v/>
      </c>
      <c r="CR226" s="67" t="str">
        <f t="shared" si="2440"/>
        <v/>
      </c>
      <c r="CS226" s="75" t="str">
        <f t="shared" si="2441"/>
        <v/>
      </c>
      <c r="CT226" s="74" t="str">
        <f t="shared" si="2623"/>
        <v/>
      </c>
      <c r="CU226" s="67" t="str">
        <f t="shared" ref="CU226" si="2756">IF(AND($F226=CT$2,$D226=CT$3,$E226=CU$4),1,"")</f>
        <v/>
      </c>
      <c r="CV226" s="67" t="str">
        <f t="shared" si="2443"/>
        <v/>
      </c>
      <c r="CW226" s="67" t="str">
        <f t="shared" si="2444"/>
        <v/>
      </c>
      <c r="CX226" s="67" t="str">
        <f t="shared" si="2445"/>
        <v/>
      </c>
      <c r="CY226" s="67" t="str">
        <f t="shared" si="2446"/>
        <v/>
      </c>
      <c r="CZ226" s="67" t="str">
        <f t="shared" si="2447"/>
        <v/>
      </c>
      <c r="DA226" s="67" t="str">
        <f t="shared" si="2448"/>
        <v/>
      </c>
      <c r="DB226" s="67" t="str">
        <f t="shared" si="2449"/>
        <v/>
      </c>
      <c r="DC226" s="75" t="str">
        <f t="shared" si="2450"/>
        <v/>
      </c>
      <c r="DD226" s="74" t="str">
        <f t="shared" si="2625"/>
        <v/>
      </c>
      <c r="DE226" s="67" t="str">
        <f t="shared" ref="DE226" si="2757">IF(AND($F226=DD$2,$D226=DD$3,$E226=DE$4),1,"")</f>
        <v/>
      </c>
      <c r="DF226" s="67" t="str">
        <f t="shared" si="2452"/>
        <v/>
      </c>
      <c r="DG226" s="67" t="str">
        <f t="shared" si="2453"/>
        <v/>
      </c>
      <c r="DH226" s="67" t="str">
        <f t="shared" si="2454"/>
        <v/>
      </c>
      <c r="DI226" s="67" t="str">
        <f t="shared" si="2455"/>
        <v/>
      </c>
      <c r="DJ226" s="67" t="str">
        <f t="shared" si="2456"/>
        <v/>
      </c>
      <c r="DK226" s="67" t="str">
        <f t="shared" si="2457"/>
        <v/>
      </c>
      <c r="DL226" s="67" t="str">
        <f t="shared" si="2458"/>
        <v/>
      </c>
      <c r="DM226" s="75" t="str">
        <f t="shared" si="2459"/>
        <v/>
      </c>
      <c r="DN226" s="74" t="str">
        <f t="shared" si="2627"/>
        <v/>
      </c>
      <c r="DO226" s="67" t="str">
        <f t="shared" ref="DO226" si="2758">IF(AND($F226=DN$2,$D226=DN$3,$E226=DO$4),1,"")</f>
        <v/>
      </c>
      <c r="DP226" s="67" t="str">
        <f t="shared" si="2461"/>
        <v/>
      </c>
      <c r="DQ226" s="67" t="str">
        <f t="shared" si="2462"/>
        <v/>
      </c>
      <c r="DR226" s="67" t="str">
        <f t="shared" si="2463"/>
        <v/>
      </c>
      <c r="DS226" s="67" t="str">
        <f t="shared" si="2464"/>
        <v/>
      </c>
      <c r="DT226" s="67" t="str">
        <f t="shared" si="2465"/>
        <v/>
      </c>
      <c r="DU226" s="67" t="str">
        <f t="shared" si="2466"/>
        <v/>
      </c>
      <c r="DV226" s="67" t="str">
        <f t="shared" si="2467"/>
        <v/>
      </c>
      <c r="DW226" s="76" t="str">
        <f t="shared" si="2468"/>
        <v/>
      </c>
      <c r="DX226" s="73"/>
    </row>
    <row r="227" spans="1:128" hidden="1">
      <c r="A227" s="67" t="str">
        <f>IF(OR(B227=0,B227=""),"",'Stu.Detail (1-20)'!A229)</f>
        <v/>
      </c>
      <c r="B227" s="67" t="str">
        <f>IF(OR('Stu.Detail (1-20)'!B229=0,'Stu.Detail (1-20)'!B229=""),"",'Stu.Detail (1-20)'!B229)</f>
        <v/>
      </c>
      <c r="C227" s="68" t="str">
        <f>IF(OR('Stu.Detail (1-20)'!C229=0,'Stu.Detail (1-20)'!C229=""),"",'Stu.Detail (1-20)'!C229)</f>
        <v/>
      </c>
      <c r="D227" s="67" t="str">
        <f>IF(OR('Stu.Detail (1-20)'!J229=0,'Stu.Detail (1-20)'!J229=""),"",'Stu.Detail (1-20)'!J229)</f>
        <v/>
      </c>
      <c r="E227" s="67" t="str">
        <f>IF(OR('Stu.Detail (1-20)'!K229=0,'Stu.Detail (1-20)'!K229=""),"",'Stu.Detail (1-20)'!K229)</f>
        <v/>
      </c>
      <c r="F227" s="67" t="str">
        <f>IF(OR('Stu.Detail (1-20)'!L229=0,'Stu.Detail (1-20)'!L229=""),"",'Stu.Detail (1-20)'!L229)</f>
        <v/>
      </c>
      <c r="H227" s="74" t="str">
        <f t="shared" si="2359"/>
        <v/>
      </c>
      <c r="I227" s="67" t="str">
        <f t="shared" si="2360"/>
        <v/>
      </c>
      <c r="J227" s="67" t="str">
        <f t="shared" si="2361"/>
        <v/>
      </c>
      <c r="K227" s="67" t="str">
        <f t="shared" si="2362"/>
        <v/>
      </c>
      <c r="L227" s="67" t="str">
        <f t="shared" si="2363"/>
        <v/>
      </c>
      <c r="M227" s="67" t="str">
        <f t="shared" si="2364"/>
        <v/>
      </c>
      <c r="N227" s="67" t="str">
        <f t="shared" si="2365"/>
        <v/>
      </c>
      <c r="O227" s="67" t="str">
        <f t="shared" si="2366"/>
        <v/>
      </c>
      <c r="P227" s="67" t="str">
        <f t="shared" si="2367"/>
        <v/>
      </c>
      <c r="Q227" s="75" t="str">
        <f t="shared" si="2368"/>
        <v/>
      </c>
      <c r="R227" s="74" t="str">
        <f t="shared" si="2369"/>
        <v/>
      </c>
      <c r="S227" s="67" t="str">
        <f t="shared" si="2370"/>
        <v/>
      </c>
      <c r="T227" s="67" t="str">
        <f t="shared" si="2371"/>
        <v/>
      </c>
      <c r="U227" s="67" t="str">
        <f t="shared" si="2372"/>
        <v/>
      </c>
      <c r="V227" s="67" t="str">
        <f t="shared" si="2373"/>
        <v/>
      </c>
      <c r="W227" s="67" t="str">
        <f t="shared" si="2374"/>
        <v/>
      </c>
      <c r="X227" s="67" t="str">
        <f t="shared" si="2375"/>
        <v/>
      </c>
      <c r="Y227" s="67" t="str">
        <f t="shared" si="2376"/>
        <v/>
      </c>
      <c r="Z227" s="67" t="str">
        <f t="shared" si="2377"/>
        <v/>
      </c>
      <c r="AA227" s="75" t="str">
        <f t="shared" si="2378"/>
        <v/>
      </c>
      <c r="AB227" s="74" t="str">
        <f t="shared" si="2609"/>
        <v/>
      </c>
      <c r="AC227" s="67" t="str">
        <f t="shared" ref="AC227" si="2759">IF(AND($F227=AB$2,$D227=AB$3,$E227=AC$4),1,"")</f>
        <v/>
      </c>
      <c r="AD227" s="67" t="str">
        <f t="shared" si="2380"/>
        <v/>
      </c>
      <c r="AE227" s="67" t="str">
        <f t="shared" si="2381"/>
        <v/>
      </c>
      <c r="AF227" s="67" t="str">
        <f t="shared" si="2382"/>
        <v/>
      </c>
      <c r="AG227" s="67" t="str">
        <f t="shared" si="2383"/>
        <v/>
      </c>
      <c r="AH227" s="67" t="str">
        <f t="shared" si="2384"/>
        <v/>
      </c>
      <c r="AI227" s="67" t="str">
        <f t="shared" si="2385"/>
        <v/>
      </c>
      <c r="AJ227" s="67" t="str">
        <f t="shared" si="2386"/>
        <v/>
      </c>
      <c r="AK227" s="75" t="str">
        <f t="shared" si="2387"/>
        <v/>
      </c>
      <c r="AL227" s="74" t="str">
        <f t="shared" si="2611"/>
        <v/>
      </c>
      <c r="AM227" s="67" t="str">
        <f t="shared" ref="AM227" si="2760">IF(AND($F227=AL$2,$D227=AL$3,$E227=AM$4),1,"")</f>
        <v/>
      </c>
      <c r="AN227" s="67" t="str">
        <f t="shared" si="2389"/>
        <v/>
      </c>
      <c r="AO227" s="67" t="str">
        <f t="shared" si="2390"/>
        <v/>
      </c>
      <c r="AP227" s="67" t="str">
        <f t="shared" si="2391"/>
        <v/>
      </c>
      <c r="AQ227" s="67" t="str">
        <f t="shared" si="2392"/>
        <v/>
      </c>
      <c r="AR227" s="67" t="str">
        <f t="shared" si="2393"/>
        <v/>
      </c>
      <c r="AS227" s="67" t="str">
        <f t="shared" si="2394"/>
        <v/>
      </c>
      <c r="AT227" s="67" t="str">
        <f t="shared" si="2395"/>
        <v/>
      </c>
      <c r="AU227" s="75" t="str">
        <f t="shared" si="2396"/>
        <v/>
      </c>
      <c r="AV227" s="74" t="str">
        <f t="shared" si="2613"/>
        <v/>
      </c>
      <c r="AW227" s="67" t="str">
        <f t="shared" ref="AW227" si="2761">IF(AND($F227=AV$2,$D227=AV$3,$E227=AW$4),1,"")</f>
        <v/>
      </c>
      <c r="AX227" s="67" t="str">
        <f t="shared" si="2398"/>
        <v/>
      </c>
      <c r="AY227" s="67" t="str">
        <f t="shared" si="2399"/>
        <v/>
      </c>
      <c r="AZ227" s="67" t="str">
        <f t="shared" si="2400"/>
        <v/>
      </c>
      <c r="BA227" s="67" t="str">
        <f t="shared" si="2401"/>
        <v/>
      </c>
      <c r="BB227" s="67" t="str">
        <f t="shared" si="2402"/>
        <v/>
      </c>
      <c r="BC227" s="67" t="str">
        <f t="shared" si="2403"/>
        <v/>
      </c>
      <c r="BD227" s="67" t="str">
        <f t="shared" si="2404"/>
        <v/>
      </c>
      <c r="BE227" s="75" t="str">
        <f t="shared" si="2405"/>
        <v/>
      </c>
      <c r="BF227" s="74" t="str">
        <f t="shared" si="2615"/>
        <v/>
      </c>
      <c r="BG227" s="67" t="str">
        <f t="shared" ref="BG227" si="2762">IF(AND($F227=BF$2,$D227=BF$3,$E227=BG$4),1,"")</f>
        <v/>
      </c>
      <c r="BH227" s="67" t="str">
        <f t="shared" si="2407"/>
        <v/>
      </c>
      <c r="BI227" s="67" t="str">
        <f t="shared" si="2408"/>
        <v/>
      </c>
      <c r="BJ227" s="67" t="str">
        <f t="shared" si="2409"/>
        <v/>
      </c>
      <c r="BK227" s="67" t="str">
        <f t="shared" si="2410"/>
        <v/>
      </c>
      <c r="BL227" s="67" t="str">
        <f t="shared" si="2411"/>
        <v/>
      </c>
      <c r="BM227" s="67" t="str">
        <f t="shared" si="2412"/>
        <v/>
      </c>
      <c r="BN227" s="67" t="str">
        <f t="shared" si="2413"/>
        <v/>
      </c>
      <c r="BO227" s="75" t="str">
        <f t="shared" si="2414"/>
        <v/>
      </c>
      <c r="BP227" s="74" t="str">
        <f t="shared" si="2617"/>
        <v/>
      </c>
      <c r="BQ227" s="67" t="str">
        <f t="shared" ref="BQ227" si="2763">IF(AND($F227=BP$2,$D227=BP$3,$E227=BQ$4),1,"")</f>
        <v/>
      </c>
      <c r="BR227" s="67" t="str">
        <f t="shared" si="2416"/>
        <v/>
      </c>
      <c r="BS227" s="67" t="str">
        <f t="shared" si="2417"/>
        <v/>
      </c>
      <c r="BT227" s="67" t="str">
        <f t="shared" si="2418"/>
        <v/>
      </c>
      <c r="BU227" s="67" t="str">
        <f t="shared" si="2419"/>
        <v/>
      </c>
      <c r="BV227" s="67" t="str">
        <f t="shared" si="2420"/>
        <v/>
      </c>
      <c r="BW227" s="67" t="str">
        <f t="shared" si="2421"/>
        <v/>
      </c>
      <c r="BX227" s="67" t="str">
        <f t="shared" si="2422"/>
        <v/>
      </c>
      <c r="BY227" s="75" t="str">
        <f t="shared" si="2423"/>
        <v/>
      </c>
      <c r="BZ227" s="74" t="str">
        <f t="shared" si="2619"/>
        <v/>
      </c>
      <c r="CA227" s="67" t="str">
        <f t="shared" ref="CA227" si="2764">IF(AND($F227=BZ$2,$D227=BZ$3,$E227=CA$4),1,"")</f>
        <v/>
      </c>
      <c r="CB227" s="67" t="str">
        <f t="shared" si="2425"/>
        <v/>
      </c>
      <c r="CC227" s="67" t="str">
        <f t="shared" si="2426"/>
        <v/>
      </c>
      <c r="CD227" s="67" t="str">
        <f t="shared" si="2427"/>
        <v/>
      </c>
      <c r="CE227" s="67" t="str">
        <f t="shared" si="2428"/>
        <v/>
      </c>
      <c r="CF227" s="67" t="str">
        <f t="shared" si="2429"/>
        <v/>
      </c>
      <c r="CG227" s="67" t="str">
        <f t="shared" si="2430"/>
        <v/>
      </c>
      <c r="CH227" s="67" t="str">
        <f t="shared" si="2431"/>
        <v/>
      </c>
      <c r="CI227" s="75" t="str">
        <f t="shared" si="2432"/>
        <v/>
      </c>
      <c r="CJ227" s="74" t="str">
        <f t="shared" si="2621"/>
        <v/>
      </c>
      <c r="CK227" s="67" t="str">
        <f t="shared" ref="CK227" si="2765">IF(AND($F227=CJ$2,$D227=CJ$3,$E227=CK$4),1,"")</f>
        <v/>
      </c>
      <c r="CL227" s="67" t="str">
        <f t="shared" si="2434"/>
        <v/>
      </c>
      <c r="CM227" s="67" t="str">
        <f t="shared" si="2435"/>
        <v/>
      </c>
      <c r="CN227" s="67" t="str">
        <f t="shared" si="2436"/>
        <v/>
      </c>
      <c r="CO227" s="67" t="str">
        <f t="shared" si="2437"/>
        <v/>
      </c>
      <c r="CP227" s="67" t="str">
        <f t="shared" si="2438"/>
        <v/>
      </c>
      <c r="CQ227" s="67" t="str">
        <f t="shared" si="2439"/>
        <v/>
      </c>
      <c r="CR227" s="67" t="str">
        <f t="shared" si="2440"/>
        <v/>
      </c>
      <c r="CS227" s="75" t="str">
        <f t="shared" si="2441"/>
        <v/>
      </c>
      <c r="CT227" s="74" t="str">
        <f t="shared" si="2623"/>
        <v/>
      </c>
      <c r="CU227" s="67" t="str">
        <f t="shared" ref="CU227" si="2766">IF(AND($F227=CT$2,$D227=CT$3,$E227=CU$4),1,"")</f>
        <v/>
      </c>
      <c r="CV227" s="67" t="str">
        <f t="shared" si="2443"/>
        <v/>
      </c>
      <c r="CW227" s="67" t="str">
        <f t="shared" si="2444"/>
        <v/>
      </c>
      <c r="CX227" s="67" t="str">
        <f t="shared" si="2445"/>
        <v/>
      </c>
      <c r="CY227" s="67" t="str">
        <f t="shared" si="2446"/>
        <v/>
      </c>
      <c r="CZ227" s="67" t="str">
        <f t="shared" si="2447"/>
        <v/>
      </c>
      <c r="DA227" s="67" t="str">
        <f t="shared" si="2448"/>
        <v/>
      </c>
      <c r="DB227" s="67" t="str">
        <f t="shared" si="2449"/>
        <v/>
      </c>
      <c r="DC227" s="75" t="str">
        <f t="shared" si="2450"/>
        <v/>
      </c>
      <c r="DD227" s="74" t="str">
        <f t="shared" si="2625"/>
        <v/>
      </c>
      <c r="DE227" s="67" t="str">
        <f t="shared" ref="DE227" si="2767">IF(AND($F227=DD$2,$D227=DD$3,$E227=DE$4),1,"")</f>
        <v/>
      </c>
      <c r="DF227" s="67" t="str">
        <f t="shared" si="2452"/>
        <v/>
      </c>
      <c r="DG227" s="67" t="str">
        <f t="shared" si="2453"/>
        <v/>
      </c>
      <c r="DH227" s="67" t="str">
        <f t="shared" si="2454"/>
        <v/>
      </c>
      <c r="DI227" s="67" t="str">
        <f t="shared" si="2455"/>
        <v/>
      </c>
      <c r="DJ227" s="67" t="str">
        <f t="shared" si="2456"/>
        <v/>
      </c>
      <c r="DK227" s="67" t="str">
        <f t="shared" si="2457"/>
        <v/>
      </c>
      <c r="DL227" s="67" t="str">
        <f t="shared" si="2458"/>
        <v/>
      </c>
      <c r="DM227" s="75" t="str">
        <f t="shared" si="2459"/>
        <v/>
      </c>
      <c r="DN227" s="74" t="str">
        <f t="shared" si="2627"/>
        <v/>
      </c>
      <c r="DO227" s="67" t="str">
        <f t="shared" ref="DO227" si="2768">IF(AND($F227=DN$2,$D227=DN$3,$E227=DO$4),1,"")</f>
        <v/>
      </c>
      <c r="DP227" s="67" t="str">
        <f t="shared" si="2461"/>
        <v/>
      </c>
      <c r="DQ227" s="67" t="str">
        <f t="shared" si="2462"/>
        <v/>
      </c>
      <c r="DR227" s="67" t="str">
        <f t="shared" si="2463"/>
        <v/>
      </c>
      <c r="DS227" s="67" t="str">
        <f t="shared" si="2464"/>
        <v/>
      </c>
      <c r="DT227" s="67" t="str">
        <f t="shared" si="2465"/>
        <v/>
      </c>
      <c r="DU227" s="67" t="str">
        <f t="shared" si="2466"/>
        <v/>
      </c>
      <c r="DV227" s="67" t="str">
        <f t="shared" si="2467"/>
        <v/>
      </c>
      <c r="DW227" s="76" t="str">
        <f t="shared" si="2468"/>
        <v/>
      </c>
      <c r="DX227" s="73"/>
    </row>
    <row r="228" spans="1:128" hidden="1">
      <c r="A228" s="67" t="str">
        <f>IF(OR(B228=0,B228=""),"",'Stu.Detail (1-20)'!A230)</f>
        <v/>
      </c>
      <c r="B228" s="67" t="str">
        <f>IF(OR('Stu.Detail (1-20)'!B230=0,'Stu.Detail (1-20)'!B230=""),"",'Stu.Detail (1-20)'!B230)</f>
        <v/>
      </c>
      <c r="C228" s="68" t="str">
        <f>IF(OR('Stu.Detail (1-20)'!C230=0,'Stu.Detail (1-20)'!C230=""),"",'Stu.Detail (1-20)'!C230)</f>
        <v/>
      </c>
      <c r="D228" s="67" t="str">
        <f>IF(OR('Stu.Detail (1-20)'!J230=0,'Stu.Detail (1-20)'!J230=""),"",'Stu.Detail (1-20)'!J230)</f>
        <v/>
      </c>
      <c r="E228" s="67" t="str">
        <f>IF(OR('Stu.Detail (1-20)'!K230=0,'Stu.Detail (1-20)'!K230=""),"",'Stu.Detail (1-20)'!K230)</f>
        <v/>
      </c>
      <c r="F228" s="67" t="str">
        <f>IF(OR('Stu.Detail (1-20)'!L230=0,'Stu.Detail (1-20)'!L230=""),"",'Stu.Detail (1-20)'!L230)</f>
        <v/>
      </c>
      <c r="H228" s="74" t="str">
        <f t="shared" si="2359"/>
        <v/>
      </c>
      <c r="I228" s="67" t="str">
        <f t="shared" si="2360"/>
        <v/>
      </c>
      <c r="J228" s="67" t="str">
        <f t="shared" si="2361"/>
        <v/>
      </c>
      <c r="K228" s="67" t="str">
        <f t="shared" si="2362"/>
        <v/>
      </c>
      <c r="L228" s="67" t="str">
        <f t="shared" si="2363"/>
        <v/>
      </c>
      <c r="M228" s="67" t="str">
        <f t="shared" si="2364"/>
        <v/>
      </c>
      <c r="N228" s="67" t="str">
        <f t="shared" si="2365"/>
        <v/>
      </c>
      <c r="O228" s="67" t="str">
        <f t="shared" si="2366"/>
        <v/>
      </c>
      <c r="P228" s="67" t="str">
        <f t="shared" si="2367"/>
        <v/>
      </c>
      <c r="Q228" s="75" t="str">
        <f t="shared" si="2368"/>
        <v/>
      </c>
      <c r="R228" s="74" t="str">
        <f t="shared" si="2369"/>
        <v/>
      </c>
      <c r="S228" s="67" t="str">
        <f t="shared" si="2370"/>
        <v/>
      </c>
      <c r="T228" s="67" t="str">
        <f t="shared" si="2371"/>
        <v/>
      </c>
      <c r="U228" s="67" t="str">
        <f t="shared" si="2372"/>
        <v/>
      </c>
      <c r="V228" s="67" t="str">
        <f t="shared" si="2373"/>
        <v/>
      </c>
      <c r="W228" s="67" t="str">
        <f t="shared" si="2374"/>
        <v/>
      </c>
      <c r="X228" s="67" t="str">
        <f t="shared" si="2375"/>
        <v/>
      </c>
      <c r="Y228" s="67" t="str">
        <f t="shared" si="2376"/>
        <v/>
      </c>
      <c r="Z228" s="67" t="str">
        <f t="shared" si="2377"/>
        <v/>
      </c>
      <c r="AA228" s="75" t="str">
        <f t="shared" si="2378"/>
        <v/>
      </c>
      <c r="AB228" s="74" t="str">
        <f t="shared" si="2609"/>
        <v/>
      </c>
      <c r="AC228" s="67" t="str">
        <f t="shared" ref="AC228" si="2769">IF(AND($F228=AB$2,$D228=AB$3,$E228=AC$4),1,"")</f>
        <v/>
      </c>
      <c r="AD228" s="67" t="str">
        <f t="shared" si="2380"/>
        <v/>
      </c>
      <c r="AE228" s="67" t="str">
        <f t="shared" si="2381"/>
        <v/>
      </c>
      <c r="AF228" s="67" t="str">
        <f t="shared" si="2382"/>
        <v/>
      </c>
      <c r="AG228" s="67" t="str">
        <f t="shared" si="2383"/>
        <v/>
      </c>
      <c r="AH228" s="67" t="str">
        <f t="shared" si="2384"/>
        <v/>
      </c>
      <c r="AI228" s="67" t="str">
        <f t="shared" si="2385"/>
        <v/>
      </c>
      <c r="AJ228" s="67" t="str">
        <f t="shared" si="2386"/>
        <v/>
      </c>
      <c r="AK228" s="75" t="str">
        <f t="shared" si="2387"/>
        <v/>
      </c>
      <c r="AL228" s="74" t="str">
        <f t="shared" si="2611"/>
        <v/>
      </c>
      <c r="AM228" s="67" t="str">
        <f t="shared" ref="AM228" si="2770">IF(AND($F228=AL$2,$D228=AL$3,$E228=AM$4),1,"")</f>
        <v/>
      </c>
      <c r="AN228" s="67" t="str">
        <f t="shared" si="2389"/>
        <v/>
      </c>
      <c r="AO228" s="67" t="str">
        <f t="shared" si="2390"/>
        <v/>
      </c>
      <c r="AP228" s="67" t="str">
        <f t="shared" si="2391"/>
        <v/>
      </c>
      <c r="AQ228" s="67" t="str">
        <f t="shared" si="2392"/>
        <v/>
      </c>
      <c r="AR228" s="67" t="str">
        <f t="shared" si="2393"/>
        <v/>
      </c>
      <c r="AS228" s="67" t="str">
        <f t="shared" si="2394"/>
        <v/>
      </c>
      <c r="AT228" s="67" t="str">
        <f t="shared" si="2395"/>
        <v/>
      </c>
      <c r="AU228" s="75" t="str">
        <f t="shared" si="2396"/>
        <v/>
      </c>
      <c r="AV228" s="74" t="str">
        <f t="shared" si="2613"/>
        <v/>
      </c>
      <c r="AW228" s="67" t="str">
        <f t="shared" ref="AW228" si="2771">IF(AND($F228=AV$2,$D228=AV$3,$E228=AW$4),1,"")</f>
        <v/>
      </c>
      <c r="AX228" s="67" t="str">
        <f t="shared" si="2398"/>
        <v/>
      </c>
      <c r="AY228" s="67" t="str">
        <f t="shared" si="2399"/>
        <v/>
      </c>
      <c r="AZ228" s="67" t="str">
        <f t="shared" si="2400"/>
        <v/>
      </c>
      <c r="BA228" s="67" t="str">
        <f t="shared" si="2401"/>
        <v/>
      </c>
      <c r="BB228" s="67" t="str">
        <f t="shared" si="2402"/>
        <v/>
      </c>
      <c r="BC228" s="67" t="str">
        <f t="shared" si="2403"/>
        <v/>
      </c>
      <c r="BD228" s="67" t="str">
        <f t="shared" si="2404"/>
        <v/>
      </c>
      <c r="BE228" s="75" t="str">
        <f t="shared" si="2405"/>
        <v/>
      </c>
      <c r="BF228" s="74" t="str">
        <f t="shared" si="2615"/>
        <v/>
      </c>
      <c r="BG228" s="67" t="str">
        <f t="shared" ref="BG228" si="2772">IF(AND($F228=BF$2,$D228=BF$3,$E228=BG$4),1,"")</f>
        <v/>
      </c>
      <c r="BH228" s="67" t="str">
        <f t="shared" si="2407"/>
        <v/>
      </c>
      <c r="BI228" s="67" t="str">
        <f t="shared" si="2408"/>
        <v/>
      </c>
      <c r="BJ228" s="67" t="str">
        <f t="shared" si="2409"/>
        <v/>
      </c>
      <c r="BK228" s="67" t="str">
        <f t="shared" si="2410"/>
        <v/>
      </c>
      <c r="BL228" s="67" t="str">
        <f t="shared" si="2411"/>
        <v/>
      </c>
      <c r="BM228" s="67" t="str">
        <f t="shared" si="2412"/>
        <v/>
      </c>
      <c r="BN228" s="67" t="str">
        <f t="shared" si="2413"/>
        <v/>
      </c>
      <c r="BO228" s="75" t="str">
        <f t="shared" si="2414"/>
        <v/>
      </c>
      <c r="BP228" s="74" t="str">
        <f t="shared" si="2617"/>
        <v/>
      </c>
      <c r="BQ228" s="67" t="str">
        <f t="shared" ref="BQ228" si="2773">IF(AND($F228=BP$2,$D228=BP$3,$E228=BQ$4),1,"")</f>
        <v/>
      </c>
      <c r="BR228" s="67" t="str">
        <f t="shared" si="2416"/>
        <v/>
      </c>
      <c r="BS228" s="67" t="str">
        <f t="shared" si="2417"/>
        <v/>
      </c>
      <c r="BT228" s="67" t="str">
        <f t="shared" si="2418"/>
        <v/>
      </c>
      <c r="BU228" s="67" t="str">
        <f t="shared" si="2419"/>
        <v/>
      </c>
      <c r="BV228" s="67" t="str">
        <f t="shared" si="2420"/>
        <v/>
      </c>
      <c r="BW228" s="67" t="str">
        <f t="shared" si="2421"/>
        <v/>
      </c>
      <c r="BX228" s="67" t="str">
        <f t="shared" si="2422"/>
        <v/>
      </c>
      <c r="BY228" s="75" t="str">
        <f t="shared" si="2423"/>
        <v/>
      </c>
      <c r="BZ228" s="74" t="str">
        <f t="shared" si="2619"/>
        <v/>
      </c>
      <c r="CA228" s="67" t="str">
        <f t="shared" ref="CA228" si="2774">IF(AND($F228=BZ$2,$D228=BZ$3,$E228=CA$4),1,"")</f>
        <v/>
      </c>
      <c r="CB228" s="67" t="str">
        <f t="shared" si="2425"/>
        <v/>
      </c>
      <c r="CC228" s="67" t="str">
        <f t="shared" si="2426"/>
        <v/>
      </c>
      <c r="CD228" s="67" t="str">
        <f t="shared" si="2427"/>
        <v/>
      </c>
      <c r="CE228" s="67" t="str">
        <f t="shared" si="2428"/>
        <v/>
      </c>
      <c r="CF228" s="67" t="str">
        <f t="shared" si="2429"/>
        <v/>
      </c>
      <c r="CG228" s="67" t="str">
        <f t="shared" si="2430"/>
        <v/>
      </c>
      <c r="CH228" s="67" t="str">
        <f t="shared" si="2431"/>
        <v/>
      </c>
      <c r="CI228" s="75" t="str">
        <f t="shared" si="2432"/>
        <v/>
      </c>
      <c r="CJ228" s="74" t="str">
        <f t="shared" si="2621"/>
        <v/>
      </c>
      <c r="CK228" s="67" t="str">
        <f t="shared" ref="CK228" si="2775">IF(AND($F228=CJ$2,$D228=CJ$3,$E228=CK$4),1,"")</f>
        <v/>
      </c>
      <c r="CL228" s="67" t="str">
        <f t="shared" si="2434"/>
        <v/>
      </c>
      <c r="CM228" s="67" t="str">
        <f t="shared" si="2435"/>
        <v/>
      </c>
      <c r="CN228" s="67" t="str">
        <f t="shared" si="2436"/>
        <v/>
      </c>
      <c r="CO228" s="67" t="str">
        <f t="shared" si="2437"/>
        <v/>
      </c>
      <c r="CP228" s="67" t="str">
        <f t="shared" si="2438"/>
        <v/>
      </c>
      <c r="CQ228" s="67" t="str">
        <f t="shared" si="2439"/>
        <v/>
      </c>
      <c r="CR228" s="67" t="str">
        <f t="shared" si="2440"/>
        <v/>
      </c>
      <c r="CS228" s="75" t="str">
        <f t="shared" si="2441"/>
        <v/>
      </c>
      <c r="CT228" s="74" t="str">
        <f t="shared" si="2623"/>
        <v/>
      </c>
      <c r="CU228" s="67" t="str">
        <f t="shared" ref="CU228" si="2776">IF(AND($F228=CT$2,$D228=CT$3,$E228=CU$4),1,"")</f>
        <v/>
      </c>
      <c r="CV228" s="67" t="str">
        <f t="shared" si="2443"/>
        <v/>
      </c>
      <c r="CW228" s="67" t="str">
        <f t="shared" si="2444"/>
        <v/>
      </c>
      <c r="CX228" s="67" t="str">
        <f t="shared" si="2445"/>
        <v/>
      </c>
      <c r="CY228" s="67" t="str">
        <f t="shared" si="2446"/>
        <v/>
      </c>
      <c r="CZ228" s="67" t="str">
        <f t="shared" si="2447"/>
        <v/>
      </c>
      <c r="DA228" s="67" t="str">
        <f t="shared" si="2448"/>
        <v/>
      </c>
      <c r="DB228" s="67" t="str">
        <f t="shared" si="2449"/>
        <v/>
      </c>
      <c r="DC228" s="75" t="str">
        <f t="shared" si="2450"/>
        <v/>
      </c>
      <c r="DD228" s="74" t="str">
        <f t="shared" si="2625"/>
        <v/>
      </c>
      <c r="DE228" s="67" t="str">
        <f t="shared" ref="DE228" si="2777">IF(AND($F228=DD$2,$D228=DD$3,$E228=DE$4),1,"")</f>
        <v/>
      </c>
      <c r="DF228" s="67" t="str">
        <f t="shared" si="2452"/>
        <v/>
      </c>
      <c r="DG228" s="67" t="str">
        <f t="shared" si="2453"/>
        <v/>
      </c>
      <c r="DH228" s="67" t="str">
        <f t="shared" si="2454"/>
        <v/>
      </c>
      <c r="DI228" s="67" t="str">
        <f t="shared" si="2455"/>
        <v/>
      </c>
      <c r="DJ228" s="67" t="str">
        <f t="shared" si="2456"/>
        <v/>
      </c>
      <c r="DK228" s="67" t="str">
        <f t="shared" si="2457"/>
        <v/>
      </c>
      <c r="DL228" s="67" t="str">
        <f t="shared" si="2458"/>
        <v/>
      </c>
      <c r="DM228" s="75" t="str">
        <f t="shared" si="2459"/>
        <v/>
      </c>
      <c r="DN228" s="74" t="str">
        <f t="shared" si="2627"/>
        <v/>
      </c>
      <c r="DO228" s="67" t="str">
        <f t="shared" ref="DO228" si="2778">IF(AND($F228=DN$2,$D228=DN$3,$E228=DO$4),1,"")</f>
        <v/>
      </c>
      <c r="DP228" s="67" t="str">
        <f t="shared" si="2461"/>
        <v/>
      </c>
      <c r="DQ228" s="67" t="str">
        <f t="shared" si="2462"/>
        <v/>
      </c>
      <c r="DR228" s="67" t="str">
        <f t="shared" si="2463"/>
        <v/>
      </c>
      <c r="DS228" s="67" t="str">
        <f t="shared" si="2464"/>
        <v/>
      </c>
      <c r="DT228" s="67" t="str">
        <f t="shared" si="2465"/>
        <v/>
      </c>
      <c r="DU228" s="67" t="str">
        <f t="shared" si="2466"/>
        <v/>
      </c>
      <c r="DV228" s="67" t="str">
        <f t="shared" si="2467"/>
        <v/>
      </c>
      <c r="DW228" s="76" t="str">
        <f t="shared" si="2468"/>
        <v/>
      </c>
      <c r="DX228" s="73"/>
    </row>
    <row r="229" spans="1:128" hidden="1">
      <c r="A229" s="67" t="str">
        <f>IF(OR(B229=0,B229=""),"",'Stu.Detail (1-20)'!A231)</f>
        <v/>
      </c>
      <c r="B229" s="67" t="str">
        <f>IF(OR('Stu.Detail (1-20)'!B231=0,'Stu.Detail (1-20)'!B231=""),"",'Stu.Detail (1-20)'!B231)</f>
        <v/>
      </c>
      <c r="C229" s="68" t="str">
        <f>IF(OR('Stu.Detail (1-20)'!C231=0,'Stu.Detail (1-20)'!C231=""),"",'Stu.Detail (1-20)'!C231)</f>
        <v/>
      </c>
      <c r="D229" s="67" t="str">
        <f>IF(OR('Stu.Detail (1-20)'!J231=0,'Stu.Detail (1-20)'!J231=""),"",'Stu.Detail (1-20)'!J231)</f>
        <v/>
      </c>
      <c r="E229" s="67" t="str">
        <f>IF(OR('Stu.Detail (1-20)'!K231=0,'Stu.Detail (1-20)'!K231=""),"",'Stu.Detail (1-20)'!K231)</f>
        <v/>
      </c>
      <c r="F229" s="67" t="str">
        <f>IF(OR('Stu.Detail (1-20)'!L231=0,'Stu.Detail (1-20)'!L231=""),"",'Stu.Detail (1-20)'!L231)</f>
        <v/>
      </c>
      <c r="H229" s="74" t="str">
        <f t="shared" si="2359"/>
        <v/>
      </c>
      <c r="I229" s="67" t="str">
        <f t="shared" si="2360"/>
        <v/>
      </c>
      <c r="J229" s="67" t="str">
        <f t="shared" si="2361"/>
        <v/>
      </c>
      <c r="K229" s="67" t="str">
        <f t="shared" si="2362"/>
        <v/>
      </c>
      <c r="L229" s="67" t="str">
        <f t="shared" si="2363"/>
        <v/>
      </c>
      <c r="M229" s="67" t="str">
        <f t="shared" si="2364"/>
        <v/>
      </c>
      <c r="N229" s="67" t="str">
        <f t="shared" si="2365"/>
        <v/>
      </c>
      <c r="O229" s="67" t="str">
        <f t="shared" si="2366"/>
        <v/>
      </c>
      <c r="P229" s="67" t="str">
        <f t="shared" si="2367"/>
        <v/>
      </c>
      <c r="Q229" s="75" t="str">
        <f t="shared" si="2368"/>
        <v/>
      </c>
      <c r="R229" s="74" t="str">
        <f t="shared" si="2369"/>
        <v/>
      </c>
      <c r="S229" s="67" t="str">
        <f t="shared" si="2370"/>
        <v/>
      </c>
      <c r="T229" s="67" t="str">
        <f t="shared" si="2371"/>
        <v/>
      </c>
      <c r="U229" s="67" t="str">
        <f t="shared" si="2372"/>
        <v/>
      </c>
      <c r="V229" s="67" t="str">
        <f t="shared" si="2373"/>
        <v/>
      </c>
      <c r="W229" s="67" t="str">
        <f t="shared" si="2374"/>
        <v/>
      </c>
      <c r="X229" s="67" t="str">
        <f t="shared" si="2375"/>
        <v/>
      </c>
      <c r="Y229" s="67" t="str">
        <f t="shared" si="2376"/>
        <v/>
      </c>
      <c r="Z229" s="67" t="str">
        <f t="shared" si="2377"/>
        <v/>
      </c>
      <c r="AA229" s="75" t="str">
        <f t="shared" si="2378"/>
        <v/>
      </c>
      <c r="AB229" s="74" t="str">
        <f t="shared" si="2609"/>
        <v/>
      </c>
      <c r="AC229" s="67" t="str">
        <f t="shared" ref="AC229" si="2779">IF(AND($F229=AB$2,$D229=AB$3,$E229=AC$4),1,"")</f>
        <v/>
      </c>
      <c r="AD229" s="67" t="str">
        <f t="shared" si="2380"/>
        <v/>
      </c>
      <c r="AE229" s="67" t="str">
        <f t="shared" si="2381"/>
        <v/>
      </c>
      <c r="AF229" s="67" t="str">
        <f t="shared" si="2382"/>
        <v/>
      </c>
      <c r="AG229" s="67" t="str">
        <f t="shared" si="2383"/>
        <v/>
      </c>
      <c r="AH229" s="67" t="str">
        <f t="shared" si="2384"/>
        <v/>
      </c>
      <c r="AI229" s="67" t="str">
        <f t="shared" si="2385"/>
        <v/>
      </c>
      <c r="AJ229" s="67" t="str">
        <f t="shared" si="2386"/>
        <v/>
      </c>
      <c r="AK229" s="75" t="str">
        <f t="shared" si="2387"/>
        <v/>
      </c>
      <c r="AL229" s="74" t="str">
        <f t="shared" si="2611"/>
        <v/>
      </c>
      <c r="AM229" s="67" t="str">
        <f t="shared" ref="AM229" si="2780">IF(AND($F229=AL$2,$D229=AL$3,$E229=AM$4),1,"")</f>
        <v/>
      </c>
      <c r="AN229" s="67" t="str">
        <f t="shared" si="2389"/>
        <v/>
      </c>
      <c r="AO229" s="67" t="str">
        <f t="shared" si="2390"/>
        <v/>
      </c>
      <c r="AP229" s="67" t="str">
        <f t="shared" si="2391"/>
        <v/>
      </c>
      <c r="AQ229" s="67" t="str">
        <f t="shared" si="2392"/>
        <v/>
      </c>
      <c r="AR229" s="67" t="str">
        <f t="shared" si="2393"/>
        <v/>
      </c>
      <c r="AS229" s="67" t="str">
        <f t="shared" si="2394"/>
        <v/>
      </c>
      <c r="AT229" s="67" t="str">
        <f t="shared" si="2395"/>
        <v/>
      </c>
      <c r="AU229" s="75" t="str">
        <f t="shared" si="2396"/>
        <v/>
      </c>
      <c r="AV229" s="74" t="str">
        <f t="shared" si="2613"/>
        <v/>
      </c>
      <c r="AW229" s="67" t="str">
        <f t="shared" ref="AW229" si="2781">IF(AND($F229=AV$2,$D229=AV$3,$E229=AW$4),1,"")</f>
        <v/>
      </c>
      <c r="AX229" s="67" t="str">
        <f t="shared" si="2398"/>
        <v/>
      </c>
      <c r="AY229" s="67" t="str">
        <f t="shared" si="2399"/>
        <v/>
      </c>
      <c r="AZ229" s="67" t="str">
        <f t="shared" si="2400"/>
        <v/>
      </c>
      <c r="BA229" s="67" t="str">
        <f t="shared" si="2401"/>
        <v/>
      </c>
      <c r="BB229" s="67" t="str">
        <f t="shared" si="2402"/>
        <v/>
      </c>
      <c r="BC229" s="67" t="str">
        <f t="shared" si="2403"/>
        <v/>
      </c>
      <c r="BD229" s="67" t="str">
        <f t="shared" si="2404"/>
        <v/>
      </c>
      <c r="BE229" s="75" t="str">
        <f t="shared" si="2405"/>
        <v/>
      </c>
      <c r="BF229" s="74" t="str">
        <f t="shared" si="2615"/>
        <v/>
      </c>
      <c r="BG229" s="67" t="str">
        <f t="shared" ref="BG229" si="2782">IF(AND($F229=BF$2,$D229=BF$3,$E229=BG$4),1,"")</f>
        <v/>
      </c>
      <c r="BH229" s="67" t="str">
        <f t="shared" si="2407"/>
        <v/>
      </c>
      <c r="BI229" s="67" t="str">
        <f t="shared" si="2408"/>
        <v/>
      </c>
      <c r="BJ229" s="67" t="str">
        <f t="shared" si="2409"/>
        <v/>
      </c>
      <c r="BK229" s="67" t="str">
        <f t="shared" si="2410"/>
        <v/>
      </c>
      <c r="BL229" s="67" t="str">
        <f t="shared" si="2411"/>
        <v/>
      </c>
      <c r="BM229" s="67" t="str">
        <f t="shared" si="2412"/>
        <v/>
      </c>
      <c r="BN229" s="67" t="str">
        <f t="shared" si="2413"/>
        <v/>
      </c>
      <c r="BO229" s="75" t="str">
        <f t="shared" si="2414"/>
        <v/>
      </c>
      <c r="BP229" s="74" t="str">
        <f t="shared" si="2617"/>
        <v/>
      </c>
      <c r="BQ229" s="67" t="str">
        <f t="shared" ref="BQ229" si="2783">IF(AND($F229=BP$2,$D229=BP$3,$E229=BQ$4),1,"")</f>
        <v/>
      </c>
      <c r="BR229" s="67" t="str">
        <f t="shared" si="2416"/>
        <v/>
      </c>
      <c r="BS229" s="67" t="str">
        <f t="shared" si="2417"/>
        <v/>
      </c>
      <c r="BT229" s="67" t="str">
        <f t="shared" si="2418"/>
        <v/>
      </c>
      <c r="BU229" s="67" t="str">
        <f t="shared" si="2419"/>
        <v/>
      </c>
      <c r="BV229" s="67" t="str">
        <f t="shared" si="2420"/>
        <v/>
      </c>
      <c r="BW229" s="67" t="str">
        <f t="shared" si="2421"/>
        <v/>
      </c>
      <c r="BX229" s="67" t="str">
        <f t="shared" si="2422"/>
        <v/>
      </c>
      <c r="BY229" s="75" t="str">
        <f t="shared" si="2423"/>
        <v/>
      </c>
      <c r="BZ229" s="74" t="str">
        <f t="shared" si="2619"/>
        <v/>
      </c>
      <c r="CA229" s="67" t="str">
        <f t="shared" ref="CA229" si="2784">IF(AND($F229=BZ$2,$D229=BZ$3,$E229=CA$4),1,"")</f>
        <v/>
      </c>
      <c r="CB229" s="67" t="str">
        <f t="shared" si="2425"/>
        <v/>
      </c>
      <c r="CC229" s="67" t="str">
        <f t="shared" si="2426"/>
        <v/>
      </c>
      <c r="CD229" s="67" t="str">
        <f t="shared" si="2427"/>
        <v/>
      </c>
      <c r="CE229" s="67" t="str">
        <f t="shared" si="2428"/>
        <v/>
      </c>
      <c r="CF229" s="67" t="str">
        <f t="shared" si="2429"/>
        <v/>
      </c>
      <c r="CG229" s="67" t="str">
        <f t="shared" si="2430"/>
        <v/>
      </c>
      <c r="CH229" s="67" t="str">
        <f t="shared" si="2431"/>
        <v/>
      </c>
      <c r="CI229" s="75" t="str">
        <f t="shared" si="2432"/>
        <v/>
      </c>
      <c r="CJ229" s="74" t="str">
        <f t="shared" si="2621"/>
        <v/>
      </c>
      <c r="CK229" s="67" t="str">
        <f t="shared" ref="CK229" si="2785">IF(AND($F229=CJ$2,$D229=CJ$3,$E229=CK$4),1,"")</f>
        <v/>
      </c>
      <c r="CL229" s="67" t="str">
        <f t="shared" si="2434"/>
        <v/>
      </c>
      <c r="CM229" s="67" t="str">
        <f t="shared" si="2435"/>
        <v/>
      </c>
      <c r="CN229" s="67" t="str">
        <f t="shared" si="2436"/>
        <v/>
      </c>
      <c r="CO229" s="67" t="str">
        <f t="shared" si="2437"/>
        <v/>
      </c>
      <c r="CP229" s="67" t="str">
        <f t="shared" si="2438"/>
        <v/>
      </c>
      <c r="CQ229" s="67" t="str">
        <f t="shared" si="2439"/>
        <v/>
      </c>
      <c r="CR229" s="67" t="str">
        <f t="shared" si="2440"/>
        <v/>
      </c>
      <c r="CS229" s="75" t="str">
        <f t="shared" si="2441"/>
        <v/>
      </c>
      <c r="CT229" s="74" t="str">
        <f t="shared" si="2623"/>
        <v/>
      </c>
      <c r="CU229" s="67" t="str">
        <f t="shared" ref="CU229" si="2786">IF(AND($F229=CT$2,$D229=CT$3,$E229=CU$4),1,"")</f>
        <v/>
      </c>
      <c r="CV229" s="67" t="str">
        <f t="shared" si="2443"/>
        <v/>
      </c>
      <c r="CW229" s="67" t="str">
        <f t="shared" si="2444"/>
        <v/>
      </c>
      <c r="CX229" s="67" t="str">
        <f t="shared" si="2445"/>
        <v/>
      </c>
      <c r="CY229" s="67" t="str">
        <f t="shared" si="2446"/>
        <v/>
      </c>
      <c r="CZ229" s="67" t="str">
        <f t="shared" si="2447"/>
        <v/>
      </c>
      <c r="DA229" s="67" t="str">
        <f t="shared" si="2448"/>
        <v/>
      </c>
      <c r="DB229" s="67" t="str">
        <f t="shared" si="2449"/>
        <v/>
      </c>
      <c r="DC229" s="75" t="str">
        <f t="shared" si="2450"/>
        <v/>
      </c>
      <c r="DD229" s="74" t="str">
        <f t="shared" si="2625"/>
        <v/>
      </c>
      <c r="DE229" s="67" t="str">
        <f t="shared" ref="DE229" si="2787">IF(AND($F229=DD$2,$D229=DD$3,$E229=DE$4),1,"")</f>
        <v/>
      </c>
      <c r="DF229" s="67" t="str">
        <f t="shared" si="2452"/>
        <v/>
      </c>
      <c r="DG229" s="67" t="str">
        <f t="shared" si="2453"/>
        <v/>
      </c>
      <c r="DH229" s="67" t="str">
        <f t="shared" si="2454"/>
        <v/>
      </c>
      <c r="DI229" s="67" t="str">
        <f t="shared" si="2455"/>
        <v/>
      </c>
      <c r="DJ229" s="67" t="str">
        <f t="shared" si="2456"/>
        <v/>
      </c>
      <c r="DK229" s="67" t="str">
        <f t="shared" si="2457"/>
        <v/>
      </c>
      <c r="DL229" s="67" t="str">
        <f t="shared" si="2458"/>
        <v/>
      </c>
      <c r="DM229" s="75" t="str">
        <f t="shared" si="2459"/>
        <v/>
      </c>
      <c r="DN229" s="74" t="str">
        <f t="shared" si="2627"/>
        <v/>
      </c>
      <c r="DO229" s="67" t="str">
        <f t="shared" ref="DO229" si="2788">IF(AND($F229=DN$2,$D229=DN$3,$E229=DO$4),1,"")</f>
        <v/>
      </c>
      <c r="DP229" s="67" t="str">
        <f t="shared" si="2461"/>
        <v/>
      </c>
      <c r="DQ229" s="67" t="str">
        <f t="shared" si="2462"/>
        <v/>
      </c>
      <c r="DR229" s="67" t="str">
        <f t="shared" si="2463"/>
        <v/>
      </c>
      <c r="DS229" s="67" t="str">
        <f t="shared" si="2464"/>
        <v/>
      </c>
      <c r="DT229" s="67" t="str">
        <f t="shared" si="2465"/>
        <v/>
      </c>
      <c r="DU229" s="67" t="str">
        <f t="shared" si="2466"/>
        <v/>
      </c>
      <c r="DV229" s="67" t="str">
        <f t="shared" si="2467"/>
        <v/>
      </c>
      <c r="DW229" s="76" t="str">
        <f t="shared" si="2468"/>
        <v/>
      </c>
      <c r="DX229" s="73"/>
    </row>
    <row r="230" spans="1:128" hidden="1">
      <c r="A230" s="67" t="str">
        <f>IF(OR(B230=0,B230=""),"",'Stu.Detail (1-20)'!A232)</f>
        <v/>
      </c>
      <c r="B230" s="67" t="str">
        <f>IF(OR('Stu.Detail (1-20)'!B232=0,'Stu.Detail (1-20)'!B232=""),"",'Stu.Detail (1-20)'!B232)</f>
        <v/>
      </c>
      <c r="C230" s="68" t="str">
        <f>IF(OR('Stu.Detail (1-20)'!C232=0,'Stu.Detail (1-20)'!C232=""),"",'Stu.Detail (1-20)'!C232)</f>
        <v/>
      </c>
      <c r="D230" s="67" t="str">
        <f>IF(OR('Stu.Detail (1-20)'!J232=0,'Stu.Detail (1-20)'!J232=""),"",'Stu.Detail (1-20)'!J232)</f>
        <v/>
      </c>
      <c r="E230" s="67" t="str">
        <f>IF(OR('Stu.Detail (1-20)'!K232=0,'Stu.Detail (1-20)'!K232=""),"",'Stu.Detail (1-20)'!K232)</f>
        <v/>
      </c>
      <c r="F230" s="67" t="str">
        <f>IF(OR('Stu.Detail (1-20)'!L232=0,'Stu.Detail (1-20)'!L232=""),"",'Stu.Detail (1-20)'!L232)</f>
        <v/>
      </c>
      <c r="H230" s="74" t="str">
        <f t="shared" si="2359"/>
        <v/>
      </c>
      <c r="I230" s="67" t="str">
        <f t="shared" si="2360"/>
        <v/>
      </c>
      <c r="J230" s="67" t="str">
        <f t="shared" si="2361"/>
        <v/>
      </c>
      <c r="K230" s="67" t="str">
        <f t="shared" si="2362"/>
        <v/>
      </c>
      <c r="L230" s="67" t="str">
        <f t="shared" si="2363"/>
        <v/>
      </c>
      <c r="M230" s="67" t="str">
        <f t="shared" si="2364"/>
        <v/>
      </c>
      <c r="N230" s="67" t="str">
        <f t="shared" si="2365"/>
        <v/>
      </c>
      <c r="O230" s="67" t="str">
        <f t="shared" si="2366"/>
        <v/>
      </c>
      <c r="P230" s="67" t="str">
        <f t="shared" si="2367"/>
        <v/>
      </c>
      <c r="Q230" s="75" t="str">
        <f t="shared" si="2368"/>
        <v/>
      </c>
      <c r="R230" s="74" t="str">
        <f t="shared" si="2369"/>
        <v/>
      </c>
      <c r="S230" s="67" t="str">
        <f t="shared" si="2370"/>
        <v/>
      </c>
      <c r="T230" s="67" t="str">
        <f t="shared" si="2371"/>
        <v/>
      </c>
      <c r="U230" s="67" t="str">
        <f t="shared" si="2372"/>
        <v/>
      </c>
      <c r="V230" s="67" t="str">
        <f t="shared" si="2373"/>
        <v/>
      </c>
      <c r="W230" s="67" t="str">
        <f t="shared" si="2374"/>
        <v/>
      </c>
      <c r="X230" s="67" t="str">
        <f t="shared" si="2375"/>
        <v/>
      </c>
      <c r="Y230" s="67" t="str">
        <f t="shared" si="2376"/>
        <v/>
      </c>
      <c r="Z230" s="67" t="str">
        <f t="shared" si="2377"/>
        <v/>
      </c>
      <c r="AA230" s="75" t="str">
        <f t="shared" si="2378"/>
        <v/>
      </c>
      <c r="AB230" s="74" t="str">
        <f t="shared" si="2609"/>
        <v/>
      </c>
      <c r="AC230" s="67" t="str">
        <f t="shared" ref="AC230" si="2789">IF(AND($F230=AB$2,$D230=AB$3,$E230=AC$4),1,"")</f>
        <v/>
      </c>
      <c r="AD230" s="67" t="str">
        <f t="shared" si="2380"/>
        <v/>
      </c>
      <c r="AE230" s="67" t="str">
        <f t="shared" si="2381"/>
        <v/>
      </c>
      <c r="AF230" s="67" t="str">
        <f t="shared" si="2382"/>
        <v/>
      </c>
      <c r="AG230" s="67" t="str">
        <f t="shared" si="2383"/>
        <v/>
      </c>
      <c r="AH230" s="67" t="str">
        <f t="shared" si="2384"/>
        <v/>
      </c>
      <c r="AI230" s="67" t="str">
        <f t="shared" si="2385"/>
        <v/>
      </c>
      <c r="AJ230" s="67" t="str">
        <f t="shared" si="2386"/>
        <v/>
      </c>
      <c r="AK230" s="75" t="str">
        <f t="shared" si="2387"/>
        <v/>
      </c>
      <c r="AL230" s="74" t="str">
        <f t="shared" si="2611"/>
        <v/>
      </c>
      <c r="AM230" s="67" t="str">
        <f t="shared" ref="AM230" si="2790">IF(AND($F230=AL$2,$D230=AL$3,$E230=AM$4),1,"")</f>
        <v/>
      </c>
      <c r="AN230" s="67" t="str">
        <f t="shared" si="2389"/>
        <v/>
      </c>
      <c r="AO230" s="67" t="str">
        <f t="shared" si="2390"/>
        <v/>
      </c>
      <c r="AP230" s="67" t="str">
        <f t="shared" si="2391"/>
        <v/>
      </c>
      <c r="AQ230" s="67" t="str">
        <f t="shared" si="2392"/>
        <v/>
      </c>
      <c r="AR230" s="67" t="str">
        <f t="shared" si="2393"/>
        <v/>
      </c>
      <c r="AS230" s="67" t="str">
        <f t="shared" si="2394"/>
        <v/>
      </c>
      <c r="AT230" s="67" t="str">
        <f t="shared" si="2395"/>
        <v/>
      </c>
      <c r="AU230" s="75" t="str">
        <f t="shared" si="2396"/>
        <v/>
      </c>
      <c r="AV230" s="74" t="str">
        <f t="shared" si="2613"/>
        <v/>
      </c>
      <c r="AW230" s="67" t="str">
        <f t="shared" ref="AW230" si="2791">IF(AND($F230=AV$2,$D230=AV$3,$E230=AW$4),1,"")</f>
        <v/>
      </c>
      <c r="AX230" s="67" t="str">
        <f t="shared" si="2398"/>
        <v/>
      </c>
      <c r="AY230" s="67" t="str">
        <f t="shared" si="2399"/>
        <v/>
      </c>
      <c r="AZ230" s="67" t="str">
        <f t="shared" si="2400"/>
        <v/>
      </c>
      <c r="BA230" s="67" t="str">
        <f t="shared" si="2401"/>
        <v/>
      </c>
      <c r="BB230" s="67" t="str">
        <f t="shared" si="2402"/>
        <v/>
      </c>
      <c r="BC230" s="67" t="str">
        <f t="shared" si="2403"/>
        <v/>
      </c>
      <c r="BD230" s="67" t="str">
        <f t="shared" si="2404"/>
        <v/>
      </c>
      <c r="BE230" s="75" t="str">
        <f t="shared" si="2405"/>
        <v/>
      </c>
      <c r="BF230" s="74" t="str">
        <f t="shared" si="2615"/>
        <v/>
      </c>
      <c r="BG230" s="67" t="str">
        <f t="shared" ref="BG230" si="2792">IF(AND($F230=BF$2,$D230=BF$3,$E230=BG$4),1,"")</f>
        <v/>
      </c>
      <c r="BH230" s="67" t="str">
        <f t="shared" si="2407"/>
        <v/>
      </c>
      <c r="BI230" s="67" t="str">
        <f t="shared" si="2408"/>
        <v/>
      </c>
      <c r="BJ230" s="67" t="str">
        <f t="shared" si="2409"/>
        <v/>
      </c>
      <c r="BK230" s="67" t="str">
        <f t="shared" si="2410"/>
        <v/>
      </c>
      <c r="BL230" s="67" t="str">
        <f t="shared" si="2411"/>
        <v/>
      </c>
      <c r="BM230" s="67" t="str">
        <f t="shared" si="2412"/>
        <v/>
      </c>
      <c r="BN230" s="67" t="str">
        <f t="shared" si="2413"/>
        <v/>
      </c>
      <c r="BO230" s="75" t="str">
        <f t="shared" si="2414"/>
        <v/>
      </c>
      <c r="BP230" s="74" t="str">
        <f t="shared" si="2617"/>
        <v/>
      </c>
      <c r="BQ230" s="67" t="str">
        <f t="shared" ref="BQ230" si="2793">IF(AND($F230=BP$2,$D230=BP$3,$E230=BQ$4),1,"")</f>
        <v/>
      </c>
      <c r="BR230" s="67" t="str">
        <f t="shared" si="2416"/>
        <v/>
      </c>
      <c r="BS230" s="67" t="str">
        <f t="shared" si="2417"/>
        <v/>
      </c>
      <c r="BT230" s="67" t="str">
        <f t="shared" si="2418"/>
        <v/>
      </c>
      <c r="BU230" s="67" t="str">
        <f t="shared" si="2419"/>
        <v/>
      </c>
      <c r="BV230" s="67" t="str">
        <f t="shared" si="2420"/>
        <v/>
      </c>
      <c r="BW230" s="67" t="str">
        <f t="shared" si="2421"/>
        <v/>
      </c>
      <c r="BX230" s="67" t="str">
        <f t="shared" si="2422"/>
        <v/>
      </c>
      <c r="BY230" s="75" t="str">
        <f t="shared" si="2423"/>
        <v/>
      </c>
      <c r="BZ230" s="74" t="str">
        <f t="shared" si="2619"/>
        <v/>
      </c>
      <c r="CA230" s="67" t="str">
        <f t="shared" ref="CA230" si="2794">IF(AND($F230=BZ$2,$D230=BZ$3,$E230=CA$4),1,"")</f>
        <v/>
      </c>
      <c r="CB230" s="67" t="str">
        <f t="shared" si="2425"/>
        <v/>
      </c>
      <c r="CC230" s="67" t="str">
        <f t="shared" si="2426"/>
        <v/>
      </c>
      <c r="CD230" s="67" t="str">
        <f t="shared" si="2427"/>
        <v/>
      </c>
      <c r="CE230" s="67" t="str">
        <f t="shared" si="2428"/>
        <v/>
      </c>
      <c r="CF230" s="67" t="str">
        <f t="shared" si="2429"/>
        <v/>
      </c>
      <c r="CG230" s="67" t="str">
        <f t="shared" si="2430"/>
        <v/>
      </c>
      <c r="CH230" s="67" t="str">
        <f t="shared" si="2431"/>
        <v/>
      </c>
      <c r="CI230" s="75" t="str">
        <f t="shared" si="2432"/>
        <v/>
      </c>
      <c r="CJ230" s="74" t="str">
        <f t="shared" si="2621"/>
        <v/>
      </c>
      <c r="CK230" s="67" t="str">
        <f t="shared" ref="CK230" si="2795">IF(AND($F230=CJ$2,$D230=CJ$3,$E230=CK$4),1,"")</f>
        <v/>
      </c>
      <c r="CL230" s="67" t="str">
        <f t="shared" si="2434"/>
        <v/>
      </c>
      <c r="CM230" s="67" t="str">
        <f t="shared" si="2435"/>
        <v/>
      </c>
      <c r="CN230" s="67" t="str">
        <f t="shared" si="2436"/>
        <v/>
      </c>
      <c r="CO230" s="67" t="str">
        <f t="shared" si="2437"/>
        <v/>
      </c>
      <c r="CP230" s="67" t="str">
        <f t="shared" si="2438"/>
        <v/>
      </c>
      <c r="CQ230" s="67" t="str">
        <f t="shared" si="2439"/>
        <v/>
      </c>
      <c r="CR230" s="67" t="str">
        <f t="shared" si="2440"/>
        <v/>
      </c>
      <c r="CS230" s="75" t="str">
        <f t="shared" si="2441"/>
        <v/>
      </c>
      <c r="CT230" s="74" t="str">
        <f t="shared" si="2623"/>
        <v/>
      </c>
      <c r="CU230" s="67" t="str">
        <f t="shared" ref="CU230" si="2796">IF(AND($F230=CT$2,$D230=CT$3,$E230=CU$4),1,"")</f>
        <v/>
      </c>
      <c r="CV230" s="67" t="str">
        <f t="shared" si="2443"/>
        <v/>
      </c>
      <c r="CW230" s="67" t="str">
        <f t="shared" si="2444"/>
        <v/>
      </c>
      <c r="CX230" s="67" t="str">
        <f t="shared" si="2445"/>
        <v/>
      </c>
      <c r="CY230" s="67" t="str">
        <f t="shared" si="2446"/>
        <v/>
      </c>
      <c r="CZ230" s="67" t="str">
        <f t="shared" si="2447"/>
        <v/>
      </c>
      <c r="DA230" s="67" t="str">
        <f t="shared" si="2448"/>
        <v/>
      </c>
      <c r="DB230" s="67" t="str">
        <f t="shared" si="2449"/>
        <v/>
      </c>
      <c r="DC230" s="75" t="str">
        <f t="shared" si="2450"/>
        <v/>
      </c>
      <c r="DD230" s="74" t="str">
        <f t="shared" si="2625"/>
        <v/>
      </c>
      <c r="DE230" s="67" t="str">
        <f t="shared" ref="DE230" si="2797">IF(AND($F230=DD$2,$D230=DD$3,$E230=DE$4),1,"")</f>
        <v/>
      </c>
      <c r="DF230" s="67" t="str">
        <f t="shared" si="2452"/>
        <v/>
      </c>
      <c r="DG230" s="67" t="str">
        <f t="shared" si="2453"/>
        <v/>
      </c>
      <c r="DH230" s="67" t="str">
        <f t="shared" si="2454"/>
        <v/>
      </c>
      <c r="DI230" s="67" t="str">
        <f t="shared" si="2455"/>
        <v/>
      </c>
      <c r="DJ230" s="67" t="str">
        <f t="shared" si="2456"/>
        <v/>
      </c>
      <c r="DK230" s="67" t="str">
        <f t="shared" si="2457"/>
        <v/>
      </c>
      <c r="DL230" s="67" t="str">
        <f t="shared" si="2458"/>
        <v/>
      </c>
      <c r="DM230" s="75" t="str">
        <f t="shared" si="2459"/>
        <v/>
      </c>
      <c r="DN230" s="74" t="str">
        <f t="shared" si="2627"/>
        <v/>
      </c>
      <c r="DO230" s="67" t="str">
        <f t="shared" ref="DO230" si="2798">IF(AND($F230=DN$2,$D230=DN$3,$E230=DO$4),1,"")</f>
        <v/>
      </c>
      <c r="DP230" s="67" t="str">
        <f t="shared" si="2461"/>
        <v/>
      </c>
      <c r="DQ230" s="67" t="str">
        <f t="shared" si="2462"/>
        <v/>
      </c>
      <c r="DR230" s="67" t="str">
        <f t="shared" si="2463"/>
        <v/>
      </c>
      <c r="DS230" s="67" t="str">
        <f t="shared" si="2464"/>
        <v/>
      </c>
      <c r="DT230" s="67" t="str">
        <f t="shared" si="2465"/>
        <v/>
      </c>
      <c r="DU230" s="67" t="str">
        <f t="shared" si="2466"/>
        <v/>
      </c>
      <c r="DV230" s="67" t="str">
        <f t="shared" si="2467"/>
        <v/>
      </c>
      <c r="DW230" s="76" t="str">
        <f t="shared" si="2468"/>
        <v/>
      </c>
      <c r="DX230" s="73"/>
    </row>
    <row r="231" spans="1:128" hidden="1">
      <c r="A231" s="67" t="str">
        <f>IF(OR(B231=0,B231=""),"",'Stu.Detail (1-20)'!A233)</f>
        <v/>
      </c>
      <c r="B231" s="67" t="str">
        <f>IF(OR('Stu.Detail (1-20)'!B233=0,'Stu.Detail (1-20)'!B233=""),"",'Stu.Detail (1-20)'!B233)</f>
        <v/>
      </c>
      <c r="C231" s="68" t="str">
        <f>IF(OR('Stu.Detail (1-20)'!C233=0,'Stu.Detail (1-20)'!C233=""),"",'Stu.Detail (1-20)'!C233)</f>
        <v/>
      </c>
      <c r="D231" s="67" t="str">
        <f>IF(OR('Stu.Detail (1-20)'!J233=0,'Stu.Detail (1-20)'!J233=""),"",'Stu.Detail (1-20)'!J233)</f>
        <v/>
      </c>
      <c r="E231" s="67" t="str">
        <f>IF(OR('Stu.Detail (1-20)'!K233=0,'Stu.Detail (1-20)'!K233=""),"",'Stu.Detail (1-20)'!K233)</f>
        <v/>
      </c>
      <c r="F231" s="67" t="str">
        <f>IF(OR('Stu.Detail (1-20)'!L233=0,'Stu.Detail (1-20)'!L233=""),"",'Stu.Detail (1-20)'!L233)</f>
        <v/>
      </c>
      <c r="H231" s="74" t="str">
        <f t="shared" si="2359"/>
        <v/>
      </c>
      <c r="I231" s="67" t="str">
        <f t="shared" si="2360"/>
        <v/>
      </c>
      <c r="J231" s="67" t="str">
        <f t="shared" si="2361"/>
        <v/>
      </c>
      <c r="K231" s="67" t="str">
        <f t="shared" si="2362"/>
        <v/>
      </c>
      <c r="L231" s="67" t="str">
        <f t="shared" si="2363"/>
        <v/>
      </c>
      <c r="M231" s="67" t="str">
        <f t="shared" si="2364"/>
        <v/>
      </c>
      <c r="N231" s="67" t="str">
        <f t="shared" si="2365"/>
        <v/>
      </c>
      <c r="O231" s="67" t="str">
        <f t="shared" si="2366"/>
        <v/>
      </c>
      <c r="P231" s="67" t="str">
        <f t="shared" si="2367"/>
        <v/>
      </c>
      <c r="Q231" s="75" t="str">
        <f t="shared" si="2368"/>
        <v/>
      </c>
      <c r="R231" s="74" t="str">
        <f t="shared" si="2369"/>
        <v/>
      </c>
      <c r="S231" s="67" t="str">
        <f t="shared" si="2370"/>
        <v/>
      </c>
      <c r="T231" s="67" t="str">
        <f t="shared" si="2371"/>
        <v/>
      </c>
      <c r="U231" s="67" t="str">
        <f t="shared" si="2372"/>
        <v/>
      </c>
      <c r="V231" s="67" t="str">
        <f t="shared" si="2373"/>
        <v/>
      </c>
      <c r="W231" s="67" t="str">
        <f t="shared" si="2374"/>
        <v/>
      </c>
      <c r="X231" s="67" t="str">
        <f t="shared" si="2375"/>
        <v/>
      </c>
      <c r="Y231" s="67" t="str">
        <f t="shared" si="2376"/>
        <v/>
      </c>
      <c r="Z231" s="67" t="str">
        <f t="shared" si="2377"/>
        <v/>
      </c>
      <c r="AA231" s="75" t="str">
        <f t="shared" si="2378"/>
        <v/>
      </c>
      <c r="AB231" s="74" t="str">
        <f t="shared" si="2609"/>
        <v/>
      </c>
      <c r="AC231" s="67" t="str">
        <f t="shared" ref="AC231" si="2799">IF(AND($F231=AB$2,$D231=AB$3,$E231=AC$4),1,"")</f>
        <v/>
      </c>
      <c r="AD231" s="67" t="str">
        <f t="shared" si="2380"/>
        <v/>
      </c>
      <c r="AE231" s="67" t="str">
        <f t="shared" si="2381"/>
        <v/>
      </c>
      <c r="AF231" s="67" t="str">
        <f t="shared" si="2382"/>
        <v/>
      </c>
      <c r="AG231" s="67" t="str">
        <f t="shared" si="2383"/>
        <v/>
      </c>
      <c r="AH231" s="67" t="str">
        <f t="shared" si="2384"/>
        <v/>
      </c>
      <c r="AI231" s="67" t="str">
        <f t="shared" si="2385"/>
        <v/>
      </c>
      <c r="AJ231" s="67" t="str">
        <f t="shared" si="2386"/>
        <v/>
      </c>
      <c r="AK231" s="75" t="str">
        <f t="shared" si="2387"/>
        <v/>
      </c>
      <c r="AL231" s="74" t="str">
        <f t="shared" si="2611"/>
        <v/>
      </c>
      <c r="AM231" s="67" t="str">
        <f t="shared" ref="AM231" si="2800">IF(AND($F231=AL$2,$D231=AL$3,$E231=AM$4),1,"")</f>
        <v/>
      </c>
      <c r="AN231" s="67" t="str">
        <f t="shared" si="2389"/>
        <v/>
      </c>
      <c r="AO231" s="67" t="str">
        <f t="shared" si="2390"/>
        <v/>
      </c>
      <c r="AP231" s="67" t="str">
        <f t="shared" si="2391"/>
        <v/>
      </c>
      <c r="AQ231" s="67" t="str">
        <f t="shared" si="2392"/>
        <v/>
      </c>
      <c r="AR231" s="67" t="str">
        <f t="shared" si="2393"/>
        <v/>
      </c>
      <c r="AS231" s="67" t="str">
        <f t="shared" si="2394"/>
        <v/>
      </c>
      <c r="AT231" s="67" t="str">
        <f t="shared" si="2395"/>
        <v/>
      </c>
      <c r="AU231" s="75" t="str">
        <f t="shared" si="2396"/>
        <v/>
      </c>
      <c r="AV231" s="74" t="str">
        <f t="shared" si="2613"/>
        <v/>
      </c>
      <c r="AW231" s="67" t="str">
        <f t="shared" ref="AW231" si="2801">IF(AND($F231=AV$2,$D231=AV$3,$E231=AW$4),1,"")</f>
        <v/>
      </c>
      <c r="AX231" s="67" t="str">
        <f t="shared" si="2398"/>
        <v/>
      </c>
      <c r="AY231" s="67" t="str">
        <f t="shared" si="2399"/>
        <v/>
      </c>
      <c r="AZ231" s="67" t="str">
        <f t="shared" si="2400"/>
        <v/>
      </c>
      <c r="BA231" s="67" t="str">
        <f t="shared" si="2401"/>
        <v/>
      </c>
      <c r="BB231" s="67" t="str">
        <f t="shared" si="2402"/>
        <v/>
      </c>
      <c r="BC231" s="67" t="str">
        <f t="shared" si="2403"/>
        <v/>
      </c>
      <c r="BD231" s="67" t="str">
        <f t="shared" si="2404"/>
        <v/>
      </c>
      <c r="BE231" s="75" t="str">
        <f t="shared" si="2405"/>
        <v/>
      </c>
      <c r="BF231" s="74" t="str">
        <f t="shared" si="2615"/>
        <v/>
      </c>
      <c r="BG231" s="67" t="str">
        <f t="shared" ref="BG231" si="2802">IF(AND($F231=BF$2,$D231=BF$3,$E231=BG$4),1,"")</f>
        <v/>
      </c>
      <c r="BH231" s="67" t="str">
        <f t="shared" si="2407"/>
        <v/>
      </c>
      <c r="BI231" s="67" t="str">
        <f t="shared" si="2408"/>
        <v/>
      </c>
      <c r="BJ231" s="67" t="str">
        <f t="shared" si="2409"/>
        <v/>
      </c>
      <c r="BK231" s="67" t="str">
        <f t="shared" si="2410"/>
        <v/>
      </c>
      <c r="BL231" s="67" t="str">
        <f t="shared" si="2411"/>
        <v/>
      </c>
      <c r="BM231" s="67" t="str">
        <f t="shared" si="2412"/>
        <v/>
      </c>
      <c r="BN231" s="67" t="str">
        <f t="shared" si="2413"/>
        <v/>
      </c>
      <c r="BO231" s="75" t="str">
        <f t="shared" si="2414"/>
        <v/>
      </c>
      <c r="BP231" s="74" t="str">
        <f t="shared" si="2617"/>
        <v/>
      </c>
      <c r="BQ231" s="67" t="str">
        <f t="shared" ref="BQ231" si="2803">IF(AND($F231=BP$2,$D231=BP$3,$E231=BQ$4),1,"")</f>
        <v/>
      </c>
      <c r="BR231" s="67" t="str">
        <f t="shared" si="2416"/>
        <v/>
      </c>
      <c r="BS231" s="67" t="str">
        <f t="shared" si="2417"/>
        <v/>
      </c>
      <c r="BT231" s="67" t="str">
        <f t="shared" si="2418"/>
        <v/>
      </c>
      <c r="BU231" s="67" t="str">
        <f t="shared" si="2419"/>
        <v/>
      </c>
      <c r="BV231" s="67" t="str">
        <f t="shared" si="2420"/>
        <v/>
      </c>
      <c r="BW231" s="67" t="str">
        <f t="shared" si="2421"/>
        <v/>
      </c>
      <c r="BX231" s="67" t="str">
        <f t="shared" si="2422"/>
        <v/>
      </c>
      <c r="BY231" s="75" t="str">
        <f t="shared" si="2423"/>
        <v/>
      </c>
      <c r="BZ231" s="74" t="str">
        <f t="shared" si="2619"/>
        <v/>
      </c>
      <c r="CA231" s="67" t="str">
        <f t="shared" ref="CA231" si="2804">IF(AND($F231=BZ$2,$D231=BZ$3,$E231=CA$4),1,"")</f>
        <v/>
      </c>
      <c r="CB231" s="67" t="str">
        <f t="shared" si="2425"/>
        <v/>
      </c>
      <c r="CC231" s="67" t="str">
        <f t="shared" si="2426"/>
        <v/>
      </c>
      <c r="CD231" s="67" t="str">
        <f t="shared" si="2427"/>
        <v/>
      </c>
      <c r="CE231" s="67" t="str">
        <f t="shared" si="2428"/>
        <v/>
      </c>
      <c r="CF231" s="67" t="str">
        <f t="shared" si="2429"/>
        <v/>
      </c>
      <c r="CG231" s="67" t="str">
        <f t="shared" si="2430"/>
        <v/>
      </c>
      <c r="CH231" s="67" t="str">
        <f t="shared" si="2431"/>
        <v/>
      </c>
      <c r="CI231" s="75" t="str">
        <f t="shared" si="2432"/>
        <v/>
      </c>
      <c r="CJ231" s="74" t="str">
        <f t="shared" si="2621"/>
        <v/>
      </c>
      <c r="CK231" s="67" t="str">
        <f t="shared" ref="CK231" si="2805">IF(AND($F231=CJ$2,$D231=CJ$3,$E231=CK$4),1,"")</f>
        <v/>
      </c>
      <c r="CL231" s="67" t="str">
        <f t="shared" si="2434"/>
        <v/>
      </c>
      <c r="CM231" s="67" t="str">
        <f t="shared" si="2435"/>
        <v/>
      </c>
      <c r="CN231" s="67" t="str">
        <f t="shared" si="2436"/>
        <v/>
      </c>
      <c r="CO231" s="67" t="str">
        <f t="shared" si="2437"/>
        <v/>
      </c>
      <c r="CP231" s="67" t="str">
        <f t="shared" si="2438"/>
        <v/>
      </c>
      <c r="CQ231" s="67" t="str">
        <f t="shared" si="2439"/>
        <v/>
      </c>
      <c r="CR231" s="67" t="str">
        <f t="shared" si="2440"/>
        <v/>
      </c>
      <c r="CS231" s="75" t="str">
        <f t="shared" si="2441"/>
        <v/>
      </c>
      <c r="CT231" s="74" t="str">
        <f t="shared" si="2623"/>
        <v/>
      </c>
      <c r="CU231" s="67" t="str">
        <f t="shared" ref="CU231" si="2806">IF(AND($F231=CT$2,$D231=CT$3,$E231=CU$4),1,"")</f>
        <v/>
      </c>
      <c r="CV231" s="67" t="str">
        <f t="shared" si="2443"/>
        <v/>
      </c>
      <c r="CW231" s="67" t="str">
        <f t="shared" si="2444"/>
        <v/>
      </c>
      <c r="CX231" s="67" t="str">
        <f t="shared" si="2445"/>
        <v/>
      </c>
      <c r="CY231" s="67" t="str">
        <f t="shared" si="2446"/>
        <v/>
      </c>
      <c r="CZ231" s="67" t="str">
        <f t="shared" si="2447"/>
        <v/>
      </c>
      <c r="DA231" s="67" t="str">
        <f t="shared" si="2448"/>
        <v/>
      </c>
      <c r="DB231" s="67" t="str">
        <f t="shared" si="2449"/>
        <v/>
      </c>
      <c r="DC231" s="75" t="str">
        <f t="shared" si="2450"/>
        <v/>
      </c>
      <c r="DD231" s="74" t="str">
        <f t="shared" si="2625"/>
        <v/>
      </c>
      <c r="DE231" s="67" t="str">
        <f t="shared" ref="DE231" si="2807">IF(AND($F231=DD$2,$D231=DD$3,$E231=DE$4),1,"")</f>
        <v/>
      </c>
      <c r="DF231" s="67" t="str">
        <f t="shared" si="2452"/>
        <v/>
      </c>
      <c r="DG231" s="67" t="str">
        <f t="shared" si="2453"/>
        <v/>
      </c>
      <c r="DH231" s="67" t="str">
        <f t="shared" si="2454"/>
        <v/>
      </c>
      <c r="DI231" s="67" t="str">
        <f t="shared" si="2455"/>
        <v/>
      </c>
      <c r="DJ231" s="67" t="str">
        <f t="shared" si="2456"/>
        <v/>
      </c>
      <c r="DK231" s="67" t="str">
        <f t="shared" si="2457"/>
        <v/>
      </c>
      <c r="DL231" s="67" t="str">
        <f t="shared" si="2458"/>
        <v/>
      </c>
      <c r="DM231" s="75" t="str">
        <f t="shared" si="2459"/>
        <v/>
      </c>
      <c r="DN231" s="74" t="str">
        <f t="shared" si="2627"/>
        <v/>
      </c>
      <c r="DO231" s="67" t="str">
        <f t="shared" ref="DO231" si="2808">IF(AND($F231=DN$2,$D231=DN$3,$E231=DO$4),1,"")</f>
        <v/>
      </c>
      <c r="DP231" s="67" t="str">
        <f t="shared" si="2461"/>
        <v/>
      </c>
      <c r="DQ231" s="67" t="str">
        <f t="shared" si="2462"/>
        <v/>
      </c>
      <c r="DR231" s="67" t="str">
        <f t="shared" si="2463"/>
        <v/>
      </c>
      <c r="DS231" s="67" t="str">
        <f t="shared" si="2464"/>
        <v/>
      </c>
      <c r="DT231" s="67" t="str">
        <f t="shared" si="2465"/>
        <v/>
      </c>
      <c r="DU231" s="67" t="str">
        <f t="shared" si="2466"/>
        <v/>
      </c>
      <c r="DV231" s="67" t="str">
        <f t="shared" si="2467"/>
        <v/>
      </c>
      <c r="DW231" s="76" t="str">
        <f t="shared" si="2468"/>
        <v/>
      </c>
      <c r="DX231" s="73"/>
    </row>
    <row r="232" spans="1:128" hidden="1">
      <c r="A232" s="67" t="str">
        <f>IF(OR(B232=0,B232=""),"",'Stu.Detail (1-20)'!A234)</f>
        <v/>
      </c>
      <c r="B232" s="67" t="str">
        <f>IF(OR('Stu.Detail (1-20)'!B234=0,'Stu.Detail (1-20)'!B234=""),"",'Stu.Detail (1-20)'!B234)</f>
        <v/>
      </c>
      <c r="C232" s="68" t="str">
        <f>IF(OR('Stu.Detail (1-20)'!C234=0,'Stu.Detail (1-20)'!C234=""),"",'Stu.Detail (1-20)'!C234)</f>
        <v/>
      </c>
      <c r="D232" s="67" t="str">
        <f>IF(OR('Stu.Detail (1-20)'!J234=0,'Stu.Detail (1-20)'!J234=""),"",'Stu.Detail (1-20)'!J234)</f>
        <v/>
      </c>
      <c r="E232" s="67" t="str">
        <f>IF(OR('Stu.Detail (1-20)'!K234=0,'Stu.Detail (1-20)'!K234=""),"",'Stu.Detail (1-20)'!K234)</f>
        <v/>
      </c>
      <c r="F232" s="67" t="str">
        <f>IF(OR('Stu.Detail (1-20)'!L234=0,'Stu.Detail (1-20)'!L234=""),"",'Stu.Detail (1-20)'!L234)</f>
        <v/>
      </c>
      <c r="H232" s="74" t="str">
        <f t="shared" si="2359"/>
        <v/>
      </c>
      <c r="I232" s="67" t="str">
        <f t="shared" si="2360"/>
        <v/>
      </c>
      <c r="J232" s="67" t="str">
        <f t="shared" si="2361"/>
        <v/>
      </c>
      <c r="K232" s="67" t="str">
        <f t="shared" si="2362"/>
        <v/>
      </c>
      <c r="L232" s="67" t="str">
        <f t="shared" si="2363"/>
        <v/>
      </c>
      <c r="M232" s="67" t="str">
        <f t="shared" si="2364"/>
        <v/>
      </c>
      <c r="N232" s="67" t="str">
        <f t="shared" si="2365"/>
        <v/>
      </c>
      <c r="O232" s="67" t="str">
        <f t="shared" si="2366"/>
        <v/>
      </c>
      <c r="P232" s="67" t="str">
        <f t="shared" si="2367"/>
        <v/>
      </c>
      <c r="Q232" s="75" t="str">
        <f t="shared" si="2368"/>
        <v/>
      </c>
      <c r="R232" s="74" t="str">
        <f t="shared" si="2369"/>
        <v/>
      </c>
      <c r="S232" s="67" t="str">
        <f t="shared" si="2370"/>
        <v/>
      </c>
      <c r="T232" s="67" t="str">
        <f t="shared" si="2371"/>
        <v/>
      </c>
      <c r="U232" s="67" t="str">
        <f t="shared" si="2372"/>
        <v/>
      </c>
      <c r="V232" s="67" t="str">
        <f t="shared" si="2373"/>
        <v/>
      </c>
      <c r="W232" s="67" t="str">
        <f t="shared" si="2374"/>
        <v/>
      </c>
      <c r="X232" s="67" t="str">
        <f t="shared" si="2375"/>
        <v/>
      </c>
      <c r="Y232" s="67" t="str">
        <f t="shared" si="2376"/>
        <v/>
      </c>
      <c r="Z232" s="67" t="str">
        <f t="shared" si="2377"/>
        <v/>
      </c>
      <c r="AA232" s="75" t="str">
        <f t="shared" si="2378"/>
        <v/>
      </c>
      <c r="AB232" s="74" t="str">
        <f t="shared" si="2609"/>
        <v/>
      </c>
      <c r="AC232" s="67" t="str">
        <f t="shared" ref="AC232" si="2809">IF(AND($F232=AB$2,$D232=AB$3,$E232=AC$4),1,"")</f>
        <v/>
      </c>
      <c r="AD232" s="67" t="str">
        <f t="shared" si="2380"/>
        <v/>
      </c>
      <c r="AE232" s="67" t="str">
        <f t="shared" si="2381"/>
        <v/>
      </c>
      <c r="AF232" s="67" t="str">
        <f t="shared" si="2382"/>
        <v/>
      </c>
      <c r="AG232" s="67" t="str">
        <f t="shared" si="2383"/>
        <v/>
      </c>
      <c r="AH232" s="67" t="str">
        <f t="shared" si="2384"/>
        <v/>
      </c>
      <c r="AI232" s="67" t="str">
        <f t="shared" si="2385"/>
        <v/>
      </c>
      <c r="AJ232" s="67" t="str">
        <f t="shared" si="2386"/>
        <v/>
      </c>
      <c r="AK232" s="75" t="str">
        <f t="shared" si="2387"/>
        <v/>
      </c>
      <c r="AL232" s="74" t="str">
        <f t="shared" si="2611"/>
        <v/>
      </c>
      <c r="AM232" s="67" t="str">
        <f t="shared" ref="AM232" si="2810">IF(AND($F232=AL$2,$D232=AL$3,$E232=AM$4),1,"")</f>
        <v/>
      </c>
      <c r="AN232" s="67" t="str">
        <f t="shared" si="2389"/>
        <v/>
      </c>
      <c r="AO232" s="67" t="str">
        <f t="shared" si="2390"/>
        <v/>
      </c>
      <c r="AP232" s="67" t="str">
        <f t="shared" si="2391"/>
        <v/>
      </c>
      <c r="AQ232" s="67" t="str">
        <f t="shared" si="2392"/>
        <v/>
      </c>
      <c r="AR232" s="67" t="str">
        <f t="shared" si="2393"/>
        <v/>
      </c>
      <c r="AS232" s="67" t="str">
        <f t="shared" si="2394"/>
        <v/>
      </c>
      <c r="AT232" s="67" t="str">
        <f t="shared" si="2395"/>
        <v/>
      </c>
      <c r="AU232" s="75" t="str">
        <f t="shared" si="2396"/>
        <v/>
      </c>
      <c r="AV232" s="74" t="str">
        <f t="shared" si="2613"/>
        <v/>
      </c>
      <c r="AW232" s="67" t="str">
        <f t="shared" ref="AW232" si="2811">IF(AND($F232=AV$2,$D232=AV$3,$E232=AW$4),1,"")</f>
        <v/>
      </c>
      <c r="AX232" s="67" t="str">
        <f t="shared" si="2398"/>
        <v/>
      </c>
      <c r="AY232" s="67" t="str">
        <f t="shared" si="2399"/>
        <v/>
      </c>
      <c r="AZ232" s="67" t="str">
        <f t="shared" si="2400"/>
        <v/>
      </c>
      <c r="BA232" s="67" t="str">
        <f t="shared" si="2401"/>
        <v/>
      </c>
      <c r="BB232" s="67" t="str">
        <f t="shared" si="2402"/>
        <v/>
      </c>
      <c r="BC232" s="67" t="str">
        <f t="shared" si="2403"/>
        <v/>
      </c>
      <c r="BD232" s="67" t="str">
        <f t="shared" si="2404"/>
        <v/>
      </c>
      <c r="BE232" s="75" t="str">
        <f t="shared" si="2405"/>
        <v/>
      </c>
      <c r="BF232" s="74" t="str">
        <f t="shared" si="2615"/>
        <v/>
      </c>
      <c r="BG232" s="67" t="str">
        <f t="shared" ref="BG232" si="2812">IF(AND($F232=BF$2,$D232=BF$3,$E232=BG$4),1,"")</f>
        <v/>
      </c>
      <c r="BH232" s="67" t="str">
        <f t="shared" si="2407"/>
        <v/>
      </c>
      <c r="BI232" s="67" t="str">
        <f t="shared" si="2408"/>
        <v/>
      </c>
      <c r="BJ232" s="67" t="str">
        <f t="shared" si="2409"/>
        <v/>
      </c>
      <c r="BK232" s="67" t="str">
        <f t="shared" si="2410"/>
        <v/>
      </c>
      <c r="BL232" s="67" t="str">
        <f t="shared" si="2411"/>
        <v/>
      </c>
      <c r="BM232" s="67" t="str">
        <f t="shared" si="2412"/>
        <v/>
      </c>
      <c r="BN232" s="67" t="str">
        <f t="shared" si="2413"/>
        <v/>
      </c>
      <c r="BO232" s="75" t="str">
        <f t="shared" si="2414"/>
        <v/>
      </c>
      <c r="BP232" s="74" t="str">
        <f t="shared" si="2617"/>
        <v/>
      </c>
      <c r="BQ232" s="67" t="str">
        <f t="shared" ref="BQ232" si="2813">IF(AND($F232=BP$2,$D232=BP$3,$E232=BQ$4),1,"")</f>
        <v/>
      </c>
      <c r="BR232" s="67" t="str">
        <f t="shared" si="2416"/>
        <v/>
      </c>
      <c r="BS232" s="67" t="str">
        <f t="shared" si="2417"/>
        <v/>
      </c>
      <c r="BT232" s="67" t="str">
        <f t="shared" si="2418"/>
        <v/>
      </c>
      <c r="BU232" s="67" t="str">
        <f t="shared" si="2419"/>
        <v/>
      </c>
      <c r="BV232" s="67" t="str">
        <f t="shared" si="2420"/>
        <v/>
      </c>
      <c r="BW232" s="67" t="str">
        <f t="shared" si="2421"/>
        <v/>
      </c>
      <c r="BX232" s="67" t="str">
        <f t="shared" si="2422"/>
        <v/>
      </c>
      <c r="BY232" s="75" t="str">
        <f t="shared" si="2423"/>
        <v/>
      </c>
      <c r="BZ232" s="74" t="str">
        <f t="shared" si="2619"/>
        <v/>
      </c>
      <c r="CA232" s="67" t="str">
        <f t="shared" ref="CA232" si="2814">IF(AND($F232=BZ$2,$D232=BZ$3,$E232=CA$4),1,"")</f>
        <v/>
      </c>
      <c r="CB232" s="67" t="str">
        <f t="shared" si="2425"/>
        <v/>
      </c>
      <c r="CC232" s="67" t="str">
        <f t="shared" si="2426"/>
        <v/>
      </c>
      <c r="CD232" s="67" t="str">
        <f t="shared" si="2427"/>
        <v/>
      </c>
      <c r="CE232" s="67" t="str">
        <f t="shared" si="2428"/>
        <v/>
      </c>
      <c r="CF232" s="67" t="str">
        <f t="shared" si="2429"/>
        <v/>
      </c>
      <c r="CG232" s="67" t="str">
        <f t="shared" si="2430"/>
        <v/>
      </c>
      <c r="CH232" s="67" t="str">
        <f t="shared" si="2431"/>
        <v/>
      </c>
      <c r="CI232" s="75" t="str">
        <f t="shared" si="2432"/>
        <v/>
      </c>
      <c r="CJ232" s="74" t="str">
        <f t="shared" si="2621"/>
        <v/>
      </c>
      <c r="CK232" s="67" t="str">
        <f t="shared" ref="CK232" si="2815">IF(AND($F232=CJ$2,$D232=CJ$3,$E232=CK$4),1,"")</f>
        <v/>
      </c>
      <c r="CL232" s="67" t="str">
        <f t="shared" si="2434"/>
        <v/>
      </c>
      <c r="CM232" s="67" t="str">
        <f t="shared" si="2435"/>
        <v/>
      </c>
      <c r="CN232" s="67" t="str">
        <f t="shared" si="2436"/>
        <v/>
      </c>
      <c r="CO232" s="67" t="str">
        <f t="shared" si="2437"/>
        <v/>
      </c>
      <c r="CP232" s="67" t="str">
        <f t="shared" si="2438"/>
        <v/>
      </c>
      <c r="CQ232" s="67" t="str">
        <f t="shared" si="2439"/>
        <v/>
      </c>
      <c r="CR232" s="67" t="str">
        <f t="shared" si="2440"/>
        <v/>
      </c>
      <c r="CS232" s="75" t="str">
        <f t="shared" si="2441"/>
        <v/>
      </c>
      <c r="CT232" s="74" t="str">
        <f t="shared" si="2623"/>
        <v/>
      </c>
      <c r="CU232" s="67" t="str">
        <f t="shared" ref="CU232" si="2816">IF(AND($F232=CT$2,$D232=CT$3,$E232=CU$4),1,"")</f>
        <v/>
      </c>
      <c r="CV232" s="67" t="str">
        <f t="shared" si="2443"/>
        <v/>
      </c>
      <c r="CW232" s="67" t="str">
        <f t="shared" si="2444"/>
        <v/>
      </c>
      <c r="CX232" s="67" t="str">
        <f t="shared" si="2445"/>
        <v/>
      </c>
      <c r="CY232" s="67" t="str">
        <f t="shared" si="2446"/>
        <v/>
      </c>
      <c r="CZ232" s="67" t="str">
        <f t="shared" si="2447"/>
        <v/>
      </c>
      <c r="DA232" s="67" t="str">
        <f t="shared" si="2448"/>
        <v/>
      </c>
      <c r="DB232" s="67" t="str">
        <f t="shared" si="2449"/>
        <v/>
      </c>
      <c r="DC232" s="75" t="str">
        <f t="shared" si="2450"/>
        <v/>
      </c>
      <c r="DD232" s="74" t="str">
        <f t="shared" si="2625"/>
        <v/>
      </c>
      <c r="DE232" s="67" t="str">
        <f t="shared" ref="DE232" si="2817">IF(AND($F232=DD$2,$D232=DD$3,$E232=DE$4),1,"")</f>
        <v/>
      </c>
      <c r="DF232" s="67" t="str">
        <f t="shared" si="2452"/>
        <v/>
      </c>
      <c r="DG232" s="67" t="str">
        <f t="shared" si="2453"/>
        <v/>
      </c>
      <c r="DH232" s="67" t="str">
        <f t="shared" si="2454"/>
        <v/>
      </c>
      <c r="DI232" s="67" t="str">
        <f t="shared" si="2455"/>
        <v/>
      </c>
      <c r="DJ232" s="67" t="str">
        <f t="shared" si="2456"/>
        <v/>
      </c>
      <c r="DK232" s="67" t="str">
        <f t="shared" si="2457"/>
        <v/>
      </c>
      <c r="DL232" s="67" t="str">
        <f t="shared" si="2458"/>
        <v/>
      </c>
      <c r="DM232" s="75" t="str">
        <f t="shared" si="2459"/>
        <v/>
      </c>
      <c r="DN232" s="74" t="str">
        <f t="shared" si="2627"/>
        <v/>
      </c>
      <c r="DO232" s="67" t="str">
        <f t="shared" ref="DO232" si="2818">IF(AND($F232=DN$2,$D232=DN$3,$E232=DO$4),1,"")</f>
        <v/>
      </c>
      <c r="DP232" s="67" t="str">
        <f t="shared" si="2461"/>
        <v/>
      </c>
      <c r="DQ232" s="67" t="str">
        <f t="shared" si="2462"/>
        <v/>
      </c>
      <c r="DR232" s="67" t="str">
        <f t="shared" si="2463"/>
        <v/>
      </c>
      <c r="DS232" s="67" t="str">
        <f t="shared" si="2464"/>
        <v/>
      </c>
      <c r="DT232" s="67" t="str">
        <f t="shared" si="2465"/>
        <v/>
      </c>
      <c r="DU232" s="67" t="str">
        <f t="shared" si="2466"/>
        <v/>
      </c>
      <c r="DV232" s="67" t="str">
        <f t="shared" si="2467"/>
        <v/>
      </c>
      <c r="DW232" s="76" t="str">
        <f t="shared" si="2468"/>
        <v/>
      </c>
      <c r="DX232" s="73"/>
    </row>
    <row r="233" spans="1:128" hidden="1">
      <c r="A233" s="67" t="str">
        <f>IF(OR(B233=0,B233=""),"",'Stu.Detail (1-20)'!A235)</f>
        <v/>
      </c>
      <c r="B233" s="67" t="str">
        <f>IF(OR('Stu.Detail (1-20)'!B235=0,'Stu.Detail (1-20)'!B235=""),"",'Stu.Detail (1-20)'!B235)</f>
        <v/>
      </c>
      <c r="C233" s="68" t="str">
        <f>IF(OR('Stu.Detail (1-20)'!C235=0,'Stu.Detail (1-20)'!C235=""),"",'Stu.Detail (1-20)'!C235)</f>
        <v/>
      </c>
      <c r="D233" s="67" t="str">
        <f>IF(OR('Stu.Detail (1-20)'!J235=0,'Stu.Detail (1-20)'!J235=""),"",'Stu.Detail (1-20)'!J235)</f>
        <v/>
      </c>
      <c r="E233" s="67" t="str">
        <f>IF(OR('Stu.Detail (1-20)'!K235=0,'Stu.Detail (1-20)'!K235=""),"",'Stu.Detail (1-20)'!K235)</f>
        <v/>
      </c>
      <c r="F233" s="67" t="str">
        <f>IF(OR('Stu.Detail (1-20)'!L235=0,'Stu.Detail (1-20)'!L235=""),"",'Stu.Detail (1-20)'!L235)</f>
        <v/>
      </c>
      <c r="H233" s="74" t="str">
        <f t="shared" si="2359"/>
        <v/>
      </c>
      <c r="I233" s="67" t="str">
        <f t="shared" si="2360"/>
        <v/>
      </c>
      <c r="J233" s="67" t="str">
        <f t="shared" si="2361"/>
        <v/>
      </c>
      <c r="K233" s="67" t="str">
        <f t="shared" si="2362"/>
        <v/>
      </c>
      <c r="L233" s="67" t="str">
        <f t="shared" si="2363"/>
        <v/>
      </c>
      <c r="M233" s="67" t="str">
        <f t="shared" si="2364"/>
        <v/>
      </c>
      <c r="N233" s="67" t="str">
        <f t="shared" si="2365"/>
        <v/>
      </c>
      <c r="O233" s="67" t="str">
        <f t="shared" si="2366"/>
        <v/>
      </c>
      <c r="P233" s="67" t="str">
        <f t="shared" si="2367"/>
        <v/>
      </c>
      <c r="Q233" s="75" t="str">
        <f t="shared" si="2368"/>
        <v/>
      </c>
      <c r="R233" s="74" t="str">
        <f t="shared" si="2369"/>
        <v/>
      </c>
      <c r="S233" s="67" t="str">
        <f t="shared" si="2370"/>
        <v/>
      </c>
      <c r="T233" s="67" t="str">
        <f t="shared" si="2371"/>
        <v/>
      </c>
      <c r="U233" s="67" t="str">
        <f t="shared" si="2372"/>
        <v/>
      </c>
      <c r="V233" s="67" t="str">
        <f t="shared" si="2373"/>
        <v/>
      </c>
      <c r="W233" s="67" t="str">
        <f t="shared" si="2374"/>
        <v/>
      </c>
      <c r="X233" s="67" t="str">
        <f t="shared" si="2375"/>
        <v/>
      </c>
      <c r="Y233" s="67" t="str">
        <f t="shared" si="2376"/>
        <v/>
      </c>
      <c r="Z233" s="67" t="str">
        <f t="shared" si="2377"/>
        <v/>
      </c>
      <c r="AA233" s="75" t="str">
        <f t="shared" si="2378"/>
        <v/>
      </c>
      <c r="AB233" s="74" t="str">
        <f t="shared" si="2609"/>
        <v/>
      </c>
      <c r="AC233" s="67" t="str">
        <f t="shared" ref="AC233" si="2819">IF(AND($F233=AB$2,$D233=AB$3,$E233=AC$4),1,"")</f>
        <v/>
      </c>
      <c r="AD233" s="67" t="str">
        <f t="shared" si="2380"/>
        <v/>
      </c>
      <c r="AE233" s="67" t="str">
        <f t="shared" si="2381"/>
        <v/>
      </c>
      <c r="AF233" s="67" t="str">
        <f t="shared" si="2382"/>
        <v/>
      </c>
      <c r="AG233" s="67" t="str">
        <f t="shared" si="2383"/>
        <v/>
      </c>
      <c r="AH233" s="67" t="str">
        <f t="shared" si="2384"/>
        <v/>
      </c>
      <c r="AI233" s="67" t="str">
        <f t="shared" si="2385"/>
        <v/>
      </c>
      <c r="AJ233" s="67" t="str">
        <f t="shared" si="2386"/>
        <v/>
      </c>
      <c r="AK233" s="75" t="str">
        <f t="shared" si="2387"/>
        <v/>
      </c>
      <c r="AL233" s="74" t="str">
        <f t="shared" si="2611"/>
        <v/>
      </c>
      <c r="AM233" s="67" t="str">
        <f t="shared" ref="AM233" si="2820">IF(AND($F233=AL$2,$D233=AL$3,$E233=AM$4),1,"")</f>
        <v/>
      </c>
      <c r="AN233" s="67" t="str">
        <f t="shared" si="2389"/>
        <v/>
      </c>
      <c r="AO233" s="67" t="str">
        <f t="shared" si="2390"/>
        <v/>
      </c>
      <c r="AP233" s="67" t="str">
        <f t="shared" si="2391"/>
        <v/>
      </c>
      <c r="AQ233" s="67" t="str">
        <f t="shared" si="2392"/>
        <v/>
      </c>
      <c r="AR233" s="67" t="str">
        <f t="shared" si="2393"/>
        <v/>
      </c>
      <c r="AS233" s="67" t="str">
        <f t="shared" si="2394"/>
        <v/>
      </c>
      <c r="AT233" s="67" t="str">
        <f t="shared" si="2395"/>
        <v/>
      </c>
      <c r="AU233" s="75" t="str">
        <f t="shared" si="2396"/>
        <v/>
      </c>
      <c r="AV233" s="74" t="str">
        <f t="shared" si="2613"/>
        <v/>
      </c>
      <c r="AW233" s="67" t="str">
        <f t="shared" ref="AW233" si="2821">IF(AND($F233=AV$2,$D233=AV$3,$E233=AW$4),1,"")</f>
        <v/>
      </c>
      <c r="AX233" s="67" t="str">
        <f t="shared" si="2398"/>
        <v/>
      </c>
      <c r="AY233" s="67" t="str">
        <f t="shared" si="2399"/>
        <v/>
      </c>
      <c r="AZ233" s="67" t="str">
        <f t="shared" si="2400"/>
        <v/>
      </c>
      <c r="BA233" s="67" t="str">
        <f t="shared" si="2401"/>
        <v/>
      </c>
      <c r="BB233" s="67" t="str">
        <f t="shared" si="2402"/>
        <v/>
      </c>
      <c r="BC233" s="67" t="str">
        <f t="shared" si="2403"/>
        <v/>
      </c>
      <c r="BD233" s="67" t="str">
        <f t="shared" si="2404"/>
        <v/>
      </c>
      <c r="BE233" s="75" t="str">
        <f t="shared" si="2405"/>
        <v/>
      </c>
      <c r="BF233" s="74" t="str">
        <f t="shared" si="2615"/>
        <v/>
      </c>
      <c r="BG233" s="67" t="str">
        <f t="shared" ref="BG233" si="2822">IF(AND($F233=BF$2,$D233=BF$3,$E233=BG$4),1,"")</f>
        <v/>
      </c>
      <c r="BH233" s="67" t="str">
        <f t="shared" si="2407"/>
        <v/>
      </c>
      <c r="BI233" s="67" t="str">
        <f t="shared" si="2408"/>
        <v/>
      </c>
      <c r="BJ233" s="67" t="str">
        <f t="shared" si="2409"/>
        <v/>
      </c>
      <c r="BK233" s="67" t="str">
        <f t="shared" si="2410"/>
        <v/>
      </c>
      <c r="BL233" s="67" t="str">
        <f t="shared" si="2411"/>
        <v/>
      </c>
      <c r="BM233" s="67" t="str">
        <f t="shared" si="2412"/>
        <v/>
      </c>
      <c r="BN233" s="67" t="str">
        <f t="shared" si="2413"/>
        <v/>
      </c>
      <c r="BO233" s="75" t="str">
        <f t="shared" si="2414"/>
        <v/>
      </c>
      <c r="BP233" s="74" t="str">
        <f t="shared" si="2617"/>
        <v/>
      </c>
      <c r="BQ233" s="67" t="str">
        <f t="shared" ref="BQ233" si="2823">IF(AND($F233=BP$2,$D233=BP$3,$E233=BQ$4),1,"")</f>
        <v/>
      </c>
      <c r="BR233" s="67" t="str">
        <f t="shared" si="2416"/>
        <v/>
      </c>
      <c r="BS233" s="67" t="str">
        <f t="shared" si="2417"/>
        <v/>
      </c>
      <c r="BT233" s="67" t="str">
        <f t="shared" si="2418"/>
        <v/>
      </c>
      <c r="BU233" s="67" t="str">
        <f t="shared" si="2419"/>
        <v/>
      </c>
      <c r="BV233" s="67" t="str">
        <f t="shared" si="2420"/>
        <v/>
      </c>
      <c r="BW233" s="67" t="str">
        <f t="shared" si="2421"/>
        <v/>
      </c>
      <c r="BX233" s="67" t="str">
        <f t="shared" si="2422"/>
        <v/>
      </c>
      <c r="BY233" s="75" t="str">
        <f t="shared" si="2423"/>
        <v/>
      </c>
      <c r="BZ233" s="74" t="str">
        <f t="shared" si="2619"/>
        <v/>
      </c>
      <c r="CA233" s="67" t="str">
        <f t="shared" ref="CA233" si="2824">IF(AND($F233=BZ$2,$D233=BZ$3,$E233=CA$4),1,"")</f>
        <v/>
      </c>
      <c r="CB233" s="67" t="str">
        <f t="shared" si="2425"/>
        <v/>
      </c>
      <c r="CC233" s="67" t="str">
        <f t="shared" si="2426"/>
        <v/>
      </c>
      <c r="CD233" s="67" t="str">
        <f t="shared" si="2427"/>
        <v/>
      </c>
      <c r="CE233" s="67" t="str">
        <f t="shared" si="2428"/>
        <v/>
      </c>
      <c r="CF233" s="67" t="str">
        <f t="shared" si="2429"/>
        <v/>
      </c>
      <c r="CG233" s="67" t="str">
        <f t="shared" si="2430"/>
        <v/>
      </c>
      <c r="CH233" s="67" t="str">
        <f t="shared" si="2431"/>
        <v/>
      </c>
      <c r="CI233" s="75" t="str">
        <f t="shared" si="2432"/>
        <v/>
      </c>
      <c r="CJ233" s="74" t="str">
        <f t="shared" si="2621"/>
        <v/>
      </c>
      <c r="CK233" s="67" t="str">
        <f t="shared" ref="CK233" si="2825">IF(AND($F233=CJ$2,$D233=CJ$3,$E233=CK$4),1,"")</f>
        <v/>
      </c>
      <c r="CL233" s="67" t="str">
        <f t="shared" si="2434"/>
        <v/>
      </c>
      <c r="CM233" s="67" t="str">
        <f t="shared" si="2435"/>
        <v/>
      </c>
      <c r="CN233" s="67" t="str">
        <f t="shared" si="2436"/>
        <v/>
      </c>
      <c r="CO233" s="67" t="str">
        <f t="shared" si="2437"/>
        <v/>
      </c>
      <c r="CP233" s="67" t="str">
        <f t="shared" si="2438"/>
        <v/>
      </c>
      <c r="CQ233" s="67" t="str">
        <f t="shared" si="2439"/>
        <v/>
      </c>
      <c r="CR233" s="67" t="str">
        <f t="shared" si="2440"/>
        <v/>
      </c>
      <c r="CS233" s="75" t="str">
        <f t="shared" si="2441"/>
        <v/>
      </c>
      <c r="CT233" s="74" t="str">
        <f t="shared" si="2623"/>
        <v/>
      </c>
      <c r="CU233" s="67" t="str">
        <f t="shared" ref="CU233" si="2826">IF(AND($F233=CT$2,$D233=CT$3,$E233=CU$4),1,"")</f>
        <v/>
      </c>
      <c r="CV233" s="67" t="str">
        <f t="shared" si="2443"/>
        <v/>
      </c>
      <c r="CW233" s="67" t="str">
        <f t="shared" si="2444"/>
        <v/>
      </c>
      <c r="CX233" s="67" t="str">
        <f t="shared" si="2445"/>
        <v/>
      </c>
      <c r="CY233" s="67" t="str">
        <f t="shared" si="2446"/>
        <v/>
      </c>
      <c r="CZ233" s="67" t="str">
        <f t="shared" si="2447"/>
        <v/>
      </c>
      <c r="DA233" s="67" t="str">
        <f t="shared" si="2448"/>
        <v/>
      </c>
      <c r="DB233" s="67" t="str">
        <f t="shared" si="2449"/>
        <v/>
      </c>
      <c r="DC233" s="75" t="str">
        <f t="shared" si="2450"/>
        <v/>
      </c>
      <c r="DD233" s="74" t="str">
        <f t="shared" si="2625"/>
        <v/>
      </c>
      <c r="DE233" s="67" t="str">
        <f t="shared" ref="DE233" si="2827">IF(AND($F233=DD$2,$D233=DD$3,$E233=DE$4),1,"")</f>
        <v/>
      </c>
      <c r="DF233" s="67" t="str">
        <f t="shared" si="2452"/>
        <v/>
      </c>
      <c r="DG233" s="67" t="str">
        <f t="shared" si="2453"/>
        <v/>
      </c>
      <c r="DH233" s="67" t="str">
        <f t="shared" si="2454"/>
        <v/>
      </c>
      <c r="DI233" s="67" t="str">
        <f t="shared" si="2455"/>
        <v/>
      </c>
      <c r="DJ233" s="67" t="str">
        <f t="shared" si="2456"/>
        <v/>
      </c>
      <c r="DK233" s="67" t="str">
        <f t="shared" si="2457"/>
        <v/>
      </c>
      <c r="DL233" s="67" t="str">
        <f t="shared" si="2458"/>
        <v/>
      </c>
      <c r="DM233" s="75" t="str">
        <f t="shared" si="2459"/>
        <v/>
      </c>
      <c r="DN233" s="74" t="str">
        <f t="shared" si="2627"/>
        <v/>
      </c>
      <c r="DO233" s="67" t="str">
        <f t="shared" ref="DO233" si="2828">IF(AND($F233=DN$2,$D233=DN$3,$E233=DO$4),1,"")</f>
        <v/>
      </c>
      <c r="DP233" s="67" t="str">
        <f t="shared" si="2461"/>
        <v/>
      </c>
      <c r="DQ233" s="67" t="str">
        <f t="shared" si="2462"/>
        <v/>
      </c>
      <c r="DR233" s="67" t="str">
        <f t="shared" si="2463"/>
        <v/>
      </c>
      <c r="DS233" s="67" t="str">
        <f t="shared" si="2464"/>
        <v/>
      </c>
      <c r="DT233" s="67" t="str">
        <f t="shared" si="2465"/>
        <v/>
      </c>
      <c r="DU233" s="67" t="str">
        <f t="shared" si="2466"/>
        <v/>
      </c>
      <c r="DV233" s="67" t="str">
        <f t="shared" si="2467"/>
        <v/>
      </c>
      <c r="DW233" s="76" t="str">
        <f t="shared" si="2468"/>
        <v/>
      </c>
      <c r="DX233" s="73"/>
    </row>
    <row r="234" spans="1:128" hidden="1">
      <c r="A234" s="67" t="str">
        <f>IF(OR(B234=0,B234=""),"",'Stu.Detail (1-20)'!A236)</f>
        <v/>
      </c>
      <c r="B234" s="67" t="str">
        <f>IF(OR('Stu.Detail (1-20)'!B236=0,'Stu.Detail (1-20)'!B236=""),"",'Stu.Detail (1-20)'!B236)</f>
        <v/>
      </c>
      <c r="C234" s="68" t="str">
        <f>IF(OR('Stu.Detail (1-20)'!C236=0,'Stu.Detail (1-20)'!C236=""),"",'Stu.Detail (1-20)'!C236)</f>
        <v/>
      </c>
      <c r="D234" s="67" t="str">
        <f>IF(OR('Stu.Detail (1-20)'!J236=0,'Stu.Detail (1-20)'!J236=""),"",'Stu.Detail (1-20)'!J236)</f>
        <v/>
      </c>
      <c r="E234" s="67" t="str">
        <f>IF(OR('Stu.Detail (1-20)'!K236=0,'Stu.Detail (1-20)'!K236=""),"",'Stu.Detail (1-20)'!K236)</f>
        <v/>
      </c>
      <c r="F234" s="67" t="str">
        <f>IF(OR('Stu.Detail (1-20)'!L236=0,'Stu.Detail (1-20)'!L236=""),"",'Stu.Detail (1-20)'!L236)</f>
        <v/>
      </c>
      <c r="H234" s="74" t="str">
        <f t="shared" si="2359"/>
        <v/>
      </c>
      <c r="I234" s="67" t="str">
        <f t="shared" si="2360"/>
        <v/>
      </c>
      <c r="J234" s="67" t="str">
        <f t="shared" si="2361"/>
        <v/>
      </c>
      <c r="K234" s="67" t="str">
        <f t="shared" si="2362"/>
        <v/>
      </c>
      <c r="L234" s="67" t="str">
        <f t="shared" si="2363"/>
        <v/>
      </c>
      <c r="M234" s="67" t="str">
        <f t="shared" si="2364"/>
        <v/>
      </c>
      <c r="N234" s="67" t="str">
        <f t="shared" si="2365"/>
        <v/>
      </c>
      <c r="O234" s="67" t="str">
        <f t="shared" si="2366"/>
        <v/>
      </c>
      <c r="P234" s="67" t="str">
        <f t="shared" si="2367"/>
        <v/>
      </c>
      <c r="Q234" s="75" t="str">
        <f t="shared" si="2368"/>
        <v/>
      </c>
      <c r="R234" s="74" t="str">
        <f t="shared" si="2369"/>
        <v/>
      </c>
      <c r="S234" s="67" t="str">
        <f t="shared" si="2370"/>
        <v/>
      </c>
      <c r="T234" s="67" t="str">
        <f t="shared" si="2371"/>
        <v/>
      </c>
      <c r="U234" s="67" t="str">
        <f t="shared" si="2372"/>
        <v/>
      </c>
      <c r="V234" s="67" t="str">
        <f t="shared" si="2373"/>
        <v/>
      </c>
      <c r="W234" s="67" t="str">
        <f t="shared" si="2374"/>
        <v/>
      </c>
      <c r="X234" s="67" t="str">
        <f t="shared" si="2375"/>
        <v/>
      </c>
      <c r="Y234" s="67" t="str">
        <f t="shared" si="2376"/>
        <v/>
      </c>
      <c r="Z234" s="67" t="str">
        <f t="shared" si="2377"/>
        <v/>
      </c>
      <c r="AA234" s="75" t="str">
        <f t="shared" si="2378"/>
        <v/>
      </c>
      <c r="AB234" s="74" t="str">
        <f t="shared" si="2609"/>
        <v/>
      </c>
      <c r="AC234" s="67" t="str">
        <f t="shared" ref="AC234" si="2829">IF(AND($F234=AB$2,$D234=AB$3,$E234=AC$4),1,"")</f>
        <v/>
      </c>
      <c r="AD234" s="67" t="str">
        <f t="shared" si="2380"/>
        <v/>
      </c>
      <c r="AE234" s="67" t="str">
        <f t="shared" si="2381"/>
        <v/>
      </c>
      <c r="AF234" s="67" t="str">
        <f t="shared" si="2382"/>
        <v/>
      </c>
      <c r="AG234" s="67" t="str">
        <f t="shared" si="2383"/>
        <v/>
      </c>
      <c r="AH234" s="67" t="str">
        <f t="shared" si="2384"/>
        <v/>
      </c>
      <c r="AI234" s="67" t="str">
        <f t="shared" si="2385"/>
        <v/>
      </c>
      <c r="AJ234" s="67" t="str">
        <f t="shared" si="2386"/>
        <v/>
      </c>
      <c r="AK234" s="75" t="str">
        <f t="shared" si="2387"/>
        <v/>
      </c>
      <c r="AL234" s="74" t="str">
        <f t="shared" si="2611"/>
        <v/>
      </c>
      <c r="AM234" s="67" t="str">
        <f t="shared" ref="AM234" si="2830">IF(AND($F234=AL$2,$D234=AL$3,$E234=AM$4),1,"")</f>
        <v/>
      </c>
      <c r="AN234" s="67" t="str">
        <f t="shared" si="2389"/>
        <v/>
      </c>
      <c r="AO234" s="67" t="str">
        <f t="shared" si="2390"/>
        <v/>
      </c>
      <c r="AP234" s="67" t="str">
        <f t="shared" si="2391"/>
        <v/>
      </c>
      <c r="AQ234" s="67" t="str">
        <f t="shared" si="2392"/>
        <v/>
      </c>
      <c r="AR234" s="67" t="str">
        <f t="shared" si="2393"/>
        <v/>
      </c>
      <c r="AS234" s="67" t="str">
        <f t="shared" si="2394"/>
        <v/>
      </c>
      <c r="AT234" s="67" t="str">
        <f t="shared" si="2395"/>
        <v/>
      </c>
      <c r="AU234" s="75" t="str">
        <f t="shared" si="2396"/>
        <v/>
      </c>
      <c r="AV234" s="74" t="str">
        <f t="shared" si="2613"/>
        <v/>
      </c>
      <c r="AW234" s="67" t="str">
        <f t="shared" ref="AW234" si="2831">IF(AND($F234=AV$2,$D234=AV$3,$E234=AW$4),1,"")</f>
        <v/>
      </c>
      <c r="AX234" s="67" t="str">
        <f t="shared" si="2398"/>
        <v/>
      </c>
      <c r="AY234" s="67" t="str">
        <f t="shared" si="2399"/>
        <v/>
      </c>
      <c r="AZ234" s="67" t="str">
        <f t="shared" si="2400"/>
        <v/>
      </c>
      <c r="BA234" s="67" t="str">
        <f t="shared" si="2401"/>
        <v/>
      </c>
      <c r="BB234" s="67" t="str">
        <f t="shared" si="2402"/>
        <v/>
      </c>
      <c r="BC234" s="67" t="str">
        <f t="shared" si="2403"/>
        <v/>
      </c>
      <c r="BD234" s="67" t="str">
        <f t="shared" si="2404"/>
        <v/>
      </c>
      <c r="BE234" s="75" t="str">
        <f t="shared" si="2405"/>
        <v/>
      </c>
      <c r="BF234" s="74" t="str">
        <f t="shared" si="2615"/>
        <v/>
      </c>
      <c r="BG234" s="67" t="str">
        <f t="shared" ref="BG234" si="2832">IF(AND($F234=BF$2,$D234=BF$3,$E234=BG$4),1,"")</f>
        <v/>
      </c>
      <c r="BH234" s="67" t="str">
        <f t="shared" si="2407"/>
        <v/>
      </c>
      <c r="BI234" s="67" t="str">
        <f t="shared" si="2408"/>
        <v/>
      </c>
      <c r="BJ234" s="67" t="str">
        <f t="shared" si="2409"/>
        <v/>
      </c>
      <c r="BK234" s="67" t="str">
        <f t="shared" si="2410"/>
        <v/>
      </c>
      <c r="BL234" s="67" t="str">
        <f t="shared" si="2411"/>
        <v/>
      </c>
      <c r="BM234" s="67" t="str">
        <f t="shared" si="2412"/>
        <v/>
      </c>
      <c r="BN234" s="67" t="str">
        <f t="shared" si="2413"/>
        <v/>
      </c>
      <c r="BO234" s="75" t="str">
        <f t="shared" si="2414"/>
        <v/>
      </c>
      <c r="BP234" s="74" t="str">
        <f t="shared" si="2617"/>
        <v/>
      </c>
      <c r="BQ234" s="67" t="str">
        <f t="shared" ref="BQ234" si="2833">IF(AND($F234=BP$2,$D234=BP$3,$E234=BQ$4),1,"")</f>
        <v/>
      </c>
      <c r="BR234" s="67" t="str">
        <f t="shared" si="2416"/>
        <v/>
      </c>
      <c r="BS234" s="67" t="str">
        <f t="shared" si="2417"/>
        <v/>
      </c>
      <c r="BT234" s="67" t="str">
        <f t="shared" si="2418"/>
        <v/>
      </c>
      <c r="BU234" s="67" t="str">
        <f t="shared" si="2419"/>
        <v/>
      </c>
      <c r="BV234" s="67" t="str">
        <f t="shared" si="2420"/>
        <v/>
      </c>
      <c r="BW234" s="67" t="str">
        <f t="shared" si="2421"/>
        <v/>
      </c>
      <c r="BX234" s="67" t="str">
        <f t="shared" si="2422"/>
        <v/>
      </c>
      <c r="BY234" s="75" t="str">
        <f t="shared" si="2423"/>
        <v/>
      </c>
      <c r="BZ234" s="74" t="str">
        <f t="shared" si="2619"/>
        <v/>
      </c>
      <c r="CA234" s="67" t="str">
        <f t="shared" ref="CA234" si="2834">IF(AND($F234=BZ$2,$D234=BZ$3,$E234=CA$4),1,"")</f>
        <v/>
      </c>
      <c r="CB234" s="67" t="str">
        <f t="shared" si="2425"/>
        <v/>
      </c>
      <c r="CC234" s="67" t="str">
        <f t="shared" si="2426"/>
        <v/>
      </c>
      <c r="CD234" s="67" t="str">
        <f t="shared" si="2427"/>
        <v/>
      </c>
      <c r="CE234" s="67" t="str">
        <f t="shared" si="2428"/>
        <v/>
      </c>
      <c r="CF234" s="67" t="str">
        <f t="shared" si="2429"/>
        <v/>
      </c>
      <c r="CG234" s="67" t="str">
        <f t="shared" si="2430"/>
        <v/>
      </c>
      <c r="CH234" s="67" t="str">
        <f t="shared" si="2431"/>
        <v/>
      </c>
      <c r="CI234" s="75" t="str">
        <f t="shared" si="2432"/>
        <v/>
      </c>
      <c r="CJ234" s="74" t="str">
        <f t="shared" si="2621"/>
        <v/>
      </c>
      <c r="CK234" s="67" t="str">
        <f t="shared" ref="CK234" si="2835">IF(AND($F234=CJ$2,$D234=CJ$3,$E234=CK$4),1,"")</f>
        <v/>
      </c>
      <c r="CL234" s="67" t="str">
        <f t="shared" si="2434"/>
        <v/>
      </c>
      <c r="CM234" s="67" t="str">
        <f t="shared" si="2435"/>
        <v/>
      </c>
      <c r="CN234" s="67" t="str">
        <f t="shared" si="2436"/>
        <v/>
      </c>
      <c r="CO234" s="67" t="str">
        <f t="shared" si="2437"/>
        <v/>
      </c>
      <c r="CP234" s="67" t="str">
        <f t="shared" si="2438"/>
        <v/>
      </c>
      <c r="CQ234" s="67" t="str">
        <f t="shared" si="2439"/>
        <v/>
      </c>
      <c r="CR234" s="67" t="str">
        <f t="shared" si="2440"/>
        <v/>
      </c>
      <c r="CS234" s="75" t="str">
        <f t="shared" si="2441"/>
        <v/>
      </c>
      <c r="CT234" s="74" t="str">
        <f t="shared" si="2623"/>
        <v/>
      </c>
      <c r="CU234" s="67" t="str">
        <f t="shared" ref="CU234" si="2836">IF(AND($F234=CT$2,$D234=CT$3,$E234=CU$4),1,"")</f>
        <v/>
      </c>
      <c r="CV234" s="67" t="str">
        <f t="shared" si="2443"/>
        <v/>
      </c>
      <c r="CW234" s="67" t="str">
        <f t="shared" si="2444"/>
        <v/>
      </c>
      <c r="CX234" s="67" t="str">
        <f t="shared" si="2445"/>
        <v/>
      </c>
      <c r="CY234" s="67" t="str">
        <f t="shared" si="2446"/>
        <v/>
      </c>
      <c r="CZ234" s="67" t="str">
        <f t="shared" si="2447"/>
        <v/>
      </c>
      <c r="DA234" s="67" t="str">
        <f t="shared" si="2448"/>
        <v/>
      </c>
      <c r="DB234" s="67" t="str">
        <f t="shared" si="2449"/>
        <v/>
      </c>
      <c r="DC234" s="75" t="str">
        <f t="shared" si="2450"/>
        <v/>
      </c>
      <c r="DD234" s="74" t="str">
        <f t="shared" si="2625"/>
        <v/>
      </c>
      <c r="DE234" s="67" t="str">
        <f t="shared" ref="DE234" si="2837">IF(AND($F234=DD$2,$D234=DD$3,$E234=DE$4),1,"")</f>
        <v/>
      </c>
      <c r="DF234" s="67" t="str">
        <f t="shared" si="2452"/>
        <v/>
      </c>
      <c r="DG234" s="67" t="str">
        <f t="shared" si="2453"/>
        <v/>
      </c>
      <c r="DH234" s="67" t="str">
        <f t="shared" si="2454"/>
        <v/>
      </c>
      <c r="DI234" s="67" t="str">
        <f t="shared" si="2455"/>
        <v/>
      </c>
      <c r="DJ234" s="67" t="str">
        <f t="shared" si="2456"/>
        <v/>
      </c>
      <c r="DK234" s="67" t="str">
        <f t="shared" si="2457"/>
        <v/>
      </c>
      <c r="DL234" s="67" t="str">
        <f t="shared" si="2458"/>
        <v/>
      </c>
      <c r="DM234" s="75" t="str">
        <f t="shared" si="2459"/>
        <v/>
      </c>
      <c r="DN234" s="74" t="str">
        <f t="shared" si="2627"/>
        <v/>
      </c>
      <c r="DO234" s="67" t="str">
        <f t="shared" ref="DO234" si="2838">IF(AND($F234=DN$2,$D234=DN$3,$E234=DO$4),1,"")</f>
        <v/>
      </c>
      <c r="DP234" s="67" t="str">
        <f t="shared" si="2461"/>
        <v/>
      </c>
      <c r="DQ234" s="67" t="str">
        <f t="shared" si="2462"/>
        <v/>
      </c>
      <c r="DR234" s="67" t="str">
        <f t="shared" si="2463"/>
        <v/>
      </c>
      <c r="DS234" s="67" t="str">
        <f t="shared" si="2464"/>
        <v/>
      </c>
      <c r="DT234" s="67" t="str">
        <f t="shared" si="2465"/>
        <v/>
      </c>
      <c r="DU234" s="67" t="str">
        <f t="shared" si="2466"/>
        <v/>
      </c>
      <c r="DV234" s="67" t="str">
        <f t="shared" si="2467"/>
        <v/>
      </c>
      <c r="DW234" s="76" t="str">
        <f t="shared" si="2468"/>
        <v/>
      </c>
      <c r="DX234" s="73"/>
    </row>
    <row r="235" spans="1:128" hidden="1">
      <c r="A235" s="67" t="str">
        <f>IF(OR(B235=0,B235=""),"",'Stu.Detail (1-20)'!A237)</f>
        <v/>
      </c>
      <c r="B235" s="67" t="str">
        <f>IF(OR('Stu.Detail (1-20)'!B237=0,'Stu.Detail (1-20)'!B237=""),"",'Stu.Detail (1-20)'!B237)</f>
        <v/>
      </c>
      <c r="C235" s="68" t="str">
        <f>IF(OR('Stu.Detail (1-20)'!C237=0,'Stu.Detail (1-20)'!C237=""),"",'Stu.Detail (1-20)'!C237)</f>
        <v/>
      </c>
      <c r="D235" s="67" t="str">
        <f>IF(OR('Stu.Detail (1-20)'!J237=0,'Stu.Detail (1-20)'!J237=""),"",'Stu.Detail (1-20)'!J237)</f>
        <v/>
      </c>
      <c r="E235" s="67" t="str">
        <f>IF(OR('Stu.Detail (1-20)'!K237=0,'Stu.Detail (1-20)'!K237=""),"",'Stu.Detail (1-20)'!K237)</f>
        <v/>
      </c>
      <c r="F235" s="67" t="str">
        <f>IF(OR('Stu.Detail (1-20)'!L237=0,'Stu.Detail (1-20)'!L237=""),"",'Stu.Detail (1-20)'!L237)</f>
        <v/>
      </c>
      <c r="H235" s="74" t="str">
        <f t="shared" si="2359"/>
        <v/>
      </c>
      <c r="I235" s="67" t="str">
        <f t="shared" si="2360"/>
        <v/>
      </c>
      <c r="J235" s="67" t="str">
        <f t="shared" si="2361"/>
        <v/>
      </c>
      <c r="K235" s="67" t="str">
        <f t="shared" si="2362"/>
        <v/>
      </c>
      <c r="L235" s="67" t="str">
        <f t="shared" si="2363"/>
        <v/>
      </c>
      <c r="M235" s="67" t="str">
        <f t="shared" si="2364"/>
        <v/>
      </c>
      <c r="N235" s="67" t="str">
        <f t="shared" si="2365"/>
        <v/>
      </c>
      <c r="O235" s="67" t="str">
        <f t="shared" si="2366"/>
        <v/>
      </c>
      <c r="P235" s="67" t="str">
        <f t="shared" si="2367"/>
        <v/>
      </c>
      <c r="Q235" s="75" t="str">
        <f t="shared" si="2368"/>
        <v/>
      </c>
      <c r="R235" s="74" t="str">
        <f t="shared" si="2369"/>
        <v/>
      </c>
      <c r="S235" s="67" t="str">
        <f t="shared" si="2370"/>
        <v/>
      </c>
      <c r="T235" s="67" t="str">
        <f t="shared" si="2371"/>
        <v/>
      </c>
      <c r="U235" s="67" t="str">
        <f t="shared" si="2372"/>
        <v/>
      </c>
      <c r="V235" s="67" t="str">
        <f t="shared" si="2373"/>
        <v/>
      </c>
      <c r="W235" s="67" t="str">
        <f t="shared" si="2374"/>
        <v/>
      </c>
      <c r="X235" s="67" t="str">
        <f t="shared" si="2375"/>
        <v/>
      </c>
      <c r="Y235" s="67" t="str">
        <f t="shared" si="2376"/>
        <v/>
      </c>
      <c r="Z235" s="67" t="str">
        <f t="shared" si="2377"/>
        <v/>
      </c>
      <c r="AA235" s="75" t="str">
        <f t="shared" si="2378"/>
        <v/>
      </c>
      <c r="AB235" s="74" t="str">
        <f t="shared" si="2609"/>
        <v/>
      </c>
      <c r="AC235" s="67" t="str">
        <f t="shared" ref="AC235" si="2839">IF(AND($F235=AB$2,$D235=AB$3,$E235=AC$4),1,"")</f>
        <v/>
      </c>
      <c r="AD235" s="67" t="str">
        <f t="shared" si="2380"/>
        <v/>
      </c>
      <c r="AE235" s="67" t="str">
        <f t="shared" si="2381"/>
        <v/>
      </c>
      <c r="AF235" s="67" t="str">
        <f t="shared" si="2382"/>
        <v/>
      </c>
      <c r="AG235" s="67" t="str">
        <f t="shared" si="2383"/>
        <v/>
      </c>
      <c r="AH235" s="67" t="str">
        <f t="shared" si="2384"/>
        <v/>
      </c>
      <c r="AI235" s="67" t="str">
        <f t="shared" si="2385"/>
        <v/>
      </c>
      <c r="AJ235" s="67" t="str">
        <f t="shared" si="2386"/>
        <v/>
      </c>
      <c r="AK235" s="75" t="str">
        <f t="shared" si="2387"/>
        <v/>
      </c>
      <c r="AL235" s="74" t="str">
        <f t="shared" si="2611"/>
        <v/>
      </c>
      <c r="AM235" s="67" t="str">
        <f t="shared" ref="AM235" si="2840">IF(AND($F235=AL$2,$D235=AL$3,$E235=AM$4),1,"")</f>
        <v/>
      </c>
      <c r="AN235" s="67" t="str">
        <f t="shared" si="2389"/>
        <v/>
      </c>
      <c r="AO235" s="67" t="str">
        <f t="shared" si="2390"/>
        <v/>
      </c>
      <c r="AP235" s="67" t="str">
        <f t="shared" si="2391"/>
        <v/>
      </c>
      <c r="AQ235" s="67" t="str">
        <f t="shared" si="2392"/>
        <v/>
      </c>
      <c r="AR235" s="67" t="str">
        <f t="shared" si="2393"/>
        <v/>
      </c>
      <c r="AS235" s="67" t="str">
        <f t="shared" si="2394"/>
        <v/>
      </c>
      <c r="AT235" s="67" t="str">
        <f t="shared" si="2395"/>
        <v/>
      </c>
      <c r="AU235" s="75" t="str">
        <f t="shared" si="2396"/>
        <v/>
      </c>
      <c r="AV235" s="74" t="str">
        <f t="shared" si="2613"/>
        <v/>
      </c>
      <c r="AW235" s="67" t="str">
        <f t="shared" ref="AW235" si="2841">IF(AND($F235=AV$2,$D235=AV$3,$E235=AW$4),1,"")</f>
        <v/>
      </c>
      <c r="AX235" s="67" t="str">
        <f t="shared" si="2398"/>
        <v/>
      </c>
      <c r="AY235" s="67" t="str">
        <f t="shared" si="2399"/>
        <v/>
      </c>
      <c r="AZ235" s="67" t="str">
        <f t="shared" si="2400"/>
        <v/>
      </c>
      <c r="BA235" s="67" t="str">
        <f t="shared" si="2401"/>
        <v/>
      </c>
      <c r="BB235" s="67" t="str">
        <f t="shared" si="2402"/>
        <v/>
      </c>
      <c r="BC235" s="67" t="str">
        <f t="shared" si="2403"/>
        <v/>
      </c>
      <c r="BD235" s="67" t="str">
        <f t="shared" si="2404"/>
        <v/>
      </c>
      <c r="BE235" s="75" t="str">
        <f t="shared" si="2405"/>
        <v/>
      </c>
      <c r="BF235" s="74" t="str">
        <f t="shared" si="2615"/>
        <v/>
      </c>
      <c r="BG235" s="67" t="str">
        <f t="shared" ref="BG235" si="2842">IF(AND($F235=BF$2,$D235=BF$3,$E235=BG$4),1,"")</f>
        <v/>
      </c>
      <c r="BH235" s="67" t="str">
        <f t="shared" si="2407"/>
        <v/>
      </c>
      <c r="BI235" s="67" t="str">
        <f t="shared" si="2408"/>
        <v/>
      </c>
      <c r="BJ235" s="67" t="str">
        <f t="shared" si="2409"/>
        <v/>
      </c>
      <c r="BK235" s="67" t="str">
        <f t="shared" si="2410"/>
        <v/>
      </c>
      <c r="BL235" s="67" t="str">
        <f t="shared" si="2411"/>
        <v/>
      </c>
      <c r="BM235" s="67" t="str">
        <f t="shared" si="2412"/>
        <v/>
      </c>
      <c r="BN235" s="67" t="str">
        <f t="shared" si="2413"/>
        <v/>
      </c>
      <c r="BO235" s="75" t="str">
        <f t="shared" si="2414"/>
        <v/>
      </c>
      <c r="BP235" s="74" t="str">
        <f t="shared" si="2617"/>
        <v/>
      </c>
      <c r="BQ235" s="67" t="str">
        <f t="shared" ref="BQ235" si="2843">IF(AND($F235=BP$2,$D235=BP$3,$E235=BQ$4),1,"")</f>
        <v/>
      </c>
      <c r="BR235" s="67" t="str">
        <f t="shared" si="2416"/>
        <v/>
      </c>
      <c r="BS235" s="67" t="str">
        <f t="shared" si="2417"/>
        <v/>
      </c>
      <c r="BT235" s="67" t="str">
        <f t="shared" si="2418"/>
        <v/>
      </c>
      <c r="BU235" s="67" t="str">
        <f t="shared" si="2419"/>
        <v/>
      </c>
      <c r="BV235" s="67" t="str">
        <f t="shared" si="2420"/>
        <v/>
      </c>
      <c r="BW235" s="67" t="str">
        <f t="shared" si="2421"/>
        <v/>
      </c>
      <c r="BX235" s="67" t="str">
        <f t="shared" si="2422"/>
        <v/>
      </c>
      <c r="BY235" s="75" t="str">
        <f t="shared" si="2423"/>
        <v/>
      </c>
      <c r="BZ235" s="74" t="str">
        <f t="shared" si="2619"/>
        <v/>
      </c>
      <c r="CA235" s="67" t="str">
        <f t="shared" ref="CA235" si="2844">IF(AND($F235=BZ$2,$D235=BZ$3,$E235=CA$4),1,"")</f>
        <v/>
      </c>
      <c r="CB235" s="67" t="str">
        <f t="shared" si="2425"/>
        <v/>
      </c>
      <c r="CC235" s="67" t="str">
        <f t="shared" si="2426"/>
        <v/>
      </c>
      <c r="CD235" s="67" t="str">
        <f t="shared" si="2427"/>
        <v/>
      </c>
      <c r="CE235" s="67" t="str">
        <f t="shared" si="2428"/>
        <v/>
      </c>
      <c r="CF235" s="67" t="str">
        <f t="shared" si="2429"/>
        <v/>
      </c>
      <c r="CG235" s="67" t="str">
        <f t="shared" si="2430"/>
        <v/>
      </c>
      <c r="CH235" s="67" t="str">
        <f t="shared" si="2431"/>
        <v/>
      </c>
      <c r="CI235" s="75" t="str">
        <f t="shared" si="2432"/>
        <v/>
      </c>
      <c r="CJ235" s="74" t="str">
        <f t="shared" si="2621"/>
        <v/>
      </c>
      <c r="CK235" s="67" t="str">
        <f t="shared" ref="CK235" si="2845">IF(AND($F235=CJ$2,$D235=CJ$3,$E235=CK$4),1,"")</f>
        <v/>
      </c>
      <c r="CL235" s="67" t="str">
        <f t="shared" si="2434"/>
        <v/>
      </c>
      <c r="CM235" s="67" t="str">
        <f t="shared" si="2435"/>
        <v/>
      </c>
      <c r="CN235" s="67" t="str">
        <f t="shared" si="2436"/>
        <v/>
      </c>
      <c r="CO235" s="67" t="str">
        <f t="shared" si="2437"/>
        <v/>
      </c>
      <c r="CP235" s="67" t="str">
        <f t="shared" si="2438"/>
        <v/>
      </c>
      <c r="CQ235" s="67" t="str">
        <f t="shared" si="2439"/>
        <v/>
      </c>
      <c r="CR235" s="67" t="str">
        <f t="shared" si="2440"/>
        <v/>
      </c>
      <c r="CS235" s="75" t="str">
        <f t="shared" si="2441"/>
        <v/>
      </c>
      <c r="CT235" s="74" t="str">
        <f t="shared" si="2623"/>
        <v/>
      </c>
      <c r="CU235" s="67" t="str">
        <f t="shared" ref="CU235" si="2846">IF(AND($F235=CT$2,$D235=CT$3,$E235=CU$4),1,"")</f>
        <v/>
      </c>
      <c r="CV235" s="67" t="str">
        <f t="shared" si="2443"/>
        <v/>
      </c>
      <c r="CW235" s="67" t="str">
        <f t="shared" si="2444"/>
        <v/>
      </c>
      <c r="CX235" s="67" t="str">
        <f t="shared" si="2445"/>
        <v/>
      </c>
      <c r="CY235" s="67" t="str">
        <f t="shared" si="2446"/>
        <v/>
      </c>
      <c r="CZ235" s="67" t="str">
        <f t="shared" si="2447"/>
        <v/>
      </c>
      <c r="DA235" s="67" t="str">
        <f t="shared" si="2448"/>
        <v/>
      </c>
      <c r="DB235" s="67" t="str">
        <f t="shared" si="2449"/>
        <v/>
      </c>
      <c r="DC235" s="75" t="str">
        <f t="shared" si="2450"/>
        <v/>
      </c>
      <c r="DD235" s="74" t="str">
        <f t="shared" si="2625"/>
        <v/>
      </c>
      <c r="DE235" s="67" t="str">
        <f t="shared" ref="DE235" si="2847">IF(AND($F235=DD$2,$D235=DD$3,$E235=DE$4),1,"")</f>
        <v/>
      </c>
      <c r="DF235" s="67" t="str">
        <f t="shared" si="2452"/>
        <v/>
      </c>
      <c r="DG235" s="67" t="str">
        <f t="shared" si="2453"/>
        <v/>
      </c>
      <c r="DH235" s="67" t="str">
        <f t="shared" si="2454"/>
        <v/>
      </c>
      <c r="DI235" s="67" t="str">
        <f t="shared" si="2455"/>
        <v/>
      </c>
      <c r="DJ235" s="67" t="str">
        <f t="shared" si="2456"/>
        <v/>
      </c>
      <c r="DK235" s="67" t="str">
        <f t="shared" si="2457"/>
        <v/>
      </c>
      <c r="DL235" s="67" t="str">
        <f t="shared" si="2458"/>
        <v/>
      </c>
      <c r="DM235" s="75" t="str">
        <f t="shared" si="2459"/>
        <v/>
      </c>
      <c r="DN235" s="74" t="str">
        <f t="shared" si="2627"/>
        <v/>
      </c>
      <c r="DO235" s="67" t="str">
        <f t="shared" ref="DO235" si="2848">IF(AND($F235=DN$2,$D235=DN$3,$E235=DO$4),1,"")</f>
        <v/>
      </c>
      <c r="DP235" s="67" t="str">
        <f t="shared" si="2461"/>
        <v/>
      </c>
      <c r="DQ235" s="67" t="str">
        <f t="shared" si="2462"/>
        <v/>
      </c>
      <c r="DR235" s="67" t="str">
        <f t="shared" si="2463"/>
        <v/>
      </c>
      <c r="DS235" s="67" t="str">
        <f t="shared" si="2464"/>
        <v/>
      </c>
      <c r="DT235" s="67" t="str">
        <f t="shared" si="2465"/>
        <v/>
      </c>
      <c r="DU235" s="67" t="str">
        <f t="shared" si="2466"/>
        <v/>
      </c>
      <c r="DV235" s="67" t="str">
        <f t="shared" si="2467"/>
        <v/>
      </c>
      <c r="DW235" s="76" t="str">
        <f t="shared" si="2468"/>
        <v/>
      </c>
      <c r="DX235" s="73"/>
    </row>
    <row r="236" spans="1:128" hidden="1">
      <c r="A236" s="67" t="str">
        <f>IF(OR(B236=0,B236=""),"",'Stu.Detail (1-20)'!A238)</f>
        <v/>
      </c>
      <c r="B236" s="67" t="str">
        <f>IF(OR('Stu.Detail (1-20)'!B238=0,'Stu.Detail (1-20)'!B238=""),"",'Stu.Detail (1-20)'!B238)</f>
        <v/>
      </c>
      <c r="C236" s="68" t="str">
        <f>IF(OR('Stu.Detail (1-20)'!C238=0,'Stu.Detail (1-20)'!C238=""),"",'Stu.Detail (1-20)'!C238)</f>
        <v/>
      </c>
      <c r="D236" s="67" t="str">
        <f>IF(OR('Stu.Detail (1-20)'!J238=0,'Stu.Detail (1-20)'!J238=""),"",'Stu.Detail (1-20)'!J238)</f>
        <v/>
      </c>
      <c r="E236" s="67" t="str">
        <f>IF(OR('Stu.Detail (1-20)'!K238=0,'Stu.Detail (1-20)'!K238=""),"",'Stu.Detail (1-20)'!K238)</f>
        <v/>
      </c>
      <c r="F236" s="67" t="str">
        <f>IF(OR('Stu.Detail (1-20)'!L238=0,'Stu.Detail (1-20)'!L238=""),"",'Stu.Detail (1-20)'!L238)</f>
        <v/>
      </c>
      <c r="H236" s="74" t="str">
        <f t="shared" si="2359"/>
        <v/>
      </c>
      <c r="I236" s="67" t="str">
        <f t="shared" si="2360"/>
        <v/>
      </c>
      <c r="J236" s="67" t="str">
        <f t="shared" si="2361"/>
        <v/>
      </c>
      <c r="K236" s="67" t="str">
        <f t="shared" si="2362"/>
        <v/>
      </c>
      <c r="L236" s="67" t="str">
        <f t="shared" si="2363"/>
        <v/>
      </c>
      <c r="M236" s="67" t="str">
        <f t="shared" si="2364"/>
        <v/>
      </c>
      <c r="N236" s="67" t="str">
        <f t="shared" si="2365"/>
        <v/>
      </c>
      <c r="O236" s="67" t="str">
        <f t="shared" si="2366"/>
        <v/>
      </c>
      <c r="P236" s="67" t="str">
        <f t="shared" si="2367"/>
        <v/>
      </c>
      <c r="Q236" s="75" t="str">
        <f t="shared" si="2368"/>
        <v/>
      </c>
      <c r="R236" s="74" t="str">
        <f t="shared" si="2369"/>
        <v/>
      </c>
      <c r="S236" s="67" t="str">
        <f t="shared" si="2370"/>
        <v/>
      </c>
      <c r="T236" s="67" t="str">
        <f t="shared" si="2371"/>
        <v/>
      </c>
      <c r="U236" s="67" t="str">
        <f t="shared" si="2372"/>
        <v/>
      </c>
      <c r="V236" s="67" t="str">
        <f t="shared" si="2373"/>
        <v/>
      </c>
      <c r="W236" s="67" t="str">
        <f t="shared" si="2374"/>
        <v/>
      </c>
      <c r="X236" s="67" t="str">
        <f t="shared" si="2375"/>
        <v/>
      </c>
      <c r="Y236" s="67" t="str">
        <f t="shared" si="2376"/>
        <v/>
      </c>
      <c r="Z236" s="67" t="str">
        <f t="shared" si="2377"/>
        <v/>
      </c>
      <c r="AA236" s="75" t="str">
        <f t="shared" si="2378"/>
        <v/>
      </c>
      <c r="AB236" s="74" t="str">
        <f t="shared" si="2609"/>
        <v/>
      </c>
      <c r="AC236" s="67" t="str">
        <f t="shared" ref="AC236" si="2849">IF(AND($F236=AB$2,$D236=AB$3,$E236=AC$4),1,"")</f>
        <v/>
      </c>
      <c r="AD236" s="67" t="str">
        <f t="shared" si="2380"/>
        <v/>
      </c>
      <c r="AE236" s="67" t="str">
        <f t="shared" si="2381"/>
        <v/>
      </c>
      <c r="AF236" s="67" t="str">
        <f t="shared" si="2382"/>
        <v/>
      </c>
      <c r="AG236" s="67" t="str">
        <f t="shared" si="2383"/>
        <v/>
      </c>
      <c r="AH236" s="67" t="str">
        <f t="shared" si="2384"/>
        <v/>
      </c>
      <c r="AI236" s="67" t="str">
        <f t="shared" si="2385"/>
        <v/>
      </c>
      <c r="AJ236" s="67" t="str">
        <f t="shared" si="2386"/>
        <v/>
      </c>
      <c r="AK236" s="75" t="str">
        <f t="shared" si="2387"/>
        <v/>
      </c>
      <c r="AL236" s="74" t="str">
        <f t="shared" si="2611"/>
        <v/>
      </c>
      <c r="AM236" s="67" t="str">
        <f t="shared" ref="AM236" si="2850">IF(AND($F236=AL$2,$D236=AL$3,$E236=AM$4),1,"")</f>
        <v/>
      </c>
      <c r="AN236" s="67" t="str">
        <f t="shared" si="2389"/>
        <v/>
      </c>
      <c r="AO236" s="67" t="str">
        <f t="shared" si="2390"/>
        <v/>
      </c>
      <c r="AP236" s="67" t="str">
        <f t="shared" si="2391"/>
        <v/>
      </c>
      <c r="AQ236" s="67" t="str">
        <f t="shared" si="2392"/>
        <v/>
      </c>
      <c r="AR236" s="67" t="str">
        <f t="shared" si="2393"/>
        <v/>
      </c>
      <c r="AS236" s="67" t="str">
        <f t="shared" si="2394"/>
        <v/>
      </c>
      <c r="AT236" s="67" t="str">
        <f t="shared" si="2395"/>
        <v/>
      </c>
      <c r="AU236" s="75" t="str">
        <f t="shared" si="2396"/>
        <v/>
      </c>
      <c r="AV236" s="74" t="str">
        <f t="shared" si="2613"/>
        <v/>
      </c>
      <c r="AW236" s="67" t="str">
        <f t="shared" ref="AW236" si="2851">IF(AND($F236=AV$2,$D236=AV$3,$E236=AW$4),1,"")</f>
        <v/>
      </c>
      <c r="AX236" s="67" t="str">
        <f t="shared" si="2398"/>
        <v/>
      </c>
      <c r="AY236" s="67" t="str">
        <f t="shared" si="2399"/>
        <v/>
      </c>
      <c r="AZ236" s="67" t="str">
        <f t="shared" si="2400"/>
        <v/>
      </c>
      <c r="BA236" s="67" t="str">
        <f t="shared" si="2401"/>
        <v/>
      </c>
      <c r="BB236" s="67" t="str">
        <f t="shared" si="2402"/>
        <v/>
      </c>
      <c r="BC236" s="67" t="str">
        <f t="shared" si="2403"/>
        <v/>
      </c>
      <c r="BD236" s="67" t="str">
        <f t="shared" si="2404"/>
        <v/>
      </c>
      <c r="BE236" s="75" t="str">
        <f t="shared" si="2405"/>
        <v/>
      </c>
      <c r="BF236" s="74" t="str">
        <f t="shared" si="2615"/>
        <v/>
      </c>
      <c r="BG236" s="67" t="str">
        <f t="shared" ref="BG236" si="2852">IF(AND($F236=BF$2,$D236=BF$3,$E236=BG$4),1,"")</f>
        <v/>
      </c>
      <c r="BH236" s="67" t="str">
        <f t="shared" si="2407"/>
        <v/>
      </c>
      <c r="BI236" s="67" t="str">
        <f t="shared" si="2408"/>
        <v/>
      </c>
      <c r="BJ236" s="67" t="str">
        <f t="shared" si="2409"/>
        <v/>
      </c>
      <c r="BK236" s="67" t="str">
        <f t="shared" si="2410"/>
        <v/>
      </c>
      <c r="BL236" s="67" t="str">
        <f t="shared" si="2411"/>
        <v/>
      </c>
      <c r="BM236" s="67" t="str">
        <f t="shared" si="2412"/>
        <v/>
      </c>
      <c r="BN236" s="67" t="str">
        <f t="shared" si="2413"/>
        <v/>
      </c>
      <c r="BO236" s="75" t="str">
        <f t="shared" si="2414"/>
        <v/>
      </c>
      <c r="BP236" s="74" t="str">
        <f t="shared" si="2617"/>
        <v/>
      </c>
      <c r="BQ236" s="67" t="str">
        <f t="shared" ref="BQ236" si="2853">IF(AND($F236=BP$2,$D236=BP$3,$E236=BQ$4),1,"")</f>
        <v/>
      </c>
      <c r="BR236" s="67" t="str">
        <f t="shared" si="2416"/>
        <v/>
      </c>
      <c r="BS236" s="67" t="str">
        <f t="shared" si="2417"/>
        <v/>
      </c>
      <c r="BT236" s="67" t="str">
        <f t="shared" si="2418"/>
        <v/>
      </c>
      <c r="BU236" s="67" t="str">
        <f t="shared" si="2419"/>
        <v/>
      </c>
      <c r="BV236" s="67" t="str">
        <f t="shared" si="2420"/>
        <v/>
      </c>
      <c r="BW236" s="67" t="str">
        <f t="shared" si="2421"/>
        <v/>
      </c>
      <c r="BX236" s="67" t="str">
        <f t="shared" si="2422"/>
        <v/>
      </c>
      <c r="BY236" s="75" t="str">
        <f t="shared" si="2423"/>
        <v/>
      </c>
      <c r="BZ236" s="74" t="str">
        <f t="shared" si="2619"/>
        <v/>
      </c>
      <c r="CA236" s="67" t="str">
        <f t="shared" ref="CA236" si="2854">IF(AND($F236=BZ$2,$D236=BZ$3,$E236=CA$4),1,"")</f>
        <v/>
      </c>
      <c r="CB236" s="67" t="str">
        <f t="shared" si="2425"/>
        <v/>
      </c>
      <c r="CC236" s="67" t="str">
        <f t="shared" si="2426"/>
        <v/>
      </c>
      <c r="CD236" s="67" t="str">
        <f t="shared" si="2427"/>
        <v/>
      </c>
      <c r="CE236" s="67" t="str">
        <f t="shared" si="2428"/>
        <v/>
      </c>
      <c r="CF236" s="67" t="str">
        <f t="shared" si="2429"/>
        <v/>
      </c>
      <c r="CG236" s="67" t="str">
        <f t="shared" si="2430"/>
        <v/>
      </c>
      <c r="CH236" s="67" t="str">
        <f t="shared" si="2431"/>
        <v/>
      </c>
      <c r="CI236" s="75" t="str">
        <f t="shared" si="2432"/>
        <v/>
      </c>
      <c r="CJ236" s="74" t="str">
        <f t="shared" si="2621"/>
        <v/>
      </c>
      <c r="CK236" s="67" t="str">
        <f t="shared" ref="CK236" si="2855">IF(AND($F236=CJ$2,$D236=CJ$3,$E236=CK$4),1,"")</f>
        <v/>
      </c>
      <c r="CL236" s="67" t="str">
        <f t="shared" si="2434"/>
        <v/>
      </c>
      <c r="CM236" s="67" t="str">
        <f t="shared" si="2435"/>
        <v/>
      </c>
      <c r="CN236" s="67" t="str">
        <f t="shared" si="2436"/>
        <v/>
      </c>
      <c r="CO236" s="67" t="str">
        <f t="shared" si="2437"/>
        <v/>
      </c>
      <c r="CP236" s="67" t="str">
        <f t="shared" si="2438"/>
        <v/>
      </c>
      <c r="CQ236" s="67" t="str">
        <f t="shared" si="2439"/>
        <v/>
      </c>
      <c r="CR236" s="67" t="str">
        <f t="shared" si="2440"/>
        <v/>
      </c>
      <c r="CS236" s="75" t="str">
        <f t="shared" si="2441"/>
        <v/>
      </c>
      <c r="CT236" s="74" t="str">
        <f t="shared" si="2623"/>
        <v/>
      </c>
      <c r="CU236" s="67" t="str">
        <f t="shared" ref="CU236" si="2856">IF(AND($F236=CT$2,$D236=CT$3,$E236=CU$4),1,"")</f>
        <v/>
      </c>
      <c r="CV236" s="67" t="str">
        <f t="shared" si="2443"/>
        <v/>
      </c>
      <c r="CW236" s="67" t="str">
        <f t="shared" si="2444"/>
        <v/>
      </c>
      <c r="CX236" s="67" t="str">
        <f t="shared" si="2445"/>
        <v/>
      </c>
      <c r="CY236" s="67" t="str">
        <f t="shared" si="2446"/>
        <v/>
      </c>
      <c r="CZ236" s="67" t="str">
        <f t="shared" si="2447"/>
        <v/>
      </c>
      <c r="DA236" s="67" t="str">
        <f t="shared" si="2448"/>
        <v/>
      </c>
      <c r="DB236" s="67" t="str">
        <f t="shared" si="2449"/>
        <v/>
      </c>
      <c r="DC236" s="75" t="str">
        <f t="shared" si="2450"/>
        <v/>
      </c>
      <c r="DD236" s="74" t="str">
        <f t="shared" si="2625"/>
        <v/>
      </c>
      <c r="DE236" s="67" t="str">
        <f t="shared" ref="DE236" si="2857">IF(AND($F236=DD$2,$D236=DD$3,$E236=DE$4),1,"")</f>
        <v/>
      </c>
      <c r="DF236" s="67" t="str">
        <f t="shared" si="2452"/>
        <v/>
      </c>
      <c r="DG236" s="67" t="str">
        <f t="shared" si="2453"/>
        <v/>
      </c>
      <c r="DH236" s="67" t="str">
        <f t="shared" si="2454"/>
        <v/>
      </c>
      <c r="DI236" s="67" t="str">
        <f t="shared" si="2455"/>
        <v/>
      </c>
      <c r="DJ236" s="67" t="str">
        <f t="shared" si="2456"/>
        <v/>
      </c>
      <c r="DK236" s="67" t="str">
        <f t="shared" si="2457"/>
        <v/>
      </c>
      <c r="DL236" s="67" t="str">
        <f t="shared" si="2458"/>
        <v/>
      </c>
      <c r="DM236" s="75" t="str">
        <f t="shared" si="2459"/>
        <v/>
      </c>
      <c r="DN236" s="74" t="str">
        <f t="shared" si="2627"/>
        <v/>
      </c>
      <c r="DO236" s="67" t="str">
        <f t="shared" ref="DO236" si="2858">IF(AND($F236=DN$2,$D236=DN$3,$E236=DO$4),1,"")</f>
        <v/>
      </c>
      <c r="DP236" s="67" t="str">
        <f t="shared" si="2461"/>
        <v/>
      </c>
      <c r="DQ236" s="67" t="str">
        <f t="shared" si="2462"/>
        <v/>
      </c>
      <c r="DR236" s="67" t="str">
        <f t="shared" si="2463"/>
        <v/>
      </c>
      <c r="DS236" s="67" t="str">
        <f t="shared" si="2464"/>
        <v/>
      </c>
      <c r="DT236" s="67" t="str">
        <f t="shared" si="2465"/>
        <v/>
      </c>
      <c r="DU236" s="67" t="str">
        <f t="shared" si="2466"/>
        <v/>
      </c>
      <c r="DV236" s="67" t="str">
        <f t="shared" si="2467"/>
        <v/>
      </c>
      <c r="DW236" s="76" t="str">
        <f t="shared" si="2468"/>
        <v/>
      </c>
      <c r="DX236" s="73"/>
    </row>
    <row r="237" spans="1:128" hidden="1">
      <c r="A237" s="67" t="str">
        <f>IF(OR(B237=0,B237=""),"",'Stu.Detail (1-20)'!A239)</f>
        <v/>
      </c>
      <c r="B237" s="67" t="str">
        <f>IF(OR('Stu.Detail (1-20)'!B239=0,'Stu.Detail (1-20)'!B239=""),"",'Stu.Detail (1-20)'!B239)</f>
        <v/>
      </c>
      <c r="C237" s="68" t="str">
        <f>IF(OR('Stu.Detail (1-20)'!C239=0,'Stu.Detail (1-20)'!C239=""),"",'Stu.Detail (1-20)'!C239)</f>
        <v/>
      </c>
      <c r="D237" s="67" t="str">
        <f>IF(OR('Stu.Detail (1-20)'!J239=0,'Stu.Detail (1-20)'!J239=""),"",'Stu.Detail (1-20)'!J239)</f>
        <v/>
      </c>
      <c r="E237" s="67" t="str">
        <f>IF(OR('Stu.Detail (1-20)'!K239=0,'Stu.Detail (1-20)'!K239=""),"",'Stu.Detail (1-20)'!K239)</f>
        <v/>
      </c>
      <c r="F237" s="67" t="str">
        <f>IF(OR('Stu.Detail (1-20)'!L239=0,'Stu.Detail (1-20)'!L239=""),"",'Stu.Detail (1-20)'!L239)</f>
        <v/>
      </c>
      <c r="H237" s="74" t="str">
        <f t="shared" si="2359"/>
        <v/>
      </c>
      <c r="I237" s="67" t="str">
        <f t="shared" si="2360"/>
        <v/>
      </c>
      <c r="J237" s="67" t="str">
        <f t="shared" si="2361"/>
        <v/>
      </c>
      <c r="K237" s="67" t="str">
        <f t="shared" si="2362"/>
        <v/>
      </c>
      <c r="L237" s="67" t="str">
        <f t="shared" si="2363"/>
        <v/>
      </c>
      <c r="M237" s="67" t="str">
        <f t="shared" si="2364"/>
        <v/>
      </c>
      <c r="N237" s="67" t="str">
        <f t="shared" si="2365"/>
        <v/>
      </c>
      <c r="O237" s="67" t="str">
        <f t="shared" si="2366"/>
        <v/>
      </c>
      <c r="P237" s="67" t="str">
        <f t="shared" si="2367"/>
        <v/>
      </c>
      <c r="Q237" s="75" t="str">
        <f t="shared" si="2368"/>
        <v/>
      </c>
      <c r="R237" s="74" t="str">
        <f t="shared" si="2369"/>
        <v/>
      </c>
      <c r="S237" s="67" t="str">
        <f t="shared" si="2370"/>
        <v/>
      </c>
      <c r="T237" s="67" t="str">
        <f t="shared" si="2371"/>
        <v/>
      </c>
      <c r="U237" s="67" t="str">
        <f t="shared" si="2372"/>
        <v/>
      </c>
      <c r="V237" s="67" t="str">
        <f t="shared" si="2373"/>
        <v/>
      </c>
      <c r="W237" s="67" t="str">
        <f t="shared" si="2374"/>
        <v/>
      </c>
      <c r="X237" s="67" t="str">
        <f t="shared" si="2375"/>
        <v/>
      </c>
      <c r="Y237" s="67" t="str">
        <f t="shared" si="2376"/>
        <v/>
      </c>
      <c r="Z237" s="67" t="str">
        <f t="shared" si="2377"/>
        <v/>
      </c>
      <c r="AA237" s="75" t="str">
        <f t="shared" si="2378"/>
        <v/>
      </c>
      <c r="AB237" s="74" t="str">
        <f t="shared" si="2609"/>
        <v/>
      </c>
      <c r="AC237" s="67" t="str">
        <f t="shared" ref="AC237" si="2859">IF(AND($F237=AB$2,$D237=AB$3,$E237=AC$4),1,"")</f>
        <v/>
      </c>
      <c r="AD237" s="67" t="str">
        <f t="shared" si="2380"/>
        <v/>
      </c>
      <c r="AE237" s="67" t="str">
        <f t="shared" si="2381"/>
        <v/>
      </c>
      <c r="AF237" s="67" t="str">
        <f t="shared" si="2382"/>
        <v/>
      </c>
      <c r="AG237" s="67" t="str">
        <f t="shared" si="2383"/>
        <v/>
      </c>
      <c r="AH237" s="67" t="str">
        <f t="shared" si="2384"/>
        <v/>
      </c>
      <c r="AI237" s="67" t="str">
        <f t="shared" si="2385"/>
        <v/>
      </c>
      <c r="AJ237" s="67" t="str">
        <f t="shared" si="2386"/>
        <v/>
      </c>
      <c r="AK237" s="75" t="str">
        <f t="shared" si="2387"/>
        <v/>
      </c>
      <c r="AL237" s="74" t="str">
        <f t="shared" si="2611"/>
        <v/>
      </c>
      <c r="AM237" s="67" t="str">
        <f t="shared" ref="AM237" si="2860">IF(AND($F237=AL$2,$D237=AL$3,$E237=AM$4),1,"")</f>
        <v/>
      </c>
      <c r="AN237" s="67" t="str">
        <f t="shared" si="2389"/>
        <v/>
      </c>
      <c r="AO237" s="67" t="str">
        <f t="shared" si="2390"/>
        <v/>
      </c>
      <c r="AP237" s="67" t="str">
        <f t="shared" si="2391"/>
        <v/>
      </c>
      <c r="AQ237" s="67" t="str">
        <f t="shared" si="2392"/>
        <v/>
      </c>
      <c r="AR237" s="67" t="str">
        <f t="shared" si="2393"/>
        <v/>
      </c>
      <c r="AS237" s="67" t="str">
        <f t="shared" si="2394"/>
        <v/>
      </c>
      <c r="AT237" s="67" t="str">
        <f t="shared" si="2395"/>
        <v/>
      </c>
      <c r="AU237" s="75" t="str">
        <f t="shared" si="2396"/>
        <v/>
      </c>
      <c r="AV237" s="74" t="str">
        <f t="shared" si="2613"/>
        <v/>
      </c>
      <c r="AW237" s="67" t="str">
        <f t="shared" ref="AW237" si="2861">IF(AND($F237=AV$2,$D237=AV$3,$E237=AW$4),1,"")</f>
        <v/>
      </c>
      <c r="AX237" s="67" t="str">
        <f t="shared" si="2398"/>
        <v/>
      </c>
      <c r="AY237" s="67" t="str">
        <f t="shared" si="2399"/>
        <v/>
      </c>
      <c r="AZ237" s="67" t="str">
        <f t="shared" si="2400"/>
        <v/>
      </c>
      <c r="BA237" s="67" t="str">
        <f t="shared" si="2401"/>
        <v/>
      </c>
      <c r="BB237" s="67" t="str">
        <f t="shared" si="2402"/>
        <v/>
      </c>
      <c r="BC237" s="67" t="str">
        <f t="shared" si="2403"/>
        <v/>
      </c>
      <c r="BD237" s="67" t="str">
        <f t="shared" si="2404"/>
        <v/>
      </c>
      <c r="BE237" s="75" t="str">
        <f t="shared" si="2405"/>
        <v/>
      </c>
      <c r="BF237" s="74" t="str">
        <f t="shared" si="2615"/>
        <v/>
      </c>
      <c r="BG237" s="67" t="str">
        <f t="shared" ref="BG237" si="2862">IF(AND($F237=BF$2,$D237=BF$3,$E237=BG$4),1,"")</f>
        <v/>
      </c>
      <c r="BH237" s="67" t="str">
        <f t="shared" si="2407"/>
        <v/>
      </c>
      <c r="BI237" s="67" t="str">
        <f t="shared" si="2408"/>
        <v/>
      </c>
      <c r="BJ237" s="67" t="str">
        <f t="shared" si="2409"/>
        <v/>
      </c>
      <c r="BK237" s="67" t="str">
        <f t="shared" si="2410"/>
        <v/>
      </c>
      <c r="BL237" s="67" t="str">
        <f t="shared" si="2411"/>
        <v/>
      </c>
      <c r="BM237" s="67" t="str">
        <f t="shared" si="2412"/>
        <v/>
      </c>
      <c r="BN237" s="67" t="str">
        <f t="shared" si="2413"/>
        <v/>
      </c>
      <c r="BO237" s="75" t="str">
        <f t="shared" si="2414"/>
        <v/>
      </c>
      <c r="BP237" s="74" t="str">
        <f t="shared" si="2617"/>
        <v/>
      </c>
      <c r="BQ237" s="67" t="str">
        <f t="shared" ref="BQ237" si="2863">IF(AND($F237=BP$2,$D237=BP$3,$E237=BQ$4),1,"")</f>
        <v/>
      </c>
      <c r="BR237" s="67" t="str">
        <f t="shared" si="2416"/>
        <v/>
      </c>
      <c r="BS237" s="67" t="str">
        <f t="shared" si="2417"/>
        <v/>
      </c>
      <c r="BT237" s="67" t="str">
        <f t="shared" si="2418"/>
        <v/>
      </c>
      <c r="BU237" s="67" t="str">
        <f t="shared" si="2419"/>
        <v/>
      </c>
      <c r="BV237" s="67" t="str">
        <f t="shared" si="2420"/>
        <v/>
      </c>
      <c r="BW237" s="67" t="str">
        <f t="shared" si="2421"/>
        <v/>
      </c>
      <c r="BX237" s="67" t="str">
        <f t="shared" si="2422"/>
        <v/>
      </c>
      <c r="BY237" s="75" t="str">
        <f t="shared" si="2423"/>
        <v/>
      </c>
      <c r="BZ237" s="74" t="str">
        <f t="shared" si="2619"/>
        <v/>
      </c>
      <c r="CA237" s="67" t="str">
        <f t="shared" ref="CA237" si="2864">IF(AND($F237=BZ$2,$D237=BZ$3,$E237=CA$4),1,"")</f>
        <v/>
      </c>
      <c r="CB237" s="67" t="str">
        <f t="shared" si="2425"/>
        <v/>
      </c>
      <c r="CC237" s="67" t="str">
        <f t="shared" si="2426"/>
        <v/>
      </c>
      <c r="CD237" s="67" t="str">
        <f t="shared" si="2427"/>
        <v/>
      </c>
      <c r="CE237" s="67" t="str">
        <f t="shared" si="2428"/>
        <v/>
      </c>
      <c r="CF237" s="67" t="str">
        <f t="shared" si="2429"/>
        <v/>
      </c>
      <c r="CG237" s="67" t="str">
        <f t="shared" si="2430"/>
        <v/>
      </c>
      <c r="CH237" s="67" t="str">
        <f t="shared" si="2431"/>
        <v/>
      </c>
      <c r="CI237" s="75" t="str">
        <f t="shared" si="2432"/>
        <v/>
      </c>
      <c r="CJ237" s="74" t="str">
        <f t="shared" si="2621"/>
        <v/>
      </c>
      <c r="CK237" s="67" t="str">
        <f t="shared" ref="CK237" si="2865">IF(AND($F237=CJ$2,$D237=CJ$3,$E237=CK$4),1,"")</f>
        <v/>
      </c>
      <c r="CL237" s="67" t="str">
        <f t="shared" si="2434"/>
        <v/>
      </c>
      <c r="CM237" s="67" t="str">
        <f t="shared" si="2435"/>
        <v/>
      </c>
      <c r="CN237" s="67" t="str">
        <f t="shared" si="2436"/>
        <v/>
      </c>
      <c r="CO237" s="67" t="str">
        <f t="shared" si="2437"/>
        <v/>
      </c>
      <c r="CP237" s="67" t="str">
        <f t="shared" si="2438"/>
        <v/>
      </c>
      <c r="CQ237" s="67" t="str">
        <f t="shared" si="2439"/>
        <v/>
      </c>
      <c r="CR237" s="67" t="str">
        <f t="shared" si="2440"/>
        <v/>
      </c>
      <c r="CS237" s="75" t="str">
        <f t="shared" si="2441"/>
        <v/>
      </c>
      <c r="CT237" s="74" t="str">
        <f t="shared" si="2623"/>
        <v/>
      </c>
      <c r="CU237" s="67" t="str">
        <f t="shared" ref="CU237" si="2866">IF(AND($F237=CT$2,$D237=CT$3,$E237=CU$4),1,"")</f>
        <v/>
      </c>
      <c r="CV237" s="67" t="str">
        <f t="shared" si="2443"/>
        <v/>
      </c>
      <c r="CW237" s="67" t="str">
        <f t="shared" si="2444"/>
        <v/>
      </c>
      <c r="CX237" s="67" t="str">
        <f t="shared" si="2445"/>
        <v/>
      </c>
      <c r="CY237" s="67" t="str">
        <f t="shared" si="2446"/>
        <v/>
      </c>
      <c r="CZ237" s="67" t="str">
        <f t="shared" si="2447"/>
        <v/>
      </c>
      <c r="DA237" s="67" t="str">
        <f t="shared" si="2448"/>
        <v/>
      </c>
      <c r="DB237" s="67" t="str">
        <f t="shared" si="2449"/>
        <v/>
      </c>
      <c r="DC237" s="75" t="str">
        <f t="shared" si="2450"/>
        <v/>
      </c>
      <c r="DD237" s="74" t="str">
        <f t="shared" si="2625"/>
        <v/>
      </c>
      <c r="DE237" s="67" t="str">
        <f t="shared" ref="DE237" si="2867">IF(AND($F237=DD$2,$D237=DD$3,$E237=DE$4),1,"")</f>
        <v/>
      </c>
      <c r="DF237" s="67" t="str">
        <f t="shared" si="2452"/>
        <v/>
      </c>
      <c r="DG237" s="67" t="str">
        <f t="shared" si="2453"/>
        <v/>
      </c>
      <c r="DH237" s="67" t="str">
        <f t="shared" si="2454"/>
        <v/>
      </c>
      <c r="DI237" s="67" t="str">
        <f t="shared" si="2455"/>
        <v/>
      </c>
      <c r="DJ237" s="67" t="str">
        <f t="shared" si="2456"/>
        <v/>
      </c>
      <c r="DK237" s="67" t="str">
        <f t="shared" si="2457"/>
        <v/>
      </c>
      <c r="DL237" s="67" t="str">
        <f t="shared" si="2458"/>
        <v/>
      </c>
      <c r="DM237" s="75" t="str">
        <f t="shared" si="2459"/>
        <v/>
      </c>
      <c r="DN237" s="74" t="str">
        <f t="shared" si="2627"/>
        <v/>
      </c>
      <c r="DO237" s="67" t="str">
        <f t="shared" ref="DO237" si="2868">IF(AND($F237=DN$2,$D237=DN$3,$E237=DO$4),1,"")</f>
        <v/>
      </c>
      <c r="DP237" s="67" t="str">
        <f t="shared" si="2461"/>
        <v/>
      </c>
      <c r="DQ237" s="67" t="str">
        <f t="shared" si="2462"/>
        <v/>
      </c>
      <c r="DR237" s="67" t="str">
        <f t="shared" si="2463"/>
        <v/>
      </c>
      <c r="DS237" s="67" t="str">
        <f t="shared" si="2464"/>
        <v/>
      </c>
      <c r="DT237" s="67" t="str">
        <f t="shared" si="2465"/>
        <v/>
      </c>
      <c r="DU237" s="67" t="str">
        <f t="shared" si="2466"/>
        <v/>
      </c>
      <c r="DV237" s="67" t="str">
        <f t="shared" si="2467"/>
        <v/>
      </c>
      <c r="DW237" s="76" t="str">
        <f t="shared" si="2468"/>
        <v/>
      </c>
      <c r="DX237" s="73"/>
    </row>
    <row r="238" spans="1:128" hidden="1">
      <c r="A238" s="67" t="str">
        <f>IF(OR(B238=0,B238=""),"",'Stu.Detail (1-20)'!A240)</f>
        <v/>
      </c>
      <c r="B238" s="67" t="str">
        <f>IF(OR('Stu.Detail (1-20)'!B240=0,'Stu.Detail (1-20)'!B240=""),"",'Stu.Detail (1-20)'!B240)</f>
        <v/>
      </c>
      <c r="C238" s="68" t="str">
        <f>IF(OR('Stu.Detail (1-20)'!C240=0,'Stu.Detail (1-20)'!C240=""),"",'Stu.Detail (1-20)'!C240)</f>
        <v/>
      </c>
      <c r="D238" s="67" t="str">
        <f>IF(OR('Stu.Detail (1-20)'!J240=0,'Stu.Detail (1-20)'!J240=""),"",'Stu.Detail (1-20)'!J240)</f>
        <v/>
      </c>
      <c r="E238" s="67" t="str">
        <f>IF(OR('Stu.Detail (1-20)'!K240=0,'Stu.Detail (1-20)'!K240=""),"",'Stu.Detail (1-20)'!K240)</f>
        <v/>
      </c>
      <c r="F238" s="67" t="str">
        <f>IF(OR('Stu.Detail (1-20)'!L240=0,'Stu.Detail (1-20)'!L240=""),"",'Stu.Detail (1-20)'!L240)</f>
        <v/>
      </c>
      <c r="H238" s="74" t="str">
        <f t="shared" si="2359"/>
        <v/>
      </c>
      <c r="I238" s="67" t="str">
        <f t="shared" si="2360"/>
        <v/>
      </c>
      <c r="J238" s="67" t="str">
        <f t="shared" si="2361"/>
        <v/>
      </c>
      <c r="K238" s="67" t="str">
        <f t="shared" si="2362"/>
        <v/>
      </c>
      <c r="L238" s="67" t="str">
        <f t="shared" si="2363"/>
        <v/>
      </c>
      <c r="M238" s="67" t="str">
        <f t="shared" si="2364"/>
        <v/>
      </c>
      <c r="N238" s="67" t="str">
        <f t="shared" si="2365"/>
        <v/>
      </c>
      <c r="O238" s="67" t="str">
        <f t="shared" si="2366"/>
        <v/>
      </c>
      <c r="P238" s="67" t="str">
        <f t="shared" si="2367"/>
        <v/>
      </c>
      <c r="Q238" s="75" t="str">
        <f t="shared" si="2368"/>
        <v/>
      </c>
      <c r="R238" s="74" t="str">
        <f t="shared" si="2369"/>
        <v/>
      </c>
      <c r="S238" s="67" t="str">
        <f t="shared" si="2370"/>
        <v/>
      </c>
      <c r="T238" s="67" t="str">
        <f t="shared" si="2371"/>
        <v/>
      </c>
      <c r="U238" s="67" t="str">
        <f t="shared" si="2372"/>
        <v/>
      </c>
      <c r="V238" s="67" t="str">
        <f t="shared" si="2373"/>
        <v/>
      </c>
      <c r="W238" s="67" t="str">
        <f t="shared" si="2374"/>
        <v/>
      </c>
      <c r="X238" s="67" t="str">
        <f t="shared" si="2375"/>
        <v/>
      </c>
      <c r="Y238" s="67" t="str">
        <f t="shared" si="2376"/>
        <v/>
      </c>
      <c r="Z238" s="67" t="str">
        <f t="shared" si="2377"/>
        <v/>
      </c>
      <c r="AA238" s="75" t="str">
        <f t="shared" si="2378"/>
        <v/>
      </c>
      <c r="AB238" s="74" t="str">
        <f t="shared" si="2609"/>
        <v/>
      </c>
      <c r="AC238" s="67" t="str">
        <f t="shared" ref="AC238" si="2869">IF(AND($F238=AB$2,$D238=AB$3,$E238=AC$4),1,"")</f>
        <v/>
      </c>
      <c r="AD238" s="67" t="str">
        <f t="shared" si="2380"/>
        <v/>
      </c>
      <c r="AE238" s="67" t="str">
        <f t="shared" si="2381"/>
        <v/>
      </c>
      <c r="AF238" s="67" t="str">
        <f t="shared" si="2382"/>
        <v/>
      </c>
      <c r="AG238" s="67" t="str">
        <f t="shared" si="2383"/>
        <v/>
      </c>
      <c r="AH238" s="67" t="str">
        <f t="shared" si="2384"/>
        <v/>
      </c>
      <c r="AI238" s="67" t="str">
        <f t="shared" si="2385"/>
        <v/>
      </c>
      <c r="AJ238" s="67" t="str">
        <f t="shared" si="2386"/>
        <v/>
      </c>
      <c r="AK238" s="75" t="str">
        <f t="shared" si="2387"/>
        <v/>
      </c>
      <c r="AL238" s="74" t="str">
        <f t="shared" si="2611"/>
        <v/>
      </c>
      <c r="AM238" s="67" t="str">
        <f t="shared" ref="AM238" si="2870">IF(AND($F238=AL$2,$D238=AL$3,$E238=AM$4),1,"")</f>
        <v/>
      </c>
      <c r="AN238" s="67" t="str">
        <f t="shared" si="2389"/>
        <v/>
      </c>
      <c r="AO238" s="67" t="str">
        <f t="shared" si="2390"/>
        <v/>
      </c>
      <c r="AP238" s="67" t="str">
        <f t="shared" si="2391"/>
        <v/>
      </c>
      <c r="AQ238" s="67" t="str">
        <f t="shared" si="2392"/>
        <v/>
      </c>
      <c r="AR238" s="67" t="str">
        <f t="shared" si="2393"/>
        <v/>
      </c>
      <c r="AS238" s="67" t="str">
        <f t="shared" si="2394"/>
        <v/>
      </c>
      <c r="AT238" s="67" t="str">
        <f t="shared" si="2395"/>
        <v/>
      </c>
      <c r="AU238" s="75" t="str">
        <f t="shared" si="2396"/>
        <v/>
      </c>
      <c r="AV238" s="74" t="str">
        <f t="shared" si="2613"/>
        <v/>
      </c>
      <c r="AW238" s="67" t="str">
        <f t="shared" ref="AW238" si="2871">IF(AND($F238=AV$2,$D238=AV$3,$E238=AW$4),1,"")</f>
        <v/>
      </c>
      <c r="AX238" s="67" t="str">
        <f t="shared" si="2398"/>
        <v/>
      </c>
      <c r="AY238" s="67" t="str">
        <f t="shared" si="2399"/>
        <v/>
      </c>
      <c r="AZ238" s="67" t="str">
        <f t="shared" si="2400"/>
        <v/>
      </c>
      <c r="BA238" s="67" t="str">
        <f t="shared" si="2401"/>
        <v/>
      </c>
      <c r="BB238" s="67" t="str">
        <f t="shared" si="2402"/>
        <v/>
      </c>
      <c r="BC238" s="67" t="str">
        <f t="shared" si="2403"/>
        <v/>
      </c>
      <c r="BD238" s="67" t="str">
        <f t="shared" si="2404"/>
        <v/>
      </c>
      <c r="BE238" s="75" t="str">
        <f t="shared" si="2405"/>
        <v/>
      </c>
      <c r="BF238" s="74" t="str">
        <f t="shared" si="2615"/>
        <v/>
      </c>
      <c r="BG238" s="67" t="str">
        <f t="shared" ref="BG238" si="2872">IF(AND($F238=BF$2,$D238=BF$3,$E238=BG$4),1,"")</f>
        <v/>
      </c>
      <c r="BH238" s="67" t="str">
        <f t="shared" si="2407"/>
        <v/>
      </c>
      <c r="BI238" s="67" t="str">
        <f t="shared" si="2408"/>
        <v/>
      </c>
      <c r="BJ238" s="67" t="str">
        <f t="shared" si="2409"/>
        <v/>
      </c>
      <c r="BK238" s="67" t="str">
        <f t="shared" si="2410"/>
        <v/>
      </c>
      <c r="BL238" s="67" t="str">
        <f t="shared" si="2411"/>
        <v/>
      </c>
      <c r="BM238" s="67" t="str">
        <f t="shared" si="2412"/>
        <v/>
      </c>
      <c r="BN238" s="67" t="str">
        <f t="shared" si="2413"/>
        <v/>
      </c>
      <c r="BO238" s="75" t="str">
        <f t="shared" si="2414"/>
        <v/>
      </c>
      <c r="BP238" s="74" t="str">
        <f t="shared" si="2617"/>
        <v/>
      </c>
      <c r="BQ238" s="67" t="str">
        <f t="shared" ref="BQ238" si="2873">IF(AND($F238=BP$2,$D238=BP$3,$E238=BQ$4),1,"")</f>
        <v/>
      </c>
      <c r="BR238" s="67" t="str">
        <f t="shared" si="2416"/>
        <v/>
      </c>
      <c r="BS238" s="67" t="str">
        <f t="shared" si="2417"/>
        <v/>
      </c>
      <c r="BT238" s="67" t="str">
        <f t="shared" si="2418"/>
        <v/>
      </c>
      <c r="BU238" s="67" t="str">
        <f t="shared" si="2419"/>
        <v/>
      </c>
      <c r="BV238" s="67" t="str">
        <f t="shared" si="2420"/>
        <v/>
      </c>
      <c r="BW238" s="67" t="str">
        <f t="shared" si="2421"/>
        <v/>
      </c>
      <c r="BX238" s="67" t="str">
        <f t="shared" si="2422"/>
        <v/>
      </c>
      <c r="BY238" s="75" t="str">
        <f t="shared" si="2423"/>
        <v/>
      </c>
      <c r="BZ238" s="74" t="str">
        <f t="shared" si="2619"/>
        <v/>
      </c>
      <c r="CA238" s="67" t="str">
        <f t="shared" ref="CA238" si="2874">IF(AND($F238=BZ$2,$D238=BZ$3,$E238=CA$4),1,"")</f>
        <v/>
      </c>
      <c r="CB238" s="67" t="str">
        <f t="shared" si="2425"/>
        <v/>
      </c>
      <c r="CC238" s="67" t="str">
        <f t="shared" si="2426"/>
        <v/>
      </c>
      <c r="CD238" s="67" t="str">
        <f t="shared" si="2427"/>
        <v/>
      </c>
      <c r="CE238" s="67" t="str">
        <f t="shared" si="2428"/>
        <v/>
      </c>
      <c r="CF238" s="67" t="str">
        <f t="shared" si="2429"/>
        <v/>
      </c>
      <c r="CG238" s="67" t="str">
        <f t="shared" si="2430"/>
        <v/>
      </c>
      <c r="CH238" s="67" t="str">
        <f t="shared" si="2431"/>
        <v/>
      </c>
      <c r="CI238" s="75" t="str">
        <f t="shared" si="2432"/>
        <v/>
      </c>
      <c r="CJ238" s="74" t="str">
        <f t="shared" si="2621"/>
        <v/>
      </c>
      <c r="CK238" s="67" t="str">
        <f t="shared" ref="CK238" si="2875">IF(AND($F238=CJ$2,$D238=CJ$3,$E238=CK$4),1,"")</f>
        <v/>
      </c>
      <c r="CL238" s="67" t="str">
        <f t="shared" si="2434"/>
        <v/>
      </c>
      <c r="CM238" s="67" t="str">
        <f t="shared" si="2435"/>
        <v/>
      </c>
      <c r="CN238" s="67" t="str">
        <f t="shared" si="2436"/>
        <v/>
      </c>
      <c r="CO238" s="67" t="str">
        <f t="shared" si="2437"/>
        <v/>
      </c>
      <c r="CP238" s="67" t="str">
        <f t="shared" si="2438"/>
        <v/>
      </c>
      <c r="CQ238" s="67" t="str">
        <f t="shared" si="2439"/>
        <v/>
      </c>
      <c r="CR238" s="67" t="str">
        <f t="shared" si="2440"/>
        <v/>
      </c>
      <c r="CS238" s="75" t="str">
        <f t="shared" si="2441"/>
        <v/>
      </c>
      <c r="CT238" s="74" t="str">
        <f t="shared" si="2623"/>
        <v/>
      </c>
      <c r="CU238" s="67" t="str">
        <f t="shared" ref="CU238" si="2876">IF(AND($F238=CT$2,$D238=CT$3,$E238=CU$4),1,"")</f>
        <v/>
      </c>
      <c r="CV238" s="67" t="str">
        <f t="shared" si="2443"/>
        <v/>
      </c>
      <c r="CW238" s="67" t="str">
        <f t="shared" si="2444"/>
        <v/>
      </c>
      <c r="CX238" s="67" t="str">
        <f t="shared" si="2445"/>
        <v/>
      </c>
      <c r="CY238" s="67" t="str">
        <f t="shared" si="2446"/>
        <v/>
      </c>
      <c r="CZ238" s="67" t="str">
        <f t="shared" si="2447"/>
        <v/>
      </c>
      <c r="DA238" s="67" t="str">
        <f t="shared" si="2448"/>
        <v/>
      </c>
      <c r="DB238" s="67" t="str">
        <f t="shared" si="2449"/>
        <v/>
      </c>
      <c r="DC238" s="75" t="str">
        <f t="shared" si="2450"/>
        <v/>
      </c>
      <c r="DD238" s="74" t="str">
        <f t="shared" si="2625"/>
        <v/>
      </c>
      <c r="DE238" s="67" t="str">
        <f t="shared" ref="DE238" si="2877">IF(AND($F238=DD$2,$D238=DD$3,$E238=DE$4),1,"")</f>
        <v/>
      </c>
      <c r="DF238" s="67" t="str">
        <f t="shared" si="2452"/>
        <v/>
      </c>
      <c r="DG238" s="67" t="str">
        <f t="shared" si="2453"/>
        <v/>
      </c>
      <c r="DH238" s="67" t="str">
        <f t="shared" si="2454"/>
        <v/>
      </c>
      <c r="DI238" s="67" t="str">
        <f t="shared" si="2455"/>
        <v/>
      </c>
      <c r="DJ238" s="67" t="str">
        <f t="shared" si="2456"/>
        <v/>
      </c>
      <c r="DK238" s="67" t="str">
        <f t="shared" si="2457"/>
        <v/>
      </c>
      <c r="DL238" s="67" t="str">
        <f t="shared" si="2458"/>
        <v/>
      </c>
      <c r="DM238" s="75" t="str">
        <f t="shared" si="2459"/>
        <v/>
      </c>
      <c r="DN238" s="74" t="str">
        <f t="shared" si="2627"/>
        <v/>
      </c>
      <c r="DO238" s="67" t="str">
        <f t="shared" ref="DO238" si="2878">IF(AND($F238=DN$2,$D238=DN$3,$E238=DO$4),1,"")</f>
        <v/>
      </c>
      <c r="DP238" s="67" t="str">
        <f t="shared" si="2461"/>
        <v/>
      </c>
      <c r="DQ238" s="67" t="str">
        <f t="shared" si="2462"/>
        <v/>
      </c>
      <c r="DR238" s="67" t="str">
        <f t="shared" si="2463"/>
        <v/>
      </c>
      <c r="DS238" s="67" t="str">
        <f t="shared" si="2464"/>
        <v/>
      </c>
      <c r="DT238" s="67" t="str">
        <f t="shared" si="2465"/>
        <v/>
      </c>
      <c r="DU238" s="67" t="str">
        <f t="shared" si="2466"/>
        <v/>
      </c>
      <c r="DV238" s="67" t="str">
        <f t="shared" si="2467"/>
        <v/>
      </c>
      <c r="DW238" s="76" t="str">
        <f t="shared" si="2468"/>
        <v/>
      </c>
      <c r="DX238" s="73"/>
    </row>
    <row r="239" spans="1:128" hidden="1">
      <c r="A239" s="67" t="str">
        <f>IF(OR(B239=0,B239=""),"",'Stu.Detail (1-20)'!A241)</f>
        <v/>
      </c>
      <c r="B239" s="67" t="str">
        <f>IF(OR('Stu.Detail (1-20)'!B241=0,'Stu.Detail (1-20)'!B241=""),"",'Stu.Detail (1-20)'!B241)</f>
        <v/>
      </c>
      <c r="C239" s="68" t="str">
        <f>IF(OR('Stu.Detail (1-20)'!C241=0,'Stu.Detail (1-20)'!C241=""),"",'Stu.Detail (1-20)'!C241)</f>
        <v/>
      </c>
      <c r="D239" s="67" t="str">
        <f>IF(OR('Stu.Detail (1-20)'!J241=0,'Stu.Detail (1-20)'!J241=""),"",'Stu.Detail (1-20)'!J241)</f>
        <v/>
      </c>
      <c r="E239" s="67" t="str">
        <f>IF(OR('Stu.Detail (1-20)'!K241=0,'Stu.Detail (1-20)'!K241=""),"",'Stu.Detail (1-20)'!K241)</f>
        <v/>
      </c>
      <c r="F239" s="67" t="str">
        <f>IF(OR('Stu.Detail (1-20)'!L241=0,'Stu.Detail (1-20)'!L241=""),"",'Stu.Detail (1-20)'!L241)</f>
        <v/>
      </c>
      <c r="H239" s="74" t="str">
        <f t="shared" si="2359"/>
        <v/>
      </c>
      <c r="I239" s="67" t="str">
        <f t="shared" si="2360"/>
        <v/>
      </c>
      <c r="J239" s="67" t="str">
        <f t="shared" si="2361"/>
        <v/>
      </c>
      <c r="K239" s="67" t="str">
        <f t="shared" si="2362"/>
        <v/>
      </c>
      <c r="L239" s="67" t="str">
        <f t="shared" si="2363"/>
        <v/>
      </c>
      <c r="M239" s="67" t="str">
        <f t="shared" si="2364"/>
        <v/>
      </c>
      <c r="N239" s="67" t="str">
        <f t="shared" si="2365"/>
        <v/>
      </c>
      <c r="O239" s="67" t="str">
        <f t="shared" si="2366"/>
        <v/>
      </c>
      <c r="P239" s="67" t="str">
        <f t="shared" si="2367"/>
        <v/>
      </c>
      <c r="Q239" s="75" t="str">
        <f t="shared" si="2368"/>
        <v/>
      </c>
      <c r="R239" s="74" t="str">
        <f t="shared" si="2369"/>
        <v/>
      </c>
      <c r="S239" s="67" t="str">
        <f t="shared" si="2370"/>
        <v/>
      </c>
      <c r="T239" s="67" t="str">
        <f t="shared" si="2371"/>
        <v/>
      </c>
      <c r="U239" s="67" t="str">
        <f t="shared" si="2372"/>
        <v/>
      </c>
      <c r="V239" s="67" t="str">
        <f t="shared" si="2373"/>
        <v/>
      </c>
      <c r="W239" s="67" t="str">
        <f t="shared" si="2374"/>
        <v/>
      </c>
      <c r="X239" s="67" t="str">
        <f t="shared" si="2375"/>
        <v/>
      </c>
      <c r="Y239" s="67" t="str">
        <f t="shared" si="2376"/>
        <v/>
      </c>
      <c r="Z239" s="67" t="str">
        <f t="shared" si="2377"/>
        <v/>
      </c>
      <c r="AA239" s="75" t="str">
        <f t="shared" si="2378"/>
        <v/>
      </c>
      <c r="AB239" s="74" t="str">
        <f t="shared" si="2609"/>
        <v/>
      </c>
      <c r="AC239" s="67" t="str">
        <f t="shared" ref="AC239" si="2879">IF(AND($F239=AB$2,$D239=AB$3,$E239=AC$4),1,"")</f>
        <v/>
      </c>
      <c r="AD239" s="67" t="str">
        <f t="shared" si="2380"/>
        <v/>
      </c>
      <c r="AE239" s="67" t="str">
        <f t="shared" si="2381"/>
        <v/>
      </c>
      <c r="AF239" s="67" t="str">
        <f t="shared" si="2382"/>
        <v/>
      </c>
      <c r="AG239" s="67" t="str">
        <f t="shared" si="2383"/>
        <v/>
      </c>
      <c r="AH239" s="67" t="str">
        <f t="shared" si="2384"/>
        <v/>
      </c>
      <c r="AI239" s="67" t="str">
        <f t="shared" si="2385"/>
        <v/>
      </c>
      <c r="AJ239" s="67" t="str">
        <f t="shared" si="2386"/>
        <v/>
      </c>
      <c r="AK239" s="75" t="str">
        <f t="shared" si="2387"/>
        <v/>
      </c>
      <c r="AL239" s="74" t="str">
        <f t="shared" si="2611"/>
        <v/>
      </c>
      <c r="AM239" s="67" t="str">
        <f t="shared" ref="AM239" si="2880">IF(AND($F239=AL$2,$D239=AL$3,$E239=AM$4),1,"")</f>
        <v/>
      </c>
      <c r="AN239" s="67" t="str">
        <f t="shared" si="2389"/>
        <v/>
      </c>
      <c r="AO239" s="67" t="str">
        <f t="shared" si="2390"/>
        <v/>
      </c>
      <c r="AP239" s="67" t="str">
        <f t="shared" si="2391"/>
        <v/>
      </c>
      <c r="AQ239" s="67" t="str">
        <f t="shared" si="2392"/>
        <v/>
      </c>
      <c r="AR239" s="67" t="str">
        <f t="shared" si="2393"/>
        <v/>
      </c>
      <c r="AS239" s="67" t="str">
        <f t="shared" si="2394"/>
        <v/>
      </c>
      <c r="AT239" s="67" t="str">
        <f t="shared" si="2395"/>
        <v/>
      </c>
      <c r="AU239" s="75" t="str">
        <f t="shared" si="2396"/>
        <v/>
      </c>
      <c r="AV239" s="74" t="str">
        <f t="shared" si="2613"/>
        <v/>
      </c>
      <c r="AW239" s="67" t="str">
        <f t="shared" ref="AW239" si="2881">IF(AND($F239=AV$2,$D239=AV$3,$E239=AW$4),1,"")</f>
        <v/>
      </c>
      <c r="AX239" s="67" t="str">
        <f t="shared" si="2398"/>
        <v/>
      </c>
      <c r="AY239" s="67" t="str">
        <f t="shared" si="2399"/>
        <v/>
      </c>
      <c r="AZ239" s="67" t="str">
        <f t="shared" si="2400"/>
        <v/>
      </c>
      <c r="BA239" s="67" t="str">
        <f t="shared" si="2401"/>
        <v/>
      </c>
      <c r="BB239" s="67" t="str">
        <f t="shared" si="2402"/>
        <v/>
      </c>
      <c r="BC239" s="67" t="str">
        <f t="shared" si="2403"/>
        <v/>
      </c>
      <c r="BD239" s="67" t="str">
        <f t="shared" si="2404"/>
        <v/>
      </c>
      <c r="BE239" s="75" t="str">
        <f t="shared" si="2405"/>
        <v/>
      </c>
      <c r="BF239" s="74" t="str">
        <f t="shared" si="2615"/>
        <v/>
      </c>
      <c r="BG239" s="67" t="str">
        <f t="shared" ref="BG239" si="2882">IF(AND($F239=BF$2,$D239=BF$3,$E239=BG$4),1,"")</f>
        <v/>
      </c>
      <c r="BH239" s="67" t="str">
        <f t="shared" si="2407"/>
        <v/>
      </c>
      <c r="BI239" s="67" t="str">
        <f t="shared" si="2408"/>
        <v/>
      </c>
      <c r="BJ239" s="67" t="str">
        <f t="shared" si="2409"/>
        <v/>
      </c>
      <c r="BK239" s="67" t="str">
        <f t="shared" si="2410"/>
        <v/>
      </c>
      <c r="BL239" s="67" t="str">
        <f t="shared" si="2411"/>
        <v/>
      </c>
      <c r="BM239" s="67" t="str">
        <f t="shared" si="2412"/>
        <v/>
      </c>
      <c r="BN239" s="67" t="str">
        <f t="shared" si="2413"/>
        <v/>
      </c>
      <c r="BO239" s="75" t="str">
        <f t="shared" si="2414"/>
        <v/>
      </c>
      <c r="BP239" s="74" t="str">
        <f t="shared" si="2617"/>
        <v/>
      </c>
      <c r="BQ239" s="67" t="str">
        <f t="shared" ref="BQ239" si="2883">IF(AND($F239=BP$2,$D239=BP$3,$E239=BQ$4),1,"")</f>
        <v/>
      </c>
      <c r="BR239" s="67" t="str">
        <f t="shared" si="2416"/>
        <v/>
      </c>
      <c r="BS239" s="67" t="str">
        <f t="shared" si="2417"/>
        <v/>
      </c>
      <c r="BT239" s="67" t="str">
        <f t="shared" si="2418"/>
        <v/>
      </c>
      <c r="BU239" s="67" t="str">
        <f t="shared" si="2419"/>
        <v/>
      </c>
      <c r="BV239" s="67" t="str">
        <f t="shared" si="2420"/>
        <v/>
      </c>
      <c r="BW239" s="67" t="str">
        <f t="shared" si="2421"/>
        <v/>
      </c>
      <c r="BX239" s="67" t="str">
        <f t="shared" si="2422"/>
        <v/>
      </c>
      <c r="BY239" s="75" t="str">
        <f t="shared" si="2423"/>
        <v/>
      </c>
      <c r="BZ239" s="74" t="str">
        <f t="shared" si="2619"/>
        <v/>
      </c>
      <c r="CA239" s="67" t="str">
        <f t="shared" ref="CA239" si="2884">IF(AND($F239=BZ$2,$D239=BZ$3,$E239=CA$4),1,"")</f>
        <v/>
      </c>
      <c r="CB239" s="67" t="str">
        <f t="shared" si="2425"/>
        <v/>
      </c>
      <c r="CC239" s="67" t="str">
        <f t="shared" si="2426"/>
        <v/>
      </c>
      <c r="CD239" s="67" t="str">
        <f t="shared" si="2427"/>
        <v/>
      </c>
      <c r="CE239" s="67" t="str">
        <f t="shared" si="2428"/>
        <v/>
      </c>
      <c r="CF239" s="67" t="str">
        <f t="shared" si="2429"/>
        <v/>
      </c>
      <c r="CG239" s="67" t="str">
        <f t="shared" si="2430"/>
        <v/>
      </c>
      <c r="CH239" s="67" t="str">
        <f t="shared" si="2431"/>
        <v/>
      </c>
      <c r="CI239" s="75" t="str">
        <f t="shared" si="2432"/>
        <v/>
      </c>
      <c r="CJ239" s="74" t="str">
        <f t="shared" si="2621"/>
        <v/>
      </c>
      <c r="CK239" s="67" t="str">
        <f t="shared" ref="CK239" si="2885">IF(AND($F239=CJ$2,$D239=CJ$3,$E239=CK$4),1,"")</f>
        <v/>
      </c>
      <c r="CL239" s="67" t="str">
        <f t="shared" si="2434"/>
        <v/>
      </c>
      <c r="CM239" s="67" t="str">
        <f t="shared" si="2435"/>
        <v/>
      </c>
      <c r="CN239" s="67" t="str">
        <f t="shared" si="2436"/>
        <v/>
      </c>
      <c r="CO239" s="67" t="str">
        <f t="shared" si="2437"/>
        <v/>
      </c>
      <c r="CP239" s="67" t="str">
        <f t="shared" si="2438"/>
        <v/>
      </c>
      <c r="CQ239" s="67" t="str">
        <f t="shared" si="2439"/>
        <v/>
      </c>
      <c r="CR239" s="67" t="str">
        <f t="shared" si="2440"/>
        <v/>
      </c>
      <c r="CS239" s="75" t="str">
        <f t="shared" si="2441"/>
        <v/>
      </c>
      <c r="CT239" s="74" t="str">
        <f t="shared" si="2623"/>
        <v/>
      </c>
      <c r="CU239" s="67" t="str">
        <f t="shared" ref="CU239" si="2886">IF(AND($F239=CT$2,$D239=CT$3,$E239=CU$4),1,"")</f>
        <v/>
      </c>
      <c r="CV239" s="67" t="str">
        <f t="shared" si="2443"/>
        <v/>
      </c>
      <c r="CW239" s="67" t="str">
        <f t="shared" si="2444"/>
        <v/>
      </c>
      <c r="CX239" s="67" t="str">
        <f t="shared" si="2445"/>
        <v/>
      </c>
      <c r="CY239" s="67" t="str">
        <f t="shared" si="2446"/>
        <v/>
      </c>
      <c r="CZ239" s="67" t="str">
        <f t="shared" si="2447"/>
        <v/>
      </c>
      <c r="DA239" s="67" t="str">
        <f t="shared" si="2448"/>
        <v/>
      </c>
      <c r="DB239" s="67" t="str">
        <f t="shared" si="2449"/>
        <v/>
      </c>
      <c r="DC239" s="75" t="str">
        <f t="shared" si="2450"/>
        <v/>
      </c>
      <c r="DD239" s="74" t="str">
        <f t="shared" si="2625"/>
        <v/>
      </c>
      <c r="DE239" s="67" t="str">
        <f t="shared" ref="DE239" si="2887">IF(AND($F239=DD$2,$D239=DD$3,$E239=DE$4),1,"")</f>
        <v/>
      </c>
      <c r="DF239" s="67" t="str">
        <f t="shared" si="2452"/>
        <v/>
      </c>
      <c r="DG239" s="67" t="str">
        <f t="shared" si="2453"/>
        <v/>
      </c>
      <c r="DH239" s="67" t="str">
        <f t="shared" si="2454"/>
        <v/>
      </c>
      <c r="DI239" s="67" t="str">
        <f t="shared" si="2455"/>
        <v/>
      </c>
      <c r="DJ239" s="67" t="str">
        <f t="shared" si="2456"/>
        <v/>
      </c>
      <c r="DK239" s="67" t="str">
        <f t="shared" si="2457"/>
        <v/>
      </c>
      <c r="DL239" s="67" t="str">
        <f t="shared" si="2458"/>
        <v/>
      </c>
      <c r="DM239" s="75" t="str">
        <f t="shared" si="2459"/>
        <v/>
      </c>
      <c r="DN239" s="74" t="str">
        <f t="shared" si="2627"/>
        <v/>
      </c>
      <c r="DO239" s="67" t="str">
        <f t="shared" ref="DO239" si="2888">IF(AND($F239=DN$2,$D239=DN$3,$E239=DO$4),1,"")</f>
        <v/>
      </c>
      <c r="DP239" s="67" t="str">
        <f t="shared" si="2461"/>
        <v/>
      </c>
      <c r="DQ239" s="67" t="str">
        <f t="shared" si="2462"/>
        <v/>
      </c>
      <c r="DR239" s="67" t="str">
        <f t="shared" si="2463"/>
        <v/>
      </c>
      <c r="DS239" s="67" t="str">
        <f t="shared" si="2464"/>
        <v/>
      </c>
      <c r="DT239" s="67" t="str">
        <f t="shared" si="2465"/>
        <v/>
      </c>
      <c r="DU239" s="67" t="str">
        <f t="shared" si="2466"/>
        <v/>
      </c>
      <c r="DV239" s="67" t="str">
        <f t="shared" si="2467"/>
        <v/>
      </c>
      <c r="DW239" s="76" t="str">
        <f t="shared" si="2468"/>
        <v/>
      </c>
      <c r="DX239" s="73"/>
    </row>
    <row r="240" spans="1:128" hidden="1">
      <c r="A240" s="67" t="str">
        <f>IF(OR(B240=0,B240=""),"",'Stu.Detail (1-20)'!A242)</f>
        <v/>
      </c>
      <c r="B240" s="67" t="str">
        <f>IF(OR('Stu.Detail (1-20)'!B242=0,'Stu.Detail (1-20)'!B242=""),"",'Stu.Detail (1-20)'!B242)</f>
        <v/>
      </c>
      <c r="C240" s="68" t="str">
        <f>IF(OR('Stu.Detail (1-20)'!C242=0,'Stu.Detail (1-20)'!C242=""),"",'Stu.Detail (1-20)'!C242)</f>
        <v/>
      </c>
      <c r="D240" s="67" t="str">
        <f>IF(OR('Stu.Detail (1-20)'!J242=0,'Stu.Detail (1-20)'!J242=""),"",'Stu.Detail (1-20)'!J242)</f>
        <v/>
      </c>
      <c r="E240" s="67" t="str">
        <f>IF(OR('Stu.Detail (1-20)'!K242=0,'Stu.Detail (1-20)'!K242=""),"",'Stu.Detail (1-20)'!K242)</f>
        <v/>
      </c>
      <c r="F240" s="67" t="str">
        <f>IF(OR('Stu.Detail (1-20)'!L242=0,'Stu.Detail (1-20)'!L242=""),"",'Stu.Detail (1-20)'!L242)</f>
        <v/>
      </c>
      <c r="H240" s="74" t="str">
        <f t="shared" si="2359"/>
        <v/>
      </c>
      <c r="I240" s="67" t="str">
        <f t="shared" si="2360"/>
        <v/>
      </c>
      <c r="J240" s="67" t="str">
        <f t="shared" si="2361"/>
        <v/>
      </c>
      <c r="K240" s="67" t="str">
        <f t="shared" si="2362"/>
        <v/>
      </c>
      <c r="L240" s="67" t="str">
        <f t="shared" si="2363"/>
        <v/>
      </c>
      <c r="M240" s="67" t="str">
        <f t="shared" si="2364"/>
        <v/>
      </c>
      <c r="N240" s="67" t="str">
        <f t="shared" si="2365"/>
        <v/>
      </c>
      <c r="O240" s="67" t="str">
        <f t="shared" si="2366"/>
        <v/>
      </c>
      <c r="P240" s="67" t="str">
        <f t="shared" si="2367"/>
        <v/>
      </c>
      <c r="Q240" s="75" t="str">
        <f t="shared" si="2368"/>
        <v/>
      </c>
      <c r="R240" s="74" t="str">
        <f t="shared" si="2369"/>
        <v/>
      </c>
      <c r="S240" s="67" t="str">
        <f t="shared" si="2370"/>
        <v/>
      </c>
      <c r="T240" s="67" t="str">
        <f t="shared" si="2371"/>
        <v/>
      </c>
      <c r="U240" s="67" t="str">
        <f t="shared" si="2372"/>
        <v/>
      </c>
      <c r="V240" s="67" t="str">
        <f t="shared" si="2373"/>
        <v/>
      </c>
      <c r="W240" s="67" t="str">
        <f t="shared" si="2374"/>
        <v/>
      </c>
      <c r="X240" s="67" t="str">
        <f t="shared" si="2375"/>
        <v/>
      </c>
      <c r="Y240" s="67" t="str">
        <f t="shared" si="2376"/>
        <v/>
      </c>
      <c r="Z240" s="67" t="str">
        <f t="shared" si="2377"/>
        <v/>
      </c>
      <c r="AA240" s="75" t="str">
        <f t="shared" si="2378"/>
        <v/>
      </c>
      <c r="AB240" s="74" t="str">
        <f t="shared" si="2609"/>
        <v/>
      </c>
      <c r="AC240" s="67" t="str">
        <f t="shared" ref="AC240" si="2889">IF(AND($F240=AB$2,$D240=AB$3,$E240=AC$4),1,"")</f>
        <v/>
      </c>
      <c r="AD240" s="67" t="str">
        <f t="shared" si="2380"/>
        <v/>
      </c>
      <c r="AE240" s="67" t="str">
        <f t="shared" si="2381"/>
        <v/>
      </c>
      <c r="AF240" s="67" t="str">
        <f t="shared" si="2382"/>
        <v/>
      </c>
      <c r="AG240" s="67" t="str">
        <f t="shared" si="2383"/>
        <v/>
      </c>
      <c r="AH240" s="67" t="str">
        <f t="shared" si="2384"/>
        <v/>
      </c>
      <c r="AI240" s="67" t="str">
        <f t="shared" si="2385"/>
        <v/>
      </c>
      <c r="AJ240" s="67" t="str">
        <f t="shared" si="2386"/>
        <v/>
      </c>
      <c r="AK240" s="75" t="str">
        <f t="shared" si="2387"/>
        <v/>
      </c>
      <c r="AL240" s="74" t="str">
        <f t="shared" si="2611"/>
        <v/>
      </c>
      <c r="AM240" s="67" t="str">
        <f t="shared" ref="AM240" si="2890">IF(AND($F240=AL$2,$D240=AL$3,$E240=AM$4),1,"")</f>
        <v/>
      </c>
      <c r="AN240" s="67" t="str">
        <f t="shared" si="2389"/>
        <v/>
      </c>
      <c r="AO240" s="67" t="str">
        <f t="shared" si="2390"/>
        <v/>
      </c>
      <c r="AP240" s="67" t="str">
        <f t="shared" si="2391"/>
        <v/>
      </c>
      <c r="AQ240" s="67" t="str">
        <f t="shared" si="2392"/>
        <v/>
      </c>
      <c r="AR240" s="67" t="str">
        <f t="shared" si="2393"/>
        <v/>
      </c>
      <c r="AS240" s="67" t="str">
        <f t="shared" si="2394"/>
        <v/>
      </c>
      <c r="AT240" s="67" t="str">
        <f t="shared" si="2395"/>
        <v/>
      </c>
      <c r="AU240" s="75" t="str">
        <f t="shared" si="2396"/>
        <v/>
      </c>
      <c r="AV240" s="74" t="str">
        <f t="shared" si="2613"/>
        <v/>
      </c>
      <c r="AW240" s="67" t="str">
        <f t="shared" ref="AW240" si="2891">IF(AND($F240=AV$2,$D240=AV$3,$E240=AW$4),1,"")</f>
        <v/>
      </c>
      <c r="AX240" s="67" t="str">
        <f t="shared" si="2398"/>
        <v/>
      </c>
      <c r="AY240" s="67" t="str">
        <f t="shared" si="2399"/>
        <v/>
      </c>
      <c r="AZ240" s="67" t="str">
        <f t="shared" si="2400"/>
        <v/>
      </c>
      <c r="BA240" s="67" t="str">
        <f t="shared" si="2401"/>
        <v/>
      </c>
      <c r="BB240" s="67" t="str">
        <f t="shared" si="2402"/>
        <v/>
      </c>
      <c r="BC240" s="67" t="str">
        <f t="shared" si="2403"/>
        <v/>
      </c>
      <c r="BD240" s="67" t="str">
        <f t="shared" si="2404"/>
        <v/>
      </c>
      <c r="BE240" s="75" t="str">
        <f t="shared" si="2405"/>
        <v/>
      </c>
      <c r="BF240" s="74" t="str">
        <f t="shared" si="2615"/>
        <v/>
      </c>
      <c r="BG240" s="67" t="str">
        <f t="shared" ref="BG240" si="2892">IF(AND($F240=BF$2,$D240=BF$3,$E240=BG$4),1,"")</f>
        <v/>
      </c>
      <c r="BH240" s="67" t="str">
        <f t="shared" si="2407"/>
        <v/>
      </c>
      <c r="BI240" s="67" t="str">
        <f t="shared" si="2408"/>
        <v/>
      </c>
      <c r="BJ240" s="67" t="str">
        <f t="shared" si="2409"/>
        <v/>
      </c>
      <c r="BK240" s="67" t="str">
        <f t="shared" si="2410"/>
        <v/>
      </c>
      <c r="BL240" s="67" t="str">
        <f t="shared" si="2411"/>
        <v/>
      </c>
      <c r="BM240" s="67" t="str">
        <f t="shared" si="2412"/>
        <v/>
      </c>
      <c r="BN240" s="67" t="str">
        <f t="shared" si="2413"/>
        <v/>
      </c>
      <c r="BO240" s="75" t="str">
        <f t="shared" si="2414"/>
        <v/>
      </c>
      <c r="BP240" s="74" t="str">
        <f t="shared" si="2617"/>
        <v/>
      </c>
      <c r="BQ240" s="67" t="str">
        <f t="shared" ref="BQ240" si="2893">IF(AND($F240=BP$2,$D240=BP$3,$E240=BQ$4),1,"")</f>
        <v/>
      </c>
      <c r="BR240" s="67" t="str">
        <f t="shared" si="2416"/>
        <v/>
      </c>
      <c r="BS240" s="67" t="str">
        <f t="shared" si="2417"/>
        <v/>
      </c>
      <c r="BT240" s="67" t="str">
        <f t="shared" si="2418"/>
        <v/>
      </c>
      <c r="BU240" s="67" t="str">
        <f t="shared" si="2419"/>
        <v/>
      </c>
      <c r="BV240" s="67" t="str">
        <f t="shared" si="2420"/>
        <v/>
      </c>
      <c r="BW240" s="67" t="str">
        <f t="shared" si="2421"/>
        <v/>
      </c>
      <c r="BX240" s="67" t="str">
        <f t="shared" si="2422"/>
        <v/>
      </c>
      <c r="BY240" s="75" t="str">
        <f t="shared" si="2423"/>
        <v/>
      </c>
      <c r="BZ240" s="74" t="str">
        <f t="shared" si="2619"/>
        <v/>
      </c>
      <c r="CA240" s="67" t="str">
        <f t="shared" ref="CA240" si="2894">IF(AND($F240=BZ$2,$D240=BZ$3,$E240=CA$4),1,"")</f>
        <v/>
      </c>
      <c r="CB240" s="67" t="str">
        <f t="shared" si="2425"/>
        <v/>
      </c>
      <c r="CC240" s="67" t="str">
        <f t="shared" si="2426"/>
        <v/>
      </c>
      <c r="CD240" s="67" t="str">
        <f t="shared" si="2427"/>
        <v/>
      </c>
      <c r="CE240" s="67" t="str">
        <f t="shared" si="2428"/>
        <v/>
      </c>
      <c r="CF240" s="67" t="str">
        <f t="shared" si="2429"/>
        <v/>
      </c>
      <c r="CG240" s="67" t="str">
        <f t="shared" si="2430"/>
        <v/>
      </c>
      <c r="CH240" s="67" t="str">
        <f t="shared" si="2431"/>
        <v/>
      </c>
      <c r="CI240" s="75" t="str">
        <f t="shared" si="2432"/>
        <v/>
      </c>
      <c r="CJ240" s="74" t="str">
        <f t="shared" si="2621"/>
        <v/>
      </c>
      <c r="CK240" s="67" t="str">
        <f t="shared" ref="CK240" si="2895">IF(AND($F240=CJ$2,$D240=CJ$3,$E240=CK$4),1,"")</f>
        <v/>
      </c>
      <c r="CL240" s="67" t="str">
        <f t="shared" si="2434"/>
        <v/>
      </c>
      <c r="CM240" s="67" t="str">
        <f t="shared" si="2435"/>
        <v/>
      </c>
      <c r="CN240" s="67" t="str">
        <f t="shared" si="2436"/>
        <v/>
      </c>
      <c r="CO240" s="67" t="str">
        <f t="shared" si="2437"/>
        <v/>
      </c>
      <c r="CP240" s="67" t="str">
        <f t="shared" si="2438"/>
        <v/>
      </c>
      <c r="CQ240" s="67" t="str">
        <f t="shared" si="2439"/>
        <v/>
      </c>
      <c r="CR240" s="67" t="str">
        <f t="shared" si="2440"/>
        <v/>
      </c>
      <c r="CS240" s="75" t="str">
        <f t="shared" si="2441"/>
        <v/>
      </c>
      <c r="CT240" s="74" t="str">
        <f t="shared" si="2623"/>
        <v/>
      </c>
      <c r="CU240" s="67" t="str">
        <f t="shared" ref="CU240" si="2896">IF(AND($F240=CT$2,$D240=CT$3,$E240=CU$4),1,"")</f>
        <v/>
      </c>
      <c r="CV240" s="67" t="str">
        <f t="shared" si="2443"/>
        <v/>
      </c>
      <c r="CW240" s="67" t="str">
        <f t="shared" si="2444"/>
        <v/>
      </c>
      <c r="CX240" s="67" t="str">
        <f t="shared" si="2445"/>
        <v/>
      </c>
      <c r="CY240" s="67" t="str">
        <f t="shared" si="2446"/>
        <v/>
      </c>
      <c r="CZ240" s="67" t="str">
        <f t="shared" si="2447"/>
        <v/>
      </c>
      <c r="DA240" s="67" t="str">
        <f t="shared" si="2448"/>
        <v/>
      </c>
      <c r="DB240" s="67" t="str">
        <f t="shared" si="2449"/>
        <v/>
      </c>
      <c r="DC240" s="75" t="str">
        <f t="shared" si="2450"/>
        <v/>
      </c>
      <c r="DD240" s="74" t="str">
        <f t="shared" si="2625"/>
        <v/>
      </c>
      <c r="DE240" s="67" t="str">
        <f t="shared" ref="DE240" si="2897">IF(AND($F240=DD$2,$D240=DD$3,$E240=DE$4),1,"")</f>
        <v/>
      </c>
      <c r="DF240" s="67" t="str">
        <f t="shared" si="2452"/>
        <v/>
      </c>
      <c r="DG240" s="67" t="str">
        <f t="shared" si="2453"/>
        <v/>
      </c>
      <c r="DH240" s="67" t="str">
        <f t="shared" si="2454"/>
        <v/>
      </c>
      <c r="DI240" s="67" t="str">
        <f t="shared" si="2455"/>
        <v/>
      </c>
      <c r="DJ240" s="67" t="str">
        <f t="shared" si="2456"/>
        <v/>
      </c>
      <c r="DK240" s="67" t="str">
        <f t="shared" si="2457"/>
        <v/>
      </c>
      <c r="DL240" s="67" t="str">
        <f t="shared" si="2458"/>
        <v/>
      </c>
      <c r="DM240" s="75" t="str">
        <f t="shared" si="2459"/>
        <v/>
      </c>
      <c r="DN240" s="74" t="str">
        <f t="shared" si="2627"/>
        <v/>
      </c>
      <c r="DO240" s="67" t="str">
        <f t="shared" ref="DO240" si="2898">IF(AND($F240=DN$2,$D240=DN$3,$E240=DO$4),1,"")</f>
        <v/>
      </c>
      <c r="DP240" s="67" t="str">
        <f t="shared" si="2461"/>
        <v/>
      </c>
      <c r="DQ240" s="67" t="str">
        <f t="shared" si="2462"/>
        <v/>
      </c>
      <c r="DR240" s="67" t="str">
        <f t="shared" si="2463"/>
        <v/>
      </c>
      <c r="DS240" s="67" t="str">
        <f t="shared" si="2464"/>
        <v/>
      </c>
      <c r="DT240" s="67" t="str">
        <f t="shared" si="2465"/>
        <v/>
      </c>
      <c r="DU240" s="67" t="str">
        <f t="shared" si="2466"/>
        <v/>
      </c>
      <c r="DV240" s="67" t="str">
        <f t="shared" si="2467"/>
        <v/>
      </c>
      <c r="DW240" s="76" t="str">
        <f t="shared" si="2468"/>
        <v/>
      </c>
      <c r="DX240" s="73"/>
    </row>
    <row r="241" spans="1:128" hidden="1">
      <c r="A241" s="67" t="str">
        <f>IF(OR(B241=0,B241=""),"",'Stu.Detail (1-20)'!A243)</f>
        <v/>
      </c>
      <c r="B241" s="67" t="str">
        <f>IF(OR('Stu.Detail (1-20)'!B243=0,'Stu.Detail (1-20)'!B243=""),"",'Stu.Detail (1-20)'!B243)</f>
        <v/>
      </c>
      <c r="C241" s="68" t="str">
        <f>IF(OR('Stu.Detail (1-20)'!C243=0,'Stu.Detail (1-20)'!C243=""),"",'Stu.Detail (1-20)'!C243)</f>
        <v/>
      </c>
      <c r="D241" s="67" t="str">
        <f>IF(OR('Stu.Detail (1-20)'!J243=0,'Stu.Detail (1-20)'!J243=""),"",'Stu.Detail (1-20)'!J243)</f>
        <v/>
      </c>
      <c r="E241" s="67" t="str">
        <f>IF(OR('Stu.Detail (1-20)'!K243=0,'Stu.Detail (1-20)'!K243=""),"",'Stu.Detail (1-20)'!K243)</f>
        <v/>
      </c>
      <c r="F241" s="67" t="str">
        <f>IF(OR('Stu.Detail (1-20)'!L243=0,'Stu.Detail (1-20)'!L243=""),"",'Stu.Detail (1-20)'!L243)</f>
        <v/>
      </c>
      <c r="H241" s="74" t="str">
        <f t="shared" si="2359"/>
        <v/>
      </c>
      <c r="I241" s="67" t="str">
        <f t="shared" si="2360"/>
        <v/>
      </c>
      <c r="J241" s="67" t="str">
        <f t="shared" si="2361"/>
        <v/>
      </c>
      <c r="K241" s="67" t="str">
        <f t="shared" si="2362"/>
        <v/>
      </c>
      <c r="L241" s="67" t="str">
        <f t="shared" si="2363"/>
        <v/>
      </c>
      <c r="M241" s="67" t="str">
        <f t="shared" si="2364"/>
        <v/>
      </c>
      <c r="N241" s="67" t="str">
        <f t="shared" si="2365"/>
        <v/>
      </c>
      <c r="O241" s="67" t="str">
        <f t="shared" si="2366"/>
        <v/>
      </c>
      <c r="P241" s="67" t="str">
        <f t="shared" si="2367"/>
        <v/>
      </c>
      <c r="Q241" s="75" t="str">
        <f t="shared" si="2368"/>
        <v/>
      </c>
      <c r="R241" s="74" t="str">
        <f t="shared" si="2369"/>
        <v/>
      </c>
      <c r="S241" s="67" t="str">
        <f t="shared" si="2370"/>
        <v/>
      </c>
      <c r="T241" s="67" t="str">
        <f t="shared" si="2371"/>
        <v/>
      </c>
      <c r="U241" s="67" t="str">
        <f t="shared" si="2372"/>
        <v/>
      </c>
      <c r="V241" s="67" t="str">
        <f t="shared" si="2373"/>
        <v/>
      </c>
      <c r="W241" s="67" t="str">
        <f t="shared" si="2374"/>
        <v/>
      </c>
      <c r="X241" s="67" t="str">
        <f t="shared" si="2375"/>
        <v/>
      </c>
      <c r="Y241" s="67" t="str">
        <f t="shared" si="2376"/>
        <v/>
      </c>
      <c r="Z241" s="67" t="str">
        <f t="shared" si="2377"/>
        <v/>
      </c>
      <c r="AA241" s="75" t="str">
        <f t="shared" si="2378"/>
        <v/>
      </c>
      <c r="AB241" s="74" t="str">
        <f t="shared" si="2609"/>
        <v/>
      </c>
      <c r="AC241" s="67" t="str">
        <f t="shared" ref="AC241" si="2899">IF(AND($F241=AB$2,$D241=AB$3,$E241=AC$4),1,"")</f>
        <v/>
      </c>
      <c r="AD241" s="67" t="str">
        <f t="shared" si="2380"/>
        <v/>
      </c>
      <c r="AE241" s="67" t="str">
        <f t="shared" si="2381"/>
        <v/>
      </c>
      <c r="AF241" s="67" t="str">
        <f t="shared" si="2382"/>
        <v/>
      </c>
      <c r="AG241" s="67" t="str">
        <f t="shared" si="2383"/>
        <v/>
      </c>
      <c r="AH241" s="67" t="str">
        <f t="shared" si="2384"/>
        <v/>
      </c>
      <c r="AI241" s="67" t="str">
        <f t="shared" si="2385"/>
        <v/>
      </c>
      <c r="AJ241" s="67" t="str">
        <f t="shared" si="2386"/>
        <v/>
      </c>
      <c r="AK241" s="75" t="str">
        <f t="shared" si="2387"/>
        <v/>
      </c>
      <c r="AL241" s="74" t="str">
        <f t="shared" si="2611"/>
        <v/>
      </c>
      <c r="AM241" s="67" t="str">
        <f t="shared" ref="AM241" si="2900">IF(AND($F241=AL$2,$D241=AL$3,$E241=AM$4),1,"")</f>
        <v/>
      </c>
      <c r="AN241" s="67" t="str">
        <f t="shared" si="2389"/>
        <v/>
      </c>
      <c r="AO241" s="67" t="str">
        <f t="shared" si="2390"/>
        <v/>
      </c>
      <c r="AP241" s="67" t="str">
        <f t="shared" si="2391"/>
        <v/>
      </c>
      <c r="AQ241" s="67" t="str">
        <f t="shared" si="2392"/>
        <v/>
      </c>
      <c r="AR241" s="67" t="str">
        <f t="shared" si="2393"/>
        <v/>
      </c>
      <c r="AS241" s="67" t="str">
        <f t="shared" si="2394"/>
        <v/>
      </c>
      <c r="AT241" s="67" t="str">
        <f t="shared" si="2395"/>
        <v/>
      </c>
      <c r="AU241" s="75" t="str">
        <f t="shared" si="2396"/>
        <v/>
      </c>
      <c r="AV241" s="74" t="str">
        <f t="shared" si="2613"/>
        <v/>
      </c>
      <c r="AW241" s="67" t="str">
        <f t="shared" ref="AW241" si="2901">IF(AND($F241=AV$2,$D241=AV$3,$E241=AW$4),1,"")</f>
        <v/>
      </c>
      <c r="AX241" s="67" t="str">
        <f t="shared" si="2398"/>
        <v/>
      </c>
      <c r="AY241" s="67" t="str">
        <f t="shared" si="2399"/>
        <v/>
      </c>
      <c r="AZ241" s="67" t="str">
        <f t="shared" si="2400"/>
        <v/>
      </c>
      <c r="BA241" s="67" t="str">
        <f t="shared" si="2401"/>
        <v/>
      </c>
      <c r="BB241" s="67" t="str">
        <f t="shared" si="2402"/>
        <v/>
      </c>
      <c r="BC241" s="67" t="str">
        <f t="shared" si="2403"/>
        <v/>
      </c>
      <c r="BD241" s="67" t="str">
        <f t="shared" si="2404"/>
        <v/>
      </c>
      <c r="BE241" s="75" t="str">
        <f t="shared" si="2405"/>
        <v/>
      </c>
      <c r="BF241" s="74" t="str">
        <f t="shared" si="2615"/>
        <v/>
      </c>
      <c r="BG241" s="67" t="str">
        <f t="shared" ref="BG241" si="2902">IF(AND($F241=BF$2,$D241=BF$3,$E241=BG$4),1,"")</f>
        <v/>
      </c>
      <c r="BH241" s="67" t="str">
        <f t="shared" si="2407"/>
        <v/>
      </c>
      <c r="BI241" s="67" t="str">
        <f t="shared" si="2408"/>
        <v/>
      </c>
      <c r="BJ241" s="67" t="str">
        <f t="shared" si="2409"/>
        <v/>
      </c>
      <c r="BK241" s="67" t="str">
        <f t="shared" si="2410"/>
        <v/>
      </c>
      <c r="BL241" s="67" t="str">
        <f t="shared" si="2411"/>
        <v/>
      </c>
      <c r="BM241" s="67" t="str">
        <f t="shared" si="2412"/>
        <v/>
      </c>
      <c r="BN241" s="67" t="str">
        <f t="shared" si="2413"/>
        <v/>
      </c>
      <c r="BO241" s="75" t="str">
        <f t="shared" si="2414"/>
        <v/>
      </c>
      <c r="BP241" s="74" t="str">
        <f t="shared" si="2617"/>
        <v/>
      </c>
      <c r="BQ241" s="67" t="str">
        <f t="shared" ref="BQ241" si="2903">IF(AND($F241=BP$2,$D241=BP$3,$E241=BQ$4),1,"")</f>
        <v/>
      </c>
      <c r="BR241" s="67" t="str">
        <f t="shared" si="2416"/>
        <v/>
      </c>
      <c r="BS241" s="67" t="str">
        <f t="shared" si="2417"/>
        <v/>
      </c>
      <c r="BT241" s="67" t="str">
        <f t="shared" si="2418"/>
        <v/>
      </c>
      <c r="BU241" s="67" t="str">
        <f t="shared" si="2419"/>
        <v/>
      </c>
      <c r="BV241" s="67" t="str">
        <f t="shared" si="2420"/>
        <v/>
      </c>
      <c r="BW241" s="67" t="str">
        <f t="shared" si="2421"/>
        <v/>
      </c>
      <c r="BX241" s="67" t="str">
        <f t="shared" si="2422"/>
        <v/>
      </c>
      <c r="BY241" s="75" t="str">
        <f t="shared" si="2423"/>
        <v/>
      </c>
      <c r="BZ241" s="74" t="str">
        <f t="shared" si="2619"/>
        <v/>
      </c>
      <c r="CA241" s="67" t="str">
        <f t="shared" ref="CA241" si="2904">IF(AND($F241=BZ$2,$D241=BZ$3,$E241=CA$4),1,"")</f>
        <v/>
      </c>
      <c r="CB241" s="67" t="str">
        <f t="shared" si="2425"/>
        <v/>
      </c>
      <c r="CC241" s="67" t="str">
        <f t="shared" si="2426"/>
        <v/>
      </c>
      <c r="CD241" s="67" t="str">
        <f t="shared" si="2427"/>
        <v/>
      </c>
      <c r="CE241" s="67" t="str">
        <f t="shared" si="2428"/>
        <v/>
      </c>
      <c r="CF241" s="67" t="str">
        <f t="shared" si="2429"/>
        <v/>
      </c>
      <c r="CG241" s="67" t="str">
        <f t="shared" si="2430"/>
        <v/>
      </c>
      <c r="CH241" s="67" t="str">
        <f t="shared" si="2431"/>
        <v/>
      </c>
      <c r="CI241" s="75" t="str">
        <f t="shared" si="2432"/>
        <v/>
      </c>
      <c r="CJ241" s="74" t="str">
        <f t="shared" si="2621"/>
        <v/>
      </c>
      <c r="CK241" s="67" t="str">
        <f t="shared" ref="CK241" si="2905">IF(AND($F241=CJ$2,$D241=CJ$3,$E241=CK$4),1,"")</f>
        <v/>
      </c>
      <c r="CL241" s="67" t="str">
        <f t="shared" si="2434"/>
        <v/>
      </c>
      <c r="CM241" s="67" t="str">
        <f t="shared" si="2435"/>
        <v/>
      </c>
      <c r="CN241" s="67" t="str">
        <f t="shared" si="2436"/>
        <v/>
      </c>
      <c r="CO241" s="67" t="str">
        <f t="shared" si="2437"/>
        <v/>
      </c>
      <c r="CP241" s="67" t="str">
        <f t="shared" si="2438"/>
        <v/>
      </c>
      <c r="CQ241" s="67" t="str">
        <f t="shared" si="2439"/>
        <v/>
      </c>
      <c r="CR241" s="67" t="str">
        <f t="shared" si="2440"/>
        <v/>
      </c>
      <c r="CS241" s="75" t="str">
        <f t="shared" si="2441"/>
        <v/>
      </c>
      <c r="CT241" s="74" t="str">
        <f t="shared" si="2623"/>
        <v/>
      </c>
      <c r="CU241" s="67" t="str">
        <f t="shared" ref="CU241" si="2906">IF(AND($F241=CT$2,$D241=CT$3,$E241=CU$4),1,"")</f>
        <v/>
      </c>
      <c r="CV241" s="67" t="str">
        <f t="shared" si="2443"/>
        <v/>
      </c>
      <c r="CW241" s="67" t="str">
        <f t="shared" si="2444"/>
        <v/>
      </c>
      <c r="CX241" s="67" t="str">
        <f t="shared" si="2445"/>
        <v/>
      </c>
      <c r="CY241" s="67" t="str">
        <f t="shared" si="2446"/>
        <v/>
      </c>
      <c r="CZ241" s="67" t="str">
        <f t="shared" si="2447"/>
        <v/>
      </c>
      <c r="DA241" s="67" t="str">
        <f t="shared" si="2448"/>
        <v/>
      </c>
      <c r="DB241" s="67" t="str">
        <f t="shared" si="2449"/>
        <v/>
      </c>
      <c r="DC241" s="75" t="str">
        <f t="shared" si="2450"/>
        <v/>
      </c>
      <c r="DD241" s="74" t="str">
        <f t="shared" si="2625"/>
        <v/>
      </c>
      <c r="DE241" s="67" t="str">
        <f t="shared" ref="DE241" si="2907">IF(AND($F241=DD$2,$D241=DD$3,$E241=DE$4),1,"")</f>
        <v/>
      </c>
      <c r="DF241" s="67" t="str">
        <f t="shared" si="2452"/>
        <v/>
      </c>
      <c r="DG241" s="67" t="str">
        <f t="shared" si="2453"/>
        <v/>
      </c>
      <c r="DH241" s="67" t="str">
        <f t="shared" si="2454"/>
        <v/>
      </c>
      <c r="DI241" s="67" t="str">
        <f t="shared" si="2455"/>
        <v/>
      </c>
      <c r="DJ241" s="67" t="str">
        <f t="shared" si="2456"/>
        <v/>
      </c>
      <c r="DK241" s="67" t="str">
        <f t="shared" si="2457"/>
        <v/>
      </c>
      <c r="DL241" s="67" t="str">
        <f t="shared" si="2458"/>
        <v/>
      </c>
      <c r="DM241" s="75" t="str">
        <f t="shared" si="2459"/>
        <v/>
      </c>
      <c r="DN241" s="74" t="str">
        <f t="shared" si="2627"/>
        <v/>
      </c>
      <c r="DO241" s="67" t="str">
        <f t="shared" ref="DO241" si="2908">IF(AND($F241=DN$2,$D241=DN$3,$E241=DO$4),1,"")</f>
        <v/>
      </c>
      <c r="DP241" s="67" t="str">
        <f t="shared" si="2461"/>
        <v/>
      </c>
      <c r="DQ241" s="67" t="str">
        <f t="shared" si="2462"/>
        <v/>
      </c>
      <c r="DR241" s="67" t="str">
        <f t="shared" si="2463"/>
        <v/>
      </c>
      <c r="DS241" s="67" t="str">
        <f t="shared" si="2464"/>
        <v/>
      </c>
      <c r="DT241" s="67" t="str">
        <f t="shared" si="2465"/>
        <v/>
      </c>
      <c r="DU241" s="67" t="str">
        <f t="shared" si="2466"/>
        <v/>
      </c>
      <c r="DV241" s="67" t="str">
        <f t="shared" si="2467"/>
        <v/>
      </c>
      <c r="DW241" s="76" t="str">
        <f t="shared" si="2468"/>
        <v/>
      </c>
      <c r="DX241" s="73"/>
    </row>
    <row r="242" spans="1:128" hidden="1">
      <c r="A242" s="67" t="str">
        <f>IF(OR(B242=0,B242=""),"",'Stu.Detail (1-20)'!A244)</f>
        <v/>
      </c>
      <c r="B242" s="67" t="str">
        <f>IF(OR('Stu.Detail (1-20)'!B244=0,'Stu.Detail (1-20)'!B244=""),"",'Stu.Detail (1-20)'!B244)</f>
        <v/>
      </c>
      <c r="C242" s="68" t="str">
        <f>IF(OR('Stu.Detail (1-20)'!C244=0,'Stu.Detail (1-20)'!C244=""),"",'Stu.Detail (1-20)'!C244)</f>
        <v/>
      </c>
      <c r="D242" s="67" t="str">
        <f>IF(OR('Stu.Detail (1-20)'!J244=0,'Stu.Detail (1-20)'!J244=""),"",'Stu.Detail (1-20)'!J244)</f>
        <v/>
      </c>
      <c r="E242" s="67" t="str">
        <f>IF(OR('Stu.Detail (1-20)'!K244=0,'Stu.Detail (1-20)'!K244=""),"",'Stu.Detail (1-20)'!K244)</f>
        <v/>
      </c>
      <c r="F242" s="67" t="str">
        <f>IF(OR('Stu.Detail (1-20)'!L244=0,'Stu.Detail (1-20)'!L244=""),"",'Stu.Detail (1-20)'!L244)</f>
        <v/>
      </c>
      <c r="H242" s="74" t="str">
        <f t="shared" si="2359"/>
        <v/>
      </c>
      <c r="I242" s="67" t="str">
        <f t="shared" si="2360"/>
        <v/>
      </c>
      <c r="J242" s="67" t="str">
        <f t="shared" si="2361"/>
        <v/>
      </c>
      <c r="K242" s="67" t="str">
        <f t="shared" si="2362"/>
        <v/>
      </c>
      <c r="L242" s="67" t="str">
        <f t="shared" si="2363"/>
        <v/>
      </c>
      <c r="M242" s="67" t="str">
        <f t="shared" si="2364"/>
        <v/>
      </c>
      <c r="N242" s="67" t="str">
        <f t="shared" si="2365"/>
        <v/>
      </c>
      <c r="O242" s="67" t="str">
        <f t="shared" si="2366"/>
        <v/>
      </c>
      <c r="P242" s="67" t="str">
        <f t="shared" si="2367"/>
        <v/>
      </c>
      <c r="Q242" s="75" t="str">
        <f t="shared" si="2368"/>
        <v/>
      </c>
      <c r="R242" s="74" t="str">
        <f t="shared" si="2369"/>
        <v/>
      </c>
      <c r="S242" s="67" t="str">
        <f t="shared" si="2370"/>
        <v/>
      </c>
      <c r="T242" s="67" t="str">
        <f t="shared" si="2371"/>
        <v/>
      </c>
      <c r="U242" s="67" t="str">
        <f t="shared" si="2372"/>
        <v/>
      </c>
      <c r="V242" s="67" t="str">
        <f t="shared" si="2373"/>
        <v/>
      </c>
      <c r="W242" s="67" t="str">
        <f t="shared" si="2374"/>
        <v/>
      </c>
      <c r="X242" s="67" t="str">
        <f t="shared" si="2375"/>
        <v/>
      </c>
      <c r="Y242" s="67" t="str">
        <f t="shared" si="2376"/>
        <v/>
      </c>
      <c r="Z242" s="67" t="str">
        <f t="shared" si="2377"/>
        <v/>
      </c>
      <c r="AA242" s="75" t="str">
        <f t="shared" si="2378"/>
        <v/>
      </c>
      <c r="AB242" s="74" t="str">
        <f t="shared" si="2609"/>
        <v/>
      </c>
      <c r="AC242" s="67" t="str">
        <f t="shared" ref="AC242" si="2909">IF(AND($F242=AB$2,$D242=AB$3,$E242=AC$4),1,"")</f>
        <v/>
      </c>
      <c r="AD242" s="67" t="str">
        <f t="shared" si="2380"/>
        <v/>
      </c>
      <c r="AE242" s="67" t="str">
        <f t="shared" si="2381"/>
        <v/>
      </c>
      <c r="AF242" s="67" t="str">
        <f t="shared" si="2382"/>
        <v/>
      </c>
      <c r="AG242" s="67" t="str">
        <f t="shared" si="2383"/>
        <v/>
      </c>
      <c r="AH242" s="67" t="str">
        <f t="shared" si="2384"/>
        <v/>
      </c>
      <c r="AI242" s="67" t="str">
        <f t="shared" si="2385"/>
        <v/>
      </c>
      <c r="AJ242" s="67" t="str">
        <f t="shared" si="2386"/>
        <v/>
      </c>
      <c r="AK242" s="75" t="str">
        <f t="shared" si="2387"/>
        <v/>
      </c>
      <c r="AL242" s="74" t="str">
        <f t="shared" si="2611"/>
        <v/>
      </c>
      <c r="AM242" s="67" t="str">
        <f t="shared" ref="AM242" si="2910">IF(AND($F242=AL$2,$D242=AL$3,$E242=AM$4),1,"")</f>
        <v/>
      </c>
      <c r="AN242" s="67" t="str">
        <f t="shared" si="2389"/>
        <v/>
      </c>
      <c r="AO242" s="67" t="str">
        <f t="shared" si="2390"/>
        <v/>
      </c>
      <c r="AP242" s="67" t="str">
        <f t="shared" si="2391"/>
        <v/>
      </c>
      <c r="AQ242" s="67" t="str">
        <f t="shared" si="2392"/>
        <v/>
      </c>
      <c r="AR242" s="67" t="str">
        <f t="shared" si="2393"/>
        <v/>
      </c>
      <c r="AS242" s="67" t="str">
        <f t="shared" si="2394"/>
        <v/>
      </c>
      <c r="AT242" s="67" t="str">
        <f t="shared" si="2395"/>
        <v/>
      </c>
      <c r="AU242" s="75" t="str">
        <f t="shared" si="2396"/>
        <v/>
      </c>
      <c r="AV242" s="74" t="str">
        <f t="shared" si="2613"/>
        <v/>
      </c>
      <c r="AW242" s="67" t="str">
        <f t="shared" ref="AW242" si="2911">IF(AND($F242=AV$2,$D242=AV$3,$E242=AW$4),1,"")</f>
        <v/>
      </c>
      <c r="AX242" s="67" t="str">
        <f t="shared" si="2398"/>
        <v/>
      </c>
      <c r="AY242" s="67" t="str">
        <f t="shared" si="2399"/>
        <v/>
      </c>
      <c r="AZ242" s="67" t="str">
        <f t="shared" si="2400"/>
        <v/>
      </c>
      <c r="BA242" s="67" t="str">
        <f t="shared" si="2401"/>
        <v/>
      </c>
      <c r="BB242" s="67" t="str">
        <f t="shared" si="2402"/>
        <v/>
      </c>
      <c r="BC242" s="67" t="str">
        <f t="shared" si="2403"/>
        <v/>
      </c>
      <c r="BD242" s="67" t="str">
        <f t="shared" si="2404"/>
        <v/>
      </c>
      <c r="BE242" s="75" t="str">
        <f t="shared" si="2405"/>
        <v/>
      </c>
      <c r="BF242" s="74" t="str">
        <f t="shared" si="2615"/>
        <v/>
      </c>
      <c r="BG242" s="67" t="str">
        <f t="shared" ref="BG242" si="2912">IF(AND($F242=BF$2,$D242=BF$3,$E242=BG$4),1,"")</f>
        <v/>
      </c>
      <c r="BH242" s="67" t="str">
        <f t="shared" si="2407"/>
        <v/>
      </c>
      <c r="BI242" s="67" t="str">
        <f t="shared" si="2408"/>
        <v/>
      </c>
      <c r="BJ242" s="67" t="str">
        <f t="shared" si="2409"/>
        <v/>
      </c>
      <c r="BK242" s="67" t="str">
        <f t="shared" si="2410"/>
        <v/>
      </c>
      <c r="BL242" s="67" t="str">
        <f t="shared" si="2411"/>
        <v/>
      </c>
      <c r="BM242" s="67" t="str">
        <f t="shared" si="2412"/>
        <v/>
      </c>
      <c r="BN242" s="67" t="str">
        <f t="shared" si="2413"/>
        <v/>
      </c>
      <c r="BO242" s="75" t="str">
        <f t="shared" si="2414"/>
        <v/>
      </c>
      <c r="BP242" s="74" t="str">
        <f t="shared" si="2617"/>
        <v/>
      </c>
      <c r="BQ242" s="67" t="str">
        <f t="shared" ref="BQ242" si="2913">IF(AND($F242=BP$2,$D242=BP$3,$E242=BQ$4),1,"")</f>
        <v/>
      </c>
      <c r="BR242" s="67" t="str">
        <f t="shared" si="2416"/>
        <v/>
      </c>
      <c r="BS242" s="67" t="str">
        <f t="shared" si="2417"/>
        <v/>
      </c>
      <c r="BT242" s="67" t="str">
        <f t="shared" si="2418"/>
        <v/>
      </c>
      <c r="BU242" s="67" t="str">
        <f t="shared" si="2419"/>
        <v/>
      </c>
      <c r="BV242" s="67" t="str">
        <f t="shared" si="2420"/>
        <v/>
      </c>
      <c r="BW242" s="67" t="str">
        <f t="shared" si="2421"/>
        <v/>
      </c>
      <c r="BX242" s="67" t="str">
        <f t="shared" si="2422"/>
        <v/>
      </c>
      <c r="BY242" s="75" t="str">
        <f t="shared" si="2423"/>
        <v/>
      </c>
      <c r="BZ242" s="74" t="str">
        <f t="shared" si="2619"/>
        <v/>
      </c>
      <c r="CA242" s="67" t="str">
        <f t="shared" ref="CA242" si="2914">IF(AND($F242=BZ$2,$D242=BZ$3,$E242=CA$4),1,"")</f>
        <v/>
      </c>
      <c r="CB242" s="67" t="str">
        <f t="shared" si="2425"/>
        <v/>
      </c>
      <c r="CC242" s="67" t="str">
        <f t="shared" si="2426"/>
        <v/>
      </c>
      <c r="CD242" s="67" t="str">
        <f t="shared" si="2427"/>
        <v/>
      </c>
      <c r="CE242" s="67" t="str">
        <f t="shared" si="2428"/>
        <v/>
      </c>
      <c r="CF242" s="67" t="str">
        <f t="shared" si="2429"/>
        <v/>
      </c>
      <c r="CG242" s="67" t="str">
        <f t="shared" si="2430"/>
        <v/>
      </c>
      <c r="CH242" s="67" t="str">
        <f t="shared" si="2431"/>
        <v/>
      </c>
      <c r="CI242" s="75" t="str">
        <f t="shared" si="2432"/>
        <v/>
      </c>
      <c r="CJ242" s="74" t="str">
        <f t="shared" si="2621"/>
        <v/>
      </c>
      <c r="CK242" s="67" t="str">
        <f t="shared" ref="CK242" si="2915">IF(AND($F242=CJ$2,$D242=CJ$3,$E242=CK$4),1,"")</f>
        <v/>
      </c>
      <c r="CL242" s="67" t="str">
        <f t="shared" si="2434"/>
        <v/>
      </c>
      <c r="CM242" s="67" t="str">
        <f t="shared" si="2435"/>
        <v/>
      </c>
      <c r="CN242" s="67" t="str">
        <f t="shared" si="2436"/>
        <v/>
      </c>
      <c r="CO242" s="67" t="str">
        <f t="shared" si="2437"/>
        <v/>
      </c>
      <c r="CP242" s="67" t="str">
        <f t="shared" si="2438"/>
        <v/>
      </c>
      <c r="CQ242" s="67" t="str">
        <f t="shared" si="2439"/>
        <v/>
      </c>
      <c r="CR242" s="67" t="str">
        <f t="shared" si="2440"/>
        <v/>
      </c>
      <c r="CS242" s="75" t="str">
        <f t="shared" si="2441"/>
        <v/>
      </c>
      <c r="CT242" s="74" t="str">
        <f t="shared" si="2623"/>
        <v/>
      </c>
      <c r="CU242" s="67" t="str">
        <f t="shared" ref="CU242" si="2916">IF(AND($F242=CT$2,$D242=CT$3,$E242=CU$4),1,"")</f>
        <v/>
      </c>
      <c r="CV242" s="67" t="str">
        <f t="shared" si="2443"/>
        <v/>
      </c>
      <c r="CW242" s="67" t="str">
        <f t="shared" si="2444"/>
        <v/>
      </c>
      <c r="CX242" s="67" t="str">
        <f t="shared" si="2445"/>
        <v/>
      </c>
      <c r="CY242" s="67" t="str">
        <f t="shared" si="2446"/>
        <v/>
      </c>
      <c r="CZ242" s="67" t="str">
        <f t="shared" si="2447"/>
        <v/>
      </c>
      <c r="DA242" s="67" t="str">
        <f t="shared" si="2448"/>
        <v/>
      </c>
      <c r="DB242" s="67" t="str">
        <f t="shared" si="2449"/>
        <v/>
      </c>
      <c r="DC242" s="75" t="str">
        <f t="shared" si="2450"/>
        <v/>
      </c>
      <c r="DD242" s="74" t="str">
        <f t="shared" si="2625"/>
        <v/>
      </c>
      <c r="DE242" s="67" t="str">
        <f t="shared" ref="DE242" si="2917">IF(AND($F242=DD$2,$D242=DD$3,$E242=DE$4),1,"")</f>
        <v/>
      </c>
      <c r="DF242" s="67" t="str">
        <f t="shared" si="2452"/>
        <v/>
      </c>
      <c r="DG242" s="67" t="str">
        <f t="shared" si="2453"/>
        <v/>
      </c>
      <c r="DH242" s="67" t="str">
        <f t="shared" si="2454"/>
        <v/>
      </c>
      <c r="DI242" s="67" t="str">
        <f t="shared" si="2455"/>
        <v/>
      </c>
      <c r="DJ242" s="67" t="str">
        <f t="shared" si="2456"/>
        <v/>
      </c>
      <c r="DK242" s="67" t="str">
        <f t="shared" si="2457"/>
        <v/>
      </c>
      <c r="DL242" s="67" t="str">
        <f t="shared" si="2458"/>
        <v/>
      </c>
      <c r="DM242" s="75" t="str">
        <f t="shared" si="2459"/>
        <v/>
      </c>
      <c r="DN242" s="74" t="str">
        <f t="shared" si="2627"/>
        <v/>
      </c>
      <c r="DO242" s="67" t="str">
        <f t="shared" ref="DO242" si="2918">IF(AND($F242=DN$2,$D242=DN$3,$E242=DO$4),1,"")</f>
        <v/>
      </c>
      <c r="DP242" s="67" t="str">
        <f t="shared" si="2461"/>
        <v/>
      </c>
      <c r="DQ242" s="67" t="str">
        <f t="shared" si="2462"/>
        <v/>
      </c>
      <c r="DR242" s="67" t="str">
        <f t="shared" si="2463"/>
        <v/>
      </c>
      <c r="DS242" s="67" t="str">
        <f t="shared" si="2464"/>
        <v/>
      </c>
      <c r="DT242" s="67" t="str">
        <f t="shared" si="2465"/>
        <v/>
      </c>
      <c r="DU242" s="67" t="str">
        <f t="shared" si="2466"/>
        <v/>
      </c>
      <c r="DV242" s="67" t="str">
        <f t="shared" si="2467"/>
        <v/>
      </c>
      <c r="DW242" s="76" t="str">
        <f t="shared" si="2468"/>
        <v/>
      </c>
      <c r="DX242" s="73"/>
    </row>
    <row r="243" spans="1:128" hidden="1">
      <c r="A243" s="67" t="str">
        <f>IF(OR(B243=0,B243=""),"",'Stu.Detail (1-20)'!A245)</f>
        <v/>
      </c>
      <c r="B243" s="67" t="str">
        <f>IF(OR('Stu.Detail (1-20)'!B245=0,'Stu.Detail (1-20)'!B245=""),"",'Stu.Detail (1-20)'!B245)</f>
        <v/>
      </c>
      <c r="C243" s="68" t="str">
        <f>IF(OR('Stu.Detail (1-20)'!C245=0,'Stu.Detail (1-20)'!C245=""),"",'Stu.Detail (1-20)'!C245)</f>
        <v/>
      </c>
      <c r="D243" s="67" t="str">
        <f>IF(OR('Stu.Detail (1-20)'!J245=0,'Stu.Detail (1-20)'!J245=""),"",'Stu.Detail (1-20)'!J245)</f>
        <v/>
      </c>
      <c r="E243" s="67" t="str">
        <f>IF(OR('Stu.Detail (1-20)'!K245=0,'Stu.Detail (1-20)'!K245=""),"",'Stu.Detail (1-20)'!K245)</f>
        <v/>
      </c>
      <c r="F243" s="67" t="str">
        <f>IF(OR('Stu.Detail (1-20)'!L245=0,'Stu.Detail (1-20)'!L245=""),"",'Stu.Detail (1-20)'!L245)</f>
        <v/>
      </c>
      <c r="H243" s="74" t="str">
        <f t="shared" si="2359"/>
        <v/>
      </c>
      <c r="I243" s="67" t="str">
        <f t="shared" si="2360"/>
        <v/>
      </c>
      <c r="J243" s="67" t="str">
        <f t="shared" si="2361"/>
        <v/>
      </c>
      <c r="K243" s="67" t="str">
        <f t="shared" si="2362"/>
        <v/>
      </c>
      <c r="L243" s="67" t="str">
        <f t="shared" si="2363"/>
        <v/>
      </c>
      <c r="M243" s="67" t="str">
        <f t="shared" si="2364"/>
        <v/>
      </c>
      <c r="N243" s="67" t="str">
        <f t="shared" si="2365"/>
        <v/>
      </c>
      <c r="O243" s="67" t="str">
        <f t="shared" si="2366"/>
        <v/>
      </c>
      <c r="P243" s="67" t="str">
        <f t="shared" si="2367"/>
        <v/>
      </c>
      <c r="Q243" s="75" t="str">
        <f t="shared" si="2368"/>
        <v/>
      </c>
      <c r="R243" s="74" t="str">
        <f t="shared" si="2369"/>
        <v/>
      </c>
      <c r="S243" s="67" t="str">
        <f t="shared" si="2370"/>
        <v/>
      </c>
      <c r="T243" s="67" t="str">
        <f t="shared" si="2371"/>
        <v/>
      </c>
      <c r="U243" s="67" t="str">
        <f t="shared" si="2372"/>
        <v/>
      </c>
      <c r="V243" s="67" t="str">
        <f t="shared" si="2373"/>
        <v/>
      </c>
      <c r="W243" s="67" t="str">
        <f t="shared" si="2374"/>
        <v/>
      </c>
      <c r="X243" s="67" t="str">
        <f t="shared" si="2375"/>
        <v/>
      </c>
      <c r="Y243" s="67" t="str">
        <f t="shared" si="2376"/>
        <v/>
      </c>
      <c r="Z243" s="67" t="str">
        <f t="shared" si="2377"/>
        <v/>
      </c>
      <c r="AA243" s="75" t="str">
        <f t="shared" si="2378"/>
        <v/>
      </c>
      <c r="AB243" s="74" t="str">
        <f t="shared" si="2609"/>
        <v/>
      </c>
      <c r="AC243" s="67" t="str">
        <f t="shared" ref="AC243" si="2919">IF(AND($F243=AB$2,$D243=AB$3,$E243=AC$4),1,"")</f>
        <v/>
      </c>
      <c r="AD243" s="67" t="str">
        <f t="shared" si="2380"/>
        <v/>
      </c>
      <c r="AE243" s="67" t="str">
        <f t="shared" si="2381"/>
        <v/>
      </c>
      <c r="AF243" s="67" t="str">
        <f t="shared" si="2382"/>
        <v/>
      </c>
      <c r="AG243" s="67" t="str">
        <f t="shared" si="2383"/>
        <v/>
      </c>
      <c r="AH243" s="67" t="str">
        <f t="shared" si="2384"/>
        <v/>
      </c>
      <c r="AI243" s="67" t="str">
        <f t="shared" si="2385"/>
        <v/>
      </c>
      <c r="AJ243" s="67" t="str">
        <f t="shared" si="2386"/>
        <v/>
      </c>
      <c r="AK243" s="75" t="str">
        <f t="shared" si="2387"/>
        <v/>
      </c>
      <c r="AL243" s="74" t="str">
        <f t="shared" si="2611"/>
        <v/>
      </c>
      <c r="AM243" s="67" t="str">
        <f t="shared" ref="AM243" si="2920">IF(AND($F243=AL$2,$D243=AL$3,$E243=AM$4),1,"")</f>
        <v/>
      </c>
      <c r="AN243" s="67" t="str">
        <f t="shared" si="2389"/>
        <v/>
      </c>
      <c r="AO243" s="67" t="str">
        <f t="shared" si="2390"/>
        <v/>
      </c>
      <c r="AP243" s="67" t="str">
        <f t="shared" si="2391"/>
        <v/>
      </c>
      <c r="AQ243" s="67" t="str">
        <f t="shared" si="2392"/>
        <v/>
      </c>
      <c r="AR243" s="67" t="str">
        <f t="shared" si="2393"/>
        <v/>
      </c>
      <c r="AS243" s="67" t="str">
        <f t="shared" si="2394"/>
        <v/>
      </c>
      <c r="AT243" s="67" t="str">
        <f t="shared" si="2395"/>
        <v/>
      </c>
      <c r="AU243" s="75" t="str">
        <f t="shared" si="2396"/>
        <v/>
      </c>
      <c r="AV243" s="74" t="str">
        <f t="shared" si="2613"/>
        <v/>
      </c>
      <c r="AW243" s="67" t="str">
        <f t="shared" ref="AW243" si="2921">IF(AND($F243=AV$2,$D243=AV$3,$E243=AW$4),1,"")</f>
        <v/>
      </c>
      <c r="AX243" s="67" t="str">
        <f t="shared" si="2398"/>
        <v/>
      </c>
      <c r="AY243" s="67" t="str">
        <f t="shared" si="2399"/>
        <v/>
      </c>
      <c r="AZ243" s="67" t="str">
        <f t="shared" si="2400"/>
        <v/>
      </c>
      <c r="BA243" s="67" t="str">
        <f t="shared" si="2401"/>
        <v/>
      </c>
      <c r="BB243" s="67" t="str">
        <f t="shared" si="2402"/>
        <v/>
      </c>
      <c r="BC243" s="67" t="str">
        <f t="shared" si="2403"/>
        <v/>
      </c>
      <c r="BD243" s="67" t="str">
        <f t="shared" si="2404"/>
        <v/>
      </c>
      <c r="BE243" s="75" t="str">
        <f t="shared" si="2405"/>
        <v/>
      </c>
      <c r="BF243" s="74" t="str">
        <f t="shared" si="2615"/>
        <v/>
      </c>
      <c r="BG243" s="67" t="str">
        <f t="shared" ref="BG243" si="2922">IF(AND($F243=BF$2,$D243=BF$3,$E243=BG$4),1,"")</f>
        <v/>
      </c>
      <c r="BH243" s="67" t="str">
        <f t="shared" si="2407"/>
        <v/>
      </c>
      <c r="BI243" s="67" t="str">
        <f t="shared" si="2408"/>
        <v/>
      </c>
      <c r="BJ243" s="67" t="str">
        <f t="shared" si="2409"/>
        <v/>
      </c>
      <c r="BK243" s="67" t="str">
        <f t="shared" si="2410"/>
        <v/>
      </c>
      <c r="BL243" s="67" t="str">
        <f t="shared" si="2411"/>
        <v/>
      </c>
      <c r="BM243" s="67" t="str">
        <f t="shared" si="2412"/>
        <v/>
      </c>
      <c r="BN243" s="67" t="str">
        <f t="shared" si="2413"/>
        <v/>
      </c>
      <c r="BO243" s="75" t="str">
        <f t="shared" si="2414"/>
        <v/>
      </c>
      <c r="BP243" s="74" t="str">
        <f t="shared" si="2617"/>
        <v/>
      </c>
      <c r="BQ243" s="67" t="str">
        <f t="shared" ref="BQ243" si="2923">IF(AND($F243=BP$2,$D243=BP$3,$E243=BQ$4),1,"")</f>
        <v/>
      </c>
      <c r="BR243" s="67" t="str">
        <f t="shared" si="2416"/>
        <v/>
      </c>
      <c r="BS243" s="67" t="str">
        <f t="shared" si="2417"/>
        <v/>
      </c>
      <c r="BT243" s="67" t="str">
        <f t="shared" si="2418"/>
        <v/>
      </c>
      <c r="BU243" s="67" t="str">
        <f t="shared" si="2419"/>
        <v/>
      </c>
      <c r="BV243" s="67" t="str">
        <f t="shared" si="2420"/>
        <v/>
      </c>
      <c r="BW243" s="67" t="str">
        <f t="shared" si="2421"/>
        <v/>
      </c>
      <c r="BX243" s="67" t="str">
        <f t="shared" si="2422"/>
        <v/>
      </c>
      <c r="BY243" s="75" t="str">
        <f t="shared" si="2423"/>
        <v/>
      </c>
      <c r="BZ243" s="74" t="str">
        <f t="shared" si="2619"/>
        <v/>
      </c>
      <c r="CA243" s="67" t="str">
        <f t="shared" ref="CA243" si="2924">IF(AND($F243=BZ$2,$D243=BZ$3,$E243=CA$4),1,"")</f>
        <v/>
      </c>
      <c r="CB243" s="67" t="str">
        <f t="shared" si="2425"/>
        <v/>
      </c>
      <c r="CC243" s="67" t="str">
        <f t="shared" si="2426"/>
        <v/>
      </c>
      <c r="CD243" s="67" t="str">
        <f t="shared" si="2427"/>
        <v/>
      </c>
      <c r="CE243" s="67" t="str">
        <f t="shared" si="2428"/>
        <v/>
      </c>
      <c r="CF243" s="67" t="str">
        <f t="shared" si="2429"/>
        <v/>
      </c>
      <c r="CG243" s="67" t="str">
        <f t="shared" si="2430"/>
        <v/>
      </c>
      <c r="CH243" s="67" t="str">
        <f t="shared" si="2431"/>
        <v/>
      </c>
      <c r="CI243" s="75" t="str">
        <f t="shared" si="2432"/>
        <v/>
      </c>
      <c r="CJ243" s="74" t="str">
        <f t="shared" si="2621"/>
        <v/>
      </c>
      <c r="CK243" s="67" t="str">
        <f t="shared" ref="CK243" si="2925">IF(AND($F243=CJ$2,$D243=CJ$3,$E243=CK$4),1,"")</f>
        <v/>
      </c>
      <c r="CL243" s="67" t="str">
        <f t="shared" si="2434"/>
        <v/>
      </c>
      <c r="CM243" s="67" t="str">
        <f t="shared" si="2435"/>
        <v/>
      </c>
      <c r="CN243" s="67" t="str">
        <f t="shared" si="2436"/>
        <v/>
      </c>
      <c r="CO243" s="67" t="str">
        <f t="shared" si="2437"/>
        <v/>
      </c>
      <c r="CP243" s="67" t="str">
        <f t="shared" si="2438"/>
        <v/>
      </c>
      <c r="CQ243" s="67" t="str">
        <f t="shared" si="2439"/>
        <v/>
      </c>
      <c r="CR243" s="67" t="str">
        <f t="shared" si="2440"/>
        <v/>
      </c>
      <c r="CS243" s="75" t="str">
        <f t="shared" si="2441"/>
        <v/>
      </c>
      <c r="CT243" s="74" t="str">
        <f t="shared" si="2623"/>
        <v/>
      </c>
      <c r="CU243" s="67" t="str">
        <f t="shared" ref="CU243" si="2926">IF(AND($F243=CT$2,$D243=CT$3,$E243=CU$4),1,"")</f>
        <v/>
      </c>
      <c r="CV243" s="67" t="str">
        <f t="shared" si="2443"/>
        <v/>
      </c>
      <c r="CW243" s="67" t="str">
        <f t="shared" si="2444"/>
        <v/>
      </c>
      <c r="CX243" s="67" t="str">
        <f t="shared" si="2445"/>
        <v/>
      </c>
      <c r="CY243" s="67" t="str">
        <f t="shared" si="2446"/>
        <v/>
      </c>
      <c r="CZ243" s="67" t="str">
        <f t="shared" si="2447"/>
        <v/>
      </c>
      <c r="DA243" s="67" t="str">
        <f t="shared" si="2448"/>
        <v/>
      </c>
      <c r="DB243" s="67" t="str">
        <f t="shared" si="2449"/>
        <v/>
      </c>
      <c r="DC243" s="75" t="str">
        <f t="shared" si="2450"/>
        <v/>
      </c>
      <c r="DD243" s="74" t="str">
        <f t="shared" si="2625"/>
        <v/>
      </c>
      <c r="DE243" s="67" t="str">
        <f t="shared" ref="DE243" si="2927">IF(AND($F243=DD$2,$D243=DD$3,$E243=DE$4),1,"")</f>
        <v/>
      </c>
      <c r="DF243" s="67" t="str">
        <f t="shared" si="2452"/>
        <v/>
      </c>
      <c r="DG243" s="67" t="str">
        <f t="shared" si="2453"/>
        <v/>
      </c>
      <c r="DH243" s="67" t="str">
        <f t="shared" si="2454"/>
        <v/>
      </c>
      <c r="DI243" s="67" t="str">
        <f t="shared" si="2455"/>
        <v/>
      </c>
      <c r="DJ243" s="67" t="str">
        <f t="shared" si="2456"/>
        <v/>
      </c>
      <c r="DK243" s="67" t="str">
        <f t="shared" si="2457"/>
        <v/>
      </c>
      <c r="DL243" s="67" t="str">
        <f t="shared" si="2458"/>
        <v/>
      </c>
      <c r="DM243" s="75" t="str">
        <f t="shared" si="2459"/>
        <v/>
      </c>
      <c r="DN243" s="74" t="str">
        <f t="shared" si="2627"/>
        <v/>
      </c>
      <c r="DO243" s="67" t="str">
        <f t="shared" ref="DO243" si="2928">IF(AND($F243=DN$2,$D243=DN$3,$E243=DO$4),1,"")</f>
        <v/>
      </c>
      <c r="DP243" s="67" t="str">
        <f t="shared" si="2461"/>
        <v/>
      </c>
      <c r="DQ243" s="67" t="str">
        <f t="shared" si="2462"/>
        <v/>
      </c>
      <c r="DR243" s="67" t="str">
        <f t="shared" si="2463"/>
        <v/>
      </c>
      <c r="DS243" s="67" t="str">
        <f t="shared" si="2464"/>
        <v/>
      </c>
      <c r="DT243" s="67" t="str">
        <f t="shared" si="2465"/>
        <v/>
      </c>
      <c r="DU243" s="67" t="str">
        <f t="shared" si="2466"/>
        <v/>
      </c>
      <c r="DV243" s="67" t="str">
        <f t="shared" si="2467"/>
        <v/>
      </c>
      <c r="DW243" s="76" t="str">
        <f t="shared" si="2468"/>
        <v/>
      </c>
      <c r="DX243" s="73"/>
    </row>
    <row r="244" spans="1:128" hidden="1">
      <c r="A244" s="67" t="str">
        <f>IF(OR(B244=0,B244=""),"",'Stu.Detail (1-20)'!A246)</f>
        <v/>
      </c>
      <c r="B244" s="67" t="str">
        <f>IF(OR('Stu.Detail (1-20)'!B246=0,'Stu.Detail (1-20)'!B246=""),"",'Stu.Detail (1-20)'!B246)</f>
        <v/>
      </c>
      <c r="C244" s="68" t="str">
        <f>IF(OR('Stu.Detail (1-20)'!C246=0,'Stu.Detail (1-20)'!C246=""),"",'Stu.Detail (1-20)'!C246)</f>
        <v/>
      </c>
      <c r="D244" s="67" t="str">
        <f>IF(OR('Stu.Detail (1-20)'!J246=0,'Stu.Detail (1-20)'!J246=""),"",'Stu.Detail (1-20)'!J246)</f>
        <v/>
      </c>
      <c r="E244" s="67" t="str">
        <f>IF(OR('Stu.Detail (1-20)'!K246=0,'Stu.Detail (1-20)'!K246=""),"",'Stu.Detail (1-20)'!K246)</f>
        <v/>
      </c>
      <c r="F244" s="67" t="str">
        <f>IF(OR('Stu.Detail (1-20)'!L246=0,'Stu.Detail (1-20)'!L246=""),"",'Stu.Detail (1-20)'!L246)</f>
        <v/>
      </c>
      <c r="H244" s="74" t="str">
        <f t="shared" si="2359"/>
        <v/>
      </c>
      <c r="I244" s="67" t="str">
        <f t="shared" si="2360"/>
        <v/>
      </c>
      <c r="J244" s="67" t="str">
        <f t="shared" si="2361"/>
        <v/>
      </c>
      <c r="K244" s="67" t="str">
        <f t="shared" si="2362"/>
        <v/>
      </c>
      <c r="L244" s="67" t="str">
        <f t="shared" si="2363"/>
        <v/>
      </c>
      <c r="M244" s="67" t="str">
        <f t="shared" si="2364"/>
        <v/>
      </c>
      <c r="N244" s="67" t="str">
        <f t="shared" si="2365"/>
        <v/>
      </c>
      <c r="O244" s="67" t="str">
        <f t="shared" si="2366"/>
        <v/>
      </c>
      <c r="P244" s="67" t="str">
        <f t="shared" si="2367"/>
        <v/>
      </c>
      <c r="Q244" s="75" t="str">
        <f t="shared" si="2368"/>
        <v/>
      </c>
      <c r="R244" s="74" t="str">
        <f t="shared" si="2369"/>
        <v/>
      </c>
      <c r="S244" s="67" t="str">
        <f t="shared" si="2370"/>
        <v/>
      </c>
      <c r="T244" s="67" t="str">
        <f t="shared" si="2371"/>
        <v/>
      </c>
      <c r="U244" s="67" t="str">
        <f t="shared" si="2372"/>
        <v/>
      </c>
      <c r="V244" s="67" t="str">
        <f t="shared" si="2373"/>
        <v/>
      </c>
      <c r="W244" s="67" t="str">
        <f t="shared" si="2374"/>
        <v/>
      </c>
      <c r="X244" s="67" t="str">
        <f t="shared" si="2375"/>
        <v/>
      </c>
      <c r="Y244" s="67" t="str">
        <f t="shared" si="2376"/>
        <v/>
      </c>
      <c r="Z244" s="67" t="str">
        <f t="shared" si="2377"/>
        <v/>
      </c>
      <c r="AA244" s="75" t="str">
        <f t="shared" si="2378"/>
        <v/>
      </c>
      <c r="AB244" s="74" t="str">
        <f t="shared" si="2609"/>
        <v/>
      </c>
      <c r="AC244" s="67" t="str">
        <f t="shared" ref="AC244" si="2929">IF(AND($F244=AB$2,$D244=AB$3,$E244=AC$4),1,"")</f>
        <v/>
      </c>
      <c r="AD244" s="67" t="str">
        <f t="shared" si="2380"/>
        <v/>
      </c>
      <c r="AE244" s="67" t="str">
        <f t="shared" si="2381"/>
        <v/>
      </c>
      <c r="AF244" s="67" t="str">
        <f t="shared" si="2382"/>
        <v/>
      </c>
      <c r="AG244" s="67" t="str">
        <f t="shared" si="2383"/>
        <v/>
      </c>
      <c r="AH244" s="67" t="str">
        <f t="shared" si="2384"/>
        <v/>
      </c>
      <c r="AI244" s="67" t="str">
        <f t="shared" si="2385"/>
        <v/>
      </c>
      <c r="AJ244" s="67" t="str">
        <f t="shared" si="2386"/>
        <v/>
      </c>
      <c r="AK244" s="75" t="str">
        <f t="shared" si="2387"/>
        <v/>
      </c>
      <c r="AL244" s="74" t="str">
        <f t="shared" si="2611"/>
        <v/>
      </c>
      <c r="AM244" s="67" t="str">
        <f t="shared" ref="AM244" si="2930">IF(AND($F244=AL$2,$D244=AL$3,$E244=AM$4),1,"")</f>
        <v/>
      </c>
      <c r="AN244" s="67" t="str">
        <f t="shared" si="2389"/>
        <v/>
      </c>
      <c r="AO244" s="67" t="str">
        <f t="shared" si="2390"/>
        <v/>
      </c>
      <c r="AP244" s="67" t="str">
        <f t="shared" si="2391"/>
        <v/>
      </c>
      <c r="AQ244" s="67" t="str">
        <f t="shared" si="2392"/>
        <v/>
      </c>
      <c r="AR244" s="67" t="str">
        <f t="shared" si="2393"/>
        <v/>
      </c>
      <c r="AS244" s="67" t="str">
        <f t="shared" si="2394"/>
        <v/>
      </c>
      <c r="AT244" s="67" t="str">
        <f t="shared" si="2395"/>
        <v/>
      </c>
      <c r="AU244" s="75" t="str">
        <f t="shared" si="2396"/>
        <v/>
      </c>
      <c r="AV244" s="74" t="str">
        <f t="shared" si="2613"/>
        <v/>
      </c>
      <c r="AW244" s="67" t="str">
        <f t="shared" ref="AW244" si="2931">IF(AND($F244=AV$2,$D244=AV$3,$E244=AW$4),1,"")</f>
        <v/>
      </c>
      <c r="AX244" s="67" t="str">
        <f t="shared" si="2398"/>
        <v/>
      </c>
      <c r="AY244" s="67" t="str">
        <f t="shared" si="2399"/>
        <v/>
      </c>
      <c r="AZ244" s="67" t="str">
        <f t="shared" si="2400"/>
        <v/>
      </c>
      <c r="BA244" s="67" t="str">
        <f t="shared" si="2401"/>
        <v/>
      </c>
      <c r="BB244" s="67" t="str">
        <f t="shared" si="2402"/>
        <v/>
      </c>
      <c r="BC244" s="67" t="str">
        <f t="shared" si="2403"/>
        <v/>
      </c>
      <c r="BD244" s="67" t="str">
        <f t="shared" si="2404"/>
        <v/>
      </c>
      <c r="BE244" s="75" t="str">
        <f t="shared" si="2405"/>
        <v/>
      </c>
      <c r="BF244" s="74" t="str">
        <f t="shared" si="2615"/>
        <v/>
      </c>
      <c r="BG244" s="67" t="str">
        <f t="shared" ref="BG244" si="2932">IF(AND($F244=BF$2,$D244=BF$3,$E244=BG$4),1,"")</f>
        <v/>
      </c>
      <c r="BH244" s="67" t="str">
        <f t="shared" si="2407"/>
        <v/>
      </c>
      <c r="BI244" s="67" t="str">
        <f t="shared" si="2408"/>
        <v/>
      </c>
      <c r="BJ244" s="67" t="str">
        <f t="shared" si="2409"/>
        <v/>
      </c>
      <c r="BK244" s="67" t="str">
        <f t="shared" si="2410"/>
        <v/>
      </c>
      <c r="BL244" s="67" t="str">
        <f t="shared" si="2411"/>
        <v/>
      </c>
      <c r="BM244" s="67" t="str">
        <f t="shared" si="2412"/>
        <v/>
      </c>
      <c r="BN244" s="67" t="str">
        <f t="shared" si="2413"/>
        <v/>
      </c>
      <c r="BO244" s="75" t="str">
        <f t="shared" si="2414"/>
        <v/>
      </c>
      <c r="BP244" s="74" t="str">
        <f t="shared" si="2617"/>
        <v/>
      </c>
      <c r="BQ244" s="67" t="str">
        <f t="shared" ref="BQ244" si="2933">IF(AND($F244=BP$2,$D244=BP$3,$E244=BQ$4),1,"")</f>
        <v/>
      </c>
      <c r="BR244" s="67" t="str">
        <f t="shared" si="2416"/>
        <v/>
      </c>
      <c r="BS244" s="67" t="str">
        <f t="shared" si="2417"/>
        <v/>
      </c>
      <c r="BT244" s="67" t="str">
        <f t="shared" si="2418"/>
        <v/>
      </c>
      <c r="BU244" s="67" t="str">
        <f t="shared" si="2419"/>
        <v/>
      </c>
      <c r="BV244" s="67" t="str">
        <f t="shared" si="2420"/>
        <v/>
      </c>
      <c r="BW244" s="67" t="str">
        <f t="shared" si="2421"/>
        <v/>
      </c>
      <c r="BX244" s="67" t="str">
        <f t="shared" si="2422"/>
        <v/>
      </c>
      <c r="BY244" s="75" t="str">
        <f t="shared" si="2423"/>
        <v/>
      </c>
      <c r="BZ244" s="74" t="str">
        <f t="shared" si="2619"/>
        <v/>
      </c>
      <c r="CA244" s="67" t="str">
        <f t="shared" ref="CA244" si="2934">IF(AND($F244=BZ$2,$D244=BZ$3,$E244=CA$4),1,"")</f>
        <v/>
      </c>
      <c r="CB244" s="67" t="str">
        <f t="shared" si="2425"/>
        <v/>
      </c>
      <c r="CC244" s="67" t="str">
        <f t="shared" si="2426"/>
        <v/>
      </c>
      <c r="CD244" s="67" t="str">
        <f t="shared" si="2427"/>
        <v/>
      </c>
      <c r="CE244" s="67" t="str">
        <f t="shared" si="2428"/>
        <v/>
      </c>
      <c r="CF244" s="67" t="str">
        <f t="shared" si="2429"/>
        <v/>
      </c>
      <c r="CG244" s="67" t="str">
        <f t="shared" si="2430"/>
        <v/>
      </c>
      <c r="CH244" s="67" t="str">
        <f t="shared" si="2431"/>
        <v/>
      </c>
      <c r="CI244" s="75" t="str">
        <f t="shared" si="2432"/>
        <v/>
      </c>
      <c r="CJ244" s="74" t="str">
        <f t="shared" si="2621"/>
        <v/>
      </c>
      <c r="CK244" s="67" t="str">
        <f t="shared" ref="CK244" si="2935">IF(AND($F244=CJ$2,$D244=CJ$3,$E244=CK$4),1,"")</f>
        <v/>
      </c>
      <c r="CL244" s="67" t="str">
        <f t="shared" si="2434"/>
        <v/>
      </c>
      <c r="CM244" s="67" t="str">
        <f t="shared" si="2435"/>
        <v/>
      </c>
      <c r="CN244" s="67" t="str">
        <f t="shared" si="2436"/>
        <v/>
      </c>
      <c r="CO244" s="67" t="str">
        <f t="shared" si="2437"/>
        <v/>
      </c>
      <c r="CP244" s="67" t="str">
        <f t="shared" si="2438"/>
        <v/>
      </c>
      <c r="CQ244" s="67" t="str">
        <f t="shared" si="2439"/>
        <v/>
      </c>
      <c r="CR244" s="67" t="str">
        <f t="shared" si="2440"/>
        <v/>
      </c>
      <c r="CS244" s="75" t="str">
        <f t="shared" si="2441"/>
        <v/>
      </c>
      <c r="CT244" s="74" t="str">
        <f t="shared" si="2623"/>
        <v/>
      </c>
      <c r="CU244" s="67" t="str">
        <f t="shared" ref="CU244" si="2936">IF(AND($F244=CT$2,$D244=CT$3,$E244=CU$4),1,"")</f>
        <v/>
      </c>
      <c r="CV244" s="67" t="str">
        <f t="shared" si="2443"/>
        <v/>
      </c>
      <c r="CW244" s="67" t="str">
        <f t="shared" si="2444"/>
        <v/>
      </c>
      <c r="CX244" s="67" t="str">
        <f t="shared" si="2445"/>
        <v/>
      </c>
      <c r="CY244" s="67" t="str">
        <f t="shared" si="2446"/>
        <v/>
      </c>
      <c r="CZ244" s="67" t="str">
        <f t="shared" si="2447"/>
        <v/>
      </c>
      <c r="DA244" s="67" t="str">
        <f t="shared" si="2448"/>
        <v/>
      </c>
      <c r="DB244" s="67" t="str">
        <f t="shared" si="2449"/>
        <v/>
      </c>
      <c r="DC244" s="75" t="str">
        <f t="shared" si="2450"/>
        <v/>
      </c>
      <c r="DD244" s="74" t="str">
        <f t="shared" si="2625"/>
        <v/>
      </c>
      <c r="DE244" s="67" t="str">
        <f t="shared" ref="DE244" si="2937">IF(AND($F244=DD$2,$D244=DD$3,$E244=DE$4),1,"")</f>
        <v/>
      </c>
      <c r="DF244" s="67" t="str">
        <f t="shared" si="2452"/>
        <v/>
      </c>
      <c r="DG244" s="67" t="str">
        <f t="shared" si="2453"/>
        <v/>
      </c>
      <c r="DH244" s="67" t="str">
        <f t="shared" si="2454"/>
        <v/>
      </c>
      <c r="DI244" s="67" t="str">
        <f t="shared" si="2455"/>
        <v/>
      </c>
      <c r="DJ244" s="67" t="str">
        <f t="shared" si="2456"/>
        <v/>
      </c>
      <c r="DK244" s="67" t="str">
        <f t="shared" si="2457"/>
        <v/>
      </c>
      <c r="DL244" s="67" t="str">
        <f t="shared" si="2458"/>
        <v/>
      </c>
      <c r="DM244" s="75" t="str">
        <f t="shared" si="2459"/>
        <v/>
      </c>
      <c r="DN244" s="74" t="str">
        <f t="shared" si="2627"/>
        <v/>
      </c>
      <c r="DO244" s="67" t="str">
        <f t="shared" ref="DO244" si="2938">IF(AND($F244=DN$2,$D244=DN$3,$E244=DO$4),1,"")</f>
        <v/>
      </c>
      <c r="DP244" s="67" t="str">
        <f t="shared" si="2461"/>
        <v/>
      </c>
      <c r="DQ244" s="67" t="str">
        <f t="shared" si="2462"/>
        <v/>
      </c>
      <c r="DR244" s="67" t="str">
        <f t="shared" si="2463"/>
        <v/>
      </c>
      <c r="DS244" s="67" t="str">
        <f t="shared" si="2464"/>
        <v/>
      </c>
      <c r="DT244" s="67" t="str">
        <f t="shared" si="2465"/>
        <v/>
      </c>
      <c r="DU244" s="67" t="str">
        <f t="shared" si="2466"/>
        <v/>
      </c>
      <c r="DV244" s="67" t="str">
        <f t="shared" si="2467"/>
        <v/>
      </c>
      <c r="DW244" s="76" t="str">
        <f t="shared" si="2468"/>
        <v/>
      </c>
      <c r="DX244" s="73"/>
    </row>
    <row r="245" spans="1:128" hidden="1">
      <c r="A245" s="67" t="str">
        <f>IF(OR(B245=0,B245=""),"",'Stu.Detail (1-20)'!A247)</f>
        <v/>
      </c>
      <c r="B245" s="67" t="str">
        <f>IF(OR('Stu.Detail (1-20)'!B247=0,'Stu.Detail (1-20)'!B247=""),"",'Stu.Detail (1-20)'!B247)</f>
        <v/>
      </c>
      <c r="C245" s="68" t="str">
        <f>IF(OR('Stu.Detail (1-20)'!C247=0,'Stu.Detail (1-20)'!C247=""),"",'Stu.Detail (1-20)'!C247)</f>
        <v/>
      </c>
      <c r="D245" s="67" t="str">
        <f>IF(OR('Stu.Detail (1-20)'!J247=0,'Stu.Detail (1-20)'!J247=""),"",'Stu.Detail (1-20)'!J247)</f>
        <v/>
      </c>
      <c r="E245" s="67" t="str">
        <f>IF(OR('Stu.Detail (1-20)'!K247=0,'Stu.Detail (1-20)'!K247=""),"",'Stu.Detail (1-20)'!K247)</f>
        <v/>
      </c>
      <c r="F245" s="67" t="str">
        <f>IF(OR('Stu.Detail (1-20)'!L247=0,'Stu.Detail (1-20)'!L247=""),"",'Stu.Detail (1-20)'!L247)</f>
        <v/>
      </c>
      <c r="H245" s="74" t="str">
        <f t="shared" si="2359"/>
        <v/>
      </c>
      <c r="I245" s="67" t="str">
        <f t="shared" si="2360"/>
        <v/>
      </c>
      <c r="J245" s="67" t="str">
        <f t="shared" si="2361"/>
        <v/>
      </c>
      <c r="K245" s="67" t="str">
        <f t="shared" si="2362"/>
        <v/>
      </c>
      <c r="L245" s="67" t="str">
        <f t="shared" si="2363"/>
        <v/>
      </c>
      <c r="M245" s="67" t="str">
        <f t="shared" si="2364"/>
        <v/>
      </c>
      <c r="N245" s="67" t="str">
        <f t="shared" si="2365"/>
        <v/>
      </c>
      <c r="O245" s="67" t="str">
        <f t="shared" si="2366"/>
        <v/>
      </c>
      <c r="P245" s="67" t="str">
        <f t="shared" si="2367"/>
        <v/>
      </c>
      <c r="Q245" s="75" t="str">
        <f t="shared" si="2368"/>
        <v/>
      </c>
      <c r="R245" s="74" t="str">
        <f t="shared" si="2369"/>
        <v/>
      </c>
      <c r="S245" s="67" t="str">
        <f t="shared" si="2370"/>
        <v/>
      </c>
      <c r="T245" s="67" t="str">
        <f t="shared" si="2371"/>
        <v/>
      </c>
      <c r="U245" s="67" t="str">
        <f t="shared" si="2372"/>
        <v/>
      </c>
      <c r="V245" s="67" t="str">
        <f t="shared" si="2373"/>
        <v/>
      </c>
      <c r="W245" s="67" t="str">
        <f t="shared" si="2374"/>
        <v/>
      </c>
      <c r="X245" s="67" t="str">
        <f t="shared" si="2375"/>
        <v/>
      </c>
      <c r="Y245" s="67" t="str">
        <f t="shared" si="2376"/>
        <v/>
      </c>
      <c r="Z245" s="67" t="str">
        <f t="shared" si="2377"/>
        <v/>
      </c>
      <c r="AA245" s="75" t="str">
        <f t="shared" si="2378"/>
        <v/>
      </c>
      <c r="AB245" s="74" t="str">
        <f t="shared" si="2609"/>
        <v/>
      </c>
      <c r="AC245" s="67" t="str">
        <f t="shared" ref="AC245" si="2939">IF(AND($F245=AB$2,$D245=AB$3,$E245=AC$4),1,"")</f>
        <v/>
      </c>
      <c r="AD245" s="67" t="str">
        <f t="shared" si="2380"/>
        <v/>
      </c>
      <c r="AE245" s="67" t="str">
        <f t="shared" si="2381"/>
        <v/>
      </c>
      <c r="AF245" s="67" t="str">
        <f t="shared" si="2382"/>
        <v/>
      </c>
      <c r="AG245" s="67" t="str">
        <f t="shared" si="2383"/>
        <v/>
      </c>
      <c r="AH245" s="67" t="str">
        <f t="shared" si="2384"/>
        <v/>
      </c>
      <c r="AI245" s="67" t="str">
        <f t="shared" si="2385"/>
        <v/>
      </c>
      <c r="AJ245" s="67" t="str">
        <f t="shared" si="2386"/>
        <v/>
      </c>
      <c r="AK245" s="75" t="str">
        <f t="shared" si="2387"/>
        <v/>
      </c>
      <c r="AL245" s="74" t="str">
        <f t="shared" si="2611"/>
        <v/>
      </c>
      <c r="AM245" s="67" t="str">
        <f t="shared" ref="AM245" si="2940">IF(AND($F245=AL$2,$D245=AL$3,$E245=AM$4),1,"")</f>
        <v/>
      </c>
      <c r="AN245" s="67" t="str">
        <f t="shared" si="2389"/>
        <v/>
      </c>
      <c r="AO245" s="67" t="str">
        <f t="shared" si="2390"/>
        <v/>
      </c>
      <c r="AP245" s="67" t="str">
        <f t="shared" si="2391"/>
        <v/>
      </c>
      <c r="AQ245" s="67" t="str">
        <f t="shared" si="2392"/>
        <v/>
      </c>
      <c r="AR245" s="67" t="str">
        <f t="shared" si="2393"/>
        <v/>
      </c>
      <c r="AS245" s="67" t="str">
        <f t="shared" si="2394"/>
        <v/>
      </c>
      <c r="AT245" s="67" t="str">
        <f t="shared" si="2395"/>
        <v/>
      </c>
      <c r="AU245" s="75" t="str">
        <f t="shared" si="2396"/>
        <v/>
      </c>
      <c r="AV245" s="74" t="str">
        <f t="shared" si="2613"/>
        <v/>
      </c>
      <c r="AW245" s="67" t="str">
        <f t="shared" ref="AW245" si="2941">IF(AND($F245=AV$2,$D245=AV$3,$E245=AW$4),1,"")</f>
        <v/>
      </c>
      <c r="AX245" s="67" t="str">
        <f t="shared" si="2398"/>
        <v/>
      </c>
      <c r="AY245" s="67" t="str">
        <f t="shared" si="2399"/>
        <v/>
      </c>
      <c r="AZ245" s="67" t="str">
        <f t="shared" si="2400"/>
        <v/>
      </c>
      <c r="BA245" s="67" t="str">
        <f t="shared" si="2401"/>
        <v/>
      </c>
      <c r="BB245" s="67" t="str">
        <f t="shared" si="2402"/>
        <v/>
      </c>
      <c r="BC245" s="67" t="str">
        <f t="shared" si="2403"/>
        <v/>
      </c>
      <c r="BD245" s="67" t="str">
        <f t="shared" si="2404"/>
        <v/>
      </c>
      <c r="BE245" s="75" t="str">
        <f t="shared" si="2405"/>
        <v/>
      </c>
      <c r="BF245" s="74" t="str">
        <f t="shared" si="2615"/>
        <v/>
      </c>
      <c r="BG245" s="67" t="str">
        <f t="shared" ref="BG245" si="2942">IF(AND($F245=BF$2,$D245=BF$3,$E245=BG$4),1,"")</f>
        <v/>
      </c>
      <c r="BH245" s="67" t="str">
        <f t="shared" si="2407"/>
        <v/>
      </c>
      <c r="BI245" s="67" t="str">
        <f t="shared" si="2408"/>
        <v/>
      </c>
      <c r="BJ245" s="67" t="str">
        <f t="shared" si="2409"/>
        <v/>
      </c>
      <c r="BK245" s="67" t="str">
        <f t="shared" si="2410"/>
        <v/>
      </c>
      <c r="BL245" s="67" t="str">
        <f t="shared" si="2411"/>
        <v/>
      </c>
      <c r="BM245" s="67" t="str">
        <f t="shared" si="2412"/>
        <v/>
      </c>
      <c r="BN245" s="67" t="str">
        <f t="shared" si="2413"/>
        <v/>
      </c>
      <c r="BO245" s="75" t="str">
        <f t="shared" si="2414"/>
        <v/>
      </c>
      <c r="BP245" s="74" t="str">
        <f t="shared" si="2617"/>
        <v/>
      </c>
      <c r="BQ245" s="67" t="str">
        <f t="shared" ref="BQ245" si="2943">IF(AND($F245=BP$2,$D245=BP$3,$E245=BQ$4),1,"")</f>
        <v/>
      </c>
      <c r="BR245" s="67" t="str">
        <f t="shared" si="2416"/>
        <v/>
      </c>
      <c r="BS245" s="67" t="str">
        <f t="shared" si="2417"/>
        <v/>
      </c>
      <c r="BT245" s="67" t="str">
        <f t="shared" si="2418"/>
        <v/>
      </c>
      <c r="BU245" s="67" t="str">
        <f t="shared" si="2419"/>
        <v/>
      </c>
      <c r="BV245" s="67" t="str">
        <f t="shared" si="2420"/>
        <v/>
      </c>
      <c r="BW245" s="67" t="str">
        <f t="shared" si="2421"/>
        <v/>
      </c>
      <c r="BX245" s="67" t="str">
        <f t="shared" si="2422"/>
        <v/>
      </c>
      <c r="BY245" s="75" t="str">
        <f t="shared" si="2423"/>
        <v/>
      </c>
      <c r="BZ245" s="74" t="str">
        <f t="shared" si="2619"/>
        <v/>
      </c>
      <c r="CA245" s="67" t="str">
        <f t="shared" ref="CA245" si="2944">IF(AND($F245=BZ$2,$D245=BZ$3,$E245=CA$4),1,"")</f>
        <v/>
      </c>
      <c r="CB245" s="67" t="str">
        <f t="shared" si="2425"/>
        <v/>
      </c>
      <c r="CC245" s="67" t="str">
        <f t="shared" si="2426"/>
        <v/>
      </c>
      <c r="CD245" s="67" t="str">
        <f t="shared" si="2427"/>
        <v/>
      </c>
      <c r="CE245" s="67" t="str">
        <f t="shared" si="2428"/>
        <v/>
      </c>
      <c r="CF245" s="67" t="str">
        <f t="shared" si="2429"/>
        <v/>
      </c>
      <c r="CG245" s="67" t="str">
        <f t="shared" si="2430"/>
        <v/>
      </c>
      <c r="CH245" s="67" t="str">
        <f t="shared" si="2431"/>
        <v/>
      </c>
      <c r="CI245" s="75" t="str">
        <f t="shared" si="2432"/>
        <v/>
      </c>
      <c r="CJ245" s="74" t="str">
        <f t="shared" si="2621"/>
        <v/>
      </c>
      <c r="CK245" s="67" t="str">
        <f t="shared" ref="CK245" si="2945">IF(AND($F245=CJ$2,$D245=CJ$3,$E245=CK$4),1,"")</f>
        <v/>
      </c>
      <c r="CL245" s="67" t="str">
        <f t="shared" si="2434"/>
        <v/>
      </c>
      <c r="CM245" s="67" t="str">
        <f t="shared" si="2435"/>
        <v/>
      </c>
      <c r="CN245" s="67" t="str">
        <f t="shared" si="2436"/>
        <v/>
      </c>
      <c r="CO245" s="67" t="str">
        <f t="shared" si="2437"/>
        <v/>
      </c>
      <c r="CP245" s="67" t="str">
        <f t="shared" si="2438"/>
        <v/>
      </c>
      <c r="CQ245" s="67" t="str">
        <f t="shared" si="2439"/>
        <v/>
      </c>
      <c r="CR245" s="67" t="str">
        <f t="shared" si="2440"/>
        <v/>
      </c>
      <c r="CS245" s="75" t="str">
        <f t="shared" si="2441"/>
        <v/>
      </c>
      <c r="CT245" s="74" t="str">
        <f t="shared" si="2623"/>
        <v/>
      </c>
      <c r="CU245" s="67" t="str">
        <f t="shared" ref="CU245" si="2946">IF(AND($F245=CT$2,$D245=CT$3,$E245=CU$4),1,"")</f>
        <v/>
      </c>
      <c r="CV245" s="67" t="str">
        <f t="shared" si="2443"/>
        <v/>
      </c>
      <c r="CW245" s="67" t="str">
        <f t="shared" si="2444"/>
        <v/>
      </c>
      <c r="CX245" s="67" t="str">
        <f t="shared" si="2445"/>
        <v/>
      </c>
      <c r="CY245" s="67" t="str">
        <f t="shared" si="2446"/>
        <v/>
      </c>
      <c r="CZ245" s="67" t="str">
        <f t="shared" si="2447"/>
        <v/>
      </c>
      <c r="DA245" s="67" t="str">
        <f t="shared" si="2448"/>
        <v/>
      </c>
      <c r="DB245" s="67" t="str">
        <f t="shared" si="2449"/>
        <v/>
      </c>
      <c r="DC245" s="75" t="str">
        <f t="shared" si="2450"/>
        <v/>
      </c>
      <c r="DD245" s="74" t="str">
        <f t="shared" si="2625"/>
        <v/>
      </c>
      <c r="DE245" s="67" t="str">
        <f t="shared" ref="DE245" si="2947">IF(AND($F245=DD$2,$D245=DD$3,$E245=DE$4),1,"")</f>
        <v/>
      </c>
      <c r="DF245" s="67" t="str">
        <f t="shared" si="2452"/>
        <v/>
      </c>
      <c r="DG245" s="67" t="str">
        <f t="shared" si="2453"/>
        <v/>
      </c>
      <c r="DH245" s="67" t="str">
        <f t="shared" si="2454"/>
        <v/>
      </c>
      <c r="DI245" s="67" t="str">
        <f t="shared" si="2455"/>
        <v/>
      </c>
      <c r="DJ245" s="67" t="str">
        <f t="shared" si="2456"/>
        <v/>
      </c>
      <c r="DK245" s="67" t="str">
        <f t="shared" si="2457"/>
        <v/>
      </c>
      <c r="DL245" s="67" t="str">
        <f t="shared" si="2458"/>
        <v/>
      </c>
      <c r="DM245" s="75" t="str">
        <f t="shared" si="2459"/>
        <v/>
      </c>
      <c r="DN245" s="74" t="str">
        <f t="shared" si="2627"/>
        <v/>
      </c>
      <c r="DO245" s="67" t="str">
        <f t="shared" ref="DO245" si="2948">IF(AND($F245=DN$2,$D245=DN$3,$E245=DO$4),1,"")</f>
        <v/>
      </c>
      <c r="DP245" s="67" t="str">
        <f t="shared" si="2461"/>
        <v/>
      </c>
      <c r="DQ245" s="67" t="str">
        <f t="shared" si="2462"/>
        <v/>
      </c>
      <c r="DR245" s="67" t="str">
        <f t="shared" si="2463"/>
        <v/>
      </c>
      <c r="DS245" s="67" t="str">
        <f t="shared" si="2464"/>
        <v/>
      </c>
      <c r="DT245" s="67" t="str">
        <f t="shared" si="2465"/>
        <v/>
      </c>
      <c r="DU245" s="67" t="str">
        <f t="shared" si="2466"/>
        <v/>
      </c>
      <c r="DV245" s="67" t="str">
        <f t="shared" si="2467"/>
        <v/>
      </c>
      <c r="DW245" s="76" t="str">
        <f t="shared" si="2468"/>
        <v/>
      </c>
      <c r="DX245" s="73"/>
    </row>
    <row r="246" spans="1:128" hidden="1">
      <c r="A246" s="67" t="str">
        <f>IF(OR(B246=0,B246=""),"",'Stu.Detail (1-20)'!A248)</f>
        <v/>
      </c>
      <c r="B246" s="67" t="str">
        <f>IF(OR('Stu.Detail (1-20)'!B248=0,'Stu.Detail (1-20)'!B248=""),"",'Stu.Detail (1-20)'!B248)</f>
        <v/>
      </c>
      <c r="C246" s="68" t="str">
        <f>IF(OR('Stu.Detail (1-20)'!C248=0,'Stu.Detail (1-20)'!C248=""),"",'Stu.Detail (1-20)'!C248)</f>
        <v/>
      </c>
      <c r="D246" s="67" t="str">
        <f>IF(OR('Stu.Detail (1-20)'!J248=0,'Stu.Detail (1-20)'!J248=""),"",'Stu.Detail (1-20)'!J248)</f>
        <v/>
      </c>
      <c r="E246" s="67" t="str">
        <f>IF(OR('Stu.Detail (1-20)'!K248=0,'Stu.Detail (1-20)'!K248=""),"",'Stu.Detail (1-20)'!K248)</f>
        <v/>
      </c>
      <c r="F246" s="67" t="str">
        <f>IF(OR('Stu.Detail (1-20)'!L248=0,'Stu.Detail (1-20)'!L248=""),"",'Stu.Detail (1-20)'!L248)</f>
        <v/>
      </c>
      <c r="H246" s="74" t="str">
        <f t="shared" si="2359"/>
        <v/>
      </c>
      <c r="I246" s="67" t="str">
        <f t="shared" si="2360"/>
        <v/>
      </c>
      <c r="J246" s="67" t="str">
        <f t="shared" si="2361"/>
        <v/>
      </c>
      <c r="K246" s="67" t="str">
        <f t="shared" si="2362"/>
        <v/>
      </c>
      <c r="L246" s="67" t="str">
        <f t="shared" si="2363"/>
        <v/>
      </c>
      <c r="M246" s="67" t="str">
        <f t="shared" si="2364"/>
        <v/>
      </c>
      <c r="N246" s="67" t="str">
        <f t="shared" si="2365"/>
        <v/>
      </c>
      <c r="O246" s="67" t="str">
        <f t="shared" si="2366"/>
        <v/>
      </c>
      <c r="P246" s="67" t="str">
        <f t="shared" si="2367"/>
        <v/>
      </c>
      <c r="Q246" s="75" t="str">
        <f t="shared" si="2368"/>
        <v/>
      </c>
      <c r="R246" s="74" t="str">
        <f t="shared" si="2369"/>
        <v/>
      </c>
      <c r="S246" s="67" t="str">
        <f t="shared" si="2370"/>
        <v/>
      </c>
      <c r="T246" s="67" t="str">
        <f t="shared" si="2371"/>
        <v/>
      </c>
      <c r="U246" s="67" t="str">
        <f t="shared" si="2372"/>
        <v/>
      </c>
      <c r="V246" s="67" t="str">
        <f t="shared" si="2373"/>
        <v/>
      </c>
      <c r="W246" s="67" t="str">
        <f t="shared" si="2374"/>
        <v/>
      </c>
      <c r="X246" s="67" t="str">
        <f t="shared" si="2375"/>
        <v/>
      </c>
      <c r="Y246" s="67" t="str">
        <f t="shared" si="2376"/>
        <v/>
      </c>
      <c r="Z246" s="67" t="str">
        <f t="shared" si="2377"/>
        <v/>
      </c>
      <c r="AA246" s="75" t="str">
        <f t="shared" si="2378"/>
        <v/>
      </c>
      <c r="AB246" s="74" t="str">
        <f t="shared" si="2609"/>
        <v/>
      </c>
      <c r="AC246" s="67" t="str">
        <f t="shared" ref="AC246" si="2949">IF(AND($F246=AB$2,$D246=AB$3,$E246=AC$4),1,"")</f>
        <v/>
      </c>
      <c r="AD246" s="67" t="str">
        <f t="shared" si="2380"/>
        <v/>
      </c>
      <c r="AE246" s="67" t="str">
        <f t="shared" si="2381"/>
        <v/>
      </c>
      <c r="AF246" s="67" t="str">
        <f t="shared" si="2382"/>
        <v/>
      </c>
      <c r="AG246" s="67" t="str">
        <f t="shared" si="2383"/>
        <v/>
      </c>
      <c r="AH246" s="67" t="str">
        <f t="shared" si="2384"/>
        <v/>
      </c>
      <c r="AI246" s="67" t="str">
        <f t="shared" si="2385"/>
        <v/>
      </c>
      <c r="AJ246" s="67" t="str">
        <f t="shared" si="2386"/>
        <v/>
      </c>
      <c r="AK246" s="75" t="str">
        <f t="shared" si="2387"/>
        <v/>
      </c>
      <c r="AL246" s="74" t="str">
        <f t="shared" si="2611"/>
        <v/>
      </c>
      <c r="AM246" s="67" t="str">
        <f t="shared" ref="AM246" si="2950">IF(AND($F246=AL$2,$D246=AL$3,$E246=AM$4),1,"")</f>
        <v/>
      </c>
      <c r="AN246" s="67" t="str">
        <f t="shared" si="2389"/>
        <v/>
      </c>
      <c r="AO246" s="67" t="str">
        <f t="shared" si="2390"/>
        <v/>
      </c>
      <c r="AP246" s="67" t="str">
        <f t="shared" si="2391"/>
        <v/>
      </c>
      <c r="AQ246" s="67" t="str">
        <f t="shared" si="2392"/>
        <v/>
      </c>
      <c r="AR246" s="67" t="str">
        <f t="shared" si="2393"/>
        <v/>
      </c>
      <c r="AS246" s="67" t="str">
        <f t="shared" si="2394"/>
        <v/>
      </c>
      <c r="AT246" s="67" t="str">
        <f t="shared" si="2395"/>
        <v/>
      </c>
      <c r="AU246" s="75" t="str">
        <f t="shared" si="2396"/>
        <v/>
      </c>
      <c r="AV246" s="74" t="str">
        <f t="shared" si="2613"/>
        <v/>
      </c>
      <c r="AW246" s="67" t="str">
        <f t="shared" ref="AW246" si="2951">IF(AND($F246=AV$2,$D246=AV$3,$E246=AW$4),1,"")</f>
        <v/>
      </c>
      <c r="AX246" s="67" t="str">
        <f t="shared" si="2398"/>
        <v/>
      </c>
      <c r="AY246" s="67" t="str">
        <f t="shared" si="2399"/>
        <v/>
      </c>
      <c r="AZ246" s="67" t="str">
        <f t="shared" si="2400"/>
        <v/>
      </c>
      <c r="BA246" s="67" t="str">
        <f t="shared" si="2401"/>
        <v/>
      </c>
      <c r="BB246" s="67" t="str">
        <f t="shared" si="2402"/>
        <v/>
      </c>
      <c r="BC246" s="67" t="str">
        <f t="shared" si="2403"/>
        <v/>
      </c>
      <c r="BD246" s="67" t="str">
        <f t="shared" si="2404"/>
        <v/>
      </c>
      <c r="BE246" s="75" t="str">
        <f t="shared" si="2405"/>
        <v/>
      </c>
      <c r="BF246" s="74" t="str">
        <f t="shared" si="2615"/>
        <v/>
      </c>
      <c r="BG246" s="67" t="str">
        <f t="shared" ref="BG246" si="2952">IF(AND($F246=BF$2,$D246=BF$3,$E246=BG$4),1,"")</f>
        <v/>
      </c>
      <c r="BH246" s="67" t="str">
        <f t="shared" si="2407"/>
        <v/>
      </c>
      <c r="BI246" s="67" t="str">
        <f t="shared" si="2408"/>
        <v/>
      </c>
      <c r="BJ246" s="67" t="str">
        <f t="shared" si="2409"/>
        <v/>
      </c>
      <c r="BK246" s="67" t="str">
        <f t="shared" si="2410"/>
        <v/>
      </c>
      <c r="BL246" s="67" t="str">
        <f t="shared" si="2411"/>
        <v/>
      </c>
      <c r="BM246" s="67" t="str">
        <f t="shared" si="2412"/>
        <v/>
      </c>
      <c r="BN246" s="67" t="str">
        <f t="shared" si="2413"/>
        <v/>
      </c>
      <c r="BO246" s="75" t="str">
        <f t="shared" si="2414"/>
        <v/>
      </c>
      <c r="BP246" s="74" t="str">
        <f t="shared" si="2617"/>
        <v/>
      </c>
      <c r="BQ246" s="67" t="str">
        <f t="shared" ref="BQ246" si="2953">IF(AND($F246=BP$2,$D246=BP$3,$E246=BQ$4),1,"")</f>
        <v/>
      </c>
      <c r="BR246" s="67" t="str">
        <f t="shared" si="2416"/>
        <v/>
      </c>
      <c r="BS246" s="67" t="str">
        <f t="shared" si="2417"/>
        <v/>
      </c>
      <c r="BT246" s="67" t="str">
        <f t="shared" si="2418"/>
        <v/>
      </c>
      <c r="BU246" s="67" t="str">
        <f t="shared" si="2419"/>
        <v/>
      </c>
      <c r="BV246" s="67" t="str">
        <f t="shared" si="2420"/>
        <v/>
      </c>
      <c r="BW246" s="67" t="str">
        <f t="shared" si="2421"/>
        <v/>
      </c>
      <c r="BX246" s="67" t="str">
        <f t="shared" si="2422"/>
        <v/>
      </c>
      <c r="BY246" s="75" t="str">
        <f t="shared" si="2423"/>
        <v/>
      </c>
      <c r="BZ246" s="74" t="str">
        <f t="shared" si="2619"/>
        <v/>
      </c>
      <c r="CA246" s="67" t="str">
        <f t="shared" ref="CA246" si="2954">IF(AND($F246=BZ$2,$D246=BZ$3,$E246=CA$4),1,"")</f>
        <v/>
      </c>
      <c r="CB246" s="67" t="str">
        <f t="shared" si="2425"/>
        <v/>
      </c>
      <c r="CC246" s="67" t="str">
        <f t="shared" si="2426"/>
        <v/>
      </c>
      <c r="CD246" s="67" t="str">
        <f t="shared" si="2427"/>
        <v/>
      </c>
      <c r="CE246" s="67" t="str">
        <f t="shared" si="2428"/>
        <v/>
      </c>
      <c r="CF246" s="67" t="str">
        <f t="shared" si="2429"/>
        <v/>
      </c>
      <c r="CG246" s="67" t="str">
        <f t="shared" si="2430"/>
        <v/>
      </c>
      <c r="CH246" s="67" t="str">
        <f t="shared" si="2431"/>
        <v/>
      </c>
      <c r="CI246" s="75" t="str">
        <f t="shared" si="2432"/>
        <v/>
      </c>
      <c r="CJ246" s="74" t="str">
        <f t="shared" si="2621"/>
        <v/>
      </c>
      <c r="CK246" s="67" t="str">
        <f t="shared" ref="CK246" si="2955">IF(AND($F246=CJ$2,$D246=CJ$3,$E246=CK$4),1,"")</f>
        <v/>
      </c>
      <c r="CL246" s="67" t="str">
        <f t="shared" si="2434"/>
        <v/>
      </c>
      <c r="CM246" s="67" t="str">
        <f t="shared" si="2435"/>
        <v/>
      </c>
      <c r="CN246" s="67" t="str">
        <f t="shared" si="2436"/>
        <v/>
      </c>
      <c r="CO246" s="67" t="str">
        <f t="shared" si="2437"/>
        <v/>
      </c>
      <c r="CP246" s="67" t="str">
        <f t="shared" si="2438"/>
        <v/>
      </c>
      <c r="CQ246" s="67" t="str">
        <f t="shared" si="2439"/>
        <v/>
      </c>
      <c r="CR246" s="67" t="str">
        <f t="shared" si="2440"/>
        <v/>
      </c>
      <c r="CS246" s="75" t="str">
        <f t="shared" si="2441"/>
        <v/>
      </c>
      <c r="CT246" s="74" t="str">
        <f t="shared" si="2623"/>
        <v/>
      </c>
      <c r="CU246" s="67" t="str">
        <f t="shared" ref="CU246" si="2956">IF(AND($F246=CT$2,$D246=CT$3,$E246=CU$4),1,"")</f>
        <v/>
      </c>
      <c r="CV246" s="67" t="str">
        <f t="shared" si="2443"/>
        <v/>
      </c>
      <c r="CW246" s="67" t="str">
        <f t="shared" si="2444"/>
        <v/>
      </c>
      <c r="CX246" s="67" t="str">
        <f t="shared" si="2445"/>
        <v/>
      </c>
      <c r="CY246" s="67" t="str">
        <f t="shared" si="2446"/>
        <v/>
      </c>
      <c r="CZ246" s="67" t="str">
        <f t="shared" si="2447"/>
        <v/>
      </c>
      <c r="DA246" s="67" t="str">
        <f t="shared" si="2448"/>
        <v/>
      </c>
      <c r="DB246" s="67" t="str">
        <f t="shared" si="2449"/>
        <v/>
      </c>
      <c r="DC246" s="75" t="str">
        <f t="shared" si="2450"/>
        <v/>
      </c>
      <c r="DD246" s="74" t="str">
        <f t="shared" si="2625"/>
        <v/>
      </c>
      <c r="DE246" s="67" t="str">
        <f t="shared" ref="DE246" si="2957">IF(AND($F246=DD$2,$D246=DD$3,$E246=DE$4),1,"")</f>
        <v/>
      </c>
      <c r="DF246" s="67" t="str">
        <f t="shared" si="2452"/>
        <v/>
      </c>
      <c r="DG246" s="67" t="str">
        <f t="shared" si="2453"/>
        <v/>
      </c>
      <c r="DH246" s="67" t="str">
        <f t="shared" si="2454"/>
        <v/>
      </c>
      <c r="DI246" s="67" t="str">
        <f t="shared" si="2455"/>
        <v/>
      </c>
      <c r="DJ246" s="67" t="str">
        <f t="shared" si="2456"/>
        <v/>
      </c>
      <c r="DK246" s="67" t="str">
        <f t="shared" si="2457"/>
        <v/>
      </c>
      <c r="DL246" s="67" t="str">
        <f t="shared" si="2458"/>
        <v/>
      </c>
      <c r="DM246" s="75" t="str">
        <f t="shared" si="2459"/>
        <v/>
      </c>
      <c r="DN246" s="74" t="str">
        <f t="shared" si="2627"/>
        <v/>
      </c>
      <c r="DO246" s="67" t="str">
        <f t="shared" ref="DO246" si="2958">IF(AND($F246=DN$2,$D246=DN$3,$E246=DO$4),1,"")</f>
        <v/>
      </c>
      <c r="DP246" s="67" t="str">
        <f t="shared" si="2461"/>
        <v/>
      </c>
      <c r="DQ246" s="67" t="str">
        <f t="shared" si="2462"/>
        <v/>
      </c>
      <c r="DR246" s="67" t="str">
        <f t="shared" si="2463"/>
        <v/>
      </c>
      <c r="DS246" s="67" t="str">
        <f t="shared" si="2464"/>
        <v/>
      </c>
      <c r="DT246" s="67" t="str">
        <f t="shared" si="2465"/>
        <v/>
      </c>
      <c r="DU246" s="67" t="str">
        <f t="shared" si="2466"/>
        <v/>
      </c>
      <c r="DV246" s="67" t="str">
        <f t="shared" si="2467"/>
        <v/>
      </c>
      <c r="DW246" s="76" t="str">
        <f t="shared" si="2468"/>
        <v/>
      </c>
      <c r="DX246" s="73"/>
    </row>
    <row r="247" spans="1:128" hidden="1">
      <c r="A247" s="67" t="str">
        <f>IF(OR(B247=0,B247=""),"",'Stu.Detail (1-20)'!A249)</f>
        <v/>
      </c>
      <c r="B247" s="67" t="str">
        <f>IF(OR('Stu.Detail (1-20)'!B249=0,'Stu.Detail (1-20)'!B249=""),"",'Stu.Detail (1-20)'!B249)</f>
        <v/>
      </c>
      <c r="C247" s="68" t="str">
        <f>IF(OR('Stu.Detail (1-20)'!C249=0,'Stu.Detail (1-20)'!C249=""),"",'Stu.Detail (1-20)'!C249)</f>
        <v/>
      </c>
      <c r="D247" s="67" t="str">
        <f>IF(OR('Stu.Detail (1-20)'!J249=0,'Stu.Detail (1-20)'!J249=""),"",'Stu.Detail (1-20)'!J249)</f>
        <v/>
      </c>
      <c r="E247" s="67" t="str">
        <f>IF(OR('Stu.Detail (1-20)'!K249=0,'Stu.Detail (1-20)'!K249=""),"",'Stu.Detail (1-20)'!K249)</f>
        <v/>
      </c>
      <c r="F247" s="67" t="str">
        <f>IF(OR('Stu.Detail (1-20)'!L249=0,'Stu.Detail (1-20)'!L249=""),"",'Stu.Detail (1-20)'!L249)</f>
        <v/>
      </c>
      <c r="H247" s="74" t="str">
        <f t="shared" si="2359"/>
        <v/>
      </c>
      <c r="I247" s="67" t="str">
        <f t="shared" si="2360"/>
        <v/>
      </c>
      <c r="J247" s="67" t="str">
        <f t="shared" si="2361"/>
        <v/>
      </c>
      <c r="K247" s="67" t="str">
        <f t="shared" si="2362"/>
        <v/>
      </c>
      <c r="L247" s="67" t="str">
        <f t="shared" si="2363"/>
        <v/>
      </c>
      <c r="M247" s="67" t="str">
        <f t="shared" si="2364"/>
        <v/>
      </c>
      <c r="N247" s="67" t="str">
        <f t="shared" si="2365"/>
        <v/>
      </c>
      <c r="O247" s="67" t="str">
        <f t="shared" si="2366"/>
        <v/>
      </c>
      <c r="P247" s="67" t="str">
        <f t="shared" si="2367"/>
        <v/>
      </c>
      <c r="Q247" s="75" t="str">
        <f t="shared" si="2368"/>
        <v/>
      </c>
      <c r="R247" s="74" t="str">
        <f t="shared" si="2369"/>
        <v/>
      </c>
      <c r="S247" s="67" t="str">
        <f t="shared" si="2370"/>
        <v/>
      </c>
      <c r="T247" s="67" t="str">
        <f t="shared" si="2371"/>
        <v/>
      </c>
      <c r="U247" s="67" t="str">
        <f t="shared" si="2372"/>
        <v/>
      </c>
      <c r="V247" s="67" t="str">
        <f t="shared" si="2373"/>
        <v/>
      </c>
      <c r="W247" s="67" t="str">
        <f t="shared" si="2374"/>
        <v/>
      </c>
      <c r="X247" s="67" t="str">
        <f t="shared" si="2375"/>
        <v/>
      </c>
      <c r="Y247" s="67" t="str">
        <f t="shared" si="2376"/>
        <v/>
      </c>
      <c r="Z247" s="67" t="str">
        <f t="shared" si="2377"/>
        <v/>
      </c>
      <c r="AA247" s="75" t="str">
        <f t="shared" si="2378"/>
        <v/>
      </c>
      <c r="AB247" s="74" t="str">
        <f t="shared" si="2609"/>
        <v/>
      </c>
      <c r="AC247" s="67" t="str">
        <f t="shared" ref="AC247" si="2959">IF(AND($F247=AB$2,$D247=AB$3,$E247=AC$4),1,"")</f>
        <v/>
      </c>
      <c r="AD247" s="67" t="str">
        <f t="shared" si="2380"/>
        <v/>
      </c>
      <c r="AE247" s="67" t="str">
        <f t="shared" si="2381"/>
        <v/>
      </c>
      <c r="AF247" s="67" t="str">
        <f t="shared" si="2382"/>
        <v/>
      </c>
      <c r="AG247" s="67" t="str">
        <f t="shared" si="2383"/>
        <v/>
      </c>
      <c r="AH247" s="67" t="str">
        <f t="shared" si="2384"/>
        <v/>
      </c>
      <c r="AI247" s="67" t="str">
        <f t="shared" si="2385"/>
        <v/>
      </c>
      <c r="AJ247" s="67" t="str">
        <f t="shared" si="2386"/>
        <v/>
      </c>
      <c r="AK247" s="75" t="str">
        <f t="shared" si="2387"/>
        <v/>
      </c>
      <c r="AL247" s="74" t="str">
        <f t="shared" si="2611"/>
        <v/>
      </c>
      <c r="AM247" s="67" t="str">
        <f t="shared" ref="AM247" si="2960">IF(AND($F247=AL$2,$D247=AL$3,$E247=AM$4),1,"")</f>
        <v/>
      </c>
      <c r="AN247" s="67" t="str">
        <f t="shared" si="2389"/>
        <v/>
      </c>
      <c r="AO247" s="67" t="str">
        <f t="shared" si="2390"/>
        <v/>
      </c>
      <c r="AP247" s="67" t="str">
        <f t="shared" si="2391"/>
        <v/>
      </c>
      <c r="AQ247" s="67" t="str">
        <f t="shared" si="2392"/>
        <v/>
      </c>
      <c r="AR247" s="67" t="str">
        <f t="shared" si="2393"/>
        <v/>
      </c>
      <c r="AS247" s="67" t="str">
        <f t="shared" si="2394"/>
        <v/>
      </c>
      <c r="AT247" s="67" t="str">
        <f t="shared" si="2395"/>
        <v/>
      </c>
      <c r="AU247" s="75" t="str">
        <f t="shared" si="2396"/>
        <v/>
      </c>
      <c r="AV247" s="74" t="str">
        <f t="shared" si="2613"/>
        <v/>
      </c>
      <c r="AW247" s="67" t="str">
        <f t="shared" ref="AW247" si="2961">IF(AND($F247=AV$2,$D247=AV$3,$E247=AW$4),1,"")</f>
        <v/>
      </c>
      <c r="AX247" s="67" t="str">
        <f t="shared" si="2398"/>
        <v/>
      </c>
      <c r="AY247" s="67" t="str">
        <f t="shared" si="2399"/>
        <v/>
      </c>
      <c r="AZ247" s="67" t="str">
        <f t="shared" si="2400"/>
        <v/>
      </c>
      <c r="BA247" s="67" t="str">
        <f t="shared" si="2401"/>
        <v/>
      </c>
      <c r="BB247" s="67" t="str">
        <f t="shared" si="2402"/>
        <v/>
      </c>
      <c r="BC247" s="67" t="str">
        <f t="shared" si="2403"/>
        <v/>
      </c>
      <c r="BD247" s="67" t="str">
        <f t="shared" si="2404"/>
        <v/>
      </c>
      <c r="BE247" s="75" t="str">
        <f t="shared" si="2405"/>
        <v/>
      </c>
      <c r="BF247" s="74" t="str">
        <f t="shared" si="2615"/>
        <v/>
      </c>
      <c r="BG247" s="67" t="str">
        <f t="shared" ref="BG247" si="2962">IF(AND($F247=BF$2,$D247=BF$3,$E247=BG$4),1,"")</f>
        <v/>
      </c>
      <c r="BH247" s="67" t="str">
        <f t="shared" si="2407"/>
        <v/>
      </c>
      <c r="BI247" s="67" t="str">
        <f t="shared" si="2408"/>
        <v/>
      </c>
      <c r="BJ247" s="67" t="str">
        <f t="shared" si="2409"/>
        <v/>
      </c>
      <c r="BK247" s="67" t="str">
        <f t="shared" si="2410"/>
        <v/>
      </c>
      <c r="BL247" s="67" t="str">
        <f t="shared" si="2411"/>
        <v/>
      </c>
      <c r="BM247" s="67" t="str">
        <f t="shared" si="2412"/>
        <v/>
      </c>
      <c r="BN247" s="67" t="str">
        <f t="shared" si="2413"/>
        <v/>
      </c>
      <c r="BO247" s="75" t="str">
        <f t="shared" si="2414"/>
        <v/>
      </c>
      <c r="BP247" s="74" t="str">
        <f t="shared" si="2617"/>
        <v/>
      </c>
      <c r="BQ247" s="67" t="str">
        <f t="shared" ref="BQ247" si="2963">IF(AND($F247=BP$2,$D247=BP$3,$E247=BQ$4),1,"")</f>
        <v/>
      </c>
      <c r="BR247" s="67" t="str">
        <f t="shared" si="2416"/>
        <v/>
      </c>
      <c r="BS247" s="67" t="str">
        <f t="shared" si="2417"/>
        <v/>
      </c>
      <c r="BT247" s="67" t="str">
        <f t="shared" si="2418"/>
        <v/>
      </c>
      <c r="BU247" s="67" t="str">
        <f t="shared" si="2419"/>
        <v/>
      </c>
      <c r="BV247" s="67" t="str">
        <f t="shared" si="2420"/>
        <v/>
      </c>
      <c r="BW247" s="67" t="str">
        <f t="shared" si="2421"/>
        <v/>
      </c>
      <c r="BX247" s="67" t="str">
        <f t="shared" si="2422"/>
        <v/>
      </c>
      <c r="BY247" s="75" t="str">
        <f t="shared" si="2423"/>
        <v/>
      </c>
      <c r="BZ247" s="74" t="str">
        <f t="shared" si="2619"/>
        <v/>
      </c>
      <c r="CA247" s="67" t="str">
        <f t="shared" ref="CA247" si="2964">IF(AND($F247=BZ$2,$D247=BZ$3,$E247=CA$4),1,"")</f>
        <v/>
      </c>
      <c r="CB247" s="67" t="str">
        <f t="shared" si="2425"/>
        <v/>
      </c>
      <c r="CC247" s="67" t="str">
        <f t="shared" si="2426"/>
        <v/>
      </c>
      <c r="CD247" s="67" t="str">
        <f t="shared" si="2427"/>
        <v/>
      </c>
      <c r="CE247" s="67" t="str">
        <f t="shared" si="2428"/>
        <v/>
      </c>
      <c r="CF247" s="67" t="str">
        <f t="shared" si="2429"/>
        <v/>
      </c>
      <c r="CG247" s="67" t="str">
        <f t="shared" si="2430"/>
        <v/>
      </c>
      <c r="CH247" s="67" t="str">
        <f t="shared" si="2431"/>
        <v/>
      </c>
      <c r="CI247" s="75" t="str">
        <f t="shared" si="2432"/>
        <v/>
      </c>
      <c r="CJ247" s="74" t="str">
        <f t="shared" si="2621"/>
        <v/>
      </c>
      <c r="CK247" s="67" t="str">
        <f t="shared" ref="CK247" si="2965">IF(AND($F247=CJ$2,$D247=CJ$3,$E247=CK$4),1,"")</f>
        <v/>
      </c>
      <c r="CL247" s="67" t="str">
        <f t="shared" si="2434"/>
        <v/>
      </c>
      <c r="CM247" s="67" t="str">
        <f t="shared" si="2435"/>
        <v/>
      </c>
      <c r="CN247" s="67" t="str">
        <f t="shared" si="2436"/>
        <v/>
      </c>
      <c r="CO247" s="67" t="str">
        <f t="shared" si="2437"/>
        <v/>
      </c>
      <c r="CP247" s="67" t="str">
        <f t="shared" si="2438"/>
        <v/>
      </c>
      <c r="CQ247" s="67" t="str">
        <f t="shared" si="2439"/>
        <v/>
      </c>
      <c r="CR247" s="67" t="str">
        <f t="shared" si="2440"/>
        <v/>
      </c>
      <c r="CS247" s="75" t="str">
        <f t="shared" si="2441"/>
        <v/>
      </c>
      <c r="CT247" s="74" t="str">
        <f t="shared" si="2623"/>
        <v/>
      </c>
      <c r="CU247" s="67" t="str">
        <f t="shared" ref="CU247" si="2966">IF(AND($F247=CT$2,$D247=CT$3,$E247=CU$4),1,"")</f>
        <v/>
      </c>
      <c r="CV247" s="67" t="str">
        <f t="shared" si="2443"/>
        <v/>
      </c>
      <c r="CW247" s="67" t="str">
        <f t="shared" si="2444"/>
        <v/>
      </c>
      <c r="CX247" s="67" t="str">
        <f t="shared" si="2445"/>
        <v/>
      </c>
      <c r="CY247" s="67" t="str">
        <f t="shared" si="2446"/>
        <v/>
      </c>
      <c r="CZ247" s="67" t="str">
        <f t="shared" si="2447"/>
        <v/>
      </c>
      <c r="DA247" s="67" t="str">
        <f t="shared" si="2448"/>
        <v/>
      </c>
      <c r="DB247" s="67" t="str">
        <f t="shared" si="2449"/>
        <v/>
      </c>
      <c r="DC247" s="75" t="str">
        <f t="shared" si="2450"/>
        <v/>
      </c>
      <c r="DD247" s="74" t="str">
        <f t="shared" si="2625"/>
        <v/>
      </c>
      <c r="DE247" s="67" t="str">
        <f t="shared" ref="DE247" si="2967">IF(AND($F247=DD$2,$D247=DD$3,$E247=DE$4),1,"")</f>
        <v/>
      </c>
      <c r="DF247" s="67" t="str">
        <f t="shared" si="2452"/>
        <v/>
      </c>
      <c r="DG247" s="67" t="str">
        <f t="shared" si="2453"/>
        <v/>
      </c>
      <c r="DH247" s="67" t="str">
        <f t="shared" si="2454"/>
        <v/>
      </c>
      <c r="DI247" s="67" t="str">
        <f t="shared" si="2455"/>
        <v/>
      </c>
      <c r="DJ247" s="67" t="str">
        <f t="shared" si="2456"/>
        <v/>
      </c>
      <c r="DK247" s="67" t="str">
        <f t="shared" si="2457"/>
        <v/>
      </c>
      <c r="DL247" s="67" t="str">
        <f t="shared" si="2458"/>
        <v/>
      </c>
      <c r="DM247" s="75" t="str">
        <f t="shared" si="2459"/>
        <v/>
      </c>
      <c r="DN247" s="74" t="str">
        <f t="shared" si="2627"/>
        <v/>
      </c>
      <c r="DO247" s="67" t="str">
        <f t="shared" ref="DO247" si="2968">IF(AND($F247=DN$2,$D247=DN$3,$E247=DO$4),1,"")</f>
        <v/>
      </c>
      <c r="DP247" s="67" t="str">
        <f t="shared" si="2461"/>
        <v/>
      </c>
      <c r="DQ247" s="67" t="str">
        <f t="shared" si="2462"/>
        <v/>
      </c>
      <c r="DR247" s="67" t="str">
        <f t="shared" si="2463"/>
        <v/>
      </c>
      <c r="DS247" s="67" t="str">
        <f t="shared" si="2464"/>
        <v/>
      </c>
      <c r="DT247" s="67" t="str">
        <f t="shared" si="2465"/>
        <v/>
      </c>
      <c r="DU247" s="67" t="str">
        <f t="shared" si="2466"/>
        <v/>
      </c>
      <c r="DV247" s="67" t="str">
        <f t="shared" si="2467"/>
        <v/>
      </c>
      <c r="DW247" s="76" t="str">
        <f t="shared" si="2468"/>
        <v/>
      </c>
      <c r="DX247" s="73"/>
    </row>
    <row r="248" spans="1:128" hidden="1">
      <c r="A248" s="67" t="str">
        <f>IF(OR(B248=0,B248=""),"",'Stu.Detail (1-20)'!A250)</f>
        <v/>
      </c>
      <c r="B248" s="67" t="str">
        <f>IF(OR('Stu.Detail (1-20)'!B250=0,'Stu.Detail (1-20)'!B250=""),"",'Stu.Detail (1-20)'!B250)</f>
        <v/>
      </c>
      <c r="C248" s="68" t="str">
        <f>IF(OR('Stu.Detail (1-20)'!C250=0,'Stu.Detail (1-20)'!C250=""),"",'Stu.Detail (1-20)'!C250)</f>
        <v/>
      </c>
      <c r="D248" s="67" t="str">
        <f>IF(OR('Stu.Detail (1-20)'!J250=0,'Stu.Detail (1-20)'!J250=""),"",'Stu.Detail (1-20)'!J250)</f>
        <v/>
      </c>
      <c r="E248" s="67" t="str">
        <f>IF(OR('Stu.Detail (1-20)'!K250=0,'Stu.Detail (1-20)'!K250=""),"",'Stu.Detail (1-20)'!K250)</f>
        <v/>
      </c>
      <c r="F248" s="67" t="str">
        <f>IF(OR('Stu.Detail (1-20)'!L250=0,'Stu.Detail (1-20)'!L250=""),"",'Stu.Detail (1-20)'!L250)</f>
        <v/>
      </c>
      <c r="H248" s="74" t="str">
        <f t="shared" si="2359"/>
        <v/>
      </c>
      <c r="I248" s="67" t="str">
        <f t="shared" si="2360"/>
        <v/>
      </c>
      <c r="J248" s="67" t="str">
        <f t="shared" si="2361"/>
        <v/>
      </c>
      <c r="K248" s="67" t="str">
        <f t="shared" si="2362"/>
        <v/>
      </c>
      <c r="L248" s="67" t="str">
        <f t="shared" si="2363"/>
        <v/>
      </c>
      <c r="M248" s="67" t="str">
        <f t="shared" si="2364"/>
        <v/>
      </c>
      <c r="N248" s="67" t="str">
        <f t="shared" si="2365"/>
        <v/>
      </c>
      <c r="O248" s="67" t="str">
        <f t="shared" si="2366"/>
        <v/>
      </c>
      <c r="P248" s="67" t="str">
        <f t="shared" si="2367"/>
        <v/>
      </c>
      <c r="Q248" s="75" t="str">
        <f t="shared" si="2368"/>
        <v/>
      </c>
      <c r="R248" s="74" t="str">
        <f t="shared" si="2369"/>
        <v/>
      </c>
      <c r="S248" s="67" t="str">
        <f t="shared" si="2370"/>
        <v/>
      </c>
      <c r="T248" s="67" t="str">
        <f t="shared" si="2371"/>
        <v/>
      </c>
      <c r="U248" s="67" t="str">
        <f t="shared" si="2372"/>
        <v/>
      </c>
      <c r="V248" s="67" t="str">
        <f t="shared" si="2373"/>
        <v/>
      </c>
      <c r="W248" s="67" t="str">
        <f t="shared" si="2374"/>
        <v/>
      </c>
      <c r="X248" s="67" t="str">
        <f t="shared" si="2375"/>
        <v/>
      </c>
      <c r="Y248" s="67" t="str">
        <f t="shared" si="2376"/>
        <v/>
      </c>
      <c r="Z248" s="67" t="str">
        <f t="shared" si="2377"/>
        <v/>
      </c>
      <c r="AA248" s="75" t="str">
        <f t="shared" si="2378"/>
        <v/>
      </c>
      <c r="AB248" s="74" t="str">
        <f t="shared" si="2609"/>
        <v/>
      </c>
      <c r="AC248" s="67" t="str">
        <f t="shared" ref="AC248" si="2969">IF(AND($F248=AB$2,$D248=AB$3,$E248=AC$4),1,"")</f>
        <v/>
      </c>
      <c r="AD248" s="67" t="str">
        <f t="shared" si="2380"/>
        <v/>
      </c>
      <c r="AE248" s="67" t="str">
        <f t="shared" si="2381"/>
        <v/>
      </c>
      <c r="AF248" s="67" t="str">
        <f t="shared" si="2382"/>
        <v/>
      </c>
      <c r="AG248" s="67" t="str">
        <f t="shared" si="2383"/>
        <v/>
      </c>
      <c r="AH248" s="67" t="str">
        <f t="shared" si="2384"/>
        <v/>
      </c>
      <c r="AI248" s="67" t="str">
        <f t="shared" si="2385"/>
        <v/>
      </c>
      <c r="AJ248" s="67" t="str">
        <f t="shared" si="2386"/>
        <v/>
      </c>
      <c r="AK248" s="75" t="str">
        <f t="shared" si="2387"/>
        <v/>
      </c>
      <c r="AL248" s="74" t="str">
        <f t="shared" si="2611"/>
        <v/>
      </c>
      <c r="AM248" s="67" t="str">
        <f t="shared" ref="AM248" si="2970">IF(AND($F248=AL$2,$D248=AL$3,$E248=AM$4),1,"")</f>
        <v/>
      </c>
      <c r="AN248" s="67" t="str">
        <f t="shared" si="2389"/>
        <v/>
      </c>
      <c r="AO248" s="67" t="str">
        <f t="shared" si="2390"/>
        <v/>
      </c>
      <c r="AP248" s="67" t="str">
        <f t="shared" si="2391"/>
        <v/>
      </c>
      <c r="AQ248" s="67" t="str">
        <f t="shared" si="2392"/>
        <v/>
      </c>
      <c r="AR248" s="67" t="str">
        <f t="shared" si="2393"/>
        <v/>
      </c>
      <c r="AS248" s="67" t="str">
        <f t="shared" si="2394"/>
        <v/>
      </c>
      <c r="AT248" s="67" t="str">
        <f t="shared" si="2395"/>
        <v/>
      </c>
      <c r="AU248" s="75" t="str">
        <f t="shared" si="2396"/>
        <v/>
      </c>
      <c r="AV248" s="74" t="str">
        <f t="shared" si="2613"/>
        <v/>
      </c>
      <c r="AW248" s="67" t="str">
        <f t="shared" ref="AW248" si="2971">IF(AND($F248=AV$2,$D248=AV$3,$E248=AW$4),1,"")</f>
        <v/>
      </c>
      <c r="AX248" s="67" t="str">
        <f t="shared" si="2398"/>
        <v/>
      </c>
      <c r="AY248" s="67" t="str">
        <f t="shared" si="2399"/>
        <v/>
      </c>
      <c r="AZ248" s="67" t="str">
        <f t="shared" si="2400"/>
        <v/>
      </c>
      <c r="BA248" s="67" t="str">
        <f t="shared" si="2401"/>
        <v/>
      </c>
      <c r="BB248" s="67" t="str">
        <f t="shared" si="2402"/>
        <v/>
      </c>
      <c r="BC248" s="67" t="str">
        <f t="shared" si="2403"/>
        <v/>
      </c>
      <c r="BD248" s="67" t="str">
        <f t="shared" si="2404"/>
        <v/>
      </c>
      <c r="BE248" s="75" t="str">
        <f t="shared" si="2405"/>
        <v/>
      </c>
      <c r="BF248" s="74" t="str">
        <f t="shared" si="2615"/>
        <v/>
      </c>
      <c r="BG248" s="67" t="str">
        <f t="shared" ref="BG248" si="2972">IF(AND($F248=BF$2,$D248=BF$3,$E248=BG$4),1,"")</f>
        <v/>
      </c>
      <c r="BH248" s="67" t="str">
        <f t="shared" si="2407"/>
        <v/>
      </c>
      <c r="BI248" s="67" t="str">
        <f t="shared" si="2408"/>
        <v/>
      </c>
      <c r="BJ248" s="67" t="str">
        <f t="shared" si="2409"/>
        <v/>
      </c>
      <c r="BK248" s="67" t="str">
        <f t="shared" si="2410"/>
        <v/>
      </c>
      <c r="BL248" s="67" t="str">
        <f t="shared" si="2411"/>
        <v/>
      </c>
      <c r="BM248" s="67" t="str">
        <f t="shared" si="2412"/>
        <v/>
      </c>
      <c r="BN248" s="67" t="str">
        <f t="shared" si="2413"/>
        <v/>
      </c>
      <c r="BO248" s="75" t="str">
        <f t="shared" si="2414"/>
        <v/>
      </c>
      <c r="BP248" s="74" t="str">
        <f t="shared" si="2617"/>
        <v/>
      </c>
      <c r="BQ248" s="67" t="str">
        <f t="shared" ref="BQ248" si="2973">IF(AND($F248=BP$2,$D248=BP$3,$E248=BQ$4),1,"")</f>
        <v/>
      </c>
      <c r="BR248" s="67" t="str">
        <f t="shared" si="2416"/>
        <v/>
      </c>
      <c r="BS248" s="67" t="str">
        <f t="shared" si="2417"/>
        <v/>
      </c>
      <c r="BT248" s="67" t="str">
        <f t="shared" si="2418"/>
        <v/>
      </c>
      <c r="BU248" s="67" t="str">
        <f t="shared" si="2419"/>
        <v/>
      </c>
      <c r="BV248" s="67" t="str">
        <f t="shared" si="2420"/>
        <v/>
      </c>
      <c r="BW248" s="67" t="str">
        <f t="shared" si="2421"/>
        <v/>
      </c>
      <c r="BX248" s="67" t="str">
        <f t="shared" si="2422"/>
        <v/>
      </c>
      <c r="BY248" s="75" t="str">
        <f t="shared" si="2423"/>
        <v/>
      </c>
      <c r="BZ248" s="74" t="str">
        <f t="shared" si="2619"/>
        <v/>
      </c>
      <c r="CA248" s="67" t="str">
        <f t="shared" ref="CA248" si="2974">IF(AND($F248=BZ$2,$D248=BZ$3,$E248=CA$4),1,"")</f>
        <v/>
      </c>
      <c r="CB248" s="67" t="str">
        <f t="shared" si="2425"/>
        <v/>
      </c>
      <c r="CC248" s="67" t="str">
        <f t="shared" si="2426"/>
        <v/>
      </c>
      <c r="CD248" s="67" t="str">
        <f t="shared" si="2427"/>
        <v/>
      </c>
      <c r="CE248" s="67" t="str">
        <f t="shared" si="2428"/>
        <v/>
      </c>
      <c r="CF248" s="67" t="str">
        <f t="shared" si="2429"/>
        <v/>
      </c>
      <c r="CG248" s="67" t="str">
        <f t="shared" si="2430"/>
        <v/>
      </c>
      <c r="CH248" s="67" t="str">
        <f t="shared" si="2431"/>
        <v/>
      </c>
      <c r="CI248" s="75" t="str">
        <f t="shared" si="2432"/>
        <v/>
      </c>
      <c r="CJ248" s="74" t="str">
        <f t="shared" si="2621"/>
        <v/>
      </c>
      <c r="CK248" s="67" t="str">
        <f t="shared" ref="CK248" si="2975">IF(AND($F248=CJ$2,$D248=CJ$3,$E248=CK$4),1,"")</f>
        <v/>
      </c>
      <c r="CL248" s="67" t="str">
        <f t="shared" si="2434"/>
        <v/>
      </c>
      <c r="CM248" s="67" t="str">
        <f t="shared" si="2435"/>
        <v/>
      </c>
      <c r="CN248" s="67" t="str">
        <f t="shared" si="2436"/>
        <v/>
      </c>
      <c r="CO248" s="67" t="str">
        <f t="shared" si="2437"/>
        <v/>
      </c>
      <c r="CP248" s="67" t="str">
        <f t="shared" si="2438"/>
        <v/>
      </c>
      <c r="CQ248" s="67" t="str">
        <f t="shared" si="2439"/>
        <v/>
      </c>
      <c r="CR248" s="67" t="str">
        <f t="shared" si="2440"/>
        <v/>
      </c>
      <c r="CS248" s="75" t="str">
        <f t="shared" si="2441"/>
        <v/>
      </c>
      <c r="CT248" s="74" t="str">
        <f t="shared" si="2623"/>
        <v/>
      </c>
      <c r="CU248" s="67" t="str">
        <f t="shared" ref="CU248" si="2976">IF(AND($F248=CT$2,$D248=CT$3,$E248=CU$4),1,"")</f>
        <v/>
      </c>
      <c r="CV248" s="67" t="str">
        <f t="shared" si="2443"/>
        <v/>
      </c>
      <c r="CW248" s="67" t="str">
        <f t="shared" si="2444"/>
        <v/>
      </c>
      <c r="CX248" s="67" t="str">
        <f t="shared" si="2445"/>
        <v/>
      </c>
      <c r="CY248" s="67" t="str">
        <f t="shared" si="2446"/>
        <v/>
      </c>
      <c r="CZ248" s="67" t="str">
        <f t="shared" si="2447"/>
        <v/>
      </c>
      <c r="DA248" s="67" t="str">
        <f t="shared" si="2448"/>
        <v/>
      </c>
      <c r="DB248" s="67" t="str">
        <f t="shared" si="2449"/>
        <v/>
      </c>
      <c r="DC248" s="75" t="str">
        <f t="shared" si="2450"/>
        <v/>
      </c>
      <c r="DD248" s="74" t="str">
        <f t="shared" si="2625"/>
        <v/>
      </c>
      <c r="DE248" s="67" t="str">
        <f t="shared" ref="DE248" si="2977">IF(AND($F248=DD$2,$D248=DD$3,$E248=DE$4),1,"")</f>
        <v/>
      </c>
      <c r="DF248" s="67" t="str">
        <f t="shared" si="2452"/>
        <v/>
      </c>
      <c r="DG248" s="67" t="str">
        <f t="shared" si="2453"/>
        <v/>
      </c>
      <c r="DH248" s="67" t="str">
        <f t="shared" si="2454"/>
        <v/>
      </c>
      <c r="DI248" s="67" t="str">
        <f t="shared" si="2455"/>
        <v/>
      </c>
      <c r="DJ248" s="67" t="str">
        <f t="shared" si="2456"/>
        <v/>
      </c>
      <c r="DK248" s="67" t="str">
        <f t="shared" si="2457"/>
        <v/>
      </c>
      <c r="DL248" s="67" t="str">
        <f t="shared" si="2458"/>
        <v/>
      </c>
      <c r="DM248" s="75" t="str">
        <f t="shared" si="2459"/>
        <v/>
      </c>
      <c r="DN248" s="74" t="str">
        <f t="shared" si="2627"/>
        <v/>
      </c>
      <c r="DO248" s="67" t="str">
        <f t="shared" ref="DO248" si="2978">IF(AND($F248=DN$2,$D248=DN$3,$E248=DO$4),1,"")</f>
        <v/>
      </c>
      <c r="DP248" s="67" t="str">
        <f t="shared" si="2461"/>
        <v/>
      </c>
      <c r="DQ248" s="67" t="str">
        <f t="shared" si="2462"/>
        <v/>
      </c>
      <c r="DR248" s="67" t="str">
        <f t="shared" si="2463"/>
        <v/>
      </c>
      <c r="DS248" s="67" t="str">
        <f t="shared" si="2464"/>
        <v/>
      </c>
      <c r="DT248" s="67" t="str">
        <f t="shared" si="2465"/>
        <v/>
      </c>
      <c r="DU248" s="67" t="str">
        <f t="shared" si="2466"/>
        <v/>
      </c>
      <c r="DV248" s="67" t="str">
        <f t="shared" si="2467"/>
        <v/>
      </c>
      <c r="DW248" s="76" t="str">
        <f t="shared" si="2468"/>
        <v/>
      </c>
      <c r="DX248" s="73"/>
    </row>
    <row r="249" spans="1:128" hidden="1">
      <c r="A249" s="67" t="str">
        <f>IF(OR(B249=0,B249=""),"",'Stu.Detail (1-20)'!A251)</f>
        <v/>
      </c>
      <c r="B249" s="67" t="str">
        <f>IF(OR('Stu.Detail (1-20)'!B251=0,'Stu.Detail (1-20)'!B251=""),"",'Stu.Detail (1-20)'!B251)</f>
        <v/>
      </c>
      <c r="C249" s="68" t="str">
        <f>IF(OR('Stu.Detail (1-20)'!C251=0,'Stu.Detail (1-20)'!C251=""),"",'Stu.Detail (1-20)'!C251)</f>
        <v/>
      </c>
      <c r="D249" s="67" t="str">
        <f>IF(OR('Stu.Detail (1-20)'!J251=0,'Stu.Detail (1-20)'!J251=""),"",'Stu.Detail (1-20)'!J251)</f>
        <v/>
      </c>
      <c r="E249" s="67" t="str">
        <f>IF(OR('Stu.Detail (1-20)'!K251=0,'Stu.Detail (1-20)'!K251=""),"",'Stu.Detail (1-20)'!K251)</f>
        <v/>
      </c>
      <c r="F249" s="67" t="str">
        <f>IF(OR('Stu.Detail (1-20)'!L251=0,'Stu.Detail (1-20)'!L251=""),"",'Stu.Detail (1-20)'!L251)</f>
        <v/>
      </c>
      <c r="H249" s="74" t="str">
        <f t="shared" si="2359"/>
        <v/>
      </c>
      <c r="I249" s="67" t="str">
        <f t="shared" si="2360"/>
        <v/>
      </c>
      <c r="J249" s="67" t="str">
        <f t="shared" si="2361"/>
        <v/>
      </c>
      <c r="K249" s="67" t="str">
        <f t="shared" si="2362"/>
        <v/>
      </c>
      <c r="L249" s="67" t="str">
        <f t="shared" si="2363"/>
        <v/>
      </c>
      <c r="M249" s="67" t="str">
        <f t="shared" si="2364"/>
        <v/>
      </c>
      <c r="N249" s="67" t="str">
        <f t="shared" si="2365"/>
        <v/>
      </c>
      <c r="O249" s="67" t="str">
        <f t="shared" si="2366"/>
        <v/>
      </c>
      <c r="P249" s="67" t="str">
        <f t="shared" si="2367"/>
        <v/>
      </c>
      <c r="Q249" s="75" t="str">
        <f t="shared" si="2368"/>
        <v/>
      </c>
      <c r="R249" s="74" t="str">
        <f t="shared" si="2369"/>
        <v/>
      </c>
      <c r="S249" s="67" t="str">
        <f t="shared" si="2370"/>
        <v/>
      </c>
      <c r="T249" s="67" t="str">
        <f t="shared" si="2371"/>
        <v/>
      </c>
      <c r="U249" s="67" t="str">
        <f t="shared" si="2372"/>
        <v/>
      </c>
      <c r="V249" s="67" t="str">
        <f t="shared" si="2373"/>
        <v/>
      </c>
      <c r="W249" s="67" t="str">
        <f t="shared" si="2374"/>
        <v/>
      </c>
      <c r="X249" s="67" t="str">
        <f t="shared" si="2375"/>
        <v/>
      </c>
      <c r="Y249" s="67" t="str">
        <f t="shared" si="2376"/>
        <v/>
      </c>
      <c r="Z249" s="67" t="str">
        <f t="shared" si="2377"/>
        <v/>
      </c>
      <c r="AA249" s="75" t="str">
        <f t="shared" si="2378"/>
        <v/>
      </c>
      <c r="AB249" s="74" t="str">
        <f t="shared" si="2609"/>
        <v/>
      </c>
      <c r="AC249" s="67" t="str">
        <f t="shared" ref="AC249" si="2979">IF(AND($F249=AB$2,$D249=AB$3,$E249=AC$4),1,"")</f>
        <v/>
      </c>
      <c r="AD249" s="67" t="str">
        <f t="shared" si="2380"/>
        <v/>
      </c>
      <c r="AE249" s="67" t="str">
        <f t="shared" si="2381"/>
        <v/>
      </c>
      <c r="AF249" s="67" t="str">
        <f t="shared" si="2382"/>
        <v/>
      </c>
      <c r="AG249" s="67" t="str">
        <f t="shared" si="2383"/>
        <v/>
      </c>
      <c r="AH249" s="67" t="str">
        <f t="shared" si="2384"/>
        <v/>
      </c>
      <c r="AI249" s="67" t="str">
        <f t="shared" si="2385"/>
        <v/>
      </c>
      <c r="AJ249" s="67" t="str">
        <f t="shared" si="2386"/>
        <v/>
      </c>
      <c r="AK249" s="75" t="str">
        <f t="shared" si="2387"/>
        <v/>
      </c>
      <c r="AL249" s="74" t="str">
        <f t="shared" si="2611"/>
        <v/>
      </c>
      <c r="AM249" s="67" t="str">
        <f t="shared" ref="AM249" si="2980">IF(AND($F249=AL$2,$D249=AL$3,$E249=AM$4),1,"")</f>
        <v/>
      </c>
      <c r="AN249" s="67" t="str">
        <f t="shared" si="2389"/>
        <v/>
      </c>
      <c r="AO249" s="67" t="str">
        <f t="shared" si="2390"/>
        <v/>
      </c>
      <c r="AP249" s="67" t="str">
        <f t="shared" si="2391"/>
        <v/>
      </c>
      <c r="AQ249" s="67" t="str">
        <f t="shared" si="2392"/>
        <v/>
      </c>
      <c r="AR249" s="67" t="str">
        <f t="shared" si="2393"/>
        <v/>
      </c>
      <c r="AS249" s="67" t="str">
        <f t="shared" si="2394"/>
        <v/>
      </c>
      <c r="AT249" s="67" t="str">
        <f t="shared" si="2395"/>
        <v/>
      </c>
      <c r="AU249" s="75" t="str">
        <f t="shared" si="2396"/>
        <v/>
      </c>
      <c r="AV249" s="74" t="str">
        <f t="shared" si="2613"/>
        <v/>
      </c>
      <c r="AW249" s="67" t="str">
        <f t="shared" ref="AW249" si="2981">IF(AND($F249=AV$2,$D249=AV$3,$E249=AW$4),1,"")</f>
        <v/>
      </c>
      <c r="AX249" s="67" t="str">
        <f t="shared" si="2398"/>
        <v/>
      </c>
      <c r="AY249" s="67" t="str">
        <f t="shared" si="2399"/>
        <v/>
      </c>
      <c r="AZ249" s="67" t="str">
        <f t="shared" si="2400"/>
        <v/>
      </c>
      <c r="BA249" s="67" t="str">
        <f t="shared" si="2401"/>
        <v/>
      </c>
      <c r="BB249" s="67" t="str">
        <f t="shared" si="2402"/>
        <v/>
      </c>
      <c r="BC249" s="67" t="str">
        <f t="shared" si="2403"/>
        <v/>
      </c>
      <c r="BD249" s="67" t="str">
        <f t="shared" si="2404"/>
        <v/>
      </c>
      <c r="BE249" s="75" t="str">
        <f t="shared" si="2405"/>
        <v/>
      </c>
      <c r="BF249" s="74" t="str">
        <f t="shared" si="2615"/>
        <v/>
      </c>
      <c r="BG249" s="67" t="str">
        <f t="shared" ref="BG249" si="2982">IF(AND($F249=BF$2,$D249=BF$3,$E249=BG$4),1,"")</f>
        <v/>
      </c>
      <c r="BH249" s="67" t="str">
        <f t="shared" si="2407"/>
        <v/>
      </c>
      <c r="BI249" s="67" t="str">
        <f t="shared" si="2408"/>
        <v/>
      </c>
      <c r="BJ249" s="67" t="str">
        <f t="shared" si="2409"/>
        <v/>
      </c>
      <c r="BK249" s="67" t="str">
        <f t="shared" si="2410"/>
        <v/>
      </c>
      <c r="BL249" s="67" t="str">
        <f t="shared" si="2411"/>
        <v/>
      </c>
      <c r="BM249" s="67" t="str">
        <f t="shared" si="2412"/>
        <v/>
      </c>
      <c r="BN249" s="67" t="str">
        <f t="shared" si="2413"/>
        <v/>
      </c>
      <c r="BO249" s="75" t="str">
        <f t="shared" si="2414"/>
        <v/>
      </c>
      <c r="BP249" s="74" t="str">
        <f t="shared" si="2617"/>
        <v/>
      </c>
      <c r="BQ249" s="67" t="str">
        <f t="shared" ref="BQ249" si="2983">IF(AND($F249=BP$2,$D249=BP$3,$E249=BQ$4),1,"")</f>
        <v/>
      </c>
      <c r="BR249" s="67" t="str">
        <f t="shared" si="2416"/>
        <v/>
      </c>
      <c r="BS249" s="67" t="str">
        <f t="shared" si="2417"/>
        <v/>
      </c>
      <c r="BT249" s="67" t="str">
        <f t="shared" si="2418"/>
        <v/>
      </c>
      <c r="BU249" s="67" t="str">
        <f t="shared" si="2419"/>
        <v/>
      </c>
      <c r="BV249" s="67" t="str">
        <f t="shared" si="2420"/>
        <v/>
      </c>
      <c r="BW249" s="67" t="str">
        <f t="shared" si="2421"/>
        <v/>
      </c>
      <c r="BX249" s="67" t="str">
        <f t="shared" si="2422"/>
        <v/>
      </c>
      <c r="BY249" s="75" t="str">
        <f t="shared" si="2423"/>
        <v/>
      </c>
      <c r="BZ249" s="74" t="str">
        <f t="shared" si="2619"/>
        <v/>
      </c>
      <c r="CA249" s="67" t="str">
        <f t="shared" ref="CA249" si="2984">IF(AND($F249=BZ$2,$D249=BZ$3,$E249=CA$4),1,"")</f>
        <v/>
      </c>
      <c r="CB249" s="67" t="str">
        <f t="shared" si="2425"/>
        <v/>
      </c>
      <c r="CC249" s="67" t="str">
        <f t="shared" si="2426"/>
        <v/>
      </c>
      <c r="CD249" s="67" t="str">
        <f t="shared" si="2427"/>
        <v/>
      </c>
      <c r="CE249" s="67" t="str">
        <f t="shared" si="2428"/>
        <v/>
      </c>
      <c r="CF249" s="67" t="str">
        <f t="shared" si="2429"/>
        <v/>
      </c>
      <c r="CG249" s="67" t="str">
        <f t="shared" si="2430"/>
        <v/>
      </c>
      <c r="CH249" s="67" t="str">
        <f t="shared" si="2431"/>
        <v/>
      </c>
      <c r="CI249" s="75" t="str">
        <f t="shared" si="2432"/>
        <v/>
      </c>
      <c r="CJ249" s="74" t="str">
        <f t="shared" si="2621"/>
        <v/>
      </c>
      <c r="CK249" s="67" t="str">
        <f t="shared" ref="CK249" si="2985">IF(AND($F249=CJ$2,$D249=CJ$3,$E249=CK$4),1,"")</f>
        <v/>
      </c>
      <c r="CL249" s="67" t="str">
        <f t="shared" si="2434"/>
        <v/>
      </c>
      <c r="CM249" s="67" t="str">
        <f t="shared" si="2435"/>
        <v/>
      </c>
      <c r="CN249" s="67" t="str">
        <f t="shared" si="2436"/>
        <v/>
      </c>
      <c r="CO249" s="67" t="str">
        <f t="shared" si="2437"/>
        <v/>
      </c>
      <c r="CP249" s="67" t="str">
        <f t="shared" si="2438"/>
        <v/>
      </c>
      <c r="CQ249" s="67" t="str">
        <f t="shared" si="2439"/>
        <v/>
      </c>
      <c r="CR249" s="67" t="str">
        <f t="shared" si="2440"/>
        <v/>
      </c>
      <c r="CS249" s="75" t="str">
        <f t="shared" si="2441"/>
        <v/>
      </c>
      <c r="CT249" s="74" t="str">
        <f t="shared" si="2623"/>
        <v/>
      </c>
      <c r="CU249" s="67" t="str">
        <f t="shared" ref="CU249" si="2986">IF(AND($F249=CT$2,$D249=CT$3,$E249=CU$4),1,"")</f>
        <v/>
      </c>
      <c r="CV249" s="67" t="str">
        <f t="shared" si="2443"/>
        <v/>
      </c>
      <c r="CW249" s="67" t="str">
        <f t="shared" si="2444"/>
        <v/>
      </c>
      <c r="CX249" s="67" t="str">
        <f t="shared" si="2445"/>
        <v/>
      </c>
      <c r="CY249" s="67" t="str">
        <f t="shared" si="2446"/>
        <v/>
      </c>
      <c r="CZ249" s="67" t="str">
        <f t="shared" si="2447"/>
        <v/>
      </c>
      <c r="DA249" s="67" t="str">
        <f t="shared" si="2448"/>
        <v/>
      </c>
      <c r="DB249" s="67" t="str">
        <f t="shared" si="2449"/>
        <v/>
      </c>
      <c r="DC249" s="75" t="str">
        <f t="shared" si="2450"/>
        <v/>
      </c>
      <c r="DD249" s="74" t="str">
        <f t="shared" si="2625"/>
        <v/>
      </c>
      <c r="DE249" s="67" t="str">
        <f t="shared" ref="DE249" si="2987">IF(AND($F249=DD$2,$D249=DD$3,$E249=DE$4),1,"")</f>
        <v/>
      </c>
      <c r="DF249" s="67" t="str">
        <f t="shared" si="2452"/>
        <v/>
      </c>
      <c r="DG249" s="67" t="str">
        <f t="shared" si="2453"/>
        <v/>
      </c>
      <c r="DH249" s="67" t="str">
        <f t="shared" si="2454"/>
        <v/>
      </c>
      <c r="DI249" s="67" t="str">
        <f t="shared" si="2455"/>
        <v/>
      </c>
      <c r="DJ249" s="67" t="str">
        <f t="shared" si="2456"/>
        <v/>
      </c>
      <c r="DK249" s="67" t="str">
        <f t="shared" si="2457"/>
        <v/>
      </c>
      <c r="DL249" s="67" t="str">
        <f t="shared" si="2458"/>
        <v/>
      </c>
      <c r="DM249" s="75" t="str">
        <f t="shared" si="2459"/>
        <v/>
      </c>
      <c r="DN249" s="74" t="str">
        <f t="shared" si="2627"/>
        <v/>
      </c>
      <c r="DO249" s="67" t="str">
        <f t="shared" ref="DO249" si="2988">IF(AND($F249=DN$2,$D249=DN$3,$E249=DO$4),1,"")</f>
        <v/>
      </c>
      <c r="DP249" s="67" t="str">
        <f t="shared" si="2461"/>
        <v/>
      </c>
      <c r="DQ249" s="67" t="str">
        <f t="shared" si="2462"/>
        <v/>
      </c>
      <c r="DR249" s="67" t="str">
        <f t="shared" si="2463"/>
        <v/>
      </c>
      <c r="DS249" s="67" t="str">
        <f t="shared" si="2464"/>
        <v/>
      </c>
      <c r="DT249" s="67" t="str">
        <f t="shared" si="2465"/>
        <v/>
      </c>
      <c r="DU249" s="67" t="str">
        <f t="shared" si="2466"/>
        <v/>
      </c>
      <c r="DV249" s="67" t="str">
        <f t="shared" si="2467"/>
        <v/>
      </c>
      <c r="DW249" s="76" t="str">
        <f t="shared" si="2468"/>
        <v/>
      </c>
      <c r="DX249" s="73"/>
    </row>
    <row r="250" spans="1:128" hidden="1">
      <c r="A250" s="67" t="str">
        <f>IF(OR(B250=0,B250=""),"",'Stu.Detail (1-20)'!A252)</f>
        <v/>
      </c>
      <c r="B250" s="67" t="str">
        <f>IF(OR('Stu.Detail (1-20)'!B252=0,'Stu.Detail (1-20)'!B252=""),"",'Stu.Detail (1-20)'!B252)</f>
        <v/>
      </c>
      <c r="C250" s="68" t="str">
        <f>IF(OR('Stu.Detail (1-20)'!C252=0,'Stu.Detail (1-20)'!C252=""),"",'Stu.Detail (1-20)'!C252)</f>
        <v/>
      </c>
      <c r="D250" s="67" t="str">
        <f>IF(OR('Stu.Detail (1-20)'!J252=0,'Stu.Detail (1-20)'!J252=""),"",'Stu.Detail (1-20)'!J252)</f>
        <v/>
      </c>
      <c r="E250" s="67" t="str">
        <f>IF(OR('Stu.Detail (1-20)'!K252=0,'Stu.Detail (1-20)'!K252=""),"",'Stu.Detail (1-20)'!K252)</f>
        <v/>
      </c>
      <c r="F250" s="67" t="str">
        <f>IF(OR('Stu.Detail (1-20)'!L252=0,'Stu.Detail (1-20)'!L252=""),"",'Stu.Detail (1-20)'!L252)</f>
        <v/>
      </c>
      <c r="H250" s="74" t="str">
        <f t="shared" si="2359"/>
        <v/>
      </c>
      <c r="I250" s="67" t="str">
        <f t="shared" si="2360"/>
        <v/>
      </c>
      <c r="J250" s="67" t="str">
        <f t="shared" si="2361"/>
        <v/>
      </c>
      <c r="K250" s="67" t="str">
        <f t="shared" si="2362"/>
        <v/>
      </c>
      <c r="L250" s="67" t="str">
        <f t="shared" si="2363"/>
        <v/>
      </c>
      <c r="M250" s="67" t="str">
        <f t="shared" si="2364"/>
        <v/>
      </c>
      <c r="N250" s="67" t="str">
        <f t="shared" si="2365"/>
        <v/>
      </c>
      <c r="O250" s="67" t="str">
        <f t="shared" si="2366"/>
        <v/>
      </c>
      <c r="P250" s="67" t="str">
        <f t="shared" si="2367"/>
        <v/>
      </c>
      <c r="Q250" s="75" t="str">
        <f t="shared" si="2368"/>
        <v/>
      </c>
      <c r="R250" s="74" t="str">
        <f t="shared" si="2369"/>
        <v/>
      </c>
      <c r="S250" s="67" t="str">
        <f t="shared" si="2370"/>
        <v/>
      </c>
      <c r="T250" s="67" t="str">
        <f t="shared" si="2371"/>
        <v/>
      </c>
      <c r="U250" s="67" t="str">
        <f t="shared" si="2372"/>
        <v/>
      </c>
      <c r="V250" s="67" t="str">
        <f t="shared" si="2373"/>
        <v/>
      </c>
      <c r="W250" s="67" t="str">
        <f t="shared" si="2374"/>
        <v/>
      </c>
      <c r="X250" s="67" t="str">
        <f t="shared" si="2375"/>
        <v/>
      </c>
      <c r="Y250" s="67" t="str">
        <f t="shared" si="2376"/>
        <v/>
      </c>
      <c r="Z250" s="67" t="str">
        <f t="shared" si="2377"/>
        <v/>
      </c>
      <c r="AA250" s="75" t="str">
        <f t="shared" si="2378"/>
        <v/>
      </c>
      <c r="AB250" s="74" t="str">
        <f t="shared" si="2609"/>
        <v/>
      </c>
      <c r="AC250" s="67" t="str">
        <f t="shared" ref="AC250" si="2989">IF(AND($F250=AB$2,$D250=AB$3,$E250=AC$4),1,"")</f>
        <v/>
      </c>
      <c r="AD250" s="67" t="str">
        <f t="shared" si="2380"/>
        <v/>
      </c>
      <c r="AE250" s="67" t="str">
        <f t="shared" si="2381"/>
        <v/>
      </c>
      <c r="AF250" s="67" t="str">
        <f t="shared" si="2382"/>
        <v/>
      </c>
      <c r="AG250" s="67" t="str">
        <f t="shared" si="2383"/>
        <v/>
      </c>
      <c r="AH250" s="67" t="str">
        <f t="shared" si="2384"/>
        <v/>
      </c>
      <c r="AI250" s="67" t="str">
        <f t="shared" si="2385"/>
        <v/>
      </c>
      <c r="AJ250" s="67" t="str">
        <f t="shared" si="2386"/>
        <v/>
      </c>
      <c r="AK250" s="75" t="str">
        <f t="shared" si="2387"/>
        <v/>
      </c>
      <c r="AL250" s="74" t="str">
        <f t="shared" si="2611"/>
        <v/>
      </c>
      <c r="AM250" s="67" t="str">
        <f t="shared" ref="AM250" si="2990">IF(AND($F250=AL$2,$D250=AL$3,$E250=AM$4),1,"")</f>
        <v/>
      </c>
      <c r="AN250" s="67" t="str">
        <f t="shared" si="2389"/>
        <v/>
      </c>
      <c r="AO250" s="67" t="str">
        <f t="shared" si="2390"/>
        <v/>
      </c>
      <c r="AP250" s="67" t="str">
        <f t="shared" si="2391"/>
        <v/>
      </c>
      <c r="AQ250" s="67" t="str">
        <f t="shared" si="2392"/>
        <v/>
      </c>
      <c r="AR250" s="67" t="str">
        <f t="shared" si="2393"/>
        <v/>
      </c>
      <c r="AS250" s="67" t="str">
        <f t="shared" si="2394"/>
        <v/>
      </c>
      <c r="AT250" s="67" t="str">
        <f t="shared" si="2395"/>
        <v/>
      </c>
      <c r="AU250" s="75" t="str">
        <f t="shared" si="2396"/>
        <v/>
      </c>
      <c r="AV250" s="74" t="str">
        <f t="shared" si="2613"/>
        <v/>
      </c>
      <c r="AW250" s="67" t="str">
        <f t="shared" ref="AW250" si="2991">IF(AND($F250=AV$2,$D250=AV$3,$E250=AW$4),1,"")</f>
        <v/>
      </c>
      <c r="AX250" s="67" t="str">
        <f t="shared" si="2398"/>
        <v/>
      </c>
      <c r="AY250" s="67" t="str">
        <f t="shared" si="2399"/>
        <v/>
      </c>
      <c r="AZ250" s="67" t="str">
        <f t="shared" si="2400"/>
        <v/>
      </c>
      <c r="BA250" s="67" t="str">
        <f t="shared" si="2401"/>
        <v/>
      </c>
      <c r="BB250" s="67" t="str">
        <f t="shared" si="2402"/>
        <v/>
      </c>
      <c r="BC250" s="67" t="str">
        <f t="shared" si="2403"/>
        <v/>
      </c>
      <c r="BD250" s="67" t="str">
        <f t="shared" si="2404"/>
        <v/>
      </c>
      <c r="BE250" s="75" t="str">
        <f t="shared" si="2405"/>
        <v/>
      </c>
      <c r="BF250" s="74" t="str">
        <f t="shared" si="2615"/>
        <v/>
      </c>
      <c r="BG250" s="67" t="str">
        <f t="shared" ref="BG250" si="2992">IF(AND($F250=BF$2,$D250=BF$3,$E250=BG$4),1,"")</f>
        <v/>
      </c>
      <c r="BH250" s="67" t="str">
        <f t="shared" si="2407"/>
        <v/>
      </c>
      <c r="BI250" s="67" t="str">
        <f t="shared" si="2408"/>
        <v/>
      </c>
      <c r="BJ250" s="67" t="str">
        <f t="shared" si="2409"/>
        <v/>
      </c>
      <c r="BK250" s="67" t="str">
        <f t="shared" si="2410"/>
        <v/>
      </c>
      <c r="BL250" s="67" t="str">
        <f t="shared" si="2411"/>
        <v/>
      </c>
      <c r="BM250" s="67" t="str">
        <f t="shared" si="2412"/>
        <v/>
      </c>
      <c r="BN250" s="67" t="str">
        <f t="shared" si="2413"/>
        <v/>
      </c>
      <c r="BO250" s="75" t="str">
        <f t="shared" si="2414"/>
        <v/>
      </c>
      <c r="BP250" s="74" t="str">
        <f t="shared" si="2617"/>
        <v/>
      </c>
      <c r="BQ250" s="67" t="str">
        <f t="shared" ref="BQ250" si="2993">IF(AND($F250=BP$2,$D250=BP$3,$E250=BQ$4),1,"")</f>
        <v/>
      </c>
      <c r="BR250" s="67" t="str">
        <f t="shared" si="2416"/>
        <v/>
      </c>
      <c r="BS250" s="67" t="str">
        <f t="shared" si="2417"/>
        <v/>
      </c>
      <c r="BT250" s="67" t="str">
        <f t="shared" si="2418"/>
        <v/>
      </c>
      <c r="BU250" s="67" t="str">
        <f t="shared" si="2419"/>
        <v/>
      </c>
      <c r="BV250" s="67" t="str">
        <f t="shared" si="2420"/>
        <v/>
      </c>
      <c r="BW250" s="67" t="str">
        <f t="shared" si="2421"/>
        <v/>
      </c>
      <c r="BX250" s="67" t="str">
        <f t="shared" si="2422"/>
        <v/>
      </c>
      <c r="BY250" s="75" t="str">
        <f t="shared" si="2423"/>
        <v/>
      </c>
      <c r="BZ250" s="74" t="str">
        <f t="shared" si="2619"/>
        <v/>
      </c>
      <c r="CA250" s="67" t="str">
        <f t="shared" ref="CA250" si="2994">IF(AND($F250=BZ$2,$D250=BZ$3,$E250=CA$4),1,"")</f>
        <v/>
      </c>
      <c r="CB250" s="67" t="str">
        <f t="shared" si="2425"/>
        <v/>
      </c>
      <c r="CC250" s="67" t="str">
        <f t="shared" si="2426"/>
        <v/>
      </c>
      <c r="CD250" s="67" t="str">
        <f t="shared" si="2427"/>
        <v/>
      </c>
      <c r="CE250" s="67" t="str">
        <f t="shared" si="2428"/>
        <v/>
      </c>
      <c r="CF250" s="67" t="str">
        <f t="shared" si="2429"/>
        <v/>
      </c>
      <c r="CG250" s="67" t="str">
        <f t="shared" si="2430"/>
        <v/>
      </c>
      <c r="CH250" s="67" t="str">
        <f t="shared" si="2431"/>
        <v/>
      </c>
      <c r="CI250" s="75" t="str">
        <f t="shared" si="2432"/>
        <v/>
      </c>
      <c r="CJ250" s="74" t="str">
        <f t="shared" si="2621"/>
        <v/>
      </c>
      <c r="CK250" s="67" t="str">
        <f t="shared" ref="CK250" si="2995">IF(AND($F250=CJ$2,$D250=CJ$3,$E250=CK$4),1,"")</f>
        <v/>
      </c>
      <c r="CL250" s="67" t="str">
        <f t="shared" si="2434"/>
        <v/>
      </c>
      <c r="CM250" s="67" t="str">
        <f t="shared" si="2435"/>
        <v/>
      </c>
      <c r="CN250" s="67" t="str">
        <f t="shared" si="2436"/>
        <v/>
      </c>
      <c r="CO250" s="67" t="str">
        <f t="shared" si="2437"/>
        <v/>
      </c>
      <c r="CP250" s="67" t="str">
        <f t="shared" si="2438"/>
        <v/>
      </c>
      <c r="CQ250" s="67" t="str">
        <f t="shared" si="2439"/>
        <v/>
      </c>
      <c r="CR250" s="67" t="str">
        <f t="shared" si="2440"/>
        <v/>
      </c>
      <c r="CS250" s="75" t="str">
        <f t="shared" si="2441"/>
        <v/>
      </c>
      <c r="CT250" s="74" t="str">
        <f t="shared" si="2623"/>
        <v/>
      </c>
      <c r="CU250" s="67" t="str">
        <f t="shared" ref="CU250" si="2996">IF(AND($F250=CT$2,$D250=CT$3,$E250=CU$4),1,"")</f>
        <v/>
      </c>
      <c r="CV250" s="67" t="str">
        <f t="shared" si="2443"/>
        <v/>
      </c>
      <c r="CW250" s="67" t="str">
        <f t="shared" si="2444"/>
        <v/>
      </c>
      <c r="CX250" s="67" t="str">
        <f t="shared" si="2445"/>
        <v/>
      </c>
      <c r="CY250" s="67" t="str">
        <f t="shared" si="2446"/>
        <v/>
      </c>
      <c r="CZ250" s="67" t="str">
        <f t="shared" si="2447"/>
        <v/>
      </c>
      <c r="DA250" s="67" t="str">
        <f t="shared" si="2448"/>
        <v/>
      </c>
      <c r="DB250" s="67" t="str">
        <f t="shared" si="2449"/>
        <v/>
      </c>
      <c r="DC250" s="75" t="str">
        <f t="shared" si="2450"/>
        <v/>
      </c>
      <c r="DD250" s="74" t="str">
        <f t="shared" si="2625"/>
        <v/>
      </c>
      <c r="DE250" s="67" t="str">
        <f t="shared" ref="DE250" si="2997">IF(AND($F250=DD$2,$D250=DD$3,$E250=DE$4),1,"")</f>
        <v/>
      </c>
      <c r="DF250" s="67" t="str">
        <f t="shared" si="2452"/>
        <v/>
      </c>
      <c r="DG250" s="67" t="str">
        <f t="shared" si="2453"/>
        <v/>
      </c>
      <c r="DH250" s="67" t="str">
        <f t="shared" si="2454"/>
        <v/>
      </c>
      <c r="DI250" s="67" t="str">
        <f t="shared" si="2455"/>
        <v/>
      </c>
      <c r="DJ250" s="67" t="str">
        <f t="shared" si="2456"/>
        <v/>
      </c>
      <c r="DK250" s="67" t="str">
        <f t="shared" si="2457"/>
        <v/>
      </c>
      <c r="DL250" s="67" t="str">
        <f t="shared" si="2458"/>
        <v/>
      </c>
      <c r="DM250" s="75" t="str">
        <f t="shared" si="2459"/>
        <v/>
      </c>
      <c r="DN250" s="74" t="str">
        <f t="shared" si="2627"/>
        <v/>
      </c>
      <c r="DO250" s="67" t="str">
        <f t="shared" ref="DO250" si="2998">IF(AND($F250=DN$2,$D250=DN$3,$E250=DO$4),1,"")</f>
        <v/>
      </c>
      <c r="DP250" s="67" t="str">
        <f t="shared" si="2461"/>
        <v/>
      </c>
      <c r="DQ250" s="67" t="str">
        <f t="shared" si="2462"/>
        <v/>
      </c>
      <c r="DR250" s="67" t="str">
        <f t="shared" si="2463"/>
        <v/>
      </c>
      <c r="DS250" s="67" t="str">
        <f t="shared" si="2464"/>
        <v/>
      </c>
      <c r="DT250" s="67" t="str">
        <f t="shared" si="2465"/>
        <v/>
      </c>
      <c r="DU250" s="67" t="str">
        <f t="shared" si="2466"/>
        <v/>
      </c>
      <c r="DV250" s="67" t="str">
        <f t="shared" si="2467"/>
        <v/>
      </c>
      <c r="DW250" s="76" t="str">
        <f t="shared" si="2468"/>
        <v/>
      </c>
      <c r="DX250" s="73"/>
    </row>
    <row r="251" spans="1:128" hidden="1">
      <c r="A251" s="67" t="str">
        <f>IF(OR(B251=0,B251=""),"",'Stu.Detail (1-20)'!A253)</f>
        <v/>
      </c>
      <c r="B251" s="67" t="str">
        <f>IF(OR('Stu.Detail (1-20)'!B253=0,'Stu.Detail (1-20)'!B253=""),"",'Stu.Detail (1-20)'!B253)</f>
        <v/>
      </c>
      <c r="C251" s="68" t="str">
        <f>IF(OR('Stu.Detail (1-20)'!C253=0,'Stu.Detail (1-20)'!C253=""),"",'Stu.Detail (1-20)'!C253)</f>
        <v/>
      </c>
      <c r="D251" s="67" t="str">
        <f>IF(OR('Stu.Detail (1-20)'!J253=0,'Stu.Detail (1-20)'!J253=""),"",'Stu.Detail (1-20)'!J253)</f>
        <v/>
      </c>
      <c r="E251" s="67" t="str">
        <f>IF(OR('Stu.Detail (1-20)'!K253=0,'Stu.Detail (1-20)'!K253=""),"",'Stu.Detail (1-20)'!K253)</f>
        <v/>
      </c>
      <c r="F251" s="67" t="str">
        <f>IF(OR('Stu.Detail (1-20)'!L253=0,'Stu.Detail (1-20)'!L253=""),"",'Stu.Detail (1-20)'!L253)</f>
        <v/>
      </c>
      <c r="H251" s="74" t="str">
        <f t="shared" si="2359"/>
        <v/>
      </c>
      <c r="I251" s="67" t="str">
        <f t="shared" si="2360"/>
        <v/>
      </c>
      <c r="J251" s="67" t="str">
        <f t="shared" si="2361"/>
        <v/>
      </c>
      <c r="K251" s="67" t="str">
        <f t="shared" si="2362"/>
        <v/>
      </c>
      <c r="L251" s="67" t="str">
        <f t="shared" si="2363"/>
        <v/>
      </c>
      <c r="M251" s="67" t="str">
        <f t="shared" si="2364"/>
        <v/>
      </c>
      <c r="N251" s="67" t="str">
        <f t="shared" si="2365"/>
        <v/>
      </c>
      <c r="O251" s="67" t="str">
        <f t="shared" si="2366"/>
        <v/>
      </c>
      <c r="P251" s="67" t="str">
        <f t="shared" si="2367"/>
        <v/>
      </c>
      <c r="Q251" s="75" t="str">
        <f t="shared" si="2368"/>
        <v/>
      </c>
      <c r="R251" s="74" t="str">
        <f t="shared" si="2369"/>
        <v/>
      </c>
      <c r="S251" s="67" t="str">
        <f t="shared" si="2370"/>
        <v/>
      </c>
      <c r="T251" s="67" t="str">
        <f t="shared" si="2371"/>
        <v/>
      </c>
      <c r="U251" s="67" t="str">
        <f t="shared" si="2372"/>
        <v/>
      </c>
      <c r="V251" s="67" t="str">
        <f t="shared" si="2373"/>
        <v/>
      </c>
      <c r="W251" s="67" t="str">
        <f t="shared" si="2374"/>
        <v/>
      </c>
      <c r="X251" s="67" t="str">
        <f t="shared" si="2375"/>
        <v/>
      </c>
      <c r="Y251" s="67" t="str">
        <f t="shared" si="2376"/>
        <v/>
      </c>
      <c r="Z251" s="67" t="str">
        <f t="shared" si="2377"/>
        <v/>
      </c>
      <c r="AA251" s="75" t="str">
        <f t="shared" si="2378"/>
        <v/>
      </c>
      <c r="AB251" s="74" t="str">
        <f t="shared" si="2609"/>
        <v/>
      </c>
      <c r="AC251" s="67" t="str">
        <f t="shared" ref="AC251" si="2999">IF(AND($F251=AB$2,$D251=AB$3,$E251=AC$4),1,"")</f>
        <v/>
      </c>
      <c r="AD251" s="67" t="str">
        <f t="shared" si="2380"/>
        <v/>
      </c>
      <c r="AE251" s="67" t="str">
        <f t="shared" si="2381"/>
        <v/>
      </c>
      <c r="AF251" s="67" t="str">
        <f t="shared" si="2382"/>
        <v/>
      </c>
      <c r="AG251" s="67" t="str">
        <f t="shared" si="2383"/>
        <v/>
      </c>
      <c r="AH251" s="67" t="str">
        <f t="shared" si="2384"/>
        <v/>
      </c>
      <c r="AI251" s="67" t="str">
        <f t="shared" si="2385"/>
        <v/>
      </c>
      <c r="AJ251" s="67" t="str">
        <f t="shared" si="2386"/>
        <v/>
      </c>
      <c r="AK251" s="75" t="str">
        <f t="shared" si="2387"/>
        <v/>
      </c>
      <c r="AL251" s="74" t="str">
        <f t="shared" si="2611"/>
        <v/>
      </c>
      <c r="AM251" s="67" t="str">
        <f t="shared" ref="AM251" si="3000">IF(AND($F251=AL$2,$D251=AL$3,$E251=AM$4),1,"")</f>
        <v/>
      </c>
      <c r="AN251" s="67" t="str">
        <f t="shared" si="2389"/>
        <v/>
      </c>
      <c r="AO251" s="67" t="str">
        <f t="shared" si="2390"/>
        <v/>
      </c>
      <c r="AP251" s="67" t="str">
        <f t="shared" si="2391"/>
        <v/>
      </c>
      <c r="AQ251" s="67" t="str">
        <f t="shared" si="2392"/>
        <v/>
      </c>
      <c r="AR251" s="67" t="str">
        <f t="shared" si="2393"/>
        <v/>
      </c>
      <c r="AS251" s="67" t="str">
        <f t="shared" si="2394"/>
        <v/>
      </c>
      <c r="AT251" s="67" t="str">
        <f t="shared" si="2395"/>
        <v/>
      </c>
      <c r="AU251" s="75" t="str">
        <f t="shared" si="2396"/>
        <v/>
      </c>
      <c r="AV251" s="74" t="str">
        <f t="shared" si="2613"/>
        <v/>
      </c>
      <c r="AW251" s="67" t="str">
        <f t="shared" ref="AW251" si="3001">IF(AND($F251=AV$2,$D251=AV$3,$E251=AW$4),1,"")</f>
        <v/>
      </c>
      <c r="AX251" s="67" t="str">
        <f t="shared" si="2398"/>
        <v/>
      </c>
      <c r="AY251" s="67" t="str">
        <f t="shared" si="2399"/>
        <v/>
      </c>
      <c r="AZ251" s="67" t="str">
        <f t="shared" si="2400"/>
        <v/>
      </c>
      <c r="BA251" s="67" t="str">
        <f t="shared" si="2401"/>
        <v/>
      </c>
      <c r="BB251" s="67" t="str">
        <f t="shared" si="2402"/>
        <v/>
      </c>
      <c r="BC251" s="67" t="str">
        <f t="shared" si="2403"/>
        <v/>
      </c>
      <c r="BD251" s="67" t="str">
        <f t="shared" si="2404"/>
        <v/>
      </c>
      <c r="BE251" s="75" t="str">
        <f t="shared" si="2405"/>
        <v/>
      </c>
      <c r="BF251" s="74" t="str">
        <f t="shared" si="2615"/>
        <v/>
      </c>
      <c r="BG251" s="67" t="str">
        <f t="shared" ref="BG251" si="3002">IF(AND($F251=BF$2,$D251=BF$3,$E251=BG$4),1,"")</f>
        <v/>
      </c>
      <c r="BH251" s="67" t="str">
        <f t="shared" si="2407"/>
        <v/>
      </c>
      <c r="BI251" s="67" t="str">
        <f t="shared" si="2408"/>
        <v/>
      </c>
      <c r="BJ251" s="67" t="str">
        <f t="shared" si="2409"/>
        <v/>
      </c>
      <c r="BK251" s="67" t="str">
        <f t="shared" si="2410"/>
        <v/>
      </c>
      <c r="BL251" s="67" t="str">
        <f t="shared" si="2411"/>
        <v/>
      </c>
      <c r="BM251" s="67" t="str">
        <f t="shared" si="2412"/>
        <v/>
      </c>
      <c r="BN251" s="67" t="str">
        <f t="shared" si="2413"/>
        <v/>
      </c>
      <c r="BO251" s="75" t="str">
        <f t="shared" si="2414"/>
        <v/>
      </c>
      <c r="BP251" s="74" t="str">
        <f t="shared" si="2617"/>
        <v/>
      </c>
      <c r="BQ251" s="67" t="str">
        <f t="shared" ref="BQ251" si="3003">IF(AND($F251=BP$2,$D251=BP$3,$E251=BQ$4),1,"")</f>
        <v/>
      </c>
      <c r="BR251" s="67" t="str">
        <f t="shared" si="2416"/>
        <v/>
      </c>
      <c r="BS251" s="67" t="str">
        <f t="shared" si="2417"/>
        <v/>
      </c>
      <c r="BT251" s="67" t="str">
        <f t="shared" si="2418"/>
        <v/>
      </c>
      <c r="BU251" s="67" t="str">
        <f t="shared" si="2419"/>
        <v/>
      </c>
      <c r="BV251" s="67" t="str">
        <f t="shared" si="2420"/>
        <v/>
      </c>
      <c r="BW251" s="67" t="str">
        <f t="shared" si="2421"/>
        <v/>
      </c>
      <c r="BX251" s="67" t="str">
        <f t="shared" si="2422"/>
        <v/>
      </c>
      <c r="BY251" s="75" t="str">
        <f t="shared" si="2423"/>
        <v/>
      </c>
      <c r="BZ251" s="74" t="str">
        <f t="shared" si="2619"/>
        <v/>
      </c>
      <c r="CA251" s="67" t="str">
        <f t="shared" ref="CA251" si="3004">IF(AND($F251=BZ$2,$D251=BZ$3,$E251=CA$4),1,"")</f>
        <v/>
      </c>
      <c r="CB251" s="67" t="str">
        <f t="shared" si="2425"/>
        <v/>
      </c>
      <c r="CC251" s="67" t="str">
        <f t="shared" si="2426"/>
        <v/>
      </c>
      <c r="CD251" s="67" t="str">
        <f t="shared" si="2427"/>
        <v/>
      </c>
      <c r="CE251" s="67" t="str">
        <f t="shared" si="2428"/>
        <v/>
      </c>
      <c r="CF251" s="67" t="str">
        <f t="shared" si="2429"/>
        <v/>
      </c>
      <c r="CG251" s="67" t="str">
        <f t="shared" si="2430"/>
        <v/>
      </c>
      <c r="CH251" s="67" t="str">
        <f t="shared" si="2431"/>
        <v/>
      </c>
      <c r="CI251" s="75" t="str">
        <f t="shared" si="2432"/>
        <v/>
      </c>
      <c r="CJ251" s="74" t="str">
        <f t="shared" si="2621"/>
        <v/>
      </c>
      <c r="CK251" s="67" t="str">
        <f t="shared" ref="CK251" si="3005">IF(AND($F251=CJ$2,$D251=CJ$3,$E251=CK$4),1,"")</f>
        <v/>
      </c>
      <c r="CL251" s="67" t="str">
        <f t="shared" si="2434"/>
        <v/>
      </c>
      <c r="CM251" s="67" t="str">
        <f t="shared" si="2435"/>
        <v/>
      </c>
      <c r="CN251" s="67" t="str">
        <f t="shared" si="2436"/>
        <v/>
      </c>
      <c r="CO251" s="67" t="str">
        <f t="shared" si="2437"/>
        <v/>
      </c>
      <c r="CP251" s="67" t="str">
        <f t="shared" si="2438"/>
        <v/>
      </c>
      <c r="CQ251" s="67" t="str">
        <f t="shared" si="2439"/>
        <v/>
      </c>
      <c r="CR251" s="67" t="str">
        <f t="shared" si="2440"/>
        <v/>
      </c>
      <c r="CS251" s="75" t="str">
        <f t="shared" si="2441"/>
        <v/>
      </c>
      <c r="CT251" s="74" t="str">
        <f t="shared" si="2623"/>
        <v/>
      </c>
      <c r="CU251" s="67" t="str">
        <f t="shared" ref="CU251" si="3006">IF(AND($F251=CT$2,$D251=CT$3,$E251=CU$4),1,"")</f>
        <v/>
      </c>
      <c r="CV251" s="67" t="str">
        <f t="shared" si="2443"/>
        <v/>
      </c>
      <c r="CW251" s="67" t="str">
        <f t="shared" si="2444"/>
        <v/>
      </c>
      <c r="CX251" s="67" t="str">
        <f t="shared" si="2445"/>
        <v/>
      </c>
      <c r="CY251" s="67" t="str">
        <f t="shared" si="2446"/>
        <v/>
      </c>
      <c r="CZ251" s="67" t="str">
        <f t="shared" si="2447"/>
        <v/>
      </c>
      <c r="DA251" s="67" t="str">
        <f t="shared" si="2448"/>
        <v/>
      </c>
      <c r="DB251" s="67" t="str">
        <f t="shared" si="2449"/>
        <v/>
      </c>
      <c r="DC251" s="75" t="str">
        <f t="shared" si="2450"/>
        <v/>
      </c>
      <c r="DD251" s="74" t="str">
        <f t="shared" si="2625"/>
        <v/>
      </c>
      <c r="DE251" s="67" t="str">
        <f t="shared" ref="DE251" si="3007">IF(AND($F251=DD$2,$D251=DD$3,$E251=DE$4),1,"")</f>
        <v/>
      </c>
      <c r="DF251" s="67" t="str">
        <f t="shared" si="2452"/>
        <v/>
      </c>
      <c r="DG251" s="67" t="str">
        <f t="shared" si="2453"/>
        <v/>
      </c>
      <c r="DH251" s="67" t="str">
        <f t="shared" si="2454"/>
        <v/>
      </c>
      <c r="DI251" s="67" t="str">
        <f t="shared" si="2455"/>
        <v/>
      </c>
      <c r="DJ251" s="67" t="str">
        <f t="shared" si="2456"/>
        <v/>
      </c>
      <c r="DK251" s="67" t="str">
        <f t="shared" si="2457"/>
        <v/>
      </c>
      <c r="DL251" s="67" t="str">
        <f t="shared" si="2458"/>
        <v/>
      </c>
      <c r="DM251" s="75" t="str">
        <f t="shared" si="2459"/>
        <v/>
      </c>
      <c r="DN251" s="74" t="str">
        <f t="shared" si="2627"/>
        <v/>
      </c>
      <c r="DO251" s="67" t="str">
        <f t="shared" ref="DO251" si="3008">IF(AND($F251=DN$2,$D251=DN$3,$E251=DO$4),1,"")</f>
        <v/>
      </c>
      <c r="DP251" s="67" t="str">
        <f t="shared" si="2461"/>
        <v/>
      </c>
      <c r="DQ251" s="67" t="str">
        <f t="shared" si="2462"/>
        <v/>
      </c>
      <c r="DR251" s="67" t="str">
        <f t="shared" si="2463"/>
        <v/>
      </c>
      <c r="DS251" s="67" t="str">
        <f t="shared" si="2464"/>
        <v/>
      </c>
      <c r="DT251" s="67" t="str">
        <f t="shared" si="2465"/>
        <v/>
      </c>
      <c r="DU251" s="67" t="str">
        <f t="shared" si="2466"/>
        <v/>
      </c>
      <c r="DV251" s="67" t="str">
        <f t="shared" si="2467"/>
        <v/>
      </c>
      <c r="DW251" s="76" t="str">
        <f t="shared" si="2468"/>
        <v/>
      </c>
      <c r="DX251" s="73"/>
    </row>
    <row r="252" spans="1:128" hidden="1">
      <c r="A252" s="67" t="str">
        <f>IF(OR(B252=0,B252=""),"",'Stu.Detail (1-20)'!A254)</f>
        <v/>
      </c>
      <c r="B252" s="67" t="str">
        <f>IF(OR('Stu.Detail (1-20)'!B254=0,'Stu.Detail (1-20)'!B254=""),"",'Stu.Detail (1-20)'!B254)</f>
        <v/>
      </c>
      <c r="C252" s="68" t="str">
        <f>IF(OR('Stu.Detail (1-20)'!C254=0,'Stu.Detail (1-20)'!C254=""),"",'Stu.Detail (1-20)'!C254)</f>
        <v/>
      </c>
      <c r="D252" s="67" t="str">
        <f>IF(OR('Stu.Detail (1-20)'!J254=0,'Stu.Detail (1-20)'!J254=""),"",'Stu.Detail (1-20)'!J254)</f>
        <v/>
      </c>
      <c r="E252" s="67" t="str">
        <f>IF(OR('Stu.Detail (1-20)'!K254=0,'Stu.Detail (1-20)'!K254=""),"",'Stu.Detail (1-20)'!K254)</f>
        <v/>
      </c>
      <c r="F252" s="67" t="str">
        <f>IF(OR('Stu.Detail (1-20)'!L254=0,'Stu.Detail (1-20)'!L254=""),"",'Stu.Detail (1-20)'!L254)</f>
        <v/>
      </c>
      <c r="H252" s="74" t="str">
        <f t="shared" si="2359"/>
        <v/>
      </c>
      <c r="I252" s="67" t="str">
        <f t="shared" si="2360"/>
        <v/>
      </c>
      <c r="J252" s="67" t="str">
        <f t="shared" si="2361"/>
        <v/>
      </c>
      <c r="K252" s="67" t="str">
        <f t="shared" si="2362"/>
        <v/>
      </c>
      <c r="L252" s="67" t="str">
        <f t="shared" si="2363"/>
        <v/>
      </c>
      <c r="M252" s="67" t="str">
        <f t="shared" si="2364"/>
        <v/>
      </c>
      <c r="N252" s="67" t="str">
        <f t="shared" si="2365"/>
        <v/>
      </c>
      <c r="O252" s="67" t="str">
        <f t="shared" si="2366"/>
        <v/>
      </c>
      <c r="P252" s="67" t="str">
        <f t="shared" si="2367"/>
        <v/>
      </c>
      <c r="Q252" s="75" t="str">
        <f t="shared" si="2368"/>
        <v/>
      </c>
      <c r="R252" s="74" t="str">
        <f t="shared" si="2369"/>
        <v/>
      </c>
      <c r="S252" s="67" t="str">
        <f t="shared" si="2370"/>
        <v/>
      </c>
      <c r="T252" s="67" t="str">
        <f t="shared" si="2371"/>
        <v/>
      </c>
      <c r="U252" s="67" t="str">
        <f t="shared" si="2372"/>
        <v/>
      </c>
      <c r="V252" s="67" t="str">
        <f t="shared" si="2373"/>
        <v/>
      </c>
      <c r="W252" s="67" t="str">
        <f t="shared" si="2374"/>
        <v/>
      </c>
      <c r="X252" s="67" t="str">
        <f t="shared" si="2375"/>
        <v/>
      </c>
      <c r="Y252" s="67" t="str">
        <f t="shared" si="2376"/>
        <v/>
      </c>
      <c r="Z252" s="67" t="str">
        <f t="shared" si="2377"/>
        <v/>
      </c>
      <c r="AA252" s="75" t="str">
        <f t="shared" si="2378"/>
        <v/>
      </c>
      <c r="AB252" s="74" t="str">
        <f t="shared" si="2609"/>
        <v/>
      </c>
      <c r="AC252" s="67" t="str">
        <f t="shared" ref="AC252" si="3009">IF(AND($F252=AB$2,$D252=AB$3,$E252=AC$4),1,"")</f>
        <v/>
      </c>
      <c r="AD252" s="67" t="str">
        <f t="shared" si="2380"/>
        <v/>
      </c>
      <c r="AE252" s="67" t="str">
        <f t="shared" si="2381"/>
        <v/>
      </c>
      <c r="AF252" s="67" t="str">
        <f t="shared" si="2382"/>
        <v/>
      </c>
      <c r="AG252" s="67" t="str">
        <f t="shared" si="2383"/>
        <v/>
      </c>
      <c r="AH252" s="67" t="str">
        <f t="shared" si="2384"/>
        <v/>
      </c>
      <c r="AI252" s="67" t="str">
        <f t="shared" si="2385"/>
        <v/>
      </c>
      <c r="AJ252" s="67" t="str">
        <f t="shared" si="2386"/>
        <v/>
      </c>
      <c r="AK252" s="75" t="str">
        <f t="shared" si="2387"/>
        <v/>
      </c>
      <c r="AL252" s="74" t="str">
        <f t="shared" si="2611"/>
        <v/>
      </c>
      <c r="AM252" s="67" t="str">
        <f t="shared" ref="AM252" si="3010">IF(AND($F252=AL$2,$D252=AL$3,$E252=AM$4),1,"")</f>
        <v/>
      </c>
      <c r="AN252" s="67" t="str">
        <f t="shared" si="2389"/>
        <v/>
      </c>
      <c r="AO252" s="67" t="str">
        <f t="shared" si="2390"/>
        <v/>
      </c>
      <c r="AP252" s="67" t="str">
        <f t="shared" si="2391"/>
        <v/>
      </c>
      <c r="AQ252" s="67" t="str">
        <f t="shared" si="2392"/>
        <v/>
      </c>
      <c r="AR252" s="67" t="str">
        <f t="shared" si="2393"/>
        <v/>
      </c>
      <c r="AS252" s="67" t="str">
        <f t="shared" si="2394"/>
        <v/>
      </c>
      <c r="AT252" s="67" t="str">
        <f t="shared" si="2395"/>
        <v/>
      </c>
      <c r="AU252" s="75" t="str">
        <f t="shared" si="2396"/>
        <v/>
      </c>
      <c r="AV252" s="74" t="str">
        <f t="shared" si="2613"/>
        <v/>
      </c>
      <c r="AW252" s="67" t="str">
        <f t="shared" ref="AW252" si="3011">IF(AND($F252=AV$2,$D252=AV$3,$E252=AW$4),1,"")</f>
        <v/>
      </c>
      <c r="AX252" s="67" t="str">
        <f t="shared" si="2398"/>
        <v/>
      </c>
      <c r="AY252" s="67" t="str">
        <f t="shared" si="2399"/>
        <v/>
      </c>
      <c r="AZ252" s="67" t="str">
        <f t="shared" si="2400"/>
        <v/>
      </c>
      <c r="BA252" s="67" t="str">
        <f t="shared" si="2401"/>
        <v/>
      </c>
      <c r="BB252" s="67" t="str">
        <f t="shared" si="2402"/>
        <v/>
      </c>
      <c r="BC252" s="67" t="str">
        <f t="shared" si="2403"/>
        <v/>
      </c>
      <c r="BD252" s="67" t="str">
        <f t="shared" si="2404"/>
        <v/>
      </c>
      <c r="BE252" s="75" t="str">
        <f t="shared" si="2405"/>
        <v/>
      </c>
      <c r="BF252" s="74" t="str">
        <f t="shared" si="2615"/>
        <v/>
      </c>
      <c r="BG252" s="67" t="str">
        <f t="shared" ref="BG252" si="3012">IF(AND($F252=BF$2,$D252=BF$3,$E252=BG$4),1,"")</f>
        <v/>
      </c>
      <c r="BH252" s="67" t="str">
        <f t="shared" si="2407"/>
        <v/>
      </c>
      <c r="BI252" s="67" t="str">
        <f t="shared" si="2408"/>
        <v/>
      </c>
      <c r="BJ252" s="67" t="str">
        <f t="shared" si="2409"/>
        <v/>
      </c>
      <c r="BK252" s="67" t="str">
        <f t="shared" si="2410"/>
        <v/>
      </c>
      <c r="BL252" s="67" t="str">
        <f t="shared" si="2411"/>
        <v/>
      </c>
      <c r="BM252" s="67" t="str">
        <f t="shared" si="2412"/>
        <v/>
      </c>
      <c r="BN252" s="67" t="str">
        <f t="shared" si="2413"/>
        <v/>
      </c>
      <c r="BO252" s="75" t="str">
        <f t="shared" si="2414"/>
        <v/>
      </c>
      <c r="BP252" s="74" t="str">
        <f t="shared" si="2617"/>
        <v/>
      </c>
      <c r="BQ252" s="67" t="str">
        <f t="shared" ref="BQ252" si="3013">IF(AND($F252=BP$2,$D252=BP$3,$E252=BQ$4),1,"")</f>
        <v/>
      </c>
      <c r="BR252" s="67" t="str">
        <f t="shared" si="2416"/>
        <v/>
      </c>
      <c r="BS252" s="67" t="str">
        <f t="shared" si="2417"/>
        <v/>
      </c>
      <c r="BT252" s="67" t="str">
        <f t="shared" si="2418"/>
        <v/>
      </c>
      <c r="BU252" s="67" t="str">
        <f t="shared" si="2419"/>
        <v/>
      </c>
      <c r="BV252" s="67" t="str">
        <f t="shared" si="2420"/>
        <v/>
      </c>
      <c r="BW252" s="67" t="str">
        <f t="shared" si="2421"/>
        <v/>
      </c>
      <c r="BX252" s="67" t="str">
        <f t="shared" si="2422"/>
        <v/>
      </c>
      <c r="BY252" s="75" t="str">
        <f t="shared" si="2423"/>
        <v/>
      </c>
      <c r="BZ252" s="74" t="str">
        <f t="shared" si="2619"/>
        <v/>
      </c>
      <c r="CA252" s="67" t="str">
        <f t="shared" ref="CA252" si="3014">IF(AND($F252=BZ$2,$D252=BZ$3,$E252=CA$4),1,"")</f>
        <v/>
      </c>
      <c r="CB252" s="67" t="str">
        <f t="shared" si="2425"/>
        <v/>
      </c>
      <c r="CC252" s="67" t="str">
        <f t="shared" si="2426"/>
        <v/>
      </c>
      <c r="CD252" s="67" t="str">
        <f t="shared" si="2427"/>
        <v/>
      </c>
      <c r="CE252" s="67" t="str">
        <f t="shared" si="2428"/>
        <v/>
      </c>
      <c r="CF252" s="67" t="str">
        <f t="shared" si="2429"/>
        <v/>
      </c>
      <c r="CG252" s="67" t="str">
        <f t="shared" si="2430"/>
        <v/>
      </c>
      <c r="CH252" s="67" t="str">
        <f t="shared" si="2431"/>
        <v/>
      </c>
      <c r="CI252" s="75" t="str">
        <f t="shared" si="2432"/>
        <v/>
      </c>
      <c r="CJ252" s="74" t="str">
        <f t="shared" si="2621"/>
        <v/>
      </c>
      <c r="CK252" s="67" t="str">
        <f t="shared" ref="CK252" si="3015">IF(AND($F252=CJ$2,$D252=CJ$3,$E252=CK$4),1,"")</f>
        <v/>
      </c>
      <c r="CL252" s="67" t="str">
        <f t="shared" si="2434"/>
        <v/>
      </c>
      <c r="CM252" s="67" t="str">
        <f t="shared" si="2435"/>
        <v/>
      </c>
      <c r="CN252" s="67" t="str">
        <f t="shared" si="2436"/>
        <v/>
      </c>
      <c r="CO252" s="67" t="str">
        <f t="shared" si="2437"/>
        <v/>
      </c>
      <c r="CP252" s="67" t="str">
        <f t="shared" si="2438"/>
        <v/>
      </c>
      <c r="CQ252" s="67" t="str">
        <f t="shared" si="2439"/>
        <v/>
      </c>
      <c r="CR252" s="67" t="str">
        <f t="shared" si="2440"/>
        <v/>
      </c>
      <c r="CS252" s="75" t="str">
        <f t="shared" si="2441"/>
        <v/>
      </c>
      <c r="CT252" s="74" t="str">
        <f t="shared" si="2623"/>
        <v/>
      </c>
      <c r="CU252" s="67" t="str">
        <f t="shared" ref="CU252" si="3016">IF(AND($F252=CT$2,$D252=CT$3,$E252=CU$4),1,"")</f>
        <v/>
      </c>
      <c r="CV252" s="67" t="str">
        <f t="shared" si="2443"/>
        <v/>
      </c>
      <c r="CW252" s="67" t="str">
        <f t="shared" si="2444"/>
        <v/>
      </c>
      <c r="CX252" s="67" t="str">
        <f t="shared" si="2445"/>
        <v/>
      </c>
      <c r="CY252" s="67" t="str">
        <f t="shared" si="2446"/>
        <v/>
      </c>
      <c r="CZ252" s="67" t="str">
        <f t="shared" si="2447"/>
        <v/>
      </c>
      <c r="DA252" s="67" t="str">
        <f t="shared" si="2448"/>
        <v/>
      </c>
      <c r="DB252" s="67" t="str">
        <f t="shared" si="2449"/>
        <v/>
      </c>
      <c r="DC252" s="75" t="str">
        <f t="shared" si="2450"/>
        <v/>
      </c>
      <c r="DD252" s="74" t="str">
        <f t="shared" si="2625"/>
        <v/>
      </c>
      <c r="DE252" s="67" t="str">
        <f t="shared" ref="DE252" si="3017">IF(AND($F252=DD$2,$D252=DD$3,$E252=DE$4),1,"")</f>
        <v/>
      </c>
      <c r="DF252" s="67" t="str">
        <f t="shared" si="2452"/>
        <v/>
      </c>
      <c r="DG252" s="67" t="str">
        <f t="shared" si="2453"/>
        <v/>
      </c>
      <c r="DH252" s="67" t="str">
        <f t="shared" si="2454"/>
        <v/>
      </c>
      <c r="DI252" s="67" t="str">
        <f t="shared" si="2455"/>
        <v/>
      </c>
      <c r="DJ252" s="67" t="str">
        <f t="shared" si="2456"/>
        <v/>
      </c>
      <c r="DK252" s="67" t="str">
        <f t="shared" si="2457"/>
        <v/>
      </c>
      <c r="DL252" s="67" t="str">
        <f t="shared" si="2458"/>
        <v/>
      </c>
      <c r="DM252" s="75" t="str">
        <f t="shared" si="2459"/>
        <v/>
      </c>
      <c r="DN252" s="74" t="str">
        <f t="shared" si="2627"/>
        <v/>
      </c>
      <c r="DO252" s="67" t="str">
        <f t="shared" ref="DO252" si="3018">IF(AND($F252=DN$2,$D252=DN$3,$E252=DO$4),1,"")</f>
        <v/>
      </c>
      <c r="DP252" s="67" t="str">
        <f t="shared" si="2461"/>
        <v/>
      </c>
      <c r="DQ252" s="67" t="str">
        <f t="shared" si="2462"/>
        <v/>
      </c>
      <c r="DR252" s="67" t="str">
        <f t="shared" si="2463"/>
        <v/>
      </c>
      <c r="DS252" s="67" t="str">
        <f t="shared" si="2464"/>
        <v/>
      </c>
      <c r="DT252" s="67" t="str">
        <f t="shared" si="2465"/>
        <v/>
      </c>
      <c r="DU252" s="67" t="str">
        <f t="shared" si="2466"/>
        <v/>
      </c>
      <c r="DV252" s="67" t="str">
        <f t="shared" si="2467"/>
        <v/>
      </c>
      <c r="DW252" s="76" t="str">
        <f t="shared" si="2468"/>
        <v/>
      </c>
      <c r="DX252" s="73"/>
    </row>
    <row r="253" spans="1:128" hidden="1">
      <c r="A253" s="67" t="str">
        <f>IF(OR(B253=0,B253=""),"",'Stu.Detail (1-20)'!A255)</f>
        <v/>
      </c>
      <c r="B253" s="67" t="str">
        <f>IF(OR('Stu.Detail (1-20)'!B255=0,'Stu.Detail (1-20)'!B255=""),"",'Stu.Detail (1-20)'!B255)</f>
        <v/>
      </c>
      <c r="C253" s="68" t="str">
        <f>IF(OR('Stu.Detail (1-20)'!C255=0,'Stu.Detail (1-20)'!C255=""),"",'Stu.Detail (1-20)'!C255)</f>
        <v/>
      </c>
      <c r="D253" s="67" t="str">
        <f>IF(OR('Stu.Detail (1-20)'!J255=0,'Stu.Detail (1-20)'!J255=""),"",'Stu.Detail (1-20)'!J255)</f>
        <v/>
      </c>
      <c r="E253" s="67" t="str">
        <f>IF(OR('Stu.Detail (1-20)'!K255=0,'Stu.Detail (1-20)'!K255=""),"",'Stu.Detail (1-20)'!K255)</f>
        <v/>
      </c>
      <c r="F253" s="67" t="str">
        <f>IF(OR('Stu.Detail (1-20)'!L255=0,'Stu.Detail (1-20)'!L255=""),"",'Stu.Detail (1-20)'!L255)</f>
        <v/>
      </c>
      <c r="H253" s="74" t="str">
        <f t="shared" si="2359"/>
        <v/>
      </c>
      <c r="I253" s="67" t="str">
        <f t="shared" si="2360"/>
        <v/>
      </c>
      <c r="J253" s="67" t="str">
        <f t="shared" si="2361"/>
        <v/>
      </c>
      <c r="K253" s="67" t="str">
        <f t="shared" si="2362"/>
        <v/>
      </c>
      <c r="L253" s="67" t="str">
        <f t="shared" si="2363"/>
        <v/>
      </c>
      <c r="M253" s="67" t="str">
        <f t="shared" si="2364"/>
        <v/>
      </c>
      <c r="N253" s="67" t="str">
        <f t="shared" si="2365"/>
        <v/>
      </c>
      <c r="O253" s="67" t="str">
        <f t="shared" si="2366"/>
        <v/>
      </c>
      <c r="P253" s="67" t="str">
        <f t="shared" si="2367"/>
        <v/>
      </c>
      <c r="Q253" s="75" t="str">
        <f t="shared" si="2368"/>
        <v/>
      </c>
      <c r="R253" s="74" t="str">
        <f t="shared" si="2369"/>
        <v/>
      </c>
      <c r="S253" s="67" t="str">
        <f t="shared" si="2370"/>
        <v/>
      </c>
      <c r="T253" s="67" t="str">
        <f t="shared" si="2371"/>
        <v/>
      </c>
      <c r="U253" s="67" t="str">
        <f t="shared" si="2372"/>
        <v/>
      </c>
      <c r="V253" s="67" t="str">
        <f t="shared" si="2373"/>
        <v/>
      </c>
      <c r="W253" s="67" t="str">
        <f t="shared" si="2374"/>
        <v/>
      </c>
      <c r="X253" s="67" t="str">
        <f t="shared" si="2375"/>
        <v/>
      </c>
      <c r="Y253" s="67" t="str">
        <f t="shared" si="2376"/>
        <v/>
      </c>
      <c r="Z253" s="67" t="str">
        <f t="shared" si="2377"/>
        <v/>
      </c>
      <c r="AA253" s="75" t="str">
        <f t="shared" si="2378"/>
        <v/>
      </c>
      <c r="AB253" s="74" t="str">
        <f t="shared" si="2609"/>
        <v/>
      </c>
      <c r="AC253" s="67" t="str">
        <f t="shared" ref="AC253" si="3019">IF(AND($F253=AB$2,$D253=AB$3,$E253=AC$4),1,"")</f>
        <v/>
      </c>
      <c r="AD253" s="67" t="str">
        <f t="shared" si="2380"/>
        <v/>
      </c>
      <c r="AE253" s="67" t="str">
        <f t="shared" si="2381"/>
        <v/>
      </c>
      <c r="AF253" s="67" t="str">
        <f t="shared" si="2382"/>
        <v/>
      </c>
      <c r="AG253" s="67" t="str">
        <f t="shared" si="2383"/>
        <v/>
      </c>
      <c r="AH253" s="67" t="str">
        <f t="shared" si="2384"/>
        <v/>
      </c>
      <c r="AI253" s="67" t="str">
        <f t="shared" si="2385"/>
        <v/>
      </c>
      <c r="AJ253" s="67" t="str">
        <f t="shared" si="2386"/>
        <v/>
      </c>
      <c r="AK253" s="75" t="str">
        <f t="shared" si="2387"/>
        <v/>
      </c>
      <c r="AL253" s="74" t="str">
        <f t="shared" si="2611"/>
        <v/>
      </c>
      <c r="AM253" s="67" t="str">
        <f t="shared" ref="AM253" si="3020">IF(AND($F253=AL$2,$D253=AL$3,$E253=AM$4),1,"")</f>
        <v/>
      </c>
      <c r="AN253" s="67" t="str">
        <f t="shared" si="2389"/>
        <v/>
      </c>
      <c r="AO253" s="67" t="str">
        <f t="shared" si="2390"/>
        <v/>
      </c>
      <c r="AP253" s="67" t="str">
        <f t="shared" si="2391"/>
        <v/>
      </c>
      <c r="AQ253" s="67" t="str">
        <f t="shared" si="2392"/>
        <v/>
      </c>
      <c r="AR253" s="67" t="str">
        <f t="shared" si="2393"/>
        <v/>
      </c>
      <c r="AS253" s="67" t="str">
        <f t="shared" si="2394"/>
        <v/>
      </c>
      <c r="AT253" s="67" t="str">
        <f t="shared" si="2395"/>
        <v/>
      </c>
      <c r="AU253" s="75" t="str">
        <f t="shared" si="2396"/>
        <v/>
      </c>
      <c r="AV253" s="74" t="str">
        <f t="shared" si="2613"/>
        <v/>
      </c>
      <c r="AW253" s="67" t="str">
        <f t="shared" ref="AW253" si="3021">IF(AND($F253=AV$2,$D253=AV$3,$E253=AW$4),1,"")</f>
        <v/>
      </c>
      <c r="AX253" s="67" t="str">
        <f t="shared" si="2398"/>
        <v/>
      </c>
      <c r="AY253" s="67" t="str">
        <f t="shared" si="2399"/>
        <v/>
      </c>
      <c r="AZ253" s="67" t="str">
        <f t="shared" si="2400"/>
        <v/>
      </c>
      <c r="BA253" s="67" t="str">
        <f t="shared" si="2401"/>
        <v/>
      </c>
      <c r="BB253" s="67" t="str">
        <f t="shared" si="2402"/>
        <v/>
      </c>
      <c r="BC253" s="67" t="str">
        <f t="shared" si="2403"/>
        <v/>
      </c>
      <c r="BD253" s="67" t="str">
        <f t="shared" si="2404"/>
        <v/>
      </c>
      <c r="BE253" s="75" t="str">
        <f t="shared" si="2405"/>
        <v/>
      </c>
      <c r="BF253" s="74" t="str">
        <f t="shared" si="2615"/>
        <v/>
      </c>
      <c r="BG253" s="67" t="str">
        <f t="shared" ref="BG253" si="3022">IF(AND($F253=BF$2,$D253=BF$3,$E253=BG$4),1,"")</f>
        <v/>
      </c>
      <c r="BH253" s="67" t="str">
        <f t="shared" si="2407"/>
        <v/>
      </c>
      <c r="BI253" s="67" t="str">
        <f t="shared" si="2408"/>
        <v/>
      </c>
      <c r="BJ253" s="67" t="str">
        <f t="shared" si="2409"/>
        <v/>
      </c>
      <c r="BK253" s="67" t="str">
        <f t="shared" si="2410"/>
        <v/>
      </c>
      <c r="BL253" s="67" t="str">
        <f t="shared" si="2411"/>
        <v/>
      </c>
      <c r="BM253" s="67" t="str">
        <f t="shared" si="2412"/>
        <v/>
      </c>
      <c r="BN253" s="67" t="str">
        <f t="shared" si="2413"/>
        <v/>
      </c>
      <c r="BO253" s="75" t="str">
        <f t="shared" si="2414"/>
        <v/>
      </c>
      <c r="BP253" s="74" t="str">
        <f t="shared" si="2617"/>
        <v/>
      </c>
      <c r="BQ253" s="67" t="str">
        <f t="shared" ref="BQ253" si="3023">IF(AND($F253=BP$2,$D253=BP$3,$E253=BQ$4),1,"")</f>
        <v/>
      </c>
      <c r="BR253" s="67" t="str">
        <f t="shared" si="2416"/>
        <v/>
      </c>
      <c r="BS253" s="67" t="str">
        <f t="shared" si="2417"/>
        <v/>
      </c>
      <c r="BT253" s="67" t="str">
        <f t="shared" si="2418"/>
        <v/>
      </c>
      <c r="BU253" s="67" t="str">
        <f t="shared" si="2419"/>
        <v/>
      </c>
      <c r="BV253" s="67" t="str">
        <f t="shared" si="2420"/>
        <v/>
      </c>
      <c r="BW253" s="67" t="str">
        <f t="shared" si="2421"/>
        <v/>
      </c>
      <c r="BX253" s="67" t="str">
        <f t="shared" si="2422"/>
        <v/>
      </c>
      <c r="BY253" s="75" t="str">
        <f t="shared" si="2423"/>
        <v/>
      </c>
      <c r="BZ253" s="74" t="str">
        <f t="shared" si="2619"/>
        <v/>
      </c>
      <c r="CA253" s="67" t="str">
        <f t="shared" ref="CA253" si="3024">IF(AND($F253=BZ$2,$D253=BZ$3,$E253=CA$4),1,"")</f>
        <v/>
      </c>
      <c r="CB253" s="67" t="str">
        <f t="shared" si="2425"/>
        <v/>
      </c>
      <c r="CC253" s="67" t="str">
        <f t="shared" si="2426"/>
        <v/>
      </c>
      <c r="CD253" s="67" t="str">
        <f t="shared" si="2427"/>
        <v/>
      </c>
      <c r="CE253" s="67" t="str">
        <f t="shared" si="2428"/>
        <v/>
      </c>
      <c r="CF253" s="67" t="str">
        <f t="shared" si="2429"/>
        <v/>
      </c>
      <c r="CG253" s="67" t="str">
        <f t="shared" si="2430"/>
        <v/>
      </c>
      <c r="CH253" s="67" t="str">
        <f t="shared" si="2431"/>
        <v/>
      </c>
      <c r="CI253" s="75" t="str">
        <f t="shared" si="2432"/>
        <v/>
      </c>
      <c r="CJ253" s="74" t="str">
        <f t="shared" si="2621"/>
        <v/>
      </c>
      <c r="CK253" s="67" t="str">
        <f t="shared" ref="CK253" si="3025">IF(AND($F253=CJ$2,$D253=CJ$3,$E253=CK$4),1,"")</f>
        <v/>
      </c>
      <c r="CL253" s="67" t="str">
        <f t="shared" si="2434"/>
        <v/>
      </c>
      <c r="CM253" s="67" t="str">
        <f t="shared" si="2435"/>
        <v/>
      </c>
      <c r="CN253" s="67" t="str">
        <f t="shared" si="2436"/>
        <v/>
      </c>
      <c r="CO253" s="67" t="str">
        <f t="shared" si="2437"/>
        <v/>
      </c>
      <c r="CP253" s="67" t="str">
        <f t="shared" si="2438"/>
        <v/>
      </c>
      <c r="CQ253" s="67" t="str">
        <f t="shared" si="2439"/>
        <v/>
      </c>
      <c r="CR253" s="67" t="str">
        <f t="shared" si="2440"/>
        <v/>
      </c>
      <c r="CS253" s="75" t="str">
        <f t="shared" si="2441"/>
        <v/>
      </c>
      <c r="CT253" s="74" t="str">
        <f t="shared" si="2623"/>
        <v/>
      </c>
      <c r="CU253" s="67" t="str">
        <f t="shared" ref="CU253" si="3026">IF(AND($F253=CT$2,$D253=CT$3,$E253=CU$4),1,"")</f>
        <v/>
      </c>
      <c r="CV253" s="67" t="str">
        <f t="shared" si="2443"/>
        <v/>
      </c>
      <c r="CW253" s="67" t="str">
        <f t="shared" si="2444"/>
        <v/>
      </c>
      <c r="CX253" s="67" t="str">
        <f t="shared" si="2445"/>
        <v/>
      </c>
      <c r="CY253" s="67" t="str">
        <f t="shared" si="2446"/>
        <v/>
      </c>
      <c r="CZ253" s="67" t="str">
        <f t="shared" si="2447"/>
        <v/>
      </c>
      <c r="DA253" s="67" t="str">
        <f t="shared" si="2448"/>
        <v/>
      </c>
      <c r="DB253" s="67" t="str">
        <f t="shared" si="2449"/>
        <v/>
      </c>
      <c r="DC253" s="75" t="str">
        <f t="shared" si="2450"/>
        <v/>
      </c>
      <c r="DD253" s="74" t="str">
        <f t="shared" si="2625"/>
        <v/>
      </c>
      <c r="DE253" s="67" t="str">
        <f t="shared" ref="DE253" si="3027">IF(AND($F253=DD$2,$D253=DD$3,$E253=DE$4),1,"")</f>
        <v/>
      </c>
      <c r="DF253" s="67" t="str">
        <f t="shared" si="2452"/>
        <v/>
      </c>
      <c r="DG253" s="67" t="str">
        <f t="shared" si="2453"/>
        <v/>
      </c>
      <c r="DH253" s="67" t="str">
        <f t="shared" si="2454"/>
        <v/>
      </c>
      <c r="DI253" s="67" t="str">
        <f t="shared" si="2455"/>
        <v/>
      </c>
      <c r="DJ253" s="67" t="str">
        <f t="shared" si="2456"/>
        <v/>
      </c>
      <c r="DK253" s="67" t="str">
        <f t="shared" si="2457"/>
        <v/>
      </c>
      <c r="DL253" s="67" t="str">
        <f t="shared" si="2458"/>
        <v/>
      </c>
      <c r="DM253" s="75" t="str">
        <f t="shared" si="2459"/>
        <v/>
      </c>
      <c r="DN253" s="74" t="str">
        <f t="shared" si="2627"/>
        <v/>
      </c>
      <c r="DO253" s="67" t="str">
        <f t="shared" ref="DO253" si="3028">IF(AND($F253=DN$2,$D253=DN$3,$E253=DO$4),1,"")</f>
        <v/>
      </c>
      <c r="DP253" s="67" t="str">
        <f t="shared" si="2461"/>
        <v/>
      </c>
      <c r="DQ253" s="67" t="str">
        <f t="shared" si="2462"/>
        <v/>
      </c>
      <c r="DR253" s="67" t="str">
        <f t="shared" si="2463"/>
        <v/>
      </c>
      <c r="DS253" s="67" t="str">
        <f t="shared" si="2464"/>
        <v/>
      </c>
      <c r="DT253" s="67" t="str">
        <f t="shared" si="2465"/>
        <v/>
      </c>
      <c r="DU253" s="67" t="str">
        <f t="shared" si="2466"/>
        <v/>
      </c>
      <c r="DV253" s="67" t="str">
        <f t="shared" si="2467"/>
        <v/>
      </c>
      <c r="DW253" s="76" t="str">
        <f t="shared" si="2468"/>
        <v/>
      </c>
      <c r="DX253" s="73"/>
    </row>
    <row r="254" spans="1:128" hidden="1">
      <c r="A254" s="67" t="str">
        <f>IF(OR(B254=0,B254=""),"",'Stu.Detail (1-20)'!A256)</f>
        <v/>
      </c>
      <c r="B254" s="67" t="str">
        <f>IF(OR('Stu.Detail (1-20)'!B256=0,'Stu.Detail (1-20)'!B256=""),"",'Stu.Detail (1-20)'!B256)</f>
        <v/>
      </c>
      <c r="C254" s="68" t="str">
        <f>IF(OR('Stu.Detail (1-20)'!C256=0,'Stu.Detail (1-20)'!C256=""),"",'Stu.Detail (1-20)'!C256)</f>
        <v/>
      </c>
      <c r="D254" s="67" t="str">
        <f>IF(OR('Stu.Detail (1-20)'!J256=0,'Stu.Detail (1-20)'!J256=""),"",'Stu.Detail (1-20)'!J256)</f>
        <v/>
      </c>
      <c r="E254" s="67" t="str">
        <f>IF(OR('Stu.Detail (1-20)'!K256=0,'Stu.Detail (1-20)'!K256=""),"",'Stu.Detail (1-20)'!K256)</f>
        <v/>
      </c>
      <c r="F254" s="67" t="str">
        <f>IF(OR('Stu.Detail (1-20)'!L256=0,'Stu.Detail (1-20)'!L256=""),"",'Stu.Detail (1-20)'!L256)</f>
        <v/>
      </c>
      <c r="H254" s="74" t="str">
        <f t="shared" si="2359"/>
        <v/>
      </c>
      <c r="I254" s="67" t="str">
        <f t="shared" si="2360"/>
        <v/>
      </c>
      <c r="J254" s="67" t="str">
        <f t="shared" si="2361"/>
        <v/>
      </c>
      <c r="K254" s="67" t="str">
        <f t="shared" si="2362"/>
        <v/>
      </c>
      <c r="L254" s="67" t="str">
        <f t="shared" si="2363"/>
        <v/>
      </c>
      <c r="M254" s="67" t="str">
        <f t="shared" si="2364"/>
        <v/>
      </c>
      <c r="N254" s="67" t="str">
        <f t="shared" si="2365"/>
        <v/>
      </c>
      <c r="O254" s="67" t="str">
        <f t="shared" si="2366"/>
        <v/>
      </c>
      <c r="P254" s="67" t="str">
        <f t="shared" si="2367"/>
        <v/>
      </c>
      <c r="Q254" s="75" t="str">
        <f t="shared" si="2368"/>
        <v/>
      </c>
      <c r="R254" s="74" t="str">
        <f t="shared" si="2369"/>
        <v/>
      </c>
      <c r="S254" s="67" t="str">
        <f t="shared" si="2370"/>
        <v/>
      </c>
      <c r="T254" s="67" t="str">
        <f t="shared" si="2371"/>
        <v/>
      </c>
      <c r="U254" s="67" t="str">
        <f t="shared" si="2372"/>
        <v/>
      </c>
      <c r="V254" s="67" t="str">
        <f t="shared" si="2373"/>
        <v/>
      </c>
      <c r="W254" s="67" t="str">
        <f t="shared" si="2374"/>
        <v/>
      </c>
      <c r="X254" s="67" t="str">
        <f t="shared" si="2375"/>
        <v/>
      </c>
      <c r="Y254" s="67" t="str">
        <f t="shared" si="2376"/>
        <v/>
      </c>
      <c r="Z254" s="67" t="str">
        <f t="shared" si="2377"/>
        <v/>
      </c>
      <c r="AA254" s="75" t="str">
        <f t="shared" si="2378"/>
        <v/>
      </c>
      <c r="AB254" s="74" t="str">
        <f t="shared" si="2609"/>
        <v/>
      </c>
      <c r="AC254" s="67" t="str">
        <f t="shared" ref="AC254" si="3029">IF(AND($F254=AB$2,$D254=AB$3,$E254=AC$4),1,"")</f>
        <v/>
      </c>
      <c r="AD254" s="67" t="str">
        <f t="shared" si="2380"/>
        <v/>
      </c>
      <c r="AE254" s="67" t="str">
        <f t="shared" si="2381"/>
        <v/>
      </c>
      <c r="AF254" s="67" t="str">
        <f t="shared" si="2382"/>
        <v/>
      </c>
      <c r="AG254" s="67" t="str">
        <f t="shared" si="2383"/>
        <v/>
      </c>
      <c r="AH254" s="67" t="str">
        <f t="shared" si="2384"/>
        <v/>
      </c>
      <c r="AI254" s="67" t="str">
        <f t="shared" si="2385"/>
        <v/>
      </c>
      <c r="AJ254" s="67" t="str">
        <f t="shared" si="2386"/>
        <v/>
      </c>
      <c r="AK254" s="75" t="str">
        <f t="shared" si="2387"/>
        <v/>
      </c>
      <c r="AL254" s="74" t="str">
        <f t="shared" si="2611"/>
        <v/>
      </c>
      <c r="AM254" s="67" t="str">
        <f t="shared" ref="AM254" si="3030">IF(AND($F254=AL$2,$D254=AL$3,$E254=AM$4),1,"")</f>
        <v/>
      </c>
      <c r="AN254" s="67" t="str">
        <f t="shared" si="2389"/>
        <v/>
      </c>
      <c r="AO254" s="67" t="str">
        <f t="shared" si="2390"/>
        <v/>
      </c>
      <c r="AP254" s="67" t="str">
        <f t="shared" si="2391"/>
        <v/>
      </c>
      <c r="AQ254" s="67" t="str">
        <f t="shared" si="2392"/>
        <v/>
      </c>
      <c r="AR254" s="67" t="str">
        <f t="shared" si="2393"/>
        <v/>
      </c>
      <c r="AS254" s="67" t="str">
        <f t="shared" si="2394"/>
        <v/>
      </c>
      <c r="AT254" s="67" t="str">
        <f t="shared" si="2395"/>
        <v/>
      </c>
      <c r="AU254" s="75" t="str">
        <f t="shared" si="2396"/>
        <v/>
      </c>
      <c r="AV254" s="74" t="str">
        <f t="shared" si="2613"/>
        <v/>
      </c>
      <c r="AW254" s="67" t="str">
        <f t="shared" ref="AW254" si="3031">IF(AND($F254=AV$2,$D254=AV$3,$E254=AW$4),1,"")</f>
        <v/>
      </c>
      <c r="AX254" s="67" t="str">
        <f t="shared" si="2398"/>
        <v/>
      </c>
      <c r="AY254" s="67" t="str">
        <f t="shared" si="2399"/>
        <v/>
      </c>
      <c r="AZ254" s="67" t="str">
        <f t="shared" si="2400"/>
        <v/>
      </c>
      <c r="BA254" s="67" t="str">
        <f t="shared" si="2401"/>
        <v/>
      </c>
      <c r="BB254" s="67" t="str">
        <f t="shared" si="2402"/>
        <v/>
      </c>
      <c r="BC254" s="67" t="str">
        <f t="shared" si="2403"/>
        <v/>
      </c>
      <c r="BD254" s="67" t="str">
        <f t="shared" si="2404"/>
        <v/>
      </c>
      <c r="BE254" s="75" t="str">
        <f t="shared" si="2405"/>
        <v/>
      </c>
      <c r="BF254" s="74" t="str">
        <f t="shared" si="2615"/>
        <v/>
      </c>
      <c r="BG254" s="67" t="str">
        <f t="shared" ref="BG254" si="3032">IF(AND($F254=BF$2,$D254=BF$3,$E254=BG$4),1,"")</f>
        <v/>
      </c>
      <c r="BH254" s="67" t="str">
        <f t="shared" si="2407"/>
        <v/>
      </c>
      <c r="BI254" s="67" t="str">
        <f t="shared" si="2408"/>
        <v/>
      </c>
      <c r="BJ254" s="67" t="str">
        <f t="shared" si="2409"/>
        <v/>
      </c>
      <c r="BK254" s="67" t="str">
        <f t="shared" si="2410"/>
        <v/>
      </c>
      <c r="BL254" s="67" t="str">
        <f t="shared" si="2411"/>
        <v/>
      </c>
      <c r="BM254" s="67" t="str">
        <f t="shared" si="2412"/>
        <v/>
      </c>
      <c r="BN254" s="67" t="str">
        <f t="shared" si="2413"/>
        <v/>
      </c>
      <c r="BO254" s="75" t="str">
        <f t="shared" si="2414"/>
        <v/>
      </c>
      <c r="BP254" s="74" t="str">
        <f t="shared" si="2617"/>
        <v/>
      </c>
      <c r="BQ254" s="67" t="str">
        <f t="shared" ref="BQ254" si="3033">IF(AND($F254=BP$2,$D254=BP$3,$E254=BQ$4),1,"")</f>
        <v/>
      </c>
      <c r="BR254" s="67" t="str">
        <f t="shared" si="2416"/>
        <v/>
      </c>
      <c r="BS254" s="67" t="str">
        <f t="shared" si="2417"/>
        <v/>
      </c>
      <c r="BT254" s="67" t="str">
        <f t="shared" si="2418"/>
        <v/>
      </c>
      <c r="BU254" s="67" t="str">
        <f t="shared" si="2419"/>
        <v/>
      </c>
      <c r="BV254" s="67" t="str">
        <f t="shared" si="2420"/>
        <v/>
      </c>
      <c r="BW254" s="67" t="str">
        <f t="shared" si="2421"/>
        <v/>
      </c>
      <c r="BX254" s="67" t="str">
        <f t="shared" si="2422"/>
        <v/>
      </c>
      <c r="BY254" s="75" t="str">
        <f t="shared" si="2423"/>
        <v/>
      </c>
      <c r="BZ254" s="74" t="str">
        <f t="shared" si="2619"/>
        <v/>
      </c>
      <c r="CA254" s="67" t="str">
        <f t="shared" ref="CA254" si="3034">IF(AND($F254=BZ$2,$D254=BZ$3,$E254=CA$4),1,"")</f>
        <v/>
      </c>
      <c r="CB254" s="67" t="str">
        <f t="shared" si="2425"/>
        <v/>
      </c>
      <c r="CC254" s="67" t="str">
        <f t="shared" si="2426"/>
        <v/>
      </c>
      <c r="CD254" s="67" t="str">
        <f t="shared" si="2427"/>
        <v/>
      </c>
      <c r="CE254" s="67" t="str">
        <f t="shared" si="2428"/>
        <v/>
      </c>
      <c r="CF254" s="67" t="str">
        <f t="shared" si="2429"/>
        <v/>
      </c>
      <c r="CG254" s="67" t="str">
        <f t="shared" si="2430"/>
        <v/>
      </c>
      <c r="CH254" s="67" t="str">
        <f t="shared" si="2431"/>
        <v/>
      </c>
      <c r="CI254" s="75" t="str">
        <f t="shared" si="2432"/>
        <v/>
      </c>
      <c r="CJ254" s="74" t="str">
        <f t="shared" si="2621"/>
        <v/>
      </c>
      <c r="CK254" s="67" t="str">
        <f t="shared" ref="CK254" si="3035">IF(AND($F254=CJ$2,$D254=CJ$3,$E254=CK$4),1,"")</f>
        <v/>
      </c>
      <c r="CL254" s="67" t="str">
        <f t="shared" si="2434"/>
        <v/>
      </c>
      <c r="CM254" s="67" t="str">
        <f t="shared" si="2435"/>
        <v/>
      </c>
      <c r="CN254" s="67" t="str">
        <f t="shared" si="2436"/>
        <v/>
      </c>
      <c r="CO254" s="67" t="str">
        <f t="shared" si="2437"/>
        <v/>
      </c>
      <c r="CP254" s="67" t="str">
        <f t="shared" si="2438"/>
        <v/>
      </c>
      <c r="CQ254" s="67" t="str">
        <f t="shared" si="2439"/>
        <v/>
      </c>
      <c r="CR254" s="67" t="str">
        <f t="shared" si="2440"/>
        <v/>
      </c>
      <c r="CS254" s="75" t="str">
        <f t="shared" si="2441"/>
        <v/>
      </c>
      <c r="CT254" s="74" t="str">
        <f t="shared" si="2623"/>
        <v/>
      </c>
      <c r="CU254" s="67" t="str">
        <f t="shared" ref="CU254" si="3036">IF(AND($F254=CT$2,$D254=CT$3,$E254=CU$4),1,"")</f>
        <v/>
      </c>
      <c r="CV254" s="67" t="str">
        <f t="shared" si="2443"/>
        <v/>
      </c>
      <c r="CW254" s="67" t="str">
        <f t="shared" si="2444"/>
        <v/>
      </c>
      <c r="CX254" s="67" t="str">
        <f t="shared" si="2445"/>
        <v/>
      </c>
      <c r="CY254" s="67" t="str">
        <f t="shared" si="2446"/>
        <v/>
      </c>
      <c r="CZ254" s="67" t="str">
        <f t="shared" si="2447"/>
        <v/>
      </c>
      <c r="DA254" s="67" t="str">
        <f t="shared" si="2448"/>
        <v/>
      </c>
      <c r="DB254" s="67" t="str">
        <f t="shared" si="2449"/>
        <v/>
      </c>
      <c r="DC254" s="75" t="str">
        <f t="shared" si="2450"/>
        <v/>
      </c>
      <c r="DD254" s="74" t="str">
        <f t="shared" si="2625"/>
        <v/>
      </c>
      <c r="DE254" s="67" t="str">
        <f t="shared" ref="DE254" si="3037">IF(AND($F254=DD$2,$D254=DD$3,$E254=DE$4),1,"")</f>
        <v/>
      </c>
      <c r="DF254" s="67" t="str">
        <f t="shared" si="2452"/>
        <v/>
      </c>
      <c r="DG254" s="67" t="str">
        <f t="shared" si="2453"/>
        <v/>
      </c>
      <c r="DH254" s="67" t="str">
        <f t="shared" si="2454"/>
        <v/>
      </c>
      <c r="DI254" s="67" t="str">
        <f t="shared" si="2455"/>
        <v/>
      </c>
      <c r="DJ254" s="67" t="str">
        <f t="shared" si="2456"/>
        <v/>
      </c>
      <c r="DK254" s="67" t="str">
        <f t="shared" si="2457"/>
        <v/>
      </c>
      <c r="DL254" s="67" t="str">
        <f t="shared" si="2458"/>
        <v/>
      </c>
      <c r="DM254" s="75" t="str">
        <f t="shared" si="2459"/>
        <v/>
      </c>
      <c r="DN254" s="74" t="str">
        <f t="shared" si="2627"/>
        <v/>
      </c>
      <c r="DO254" s="67" t="str">
        <f t="shared" ref="DO254" si="3038">IF(AND($F254=DN$2,$D254=DN$3,$E254=DO$4),1,"")</f>
        <v/>
      </c>
      <c r="DP254" s="67" t="str">
        <f t="shared" si="2461"/>
        <v/>
      </c>
      <c r="DQ254" s="67" t="str">
        <f t="shared" si="2462"/>
        <v/>
      </c>
      <c r="DR254" s="67" t="str">
        <f t="shared" si="2463"/>
        <v/>
      </c>
      <c r="DS254" s="67" t="str">
        <f t="shared" si="2464"/>
        <v/>
      </c>
      <c r="DT254" s="67" t="str">
        <f t="shared" si="2465"/>
        <v/>
      </c>
      <c r="DU254" s="67" t="str">
        <f t="shared" si="2466"/>
        <v/>
      </c>
      <c r="DV254" s="67" t="str">
        <f t="shared" si="2467"/>
        <v/>
      </c>
      <c r="DW254" s="76" t="str">
        <f t="shared" si="2468"/>
        <v/>
      </c>
      <c r="DX254" s="73"/>
    </row>
    <row r="255" spans="1:128" hidden="1">
      <c r="A255" s="67" t="str">
        <f>IF(OR(B255=0,B255=""),"",'Stu.Detail (1-20)'!A257)</f>
        <v/>
      </c>
      <c r="B255" s="67" t="str">
        <f>IF(OR('Stu.Detail (1-20)'!B257=0,'Stu.Detail (1-20)'!B257=""),"",'Stu.Detail (1-20)'!B257)</f>
        <v/>
      </c>
      <c r="C255" s="68" t="str">
        <f>IF(OR('Stu.Detail (1-20)'!C257=0,'Stu.Detail (1-20)'!C257=""),"",'Stu.Detail (1-20)'!C257)</f>
        <v/>
      </c>
      <c r="D255" s="67" t="str">
        <f>IF(OR('Stu.Detail (1-20)'!J257=0,'Stu.Detail (1-20)'!J257=""),"",'Stu.Detail (1-20)'!J257)</f>
        <v/>
      </c>
      <c r="E255" s="67" t="str">
        <f>IF(OR('Stu.Detail (1-20)'!K257=0,'Stu.Detail (1-20)'!K257=""),"",'Stu.Detail (1-20)'!K257)</f>
        <v/>
      </c>
      <c r="F255" s="67" t="str">
        <f>IF(OR('Stu.Detail (1-20)'!L257=0,'Stu.Detail (1-20)'!L257=""),"",'Stu.Detail (1-20)'!L257)</f>
        <v/>
      </c>
      <c r="H255" s="74" t="str">
        <f t="shared" si="2359"/>
        <v/>
      </c>
      <c r="I255" s="67" t="str">
        <f t="shared" si="2360"/>
        <v/>
      </c>
      <c r="J255" s="67" t="str">
        <f t="shared" si="2361"/>
        <v/>
      </c>
      <c r="K255" s="67" t="str">
        <f t="shared" si="2362"/>
        <v/>
      </c>
      <c r="L255" s="67" t="str">
        <f t="shared" si="2363"/>
        <v/>
      </c>
      <c r="M255" s="67" t="str">
        <f t="shared" si="2364"/>
        <v/>
      </c>
      <c r="N255" s="67" t="str">
        <f t="shared" si="2365"/>
        <v/>
      </c>
      <c r="O255" s="67" t="str">
        <f t="shared" si="2366"/>
        <v/>
      </c>
      <c r="P255" s="67" t="str">
        <f t="shared" si="2367"/>
        <v/>
      </c>
      <c r="Q255" s="75" t="str">
        <f t="shared" si="2368"/>
        <v/>
      </c>
      <c r="R255" s="74" t="str">
        <f t="shared" si="2369"/>
        <v/>
      </c>
      <c r="S255" s="67" t="str">
        <f t="shared" si="2370"/>
        <v/>
      </c>
      <c r="T255" s="67" t="str">
        <f t="shared" si="2371"/>
        <v/>
      </c>
      <c r="U255" s="67" t="str">
        <f t="shared" si="2372"/>
        <v/>
      </c>
      <c r="V255" s="67" t="str">
        <f t="shared" si="2373"/>
        <v/>
      </c>
      <c r="W255" s="67" t="str">
        <f t="shared" si="2374"/>
        <v/>
      </c>
      <c r="X255" s="67" t="str">
        <f t="shared" si="2375"/>
        <v/>
      </c>
      <c r="Y255" s="67" t="str">
        <f t="shared" si="2376"/>
        <v/>
      </c>
      <c r="Z255" s="67" t="str">
        <f t="shared" si="2377"/>
        <v/>
      </c>
      <c r="AA255" s="75" t="str">
        <f t="shared" si="2378"/>
        <v/>
      </c>
      <c r="AB255" s="74" t="str">
        <f t="shared" si="2609"/>
        <v/>
      </c>
      <c r="AC255" s="67" t="str">
        <f t="shared" ref="AC255" si="3039">IF(AND($F255=AB$2,$D255=AB$3,$E255=AC$4),1,"")</f>
        <v/>
      </c>
      <c r="AD255" s="67" t="str">
        <f t="shared" si="2380"/>
        <v/>
      </c>
      <c r="AE255" s="67" t="str">
        <f t="shared" si="2381"/>
        <v/>
      </c>
      <c r="AF255" s="67" t="str">
        <f t="shared" si="2382"/>
        <v/>
      </c>
      <c r="AG255" s="67" t="str">
        <f t="shared" si="2383"/>
        <v/>
      </c>
      <c r="AH255" s="67" t="str">
        <f t="shared" si="2384"/>
        <v/>
      </c>
      <c r="AI255" s="67" t="str">
        <f t="shared" si="2385"/>
        <v/>
      </c>
      <c r="AJ255" s="67" t="str">
        <f t="shared" si="2386"/>
        <v/>
      </c>
      <c r="AK255" s="75" t="str">
        <f t="shared" si="2387"/>
        <v/>
      </c>
      <c r="AL255" s="74" t="str">
        <f t="shared" si="2611"/>
        <v/>
      </c>
      <c r="AM255" s="67" t="str">
        <f t="shared" ref="AM255" si="3040">IF(AND($F255=AL$2,$D255=AL$3,$E255=AM$4),1,"")</f>
        <v/>
      </c>
      <c r="AN255" s="67" t="str">
        <f t="shared" si="2389"/>
        <v/>
      </c>
      <c r="AO255" s="67" t="str">
        <f t="shared" si="2390"/>
        <v/>
      </c>
      <c r="AP255" s="67" t="str">
        <f t="shared" si="2391"/>
        <v/>
      </c>
      <c r="AQ255" s="67" t="str">
        <f t="shared" si="2392"/>
        <v/>
      </c>
      <c r="AR255" s="67" t="str">
        <f t="shared" si="2393"/>
        <v/>
      </c>
      <c r="AS255" s="67" t="str">
        <f t="shared" si="2394"/>
        <v/>
      </c>
      <c r="AT255" s="67" t="str">
        <f t="shared" si="2395"/>
        <v/>
      </c>
      <c r="AU255" s="75" t="str">
        <f t="shared" si="2396"/>
        <v/>
      </c>
      <c r="AV255" s="74" t="str">
        <f t="shared" si="2613"/>
        <v/>
      </c>
      <c r="AW255" s="67" t="str">
        <f t="shared" ref="AW255" si="3041">IF(AND($F255=AV$2,$D255=AV$3,$E255=AW$4),1,"")</f>
        <v/>
      </c>
      <c r="AX255" s="67" t="str">
        <f t="shared" si="2398"/>
        <v/>
      </c>
      <c r="AY255" s="67" t="str">
        <f t="shared" si="2399"/>
        <v/>
      </c>
      <c r="AZ255" s="67" t="str">
        <f t="shared" si="2400"/>
        <v/>
      </c>
      <c r="BA255" s="67" t="str">
        <f t="shared" si="2401"/>
        <v/>
      </c>
      <c r="BB255" s="67" t="str">
        <f t="shared" si="2402"/>
        <v/>
      </c>
      <c r="BC255" s="67" t="str">
        <f t="shared" si="2403"/>
        <v/>
      </c>
      <c r="BD255" s="67" t="str">
        <f t="shared" si="2404"/>
        <v/>
      </c>
      <c r="BE255" s="75" t="str">
        <f t="shared" si="2405"/>
        <v/>
      </c>
      <c r="BF255" s="74" t="str">
        <f t="shared" si="2615"/>
        <v/>
      </c>
      <c r="BG255" s="67" t="str">
        <f t="shared" ref="BG255" si="3042">IF(AND($F255=BF$2,$D255=BF$3,$E255=BG$4),1,"")</f>
        <v/>
      </c>
      <c r="BH255" s="67" t="str">
        <f t="shared" si="2407"/>
        <v/>
      </c>
      <c r="BI255" s="67" t="str">
        <f t="shared" si="2408"/>
        <v/>
      </c>
      <c r="BJ255" s="67" t="str">
        <f t="shared" si="2409"/>
        <v/>
      </c>
      <c r="BK255" s="67" t="str">
        <f t="shared" si="2410"/>
        <v/>
      </c>
      <c r="BL255" s="67" t="str">
        <f t="shared" si="2411"/>
        <v/>
      </c>
      <c r="BM255" s="67" t="str">
        <f t="shared" si="2412"/>
        <v/>
      </c>
      <c r="BN255" s="67" t="str">
        <f t="shared" si="2413"/>
        <v/>
      </c>
      <c r="BO255" s="75" t="str">
        <f t="shared" si="2414"/>
        <v/>
      </c>
      <c r="BP255" s="74" t="str">
        <f t="shared" si="2617"/>
        <v/>
      </c>
      <c r="BQ255" s="67" t="str">
        <f t="shared" ref="BQ255" si="3043">IF(AND($F255=BP$2,$D255=BP$3,$E255=BQ$4),1,"")</f>
        <v/>
      </c>
      <c r="BR255" s="67" t="str">
        <f t="shared" si="2416"/>
        <v/>
      </c>
      <c r="BS255" s="67" t="str">
        <f t="shared" si="2417"/>
        <v/>
      </c>
      <c r="BT255" s="67" t="str">
        <f t="shared" si="2418"/>
        <v/>
      </c>
      <c r="BU255" s="67" t="str">
        <f t="shared" si="2419"/>
        <v/>
      </c>
      <c r="BV255" s="67" t="str">
        <f t="shared" si="2420"/>
        <v/>
      </c>
      <c r="BW255" s="67" t="str">
        <f t="shared" si="2421"/>
        <v/>
      </c>
      <c r="BX255" s="67" t="str">
        <f t="shared" si="2422"/>
        <v/>
      </c>
      <c r="BY255" s="75" t="str">
        <f t="shared" si="2423"/>
        <v/>
      </c>
      <c r="BZ255" s="74" t="str">
        <f t="shared" si="2619"/>
        <v/>
      </c>
      <c r="CA255" s="67" t="str">
        <f t="shared" ref="CA255" si="3044">IF(AND($F255=BZ$2,$D255=BZ$3,$E255=CA$4),1,"")</f>
        <v/>
      </c>
      <c r="CB255" s="67" t="str">
        <f t="shared" si="2425"/>
        <v/>
      </c>
      <c r="CC255" s="67" t="str">
        <f t="shared" si="2426"/>
        <v/>
      </c>
      <c r="CD255" s="67" t="str">
        <f t="shared" si="2427"/>
        <v/>
      </c>
      <c r="CE255" s="67" t="str">
        <f t="shared" si="2428"/>
        <v/>
      </c>
      <c r="CF255" s="67" t="str">
        <f t="shared" si="2429"/>
        <v/>
      </c>
      <c r="CG255" s="67" t="str">
        <f t="shared" si="2430"/>
        <v/>
      </c>
      <c r="CH255" s="67" t="str">
        <f t="shared" si="2431"/>
        <v/>
      </c>
      <c r="CI255" s="75" t="str">
        <f t="shared" si="2432"/>
        <v/>
      </c>
      <c r="CJ255" s="74" t="str">
        <f t="shared" si="2621"/>
        <v/>
      </c>
      <c r="CK255" s="67" t="str">
        <f t="shared" ref="CK255" si="3045">IF(AND($F255=CJ$2,$D255=CJ$3,$E255=CK$4),1,"")</f>
        <v/>
      </c>
      <c r="CL255" s="67" t="str">
        <f t="shared" si="2434"/>
        <v/>
      </c>
      <c r="CM255" s="67" t="str">
        <f t="shared" si="2435"/>
        <v/>
      </c>
      <c r="CN255" s="67" t="str">
        <f t="shared" si="2436"/>
        <v/>
      </c>
      <c r="CO255" s="67" t="str">
        <f t="shared" si="2437"/>
        <v/>
      </c>
      <c r="CP255" s="67" t="str">
        <f t="shared" si="2438"/>
        <v/>
      </c>
      <c r="CQ255" s="67" t="str">
        <f t="shared" si="2439"/>
        <v/>
      </c>
      <c r="CR255" s="67" t="str">
        <f t="shared" si="2440"/>
        <v/>
      </c>
      <c r="CS255" s="75" t="str">
        <f t="shared" si="2441"/>
        <v/>
      </c>
      <c r="CT255" s="74" t="str">
        <f t="shared" si="2623"/>
        <v/>
      </c>
      <c r="CU255" s="67" t="str">
        <f t="shared" ref="CU255" si="3046">IF(AND($F255=CT$2,$D255=CT$3,$E255=CU$4),1,"")</f>
        <v/>
      </c>
      <c r="CV255" s="67" t="str">
        <f t="shared" si="2443"/>
        <v/>
      </c>
      <c r="CW255" s="67" t="str">
        <f t="shared" si="2444"/>
        <v/>
      </c>
      <c r="CX255" s="67" t="str">
        <f t="shared" si="2445"/>
        <v/>
      </c>
      <c r="CY255" s="67" t="str">
        <f t="shared" si="2446"/>
        <v/>
      </c>
      <c r="CZ255" s="67" t="str">
        <f t="shared" si="2447"/>
        <v/>
      </c>
      <c r="DA255" s="67" t="str">
        <f t="shared" si="2448"/>
        <v/>
      </c>
      <c r="DB255" s="67" t="str">
        <f t="shared" si="2449"/>
        <v/>
      </c>
      <c r="DC255" s="75" t="str">
        <f t="shared" si="2450"/>
        <v/>
      </c>
      <c r="DD255" s="74" t="str">
        <f t="shared" si="2625"/>
        <v/>
      </c>
      <c r="DE255" s="67" t="str">
        <f t="shared" ref="DE255" si="3047">IF(AND($F255=DD$2,$D255=DD$3,$E255=DE$4),1,"")</f>
        <v/>
      </c>
      <c r="DF255" s="67" t="str">
        <f t="shared" si="2452"/>
        <v/>
      </c>
      <c r="DG255" s="67" t="str">
        <f t="shared" si="2453"/>
        <v/>
      </c>
      <c r="DH255" s="67" t="str">
        <f t="shared" si="2454"/>
        <v/>
      </c>
      <c r="DI255" s="67" t="str">
        <f t="shared" si="2455"/>
        <v/>
      </c>
      <c r="DJ255" s="67" t="str">
        <f t="shared" si="2456"/>
        <v/>
      </c>
      <c r="DK255" s="67" t="str">
        <f t="shared" si="2457"/>
        <v/>
      </c>
      <c r="DL255" s="67" t="str">
        <f t="shared" si="2458"/>
        <v/>
      </c>
      <c r="DM255" s="75" t="str">
        <f t="shared" si="2459"/>
        <v/>
      </c>
      <c r="DN255" s="74" t="str">
        <f t="shared" si="2627"/>
        <v/>
      </c>
      <c r="DO255" s="67" t="str">
        <f t="shared" ref="DO255" si="3048">IF(AND($F255=DN$2,$D255=DN$3,$E255=DO$4),1,"")</f>
        <v/>
      </c>
      <c r="DP255" s="67" t="str">
        <f t="shared" si="2461"/>
        <v/>
      </c>
      <c r="DQ255" s="67" t="str">
        <f t="shared" si="2462"/>
        <v/>
      </c>
      <c r="DR255" s="67" t="str">
        <f t="shared" si="2463"/>
        <v/>
      </c>
      <c r="DS255" s="67" t="str">
        <f t="shared" si="2464"/>
        <v/>
      </c>
      <c r="DT255" s="67" t="str">
        <f t="shared" si="2465"/>
        <v/>
      </c>
      <c r="DU255" s="67" t="str">
        <f t="shared" si="2466"/>
        <v/>
      </c>
      <c r="DV255" s="67" t="str">
        <f t="shared" si="2467"/>
        <v/>
      </c>
      <c r="DW255" s="76" t="str">
        <f t="shared" si="2468"/>
        <v/>
      </c>
      <c r="DX255" s="73"/>
    </row>
    <row r="256" spans="1:128" hidden="1">
      <c r="A256" s="67" t="str">
        <f>IF(OR(B256=0,B256=""),"",'Stu.Detail (1-20)'!A258)</f>
        <v/>
      </c>
      <c r="B256" s="67" t="str">
        <f>IF(OR('Stu.Detail (1-20)'!B258=0,'Stu.Detail (1-20)'!B258=""),"",'Stu.Detail (1-20)'!B258)</f>
        <v/>
      </c>
      <c r="C256" s="68" t="str">
        <f>IF(OR('Stu.Detail (1-20)'!C258=0,'Stu.Detail (1-20)'!C258=""),"",'Stu.Detail (1-20)'!C258)</f>
        <v/>
      </c>
      <c r="D256" s="67" t="str">
        <f>IF(OR('Stu.Detail (1-20)'!J258=0,'Stu.Detail (1-20)'!J258=""),"",'Stu.Detail (1-20)'!J258)</f>
        <v/>
      </c>
      <c r="E256" s="67" t="str">
        <f>IF(OR('Stu.Detail (1-20)'!K258=0,'Stu.Detail (1-20)'!K258=""),"",'Stu.Detail (1-20)'!K258)</f>
        <v/>
      </c>
      <c r="F256" s="67" t="str">
        <f>IF(OR('Stu.Detail (1-20)'!L258=0,'Stu.Detail (1-20)'!L258=""),"",'Stu.Detail (1-20)'!L258)</f>
        <v/>
      </c>
      <c r="H256" s="74" t="str">
        <f t="shared" si="2359"/>
        <v/>
      </c>
      <c r="I256" s="67" t="str">
        <f t="shared" si="2360"/>
        <v/>
      </c>
      <c r="J256" s="67" t="str">
        <f t="shared" si="2361"/>
        <v/>
      </c>
      <c r="K256" s="67" t="str">
        <f t="shared" si="2362"/>
        <v/>
      </c>
      <c r="L256" s="67" t="str">
        <f t="shared" si="2363"/>
        <v/>
      </c>
      <c r="M256" s="67" t="str">
        <f t="shared" si="2364"/>
        <v/>
      </c>
      <c r="N256" s="67" t="str">
        <f t="shared" si="2365"/>
        <v/>
      </c>
      <c r="O256" s="67" t="str">
        <f t="shared" si="2366"/>
        <v/>
      </c>
      <c r="P256" s="67" t="str">
        <f t="shared" si="2367"/>
        <v/>
      </c>
      <c r="Q256" s="75" t="str">
        <f t="shared" si="2368"/>
        <v/>
      </c>
      <c r="R256" s="74" t="str">
        <f t="shared" si="2369"/>
        <v/>
      </c>
      <c r="S256" s="67" t="str">
        <f t="shared" si="2370"/>
        <v/>
      </c>
      <c r="T256" s="67" t="str">
        <f t="shared" si="2371"/>
        <v/>
      </c>
      <c r="U256" s="67" t="str">
        <f t="shared" si="2372"/>
        <v/>
      </c>
      <c r="V256" s="67" t="str">
        <f t="shared" si="2373"/>
        <v/>
      </c>
      <c r="W256" s="67" t="str">
        <f t="shared" si="2374"/>
        <v/>
      </c>
      <c r="X256" s="67" t="str">
        <f t="shared" si="2375"/>
        <v/>
      </c>
      <c r="Y256" s="67" t="str">
        <f t="shared" si="2376"/>
        <v/>
      </c>
      <c r="Z256" s="67" t="str">
        <f t="shared" si="2377"/>
        <v/>
      </c>
      <c r="AA256" s="75" t="str">
        <f t="shared" si="2378"/>
        <v/>
      </c>
      <c r="AB256" s="74" t="str">
        <f t="shared" si="2609"/>
        <v/>
      </c>
      <c r="AC256" s="67" t="str">
        <f t="shared" ref="AC256" si="3049">IF(AND($F256=AB$2,$D256=AB$3,$E256=AC$4),1,"")</f>
        <v/>
      </c>
      <c r="AD256" s="67" t="str">
        <f t="shared" si="2380"/>
        <v/>
      </c>
      <c r="AE256" s="67" t="str">
        <f t="shared" si="2381"/>
        <v/>
      </c>
      <c r="AF256" s="67" t="str">
        <f t="shared" si="2382"/>
        <v/>
      </c>
      <c r="AG256" s="67" t="str">
        <f t="shared" si="2383"/>
        <v/>
      </c>
      <c r="AH256" s="67" t="str">
        <f t="shared" si="2384"/>
        <v/>
      </c>
      <c r="AI256" s="67" t="str">
        <f t="shared" si="2385"/>
        <v/>
      </c>
      <c r="AJ256" s="67" t="str">
        <f t="shared" si="2386"/>
        <v/>
      </c>
      <c r="AK256" s="75" t="str">
        <f t="shared" si="2387"/>
        <v/>
      </c>
      <c r="AL256" s="74" t="str">
        <f t="shared" si="2611"/>
        <v/>
      </c>
      <c r="AM256" s="67" t="str">
        <f t="shared" ref="AM256" si="3050">IF(AND($F256=AL$2,$D256=AL$3,$E256=AM$4),1,"")</f>
        <v/>
      </c>
      <c r="AN256" s="67" t="str">
        <f t="shared" si="2389"/>
        <v/>
      </c>
      <c r="AO256" s="67" t="str">
        <f t="shared" si="2390"/>
        <v/>
      </c>
      <c r="AP256" s="67" t="str">
        <f t="shared" si="2391"/>
        <v/>
      </c>
      <c r="AQ256" s="67" t="str">
        <f t="shared" si="2392"/>
        <v/>
      </c>
      <c r="AR256" s="67" t="str">
        <f t="shared" si="2393"/>
        <v/>
      </c>
      <c r="AS256" s="67" t="str">
        <f t="shared" si="2394"/>
        <v/>
      </c>
      <c r="AT256" s="67" t="str">
        <f t="shared" si="2395"/>
        <v/>
      </c>
      <c r="AU256" s="75" t="str">
        <f t="shared" si="2396"/>
        <v/>
      </c>
      <c r="AV256" s="74" t="str">
        <f t="shared" si="2613"/>
        <v/>
      </c>
      <c r="AW256" s="67" t="str">
        <f t="shared" ref="AW256" si="3051">IF(AND($F256=AV$2,$D256=AV$3,$E256=AW$4),1,"")</f>
        <v/>
      </c>
      <c r="AX256" s="67" t="str">
        <f t="shared" si="2398"/>
        <v/>
      </c>
      <c r="AY256" s="67" t="str">
        <f t="shared" si="2399"/>
        <v/>
      </c>
      <c r="AZ256" s="67" t="str">
        <f t="shared" si="2400"/>
        <v/>
      </c>
      <c r="BA256" s="67" t="str">
        <f t="shared" si="2401"/>
        <v/>
      </c>
      <c r="BB256" s="67" t="str">
        <f t="shared" si="2402"/>
        <v/>
      </c>
      <c r="BC256" s="67" t="str">
        <f t="shared" si="2403"/>
        <v/>
      </c>
      <c r="BD256" s="67" t="str">
        <f t="shared" si="2404"/>
        <v/>
      </c>
      <c r="BE256" s="75" t="str">
        <f t="shared" si="2405"/>
        <v/>
      </c>
      <c r="BF256" s="74" t="str">
        <f t="shared" si="2615"/>
        <v/>
      </c>
      <c r="BG256" s="67" t="str">
        <f t="shared" ref="BG256" si="3052">IF(AND($F256=BF$2,$D256=BF$3,$E256=BG$4),1,"")</f>
        <v/>
      </c>
      <c r="BH256" s="67" t="str">
        <f t="shared" si="2407"/>
        <v/>
      </c>
      <c r="BI256" s="67" t="str">
        <f t="shared" si="2408"/>
        <v/>
      </c>
      <c r="BJ256" s="67" t="str">
        <f t="shared" si="2409"/>
        <v/>
      </c>
      <c r="BK256" s="67" t="str">
        <f t="shared" si="2410"/>
        <v/>
      </c>
      <c r="BL256" s="67" t="str">
        <f t="shared" si="2411"/>
        <v/>
      </c>
      <c r="BM256" s="67" t="str">
        <f t="shared" si="2412"/>
        <v/>
      </c>
      <c r="BN256" s="67" t="str">
        <f t="shared" si="2413"/>
        <v/>
      </c>
      <c r="BO256" s="75" t="str">
        <f t="shared" si="2414"/>
        <v/>
      </c>
      <c r="BP256" s="74" t="str">
        <f t="shared" si="2617"/>
        <v/>
      </c>
      <c r="BQ256" s="67" t="str">
        <f t="shared" ref="BQ256" si="3053">IF(AND($F256=BP$2,$D256=BP$3,$E256=BQ$4),1,"")</f>
        <v/>
      </c>
      <c r="BR256" s="67" t="str">
        <f t="shared" si="2416"/>
        <v/>
      </c>
      <c r="BS256" s="67" t="str">
        <f t="shared" si="2417"/>
        <v/>
      </c>
      <c r="BT256" s="67" t="str">
        <f t="shared" si="2418"/>
        <v/>
      </c>
      <c r="BU256" s="67" t="str">
        <f t="shared" si="2419"/>
        <v/>
      </c>
      <c r="BV256" s="67" t="str">
        <f t="shared" si="2420"/>
        <v/>
      </c>
      <c r="BW256" s="67" t="str">
        <f t="shared" si="2421"/>
        <v/>
      </c>
      <c r="BX256" s="67" t="str">
        <f t="shared" si="2422"/>
        <v/>
      </c>
      <c r="BY256" s="75" t="str">
        <f t="shared" si="2423"/>
        <v/>
      </c>
      <c r="BZ256" s="74" t="str">
        <f t="shared" si="2619"/>
        <v/>
      </c>
      <c r="CA256" s="67" t="str">
        <f t="shared" ref="CA256" si="3054">IF(AND($F256=BZ$2,$D256=BZ$3,$E256=CA$4),1,"")</f>
        <v/>
      </c>
      <c r="CB256" s="67" t="str">
        <f t="shared" si="2425"/>
        <v/>
      </c>
      <c r="CC256" s="67" t="str">
        <f t="shared" si="2426"/>
        <v/>
      </c>
      <c r="CD256" s="67" t="str">
        <f t="shared" si="2427"/>
        <v/>
      </c>
      <c r="CE256" s="67" t="str">
        <f t="shared" si="2428"/>
        <v/>
      </c>
      <c r="CF256" s="67" t="str">
        <f t="shared" si="2429"/>
        <v/>
      </c>
      <c r="CG256" s="67" t="str">
        <f t="shared" si="2430"/>
        <v/>
      </c>
      <c r="CH256" s="67" t="str">
        <f t="shared" si="2431"/>
        <v/>
      </c>
      <c r="CI256" s="75" t="str">
        <f t="shared" si="2432"/>
        <v/>
      </c>
      <c r="CJ256" s="74" t="str">
        <f t="shared" si="2621"/>
        <v/>
      </c>
      <c r="CK256" s="67" t="str">
        <f t="shared" ref="CK256" si="3055">IF(AND($F256=CJ$2,$D256=CJ$3,$E256=CK$4),1,"")</f>
        <v/>
      </c>
      <c r="CL256" s="67" t="str">
        <f t="shared" si="2434"/>
        <v/>
      </c>
      <c r="CM256" s="67" t="str">
        <f t="shared" si="2435"/>
        <v/>
      </c>
      <c r="CN256" s="67" t="str">
        <f t="shared" si="2436"/>
        <v/>
      </c>
      <c r="CO256" s="67" t="str">
        <f t="shared" si="2437"/>
        <v/>
      </c>
      <c r="CP256" s="67" t="str">
        <f t="shared" si="2438"/>
        <v/>
      </c>
      <c r="CQ256" s="67" t="str">
        <f t="shared" si="2439"/>
        <v/>
      </c>
      <c r="CR256" s="67" t="str">
        <f t="shared" si="2440"/>
        <v/>
      </c>
      <c r="CS256" s="75" t="str">
        <f t="shared" si="2441"/>
        <v/>
      </c>
      <c r="CT256" s="74" t="str">
        <f t="shared" si="2623"/>
        <v/>
      </c>
      <c r="CU256" s="67" t="str">
        <f t="shared" ref="CU256" si="3056">IF(AND($F256=CT$2,$D256=CT$3,$E256=CU$4),1,"")</f>
        <v/>
      </c>
      <c r="CV256" s="67" t="str">
        <f t="shared" si="2443"/>
        <v/>
      </c>
      <c r="CW256" s="67" t="str">
        <f t="shared" si="2444"/>
        <v/>
      </c>
      <c r="CX256" s="67" t="str">
        <f t="shared" si="2445"/>
        <v/>
      </c>
      <c r="CY256" s="67" t="str">
        <f t="shared" si="2446"/>
        <v/>
      </c>
      <c r="CZ256" s="67" t="str">
        <f t="shared" si="2447"/>
        <v/>
      </c>
      <c r="DA256" s="67" t="str">
        <f t="shared" si="2448"/>
        <v/>
      </c>
      <c r="DB256" s="67" t="str">
        <f t="shared" si="2449"/>
        <v/>
      </c>
      <c r="DC256" s="75" t="str">
        <f t="shared" si="2450"/>
        <v/>
      </c>
      <c r="DD256" s="74" t="str">
        <f t="shared" si="2625"/>
        <v/>
      </c>
      <c r="DE256" s="67" t="str">
        <f t="shared" ref="DE256" si="3057">IF(AND($F256=DD$2,$D256=DD$3,$E256=DE$4),1,"")</f>
        <v/>
      </c>
      <c r="DF256" s="67" t="str">
        <f t="shared" si="2452"/>
        <v/>
      </c>
      <c r="DG256" s="67" t="str">
        <f t="shared" si="2453"/>
        <v/>
      </c>
      <c r="DH256" s="67" t="str">
        <f t="shared" si="2454"/>
        <v/>
      </c>
      <c r="DI256" s="67" t="str">
        <f t="shared" si="2455"/>
        <v/>
      </c>
      <c r="DJ256" s="67" t="str">
        <f t="shared" si="2456"/>
        <v/>
      </c>
      <c r="DK256" s="67" t="str">
        <f t="shared" si="2457"/>
        <v/>
      </c>
      <c r="DL256" s="67" t="str">
        <f t="shared" si="2458"/>
        <v/>
      </c>
      <c r="DM256" s="75" t="str">
        <f t="shared" si="2459"/>
        <v/>
      </c>
      <c r="DN256" s="74" t="str">
        <f t="shared" si="2627"/>
        <v/>
      </c>
      <c r="DO256" s="67" t="str">
        <f t="shared" ref="DO256" si="3058">IF(AND($F256=DN$2,$D256=DN$3,$E256=DO$4),1,"")</f>
        <v/>
      </c>
      <c r="DP256" s="67" t="str">
        <f t="shared" si="2461"/>
        <v/>
      </c>
      <c r="DQ256" s="67" t="str">
        <f t="shared" si="2462"/>
        <v/>
      </c>
      <c r="DR256" s="67" t="str">
        <f t="shared" si="2463"/>
        <v/>
      </c>
      <c r="DS256" s="67" t="str">
        <f t="shared" si="2464"/>
        <v/>
      </c>
      <c r="DT256" s="67" t="str">
        <f t="shared" si="2465"/>
        <v/>
      </c>
      <c r="DU256" s="67" t="str">
        <f t="shared" si="2466"/>
        <v/>
      </c>
      <c r="DV256" s="67" t="str">
        <f t="shared" si="2467"/>
        <v/>
      </c>
      <c r="DW256" s="76" t="str">
        <f t="shared" si="2468"/>
        <v/>
      </c>
      <c r="DX256" s="73"/>
    </row>
    <row r="257" spans="1:128" hidden="1">
      <c r="A257" s="67" t="str">
        <f>IF(OR(B257=0,B257=""),"",'Stu.Detail (1-20)'!A259)</f>
        <v/>
      </c>
      <c r="B257" s="67" t="str">
        <f>IF(OR('Stu.Detail (1-20)'!B259=0,'Stu.Detail (1-20)'!B259=""),"",'Stu.Detail (1-20)'!B259)</f>
        <v/>
      </c>
      <c r="C257" s="68" t="str">
        <f>IF(OR('Stu.Detail (1-20)'!C259=0,'Stu.Detail (1-20)'!C259=""),"",'Stu.Detail (1-20)'!C259)</f>
        <v/>
      </c>
      <c r="D257" s="67" t="str">
        <f>IF(OR('Stu.Detail (1-20)'!J259=0,'Stu.Detail (1-20)'!J259=""),"",'Stu.Detail (1-20)'!J259)</f>
        <v/>
      </c>
      <c r="E257" s="67" t="str">
        <f>IF(OR('Stu.Detail (1-20)'!K259=0,'Stu.Detail (1-20)'!K259=""),"",'Stu.Detail (1-20)'!K259)</f>
        <v/>
      </c>
      <c r="F257" s="67" t="str">
        <f>IF(OR('Stu.Detail (1-20)'!L259=0,'Stu.Detail (1-20)'!L259=""),"",'Stu.Detail (1-20)'!L259)</f>
        <v/>
      </c>
      <c r="H257" s="74" t="str">
        <f t="shared" si="2359"/>
        <v/>
      </c>
      <c r="I257" s="67" t="str">
        <f t="shared" si="2360"/>
        <v/>
      </c>
      <c r="J257" s="67" t="str">
        <f t="shared" si="2361"/>
        <v/>
      </c>
      <c r="K257" s="67" t="str">
        <f t="shared" si="2362"/>
        <v/>
      </c>
      <c r="L257" s="67" t="str">
        <f t="shared" si="2363"/>
        <v/>
      </c>
      <c r="M257" s="67" t="str">
        <f t="shared" si="2364"/>
        <v/>
      </c>
      <c r="N257" s="67" t="str">
        <f t="shared" si="2365"/>
        <v/>
      </c>
      <c r="O257" s="67" t="str">
        <f t="shared" si="2366"/>
        <v/>
      </c>
      <c r="P257" s="67" t="str">
        <f t="shared" si="2367"/>
        <v/>
      </c>
      <c r="Q257" s="75" t="str">
        <f t="shared" si="2368"/>
        <v/>
      </c>
      <c r="R257" s="74" t="str">
        <f t="shared" si="2369"/>
        <v/>
      </c>
      <c r="S257" s="67" t="str">
        <f t="shared" si="2370"/>
        <v/>
      </c>
      <c r="T257" s="67" t="str">
        <f t="shared" si="2371"/>
        <v/>
      </c>
      <c r="U257" s="67" t="str">
        <f t="shared" si="2372"/>
        <v/>
      </c>
      <c r="V257" s="67" t="str">
        <f t="shared" si="2373"/>
        <v/>
      </c>
      <c r="W257" s="67" t="str">
        <f t="shared" si="2374"/>
        <v/>
      </c>
      <c r="X257" s="67" t="str">
        <f t="shared" si="2375"/>
        <v/>
      </c>
      <c r="Y257" s="67" t="str">
        <f t="shared" si="2376"/>
        <v/>
      </c>
      <c r="Z257" s="67" t="str">
        <f t="shared" si="2377"/>
        <v/>
      </c>
      <c r="AA257" s="75" t="str">
        <f t="shared" si="2378"/>
        <v/>
      </c>
      <c r="AB257" s="74" t="str">
        <f t="shared" si="2609"/>
        <v/>
      </c>
      <c r="AC257" s="67" t="str">
        <f t="shared" ref="AC257" si="3059">IF(AND($F257=AB$2,$D257=AB$3,$E257=AC$4),1,"")</f>
        <v/>
      </c>
      <c r="AD257" s="67" t="str">
        <f t="shared" si="2380"/>
        <v/>
      </c>
      <c r="AE257" s="67" t="str">
        <f t="shared" si="2381"/>
        <v/>
      </c>
      <c r="AF257" s="67" t="str">
        <f t="shared" si="2382"/>
        <v/>
      </c>
      <c r="AG257" s="67" t="str">
        <f t="shared" si="2383"/>
        <v/>
      </c>
      <c r="AH257" s="67" t="str">
        <f t="shared" si="2384"/>
        <v/>
      </c>
      <c r="AI257" s="67" t="str">
        <f t="shared" si="2385"/>
        <v/>
      </c>
      <c r="AJ257" s="67" t="str">
        <f t="shared" si="2386"/>
        <v/>
      </c>
      <c r="AK257" s="75" t="str">
        <f t="shared" si="2387"/>
        <v/>
      </c>
      <c r="AL257" s="74" t="str">
        <f t="shared" si="2611"/>
        <v/>
      </c>
      <c r="AM257" s="67" t="str">
        <f t="shared" ref="AM257" si="3060">IF(AND($F257=AL$2,$D257=AL$3,$E257=AM$4),1,"")</f>
        <v/>
      </c>
      <c r="AN257" s="67" t="str">
        <f t="shared" si="2389"/>
        <v/>
      </c>
      <c r="AO257" s="67" t="str">
        <f t="shared" si="2390"/>
        <v/>
      </c>
      <c r="AP257" s="67" t="str">
        <f t="shared" si="2391"/>
        <v/>
      </c>
      <c r="AQ257" s="67" t="str">
        <f t="shared" si="2392"/>
        <v/>
      </c>
      <c r="AR257" s="67" t="str">
        <f t="shared" si="2393"/>
        <v/>
      </c>
      <c r="AS257" s="67" t="str">
        <f t="shared" si="2394"/>
        <v/>
      </c>
      <c r="AT257" s="67" t="str">
        <f t="shared" si="2395"/>
        <v/>
      </c>
      <c r="AU257" s="75" t="str">
        <f t="shared" si="2396"/>
        <v/>
      </c>
      <c r="AV257" s="74" t="str">
        <f t="shared" si="2613"/>
        <v/>
      </c>
      <c r="AW257" s="67" t="str">
        <f t="shared" ref="AW257" si="3061">IF(AND($F257=AV$2,$D257=AV$3,$E257=AW$4),1,"")</f>
        <v/>
      </c>
      <c r="AX257" s="67" t="str">
        <f t="shared" si="2398"/>
        <v/>
      </c>
      <c r="AY257" s="67" t="str">
        <f t="shared" si="2399"/>
        <v/>
      </c>
      <c r="AZ257" s="67" t="str">
        <f t="shared" si="2400"/>
        <v/>
      </c>
      <c r="BA257" s="67" t="str">
        <f t="shared" si="2401"/>
        <v/>
      </c>
      <c r="BB257" s="67" t="str">
        <f t="shared" si="2402"/>
        <v/>
      </c>
      <c r="BC257" s="67" t="str">
        <f t="shared" si="2403"/>
        <v/>
      </c>
      <c r="BD257" s="67" t="str">
        <f t="shared" si="2404"/>
        <v/>
      </c>
      <c r="BE257" s="75" t="str">
        <f t="shared" si="2405"/>
        <v/>
      </c>
      <c r="BF257" s="74" t="str">
        <f t="shared" si="2615"/>
        <v/>
      </c>
      <c r="BG257" s="67" t="str">
        <f t="shared" ref="BG257" si="3062">IF(AND($F257=BF$2,$D257=BF$3,$E257=BG$4),1,"")</f>
        <v/>
      </c>
      <c r="BH257" s="67" t="str">
        <f t="shared" si="2407"/>
        <v/>
      </c>
      <c r="BI257" s="67" t="str">
        <f t="shared" si="2408"/>
        <v/>
      </c>
      <c r="BJ257" s="67" t="str">
        <f t="shared" si="2409"/>
        <v/>
      </c>
      <c r="BK257" s="67" t="str">
        <f t="shared" si="2410"/>
        <v/>
      </c>
      <c r="BL257" s="67" t="str">
        <f t="shared" si="2411"/>
        <v/>
      </c>
      <c r="BM257" s="67" t="str">
        <f t="shared" si="2412"/>
        <v/>
      </c>
      <c r="BN257" s="67" t="str">
        <f t="shared" si="2413"/>
        <v/>
      </c>
      <c r="BO257" s="75" t="str">
        <f t="shared" si="2414"/>
        <v/>
      </c>
      <c r="BP257" s="74" t="str">
        <f t="shared" si="2617"/>
        <v/>
      </c>
      <c r="BQ257" s="67" t="str">
        <f t="shared" ref="BQ257" si="3063">IF(AND($F257=BP$2,$D257=BP$3,$E257=BQ$4),1,"")</f>
        <v/>
      </c>
      <c r="BR257" s="67" t="str">
        <f t="shared" si="2416"/>
        <v/>
      </c>
      <c r="BS257" s="67" t="str">
        <f t="shared" si="2417"/>
        <v/>
      </c>
      <c r="BT257" s="67" t="str">
        <f t="shared" si="2418"/>
        <v/>
      </c>
      <c r="BU257" s="67" t="str">
        <f t="shared" si="2419"/>
        <v/>
      </c>
      <c r="BV257" s="67" t="str">
        <f t="shared" si="2420"/>
        <v/>
      </c>
      <c r="BW257" s="67" t="str">
        <f t="shared" si="2421"/>
        <v/>
      </c>
      <c r="BX257" s="67" t="str">
        <f t="shared" si="2422"/>
        <v/>
      </c>
      <c r="BY257" s="75" t="str">
        <f t="shared" si="2423"/>
        <v/>
      </c>
      <c r="BZ257" s="74" t="str">
        <f t="shared" si="2619"/>
        <v/>
      </c>
      <c r="CA257" s="67" t="str">
        <f t="shared" ref="CA257" si="3064">IF(AND($F257=BZ$2,$D257=BZ$3,$E257=CA$4),1,"")</f>
        <v/>
      </c>
      <c r="CB257" s="67" t="str">
        <f t="shared" si="2425"/>
        <v/>
      </c>
      <c r="CC257" s="67" t="str">
        <f t="shared" si="2426"/>
        <v/>
      </c>
      <c r="CD257" s="67" t="str">
        <f t="shared" si="2427"/>
        <v/>
      </c>
      <c r="CE257" s="67" t="str">
        <f t="shared" si="2428"/>
        <v/>
      </c>
      <c r="CF257" s="67" t="str">
        <f t="shared" si="2429"/>
        <v/>
      </c>
      <c r="CG257" s="67" t="str">
        <f t="shared" si="2430"/>
        <v/>
      </c>
      <c r="CH257" s="67" t="str">
        <f t="shared" si="2431"/>
        <v/>
      </c>
      <c r="CI257" s="75" t="str">
        <f t="shared" si="2432"/>
        <v/>
      </c>
      <c r="CJ257" s="74" t="str">
        <f t="shared" si="2621"/>
        <v/>
      </c>
      <c r="CK257" s="67" t="str">
        <f t="shared" ref="CK257" si="3065">IF(AND($F257=CJ$2,$D257=CJ$3,$E257=CK$4),1,"")</f>
        <v/>
      </c>
      <c r="CL257" s="67" t="str">
        <f t="shared" si="2434"/>
        <v/>
      </c>
      <c r="CM257" s="67" t="str">
        <f t="shared" si="2435"/>
        <v/>
      </c>
      <c r="CN257" s="67" t="str">
        <f t="shared" si="2436"/>
        <v/>
      </c>
      <c r="CO257" s="67" t="str">
        <f t="shared" si="2437"/>
        <v/>
      </c>
      <c r="CP257" s="67" t="str">
        <f t="shared" si="2438"/>
        <v/>
      </c>
      <c r="CQ257" s="67" t="str">
        <f t="shared" si="2439"/>
        <v/>
      </c>
      <c r="CR257" s="67" t="str">
        <f t="shared" si="2440"/>
        <v/>
      </c>
      <c r="CS257" s="75" t="str">
        <f t="shared" si="2441"/>
        <v/>
      </c>
      <c r="CT257" s="74" t="str">
        <f t="shared" si="2623"/>
        <v/>
      </c>
      <c r="CU257" s="67" t="str">
        <f t="shared" ref="CU257" si="3066">IF(AND($F257=CT$2,$D257=CT$3,$E257=CU$4),1,"")</f>
        <v/>
      </c>
      <c r="CV257" s="67" t="str">
        <f t="shared" si="2443"/>
        <v/>
      </c>
      <c r="CW257" s="67" t="str">
        <f t="shared" si="2444"/>
        <v/>
      </c>
      <c r="CX257" s="67" t="str">
        <f t="shared" si="2445"/>
        <v/>
      </c>
      <c r="CY257" s="67" t="str">
        <f t="shared" si="2446"/>
        <v/>
      </c>
      <c r="CZ257" s="67" t="str">
        <f t="shared" si="2447"/>
        <v/>
      </c>
      <c r="DA257" s="67" t="str">
        <f t="shared" si="2448"/>
        <v/>
      </c>
      <c r="DB257" s="67" t="str">
        <f t="shared" si="2449"/>
        <v/>
      </c>
      <c r="DC257" s="75" t="str">
        <f t="shared" si="2450"/>
        <v/>
      </c>
      <c r="DD257" s="74" t="str">
        <f t="shared" si="2625"/>
        <v/>
      </c>
      <c r="DE257" s="67" t="str">
        <f t="shared" ref="DE257" si="3067">IF(AND($F257=DD$2,$D257=DD$3,$E257=DE$4),1,"")</f>
        <v/>
      </c>
      <c r="DF257" s="67" t="str">
        <f t="shared" si="2452"/>
        <v/>
      </c>
      <c r="DG257" s="67" t="str">
        <f t="shared" si="2453"/>
        <v/>
      </c>
      <c r="DH257" s="67" t="str">
        <f t="shared" si="2454"/>
        <v/>
      </c>
      <c r="DI257" s="67" t="str">
        <f t="shared" si="2455"/>
        <v/>
      </c>
      <c r="DJ257" s="67" t="str">
        <f t="shared" si="2456"/>
        <v/>
      </c>
      <c r="DK257" s="67" t="str">
        <f t="shared" si="2457"/>
        <v/>
      </c>
      <c r="DL257" s="67" t="str">
        <f t="shared" si="2458"/>
        <v/>
      </c>
      <c r="DM257" s="75" t="str">
        <f t="shared" si="2459"/>
        <v/>
      </c>
      <c r="DN257" s="74" t="str">
        <f t="shared" si="2627"/>
        <v/>
      </c>
      <c r="DO257" s="67" t="str">
        <f t="shared" ref="DO257" si="3068">IF(AND($F257=DN$2,$D257=DN$3,$E257=DO$4),1,"")</f>
        <v/>
      </c>
      <c r="DP257" s="67" t="str">
        <f t="shared" si="2461"/>
        <v/>
      </c>
      <c r="DQ257" s="67" t="str">
        <f t="shared" si="2462"/>
        <v/>
      </c>
      <c r="DR257" s="67" t="str">
        <f t="shared" si="2463"/>
        <v/>
      </c>
      <c r="DS257" s="67" t="str">
        <f t="shared" si="2464"/>
        <v/>
      </c>
      <c r="DT257" s="67" t="str">
        <f t="shared" si="2465"/>
        <v/>
      </c>
      <c r="DU257" s="67" t="str">
        <f t="shared" si="2466"/>
        <v/>
      </c>
      <c r="DV257" s="67" t="str">
        <f t="shared" si="2467"/>
        <v/>
      </c>
      <c r="DW257" s="76" t="str">
        <f t="shared" si="2468"/>
        <v/>
      </c>
      <c r="DX257" s="73"/>
    </row>
    <row r="258" spans="1:128" hidden="1">
      <c r="A258" s="67" t="str">
        <f>IF(OR(B258=0,B258=""),"",'Stu.Detail (1-20)'!A260)</f>
        <v/>
      </c>
      <c r="B258" s="67" t="str">
        <f>IF(OR('Stu.Detail (1-20)'!B260=0,'Stu.Detail (1-20)'!B260=""),"",'Stu.Detail (1-20)'!B260)</f>
        <v/>
      </c>
      <c r="C258" s="68" t="str">
        <f>IF(OR('Stu.Detail (1-20)'!C260=0,'Stu.Detail (1-20)'!C260=""),"",'Stu.Detail (1-20)'!C260)</f>
        <v/>
      </c>
      <c r="D258" s="67" t="str">
        <f>IF(OR('Stu.Detail (1-20)'!J260=0,'Stu.Detail (1-20)'!J260=""),"",'Stu.Detail (1-20)'!J260)</f>
        <v/>
      </c>
      <c r="E258" s="67" t="str">
        <f>IF(OR('Stu.Detail (1-20)'!K260=0,'Stu.Detail (1-20)'!K260=""),"",'Stu.Detail (1-20)'!K260)</f>
        <v/>
      </c>
      <c r="F258" s="67" t="str">
        <f>IF(OR('Stu.Detail (1-20)'!L260=0,'Stu.Detail (1-20)'!L260=""),"",'Stu.Detail (1-20)'!L260)</f>
        <v/>
      </c>
      <c r="H258" s="74" t="str">
        <f t="shared" si="2359"/>
        <v/>
      </c>
      <c r="I258" s="67" t="str">
        <f t="shared" si="2360"/>
        <v/>
      </c>
      <c r="J258" s="67" t="str">
        <f t="shared" si="2361"/>
        <v/>
      </c>
      <c r="K258" s="67" t="str">
        <f t="shared" si="2362"/>
        <v/>
      </c>
      <c r="L258" s="67" t="str">
        <f t="shared" si="2363"/>
        <v/>
      </c>
      <c r="M258" s="67" t="str">
        <f t="shared" si="2364"/>
        <v/>
      </c>
      <c r="N258" s="67" t="str">
        <f t="shared" si="2365"/>
        <v/>
      </c>
      <c r="O258" s="67" t="str">
        <f t="shared" si="2366"/>
        <v/>
      </c>
      <c r="P258" s="67" t="str">
        <f t="shared" si="2367"/>
        <v/>
      </c>
      <c r="Q258" s="75" t="str">
        <f t="shared" si="2368"/>
        <v/>
      </c>
      <c r="R258" s="74" t="str">
        <f t="shared" si="2369"/>
        <v/>
      </c>
      <c r="S258" s="67" t="str">
        <f t="shared" si="2370"/>
        <v/>
      </c>
      <c r="T258" s="67" t="str">
        <f t="shared" si="2371"/>
        <v/>
      </c>
      <c r="U258" s="67" t="str">
        <f t="shared" si="2372"/>
        <v/>
      </c>
      <c r="V258" s="67" t="str">
        <f t="shared" si="2373"/>
        <v/>
      </c>
      <c r="W258" s="67" t="str">
        <f t="shared" si="2374"/>
        <v/>
      </c>
      <c r="X258" s="67" t="str">
        <f t="shared" si="2375"/>
        <v/>
      </c>
      <c r="Y258" s="67" t="str">
        <f t="shared" si="2376"/>
        <v/>
      </c>
      <c r="Z258" s="67" t="str">
        <f t="shared" si="2377"/>
        <v/>
      </c>
      <c r="AA258" s="75" t="str">
        <f t="shared" si="2378"/>
        <v/>
      </c>
      <c r="AB258" s="74" t="str">
        <f t="shared" si="2609"/>
        <v/>
      </c>
      <c r="AC258" s="67" t="str">
        <f t="shared" ref="AC258" si="3069">IF(AND($F258=AB$2,$D258=AB$3,$E258=AC$4),1,"")</f>
        <v/>
      </c>
      <c r="AD258" s="67" t="str">
        <f t="shared" si="2380"/>
        <v/>
      </c>
      <c r="AE258" s="67" t="str">
        <f t="shared" si="2381"/>
        <v/>
      </c>
      <c r="AF258" s="67" t="str">
        <f t="shared" si="2382"/>
        <v/>
      </c>
      <c r="AG258" s="67" t="str">
        <f t="shared" si="2383"/>
        <v/>
      </c>
      <c r="AH258" s="67" t="str">
        <f t="shared" si="2384"/>
        <v/>
      </c>
      <c r="AI258" s="67" t="str">
        <f t="shared" si="2385"/>
        <v/>
      </c>
      <c r="AJ258" s="67" t="str">
        <f t="shared" si="2386"/>
        <v/>
      </c>
      <c r="AK258" s="75" t="str">
        <f t="shared" si="2387"/>
        <v/>
      </c>
      <c r="AL258" s="74" t="str">
        <f t="shared" si="2611"/>
        <v/>
      </c>
      <c r="AM258" s="67" t="str">
        <f t="shared" ref="AM258" si="3070">IF(AND($F258=AL$2,$D258=AL$3,$E258=AM$4),1,"")</f>
        <v/>
      </c>
      <c r="AN258" s="67" t="str">
        <f t="shared" si="2389"/>
        <v/>
      </c>
      <c r="AO258" s="67" t="str">
        <f t="shared" si="2390"/>
        <v/>
      </c>
      <c r="AP258" s="67" t="str">
        <f t="shared" si="2391"/>
        <v/>
      </c>
      <c r="AQ258" s="67" t="str">
        <f t="shared" si="2392"/>
        <v/>
      </c>
      <c r="AR258" s="67" t="str">
        <f t="shared" si="2393"/>
        <v/>
      </c>
      <c r="AS258" s="67" t="str">
        <f t="shared" si="2394"/>
        <v/>
      </c>
      <c r="AT258" s="67" t="str">
        <f t="shared" si="2395"/>
        <v/>
      </c>
      <c r="AU258" s="75" t="str">
        <f t="shared" si="2396"/>
        <v/>
      </c>
      <c r="AV258" s="74" t="str">
        <f t="shared" si="2613"/>
        <v/>
      </c>
      <c r="AW258" s="67" t="str">
        <f t="shared" ref="AW258" si="3071">IF(AND($F258=AV$2,$D258=AV$3,$E258=AW$4),1,"")</f>
        <v/>
      </c>
      <c r="AX258" s="67" t="str">
        <f t="shared" si="2398"/>
        <v/>
      </c>
      <c r="AY258" s="67" t="str">
        <f t="shared" si="2399"/>
        <v/>
      </c>
      <c r="AZ258" s="67" t="str">
        <f t="shared" si="2400"/>
        <v/>
      </c>
      <c r="BA258" s="67" t="str">
        <f t="shared" si="2401"/>
        <v/>
      </c>
      <c r="BB258" s="67" t="str">
        <f t="shared" si="2402"/>
        <v/>
      </c>
      <c r="BC258" s="67" t="str">
        <f t="shared" si="2403"/>
        <v/>
      </c>
      <c r="BD258" s="67" t="str">
        <f t="shared" si="2404"/>
        <v/>
      </c>
      <c r="BE258" s="75" t="str">
        <f t="shared" si="2405"/>
        <v/>
      </c>
      <c r="BF258" s="74" t="str">
        <f t="shared" si="2615"/>
        <v/>
      </c>
      <c r="BG258" s="67" t="str">
        <f t="shared" ref="BG258" si="3072">IF(AND($F258=BF$2,$D258=BF$3,$E258=BG$4),1,"")</f>
        <v/>
      </c>
      <c r="BH258" s="67" t="str">
        <f t="shared" si="2407"/>
        <v/>
      </c>
      <c r="BI258" s="67" t="str">
        <f t="shared" si="2408"/>
        <v/>
      </c>
      <c r="BJ258" s="67" t="str">
        <f t="shared" si="2409"/>
        <v/>
      </c>
      <c r="BK258" s="67" t="str">
        <f t="shared" si="2410"/>
        <v/>
      </c>
      <c r="BL258" s="67" t="str">
        <f t="shared" si="2411"/>
        <v/>
      </c>
      <c r="BM258" s="67" t="str">
        <f t="shared" si="2412"/>
        <v/>
      </c>
      <c r="BN258" s="67" t="str">
        <f t="shared" si="2413"/>
        <v/>
      </c>
      <c r="BO258" s="75" t="str">
        <f t="shared" si="2414"/>
        <v/>
      </c>
      <c r="BP258" s="74" t="str">
        <f t="shared" si="2617"/>
        <v/>
      </c>
      <c r="BQ258" s="67" t="str">
        <f t="shared" ref="BQ258" si="3073">IF(AND($F258=BP$2,$D258=BP$3,$E258=BQ$4),1,"")</f>
        <v/>
      </c>
      <c r="BR258" s="67" t="str">
        <f t="shared" si="2416"/>
        <v/>
      </c>
      <c r="BS258" s="67" t="str">
        <f t="shared" si="2417"/>
        <v/>
      </c>
      <c r="BT258" s="67" t="str">
        <f t="shared" si="2418"/>
        <v/>
      </c>
      <c r="BU258" s="67" t="str">
        <f t="shared" si="2419"/>
        <v/>
      </c>
      <c r="BV258" s="67" t="str">
        <f t="shared" si="2420"/>
        <v/>
      </c>
      <c r="BW258" s="67" t="str">
        <f t="shared" si="2421"/>
        <v/>
      </c>
      <c r="BX258" s="67" t="str">
        <f t="shared" si="2422"/>
        <v/>
      </c>
      <c r="BY258" s="75" t="str">
        <f t="shared" si="2423"/>
        <v/>
      </c>
      <c r="BZ258" s="74" t="str">
        <f t="shared" si="2619"/>
        <v/>
      </c>
      <c r="CA258" s="67" t="str">
        <f t="shared" ref="CA258" si="3074">IF(AND($F258=BZ$2,$D258=BZ$3,$E258=CA$4),1,"")</f>
        <v/>
      </c>
      <c r="CB258" s="67" t="str">
        <f t="shared" si="2425"/>
        <v/>
      </c>
      <c r="CC258" s="67" t="str">
        <f t="shared" si="2426"/>
        <v/>
      </c>
      <c r="CD258" s="67" t="str">
        <f t="shared" si="2427"/>
        <v/>
      </c>
      <c r="CE258" s="67" t="str">
        <f t="shared" si="2428"/>
        <v/>
      </c>
      <c r="CF258" s="67" t="str">
        <f t="shared" si="2429"/>
        <v/>
      </c>
      <c r="CG258" s="67" t="str">
        <f t="shared" si="2430"/>
        <v/>
      </c>
      <c r="CH258" s="67" t="str">
        <f t="shared" si="2431"/>
        <v/>
      </c>
      <c r="CI258" s="75" t="str">
        <f t="shared" si="2432"/>
        <v/>
      </c>
      <c r="CJ258" s="74" t="str">
        <f t="shared" si="2621"/>
        <v/>
      </c>
      <c r="CK258" s="67" t="str">
        <f t="shared" ref="CK258" si="3075">IF(AND($F258=CJ$2,$D258=CJ$3,$E258=CK$4),1,"")</f>
        <v/>
      </c>
      <c r="CL258" s="67" t="str">
        <f t="shared" si="2434"/>
        <v/>
      </c>
      <c r="CM258" s="67" t="str">
        <f t="shared" si="2435"/>
        <v/>
      </c>
      <c r="CN258" s="67" t="str">
        <f t="shared" si="2436"/>
        <v/>
      </c>
      <c r="CO258" s="67" t="str">
        <f t="shared" si="2437"/>
        <v/>
      </c>
      <c r="CP258" s="67" t="str">
        <f t="shared" si="2438"/>
        <v/>
      </c>
      <c r="CQ258" s="67" t="str">
        <f t="shared" si="2439"/>
        <v/>
      </c>
      <c r="CR258" s="67" t="str">
        <f t="shared" si="2440"/>
        <v/>
      </c>
      <c r="CS258" s="75" t="str">
        <f t="shared" si="2441"/>
        <v/>
      </c>
      <c r="CT258" s="74" t="str">
        <f t="shared" si="2623"/>
        <v/>
      </c>
      <c r="CU258" s="67" t="str">
        <f t="shared" ref="CU258" si="3076">IF(AND($F258=CT$2,$D258=CT$3,$E258=CU$4),1,"")</f>
        <v/>
      </c>
      <c r="CV258" s="67" t="str">
        <f t="shared" si="2443"/>
        <v/>
      </c>
      <c r="CW258" s="67" t="str">
        <f t="shared" si="2444"/>
        <v/>
      </c>
      <c r="CX258" s="67" t="str">
        <f t="shared" si="2445"/>
        <v/>
      </c>
      <c r="CY258" s="67" t="str">
        <f t="shared" si="2446"/>
        <v/>
      </c>
      <c r="CZ258" s="67" t="str">
        <f t="shared" si="2447"/>
        <v/>
      </c>
      <c r="DA258" s="67" t="str">
        <f t="shared" si="2448"/>
        <v/>
      </c>
      <c r="DB258" s="67" t="str">
        <f t="shared" si="2449"/>
        <v/>
      </c>
      <c r="DC258" s="75" t="str">
        <f t="shared" si="2450"/>
        <v/>
      </c>
      <c r="DD258" s="74" t="str">
        <f t="shared" si="2625"/>
        <v/>
      </c>
      <c r="DE258" s="67" t="str">
        <f t="shared" ref="DE258" si="3077">IF(AND($F258=DD$2,$D258=DD$3,$E258=DE$4),1,"")</f>
        <v/>
      </c>
      <c r="DF258" s="67" t="str">
        <f t="shared" si="2452"/>
        <v/>
      </c>
      <c r="DG258" s="67" t="str">
        <f t="shared" si="2453"/>
        <v/>
      </c>
      <c r="DH258" s="67" t="str">
        <f t="shared" si="2454"/>
        <v/>
      </c>
      <c r="DI258" s="67" t="str">
        <f t="shared" si="2455"/>
        <v/>
      </c>
      <c r="DJ258" s="67" t="str">
        <f t="shared" si="2456"/>
        <v/>
      </c>
      <c r="DK258" s="67" t="str">
        <f t="shared" si="2457"/>
        <v/>
      </c>
      <c r="DL258" s="67" t="str">
        <f t="shared" si="2458"/>
        <v/>
      </c>
      <c r="DM258" s="75" t="str">
        <f t="shared" si="2459"/>
        <v/>
      </c>
      <c r="DN258" s="74" t="str">
        <f t="shared" si="2627"/>
        <v/>
      </c>
      <c r="DO258" s="67" t="str">
        <f t="shared" ref="DO258" si="3078">IF(AND($F258=DN$2,$D258=DN$3,$E258=DO$4),1,"")</f>
        <v/>
      </c>
      <c r="DP258" s="67" t="str">
        <f t="shared" si="2461"/>
        <v/>
      </c>
      <c r="DQ258" s="67" t="str">
        <f t="shared" si="2462"/>
        <v/>
      </c>
      <c r="DR258" s="67" t="str">
        <f t="shared" si="2463"/>
        <v/>
      </c>
      <c r="DS258" s="67" t="str">
        <f t="shared" si="2464"/>
        <v/>
      </c>
      <c r="DT258" s="67" t="str">
        <f t="shared" si="2465"/>
        <v/>
      </c>
      <c r="DU258" s="67" t="str">
        <f t="shared" si="2466"/>
        <v/>
      </c>
      <c r="DV258" s="67" t="str">
        <f t="shared" si="2467"/>
        <v/>
      </c>
      <c r="DW258" s="76" t="str">
        <f t="shared" si="2468"/>
        <v/>
      </c>
      <c r="DX258" s="73"/>
    </row>
    <row r="259" spans="1:128" hidden="1">
      <c r="A259" s="67" t="str">
        <f>IF(OR(B259=0,B259=""),"",'Stu.Detail (1-20)'!A261)</f>
        <v/>
      </c>
      <c r="B259" s="67" t="str">
        <f>IF(OR('Stu.Detail (1-20)'!B261=0,'Stu.Detail (1-20)'!B261=""),"",'Stu.Detail (1-20)'!B261)</f>
        <v/>
      </c>
      <c r="C259" s="68" t="str">
        <f>IF(OR('Stu.Detail (1-20)'!C261=0,'Stu.Detail (1-20)'!C261=""),"",'Stu.Detail (1-20)'!C261)</f>
        <v/>
      </c>
      <c r="D259" s="67" t="str">
        <f>IF(OR('Stu.Detail (1-20)'!J261=0,'Stu.Detail (1-20)'!J261=""),"",'Stu.Detail (1-20)'!J261)</f>
        <v/>
      </c>
      <c r="E259" s="67" t="str">
        <f>IF(OR('Stu.Detail (1-20)'!K261=0,'Stu.Detail (1-20)'!K261=""),"",'Stu.Detail (1-20)'!K261)</f>
        <v/>
      </c>
      <c r="F259" s="67" t="str">
        <f>IF(OR('Stu.Detail (1-20)'!L261=0,'Stu.Detail (1-20)'!L261=""),"",'Stu.Detail (1-20)'!L261)</f>
        <v/>
      </c>
      <c r="H259" s="74" t="str">
        <f t="shared" si="2359"/>
        <v/>
      </c>
      <c r="I259" s="67" t="str">
        <f t="shared" si="2360"/>
        <v/>
      </c>
      <c r="J259" s="67" t="str">
        <f t="shared" si="2361"/>
        <v/>
      </c>
      <c r="K259" s="67" t="str">
        <f t="shared" si="2362"/>
        <v/>
      </c>
      <c r="L259" s="67" t="str">
        <f t="shared" si="2363"/>
        <v/>
      </c>
      <c r="M259" s="67" t="str">
        <f t="shared" si="2364"/>
        <v/>
      </c>
      <c r="N259" s="67" t="str">
        <f t="shared" si="2365"/>
        <v/>
      </c>
      <c r="O259" s="67" t="str">
        <f t="shared" si="2366"/>
        <v/>
      </c>
      <c r="P259" s="67" t="str">
        <f t="shared" si="2367"/>
        <v/>
      </c>
      <c r="Q259" s="75" t="str">
        <f t="shared" si="2368"/>
        <v/>
      </c>
      <c r="R259" s="74" t="str">
        <f t="shared" si="2369"/>
        <v/>
      </c>
      <c r="S259" s="67" t="str">
        <f t="shared" si="2370"/>
        <v/>
      </c>
      <c r="T259" s="67" t="str">
        <f t="shared" si="2371"/>
        <v/>
      </c>
      <c r="U259" s="67" t="str">
        <f t="shared" si="2372"/>
        <v/>
      </c>
      <c r="V259" s="67" t="str">
        <f t="shared" si="2373"/>
        <v/>
      </c>
      <c r="W259" s="67" t="str">
        <f t="shared" si="2374"/>
        <v/>
      </c>
      <c r="X259" s="67" t="str">
        <f t="shared" si="2375"/>
        <v/>
      </c>
      <c r="Y259" s="67" t="str">
        <f t="shared" si="2376"/>
        <v/>
      </c>
      <c r="Z259" s="67" t="str">
        <f t="shared" si="2377"/>
        <v/>
      </c>
      <c r="AA259" s="75" t="str">
        <f t="shared" si="2378"/>
        <v/>
      </c>
      <c r="AB259" s="74" t="str">
        <f t="shared" si="2609"/>
        <v/>
      </c>
      <c r="AC259" s="67" t="str">
        <f t="shared" ref="AC259" si="3079">IF(AND($F259=AB$2,$D259=AB$3,$E259=AC$4),1,"")</f>
        <v/>
      </c>
      <c r="AD259" s="67" t="str">
        <f t="shared" si="2380"/>
        <v/>
      </c>
      <c r="AE259" s="67" t="str">
        <f t="shared" si="2381"/>
        <v/>
      </c>
      <c r="AF259" s="67" t="str">
        <f t="shared" si="2382"/>
        <v/>
      </c>
      <c r="AG259" s="67" t="str">
        <f t="shared" si="2383"/>
        <v/>
      </c>
      <c r="AH259" s="67" t="str">
        <f t="shared" si="2384"/>
        <v/>
      </c>
      <c r="AI259" s="67" t="str">
        <f t="shared" si="2385"/>
        <v/>
      </c>
      <c r="AJ259" s="67" t="str">
        <f t="shared" si="2386"/>
        <v/>
      </c>
      <c r="AK259" s="75" t="str">
        <f t="shared" si="2387"/>
        <v/>
      </c>
      <c r="AL259" s="74" t="str">
        <f t="shared" si="2611"/>
        <v/>
      </c>
      <c r="AM259" s="67" t="str">
        <f t="shared" ref="AM259" si="3080">IF(AND($F259=AL$2,$D259=AL$3,$E259=AM$4),1,"")</f>
        <v/>
      </c>
      <c r="AN259" s="67" t="str">
        <f t="shared" si="2389"/>
        <v/>
      </c>
      <c r="AO259" s="67" t="str">
        <f t="shared" si="2390"/>
        <v/>
      </c>
      <c r="AP259" s="67" t="str">
        <f t="shared" si="2391"/>
        <v/>
      </c>
      <c r="AQ259" s="67" t="str">
        <f t="shared" si="2392"/>
        <v/>
      </c>
      <c r="AR259" s="67" t="str">
        <f t="shared" si="2393"/>
        <v/>
      </c>
      <c r="AS259" s="67" t="str">
        <f t="shared" si="2394"/>
        <v/>
      </c>
      <c r="AT259" s="67" t="str">
        <f t="shared" si="2395"/>
        <v/>
      </c>
      <c r="AU259" s="75" t="str">
        <f t="shared" si="2396"/>
        <v/>
      </c>
      <c r="AV259" s="74" t="str">
        <f t="shared" si="2613"/>
        <v/>
      </c>
      <c r="AW259" s="67" t="str">
        <f t="shared" ref="AW259" si="3081">IF(AND($F259=AV$2,$D259=AV$3,$E259=AW$4),1,"")</f>
        <v/>
      </c>
      <c r="AX259" s="67" t="str">
        <f t="shared" si="2398"/>
        <v/>
      </c>
      <c r="AY259" s="67" t="str">
        <f t="shared" si="2399"/>
        <v/>
      </c>
      <c r="AZ259" s="67" t="str">
        <f t="shared" si="2400"/>
        <v/>
      </c>
      <c r="BA259" s="67" t="str">
        <f t="shared" si="2401"/>
        <v/>
      </c>
      <c r="BB259" s="67" t="str">
        <f t="shared" si="2402"/>
        <v/>
      </c>
      <c r="BC259" s="67" t="str">
        <f t="shared" si="2403"/>
        <v/>
      </c>
      <c r="BD259" s="67" t="str">
        <f t="shared" si="2404"/>
        <v/>
      </c>
      <c r="BE259" s="75" t="str">
        <f t="shared" si="2405"/>
        <v/>
      </c>
      <c r="BF259" s="74" t="str">
        <f t="shared" si="2615"/>
        <v/>
      </c>
      <c r="BG259" s="67" t="str">
        <f t="shared" ref="BG259" si="3082">IF(AND($F259=BF$2,$D259=BF$3,$E259=BG$4),1,"")</f>
        <v/>
      </c>
      <c r="BH259" s="67" t="str">
        <f t="shared" si="2407"/>
        <v/>
      </c>
      <c r="BI259" s="67" t="str">
        <f t="shared" si="2408"/>
        <v/>
      </c>
      <c r="BJ259" s="67" t="str">
        <f t="shared" si="2409"/>
        <v/>
      </c>
      <c r="BK259" s="67" t="str">
        <f t="shared" si="2410"/>
        <v/>
      </c>
      <c r="BL259" s="67" t="str">
        <f t="shared" si="2411"/>
        <v/>
      </c>
      <c r="BM259" s="67" t="str">
        <f t="shared" si="2412"/>
        <v/>
      </c>
      <c r="BN259" s="67" t="str">
        <f t="shared" si="2413"/>
        <v/>
      </c>
      <c r="BO259" s="75" t="str">
        <f t="shared" si="2414"/>
        <v/>
      </c>
      <c r="BP259" s="74" t="str">
        <f t="shared" si="2617"/>
        <v/>
      </c>
      <c r="BQ259" s="67" t="str">
        <f t="shared" ref="BQ259" si="3083">IF(AND($F259=BP$2,$D259=BP$3,$E259=BQ$4),1,"")</f>
        <v/>
      </c>
      <c r="BR259" s="67" t="str">
        <f t="shared" si="2416"/>
        <v/>
      </c>
      <c r="BS259" s="67" t="str">
        <f t="shared" si="2417"/>
        <v/>
      </c>
      <c r="BT259" s="67" t="str">
        <f t="shared" si="2418"/>
        <v/>
      </c>
      <c r="BU259" s="67" t="str">
        <f t="shared" si="2419"/>
        <v/>
      </c>
      <c r="BV259" s="67" t="str">
        <f t="shared" si="2420"/>
        <v/>
      </c>
      <c r="BW259" s="67" t="str">
        <f t="shared" si="2421"/>
        <v/>
      </c>
      <c r="BX259" s="67" t="str">
        <f t="shared" si="2422"/>
        <v/>
      </c>
      <c r="BY259" s="75" t="str">
        <f t="shared" si="2423"/>
        <v/>
      </c>
      <c r="BZ259" s="74" t="str">
        <f t="shared" si="2619"/>
        <v/>
      </c>
      <c r="CA259" s="67" t="str">
        <f t="shared" ref="CA259" si="3084">IF(AND($F259=BZ$2,$D259=BZ$3,$E259=CA$4),1,"")</f>
        <v/>
      </c>
      <c r="CB259" s="67" t="str">
        <f t="shared" si="2425"/>
        <v/>
      </c>
      <c r="CC259" s="67" t="str">
        <f t="shared" si="2426"/>
        <v/>
      </c>
      <c r="CD259" s="67" t="str">
        <f t="shared" si="2427"/>
        <v/>
      </c>
      <c r="CE259" s="67" t="str">
        <f t="shared" si="2428"/>
        <v/>
      </c>
      <c r="CF259" s="67" t="str">
        <f t="shared" si="2429"/>
        <v/>
      </c>
      <c r="CG259" s="67" t="str">
        <f t="shared" si="2430"/>
        <v/>
      </c>
      <c r="CH259" s="67" t="str">
        <f t="shared" si="2431"/>
        <v/>
      </c>
      <c r="CI259" s="75" t="str">
        <f t="shared" si="2432"/>
        <v/>
      </c>
      <c r="CJ259" s="74" t="str">
        <f t="shared" si="2621"/>
        <v/>
      </c>
      <c r="CK259" s="67" t="str">
        <f t="shared" ref="CK259" si="3085">IF(AND($F259=CJ$2,$D259=CJ$3,$E259=CK$4),1,"")</f>
        <v/>
      </c>
      <c r="CL259" s="67" t="str">
        <f t="shared" si="2434"/>
        <v/>
      </c>
      <c r="CM259" s="67" t="str">
        <f t="shared" si="2435"/>
        <v/>
      </c>
      <c r="CN259" s="67" t="str">
        <f t="shared" si="2436"/>
        <v/>
      </c>
      <c r="CO259" s="67" t="str">
        <f t="shared" si="2437"/>
        <v/>
      </c>
      <c r="CP259" s="67" t="str">
        <f t="shared" si="2438"/>
        <v/>
      </c>
      <c r="CQ259" s="67" t="str">
        <f t="shared" si="2439"/>
        <v/>
      </c>
      <c r="CR259" s="67" t="str">
        <f t="shared" si="2440"/>
        <v/>
      </c>
      <c r="CS259" s="75" t="str">
        <f t="shared" si="2441"/>
        <v/>
      </c>
      <c r="CT259" s="74" t="str">
        <f t="shared" si="2623"/>
        <v/>
      </c>
      <c r="CU259" s="67" t="str">
        <f t="shared" ref="CU259" si="3086">IF(AND($F259=CT$2,$D259=CT$3,$E259=CU$4),1,"")</f>
        <v/>
      </c>
      <c r="CV259" s="67" t="str">
        <f t="shared" si="2443"/>
        <v/>
      </c>
      <c r="CW259" s="67" t="str">
        <f t="shared" si="2444"/>
        <v/>
      </c>
      <c r="CX259" s="67" t="str">
        <f t="shared" si="2445"/>
        <v/>
      </c>
      <c r="CY259" s="67" t="str">
        <f t="shared" si="2446"/>
        <v/>
      </c>
      <c r="CZ259" s="67" t="str">
        <f t="shared" si="2447"/>
        <v/>
      </c>
      <c r="DA259" s="67" t="str">
        <f t="shared" si="2448"/>
        <v/>
      </c>
      <c r="DB259" s="67" t="str">
        <f t="shared" si="2449"/>
        <v/>
      </c>
      <c r="DC259" s="75" t="str">
        <f t="shared" si="2450"/>
        <v/>
      </c>
      <c r="DD259" s="74" t="str">
        <f t="shared" si="2625"/>
        <v/>
      </c>
      <c r="DE259" s="67" t="str">
        <f t="shared" ref="DE259" si="3087">IF(AND($F259=DD$2,$D259=DD$3,$E259=DE$4),1,"")</f>
        <v/>
      </c>
      <c r="DF259" s="67" t="str">
        <f t="shared" si="2452"/>
        <v/>
      </c>
      <c r="DG259" s="67" t="str">
        <f t="shared" si="2453"/>
        <v/>
      </c>
      <c r="DH259" s="67" t="str">
        <f t="shared" si="2454"/>
        <v/>
      </c>
      <c r="DI259" s="67" t="str">
        <f t="shared" si="2455"/>
        <v/>
      </c>
      <c r="DJ259" s="67" t="str">
        <f t="shared" si="2456"/>
        <v/>
      </c>
      <c r="DK259" s="67" t="str">
        <f t="shared" si="2457"/>
        <v/>
      </c>
      <c r="DL259" s="67" t="str">
        <f t="shared" si="2458"/>
        <v/>
      </c>
      <c r="DM259" s="75" t="str">
        <f t="shared" si="2459"/>
        <v/>
      </c>
      <c r="DN259" s="74" t="str">
        <f t="shared" si="2627"/>
        <v/>
      </c>
      <c r="DO259" s="67" t="str">
        <f t="shared" ref="DO259" si="3088">IF(AND($F259=DN$2,$D259=DN$3,$E259=DO$4),1,"")</f>
        <v/>
      </c>
      <c r="DP259" s="67" t="str">
        <f t="shared" si="2461"/>
        <v/>
      </c>
      <c r="DQ259" s="67" t="str">
        <f t="shared" si="2462"/>
        <v/>
      </c>
      <c r="DR259" s="67" t="str">
        <f t="shared" si="2463"/>
        <v/>
      </c>
      <c r="DS259" s="67" t="str">
        <f t="shared" si="2464"/>
        <v/>
      </c>
      <c r="DT259" s="67" t="str">
        <f t="shared" si="2465"/>
        <v/>
      </c>
      <c r="DU259" s="67" t="str">
        <f t="shared" si="2466"/>
        <v/>
      </c>
      <c r="DV259" s="67" t="str">
        <f t="shared" si="2467"/>
        <v/>
      </c>
      <c r="DW259" s="76" t="str">
        <f t="shared" si="2468"/>
        <v/>
      </c>
      <c r="DX259" s="73"/>
    </row>
    <row r="260" spans="1:128" hidden="1">
      <c r="A260" s="67" t="str">
        <f>IF(OR(B260=0,B260=""),"",'Stu.Detail (1-20)'!A262)</f>
        <v/>
      </c>
      <c r="B260" s="67" t="str">
        <f>IF(OR('Stu.Detail (1-20)'!B262=0,'Stu.Detail (1-20)'!B262=""),"",'Stu.Detail (1-20)'!B262)</f>
        <v/>
      </c>
      <c r="C260" s="68" t="str">
        <f>IF(OR('Stu.Detail (1-20)'!C262=0,'Stu.Detail (1-20)'!C262=""),"",'Stu.Detail (1-20)'!C262)</f>
        <v/>
      </c>
      <c r="D260" s="67" t="str">
        <f>IF(OR('Stu.Detail (1-20)'!J262=0,'Stu.Detail (1-20)'!J262=""),"",'Stu.Detail (1-20)'!J262)</f>
        <v/>
      </c>
      <c r="E260" s="67" t="str">
        <f>IF(OR('Stu.Detail (1-20)'!K262=0,'Stu.Detail (1-20)'!K262=""),"",'Stu.Detail (1-20)'!K262)</f>
        <v/>
      </c>
      <c r="F260" s="67" t="str">
        <f>IF(OR('Stu.Detail (1-20)'!L262=0,'Stu.Detail (1-20)'!L262=""),"",'Stu.Detail (1-20)'!L262)</f>
        <v/>
      </c>
      <c r="H260" s="74" t="str">
        <f t="shared" si="2359"/>
        <v/>
      </c>
      <c r="I260" s="67" t="str">
        <f t="shared" si="2360"/>
        <v/>
      </c>
      <c r="J260" s="67" t="str">
        <f t="shared" si="2361"/>
        <v/>
      </c>
      <c r="K260" s="67" t="str">
        <f t="shared" si="2362"/>
        <v/>
      </c>
      <c r="L260" s="67" t="str">
        <f t="shared" si="2363"/>
        <v/>
      </c>
      <c r="M260" s="67" t="str">
        <f t="shared" si="2364"/>
        <v/>
      </c>
      <c r="N260" s="67" t="str">
        <f t="shared" si="2365"/>
        <v/>
      </c>
      <c r="O260" s="67" t="str">
        <f t="shared" si="2366"/>
        <v/>
      </c>
      <c r="P260" s="67" t="str">
        <f t="shared" si="2367"/>
        <v/>
      </c>
      <c r="Q260" s="75" t="str">
        <f t="shared" si="2368"/>
        <v/>
      </c>
      <c r="R260" s="74" t="str">
        <f t="shared" si="2369"/>
        <v/>
      </c>
      <c r="S260" s="67" t="str">
        <f t="shared" si="2370"/>
        <v/>
      </c>
      <c r="T260" s="67" t="str">
        <f t="shared" si="2371"/>
        <v/>
      </c>
      <c r="U260" s="67" t="str">
        <f t="shared" si="2372"/>
        <v/>
      </c>
      <c r="V260" s="67" t="str">
        <f t="shared" si="2373"/>
        <v/>
      </c>
      <c r="W260" s="67" t="str">
        <f t="shared" si="2374"/>
        <v/>
      </c>
      <c r="X260" s="67" t="str">
        <f t="shared" si="2375"/>
        <v/>
      </c>
      <c r="Y260" s="67" t="str">
        <f t="shared" si="2376"/>
        <v/>
      </c>
      <c r="Z260" s="67" t="str">
        <f t="shared" si="2377"/>
        <v/>
      </c>
      <c r="AA260" s="75" t="str">
        <f t="shared" si="2378"/>
        <v/>
      </c>
      <c r="AB260" s="74" t="str">
        <f t="shared" si="2609"/>
        <v/>
      </c>
      <c r="AC260" s="67" t="str">
        <f t="shared" ref="AC260" si="3089">IF(AND($F260=AB$2,$D260=AB$3,$E260=AC$4),1,"")</f>
        <v/>
      </c>
      <c r="AD260" s="67" t="str">
        <f t="shared" si="2380"/>
        <v/>
      </c>
      <c r="AE260" s="67" t="str">
        <f t="shared" si="2381"/>
        <v/>
      </c>
      <c r="AF260" s="67" t="str">
        <f t="shared" si="2382"/>
        <v/>
      </c>
      <c r="AG260" s="67" t="str">
        <f t="shared" si="2383"/>
        <v/>
      </c>
      <c r="AH260" s="67" t="str">
        <f t="shared" si="2384"/>
        <v/>
      </c>
      <c r="AI260" s="67" t="str">
        <f t="shared" si="2385"/>
        <v/>
      </c>
      <c r="AJ260" s="67" t="str">
        <f t="shared" si="2386"/>
        <v/>
      </c>
      <c r="AK260" s="75" t="str">
        <f t="shared" si="2387"/>
        <v/>
      </c>
      <c r="AL260" s="74" t="str">
        <f t="shared" si="2611"/>
        <v/>
      </c>
      <c r="AM260" s="67" t="str">
        <f t="shared" ref="AM260" si="3090">IF(AND($F260=AL$2,$D260=AL$3,$E260=AM$4),1,"")</f>
        <v/>
      </c>
      <c r="AN260" s="67" t="str">
        <f t="shared" si="2389"/>
        <v/>
      </c>
      <c r="AO260" s="67" t="str">
        <f t="shared" si="2390"/>
        <v/>
      </c>
      <c r="AP260" s="67" t="str">
        <f t="shared" si="2391"/>
        <v/>
      </c>
      <c r="AQ260" s="67" t="str">
        <f t="shared" si="2392"/>
        <v/>
      </c>
      <c r="AR260" s="67" t="str">
        <f t="shared" si="2393"/>
        <v/>
      </c>
      <c r="AS260" s="67" t="str">
        <f t="shared" si="2394"/>
        <v/>
      </c>
      <c r="AT260" s="67" t="str">
        <f t="shared" si="2395"/>
        <v/>
      </c>
      <c r="AU260" s="75" t="str">
        <f t="shared" si="2396"/>
        <v/>
      </c>
      <c r="AV260" s="74" t="str">
        <f t="shared" si="2613"/>
        <v/>
      </c>
      <c r="AW260" s="67" t="str">
        <f t="shared" ref="AW260" si="3091">IF(AND($F260=AV$2,$D260=AV$3,$E260=AW$4),1,"")</f>
        <v/>
      </c>
      <c r="AX260" s="67" t="str">
        <f t="shared" si="2398"/>
        <v/>
      </c>
      <c r="AY260" s="67" t="str">
        <f t="shared" si="2399"/>
        <v/>
      </c>
      <c r="AZ260" s="67" t="str">
        <f t="shared" si="2400"/>
        <v/>
      </c>
      <c r="BA260" s="67" t="str">
        <f t="shared" si="2401"/>
        <v/>
      </c>
      <c r="BB260" s="67" t="str">
        <f t="shared" si="2402"/>
        <v/>
      </c>
      <c r="BC260" s="67" t="str">
        <f t="shared" si="2403"/>
        <v/>
      </c>
      <c r="BD260" s="67" t="str">
        <f t="shared" si="2404"/>
        <v/>
      </c>
      <c r="BE260" s="75" t="str">
        <f t="shared" si="2405"/>
        <v/>
      </c>
      <c r="BF260" s="74" t="str">
        <f t="shared" si="2615"/>
        <v/>
      </c>
      <c r="BG260" s="67" t="str">
        <f t="shared" ref="BG260" si="3092">IF(AND($F260=BF$2,$D260=BF$3,$E260=BG$4),1,"")</f>
        <v/>
      </c>
      <c r="BH260" s="67" t="str">
        <f t="shared" si="2407"/>
        <v/>
      </c>
      <c r="BI260" s="67" t="str">
        <f t="shared" si="2408"/>
        <v/>
      </c>
      <c r="BJ260" s="67" t="str">
        <f t="shared" si="2409"/>
        <v/>
      </c>
      <c r="BK260" s="67" t="str">
        <f t="shared" si="2410"/>
        <v/>
      </c>
      <c r="BL260" s="67" t="str">
        <f t="shared" si="2411"/>
        <v/>
      </c>
      <c r="BM260" s="67" t="str">
        <f t="shared" si="2412"/>
        <v/>
      </c>
      <c r="BN260" s="67" t="str">
        <f t="shared" si="2413"/>
        <v/>
      </c>
      <c r="BO260" s="75" t="str">
        <f t="shared" si="2414"/>
        <v/>
      </c>
      <c r="BP260" s="74" t="str">
        <f t="shared" si="2617"/>
        <v/>
      </c>
      <c r="BQ260" s="67" t="str">
        <f t="shared" ref="BQ260" si="3093">IF(AND($F260=BP$2,$D260=BP$3,$E260=BQ$4),1,"")</f>
        <v/>
      </c>
      <c r="BR260" s="67" t="str">
        <f t="shared" si="2416"/>
        <v/>
      </c>
      <c r="BS260" s="67" t="str">
        <f t="shared" si="2417"/>
        <v/>
      </c>
      <c r="BT260" s="67" t="str">
        <f t="shared" si="2418"/>
        <v/>
      </c>
      <c r="BU260" s="67" t="str">
        <f t="shared" si="2419"/>
        <v/>
      </c>
      <c r="BV260" s="67" t="str">
        <f t="shared" si="2420"/>
        <v/>
      </c>
      <c r="BW260" s="67" t="str">
        <f t="shared" si="2421"/>
        <v/>
      </c>
      <c r="BX260" s="67" t="str">
        <f t="shared" si="2422"/>
        <v/>
      </c>
      <c r="BY260" s="75" t="str">
        <f t="shared" si="2423"/>
        <v/>
      </c>
      <c r="BZ260" s="74" t="str">
        <f t="shared" si="2619"/>
        <v/>
      </c>
      <c r="CA260" s="67" t="str">
        <f t="shared" ref="CA260" si="3094">IF(AND($F260=BZ$2,$D260=BZ$3,$E260=CA$4),1,"")</f>
        <v/>
      </c>
      <c r="CB260" s="67" t="str">
        <f t="shared" si="2425"/>
        <v/>
      </c>
      <c r="CC260" s="67" t="str">
        <f t="shared" si="2426"/>
        <v/>
      </c>
      <c r="CD260" s="67" t="str">
        <f t="shared" si="2427"/>
        <v/>
      </c>
      <c r="CE260" s="67" t="str">
        <f t="shared" si="2428"/>
        <v/>
      </c>
      <c r="CF260" s="67" t="str">
        <f t="shared" si="2429"/>
        <v/>
      </c>
      <c r="CG260" s="67" t="str">
        <f t="shared" si="2430"/>
        <v/>
      </c>
      <c r="CH260" s="67" t="str">
        <f t="shared" si="2431"/>
        <v/>
      </c>
      <c r="CI260" s="75" t="str">
        <f t="shared" si="2432"/>
        <v/>
      </c>
      <c r="CJ260" s="74" t="str">
        <f t="shared" si="2621"/>
        <v/>
      </c>
      <c r="CK260" s="67" t="str">
        <f t="shared" ref="CK260" si="3095">IF(AND($F260=CJ$2,$D260=CJ$3,$E260=CK$4),1,"")</f>
        <v/>
      </c>
      <c r="CL260" s="67" t="str">
        <f t="shared" si="2434"/>
        <v/>
      </c>
      <c r="CM260" s="67" t="str">
        <f t="shared" si="2435"/>
        <v/>
      </c>
      <c r="CN260" s="67" t="str">
        <f t="shared" si="2436"/>
        <v/>
      </c>
      <c r="CO260" s="67" t="str">
        <f t="shared" si="2437"/>
        <v/>
      </c>
      <c r="CP260" s="67" t="str">
        <f t="shared" si="2438"/>
        <v/>
      </c>
      <c r="CQ260" s="67" t="str">
        <f t="shared" si="2439"/>
        <v/>
      </c>
      <c r="CR260" s="67" t="str">
        <f t="shared" si="2440"/>
        <v/>
      </c>
      <c r="CS260" s="75" t="str">
        <f t="shared" si="2441"/>
        <v/>
      </c>
      <c r="CT260" s="74" t="str">
        <f t="shared" si="2623"/>
        <v/>
      </c>
      <c r="CU260" s="67" t="str">
        <f t="shared" ref="CU260" si="3096">IF(AND($F260=CT$2,$D260=CT$3,$E260=CU$4),1,"")</f>
        <v/>
      </c>
      <c r="CV260" s="67" t="str">
        <f t="shared" si="2443"/>
        <v/>
      </c>
      <c r="CW260" s="67" t="str">
        <f t="shared" si="2444"/>
        <v/>
      </c>
      <c r="CX260" s="67" t="str">
        <f t="shared" si="2445"/>
        <v/>
      </c>
      <c r="CY260" s="67" t="str">
        <f t="shared" si="2446"/>
        <v/>
      </c>
      <c r="CZ260" s="67" t="str">
        <f t="shared" si="2447"/>
        <v/>
      </c>
      <c r="DA260" s="67" t="str">
        <f t="shared" si="2448"/>
        <v/>
      </c>
      <c r="DB260" s="67" t="str">
        <f t="shared" si="2449"/>
        <v/>
      </c>
      <c r="DC260" s="75" t="str">
        <f t="shared" si="2450"/>
        <v/>
      </c>
      <c r="DD260" s="74" t="str">
        <f t="shared" si="2625"/>
        <v/>
      </c>
      <c r="DE260" s="67" t="str">
        <f t="shared" ref="DE260" si="3097">IF(AND($F260=DD$2,$D260=DD$3,$E260=DE$4),1,"")</f>
        <v/>
      </c>
      <c r="DF260" s="67" t="str">
        <f t="shared" si="2452"/>
        <v/>
      </c>
      <c r="DG260" s="67" t="str">
        <f t="shared" si="2453"/>
        <v/>
      </c>
      <c r="DH260" s="67" t="str">
        <f t="shared" si="2454"/>
        <v/>
      </c>
      <c r="DI260" s="67" t="str">
        <f t="shared" si="2455"/>
        <v/>
      </c>
      <c r="DJ260" s="67" t="str">
        <f t="shared" si="2456"/>
        <v/>
      </c>
      <c r="DK260" s="67" t="str">
        <f t="shared" si="2457"/>
        <v/>
      </c>
      <c r="DL260" s="67" t="str">
        <f t="shared" si="2458"/>
        <v/>
      </c>
      <c r="DM260" s="75" t="str">
        <f t="shared" si="2459"/>
        <v/>
      </c>
      <c r="DN260" s="74" t="str">
        <f t="shared" si="2627"/>
        <v/>
      </c>
      <c r="DO260" s="67" t="str">
        <f t="shared" ref="DO260" si="3098">IF(AND($F260=DN$2,$D260=DN$3,$E260=DO$4),1,"")</f>
        <v/>
      </c>
      <c r="DP260" s="67" t="str">
        <f t="shared" si="2461"/>
        <v/>
      </c>
      <c r="DQ260" s="67" t="str">
        <f t="shared" si="2462"/>
        <v/>
      </c>
      <c r="DR260" s="67" t="str">
        <f t="shared" si="2463"/>
        <v/>
      </c>
      <c r="DS260" s="67" t="str">
        <f t="shared" si="2464"/>
        <v/>
      </c>
      <c r="DT260" s="67" t="str">
        <f t="shared" si="2465"/>
        <v/>
      </c>
      <c r="DU260" s="67" t="str">
        <f t="shared" si="2466"/>
        <v/>
      </c>
      <c r="DV260" s="67" t="str">
        <f t="shared" si="2467"/>
        <v/>
      </c>
      <c r="DW260" s="76" t="str">
        <f t="shared" si="2468"/>
        <v/>
      </c>
      <c r="DX260" s="73"/>
    </row>
    <row r="261" spans="1:128" hidden="1">
      <c r="A261" s="67" t="str">
        <f>IF(OR(B261=0,B261=""),"",'Stu.Detail (1-20)'!A263)</f>
        <v/>
      </c>
      <c r="B261" s="67" t="str">
        <f>IF(OR('Stu.Detail (1-20)'!B263=0,'Stu.Detail (1-20)'!B263=""),"",'Stu.Detail (1-20)'!B263)</f>
        <v/>
      </c>
      <c r="C261" s="68" t="str">
        <f>IF(OR('Stu.Detail (1-20)'!C263=0,'Stu.Detail (1-20)'!C263=""),"",'Stu.Detail (1-20)'!C263)</f>
        <v/>
      </c>
      <c r="D261" s="67" t="str">
        <f>IF(OR('Stu.Detail (1-20)'!J263=0,'Stu.Detail (1-20)'!J263=""),"",'Stu.Detail (1-20)'!J263)</f>
        <v/>
      </c>
      <c r="E261" s="67" t="str">
        <f>IF(OR('Stu.Detail (1-20)'!K263=0,'Stu.Detail (1-20)'!K263=""),"",'Stu.Detail (1-20)'!K263)</f>
        <v/>
      </c>
      <c r="F261" s="67" t="str">
        <f>IF(OR('Stu.Detail (1-20)'!L263=0,'Stu.Detail (1-20)'!L263=""),"",'Stu.Detail (1-20)'!L263)</f>
        <v/>
      </c>
      <c r="H261" s="74" t="str">
        <f t="shared" si="2359"/>
        <v/>
      </c>
      <c r="I261" s="67" t="str">
        <f t="shared" si="2360"/>
        <v/>
      </c>
      <c r="J261" s="67" t="str">
        <f t="shared" si="2361"/>
        <v/>
      </c>
      <c r="K261" s="67" t="str">
        <f t="shared" si="2362"/>
        <v/>
      </c>
      <c r="L261" s="67" t="str">
        <f t="shared" si="2363"/>
        <v/>
      </c>
      <c r="M261" s="67" t="str">
        <f t="shared" si="2364"/>
        <v/>
      </c>
      <c r="N261" s="67" t="str">
        <f t="shared" si="2365"/>
        <v/>
      </c>
      <c r="O261" s="67" t="str">
        <f t="shared" si="2366"/>
        <v/>
      </c>
      <c r="P261" s="67" t="str">
        <f t="shared" si="2367"/>
        <v/>
      </c>
      <c r="Q261" s="75" t="str">
        <f t="shared" si="2368"/>
        <v/>
      </c>
      <c r="R261" s="74" t="str">
        <f t="shared" si="2369"/>
        <v/>
      </c>
      <c r="S261" s="67" t="str">
        <f t="shared" si="2370"/>
        <v/>
      </c>
      <c r="T261" s="67" t="str">
        <f t="shared" si="2371"/>
        <v/>
      </c>
      <c r="U261" s="67" t="str">
        <f t="shared" si="2372"/>
        <v/>
      </c>
      <c r="V261" s="67" t="str">
        <f t="shared" si="2373"/>
        <v/>
      </c>
      <c r="W261" s="67" t="str">
        <f t="shared" si="2374"/>
        <v/>
      </c>
      <c r="X261" s="67" t="str">
        <f t="shared" si="2375"/>
        <v/>
      </c>
      <c r="Y261" s="67" t="str">
        <f t="shared" si="2376"/>
        <v/>
      </c>
      <c r="Z261" s="67" t="str">
        <f t="shared" si="2377"/>
        <v/>
      </c>
      <c r="AA261" s="75" t="str">
        <f t="shared" si="2378"/>
        <v/>
      </c>
      <c r="AB261" s="74" t="str">
        <f t="shared" si="2609"/>
        <v/>
      </c>
      <c r="AC261" s="67" t="str">
        <f t="shared" ref="AC261" si="3099">IF(AND($F261=AB$2,$D261=AB$3,$E261=AC$4),1,"")</f>
        <v/>
      </c>
      <c r="AD261" s="67" t="str">
        <f t="shared" si="2380"/>
        <v/>
      </c>
      <c r="AE261" s="67" t="str">
        <f t="shared" si="2381"/>
        <v/>
      </c>
      <c r="AF261" s="67" t="str">
        <f t="shared" si="2382"/>
        <v/>
      </c>
      <c r="AG261" s="67" t="str">
        <f t="shared" si="2383"/>
        <v/>
      </c>
      <c r="AH261" s="67" t="str">
        <f t="shared" si="2384"/>
        <v/>
      </c>
      <c r="AI261" s="67" t="str">
        <f t="shared" si="2385"/>
        <v/>
      </c>
      <c r="AJ261" s="67" t="str">
        <f t="shared" si="2386"/>
        <v/>
      </c>
      <c r="AK261" s="75" t="str">
        <f t="shared" si="2387"/>
        <v/>
      </c>
      <c r="AL261" s="74" t="str">
        <f t="shared" si="2611"/>
        <v/>
      </c>
      <c r="AM261" s="67" t="str">
        <f t="shared" ref="AM261" si="3100">IF(AND($F261=AL$2,$D261=AL$3,$E261=AM$4),1,"")</f>
        <v/>
      </c>
      <c r="AN261" s="67" t="str">
        <f t="shared" si="2389"/>
        <v/>
      </c>
      <c r="AO261" s="67" t="str">
        <f t="shared" si="2390"/>
        <v/>
      </c>
      <c r="AP261" s="67" t="str">
        <f t="shared" si="2391"/>
        <v/>
      </c>
      <c r="AQ261" s="67" t="str">
        <f t="shared" si="2392"/>
        <v/>
      </c>
      <c r="AR261" s="67" t="str">
        <f t="shared" si="2393"/>
        <v/>
      </c>
      <c r="AS261" s="67" t="str">
        <f t="shared" si="2394"/>
        <v/>
      </c>
      <c r="AT261" s="67" t="str">
        <f t="shared" si="2395"/>
        <v/>
      </c>
      <c r="AU261" s="75" t="str">
        <f t="shared" si="2396"/>
        <v/>
      </c>
      <c r="AV261" s="74" t="str">
        <f t="shared" si="2613"/>
        <v/>
      </c>
      <c r="AW261" s="67" t="str">
        <f t="shared" ref="AW261" si="3101">IF(AND($F261=AV$2,$D261=AV$3,$E261=AW$4),1,"")</f>
        <v/>
      </c>
      <c r="AX261" s="67" t="str">
        <f t="shared" si="2398"/>
        <v/>
      </c>
      <c r="AY261" s="67" t="str">
        <f t="shared" si="2399"/>
        <v/>
      </c>
      <c r="AZ261" s="67" t="str">
        <f t="shared" si="2400"/>
        <v/>
      </c>
      <c r="BA261" s="67" t="str">
        <f t="shared" si="2401"/>
        <v/>
      </c>
      <c r="BB261" s="67" t="str">
        <f t="shared" si="2402"/>
        <v/>
      </c>
      <c r="BC261" s="67" t="str">
        <f t="shared" si="2403"/>
        <v/>
      </c>
      <c r="BD261" s="67" t="str">
        <f t="shared" si="2404"/>
        <v/>
      </c>
      <c r="BE261" s="75" t="str">
        <f t="shared" si="2405"/>
        <v/>
      </c>
      <c r="BF261" s="74" t="str">
        <f t="shared" si="2615"/>
        <v/>
      </c>
      <c r="BG261" s="67" t="str">
        <f t="shared" ref="BG261" si="3102">IF(AND($F261=BF$2,$D261=BF$3,$E261=BG$4),1,"")</f>
        <v/>
      </c>
      <c r="BH261" s="67" t="str">
        <f t="shared" si="2407"/>
        <v/>
      </c>
      <c r="BI261" s="67" t="str">
        <f t="shared" si="2408"/>
        <v/>
      </c>
      <c r="BJ261" s="67" t="str">
        <f t="shared" si="2409"/>
        <v/>
      </c>
      <c r="BK261" s="67" t="str">
        <f t="shared" si="2410"/>
        <v/>
      </c>
      <c r="BL261" s="67" t="str">
        <f t="shared" si="2411"/>
        <v/>
      </c>
      <c r="BM261" s="67" t="str">
        <f t="shared" si="2412"/>
        <v/>
      </c>
      <c r="BN261" s="67" t="str">
        <f t="shared" si="2413"/>
        <v/>
      </c>
      <c r="BO261" s="75" t="str">
        <f t="shared" si="2414"/>
        <v/>
      </c>
      <c r="BP261" s="74" t="str">
        <f t="shared" si="2617"/>
        <v/>
      </c>
      <c r="BQ261" s="67" t="str">
        <f t="shared" ref="BQ261" si="3103">IF(AND($F261=BP$2,$D261=BP$3,$E261=BQ$4),1,"")</f>
        <v/>
      </c>
      <c r="BR261" s="67" t="str">
        <f t="shared" si="2416"/>
        <v/>
      </c>
      <c r="BS261" s="67" t="str">
        <f t="shared" si="2417"/>
        <v/>
      </c>
      <c r="BT261" s="67" t="str">
        <f t="shared" si="2418"/>
        <v/>
      </c>
      <c r="BU261" s="67" t="str">
        <f t="shared" si="2419"/>
        <v/>
      </c>
      <c r="BV261" s="67" t="str">
        <f t="shared" si="2420"/>
        <v/>
      </c>
      <c r="BW261" s="67" t="str">
        <f t="shared" si="2421"/>
        <v/>
      </c>
      <c r="BX261" s="67" t="str">
        <f t="shared" si="2422"/>
        <v/>
      </c>
      <c r="BY261" s="75" t="str">
        <f t="shared" si="2423"/>
        <v/>
      </c>
      <c r="BZ261" s="74" t="str">
        <f t="shared" si="2619"/>
        <v/>
      </c>
      <c r="CA261" s="67" t="str">
        <f t="shared" ref="CA261" si="3104">IF(AND($F261=BZ$2,$D261=BZ$3,$E261=CA$4),1,"")</f>
        <v/>
      </c>
      <c r="CB261" s="67" t="str">
        <f t="shared" si="2425"/>
        <v/>
      </c>
      <c r="CC261" s="67" t="str">
        <f t="shared" si="2426"/>
        <v/>
      </c>
      <c r="CD261" s="67" t="str">
        <f t="shared" si="2427"/>
        <v/>
      </c>
      <c r="CE261" s="67" t="str">
        <f t="shared" si="2428"/>
        <v/>
      </c>
      <c r="CF261" s="67" t="str">
        <f t="shared" si="2429"/>
        <v/>
      </c>
      <c r="CG261" s="67" t="str">
        <f t="shared" si="2430"/>
        <v/>
      </c>
      <c r="CH261" s="67" t="str">
        <f t="shared" si="2431"/>
        <v/>
      </c>
      <c r="CI261" s="75" t="str">
        <f t="shared" si="2432"/>
        <v/>
      </c>
      <c r="CJ261" s="74" t="str">
        <f t="shared" si="2621"/>
        <v/>
      </c>
      <c r="CK261" s="67" t="str">
        <f t="shared" ref="CK261" si="3105">IF(AND($F261=CJ$2,$D261=CJ$3,$E261=CK$4),1,"")</f>
        <v/>
      </c>
      <c r="CL261" s="67" t="str">
        <f t="shared" si="2434"/>
        <v/>
      </c>
      <c r="CM261" s="67" t="str">
        <f t="shared" si="2435"/>
        <v/>
      </c>
      <c r="CN261" s="67" t="str">
        <f t="shared" si="2436"/>
        <v/>
      </c>
      <c r="CO261" s="67" t="str">
        <f t="shared" si="2437"/>
        <v/>
      </c>
      <c r="CP261" s="67" t="str">
        <f t="shared" si="2438"/>
        <v/>
      </c>
      <c r="CQ261" s="67" t="str">
        <f t="shared" si="2439"/>
        <v/>
      </c>
      <c r="CR261" s="67" t="str">
        <f t="shared" si="2440"/>
        <v/>
      </c>
      <c r="CS261" s="75" t="str">
        <f t="shared" si="2441"/>
        <v/>
      </c>
      <c r="CT261" s="74" t="str">
        <f t="shared" si="2623"/>
        <v/>
      </c>
      <c r="CU261" s="67" t="str">
        <f t="shared" ref="CU261" si="3106">IF(AND($F261=CT$2,$D261=CT$3,$E261=CU$4),1,"")</f>
        <v/>
      </c>
      <c r="CV261" s="67" t="str">
        <f t="shared" si="2443"/>
        <v/>
      </c>
      <c r="CW261" s="67" t="str">
        <f t="shared" si="2444"/>
        <v/>
      </c>
      <c r="CX261" s="67" t="str">
        <f t="shared" si="2445"/>
        <v/>
      </c>
      <c r="CY261" s="67" t="str">
        <f t="shared" si="2446"/>
        <v/>
      </c>
      <c r="CZ261" s="67" t="str">
        <f t="shared" si="2447"/>
        <v/>
      </c>
      <c r="DA261" s="67" t="str">
        <f t="shared" si="2448"/>
        <v/>
      </c>
      <c r="DB261" s="67" t="str">
        <f t="shared" si="2449"/>
        <v/>
      </c>
      <c r="DC261" s="75" t="str">
        <f t="shared" si="2450"/>
        <v/>
      </c>
      <c r="DD261" s="74" t="str">
        <f t="shared" si="2625"/>
        <v/>
      </c>
      <c r="DE261" s="67" t="str">
        <f t="shared" ref="DE261" si="3107">IF(AND($F261=DD$2,$D261=DD$3,$E261=DE$4),1,"")</f>
        <v/>
      </c>
      <c r="DF261" s="67" t="str">
        <f t="shared" si="2452"/>
        <v/>
      </c>
      <c r="DG261" s="67" t="str">
        <f t="shared" si="2453"/>
        <v/>
      </c>
      <c r="DH261" s="67" t="str">
        <f t="shared" si="2454"/>
        <v/>
      </c>
      <c r="DI261" s="67" t="str">
        <f t="shared" si="2455"/>
        <v/>
      </c>
      <c r="DJ261" s="67" t="str">
        <f t="shared" si="2456"/>
        <v/>
      </c>
      <c r="DK261" s="67" t="str">
        <f t="shared" si="2457"/>
        <v/>
      </c>
      <c r="DL261" s="67" t="str">
        <f t="shared" si="2458"/>
        <v/>
      </c>
      <c r="DM261" s="75" t="str">
        <f t="shared" si="2459"/>
        <v/>
      </c>
      <c r="DN261" s="74" t="str">
        <f t="shared" si="2627"/>
        <v/>
      </c>
      <c r="DO261" s="67" t="str">
        <f t="shared" ref="DO261" si="3108">IF(AND($F261=DN$2,$D261=DN$3,$E261=DO$4),1,"")</f>
        <v/>
      </c>
      <c r="DP261" s="67" t="str">
        <f t="shared" si="2461"/>
        <v/>
      </c>
      <c r="DQ261" s="67" t="str">
        <f t="shared" si="2462"/>
        <v/>
      </c>
      <c r="DR261" s="67" t="str">
        <f t="shared" si="2463"/>
        <v/>
      </c>
      <c r="DS261" s="67" t="str">
        <f t="shared" si="2464"/>
        <v/>
      </c>
      <c r="DT261" s="67" t="str">
        <f t="shared" si="2465"/>
        <v/>
      </c>
      <c r="DU261" s="67" t="str">
        <f t="shared" si="2466"/>
        <v/>
      </c>
      <c r="DV261" s="67" t="str">
        <f t="shared" si="2467"/>
        <v/>
      </c>
      <c r="DW261" s="76" t="str">
        <f t="shared" si="2468"/>
        <v/>
      </c>
      <c r="DX261" s="73"/>
    </row>
    <row r="262" spans="1:128" hidden="1">
      <c r="A262" s="67" t="str">
        <f>IF(OR(B262=0,B262=""),"",'Stu.Detail (1-20)'!A264)</f>
        <v/>
      </c>
      <c r="B262" s="67" t="str">
        <f>IF(OR('Stu.Detail (1-20)'!B264=0,'Stu.Detail (1-20)'!B264=""),"",'Stu.Detail (1-20)'!B264)</f>
        <v/>
      </c>
      <c r="C262" s="68" t="str">
        <f>IF(OR('Stu.Detail (1-20)'!C264=0,'Stu.Detail (1-20)'!C264=""),"",'Stu.Detail (1-20)'!C264)</f>
        <v/>
      </c>
      <c r="D262" s="67" t="str">
        <f>IF(OR('Stu.Detail (1-20)'!J264=0,'Stu.Detail (1-20)'!J264=""),"",'Stu.Detail (1-20)'!J264)</f>
        <v/>
      </c>
      <c r="E262" s="67" t="str">
        <f>IF(OR('Stu.Detail (1-20)'!K264=0,'Stu.Detail (1-20)'!K264=""),"",'Stu.Detail (1-20)'!K264)</f>
        <v/>
      </c>
      <c r="F262" s="67" t="str">
        <f>IF(OR('Stu.Detail (1-20)'!L264=0,'Stu.Detail (1-20)'!L264=""),"",'Stu.Detail (1-20)'!L264)</f>
        <v/>
      </c>
      <c r="H262" s="74" t="str">
        <f t="shared" ref="H262:H325" si="3109">IF(AND($F262=H$2,$D262=H$3,$E262=H$4),1,"")</f>
        <v/>
      </c>
      <c r="I262" s="67" t="str">
        <f t="shared" ref="I262:I325" si="3110">IF(AND($F262=H$2,$D262=H$3,$E262=I$4),1,"")</f>
        <v/>
      </c>
      <c r="J262" s="67" t="str">
        <f t="shared" ref="J262:J325" si="3111">IF(AND($F262=H$2,$D262=J$3,$E262=J$4),1,"")</f>
        <v/>
      </c>
      <c r="K262" s="67" t="str">
        <f t="shared" ref="K262:K325" si="3112">IF(AND($F262=H$2,$D262=J$3,$E262=K$4),1,"")</f>
        <v/>
      </c>
      <c r="L262" s="67" t="str">
        <f t="shared" ref="L262:L325" si="3113">IF(AND($F262=H$2,$D262=L$3,$E262=L$4),1,"")</f>
        <v/>
      </c>
      <c r="M262" s="67" t="str">
        <f t="shared" ref="M262:M325" si="3114">IF(AND($F262=H$2,$D262=L$3,$E262=M$4),1,"")</f>
        <v/>
      </c>
      <c r="N262" s="67" t="str">
        <f t="shared" ref="N262:N325" si="3115">IF(AND($F262=H$2,$D262=N$3,$E262=N$4),1,"")</f>
        <v/>
      </c>
      <c r="O262" s="67" t="str">
        <f t="shared" ref="O262:O325" si="3116">IF(AND($F262=H$2,$D262=N$3,$E262=O$4),1,"")</f>
        <v/>
      </c>
      <c r="P262" s="67" t="str">
        <f t="shared" ref="P262:P325" si="3117">IF(AND($F262=H$2,$D262=P$3,$E262=P$4),1,"")</f>
        <v/>
      </c>
      <c r="Q262" s="75" t="str">
        <f t="shared" ref="Q262:Q325" si="3118">IF(AND($F262=H$2,$D262=P$3,$E262=Q$4),1,"")</f>
        <v/>
      </c>
      <c r="R262" s="74" t="str">
        <f t="shared" ref="R262:R325" si="3119">IF(AND($F262=R$2,$D262=R$3,$E262=R$4),1,"")</f>
        <v/>
      </c>
      <c r="S262" s="67" t="str">
        <f t="shared" ref="S262:S325" si="3120">IF(AND($F262=R$2,$D262=R$3,$E262=S$4),1,"")</f>
        <v/>
      </c>
      <c r="T262" s="67" t="str">
        <f t="shared" ref="T262:T325" si="3121">IF(AND($F262=R$2,$D262=T$3,$E262=T$4),1,"")</f>
        <v/>
      </c>
      <c r="U262" s="67" t="str">
        <f t="shared" ref="U262:U325" si="3122">IF(AND($F262=R$2,$D262=T$3,$E262=U$4),1,"")</f>
        <v/>
      </c>
      <c r="V262" s="67" t="str">
        <f t="shared" ref="V262:V325" si="3123">IF(AND($F262=R$2,$D262=V$3,$E262=V$4),1,"")</f>
        <v/>
      </c>
      <c r="W262" s="67" t="str">
        <f t="shared" ref="W262:W325" si="3124">IF(AND($F262=R$2,$D262=V$3,$E262=W$4),1,"")</f>
        <v/>
      </c>
      <c r="X262" s="67" t="str">
        <f t="shared" ref="X262:X325" si="3125">IF(AND($F262=R$2,$D262=X$3,$E262=X$4),1,"")</f>
        <v/>
      </c>
      <c r="Y262" s="67" t="str">
        <f t="shared" ref="Y262:Y325" si="3126">IF(AND($F262=R$2,$D262=X$3,$E262=Y$4),1,"")</f>
        <v/>
      </c>
      <c r="Z262" s="67" t="str">
        <f t="shared" ref="Z262:Z325" si="3127">IF(AND($F262=R$2,$D262=Z$3,$E262=Z$4),1,"")</f>
        <v/>
      </c>
      <c r="AA262" s="75" t="str">
        <f t="shared" ref="AA262:AA325" si="3128">IF(AND($F262=R$2,$D262=Z$3,$E262=AA$4),1,"")</f>
        <v/>
      </c>
      <c r="AB262" s="74" t="str">
        <f t="shared" si="2609"/>
        <v/>
      </c>
      <c r="AC262" s="67" t="str">
        <f t="shared" ref="AC262" si="3129">IF(AND($F262=AB$2,$D262=AB$3,$E262=AC$4),1,"")</f>
        <v/>
      </c>
      <c r="AD262" s="67" t="str">
        <f t="shared" ref="AD262:AD325" si="3130">IF(AND($F262=AB$2,$D262=AD$3,$E262=AD$4),1,"")</f>
        <v/>
      </c>
      <c r="AE262" s="67" t="str">
        <f t="shared" ref="AE262:AE325" si="3131">IF(AND($F262=AB$2,$D262=AD$3,$E262=AE$4),1,"")</f>
        <v/>
      </c>
      <c r="AF262" s="67" t="str">
        <f t="shared" ref="AF262:AF325" si="3132">IF(AND($F262=AB$2,$D262=AF$3,$E262=AF$4),1,"")</f>
        <v/>
      </c>
      <c r="AG262" s="67" t="str">
        <f t="shared" ref="AG262:AG325" si="3133">IF(AND($F262=AB$2,$D262=AF$3,$E262=AG$4),1,"")</f>
        <v/>
      </c>
      <c r="AH262" s="67" t="str">
        <f t="shared" ref="AH262:AH325" si="3134">IF(AND($F262=AB$2,$D262=AH$3,$E262=AH$4),1,"")</f>
        <v/>
      </c>
      <c r="AI262" s="67" t="str">
        <f t="shared" ref="AI262:AI325" si="3135">IF(AND($F262=AB$2,$D262=AH$3,$E262=AI$4),1,"")</f>
        <v/>
      </c>
      <c r="AJ262" s="67" t="str">
        <f t="shared" ref="AJ262:AJ325" si="3136">IF(AND($F262=AB$2,$D262=AJ$3,$E262=AJ$4),1,"")</f>
        <v/>
      </c>
      <c r="AK262" s="75" t="str">
        <f t="shared" ref="AK262:AK325" si="3137">IF(AND($F262=AB$2,$D262=AJ$3,$E262=AK$4),1,"")</f>
        <v/>
      </c>
      <c r="AL262" s="74" t="str">
        <f t="shared" si="2611"/>
        <v/>
      </c>
      <c r="AM262" s="67" t="str">
        <f t="shared" ref="AM262" si="3138">IF(AND($F262=AL$2,$D262=AL$3,$E262=AM$4),1,"")</f>
        <v/>
      </c>
      <c r="AN262" s="67" t="str">
        <f t="shared" ref="AN262:AN325" si="3139">IF(AND($F262=AL$2,$D262=AN$3,$E262=AN$4),1,"")</f>
        <v/>
      </c>
      <c r="AO262" s="67" t="str">
        <f t="shared" ref="AO262:AO325" si="3140">IF(AND($F262=AL$2,$D262=AN$3,$E262=AO$4),1,"")</f>
        <v/>
      </c>
      <c r="AP262" s="67" t="str">
        <f t="shared" ref="AP262:AP325" si="3141">IF(AND($F262=AL$2,$D262=AP$3,$E262=AP$4),1,"")</f>
        <v/>
      </c>
      <c r="AQ262" s="67" t="str">
        <f t="shared" ref="AQ262:AQ325" si="3142">IF(AND($F262=AL$2,$D262=AP$3,$E262=AQ$4),1,"")</f>
        <v/>
      </c>
      <c r="AR262" s="67" t="str">
        <f t="shared" ref="AR262:AR325" si="3143">IF(AND($F262=AL$2,$D262=AR$3,$E262=AR$4),1,"")</f>
        <v/>
      </c>
      <c r="AS262" s="67" t="str">
        <f t="shared" ref="AS262:AS325" si="3144">IF(AND($F262=AL$2,$D262=AR$3,$E262=AS$4),1,"")</f>
        <v/>
      </c>
      <c r="AT262" s="67" t="str">
        <f t="shared" ref="AT262:AT325" si="3145">IF(AND($F262=AL$2,$D262=AT$3,$E262=AT$4),1,"")</f>
        <v/>
      </c>
      <c r="AU262" s="75" t="str">
        <f t="shared" ref="AU262:AU325" si="3146">IF(AND($F262=AL$2,$D262=AT$3,$E262=AU$4),1,"")</f>
        <v/>
      </c>
      <c r="AV262" s="74" t="str">
        <f t="shared" si="2613"/>
        <v/>
      </c>
      <c r="AW262" s="67" t="str">
        <f t="shared" ref="AW262" si="3147">IF(AND($F262=AV$2,$D262=AV$3,$E262=AW$4),1,"")</f>
        <v/>
      </c>
      <c r="AX262" s="67" t="str">
        <f t="shared" ref="AX262:AX325" si="3148">IF(AND($F262=AV$2,$D262=AX$3,$E262=AX$4),1,"")</f>
        <v/>
      </c>
      <c r="AY262" s="67" t="str">
        <f t="shared" ref="AY262:AY325" si="3149">IF(AND($F262=AV$2,$D262=AX$3,$E262=AY$4),1,"")</f>
        <v/>
      </c>
      <c r="AZ262" s="67" t="str">
        <f t="shared" ref="AZ262:AZ325" si="3150">IF(AND($F262=AV$2,$D262=AZ$3,$E262=AZ$4),1,"")</f>
        <v/>
      </c>
      <c r="BA262" s="67" t="str">
        <f t="shared" ref="BA262:BA325" si="3151">IF(AND($F262=AV$2,$D262=AZ$3,$E262=BA$4),1,"")</f>
        <v/>
      </c>
      <c r="BB262" s="67" t="str">
        <f t="shared" ref="BB262:BB325" si="3152">IF(AND($F262=AV$2,$D262=BB$3,$E262=BB$4),1,"")</f>
        <v/>
      </c>
      <c r="BC262" s="67" t="str">
        <f t="shared" ref="BC262:BC325" si="3153">IF(AND($F262=AV$2,$D262=BB$3,$E262=BC$4),1,"")</f>
        <v/>
      </c>
      <c r="BD262" s="67" t="str">
        <f t="shared" ref="BD262:BD325" si="3154">IF(AND($F262=AV$2,$D262=BD$3,$E262=BD$4),1,"")</f>
        <v/>
      </c>
      <c r="BE262" s="75" t="str">
        <f t="shared" ref="BE262:BE325" si="3155">IF(AND($F262=AV$2,$D262=BD$3,$E262=BE$4),1,"")</f>
        <v/>
      </c>
      <c r="BF262" s="74" t="str">
        <f t="shared" si="2615"/>
        <v/>
      </c>
      <c r="BG262" s="67" t="str">
        <f t="shared" ref="BG262" si="3156">IF(AND($F262=BF$2,$D262=BF$3,$E262=BG$4),1,"")</f>
        <v/>
      </c>
      <c r="BH262" s="67" t="str">
        <f t="shared" ref="BH262:BH325" si="3157">IF(AND($F262=BF$2,$D262=BH$3,$E262=BH$4),1,"")</f>
        <v/>
      </c>
      <c r="BI262" s="67" t="str">
        <f t="shared" ref="BI262:BI325" si="3158">IF(AND($F262=BF$2,$D262=BH$3,$E262=BI$4),1,"")</f>
        <v/>
      </c>
      <c r="BJ262" s="67" t="str">
        <f t="shared" ref="BJ262:BJ325" si="3159">IF(AND($F262=BF$2,$D262=BJ$3,$E262=BJ$4),1,"")</f>
        <v/>
      </c>
      <c r="BK262" s="67" t="str">
        <f t="shared" ref="BK262:BK325" si="3160">IF(AND($F262=BF$2,$D262=BJ$3,$E262=BK$4),1,"")</f>
        <v/>
      </c>
      <c r="BL262" s="67" t="str">
        <f t="shared" ref="BL262:BL325" si="3161">IF(AND($F262=BF$2,$D262=BL$3,$E262=BL$4),1,"")</f>
        <v/>
      </c>
      <c r="BM262" s="67" t="str">
        <f t="shared" ref="BM262:BM325" si="3162">IF(AND($F262=BF$2,$D262=BL$3,$E262=BM$4),1,"")</f>
        <v/>
      </c>
      <c r="BN262" s="67" t="str">
        <f t="shared" ref="BN262:BN325" si="3163">IF(AND($F262=BF$2,$D262=BN$3,$E262=BN$4),1,"")</f>
        <v/>
      </c>
      <c r="BO262" s="75" t="str">
        <f t="shared" ref="BO262:BO325" si="3164">IF(AND($F262=BF$2,$D262=BN$3,$E262=BO$4),1,"")</f>
        <v/>
      </c>
      <c r="BP262" s="74" t="str">
        <f t="shared" si="2617"/>
        <v/>
      </c>
      <c r="BQ262" s="67" t="str">
        <f t="shared" ref="BQ262" si="3165">IF(AND($F262=BP$2,$D262=BP$3,$E262=BQ$4),1,"")</f>
        <v/>
      </c>
      <c r="BR262" s="67" t="str">
        <f t="shared" ref="BR262:BR325" si="3166">IF(AND($F262=BP$2,$D262=BR$3,$E262=BR$4),1,"")</f>
        <v/>
      </c>
      <c r="BS262" s="67" t="str">
        <f t="shared" ref="BS262:BS325" si="3167">IF(AND($F262=BP$2,$D262=BR$3,$E262=BS$4),1,"")</f>
        <v/>
      </c>
      <c r="BT262" s="67" t="str">
        <f t="shared" ref="BT262:BT325" si="3168">IF(AND($F262=BP$2,$D262=BT$3,$E262=BT$4),1,"")</f>
        <v/>
      </c>
      <c r="BU262" s="67" t="str">
        <f t="shared" ref="BU262:BU325" si="3169">IF(AND($F262=BP$2,$D262=BT$3,$E262=BU$4),1,"")</f>
        <v/>
      </c>
      <c r="BV262" s="67" t="str">
        <f t="shared" ref="BV262:BV325" si="3170">IF(AND($F262=BP$2,$D262=BV$3,$E262=BV$4),1,"")</f>
        <v/>
      </c>
      <c r="BW262" s="67" t="str">
        <f t="shared" ref="BW262:BW325" si="3171">IF(AND($F262=BP$2,$D262=BV$3,$E262=BW$4),1,"")</f>
        <v/>
      </c>
      <c r="BX262" s="67" t="str">
        <f t="shared" ref="BX262:BX325" si="3172">IF(AND($F262=BP$2,$D262=BX$3,$E262=BX$4),1,"")</f>
        <v/>
      </c>
      <c r="BY262" s="75" t="str">
        <f t="shared" ref="BY262:BY325" si="3173">IF(AND($F262=BP$2,$D262=BX$3,$E262=BY$4),1,"")</f>
        <v/>
      </c>
      <c r="BZ262" s="74" t="str">
        <f t="shared" si="2619"/>
        <v/>
      </c>
      <c r="CA262" s="67" t="str">
        <f t="shared" ref="CA262" si="3174">IF(AND($F262=BZ$2,$D262=BZ$3,$E262=CA$4),1,"")</f>
        <v/>
      </c>
      <c r="CB262" s="67" t="str">
        <f t="shared" ref="CB262:CB325" si="3175">IF(AND($F262=BZ$2,$D262=CB$3,$E262=CB$4),1,"")</f>
        <v/>
      </c>
      <c r="CC262" s="67" t="str">
        <f t="shared" ref="CC262:CC325" si="3176">IF(AND($F262=BZ$2,$D262=CB$3,$E262=CC$4),1,"")</f>
        <v/>
      </c>
      <c r="CD262" s="67" t="str">
        <f t="shared" ref="CD262:CD325" si="3177">IF(AND($F262=BZ$2,$D262=CD$3,$E262=CD$4),1,"")</f>
        <v/>
      </c>
      <c r="CE262" s="67" t="str">
        <f t="shared" ref="CE262:CE325" si="3178">IF(AND($F262=BZ$2,$D262=CD$3,$E262=CE$4),1,"")</f>
        <v/>
      </c>
      <c r="CF262" s="67" t="str">
        <f t="shared" ref="CF262:CF325" si="3179">IF(AND($F262=BZ$2,$D262=CF$3,$E262=CF$4),1,"")</f>
        <v/>
      </c>
      <c r="CG262" s="67" t="str">
        <f t="shared" ref="CG262:CG325" si="3180">IF(AND($F262=BZ$2,$D262=CF$3,$E262=CG$4),1,"")</f>
        <v/>
      </c>
      <c r="CH262" s="67" t="str">
        <f t="shared" ref="CH262:CH325" si="3181">IF(AND($F262=BZ$2,$D262=CH$3,$E262=CH$4),1,"")</f>
        <v/>
      </c>
      <c r="CI262" s="75" t="str">
        <f t="shared" ref="CI262:CI325" si="3182">IF(AND($F262=BZ$2,$D262=CH$3,$E262=CI$4),1,"")</f>
        <v/>
      </c>
      <c r="CJ262" s="74" t="str">
        <f t="shared" si="2621"/>
        <v/>
      </c>
      <c r="CK262" s="67" t="str">
        <f t="shared" ref="CK262" si="3183">IF(AND($F262=CJ$2,$D262=CJ$3,$E262=CK$4),1,"")</f>
        <v/>
      </c>
      <c r="CL262" s="67" t="str">
        <f t="shared" ref="CL262:CL325" si="3184">IF(AND($F262=CJ$2,$D262=CL$3,$E262=CL$4),1,"")</f>
        <v/>
      </c>
      <c r="CM262" s="67" t="str">
        <f t="shared" ref="CM262:CM325" si="3185">IF(AND($F262=CJ$2,$D262=CL$3,$E262=CM$4),1,"")</f>
        <v/>
      </c>
      <c r="CN262" s="67" t="str">
        <f t="shared" ref="CN262:CN325" si="3186">IF(AND($F262=CJ$2,$D262=CN$3,$E262=CN$4),1,"")</f>
        <v/>
      </c>
      <c r="CO262" s="67" t="str">
        <f t="shared" ref="CO262:CO325" si="3187">IF(AND($F262=CJ$2,$D262=CN$3,$E262=CO$4),1,"")</f>
        <v/>
      </c>
      <c r="CP262" s="67" t="str">
        <f t="shared" ref="CP262:CP325" si="3188">IF(AND($F262=CJ$2,$D262=CP$3,$E262=CP$4),1,"")</f>
        <v/>
      </c>
      <c r="CQ262" s="67" t="str">
        <f t="shared" ref="CQ262:CQ325" si="3189">IF(AND($F262=CJ$2,$D262=CP$3,$E262=CQ$4),1,"")</f>
        <v/>
      </c>
      <c r="CR262" s="67" t="str">
        <f t="shared" ref="CR262:CR325" si="3190">IF(AND($F262=CJ$2,$D262=CR$3,$E262=CR$4),1,"")</f>
        <v/>
      </c>
      <c r="CS262" s="75" t="str">
        <f t="shared" ref="CS262:CS325" si="3191">IF(AND($F262=CJ$2,$D262=CR$3,$E262=CS$4),1,"")</f>
        <v/>
      </c>
      <c r="CT262" s="74" t="str">
        <f t="shared" si="2623"/>
        <v/>
      </c>
      <c r="CU262" s="67" t="str">
        <f t="shared" ref="CU262" si="3192">IF(AND($F262=CT$2,$D262=CT$3,$E262=CU$4),1,"")</f>
        <v/>
      </c>
      <c r="CV262" s="67" t="str">
        <f t="shared" ref="CV262:CV325" si="3193">IF(AND($F262=CT$2,$D262=CV$3,$E262=CV$4),1,"")</f>
        <v/>
      </c>
      <c r="CW262" s="67" t="str">
        <f t="shared" ref="CW262:CW325" si="3194">IF(AND($F262=CT$2,$D262=CV$3,$E262=CW$4),1,"")</f>
        <v/>
      </c>
      <c r="CX262" s="67" t="str">
        <f t="shared" ref="CX262:CX325" si="3195">IF(AND($F262=CT$2,$D262=CX$3,$E262=CX$4),1,"")</f>
        <v/>
      </c>
      <c r="CY262" s="67" t="str">
        <f t="shared" ref="CY262:CY325" si="3196">IF(AND($F262=CT$2,$D262=CX$3,$E262=CY$4),1,"")</f>
        <v/>
      </c>
      <c r="CZ262" s="67" t="str">
        <f t="shared" ref="CZ262:CZ325" si="3197">IF(AND($F262=CT$2,$D262=CZ$3,$E262=CZ$4),1,"")</f>
        <v/>
      </c>
      <c r="DA262" s="67" t="str">
        <f t="shared" ref="DA262:DA325" si="3198">IF(AND($F262=CT$2,$D262=CZ$3,$E262=DA$4),1,"")</f>
        <v/>
      </c>
      <c r="DB262" s="67" t="str">
        <f t="shared" ref="DB262:DB325" si="3199">IF(AND($F262=CT$2,$D262=DB$3,$E262=DB$4),1,"")</f>
        <v/>
      </c>
      <c r="DC262" s="75" t="str">
        <f t="shared" ref="DC262:DC325" si="3200">IF(AND($F262=CT$2,$D262=DB$3,$E262=DC$4),1,"")</f>
        <v/>
      </c>
      <c r="DD262" s="74" t="str">
        <f t="shared" si="2625"/>
        <v/>
      </c>
      <c r="DE262" s="67" t="str">
        <f t="shared" ref="DE262" si="3201">IF(AND($F262=DD$2,$D262=DD$3,$E262=DE$4),1,"")</f>
        <v/>
      </c>
      <c r="DF262" s="67" t="str">
        <f t="shared" ref="DF262:DF325" si="3202">IF(AND($F262=DD$2,$D262=DF$3,$E262=DF$4),1,"")</f>
        <v/>
      </c>
      <c r="DG262" s="67" t="str">
        <f t="shared" ref="DG262:DG325" si="3203">IF(AND($F262=DD$2,$D262=DF$3,$E262=DG$4),1,"")</f>
        <v/>
      </c>
      <c r="DH262" s="67" t="str">
        <f t="shared" ref="DH262:DH325" si="3204">IF(AND($F262=DD$2,$D262=DH$3,$E262=DH$4),1,"")</f>
        <v/>
      </c>
      <c r="DI262" s="67" t="str">
        <f t="shared" ref="DI262:DI325" si="3205">IF(AND($F262=DD$2,$D262=DH$3,$E262=DI$4),1,"")</f>
        <v/>
      </c>
      <c r="DJ262" s="67" t="str">
        <f t="shared" ref="DJ262:DJ325" si="3206">IF(AND($F262=DD$2,$D262=DJ$3,$E262=DJ$4),1,"")</f>
        <v/>
      </c>
      <c r="DK262" s="67" t="str">
        <f t="shared" ref="DK262:DK325" si="3207">IF(AND($F262=DD$2,$D262=DJ$3,$E262=DK$4),1,"")</f>
        <v/>
      </c>
      <c r="DL262" s="67" t="str">
        <f t="shared" ref="DL262:DL325" si="3208">IF(AND($F262=DD$2,$D262=DL$3,$E262=DL$4),1,"")</f>
        <v/>
      </c>
      <c r="DM262" s="75" t="str">
        <f t="shared" ref="DM262:DM325" si="3209">IF(AND($F262=DD$2,$D262=DL$3,$E262=DM$4),1,"")</f>
        <v/>
      </c>
      <c r="DN262" s="74" t="str">
        <f t="shared" si="2627"/>
        <v/>
      </c>
      <c r="DO262" s="67" t="str">
        <f t="shared" ref="DO262" si="3210">IF(AND($F262=DN$2,$D262=DN$3,$E262=DO$4),1,"")</f>
        <v/>
      </c>
      <c r="DP262" s="67" t="str">
        <f t="shared" ref="DP262:DP325" si="3211">IF(AND($F262=DN$2,$D262=DP$3,$E262=DP$4),1,"")</f>
        <v/>
      </c>
      <c r="DQ262" s="67" t="str">
        <f t="shared" ref="DQ262:DQ325" si="3212">IF(AND($F262=DN$2,$D262=DP$3,$E262=DQ$4),1,"")</f>
        <v/>
      </c>
      <c r="DR262" s="67" t="str">
        <f t="shared" ref="DR262:DR325" si="3213">IF(AND($F262=DN$2,$D262=DR$3,$E262=DR$4),1,"")</f>
        <v/>
      </c>
      <c r="DS262" s="67" t="str">
        <f t="shared" ref="DS262:DS325" si="3214">IF(AND($F262=DN$2,$D262=DR$3,$E262=DS$4),1,"")</f>
        <v/>
      </c>
      <c r="DT262" s="67" t="str">
        <f t="shared" ref="DT262:DT325" si="3215">IF(AND($F262=DN$2,$D262=DT$3,$E262=DT$4),1,"")</f>
        <v/>
      </c>
      <c r="DU262" s="67" t="str">
        <f t="shared" ref="DU262:DU325" si="3216">IF(AND($F262=DN$2,$D262=DT$3,$E262=DU$4),1,"")</f>
        <v/>
      </c>
      <c r="DV262" s="67" t="str">
        <f t="shared" ref="DV262:DV325" si="3217">IF(AND($F262=DN$2,$D262=DV$3,$E262=DV$4),1,"")</f>
        <v/>
      </c>
      <c r="DW262" s="76" t="str">
        <f t="shared" ref="DW262:DW325" si="3218">IF(AND($F262=DN$2,$D262=DV$3,$E262=DW$4),1,"")</f>
        <v/>
      </c>
      <c r="DX262" s="73"/>
    </row>
    <row r="263" spans="1:128" hidden="1">
      <c r="A263" s="67" t="str">
        <f>IF(OR(B263=0,B263=""),"",'Stu.Detail (1-20)'!A265)</f>
        <v/>
      </c>
      <c r="B263" s="67" t="str">
        <f>IF(OR('Stu.Detail (1-20)'!B265=0,'Stu.Detail (1-20)'!B265=""),"",'Stu.Detail (1-20)'!B265)</f>
        <v/>
      </c>
      <c r="C263" s="68" t="str">
        <f>IF(OR('Stu.Detail (1-20)'!C265=0,'Stu.Detail (1-20)'!C265=""),"",'Stu.Detail (1-20)'!C265)</f>
        <v/>
      </c>
      <c r="D263" s="67" t="str">
        <f>IF(OR('Stu.Detail (1-20)'!J265=0,'Stu.Detail (1-20)'!J265=""),"",'Stu.Detail (1-20)'!J265)</f>
        <v/>
      </c>
      <c r="E263" s="67" t="str">
        <f>IF(OR('Stu.Detail (1-20)'!K265=0,'Stu.Detail (1-20)'!K265=""),"",'Stu.Detail (1-20)'!K265)</f>
        <v/>
      </c>
      <c r="F263" s="67" t="str">
        <f>IF(OR('Stu.Detail (1-20)'!L265=0,'Stu.Detail (1-20)'!L265=""),"",'Stu.Detail (1-20)'!L265)</f>
        <v/>
      </c>
      <c r="H263" s="74" t="str">
        <f t="shared" si="3109"/>
        <v/>
      </c>
      <c r="I263" s="67" t="str">
        <f t="shared" si="3110"/>
        <v/>
      </c>
      <c r="J263" s="67" t="str">
        <f t="shared" si="3111"/>
        <v/>
      </c>
      <c r="K263" s="67" t="str">
        <f t="shared" si="3112"/>
        <v/>
      </c>
      <c r="L263" s="67" t="str">
        <f t="shared" si="3113"/>
        <v/>
      </c>
      <c r="M263" s="67" t="str">
        <f t="shared" si="3114"/>
        <v/>
      </c>
      <c r="N263" s="67" t="str">
        <f t="shared" si="3115"/>
        <v/>
      </c>
      <c r="O263" s="67" t="str">
        <f t="shared" si="3116"/>
        <v/>
      </c>
      <c r="P263" s="67" t="str">
        <f t="shared" si="3117"/>
        <v/>
      </c>
      <c r="Q263" s="75" t="str">
        <f t="shared" si="3118"/>
        <v/>
      </c>
      <c r="R263" s="74" t="str">
        <f t="shared" si="3119"/>
        <v/>
      </c>
      <c r="S263" s="67" t="str">
        <f t="shared" si="3120"/>
        <v/>
      </c>
      <c r="T263" s="67" t="str">
        <f t="shared" si="3121"/>
        <v/>
      </c>
      <c r="U263" s="67" t="str">
        <f t="shared" si="3122"/>
        <v/>
      </c>
      <c r="V263" s="67" t="str">
        <f t="shared" si="3123"/>
        <v/>
      </c>
      <c r="W263" s="67" t="str">
        <f t="shared" si="3124"/>
        <v/>
      </c>
      <c r="X263" s="67" t="str">
        <f t="shared" si="3125"/>
        <v/>
      </c>
      <c r="Y263" s="67" t="str">
        <f t="shared" si="3126"/>
        <v/>
      </c>
      <c r="Z263" s="67" t="str">
        <f t="shared" si="3127"/>
        <v/>
      </c>
      <c r="AA263" s="75" t="str">
        <f t="shared" si="3128"/>
        <v/>
      </c>
      <c r="AB263" s="74" t="str">
        <f t="shared" si="2609"/>
        <v/>
      </c>
      <c r="AC263" s="67" t="str">
        <f t="shared" ref="AC263" si="3219">IF(AND($F263=AB$2,$D263=AB$3,$E263=AC$4),1,"")</f>
        <v/>
      </c>
      <c r="AD263" s="67" t="str">
        <f t="shared" si="3130"/>
        <v/>
      </c>
      <c r="AE263" s="67" t="str">
        <f t="shared" si="3131"/>
        <v/>
      </c>
      <c r="AF263" s="67" t="str">
        <f t="shared" si="3132"/>
        <v/>
      </c>
      <c r="AG263" s="67" t="str">
        <f t="shared" si="3133"/>
        <v/>
      </c>
      <c r="AH263" s="67" t="str">
        <f t="shared" si="3134"/>
        <v/>
      </c>
      <c r="AI263" s="67" t="str">
        <f t="shared" si="3135"/>
        <v/>
      </c>
      <c r="AJ263" s="67" t="str">
        <f t="shared" si="3136"/>
        <v/>
      </c>
      <c r="AK263" s="75" t="str">
        <f t="shared" si="3137"/>
        <v/>
      </c>
      <c r="AL263" s="74" t="str">
        <f t="shared" si="2611"/>
        <v/>
      </c>
      <c r="AM263" s="67" t="str">
        <f t="shared" ref="AM263" si="3220">IF(AND($F263=AL$2,$D263=AL$3,$E263=AM$4),1,"")</f>
        <v/>
      </c>
      <c r="AN263" s="67" t="str">
        <f t="shared" si="3139"/>
        <v/>
      </c>
      <c r="AO263" s="67" t="str">
        <f t="shared" si="3140"/>
        <v/>
      </c>
      <c r="AP263" s="67" t="str">
        <f t="shared" si="3141"/>
        <v/>
      </c>
      <c r="AQ263" s="67" t="str">
        <f t="shared" si="3142"/>
        <v/>
      </c>
      <c r="AR263" s="67" t="str">
        <f t="shared" si="3143"/>
        <v/>
      </c>
      <c r="AS263" s="67" t="str">
        <f t="shared" si="3144"/>
        <v/>
      </c>
      <c r="AT263" s="67" t="str">
        <f t="shared" si="3145"/>
        <v/>
      </c>
      <c r="AU263" s="75" t="str">
        <f t="shared" si="3146"/>
        <v/>
      </c>
      <c r="AV263" s="74" t="str">
        <f t="shared" si="2613"/>
        <v/>
      </c>
      <c r="AW263" s="67" t="str">
        <f t="shared" ref="AW263" si="3221">IF(AND($F263=AV$2,$D263=AV$3,$E263=AW$4),1,"")</f>
        <v/>
      </c>
      <c r="AX263" s="67" t="str">
        <f t="shared" si="3148"/>
        <v/>
      </c>
      <c r="AY263" s="67" t="str">
        <f t="shared" si="3149"/>
        <v/>
      </c>
      <c r="AZ263" s="67" t="str">
        <f t="shared" si="3150"/>
        <v/>
      </c>
      <c r="BA263" s="67" t="str">
        <f t="shared" si="3151"/>
        <v/>
      </c>
      <c r="BB263" s="67" t="str">
        <f t="shared" si="3152"/>
        <v/>
      </c>
      <c r="BC263" s="67" t="str">
        <f t="shared" si="3153"/>
        <v/>
      </c>
      <c r="BD263" s="67" t="str">
        <f t="shared" si="3154"/>
        <v/>
      </c>
      <c r="BE263" s="75" t="str">
        <f t="shared" si="3155"/>
        <v/>
      </c>
      <c r="BF263" s="74" t="str">
        <f t="shared" si="2615"/>
        <v/>
      </c>
      <c r="BG263" s="67" t="str">
        <f t="shared" ref="BG263" si="3222">IF(AND($F263=BF$2,$D263=BF$3,$E263=BG$4),1,"")</f>
        <v/>
      </c>
      <c r="BH263" s="67" t="str">
        <f t="shared" si="3157"/>
        <v/>
      </c>
      <c r="BI263" s="67" t="str">
        <f t="shared" si="3158"/>
        <v/>
      </c>
      <c r="BJ263" s="67" t="str">
        <f t="shared" si="3159"/>
        <v/>
      </c>
      <c r="BK263" s="67" t="str">
        <f t="shared" si="3160"/>
        <v/>
      </c>
      <c r="BL263" s="67" t="str">
        <f t="shared" si="3161"/>
        <v/>
      </c>
      <c r="BM263" s="67" t="str">
        <f t="shared" si="3162"/>
        <v/>
      </c>
      <c r="BN263" s="67" t="str">
        <f t="shared" si="3163"/>
        <v/>
      </c>
      <c r="BO263" s="75" t="str">
        <f t="shared" si="3164"/>
        <v/>
      </c>
      <c r="BP263" s="74" t="str">
        <f t="shared" si="2617"/>
        <v/>
      </c>
      <c r="BQ263" s="67" t="str">
        <f t="shared" ref="BQ263" si="3223">IF(AND($F263=BP$2,$D263=BP$3,$E263=BQ$4),1,"")</f>
        <v/>
      </c>
      <c r="BR263" s="67" t="str">
        <f t="shared" si="3166"/>
        <v/>
      </c>
      <c r="BS263" s="67" t="str">
        <f t="shared" si="3167"/>
        <v/>
      </c>
      <c r="BT263" s="67" t="str">
        <f t="shared" si="3168"/>
        <v/>
      </c>
      <c r="BU263" s="67" t="str">
        <f t="shared" si="3169"/>
        <v/>
      </c>
      <c r="BV263" s="67" t="str">
        <f t="shared" si="3170"/>
        <v/>
      </c>
      <c r="BW263" s="67" t="str">
        <f t="shared" si="3171"/>
        <v/>
      </c>
      <c r="BX263" s="67" t="str">
        <f t="shared" si="3172"/>
        <v/>
      </c>
      <c r="BY263" s="75" t="str">
        <f t="shared" si="3173"/>
        <v/>
      </c>
      <c r="BZ263" s="74" t="str">
        <f t="shared" si="2619"/>
        <v/>
      </c>
      <c r="CA263" s="67" t="str">
        <f t="shared" ref="CA263" si="3224">IF(AND($F263=BZ$2,$D263=BZ$3,$E263=CA$4),1,"")</f>
        <v/>
      </c>
      <c r="CB263" s="67" t="str">
        <f t="shared" si="3175"/>
        <v/>
      </c>
      <c r="CC263" s="67" t="str">
        <f t="shared" si="3176"/>
        <v/>
      </c>
      <c r="CD263" s="67" t="str">
        <f t="shared" si="3177"/>
        <v/>
      </c>
      <c r="CE263" s="67" t="str">
        <f t="shared" si="3178"/>
        <v/>
      </c>
      <c r="CF263" s="67" t="str">
        <f t="shared" si="3179"/>
        <v/>
      </c>
      <c r="CG263" s="67" t="str">
        <f t="shared" si="3180"/>
        <v/>
      </c>
      <c r="CH263" s="67" t="str">
        <f t="shared" si="3181"/>
        <v/>
      </c>
      <c r="CI263" s="75" t="str">
        <f t="shared" si="3182"/>
        <v/>
      </c>
      <c r="CJ263" s="74" t="str">
        <f t="shared" si="2621"/>
        <v/>
      </c>
      <c r="CK263" s="67" t="str">
        <f t="shared" ref="CK263" si="3225">IF(AND($F263=CJ$2,$D263=CJ$3,$E263=CK$4),1,"")</f>
        <v/>
      </c>
      <c r="CL263" s="67" t="str">
        <f t="shared" si="3184"/>
        <v/>
      </c>
      <c r="CM263" s="67" t="str">
        <f t="shared" si="3185"/>
        <v/>
      </c>
      <c r="CN263" s="67" t="str">
        <f t="shared" si="3186"/>
        <v/>
      </c>
      <c r="CO263" s="67" t="str">
        <f t="shared" si="3187"/>
        <v/>
      </c>
      <c r="CP263" s="67" t="str">
        <f t="shared" si="3188"/>
        <v/>
      </c>
      <c r="CQ263" s="67" t="str">
        <f t="shared" si="3189"/>
        <v/>
      </c>
      <c r="CR263" s="67" t="str">
        <f t="shared" si="3190"/>
        <v/>
      </c>
      <c r="CS263" s="75" t="str">
        <f t="shared" si="3191"/>
        <v/>
      </c>
      <c r="CT263" s="74" t="str">
        <f t="shared" si="2623"/>
        <v/>
      </c>
      <c r="CU263" s="67" t="str">
        <f t="shared" ref="CU263" si="3226">IF(AND($F263=CT$2,$D263=CT$3,$E263=CU$4),1,"")</f>
        <v/>
      </c>
      <c r="CV263" s="67" t="str">
        <f t="shared" si="3193"/>
        <v/>
      </c>
      <c r="CW263" s="67" t="str">
        <f t="shared" si="3194"/>
        <v/>
      </c>
      <c r="CX263" s="67" t="str">
        <f t="shared" si="3195"/>
        <v/>
      </c>
      <c r="CY263" s="67" t="str">
        <f t="shared" si="3196"/>
        <v/>
      </c>
      <c r="CZ263" s="67" t="str">
        <f t="shared" si="3197"/>
        <v/>
      </c>
      <c r="DA263" s="67" t="str">
        <f t="shared" si="3198"/>
        <v/>
      </c>
      <c r="DB263" s="67" t="str">
        <f t="shared" si="3199"/>
        <v/>
      </c>
      <c r="DC263" s="75" t="str">
        <f t="shared" si="3200"/>
        <v/>
      </c>
      <c r="DD263" s="74" t="str">
        <f t="shared" si="2625"/>
        <v/>
      </c>
      <c r="DE263" s="67" t="str">
        <f t="shared" ref="DE263" si="3227">IF(AND($F263=DD$2,$D263=DD$3,$E263=DE$4),1,"")</f>
        <v/>
      </c>
      <c r="DF263" s="67" t="str">
        <f t="shared" si="3202"/>
        <v/>
      </c>
      <c r="DG263" s="67" t="str">
        <f t="shared" si="3203"/>
        <v/>
      </c>
      <c r="DH263" s="67" t="str">
        <f t="shared" si="3204"/>
        <v/>
      </c>
      <c r="DI263" s="67" t="str">
        <f t="shared" si="3205"/>
        <v/>
      </c>
      <c r="DJ263" s="67" t="str">
        <f t="shared" si="3206"/>
        <v/>
      </c>
      <c r="DK263" s="67" t="str">
        <f t="shared" si="3207"/>
        <v/>
      </c>
      <c r="DL263" s="67" t="str">
        <f t="shared" si="3208"/>
        <v/>
      </c>
      <c r="DM263" s="75" t="str">
        <f t="shared" si="3209"/>
        <v/>
      </c>
      <c r="DN263" s="74" t="str">
        <f t="shared" si="2627"/>
        <v/>
      </c>
      <c r="DO263" s="67" t="str">
        <f t="shared" ref="DO263" si="3228">IF(AND($F263=DN$2,$D263=DN$3,$E263=DO$4),1,"")</f>
        <v/>
      </c>
      <c r="DP263" s="67" t="str">
        <f t="shared" si="3211"/>
        <v/>
      </c>
      <c r="DQ263" s="67" t="str">
        <f t="shared" si="3212"/>
        <v/>
      </c>
      <c r="DR263" s="67" t="str">
        <f t="shared" si="3213"/>
        <v/>
      </c>
      <c r="DS263" s="67" t="str">
        <f t="shared" si="3214"/>
        <v/>
      </c>
      <c r="DT263" s="67" t="str">
        <f t="shared" si="3215"/>
        <v/>
      </c>
      <c r="DU263" s="67" t="str">
        <f t="shared" si="3216"/>
        <v/>
      </c>
      <c r="DV263" s="67" t="str">
        <f t="shared" si="3217"/>
        <v/>
      </c>
      <c r="DW263" s="76" t="str">
        <f t="shared" si="3218"/>
        <v/>
      </c>
      <c r="DX263" s="73"/>
    </row>
    <row r="264" spans="1:128" hidden="1">
      <c r="A264" s="67" t="str">
        <f>IF(OR(B264=0,B264=""),"",'Stu.Detail (1-20)'!A266)</f>
        <v/>
      </c>
      <c r="B264" s="67" t="str">
        <f>IF(OR('Stu.Detail (1-20)'!B266=0,'Stu.Detail (1-20)'!B266=""),"",'Stu.Detail (1-20)'!B266)</f>
        <v/>
      </c>
      <c r="C264" s="68" t="str">
        <f>IF(OR('Stu.Detail (1-20)'!C266=0,'Stu.Detail (1-20)'!C266=""),"",'Stu.Detail (1-20)'!C266)</f>
        <v/>
      </c>
      <c r="D264" s="67" t="str">
        <f>IF(OR('Stu.Detail (1-20)'!J266=0,'Stu.Detail (1-20)'!J266=""),"",'Stu.Detail (1-20)'!J266)</f>
        <v/>
      </c>
      <c r="E264" s="67" t="str">
        <f>IF(OR('Stu.Detail (1-20)'!K266=0,'Stu.Detail (1-20)'!K266=""),"",'Stu.Detail (1-20)'!K266)</f>
        <v/>
      </c>
      <c r="F264" s="67" t="str">
        <f>IF(OR('Stu.Detail (1-20)'!L266=0,'Stu.Detail (1-20)'!L266=""),"",'Stu.Detail (1-20)'!L266)</f>
        <v/>
      </c>
      <c r="H264" s="74" t="str">
        <f t="shared" si="3109"/>
        <v/>
      </c>
      <c r="I264" s="67" t="str">
        <f t="shared" si="3110"/>
        <v/>
      </c>
      <c r="J264" s="67" t="str">
        <f t="shared" si="3111"/>
        <v/>
      </c>
      <c r="K264" s="67" t="str">
        <f t="shared" si="3112"/>
        <v/>
      </c>
      <c r="L264" s="67" t="str">
        <f t="shared" si="3113"/>
        <v/>
      </c>
      <c r="M264" s="67" t="str">
        <f t="shared" si="3114"/>
        <v/>
      </c>
      <c r="N264" s="67" t="str">
        <f t="shared" si="3115"/>
        <v/>
      </c>
      <c r="O264" s="67" t="str">
        <f t="shared" si="3116"/>
        <v/>
      </c>
      <c r="P264" s="67" t="str">
        <f t="shared" si="3117"/>
        <v/>
      </c>
      <c r="Q264" s="75" t="str">
        <f t="shared" si="3118"/>
        <v/>
      </c>
      <c r="R264" s="74" t="str">
        <f t="shared" si="3119"/>
        <v/>
      </c>
      <c r="S264" s="67" t="str">
        <f t="shared" si="3120"/>
        <v/>
      </c>
      <c r="T264" s="67" t="str">
        <f t="shared" si="3121"/>
        <v/>
      </c>
      <c r="U264" s="67" t="str">
        <f t="shared" si="3122"/>
        <v/>
      </c>
      <c r="V264" s="67" t="str">
        <f t="shared" si="3123"/>
        <v/>
      </c>
      <c r="W264" s="67" t="str">
        <f t="shared" si="3124"/>
        <v/>
      </c>
      <c r="X264" s="67" t="str">
        <f t="shared" si="3125"/>
        <v/>
      </c>
      <c r="Y264" s="67" t="str">
        <f t="shared" si="3126"/>
        <v/>
      </c>
      <c r="Z264" s="67" t="str">
        <f t="shared" si="3127"/>
        <v/>
      </c>
      <c r="AA264" s="75" t="str">
        <f t="shared" si="3128"/>
        <v/>
      </c>
      <c r="AB264" s="74" t="str">
        <f t="shared" si="2609"/>
        <v/>
      </c>
      <c r="AC264" s="67" t="str">
        <f t="shared" ref="AC264" si="3229">IF(AND($F264=AB$2,$D264=AB$3,$E264=AC$4),1,"")</f>
        <v/>
      </c>
      <c r="AD264" s="67" t="str">
        <f t="shared" si="3130"/>
        <v/>
      </c>
      <c r="AE264" s="67" t="str">
        <f t="shared" si="3131"/>
        <v/>
      </c>
      <c r="AF264" s="67" t="str">
        <f t="shared" si="3132"/>
        <v/>
      </c>
      <c r="AG264" s="67" t="str">
        <f t="shared" si="3133"/>
        <v/>
      </c>
      <c r="AH264" s="67" t="str">
        <f t="shared" si="3134"/>
        <v/>
      </c>
      <c r="AI264" s="67" t="str">
        <f t="shared" si="3135"/>
        <v/>
      </c>
      <c r="AJ264" s="67" t="str">
        <f t="shared" si="3136"/>
        <v/>
      </c>
      <c r="AK264" s="75" t="str">
        <f t="shared" si="3137"/>
        <v/>
      </c>
      <c r="AL264" s="74" t="str">
        <f t="shared" si="2611"/>
        <v/>
      </c>
      <c r="AM264" s="67" t="str">
        <f t="shared" ref="AM264" si="3230">IF(AND($F264=AL$2,$D264=AL$3,$E264=AM$4),1,"")</f>
        <v/>
      </c>
      <c r="AN264" s="67" t="str">
        <f t="shared" si="3139"/>
        <v/>
      </c>
      <c r="AO264" s="67" t="str">
        <f t="shared" si="3140"/>
        <v/>
      </c>
      <c r="AP264" s="67" t="str">
        <f t="shared" si="3141"/>
        <v/>
      </c>
      <c r="AQ264" s="67" t="str">
        <f t="shared" si="3142"/>
        <v/>
      </c>
      <c r="AR264" s="67" t="str">
        <f t="shared" si="3143"/>
        <v/>
      </c>
      <c r="AS264" s="67" t="str">
        <f t="shared" si="3144"/>
        <v/>
      </c>
      <c r="AT264" s="67" t="str">
        <f t="shared" si="3145"/>
        <v/>
      </c>
      <c r="AU264" s="75" t="str">
        <f t="shared" si="3146"/>
        <v/>
      </c>
      <c r="AV264" s="74" t="str">
        <f t="shared" si="2613"/>
        <v/>
      </c>
      <c r="AW264" s="67" t="str">
        <f t="shared" ref="AW264" si="3231">IF(AND($F264=AV$2,$D264=AV$3,$E264=AW$4),1,"")</f>
        <v/>
      </c>
      <c r="AX264" s="67" t="str">
        <f t="shared" si="3148"/>
        <v/>
      </c>
      <c r="AY264" s="67" t="str">
        <f t="shared" si="3149"/>
        <v/>
      </c>
      <c r="AZ264" s="67" t="str">
        <f t="shared" si="3150"/>
        <v/>
      </c>
      <c r="BA264" s="67" t="str">
        <f t="shared" si="3151"/>
        <v/>
      </c>
      <c r="BB264" s="67" t="str">
        <f t="shared" si="3152"/>
        <v/>
      </c>
      <c r="BC264" s="67" t="str">
        <f t="shared" si="3153"/>
        <v/>
      </c>
      <c r="BD264" s="67" t="str">
        <f t="shared" si="3154"/>
        <v/>
      </c>
      <c r="BE264" s="75" t="str">
        <f t="shared" si="3155"/>
        <v/>
      </c>
      <c r="BF264" s="74" t="str">
        <f t="shared" si="2615"/>
        <v/>
      </c>
      <c r="BG264" s="67" t="str">
        <f t="shared" ref="BG264" si="3232">IF(AND($F264=BF$2,$D264=BF$3,$E264=BG$4),1,"")</f>
        <v/>
      </c>
      <c r="BH264" s="67" t="str">
        <f t="shared" si="3157"/>
        <v/>
      </c>
      <c r="BI264" s="67" t="str">
        <f t="shared" si="3158"/>
        <v/>
      </c>
      <c r="BJ264" s="67" t="str">
        <f t="shared" si="3159"/>
        <v/>
      </c>
      <c r="BK264" s="67" t="str">
        <f t="shared" si="3160"/>
        <v/>
      </c>
      <c r="BL264" s="67" t="str">
        <f t="shared" si="3161"/>
        <v/>
      </c>
      <c r="BM264" s="67" t="str">
        <f t="shared" si="3162"/>
        <v/>
      </c>
      <c r="BN264" s="67" t="str">
        <f t="shared" si="3163"/>
        <v/>
      </c>
      <c r="BO264" s="75" t="str">
        <f t="shared" si="3164"/>
        <v/>
      </c>
      <c r="BP264" s="74" t="str">
        <f t="shared" si="2617"/>
        <v/>
      </c>
      <c r="BQ264" s="67" t="str">
        <f t="shared" ref="BQ264" si="3233">IF(AND($F264=BP$2,$D264=BP$3,$E264=BQ$4),1,"")</f>
        <v/>
      </c>
      <c r="BR264" s="67" t="str">
        <f t="shared" si="3166"/>
        <v/>
      </c>
      <c r="BS264" s="67" t="str">
        <f t="shared" si="3167"/>
        <v/>
      </c>
      <c r="BT264" s="67" t="str">
        <f t="shared" si="3168"/>
        <v/>
      </c>
      <c r="BU264" s="67" t="str">
        <f t="shared" si="3169"/>
        <v/>
      </c>
      <c r="BV264" s="67" t="str">
        <f t="shared" si="3170"/>
        <v/>
      </c>
      <c r="BW264" s="67" t="str">
        <f t="shared" si="3171"/>
        <v/>
      </c>
      <c r="BX264" s="67" t="str">
        <f t="shared" si="3172"/>
        <v/>
      </c>
      <c r="BY264" s="75" t="str">
        <f t="shared" si="3173"/>
        <v/>
      </c>
      <c r="BZ264" s="74" t="str">
        <f t="shared" si="2619"/>
        <v/>
      </c>
      <c r="CA264" s="67" t="str">
        <f t="shared" ref="CA264" si="3234">IF(AND($F264=BZ$2,$D264=BZ$3,$E264=CA$4),1,"")</f>
        <v/>
      </c>
      <c r="CB264" s="67" t="str">
        <f t="shared" si="3175"/>
        <v/>
      </c>
      <c r="CC264" s="67" t="str">
        <f t="shared" si="3176"/>
        <v/>
      </c>
      <c r="CD264" s="67" t="str">
        <f t="shared" si="3177"/>
        <v/>
      </c>
      <c r="CE264" s="67" t="str">
        <f t="shared" si="3178"/>
        <v/>
      </c>
      <c r="CF264" s="67" t="str">
        <f t="shared" si="3179"/>
        <v/>
      </c>
      <c r="CG264" s="67" t="str">
        <f t="shared" si="3180"/>
        <v/>
      </c>
      <c r="CH264" s="67" t="str">
        <f t="shared" si="3181"/>
        <v/>
      </c>
      <c r="CI264" s="75" t="str">
        <f t="shared" si="3182"/>
        <v/>
      </c>
      <c r="CJ264" s="74" t="str">
        <f t="shared" si="2621"/>
        <v/>
      </c>
      <c r="CK264" s="67" t="str">
        <f t="shared" ref="CK264" si="3235">IF(AND($F264=CJ$2,$D264=CJ$3,$E264=CK$4),1,"")</f>
        <v/>
      </c>
      <c r="CL264" s="67" t="str">
        <f t="shared" si="3184"/>
        <v/>
      </c>
      <c r="CM264" s="67" t="str">
        <f t="shared" si="3185"/>
        <v/>
      </c>
      <c r="CN264" s="67" t="str">
        <f t="shared" si="3186"/>
        <v/>
      </c>
      <c r="CO264" s="67" t="str">
        <f t="shared" si="3187"/>
        <v/>
      </c>
      <c r="CP264" s="67" t="str">
        <f t="shared" si="3188"/>
        <v/>
      </c>
      <c r="CQ264" s="67" t="str">
        <f t="shared" si="3189"/>
        <v/>
      </c>
      <c r="CR264" s="67" t="str">
        <f t="shared" si="3190"/>
        <v/>
      </c>
      <c r="CS264" s="75" t="str">
        <f t="shared" si="3191"/>
        <v/>
      </c>
      <c r="CT264" s="74" t="str">
        <f t="shared" si="2623"/>
        <v/>
      </c>
      <c r="CU264" s="67" t="str">
        <f t="shared" ref="CU264" si="3236">IF(AND($F264=CT$2,$D264=CT$3,$E264=CU$4),1,"")</f>
        <v/>
      </c>
      <c r="CV264" s="67" t="str">
        <f t="shared" si="3193"/>
        <v/>
      </c>
      <c r="CW264" s="67" t="str">
        <f t="shared" si="3194"/>
        <v/>
      </c>
      <c r="CX264" s="67" t="str">
        <f t="shared" si="3195"/>
        <v/>
      </c>
      <c r="CY264" s="67" t="str">
        <f t="shared" si="3196"/>
        <v/>
      </c>
      <c r="CZ264" s="67" t="str">
        <f t="shared" si="3197"/>
        <v/>
      </c>
      <c r="DA264" s="67" t="str">
        <f t="shared" si="3198"/>
        <v/>
      </c>
      <c r="DB264" s="67" t="str">
        <f t="shared" si="3199"/>
        <v/>
      </c>
      <c r="DC264" s="75" t="str">
        <f t="shared" si="3200"/>
        <v/>
      </c>
      <c r="DD264" s="74" t="str">
        <f t="shared" si="2625"/>
        <v/>
      </c>
      <c r="DE264" s="67" t="str">
        <f t="shared" ref="DE264" si="3237">IF(AND($F264=DD$2,$D264=DD$3,$E264=DE$4),1,"")</f>
        <v/>
      </c>
      <c r="DF264" s="67" t="str">
        <f t="shared" si="3202"/>
        <v/>
      </c>
      <c r="DG264" s="67" t="str">
        <f t="shared" si="3203"/>
        <v/>
      </c>
      <c r="DH264" s="67" t="str">
        <f t="shared" si="3204"/>
        <v/>
      </c>
      <c r="DI264" s="67" t="str">
        <f t="shared" si="3205"/>
        <v/>
      </c>
      <c r="DJ264" s="67" t="str">
        <f t="shared" si="3206"/>
        <v/>
      </c>
      <c r="DK264" s="67" t="str">
        <f t="shared" si="3207"/>
        <v/>
      </c>
      <c r="DL264" s="67" t="str">
        <f t="shared" si="3208"/>
        <v/>
      </c>
      <c r="DM264" s="75" t="str">
        <f t="shared" si="3209"/>
        <v/>
      </c>
      <c r="DN264" s="74" t="str">
        <f t="shared" si="2627"/>
        <v/>
      </c>
      <c r="DO264" s="67" t="str">
        <f t="shared" ref="DO264" si="3238">IF(AND($F264=DN$2,$D264=DN$3,$E264=DO$4),1,"")</f>
        <v/>
      </c>
      <c r="DP264" s="67" t="str">
        <f t="shared" si="3211"/>
        <v/>
      </c>
      <c r="DQ264" s="67" t="str">
        <f t="shared" si="3212"/>
        <v/>
      </c>
      <c r="DR264" s="67" t="str">
        <f t="shared" si="3213"/>
        <v/>
      </c>
      <c r="DS264" s="67" t="str">
        <f t="shared" si="3214"/>
        <v/>
      </c>
      <c r="DT264" s="67" t="str">
        <f t="shared" si="3215"/>
        <v/>
      </c>
      <c r="DU264" s="67" t="str">
        <f t="shared" si="3216"/>
        <v/>
      </c>
      <c r="DV264" s="67" t="str">
        <f t="shared" si="3217"/>
        <v/>
      </c>
      <c r="DW264" s="76" t="str">
        <f t="shared" si="3218"/>
        <v/>
      </c>
      <c r="DX264" s="73"/>
    </row>
    <row r="265" spans="1:128" hidden="1">
      <c r="A265" s="67" t="str">
        <f>IF(OR(B265=0,B265=""),"",'Stu.Detail (1-20)'!A267)</f>
        <v/>
      </c>
      <c r="B265" s="67" t="str">
        <f>IF(OR('Stu.Detail (1-20)'!B267=0,'Stu.Detail (1-20)'!B267=""),"",'Stu.Detail (1-20)'!B267)</f>
        <v/>
      </c>
      <c r="C265" s="68" t="str">
        <f>IF(OR('Stu.Detail (1-20)'!C267=0,'Stu.Detail (1-20)'!C267=""),"",'Stu.Detail (1-20)'!C267)</f>
        <v/>
      </c>
      <c r="D265" s="67" t="str">
        <f>IF(OR('Stu.Detail (1-20)'!J267=0,'Stu.Detail (1-20)'!J267=""),"",'Stu.Detail (1-20)'!J267)</f>
        <v/>
      </c>
      <c r="E265" s="67" t="str">
        <f>IF(OR('Stu.Detail (1-20)'!K267=0,'Stu.Detail (1-20)'!K267=""),"",'Stu.Detail (1-20)'!K267)</f>
        <v/>
      </c>
      <c r="F265" s="67" t="str">
        <f>IF(OR('Stu.Detail (1-20)'!L267=0,'Stu.Detail (1-20)'!L267=""),"",'Stu.Detail (1-20)'!L267)</f>
        <v/>
      </c>
      <c r="H265" s="74" t="str">
        <f t="shared" si="3109"/>
        <v/>
      </c>
      <c r="I265" s="67" t="str">
        <f t="shared" si="3110"/>
        <v/>
      </c>
      <c r="J265" s="67" t="str">
        <f t="shared" si="3111"/>
        <v/>
      </c>
      <c r="K265" s="67" t="str">
        <f t="shared" si="3112"/>
        <v/>
      </c>
      <c r="L265" s="67" t="str">
        <f t="shared" si="3113"/>
        <v/>
      </c>
      <c r="M265" s="67" t="str">
        <f t="shared" si="3114"/>
        <v/>
      </c>
      <c r="N265" s="67" t="str">
        <f t="shared" si="3115"/>
        <v/>
      </c>
      <c r="O265" s="67" t="str">
        <f t="shared" si="3116"/>
        <v/>
      </c>
      <c r="P265" s="67" t="str">
        <f t="shared" si="3117"/>
        <v/>
      </c>
      <c r="Q265" s="75" t="str">
        <f t="shared" si="3118"/>
        <v/>
      </c>
      <c r="R265" s="74" t="str">
        <f t="shared" si="3119"/>
        <v/>
      </c>
      <c r="S265" s="67" t="str">
        <f t="shared" si="3120"/>
        <v/>
      </c>
      <c r="T265" s="67" t="str">
        <f t="shared" si="3121"/>
        <v/>
      </c>
      <c r="U265" s="67" t="str">
        <f t="shared" si="3122"/>
        <v/>
      </c>
      <c r="V265" s="67" t="str">
        <f t="shared" si="3123"/>
        <v/>
      </c>
      <c r="W265" s="67" t="str">
        <f t="shared" si="3124"/>
        <v/>
      </c>
      <c r="X265" s="67" t="str">
        <f t="shared" si="3125"/>
        <v/>
      </c>
      <c r="Y265" s="67" t="str">
        <f t="shared" si="3126"/>
        <v/>
      </c>
      <c r="Z265" s="67" t="str">
        <f t="shared" si="3127"/>
        <v/>
      </c>
      <c r="AA265" s="75" t="str">
        <f t="shared" si="3128"/>
        <v/>
      </c>
      <c r="AB265" s="74" t="str">
        <f t="shared" si="2609"/>
        <v/>
      </c>
      <c r="AC265" s="67" t="str">
        <f t="shared" ref="AC265" si="3239">IF(AND($F265=AB$2,$D265=AB$3,$E265=AC$4),1,"")</f>
        <v/>
      </c>
      <c r="AD265" s="67" t="str">
        <f t="shared" si="3130"/>
        <v/>
      </c>
      <c r="AE265" s="67" t="str">
        <f t="shared" si="3131"/>
        <v/>
      </c>
      <c r="AF265" s="67" t="str">
        <f t="shared" si="3132"/>
        <v/>
      </c>
      <c r="AG265" s="67" t="str">
        <f t="shared" si="3133"/>
        <v/>
      </c>
      <c r="AH265" s="67" t="str">
        <f t="shared" si="3134"/>
        <v/>
      </c>
      <c r="AI265" s="67" t="str">
        <f t="shared" si="3135"/>
        <v/>
      </c>
      <c r="AJ265" s="67" t="str">
        <f t="shared" si="3136"/>
        <v/>
      </c>
      <c r="AK265" s="75" t="str">
        <f t="shared" si="3137"/>
        <v/>
      </c>
      <c r="AL265" s="74" t="str">
        <f t="shared" si="2611"/>
        <v/>
      </c>
      <c r="AM265" s="67" t="str">
        <f t="shared" ref="AM265" si="3240">IF(AND($F265=AL$2,$D265=AL$3,$E265=AM$4),1,"")</f>
        <v/>
      </c>
      <c r="AN265" s="67" t="str">
        <f t="shared" si="3139"/>
        <v/>
      </c>
      <c r="AO265" s="67" t="str">
        <f t="shared" si="3140"/>
        <v/>
      </c>
      <c r="AP265" s="67" t="str">
        <f t="shared" si="3141"/>
        <v/>
      </c>
      <c r="AQ265" s="67" t="str">
        <f t="shared" si="3142"/>
        <v/>
      </c>
      <c r="AR265" s="67" t="str">
        <f t="shared" si="3143"/>
        <v/>
      </c>
      <c r="AS265" s="67" t="str">
        <f t="shared" si="3144"/>
        <v/>
      </c>
      <c r="AT265" s="67" t="str">
        <f t="shared" si="3145"/>
        <v/>
      </c>
      <c r="AU265" s="75" t="str">
        <f t="shared" si="3146"/>
        <v/>
      </c>
      <c r="AV265" s="74" t="str">
        <f t="shared" si="2613"/>
        <v/>
      </c>
      <c r="AW265" s="67" t="str">
        <f t="shared" ref="AW265" si="3241">IF(AND($F265=AV$2,$D265=AV$3,$E265=AW$4),1,"")</f>
        <v/>
      </c>
      <c r="AX265" s="67" t="str">
        <f t="shared" si="3148"/>
        <v/>
      </c>
      <c r="AY265" s="67" t="str">
        <f t="shared" si="3149"/>
        <v/>
      </c>
      <c r="AZ265" s="67" t="str">
        <f t="shared" si="3150"/>
        <v/>
      </c>
      <c r="BA265" s="67" t="str">
        <f t="shared" si="3151"/>
        <v/>
      </c>
      <c r="BB265" s="67" t="str">
        <f t="shared" si="3152"/>
        <v/>
      </c>
      <c r="BC265" s="67" t="str">
        <f t="shared" si="3153"/>
        <v/>
      </c>
      <c r="BD265" s="67" t="str">
        <f t="shared" si="3154"/>
        <v/>
      </c>
      <c r="BE265" s="75" t="str">
        <f t="shared" si="3155"/>
        <v/>
      </c>
      <c r="BF265" s="74" t="str">
        <f t="shared" si="2615"/>
        <v/>
      </c>
      <c r="BG265" s="67" t="str">
        <f t="shared" ref="BG265" si="3242">IF(AND($F265=BF$2,$D265=BF$3,$E265=BG$4),1,"")</f>
        <v/>
      </c>
      <c r="BH265" s="67" t="str">
        <f t="shared" si="3157"/>
        <v/>
      </c>
      <c r="BI265" s="67" t="str">
        <f t="shared" si="3158"/>
        <v/>
      </c>
      <c r="BJ265" s="67" t="str">
        <f t="shared" si="3159"/>
        <v/>
      </c>
      <c r="BK265" s="67" t="str">
        <f t="shared" si="3160"/>
        <v/>
      </c>
      <c r="BL265" s="67" t="str">
        <f t="shared" si="3161"/>
        <v/>
      </c>
      <c r="BM265" s="67" t="str">
        <f t="shared" si="3162"/>
        <v/>
      </c>
      <c r="BN265" s="67" t="str">
        <f t="shared" si="3163"/>
        <v/>
      </c>
      <c r="BO265" s="75" t="str">
        <f t="shared" si="3164"/>
        <v/>
      </c>
      <c r="BP265" s="74" t="str">
        <f t="shared" si="2617"/>
        <v/>
      </c>
      <c r="BQ265" s="67" t="str">
        <f t="shared" ref="BQ265" si="3243">IF(AND($F265=BP$2,$D265=BP$3,$E265=BQ$4),1,"")</f>
        <v/>
      </c>
      <c r="BR265" s="67" t="str">
        <f t="shared" si="3166"/>
        <v/>
      </c>
      <c r="BS265" s="67" t="str">
        <f t="shared" si="3167"/>
        <v/>
      </c>
      <c r="BT265" s="67" t="str">
        <f t="shared" si="3168"/>
        <v/>
      </c>
      <c r="BU265" s="67" t="str">
        <f t="shared" si="3169"/>
        <v/>
      </c>
      <c r="BV265" s="67" t="str">
        <f t="shared" si="3170"/>
        <v/>
      </c>
      <c r="BW265" s="67" t="str">
        <f t="shared" si="3171"/>
        <v/>
      </c>
      <c r="BX265" s="67" t="str">
        <f t="shared" si="3172"/>
        <v/>
      </c>
      <c r="BY265" s="75" t="str">
        <f t="shared" si="3173"/>
        <v/>
      </c>
      <c r="BZ265" s="74" t="str">
        <f t="shared" si="2619"/>
        <v/>
      </c>
      <c r="CA265" s="67" t="str">
        <f t="shared" ref="CA265" si="3244">IF(AND($F265=BZ$2,$D265=BZ$3,$E265=CA$4),1,"")</f>
        <v/>
      </c>
      <c r="CB265" s="67" t="str">
        <f t="shared" si="3175"/>
        <v/>
      </c>
      <c r="CC265" s="67" t="str">
        <f t="shared" si="3176"/>
        <v/>
      </c>
      <c r="CD265" s="67" t="str">
        <f t="shared" si="3177"/>
        <v/>
      </c>
      <c r="CE265" s="67" t="str">
        <f t="shared" si="3178"/>
        <v/>
      </c>
      <c r="CF265" s="67" t="str">
        <f t="shared" si="3179"/>
        <v/>
      </c>
      <c r="CG265" s="67" t="str">
        <f t="shared" si="3180"/>
        <v/>
      </c>
      <c r="CH265" s="67" t="str">
        <f t="shared" si="3181"/>
        <v/>
      </c>
      <c r="CI265" s="75" t="str">
        <f t="shared" si="3182"/>
        <v/>
      </c>
      <c r="CJ265" s="74" t="str">
        <f t="shared" si="2621"/>
        <v/>
      </c>
      <c r="CK265" s="67" t="str">
        <f t="shared" ref="CK265" si="3245">IF(AND($F265=CJ$2,$D265=CJ$3,$E265=CK$4),1,"")</f>
        <v/>
      </c>
      <c r="CL265" s="67" t="str">
        <f t="shared" si="3184"/>
        <v/>
      </c>
      <c r="CM265" s="67" t="str">
        <f t="shared" si="3185"/>
        <v/>
      </c>
      <c r="CN265" s="67" t="str">
        <f t="shared" si="3186"/>
        <v/>
      </c>
      <c r="CO265" s="67" t="str">
        <f t="shared" si="3187"/>
        <v/>
      </c>
      <c r="CP265" s="67" t="str">
        <f t="shared" si="3188"/>
        <v/>
      </c>
      <c r="CQ265" s="67" t="str">
        <f t="shared" si="3189"/>
        <v/>
      </c>
      <c r="CR265" s="67" t="str">
        <f t="shared" si="3190"/>
        <v/>
      </c>
      <c r="CS265" s="75" t="str">
        <f t="shared" si="3191"/>
        <v/>
      </c>
      <c r="CT265" s="74" t="str">
        <f t="shared" si="2623"/>
        <v/>
      </c>
      <c r="CU265" s="67" t="str">
        <f t="shared" ref="CU265" si="3246">IF(AND($F265=CT$2,$D265=CT$3,$E265=CU$4),1,"")</f>
        <v/>
      </c>
      <c r="CV265" s="67" t="str">
        <f t="shared" si="3193"/>
        <v/>
      </c>
      <c r="CW265" s="67" t="str">
        <f t="shared" si="3194"/>
        <v/>
      </c>
      <c r="CX265" s="67" t="str">
        <f t="shared" si="3195"/>
        <v/>
      </c>
      <c r="CY265" s="67" t="str">
        <f t="shared" si="3196"/>
        <v/>
      </c>
      <c r="CZ265" s="67" t="str">
        <f t="shared" si="3197"/>
        <v/>
      </c>
      <c r="DA265" s="67" t="str">
        <f t="shared" si="3198"/>
        <v/>
      </c>
      <c r="DB265" s="67" t="str">
        <f t="shared" si="3199"/>
        <v/>
      </c>
      <c r="DC265" s="75" t="str">
        <f t="shared" si="3200"/>
        <v/>
      </c>
      <c r="DD265" s="74" t="str">
        <f t="shared" si="2625"/>
        <v/>
      </c>
      <c r="DE265" s="67" t="str">
        <f t="shared" ref="DE265" si="3247">IF(AND($F265=DD$2,$D265=DD$3,$E265=DE$4),1,"")</f>
        <v/>
      </c>
      <c r="DF265" s="67" t="str">
        <f t="shared" si="3202"/>
        <v/>
      </c>
      <c r="DG265" s="67" t="str">
        <f t="shared" si="3203"/>
        <v/>
      </c>
      <c r="DH265" s="67" t="str">
        <f t="shared" si="3204"/>
        <v/>
      </c>
      <c r="DI265" s="67" t="str">
        <f t="shared" si="3205"/>
        <v/>
      </c>
      <c r="DJ265" s="67" t="str">
        <f t="shared" si="3206"/>
        <v/>
      </c>
      <c r="DK265" s="67" t="str">
        <f t="shared" si="3207"/>
        <v/>
      </c>
      <c r="DL265" s="67" t="str">
        <f t="shared" si="3208"/>
        <v/>
      </c>
      <c r="DM265" s="75" t="str">
        <f t="shared" si="3209"/>
        <v/>
      </c>
      <c r="DN265" s="74" t="str">
        <f t="shared" si="2627"/>
        <v/>
      </c>
      <c r="DO265" s="67" t="str">
        <f t="shared" ref="DO265" si="3248">IF(AND($F265=DN$2,$D265=DN$3,$E265=DO$4),1,"")</f>
        <v/>
      </c>
      <c r="DP265" s="67" t="str">
        <f t="shared" si="3211"/>
        <v/>
      </c>
      <c r="DQ265" s="67" t="str">
        <f t="shared" si="3212"/>
        <v/>
      </c>
      <c r="DR265" s="67" t="str">
        <f t="shared" si="3213"/>
        <v/>
      </c>
      <c r="DS265" s="67" t="str">
        <f t="shared" si="3214"/>
        <v/>
      </c>
      <c r="DT265" s="67" t="str">
        <f t="shared" si="3215"/>
        <v/>
      </c>
      <c r="DU265" s="67" t="str">
        <f t="shared" si="3216"/>
        <v/>
      </c>
      <c r="DV265" s="67" t="str">
        <f t="shared" si="3217"/>
        <v/>
      </c>
      <c r="DW265" s="76" t="str">
        <f t="shared" si="3218"/>
        <v/>
      </c>
      <c r="DX265" s="73"/>
    </row>
    <row r="266" spans="1:128" hidden="1">
      <c r="A266" s="67" t="str">
        <f>IF(OR(B266=0,B266=""),"",'Stu.Detail (1-20)'!A268)</f>
        <v/>
      </c>
      <c r="B266" s="67" t="str">
        <f>IF(OR('Stu.Detail (1-20)'!B268=0,'Stu.Detail (1-20)'!B268=""),"",'Stu.Detail (1-20)'!B268)</f>
        <v/>
      </c>
      <c r="C266" s="68" t="str">
        <f>IF(OR('Stu.Detail (1-20)'!C268=0,'Stu.Detail (1-20)'!C268=""),"",'Stu.Detail (1-20)'!C268)</f>
        <v/>
      </c>
      <c r="D266" s="67" t="str">
        <f>IF(OR('Stu.Detail (1-20)'!J268=0,'Stu.Detail (1-20)'!J268=""),"",'Stu.Detail (1-20)'!J268)</f>
        <v/>
      </c>
      <c r="E266" s="67" t="str">
        <f>IF(OR('Stu.Detail (1-20)'!K268=0,'Stu.Detail (1-20)'!K268=""),"",'Stu.Detail (1-20)'!K268)</f>
        <v/>
      </c>
      <c r="F266" s="67" t="str">
        <f>IF(OR('Stu.Detail (1-20)'!L268=0,'Stu.Detail (1-20)'!L268=""),"",'Stu.Detail (1-20)'!L268)</f>
        <v/>
      </c>
      <c r="H266" s="74" t="str">
        <f t="shared" si="3109"/>
        <v/>
      </c>
      <c r="I266" s="67" t="str">
        <f t="shared" si="3110"/>
        <v/>
      </c>
      <c r="J266" s="67" t="str">
        <f t="shared" si="3111"/>
        <v/>
      </c>
      <c r="K266" s="67" t="str">
        <f t="shared" si="3112"/>
        <v/>
      </c>
      <c r="L266" s="67" t="str">
        <f t="shared" si="3113"/>
        <v/>
      </c>
      <c r="M266" s="67" t="str">
        <f t="shared" si="3114"/>
        <v/>
      </c>
      <c r="N266" s="67" t="str">
        <f t="shared" si="3115"/>
        <v/>
      </c>
      <c r="O266" s="67" t="str">
        <f t="shared" si="3116"/>
        <v/>
      </c>
      <c r="P266" s="67" t="str">
        <f t="shared" si="3117"/>
        <v/>
      </c>
      <c r="Q266" s="75" t="str">
        <f t="shared" si="3118"/>
        <v/>
      </c>
      <c r="R266" s="74" t="str">
        <f t="shared" si="3119"/>
        <v/>
      </c>
      <c r="S266" s="67" t="str">
        <f t="shared" si="3120"/>
        <v/>
      </c>
      <c r="T266" s="67" t="str">
        <f t="shared" si="3121"/>
        <v/>
      </c>
      <c r="U266" s="67" t="str">
        <f t="shared" si="3122"/>
        <v/>
      </c>
      <c r="V266" s="67" t="str">
        <f t="shared" si="3123"/>
        <v/>
      </c>
      <c r="W266" s="67" t="str">
        <f t="shared" si="3124"/>
        <v/>
      </c>
      <c r="X266" s="67" t="str">
        <f t="shared" si="3125"/>
        <v/>
      </c>
      <c r="Y266" s="67" t="str">
        <f t="shared" si="3126"/>
        <v/>
      </c>
      <c r="Z266" s="67" t="str">
        <f t="shared" si="3127"/>
        <v/>
      </c>
      <c r="AA266" s="75" t="str">
        <f t="shared" si="3128"/>
        <v/>
      </c>
      <c r="AB266" s="74" t="str">
        <f t="shared" si="2609"/>
        <v/>
      </c>
      <c r="AC266" s="67" t="str">
        <f t="shared" ref="AC266" si="3249">IF(AND($F266=AB$2,$D266=AB$3,$E266=AC$4),1,"")</f>
        <v/>
      </c>
      <c r="AD266" s="67" t="str">
        <f t="shared" si="3130"/>
        <v/>
      </c>
      <c r="AE266" s="67" t="str">
        <f t="shared" si="3131"/>
        <v/>
      </c>
      <c r="AF266" s="67" t="str">
        <f t="shared" si="3132"/>
        <v/>
      </c>
      <c r="AG266" s="67" t="str">
        <f t="shared" si="3133"/>
        <v/>
      </c>
      <c r="AH266" s="67" t="str">
        <f t="shared" si="3134"/>
        <v/>
      </c>
      <c r="AI266" s="67" t="str">
        <f t="shared" si="3135"/>
        <v/>
      </c>
      <c r="AJ266" s="67" t="str">
        <f t="shared" si="3136"/>
        <v/>
      </c>
      <c r="AK266" s="75" t="str">
        <f t="shared" si="3137"/>
        <v/>
      </c>
      <c r="AL266" s="74" t="str">
        <f t="shared" si="2611"/>
        <v/>
      </c>
      <c r="AM266" s="67" t="str">
        <f t="shared" ref="AM266" si="3250">IF(AND($F266=AL$2,$D266=AL$3,$E266=AM$4),1,"")</f>
        <v/>
      </c>
      <c r="AN266" s="67" t="str">
        <f t="shared" si="3139"/>
        <v/>
      </c>
      <c r="AO266" s="67" t="str">
        <f t="shared" si="3140"/>
        <v/>
      </c>
      <c r="AP266" s="67" t="str">
        <f t="shared" si="3141"/>
        <v/>
      </c>
      <c r="AQ266" s="67" t="str">
        <f t="shared" si="3142"/>
        <v/>
      </c>
      <c r="AR266" s="67" t="str">
        <f t="shared" si="3143"/>
        <v/>
      </c>
      <c r="AS266" s="67" t="str">
        <f t="shared" si="3144"/>
        <v/>
      </c>
      <c r="AT266" s="67" t="str">
        <f t="shared" si="3145"/>
        <v/>
      </c>
      <c r="AU266" s="75" t="str">
        <f t="shared" si="3146"/>
        <v/>
      </c>
      <c r="AV266" s="74" t="str">
        <f t="shared" si="2613"/>
        <v/>
      </c>
      <c r="AW266" s="67" t="str">
        <f t="shared" ref="AW266" si="3251">IF(AND($F266=AV$2,$D266=AV$3,$E266=AW$4),1,"")</f>
        <v/>
      </c>
      <c r="AX266" s="67" t="str">
        <f t="shared" si="3148"/>
        <v/>
      </c>
      <c r="AY266" s="67" t="str">
        <f t="shared" si="3149"/>
        <v/>
      </c>
      <c r="AZ266" s="67" t="str">
        <f t="shared" si="3150"/>
        <v/>
      </c>
      <c r="BA266" s="67" t="str">
        <f t="shared" si="3151"/>
        <v/>
      </c>
      <c r="BB266" s="67" t="str">
        <f t="shared" si="3152"/>
        <v/>
      </c>
      <c r="BC266" s="67" t="str">
        <f t="shared" si="3153"/>
        <v/>
      </c>
      <c r="BD266" s="67" t="str">
        <f t="shared" si="3154"/>
        <v/>
      </c>
      <c r="BE266" s="75" t="str">
        <f t="shared" si="3155"/>
        <v/>
      </c>
      <c r="BF266" s="74" t="str">
        <f t="shared" si="2615"/>
        <v/>
      </c>
      <c r="BG266" s="67" t="str">
        <f t="shared" ref="BG266" si="3252">IF(AND($F266=BF$2,$D266=BF$3,$E266=BG$4),1,"")</f>
        <v/>
      </c>
      <c r="BH266" s="67" t="str">
        <f t="shared" si="3157"/>
        <v/>
      </c>
      <c r="BI266" s="67" t="str">
        <f t="shared" si="3158"/>
        <v/>
      </c>
      <c r="BJ266" s="67" t="str">
        <f t="shared" si="3159"/>
        <v/>
      </c>
      <c r="BK266" s="67" t="str">
        <f t="shared" si="3160"/>
        <v/>
      </c>
      <c r="BL266" s="67" t="str">
        <f t="shared" si="3161"/>
        <v/>
      </c>
      <c r="BM266" s="67" t="str">
        <f t="shared" si="3162"/>
        <v/>
      </c>
      <c r="BN266" s="67" t="str">
        <f t="shared" si="3163"/>
        <v/>
      </c>
      <c r="BO266" s="75" t="str">
        <f t="shared" si="3164"/>
        <v/>
      </c>
      <c r="BP266" s="74" t="str">
        <f t="shared" si="2617"/>
        <v/>
      </c>
      <c r="BQ266" s="67" t="str">
        <f t="shared" ref="BQ266" si="3253">IF(AND($F266=BP$2,$D266=BP$3,$E266=BQ$4),1,"")</f>
        <v/>
      </c>
      <c r="BR266" s="67" t="str">
        <f t="shared" si="3166"/>
        <v/>
      </c>
      <c r="BS266" s="67" t="str">
        <f t="shared" si="3167"/>
        <v/>
      </c>
      <c r="BT266" s="67" t="str">
        <f t="shared" si="3168"/>
        <v/>
      </c>
      <c r="BU266" s="67" t="str">
        <f t="shared" si="3169"/>
        <v/>
      </c>
      <c r="BV266" s="67" t="str">
        <f t="shared" si="3170"/>
        <v/>
      </c>
      <c r="BW266" s="67" t="str">
        <f t="shared" si="3171"/>
        <v/>
      </c>
      <c r="BX266" s="67" t="str">
        <f t="shared" si="3172"/>
        <v/>
      </c>
      <c r="BY266" s="75" t="str">
        <f t="shared" si="3173"/>
        <v/>
      </c>
      <c r="BZ266" s="74" t="str">
        <f t="shared" si="2619"/>
        <v/>
      </c>
      <c r="CA266" s="67" t="str">
        <f t="shared" ref="CA266" si="3254">IF(AND($F266=BZ$2,$D266=BZ$3,$E266=CA$4),1,"")</f>
        <v/>
      </c>
      <c r="CB266" s="67" t="str">
        <f t="shared" si="3175"/>
        <v/>
      </c>
      <c r="CC266" s="67" t="str">
        <f t="shared" si="3176"/>
        <v/>
      </c>
      <c r="CD266" s="67" t="str">
        <f t="shared" si="3177"/>
        <v/>
      </c>
      <c r="CE266" s="67" t="str">
        <f t="shared" si="3178"/>
        <v/>
      </c>
      <c r="CF266" s="67" t="str">
        <f t="shared" si="3179"/>
        <v/>
      </c>
      <c r="CG266" s="67" t="str">
        <f t="shared" si="3180"/>
        <v/>
      </c>
      <c r="CH266" s="67" t="str">
        <f t="shared" si="3181"/>
        <v/>
      </c>
      <c r="CI266" s="75" t="str">
        <f t="shared" si="3182"/>
        <v/>
      </c>
      <c r="CJ266" s="74" t="str">
        <f t="shared" si="2621"/>
        <v/>
      </c>
      <c r="CK266" s="67" t="str">
        <f t="shared" ref="CK266" si="3255">IF(AND($F266=CJ$2,$D266=CJ$3,$E266=CK$4),1,"")</f>
        <v/>
      </c>
      <c r="CL266" s="67" t="str">
        <f t="shared" si="3184"/>
        <v/>
      </c>
      <c r="CM266" s="67" t="str">
        <f t="shared" si="3185"/>
        <v/>
      </c>
      <c r="CN266" s="67" t="str">
        <f t="shared" si="3186"/>
        <v/>
      </c>
      <c r="CO266" s="67" t="str">
        <f t="shared" si="3187"/>
        <v/>
      </c>
      <c r="CP266" s="67" t="str">
        <f t="shared" si="3188"/>
        <v/>
      </c>
      <c r="CQ266" s="67" t="str">
        <f t="shared" si="3189"/>
        <v/>
      </c>
      <c r="CR266" s="67" t="str">
        <f t="shared" si="3190"/>
        <v/>
      </c>
      <c r="CS266" s="75" t="str">
        <f t="shared" si="3191"/>
        <v/>
      </c>
      <c r="CT266" s="74" t="str">
        <f t="shared" si="2623"/>
        <v/>
      </c>
      <c r="CU266" s="67" t="str">
        <f t="shared" ref="CU266" si="3256">IF(AND($F266=CT$2,$D266=CT$3,$E266=CU$4),1,"")</f>
        <v/>
      </c>
      <c r="CV266" s="67" t="str">
        <f t="shared" si="3193"/>
        <v/>
      </c>
      <c r="CW266" s="67" t="str">
        <f t="shared" si="3194"/>
        <v/>
      </c>
      <c r="CX266" s="67" t="str">
        <f t="shared" si="3195"/>
        <v/>
      </c>
      <c r="CY266" s="67" t="str">
        <f t="shared" si="3196"/>
        <v/>
      </c>
      <c r="CZ266" s="67" t="str">
        <f t="shared" si="3197"/>
        <v/>
      </c>
      <c r="DA266" s="67" t="str">
        <f t="shared" si="3198"/>
        <v/>
      </c>
      <c r="DB266" s="67" t="str">
        <f t="shared" si="3199"/>
        <v/>
      </c>
      <c r="DC266" s="75" t="str">
        <f t="shared" si="3200"/>
        <v/>
      </c>
      <c r="DD266" s="74" t="str">
        <f t="shared" si="2625"/>
        <v/>
      </c>
      <c r="DE266" s="67" t="str">
        <f t="shared" ref="DE266" si="3257">IF(AND($F266=DD$2,$D266=DD$3,$E266=DE$4),1,"")</f>
        <v/>
      </c>
      <c r="DF266" s="67" t="str">
        <f t="shared" si="3202"/>
        <v/>
      </c>
      <c r="DG266" s="67" t="str">
        <f t="shared" si="3203"/>
        <v/>
      </c>
      <c r="DH266" s="67" t="str">
        <f t="shared" si="3204"/>
        <v/>
      </c>
      <c r="DI266" s="67" t="str">
        <f t="shared" si="3205"/>
        <v/>
      </c>
      <c r="DJ266" s="67" t="str">
        <f t="shared" si="3206"/>
        <v/>
      </c>
      <c r="DK266" s="67" t="str">
        <f t="shared" si="3207"/>
        <v/>
      </c>
      <c r="DL266" s="67" t="str">
        <f t="shared" si="3208"/>
        <v/>
      </c>
      <c r="DM266" s="75" t="str">
        <f t="shared" si="3209"/>
        <v/>
      </c>
      <c r="DN266" s="74" t="str">
        <f t="shared" si="2627"/>
        <v/>
      </c>
      <c r="DO266" s="67" t="str">
        <f t="shared" ref="DO266" si="3258">IF(AND($F266=DN$2,$D266=DN$3,$E266=DO$4),1,"")</f>
        <v/>
      </c>
      <c r="DP266" s="67" t="str">
        <f t="shared" si="3211"/>
        <v/>
      </c>
      <c r="DQ266" s="67" t="str">
        <f t="shared" si="3212"/>
        <v/>
      </c>
      <c r="DR266" s="67" t="str">
        <f t="shared" si="3213"/>
        <v/>
      </c>
      <c r="DS266" s="67" t="str">
        <f t="shared" si="3214"/>
        <v/>
      </c>
      <c r="DT266" s="67" t="str">
        <f t="shared" si="3215"/>
        <v/>
      </c>
      <c r="DU266" s="67" t="str">
        <f t="shared" si="3216"/>
        <v/>
      </c>
      <c r="DV266" s="67" t="str">
        <f t="shared" si="3217"/>
        <v/>
      </c>
      <c r="DW266" s="76" t="str">
        <f t="shared" si="3218"/>
        <v/>
      </c>
      <c r="DX266" s="73"/>
    </row>
    <row r="267" spans="1:128" hidden="1">
      <c r="A267" s="67" t="str">
        <f>IF(OR(B267=0,B267=""),"",'Stu.Detail (1-20)'!A269)</f>
        <v/>
      </c>
      <c r="B267" s="67" t="str">
        <f>IF(OR('Stu.Detail (1-20)'!B269=0,'Stu.Detail (1-20)'!B269=""),"",'Stu.Detail (1-20)'!B269)</f>
        <v/>
      </c>
      <c r="C267" s="68" t="str">
        <f>IF(OR('Stu.Detail (1-20)'!C269=0,'Stu.Detail (1-20)'!C269=""),"",'Stu.Detail (1-20)'!C269)</f>
        <v/>
      </c>
      <c r="D267" s="67" t="str">
        <f>IF(OR('Stu.Detail (1-20)'!J269=0,'Stu.Detail (1-20)'!J269=""),"",'Stu.Detail (1-20)'!J269)</f>
        <v/>
      </c>
      <c r="E267" s="67" t="str">
        <f>IF(OR('Stu.Detail (1-20)'!K269=0,'Stu.Detail (1-20)'!K269=""),"",'Stu.Detail (1-20)'!K269)</f>
        <v/>
      </c>
      <c r="F267" s="67" t="str">
        <f>IF(OR('Stu.Detail (1-20)'!L269=0,'Stu.Detail (1-20)'!L269=""),"",'Stu.Detail (1-20)'!L269)</f>
        <v/>
      </c>
      <c r="H267" s="74" t="str">
        <f t="shared" si="3109"/>
        <v/>
      </c>
      <c r="I267" s="67" t="str">
        <f t="shared" si="3110"/>
        <v/>
      </c>
      <c r="J267" s="67" t="str">
        <f t="shared" si="3111"/>
        <v/>
      </c>
      <c r="K267" s="67" t="str">
        <f t="shared" si="3112"/>
        <v/>
      </c>
      <c r="L267" s="67" t="str">
        <f t="shared" si="3113"/>
        <v/>
      </c>
      <c r="M267" s="67" t="str">
        <f t="shared" si="3114"/>
        <v/>
      </c>
      <c r="N267" s="67" t="str">
        <f t="shared" si="3115"/>
        <v/>
      </c>
      <c r="O267" s="67" t="str">
        <f t="shared" si="3116"/>
        <v/>
      </c>
      <c r="P267" s="67" t="str">
        <f t="shared" si="3117"/>
        <v/>
      </c>
      <c r="Q267" s="75" t="str">
        <f t="shared" si="3118"/>
        <v/>
      </c>
      <c r="R267" s="74" t="str">
        <f t="shared" si="3119"/>
        <v/>
      </c>
      <c r="S267" s="67" t="str">
        <f t="shared" si="3120"/>
        <v/>
      </c>
      <c r="T267" s="67" t="str">
        <f t="shared" si="3121"/>
        <v/>
      </c>
      <c r="U267" s="67" t="str">
        <f t="shared" si="3122"/>
        <v/>
      </c>
      <c r="V267" s="67" t="str">
        <f t="shared" si="3123"/>
        <v/>
      </c>
      <c r="W267" s="67" t="str">
        <f t="shared" si="3124"/>
        <v/>
      </c>
      <c r="X267" s="67" t="str">
        <f t="shared" si="3125"/>
        <v/>
      </c>
      <c r="Y267" s="67" t="str">
        <f t="shared" si="3126"/>
        <v/>
      </c>
      <c r="Z267" s="67" t="str">
        <f t="shared" si="3127"/>
        <v/>
      </c>
      <c r="AA267" s="75" t="str">
        <f t="shared" si="3128"/>
        <v/>
      </c>
      <c r="AB267" s="74" t="str">
        <f t="shared" si="2609"/>
        <v/>
      </c>
      <c r="AC267" s="67" t="str">
        <f t="shared" ref="AC267" si="3259">IF(AND($F267=AB$2,$D267=AB$3,$E267=AC$4),1,"")</f>
        <v/>
      </c>
      <c r="AD267" s="67" t="str">
        <f t="shared" si="3130"/>
        <v/>
      </c>
      <c r="AE267" s="67" t="str">
        <f t="shared" si="3131"/>
        <v/>
      </c>
      <c r="AF267" s="67" t="str">
        <f t="shared" si="3132"/>
        <v/>
      </c>
      <c r="AG267" s="67" t="str">
        <f t="shared" si="3133"/>
        <v/>
      </c>
      <c r="AH267" s="67" t="str">
        <f t="shared" si="3134"/>
        <v/>
      </c>
      <c r="AI267" s="67" t="str">
        <f t="shared" si="3135"/>
        <v/>
      </c>
      <c r="AJ267" s="67" t="str">
        <f t="shared" si="3136"/>
        <v/>
      </c>
      <c r="AK267" s="75" t="str">
        <f t="shared" si="3137"/>
        <v/>
      </c>
      <c r="AL267" s="74" t="str">
        <f t="shared" si="2611"/>
        <v/>
      </c>
      <c r="AM267" s="67" t="str">
        <f t="shared" ref="AM267" si="3260">IF(AND($F267=AL$2,$D267=AL$3,$E267=AM$4),1,"")</f>
        <v/>
      </c>
      <c r="AN267" s="67" t="str">
        <f t="shared" si="3139"/>
        <v/>
      </c>
      <c r="AO267" s="67" t="str">
        <f t="shared" si="3140"/>
        <v/>
      </c>
      <c r="AP267" s="67" t="str">
        <f t="shared" si="3141"/>
        <v/>
      </c>
      <c r="AQ267" s="67" t="str">
        <f t="shared" si="3142"/>
        <v/>
      </c>
      <c r="AR267" s="67" t="str">
        <f t="shared" si="3143"/>
        <v/>
      </c>
      <c r="AS267" s="67" t="str">
        <f t="shared" si="3144"/>
        <v/>
      </c>
      <c r="AT267" s="67" t="str">
        <f t="shared" si="3145"/>
        <v/>
      </c>
      <c r="AU267" s="75" t="str">
        <f t="shared" si="3146"/>
        <v/>
      </c>
      <c r="AV267" s="74" t="str">
        <f t="shared" si="2613"/>
        <v/>
      </c>
      <c r="AW267" s="67" t="str">
        <f t="shared" ref="AW267" si="3261">IF(AND($F267=AV$2,$D267=AV$3,$E267=AW$4),1,"")</f>
        <v/>
      </c>
      <c r="AX267" s="67" t="str">
        <f t="shared" si="3148"/>
        <v/>
      </c>
      <c r="AY267" s="67" t="str">
        <f t="shared" si="3149"/>
        <v/>
      </c>
      <c r="AZ267" s="67" t="str">
        <f t="shared" si="3150"/>
        <v/>
      </c>
      <c r="BA267" s="67" t="str">
        <f t="shared" si="3151"/>
        <v/>
      </c>
      <c r="BB267" s="67" t="str">
        <f t="shared" si="3152"/>
        <v/>
      </c>
      <c r="BC267" s="67" t="str">
        <f t="shared" si="3153"/>
        <v/>
      </c>
      <c r="BD267" s="67" t="str">
        <f t="shared" si="3154"/>
        <v/>
      </c>
      <c r="BE267" s="75" t="str">
        <f t="shared" si="3155"/>
        <v/>
      </c>
      <c r="BF267" s="74" t="str">
        <f t="shared" si="2615"/>
        <v/>
      </c>
      <c r="BG267" s="67" t="str">
        <f t="shared" ref="BG267" si="3262">IF(AND($F267=BF$2,$D267=BF$3,$E267=BG$4),1,"")</f>
        <v/>
      </c>
      <c r="BH267" s="67" t="str">
        <f t="shared" si="3157"/>
        <v/>
      </c>
      <c r="BI267" s="67" t="str">
        <f t="shared" si="3158"/>
        <v/>
      </c>
      <c r="BJ267" s="67" t="str">
        <f t="shared" si="3159"/>
        <v/>
      </c>
      <c r="BK267" s="67" t="str">
        <f t="shared" si="3160"/>
        <v/>
      </c>
      <c r="BL267" s="67" t="str">
        <f t="shared" si="3161"/>
        <v/>
      </c>
      <c r="BM267" s="67" t="str">
        <f t="shared" si="3162"/>
        <v/>
      </c>
      <c r="BN267" s="67" t="str">
        <f t="shared" si="3163"/>
        <v/>
      </c>
      <c r="BO267" s="75" t="str">
        <f t="shared" si="3164"/>
        <v/>
      </c>
      <c r="BP267" s="74" t="str">
        <f t="shared" si="2617"/>
        <v/>
      </c>
      <c r="BQ267" s="67" t="str">
        <f t="shared" ref="BQ267" si="3263">IF(AND($F267=BP$2,$D267=BP$3,$E267=BQ$4),1,"")</f>
        <v/>
      </c>
      <c r="BR267" s="67" t="str">
        <f t="shared" si="3166"/>
        <v/>
      </c>
      <c r="BS267" s="67" t="str">
        <f t="shared" si="3167"/>
        <v/>
      </c>
      <c r="BT267" s="67" t="str">
        <f t="shared" si="3168"/>
        <v/>
      </c>
      <c r="BU267" s="67" t="str">
        <f t="shared" si="3169"/>
        <v/>
      </c>
      <c r="BV267" s="67" t="str">
        <f t="shared" si="3170"/>
        <v/>
      </c>
      <c r="BW267" s="67" t="str">
        <f t="shared" si="3171"/>
        <v/>
      </c>
      <c r="BX267" s="67" t="str">
        <f t="shared" si="3172"/>
        <v/>
      </c>
      <c r="BY267" s="75" t="str">
        <f t="shared" si="3173"/>
        <v/>
      </c>
      <c r="BZ267" s="74" t="str">
        <f t="shared" si="2619"/>
        <v/>
      </c>
      <c r="CA267" s="67" t="str">
        <f t="shared" ref="CA267" si="3264">IF(AND($F267=BZ$2,$D267=BZ$3,$E267=CA$4),1,"")</f>
        <v/>
      </c>
      <c r="CB267" s="67" t="str">
        <f t="shared" si="3175"/>
        <v/>
      </c>
      <c r="CC267" s="67" t="str">
        <f t="shared" si="3176"/>
        <v/>
      </c>
      <c r="CD267" s="67" t="str">
        <f t="shared" si="3177"/>
        <v/>
      </c>
      <c r="CE267" s="67" t="str">
        <f t="shared" si="3178"/>
        <v/>
      </c>
      <c r="CF267" s="67" t="str">
        <f t="shared" si="3179"/>
        <v/>
      </c>
      <c r="CG267" s="67" t="str">
        <f t="shared" si="3180"/>
        <v/>
      </c>
      <c r="CH267" s="67" t="str">
        <f t="shared" si="3181"/>
        <v/>
      </c>
      <c r="CI267" s="75" t="str">
        <f t="shared" si="3182"/>
        <v/>
      </c>
      <c r="CJ267" s="74" t="str">
        <f t="shared" si="2621"/>
        <v/>
      </c>
      <c r="CK267" s="67" t="str">
        <f t="shared" ref="CK267" si="3265">IF(AND($F267=CJ$2,$D267=CJ$3,$E267=CK$4),1,"")</f>
        <v/>
      </c>
      <c r="CL267" s="67" t="str">
        <f t="shared" si="3184"/>
        <v/>
      </c>
      <c r="CM267" s="67" t="str">
        <f t="shared" si="3185"/>
        <v/>
      </c>
      <c r="CN267" s="67" t="str">
        <f t="shared" si="3186"/>
        <v/>
      </c>
      <c r="CO267" s="67" t="str">
        <f t="shared" si="3187"/>
        <v/>
      </c>
      <c r="CP267" s="67" t="str">
        <f t="shared" si="3188"/>
        <v/>
      </c>
      <c r="CQ267" s="67" t="str">
        <f t="shared" si="3189"/>
        <v/>
      </c>
      <c r="CR267" s="67" t="str">
        <f t="shared" si="3190"/>
        <v/>
      </c>
      <c r="CS267" s="75" t="str">
        <f t="shared" si="3191"/>
        <v/>
      </c>
      <c r="CT267" s="74" t="str">
        <f t="shared" si="2623"/>
        <v/>
      </c>
      <c r="CU267" s="67" t="str">
        <f t="shared" ref="CU267" si="3266">IF(AND($F267=CT$2,$D267=CT$3,$E267=CU$4),1,"")</f>
        <v/>
      </c>
      <c r="CV267" s="67" t="str">
        <f t="shared" si="3193"/>
        <v/>
      </c>
      <c r="CW267" s="67" t="str">
        <f t="shared" si="3194"/>
        <v/>
      </c>
      <c r="CX267" s="67" t="str">
        <f t="shared" si="3195"/>
        <v/>
      </c>
      <c r="CY267" s="67" t="str">
        <f t="shared" si="3196"/>
        <v/>
      </c>
      <c r="CZ267" s="67" t="str">
        <f t="shared" si="3197"/>
        <v/>
      </c>
      <c r="DA267" s="67" t="str">
        <f t="shared" si="3198"/>
        <v/>
      </c>
      <c r="DB267" s="67" t="str">
        <f t="shared" si="3199"/>
        <v/>
      </c>
      <c r="DC267" s="75" t="str">
        <f t="shared" si="3200"/>
        <v/>
      </c>
      <c r="DD267" s="74" t="str">
        <f t="shared" si="2625"/>
        <v/>
      </c>
      <c r="DE267" s="67" t="str">
        <f t="shared" ref="DE267" si="3267">IF(AND($F267=DD$2,$D267=DD$3,$E267=DE$4),1,"")</f>
        <v/>
      </c>
      <c r="DF267" s="67" t="str">
        <f t="shared" si="3202"/>
        <v/>
      </c>
      <c r="DG267" s="67" t="str">
        <f t="shared" si="3203"/>
        <v/>
      </c>
      <c r="DH267" s="67" t="str">
        <f t="shared" si="3204"/>
        <v/>
      </c>
      <c r="DI267" s="67" t="str">
        <f t="shared" si="3205"/>
        <v/>
      </c>
      <c r="DJ267" s="67" t="str">
        <f t="shared" si="3206"/>
        <v/>
      </c>
      <c r="DK267" s="67" t="str">
        <f t="shared" si="3207"/>
        <v/>
      </c>
      <c r="DL267" s="67" t="str">
        <f t="shared" si="3208"/>
        <v/>
      </c>
      <c r="DM267" s="75" t="str">
        <f t="shared" si="3209"/>
        <v/>
      </c>
      <c r="DN267" s="74" t="str">
        <f t="shared" si="2627"/>
        <v/>
      </c>
      <c r="DO267" s="67" t="str">
        <f t="shared" ref="DO267" si="3268">IF(AND($F267=DN$2,$D267=DN$3,$E267=DO$4),1,"")</f>
        <v/>
      </c>
      <c r="DP267" s="67" t="str">
        <f t="shared" si="3211"/>
        <v/>
      </c>
      <c r="DQ267" s="67" t="str">
        <f t="shared" si="3212"/>
        <v/>
      </c>
      <c r="DR267" s="67" t="str">
        <f t="shared" si="3213"/>
        <v/>
      </c>
      <c r="DS267" s="67" t="str">
        <f t="shared" si="3214"/>
        <v/>
      </c>
      <c r="DT267" s="67" t="str">
        <f t="shared" si="3215"/>
        <v/>
      </c>
      <c r="DU267" s="67" t="str">
        <f t="shared" si="3216"/>
        <v/>
      </c>
      <c r="DV267" s="67" t="str">
        <f t="shared" si="3217"/>
        <v/>
      </c>
      <c r="DW267" s="76" t="str">
        <f t="shared" si="3218"/>
        <v/>
      </c>
      <c r="DX267" s="73"/>
    </row>
    <row r="268" spans="1:128" hidden="1">
      <c r="A268" s="67" t="str">
        <f>IF(OR(B268=0,B268=""),"",'Stu.Detail (1-20)'!A270)</f>
        <v/>
      </c>
      <c r="B268" s="67" t="str">
        <f>IF(OR('Stu.Detail (1-20)'!B270=0,'Stu.Detail (1-20)'!B270=""),"",'Stu.Detail (1-20)'!B270)</f>
        <v/>
      </c>
      <c r="C268" s="68" t="str">
        <f>IF(OR('Stu.Detail (1-20)'!C270=0,'Stu.Detail (1-20)'!C270=""),"",'Stu.Detail (1-20)'!C270)</f>
        <v/>
      </c>
      <c r="D268" s="67" t="str">
        <f>IF(OR('Stu.Detail (1-20)'!J270=0,'Stu.Detail (1-20)'!J270=""),"",'Stu.Detail (1-20)'!J270)</f>
        <v/>
      </c>
      <c r="E268" s="67" t="str">
        <f>IF(OR('Stu.Detail (1-20)'!K270=0,'Stu.Detail (1-20)'!K270=""),"",'Stu.Detail (1-20)'!K270)</f>
        <v/>
      </c>
      <c r="F268" s="67" t="str">
        <f>IF(OR('Stu.Detail (1-20)'!L270=0,'Stu.Detail (1-20)'!L270=""),"",'Stu.Detail (1-20)'!L270)</f>
        <v/>
      </c>
      <c r="H268" s="74" t="str">
        <f t="shared" si="3109"/>
        <v/>
      </c>
      <c r="I268" s="67" t="str">
        <f t="shared" si="3110"/>
        <v/>
      </c>
      <c r="J268" s="67" t="str">
        <f t="shared" si="3111"/>
        <v/>
      </c>
      <c r="K268" s="67" t="str">
        <f t="shared" si="3112"/>
        <v/>
      </c>
      <c r="L268" s="67" t="str">
        <f t="shared" si="3113"/>
        <v/>
      </c>
      <c r="M268" s="67" t="str">
        <f t="shared" si="3114"/>
        <v/>
      </c>
      <c r="N268" s="67" t="str">
        <f t="shared" si="3115"/>
        <v/>
      </c>
      <c r="O268" s="67" t="str">
        <f t="shared" si="3116"/>
        <v/>
      </c>
      <c r="P268" s="67" t="str">
        <f t="shared" si="3117"/>
        <v/>
      </c>
      <c r="Q268" s="75" t="str">
        <f t="shared" si="3118"/>
        <v/>
      </c>
      <c r="R268" s="74" t="str">
        <f t="shared" si="3119"/>
        <v/>
      </c>
      <c r="S268" s="67" t="str">
        <f t="shared" si="3120"/>
        <v/>
      </c>
      <c r="T268" s="67" t="str">
        <f t="shared" si="3121"/>
        <v/>
      </c>
      <c r="U268" s="67" t="str">
        <f t="shared" si="3122"/>
        <v/>
      </c>
      <c r="V268" s="67" t="str">
        <f t="shared" si="3123"/>
        <v/>
      </c>
      <c r="W268" s="67" t="str">
        <f t="shared" si="3124"/>
        <v/>
      </c>
      <c r="X268" s="67" t="str">
        <f t="shared" si="3125"/>
        <v/>
      </c>
      <c r="Y268" s="67" t="str">
        <f t="shared" si="3126"/>
        <v/>
      </c>
      <c r="Z268" s="67" t="str">
        <f t="shared" si="3127"/>
        <v/>
      </c>
      <c r="AA268" s="75" t="str">
        <f t="shared" si="3128"/>
        <v/>
      </c>
      <c r="AB268" s="74" t="str">
        <f t="shared" si="2609"/>
        <v/>
      </c>
      <c r="AC268" s="67" t="str">
        <f t="shared" ref="AC268" si="3269">IF(AND($F268=AB$2,$D268=AB$3,$E268=AC$4),1,"")</f>
        <v/>
      </c>
      <c r="AD268" s="67" t="str">
        <f t="shared" si="3130"/>
        <v/>
      </c>
      <c r="AE268" s="67" t="str">
        <f t="shared" si="3131"/>
        <v/>
      </c>
      <c r="AF268" s="67" t="str">
        <f t="shared" si="3132"/>
        <v/>
      </c>
      <c r="AG268" s="67" t="str">
        <f t="shared" si="3133"/>
        <v/>
      </c>
      <c r="AH268" s="67" t="str">
        <f t="shared" si="3134"/>
        <v/>
      </c>
      <c r="AI268" s="67" t="str">
        <f t="shared" si="3135"/>
        <v/>
      </c>
      <c r="AJ268" s="67" t="str">
        <f t="shared" si="3136"/>
        <v/>
      </c>
      <c r="AK268" s="75" t="str">
        <f t="shared" si="3137"/>
        <v/>
      </c>
      <c r="AL268" s="74" t="str">
        <f t="shared" si="2611"/>
        <v/>
      </c>
      <c r="AM268" s="67" t="str">
        <f t="shared" ref="AM268" si="3270">IF(AND($F268=AL$2,$D268=AL$3,$E268=AM$4),1,"")</f>
        <v/>
      </c>
      <c r="AN268" s="67" t="str">
        <f t="shared" si="3139"/>
        <v/>
      </c>
      <c r="AO268" s="67" t="str">
        <f t="shared" si="3140"/>
        <v/>
      </c>
      <c r="AP268" s="67" t="str">
        <f t="shared" si="3141"/>
        <v/>
      </c>
      <c r="AQ268" s="67" t="str">
        <f t="shared" si="3142"/>
        <v/>
      </c>
      <c r="AR268" s="67" t="str">
        <f t="shared" si="3143"/>
        <v/>
      </c>
      <c r="AS268" s="67" t="str">
        <f t="shared" si="3144"/>
        <v/>
      </c>
      <c r="AT268" s="67" t="str">
        <f t="shared" si="3145"/>
        <v/>
      </c>
      <c r="AU268" s="75" t="str">
        <f t="shared" si="3146"/>
        <v/>
      </c>
      <c r="AV268" s="74" t="str">
        <f t="shared" si="2613"/>
        <v/>
      </c>
      <c r="AW268" s="67" t="str">
        <f t="shared" ref="AW268" si="3271">IF(AND($F268=AV$2,$D268=AV$3,$E268=AW$4),1,"")</f>
        <v/>
      </c>
      <c r="AX268" s="67" t="str">
        <f t="shared" si="3148"/>
        <v/>
      </c>
      <c r="AY268" s="67" t="str">
        <f t="shared" si="3149"/>
        <v/>
      </c>
      <c r="AZ268" s="67" t="str">
        <f t="shared" si="3150"/>
        <v/>
      </c>
      <c r="BA268" s="67" t="str">
        <f t="shared" si="3151"/>
        <v/>
      </c>
      <c r="BB268" s="67" t="str">
        <f t="shared" si="3152"/>
        <v/>
      </c>
      <c r="BC268" s="67" t="str">
        <f t="shared" si="3153"/>
        <v/>
      </c>
      <c r="BD268" s="67" t="str">
        <f t="shared" si="3154"/>
        <v/>
      </c>
      <c r="BE268" s="75" t="str">
        <f t="shared" si="3155"/>
        <v/>
      </c>
      <c r="BF268" s="74" t="str">
        <f t="shared" si="2615"/>
        <v/>
      </c>
      <c r="BG268" s="67" t="str">
        <f t="shared" ref="BG268" si="3272">IF(AND($F268=BF$2,$D268=BF$3,$E268=BG$4),1,"")</f>
        <v/>
      </c>
      <c r="BH268" s="67" t="str">
        <f t="shared" si="3157"/>
        <v/>
      </c>
      <c r="BI268" s="67" t="str">
        <f t="shared" si="3158"/>
        <v/>
      </c>
      <c r="BJ268" s="67" t="str">
        <f t="shared" si="3159"/>
        <v/>
      </c>
      <c r="BK268" s="67" t="str">
        <f t="shared" si="3160"/>
        <v/>
      </c>
      <c r="BL268" s="67" t="str">
        <f t="shared" si="3161"/>
        <v/>
      </c>
      <c r="BM268" s="67" t="str">
        <f t="shared" si="3162"/>
        <v/>
      </c>
      <c r="BN268" s="67" t="str">
        <f t="shared" si="3163"/>
        <v/>
      </c>
      <c r="BO268" s="75" t="str">
        <f t="shared" si="3164"/>
        <v/>
      </c>
      <c r="BP268" s="74" t="str">
        <f t="shared" si="2617"/>
        <v/>
      </c>
      <c r="BQ268" s="67" t="str">
        <f t="shared" ref="BQ268" si="3273">IF(AND($F268=BP$2,$D268=BP$3,$E268=BQ$4),1,"")</f>
        <v/>
      </c>
      <c r="BR268" s="67" t="str">
        <f t="shared" si="3166"/>
        <v/>
      </c>
      <c r="BS268" s="67" t="str">
        <f t="shared" si="3167"/>
        <v/>
      </c>
      <c r="BT268" s="67" t="str">
        <f t="shared" si="3168"/>
        <v/>
      </c>
      <c r="BU268" s="67" t="str">
        <f t="shared" si="3169"/>
        <v/>
      </c>
      <c r="BV268" s="67" t="str">
        <f t="shared" si="3170"/>
        <v/>
      </c>
      <c r="BW268" s="67" t="str">
        <f t="shared" si="3171"/>
        <v/>
      </c>
      <c r="BX268" s="67" t="str">
        <f t="shared" si="3172"/>
        <v/>
      </c>
      <c r="BY268" s="75" t="str">
        <f t="shared" si="3173"/>
        <v/>
      </c>
      <c r="BZ268" s="74" t="str">
        <f t="shared" si="2619"/>
        <v/>
      </c>
      <c r="CA268" s="67" t="str">
        <f t="shared" ref="CA268" si="3274">IF(AND($F268=BZ$2,$D268=BZ$3,$E268=CA$4),1,"")</f>
        <v/>
      </c>
      <c r="CB268" s="67" t="str">
        <f t="shared" si="3175"/>
        <v/>
      </c>
      <c r="CC268" s="67" t="str">
        <f t="shared" si="3176"/>
        <v/>
      </c>
      <c r="CD268" s="67" t="str">
        <f t="shared" si="3177"/>
        <v/>
      </c>
      <c r="CE268" s="67" t="str">
        <f t="shared" si="3178"/>
        <v/>
      </c>
      <c r="CF268" s="67" t="str">
        <f t="shared" si="3179"/>
        <v/>
      </c>
      <c r="CG268" s="67" t="str">
        <f t="shared" si="3180"/>
        <v/>
      </c>
      <c r="CH268" s="67" t="str">
        <f t="shared" si="3181"/>
        <v/>
      </c>
      <c r="CI268" s="75" t="str">
        <f t="shared" si="3182"/>
        <v/>
      </c>
      <c r="CJ268" s="74" t="str">
        <f t="shared" si="2621"/>
        <v/>
      </c>
      <c r="CK268" s="67" t="str">
        <f t="shared" ref="CK268" si="3275">IF(AND($F268=CJ$2,$D268=CJ$3,$E268=CK$4),1,"")</f>
        <v/>
      </c>
      <c r="CL268" s="67" t="str">
        <f t="shared" si="3184"/>
        <v/>
      </c>
      <c r="CM268" s="67" t="str">
        <f t="shared" si="3185"/>
        <v/>
      </c>
      <c r="CN268" s="67" t="str">
        <f t="shared" si="3186"/>
        <v/>
      </c>
      <c r="CO268" s="67" t="str">
        <f t="shared" si="3187"/>
        <v/>
      </c>
      <c r="CP268" s="67" t="str">
        <f t="shared" si="3188"/>
        <v/>
      </c>
      <c r="CQ268" s="67" t="str">
        <f t="shared" si="3189"/>
        <v/>
      </c>
      <c r="CR268" s="67" t="str">
        <f t="shared" si="3190"/>
        <v/>
      </c>
      <c r="CS268" s="75" t="str">
        <f t="shared" si="3191"/>
        <v/>
      </c>
      <c r="CT268" s="74" t="str">
        <f t="shared" si="2623"/>
        <v/>
      </c>
      <c r="CU268" s="67" t="str">
        <f t="shared" ref="CU268" si="3276">IF(AND($F268=CT$2,$D268=CT$3,$E268=CU$4),1,"")</f>
        <v/>
      </c>
      <c r="CV268" s="67" t="str">
        <f t="shared" si="3193"/>
        <v/>
      </c>
      <c r="CW268" s="67" t="str">
        <f t="shared" si="3194"/>
        <v/>
      </c>
      <c r="CX268" s="67" t="str">
        <f t="shared" si="3195"/>
        <v/>
      </c>
      <c r="CY268" s="67" t="str">
        <f t="shared" si="3196"/>
        <v/>
      </c>
      <c r="CZ268" s="67" t="str">
        <f t="shared" si="3197"/>
        <v/>
      </c>
      <c r="DA268" s="67" t="str">
        <f t="shared" si="3198"/>
        <v/>
      </c>
      <c r="DB268" s="67" t="str">
        <f t="shared" si="3199"/>
        <v/>
      </c>
      <c r="DC268" s="75" t="str">
        <f t="shared" si="3200"/>
        <v/>
      </c>
      <c r="DD268" s="74" t="str">
        <f t="shared" si="2625"/>
        <v/>
      </c>
      <c r="DE268" s="67" t="str">
        <f t="shared" ref="DE268" si="3277">IF(AND($F268=DD$2,$D268=DD$3,$E268=DE$4),1,"")</f>
        <v/>
      </c>
      <c r="DF268" s="67" t="str">
        <f t="shared" si="3202"/>
        <v/>
      </c>
      <c r="DG268" s="67" t="str">
        <f t="shared" si="3203"/>
        <v/>
      </c>
      <c r="DH268" s="67" t="str">
        <f t="shared" si="3204"/>
        <v/>
      </c>
      <c r="DI268" s="67" t="str">
        <f t="shared" si="3205"/>
        <v/>
      </c>
      <c r="DJ268" s="67" t="str">
        <f t="shared" si="3206"/>
        <v/>
      </c>
      <c r="DK268" s="67" t="str">
        <f t="shared" si="3207"/>
        <v/>
      </c>
      <c r="DL268" s="67" t="str">
        <f t="shared" si="3208"/>
        <v/>
      </c>
      <c r="DM268" s="75" t="str">
        <f t="shared" si="3209"/>
        <v/>
      </c>
      <c r="DN268" s="74" t="str">
        <f t="shared" si="2627"/>
        <v/>
      </c>
      <c r="DO268" s="67" t="str">
        <f t="shared" ref="DO268" si="3278">IF(AND($F268=DN$2,$D268=DN$3,$E268=DO$4),1,"")</f>
        <v/>
      </c>
      <c r="DP268" s="67" t="str">
        <f t="shared" si="3211"/>
        <v/>
      </c>
      <c r="DQ268" s="67" t="str">
        <f t="shared" si="3212"/>
        <v/>
      </c>
      <c r="DR268" s="67" t="str">
        <f t="shared" si="3213"/>
        <v/>
      </c>
      <c r="DS268" s="67" t="str">
        <f t="shared" si="3214"/>
        <v/>
      </c>
      <c r="DT268" s="67" t="str">
        <f t="shared" si="3215"/>
        <v/>
      </c>
      <c r="DU268" s="67" t="str">
        <f t="shared" si="3216"/>
        <v/>
      </c>
      <c r="DV268" s="67" t="str">
        <f t="shared" si="3217"/>
        <v/>
      </c>
      <c r="DW268" s="76" t="str">
        <f t="shared" si="3218"/>
        <v/>
      </c>
      <c r="DX268" s="73"/>
    </row>
    <row r="269" spans="1:128" hidden="1">
      <c r="A269" s="67" t="str">
        <f>IF(OR(B269=0,B269=""),"",'Stu.Detail (1-20)'!A271)</f>
        <v/>
      </c>
      <c r="B269" s="67" t="str">
        <f>IF(OR('Stu.Detail (1-20)'!B271=0,'Stu.Detail (1-20)'!B271=""),"",'Stu.Detail (1-20)'!B271)</f>
        <v/>
      </c>
      <c r="C269" s="68" t="str">
        <f>IF(OR('Stu.Detail (1-20)'!C271=0,'Stu.Detail (1-20)'!C271=""),"",'Stu.Detail (1-20)'!C271)</f>
        <v/>
      </c>
      <c r="D269" s="67" t="str">
        <f>IF(OR('Stu.Detail (1-20)'!J271=0,'Stu.Detail (1-20)'!J271=""),"",'Stu.Detail (1-20)'!J271)</f>
        <v/>
      </c>
      <c r="E269" s="67" t="str">
        <f>IF(OR('Stu.Detail (1-20)'!K271=0,'Stu.Detail (1-20)'!K271=""),"",'Stu.Detail (1-20)'!K271)</f>
        <v/>
      </c>
      <c r="F269" s="67" t="str">
        <f>IF(OR('Stu.Detail (1-20)'!L271=0,'Stu.Detail (1-20)'!L271=""),"",'Stu.Detail (1-20)'!L271)</f>
        <v/>
      </c>
      <c r="H269" s="74" t="str">
        <f t="shared" si="3109"/>
        <v/>
      </c>
      <c r="I269" s="67" t="str">
        <f t="shared" si="3110"/>
        <v/>
      </c>
      <c r="J269" s="67" t="str">
        <f t="shared" si="3111"/>
        <v/>
      </c>
      <c r="K269" s="67" t="str">
        <f t="shared" si="3112"/>
        <v/>
      </c>
      <c r="L269" s="67" t="str">
        <f t="shared" si="3113"/>
        <v/>
      </c>
      <c r="M269" s="67" t="str">
        <f t="shared" si="3114"/>
        <v/>
      </c>
      <c r="N269" s="67" t="str">
        <f t="shared" si="3115"/>
        <v/>
      </c>
      <c r="O269" s="67" t="str">
        <f t="shared" si="3116"/>
        <v/>
      </c>
      <c r="P269" s="67" t="str">
        <f t="shared" si="3117"/>
        <v/>
      </c>
      <c r="Q269" s="75" t="str">
        <f t="shared" si="3118"/>
        <v/>
      </c>
      <c r="R269" s="74" t="str">
        <f t="shared" si="3119"/>
        <v/>
      </c>
      <c r="S269" s="67" t="str">
        <f t="shared" si="3120"/>
        <v/>
      </c>
      <c r="T269" s="67" t="str">
        <f t="shared" si="3121"/>
        <v/>
      </c>
      <c r="U269" s="67" t="str">
        <f t="shared" si="3122"/>
        <v/>
      </c>
      <c r="V269" s="67" t="str">
        <f t="shared" si="3123"/>
        <v/>
      </c>
      <c r="W269" s="67" t="str">
        <f t="shared" si="3124"/>
        <v/>
      </c>
      <c r="X269" s="67" t="str">
        <f t="shared" si="3125"/>
        <v/>
      </c>
      <c r="Y269" s="67" t="str">
        <f t="shared" si="3126"/>
        <v/>
      </c>
      <c r="Z269" s="67" t="str">
        <f t="shared" si="3127"/>
        <v/>
      </c>
      <c r="AA269" s="75" t="str">
        <f t="shared" si="3128"/>
        <v/>
      </c>
      <c r="AB269" s="74" t="str">
        <f t="shared" si="2609"/>
        <v/>
      </c>
      <c r="AC269" s="67" t="str">
        <f t="shared" ref="AC269" si="3279">IF(AND($F269=AB$2,$D269=AB$3,$E269=AC$4),1,"")</f>
        <v/>
      </c>
      <c r="AD269" s="67" t="str">
        <f t="shared" si="3130"/>
        <v/>
      </c>
      <c r="AE269" s="67" t="str">
        <f t="shared" si="3131"/>
        <v/>
      </c>
      <c r="AF269" s="67" t="str">
        <f t="shared" si="3132"/>
        <v/>
      </c>
      <c r="AG269" s="67" t="str">
        <f t="shared" si="3133"/>
        <v/>
      </c>
      <c r="AH269" s="67" t="str">
        <f t="shared" si="3134"/>
        <v/>
      </c>
      <c r="AI269" s="67" t="str">
        <f t="shared" si="3135"/>
        <v/>
      </c>
      <c r="AJ269" s="67" t="str">
        <f t="shared" si="3136"/>
        <v/>
      </c>
      <c r="AK269" s="75" t="str">
        <f t="shared" si="3137"/>
        <v/>
      </c>
      <c r="AL269" s="74" t="str">
        <f t="shared" si="2611"/>
        <v/>
      </c>
      <c r="AM269" s="67" t="str">
        <f t="shared" ref="AM269" si="3280">IF(AND($F269=AL$2,$D269=AL$3,$E269=AM$4),1,"")</f>
        <v/>
      </c>
      <c r="AN269" s="67" t="str">
        <f t="shared" si="3139"/>
        <v/>
      </c>
      <c r="AO269" s="67" t="str">
        <f t="shared" si="3140"/>
        <v/>
      </c>
      <c r="AP269" s="67" t="str">
        <f t="shared" si="3141"/>
        <v/>
      </c>
      <c r="AQ269" s="67" t="str">
        <f t="shared" si="3142"/>
        <v/>
      </c>
      <c r="AR269" s="67" t="str">
        <f t="shared" si="3143"/>
        <v/>
      </c>
      <c r="AS269" s="67" t="str">
        <f t="shared" si="3144"/>
        <v/>
      </c>
      <c r="AT269" s="67" t="str">
        <f t="shared" si="3145"/>
        <v/>
      </c>
      <c r="AU269" s="75" t="str">
        <f t="shared" si="3146"/>
        <v/>
      </c>
      <c r="AV269" s="74" t="str">
        <f t="shared" si="2613"/>
        <v/>
      </c>
      <c r="AW269" s="67" t="str">
        <f t="shared" ref="AW269" si="3281">IF(AND($F269=AV$2,$D269=AV$3,$E269=AW$4),1,"")</f>
        <v/>
      </c>
      <c r="AX269" s="67" t="str">
        <f t="shared" si="3148"/>
        <v/>
      </c>
      <c r="AY269" s="67" t="str">
        <f t="shared" si="3149"/>
        <v/>
      </c>
      <c r="AZ269" s="67" t="str">
        <f t="shared" si="3150"/>
        <v/>
      </c>
      <c r="BA269" s="67" t="str">
        <f t="shared" si="3151"/>
        <v/>
      </c>
      <c r="BB269" s="67" t="str">
        <f t="shared" si="3152"/>
        <v/>
      </c>
      <c r="BC269" s="67" t="str">
        <f t="shared" si="3153"/>
        <v/>
      </c>
      <c r="BD269" s="67" t="str">
        <f t="shared" si="3154"/>
        <v/>
      </c>
      <c r="BE269" s="75" t="str">
        <f t="shared" si="3155"/>
        <v/>
      </c>
      <c r="BF269" s="74" t="str">
        <f t="shared" si="2615"/>
        <v/>
      </c>
      <c r="BG269" s="67" t="str">
        <f t="shared" ref="BG269" si="3282">IF(AND($F269=BF$2,$D269=BF$3,$E269=BG$4),1,"")</f>
        <v/>
      </c>
      <c r="BH269" s="67" t="str">
        <f t="shared" si="3157"/>
        <v/>
      </c>
      <c r="BI269" s="67" t="str">
        <f t="shared" si="3158"/>
        <v/>
      </c>
      <c r="BJ269" s="67" t="str">
        <f t="shared" si="3159"/>
        <v/>
      </c>
      <c r="BK269" s="67" t="str">
        <f t="shared" si="3160"/>
        <v/>
      </c>
      <c r="BL269" s="67" t="str">
        <f t="shared" si="3161"/>
        <v/>
      </c>
      <c r="BM269" s="67" t="str">
        <f t="shared" si="3162"/>
        <v/>
      </c>
      <c r="BN269" s="67" t="str">
        <f t="shared" si="3163"/>
        <v/>
      </c>
      <c r="BO269" s="75" t="str">
        <f t="shared" si="3164"/>
        <v/>
      </c>
      <c r="BP269" s="74" t="str">
        <f t="shared" si="2617"/>
        <v/>
      </c>
      <c r="BQ269" s="67" t="str">
        <f t="shared" ref="BQ269" si="3283">IF(AND($F269=BP$2,$D269=BP$3,$E269=BQ$4),1,"")</f>
        <v/>
      </c>
      <c r="BR269" s="67" t="str">
        <f t="shared" si="3166"/>
        <v/>
      </c>
      <c r="BS269" s="67" t="str">
        <f t="shared" si="3167"/>
        <v/>
      </c>
      <c r="BT269" s="67" t="str">
        <f t="shared" si="3168"/>
        <v/>
      </c>
      <c r="BU269" s="67" t="str">
        <f t="shared" si="3169"/>
        <v/>
      </c>
      <c r="BV269" s="67" t="str">
        <f t="shared" si="3170"/>
        <v/>
      </c>
      <c r="BW269" s="67" t="str">
        <f t="shared" si="3171"/>
        <v/>
      </c>
      <c r="BX269" s="67" t="str">
        <f t="shared" si="3172"/>
        <v/>
      </c>
      <c r="BY269" s="75" t="str">
        <f t="shared" si="3173"/>
        <v/>
      </c>
      <c r="BZ269" s="74" t="str">
        <f t="shared" si="2619"/>
        <v/>
      </c>
      <c r="CA269" s="67" t="str">
        <f t="shared" ref="CA269" si="3284">IF(AND($F269=BZ$2,$D269=BZ$3,$E269=CA$4),1,"")</f>
        <v/>
      </c>
      <c r="CB269" s="67" t="str">
        <f t="shared" si="3175"/>
        <v/>
      </c>
      <c r="CC269" s="67" t="str">
        <f t="shared" si="3176"/>
        <v/>
      </c>
      <c r="CD269" s="67" t="str">
        <f t="shared" si="3177"/>
        <v/>
      </c>
      <c r="CE269" s="67" t="str">
        <f t="shared" si="3178"/>
        <v/>
      </c>
      <c r="CF269" s="67" t="str">
        <f t="shared" si="3179"/>
        <v/>
      </c>
      <c r="CG269" s="67" t="str">
        <f t="shared" si="3180"/>
        <v/>
      </c>
      <c r="CH269" s="67" t="str">
        <f t="shared" si="3181"/>
        <v/>
      </c>
      <c r="CI269" s="75" t="str">
        <f t="shared" si="3182"/>
        <v/>
      </c>
      <c r="CJ269" s="74" t="str">
        <f t="shared" si="2621"/>
        <v/>
      </c>
      <c r="CK269" s="67" t="str">
        <f t="shared" ref="CK269" si="3285">IF(AND($F269=CJ$2,$D269=CJ$3,$E269=CK$4),1,"")</f>
        <v/>
      </c>
      <c r="CL269" s="67" t="str">
        <f t="shared" si="3184"/>
        <v/>
      </c>
      <c r="CM269" s="67" t="str">
        <f t="shared" si="3185"/>
        <v/>
      </c>
      <c r="CN269" s="67" t="str">
        <f t="shared" si="3186"/>
        <v/>
      </c>
      <c r="CO269" s="67" t="str">
        <f t="shared" si="3187"/>
        <v/>
      </c>
      <c r="CP269" s="67" t="str">
        <f t="shared" si="3188"/>
        <v/>
      </c>
      <c r="CQ269" s="67" t="str">
        <f t="shared" si="3189"/>
        <v/>
      </c>
      <c r="CR269" s="67" t="str">
        <f t="shared" si="3190"/>
        <v/>
      </c>
      <c r="CS269" s="75" t="str">
        <f t="shared" si="3191"/>
        <v/>
      </c>
      <c r="CT269" s="74" t="str">
        <f t="shared" si="2623"/>
        <v/>
      </c>
      <c r="CU269" s="67" t="str">
        <f t="shared" ref="CU269" si="3286">IF(AND($F269=CT$2,$D269=CT$3,$E269=CU$4),1,"")</f>
        <v/>
      </c>
      <c r="CV269" s="67" t="str">
        <f t="shared" si="3193"/>
        <v/>
      </c>
      <c r="CW269" s="67" t="str">
        <f t="shared" si="3194"/>
        <v/>
      </c>
      <c r="CX269" s="67" t="str">
        <f t="shared" si="3195"/>
        <v/>
      </c>
      <c r="CY269" s="67" t="str">
        <f t="shared" si="3196"/>
        <v/>
      </c>
      <c r="CZ269" s="67" t="str">
        <f t="shared" si="3197"/>
        <v/>
      </c>
      <c r="DA269" s="67" t="str">
        <f t="shared" si="3198"/>
        <v/>
      </c>
      <c r="DB269" s="67" t="str">
        <f t="shared" si="3199"/>
        <v/>
      </c>
      <c r="DC269" s="75" t="str">
        <f t="shared" si="3200"/>
        <v/>
      </c>
      <c r="DD269" s="74" t="str">
        <f t="shared" si="2625"/>
        <v/>
      </c>
      <c r="DE269" s="67" t="str">
        <f t="shared" ref="DE269" si="3287">IF(AND($F269=DD$2,$D269=DD$3,$E269=DE$4),1,"")</f>
        <v/>
      </c>
      <c r="DF269" s="67" t="str">
        <f t="shared" si="3202"/>
        <v/>
      </c>
      <c r="DG269" s="67" t="str">
        <f t="shared" si="3203"/>
        <v/>
      </c>
      <c r="DH269" s="67" t="str">
        <f t="shared" si="3204"/>
        <v/>
      </c>
      <c r="DI269" s="67" t="str">
        <f t="shared" si="3205"/>
        <v/>
      </c>
      <c r="DJ269" s="67" t="str">
        <f t="shared" si="3206"/>
        <v/>
      </c>
      <c r="DK269" s="67" t="str">
        <f t="shared" si="3207"/>
        <v/>
      </c>
      <c r="DL269" s="67" t="str">
        <f t="shared" si="3208"/>
        <v/>
      </c>
      <c r="DM269" s="75" t="str">
        <f t="shared" si="3209"/>
        <v/>
      </c>
      <c r="DN269" s="74" t="str">
        <f t="shared" si="2627"/>
        <v/>
      </c>
      <c r="DO269" s="67" t="str">
        <f t="shared" ref="DO269" si="3288">IF(AND($F269=DN$2,$D269=DN$3,$E269=DO$4),1,"")</f>
        <v/>
      </c>
      <c r="DP269" s="67" t="str">
        <f t="shared" si="3211"/>
        <v/>
      </c>
      <c r="DQ269" s="67" t="str">
        <f t="shared" si="3212"/>
        <v/>
      </c>
      <c r="DR269" s="67" t="str">
        <f t="shared" si="3213"/>
        <v/>
      </c>
      <c r="DS269" s="67" t="str">
        <f t="shared" si="3214"/>
        <v/>
      </c>
      <c r="DT269" s="67" t="str">
        <f t="shared" si="3215"/>
        <v/>
      </c>
      <c r="DU269" s="67" t="str">
        <f t="shared" si="3216"/>
        <v/>
      </c>
      <c r="DV269" s="67" t="str">
        <f t="shared" si="3217"/>
        <v/>
      </c>
      <c r="DW269" s="76" t="str">
        <f t="shared" si="3218"/>
        <v/>
      </c>
      <c r="DX269" s="73"/>
    </row>
    <row r="270" spans="1:128" hidden="1">
      <c r="A270" s="67" t="str">
        <f>IF(OR(B270=0,B270=""),"",'Stu.Detail (1-20)'!A272)</f>
        <v/>
      </c>
      <c r="B270" s="67" t="str">
        <f>IF(OR('Stu.Detail (1-20)'!B272=0,'Stu.Detail (1-20)'!B272=""),"",'Stu.Detail (1-20)'!B272)</f>
        <v/>
      </c>
      <c r="C270" s="68" t="str">
        <f>IF(OR('Stu.Detail (1-20)'!C272=0,'Stu.Detail (1-20)'!C272=""),"",'Stu.Detail (1-20)'!C272)</f>
        <v/>
      </c>
      <c r="D270" s="67" t="str">
        <f>IF(OR('Stu.Detail (1-20)'!J272=0,'Stu.Detail (1-20)'!J272=""),"",'Stu.Detail (1-20)'!J272)</f>
        <v/>
      </c>
      <c r="E270" s="67" t="str">
        <f>IF(OR('Stu.Detail (1-20)'!K272=0,'Stu.Detail (1-20)'!K272=""),"",'Stu.Detail (1-20)'!K272)</f>
        <v/>
      </c>
      <c r="F270" s="67" t="str">
        <f>IF(OR('Stu.Detail (1-20)'!L272=0,'Stu.Detail (1-20)'!L272=""),"",'Stu.Detail (1-20)'!L272)</f>
        <v/>
      </c>
      <c r="H270" s="74" t="str">
        <f t="shared" si="3109"/>
        <v/>
      </c>
      <c r="I270" s="67" t="str">
        <f t="shared" si="3110"/>
        <v/>
      </c>
      <c r="J270" s="67" t="str">
        <f t="shared" si="3111"/>
        <v/>
      </c>
      <c r="K270" s="67" t="str">
        <f t="shared" si="3112"/>
        <v/>
      </c>
      <c r="L270" s="67" t="str">
        <f t="shared" si="3113"/>
        <v/>
      </c>
      <c r="M270" s="67" t="str">
        <f t="shared" si="3114"/>
        <v/>
      </c>
      <c r="N270" s="67" t="str">
        <f t="shared" si="3115"/>
        <v/>
      </c>
      <c r="O270" s="67" t="str">
        <f t="shared" si="3116"/>
        <v/>
      </c>
      <c r="P270" s="67" t="str">
        <f t="shared" si="3117"/>
        <v/>
      </c>
      <c r="Q270" s="75" t="str">
        <f t="shared" si="3118"/>
        <v/>
      </c>
      <c r="R270" s="74" t="str">
        <f t="shared" si="3119"/>
        <v/>
      </c>
      <c r="S270" s="67" t="str">
        <f t="shared" si="3120"/>
        <v/>
      </c>
      <c r="T270" s="67" t="str">
        <f t="shared" si="3121"/>
        <v/>
      </c>
      <c r="U270" s="67" t="str">
        <f t="shared" si="3122"/>
        <v/>
      </c>
      <c r="V270" s="67" t="str">
        <f t="shared" si="3123"/>
        <v/>
      </c>
      <c r="W270" s="67" t="str">
        <f t="shared" si="3124"/>
        <v/>
      </c>
      <c r="X270" s="67" t="str">
        <f t="shared" si="3125"/>
        <v/>
      </c>
      <c r="Y270" s="67" t="str">
        <f t="shared" si="3126"/>
        <v/>
      </c>
      <c r="Z270" s="67" t="str">
        <f t="shared" si="3127"/>
        <v/>
      </c>
      <c r="AA270" s="75" t="str">
        <f t="shared" si="3128"/>
        <v/>
      </c>
      <c r="AB270" s="74" t="str">
        <f t="shared" si="2609"/>
        <v/>
      </c>
      <c r="AC270" s="67" t="str">
        <f t="shared" ref="AC270" si="3289">IF(AND($F270=AB$2,$D270=AB$3,$E270=AC$4),1,"")</f>
        <v/>
      </c>
      <c r="AD270" s="67" t="str">
        <f t="shared" si="3130"/>
        <v/>
      </c>
      <c r="AE270" s="67" t="str">
        <f t="shared" si="3131"/>
        <v/>
      </c>
      <c r="AF270" s="67" t="str">
        <f t="shared" si="3132"/>
        <v/>
      </c>
      <c r="AG270" s="67" t="str">
        <f t="shared" si="3133"/>
        <v/>
      </c>
      <c r="AH270" s="67" t="str">
        <f t="shared" si="3134"/>
        <v/>
      </c>
      <c r="AI270" s="67" t="str">
        <f t="shared" si="3135"/>
        <v/>
      </c>
      <c r="AJ270" s="67" t="str">
        <f t="shared" si="3136"/>
        <v/>
      </c>
      <c r="AK270" s="75" t="str">
        <f t="shared" si="3137"/>
        <v/>
      </c>
      <c r="AL270" s="74" t="str">
        <f t="shared" si="2611"/>
        <v/>
      </c>
      <c r="AM270" s="67" t="str">
        <f t="shared" ref="AM270" si="3290">IF(AND($F270=AL$2,$D270=AL$3,$E270=AM$4),1,"")</f>
        <v/>
      </c>
      <c r="AN270" s="67" t="str">
        <f t="shared" si="3139"/>
        <v/>
      </c>
      <c r="AO270" s="67" t="str">
        <f t="shared" si="3140"/>
        <v/>
      </c>
      <c r="AP270" s="67" t="str">
        <f t="shared" si="3141"/>
        <v/>
      </c>
      <c r="AQ270" s="67" t="str">
        <f t="shared" si="3142"/>
        <v/>
      </c>
      <c r="AR270" s="67" t="str">
        <f t="shared" si="3143"/>
        <v/>
      </c>
      <c r="AS270" s="67" t="str">
        <f t="shared" si="3144"/>
        <v/>
      </c>
      <c r="AT270" s="67" t="str">
        <f t="shared" si="3145"/>
        <v/>
      </c>
      <c r="AU270" s="75" t="str">
        <f t="shared" si="3146"/>
        <v/>
      </c>
      <c r="AV270" s="74" t="str">
        <f t="shared" si="2613"/>
        <v/>
      </c>
      <c r="AW270" s="67" t="str">
        <f t="shared" ref="AW270" si="3291">IF(AND($F270=AV$2,$D270=AV$3,$E270=AW$4),1,"")</f>
        <v/>
      </c>
      <c r="AX270" s="67" t="str">
        <f t="shared" si="3148"/>
        <v/>
      </c>
      <c r="AY270" s="67" t="str">
        <f t="shared" si="3149"/>
        <v/>
      </c>
      <c r="AZ270" s="67" t="str">
        <f t="shared" si="3150"/>
        <v/>
      </c>
      <c r="BA270" s="67" t="str">
        <f t="shared" si="3151"/>
        <v/>
      </c>
      <c r="BB270" s="67" t="str">
        <f t="shared" si="3152"/>
        <v/>
      </c>
      <c r="BC270" s="67" t="str">
        <f t="shared" si="3153"/>
        <v/>
      </c>
      <c r="BD270" s="67" t="str">
        <f t="shared" si="3154"/>
        <v/>
      </c>
      <c r="BE270" s="75" t="str">
        <f t="shared" si="3155"/>
        <v/>
      </c>
      <c r="BF270" s="74" t="str">
        <f t="shared" si="2615"/>
        <v/>
      </c>
      <c r="BG270" s="67" t="str">
        <f t="shared" ref="BG270" si="3292">IF(AND($F270=BF$2,$D270=BF$3,$E270=BG$4),1,"")</f>
        <v/>
      </c>
      <c r="BH270" s="67" t="str">
        <f t="shared" si="3157"/>
        <v/>
      </c>
      <c r="BI270" s="67" t="str">
        <f t="shared" si="3158"/>
        <v/>
      </c>
      <c r="BJ270" s="67" t="str">
        <f t="shared" si="3159"/>
        <v/>
      </c>
      <c r="BK270" s="67" t="str">
        <f t="shared" si="3160"/>
        <v/>
      </c>
      <c r="BL270" s="67" t="str">
        <f t="shared" si="3161"/>
        <v/>
      </c>
      <c r="BM270" s="67" t="str">
        <f t="shared" si="3162"/>
        <v/>
      </c>
      <c r="BN270" s="67" t="str">
        <f t="shared" si="3163"/>
        <v/>
      </c>
      <c r="BO270" s="75" t="str">
        <f t="shared" si="3164"/>
        <v/>
      </c>
      <c r="BP270" s="74" t="str">
        <f t="shared" si="2617"/>
        <v/>
      </c>
      <c r="BQ270" s="67" t="str">
        <f t="shared" ref="BQ270" si="3293">IF(AND($F270=BP$2,$D270=BP$3,$E270=BQ$4),1,"")</f>
        <v/>
      </c>
      <c r="BR270" s="67" t="str">
        <f t="shared" si="3166"/>
        <v/>
      </c>
      <c r="BS270" s="67" t="str">
        <f t="shared" si="3167"/>
        <v/>
      </c>
      <c r="BT270" s="67" t="str">
        <f t="shared" si="3168"/>
        <v/>
      </c>
      <c r="BU270" s="67" t="str">
        <f t="shared" si="3169"/>
        <v/>
      </c>
      <c r="BV270" s="67" t="str">
        <f t="shared" si="3170"/>
        <v/>
      </c>
      <c r="BW270" s="67" t="str">
        <f t="shared" si="3171"/>
        <v/>
      </c>
      <c r="BX270" s="67" t="str">
        <f t="shared" si="3172"/>
        <v/>
      </c>
      <c r="BY270" s="75" t="str">
        <f t="shared" si="3173"/>
        <v/>
      </c>
      <c r="BZ270" s="74" t="str">
        <f t="shared" si="2619"/>
        <v/>
      </c>
      <c r="CA270" s="67" t="str">
        <f t="shared" ref="CA270" si="3294">IF(AND($F270=BZ$2,$D270=BZ$3,$E270=CA$4),1,"")</f>
        <v/>
      </c>
      <c r="CB270" s="67" t="str">
        <f t="shared" si="3175"/>
        <v/>
      </c>
      <c r="CC270" s="67" t="str">
        <f t="shared" si="3176"/>
        <v/>
      </c>
      <c r="CD270" s="67" t="str">
        <f t="shared" si="3177"/>
        <v/>
      </c>
      <c r="CE270" s="67" t="str">
        <f t="shared" si="3178"/>
        <v/>
      </c>
      <c r="CF270" s="67" t="str">
        <f t="shared" si="3179"/>
        <v/>
      </c>
      <c r="CG270" s="67" t="str">
        <f t="shared" si="3180"/>
        <v/>
      </c>
      <c r="CH270" s="67" t="str">
        <f t="shared" si="3181"/>
        <v/>
      </c>
      <c r="CI270" s="75" t="str">
        <f t="shared" si="3182"/>
        <v/>
      </c>
      <c r="CJ270" s="74" t="str">
        <f t="shared" si="2621"/>
        <v/>
      </c>
      <c r="CK270" s="67" t="str">
        <f t="shared" ref="CK270" si="3295">IF(AND($F270=CJ$2,$D270=CJ$3,$E270=CK$4),1,"")</f>
        <v/>
      </c>
      <c r="CL270" s="67" t="str">
        <f t="shared" si="3184"/>
        <v/>
      </c>
      <c r="CM270" s="67" t="str">
        <f t="shared" si="3185"/>
        <v/>
      </c>
      <c r="CN270" s="67" t="str">
        <f t="shared" si="3186"/>
        <v/>
      </c>
      <c r="CO270" s="67" t="str">
        <f t="shared" si="3187"/>
        <v/>
      </c>
      <c r="CP270" s="67" t="str">
        <f t="shared" si="3188"/>
        <v/>
      </c>
      <c r="CQ270" s="67" t="str">
        <f t="shared" si="3189"/>
        <v/>
      </c>
      <c r="CR270" s="67" t="str">
        <f t="shared" si="3190"/>
        <v/>
      </c>
      <c r="CS270" s="75" t="str">
        <f t="shared" si="3191"/>
        <v/>
      </c>
      <c r="CT270" s="74" t="str">
        <f t="shared" si="2623"/>
        <v/>
      </c>
      <c r="CU270" s="67" t="str">
        <f t="shared" ref="CU270" si="3296">IF(AND($F270=CT$2,$D270=CT$3,$E270=CU$4),1,"")</f>
        <v/>
      </c>
      <c r="CV270" s="67" t="str">
        <f t="shared" si="3193"/>
        <v/>
      </c>
      <c r="CW270" s="67" t="str">
        <f t="shared" si="3194"/>
        <v/>
      </c>
      <c r="CX270" s="67" t="str">
        <f t="shared" si="3195"/>
        <v/>
      </c>
      <c r="CY270" s="67" t="str">
        <f t="shared" si="3196"/>
        <v/>
      </c>
      <c r="CZ270" s="67" t="str">
        <f t="shared" si="3197"/>
        <v/>
      </c>
      <c r="DA270" s="67" t="str">
        <f t="shared" si="3198"/>
        <v/>
      </c>
      <c r="DB270" s="67" t="str">
        <f t="shared" si="3199"/>
        <v/>
      </c>
      <c r="DC270" s="75" t="str">
        <f t="shared" si="3200"/>
        <v/>
      </c>
      <c r="DD270" s="74" t="str">
        <f t="shared" si="2625"/>
        <v/>
      </c>
      <c r="DE270" s="67" t="str">
        <f t="shared" ref="DE270" si="3297">IF(AND($F270=DD$2,$D270=DD$3,$E270=DE$4),1,"")</f>
        <v/>
      </c>
      <c r="DF270" s="67" t="str">
        <f t="shared" si="3202"/>
        <v/>
      </c>
      <c r="DG270" s="67" t="str">
        <f t="shared" si="3203"/>
        <v/>
      </c>
      <c r="DH270" s="67" t="str">
        <f t="shared" si="3204"/>
        <v/>
      </c>
      <c r="DI270" s="67" t="str">
        <f t="shared" si="3205"/>
        <v/>
      </c>
      <c r="DJ270" s="67" t="str">
        <f t="shared" si="3206"/>
        <v/>
      </c>
      <c r="DK270" s="67" t="str">
        <f t="shared" si="3207"/>
        <v/>
      </c>
      <c r="DL270" s="67" t="str">
        <f t="shared" si="3208"/>
        <v/>
      </c>
      <c r="DM270" s="75" t="str">
        <f t="shared" si="3209"/>
        <v/>
      </c>
      <c r="DN270" s="74" t="str">
        <f t="shared" si="2627"/>
        <v/>
      </c>
      <c r="DO270" s="67" t="str">
        <f t="shared" ref="DO270" si="3298">IF(AND($F270=DN$2,$D270=DN$3,$E270=DO$4),1,"")</f>
        <v/>
      </c>
      <c r="DP270" s="67" t="str">
        <f t="shared" si="3211"/>
        <v/>
      </c>
      <c r="DQ270" s="67" t="str">
        <f t="shared" si="3212"/>
        <v/>
      </c>
      <c r="DR270" s="67" t="str">
        <f t="shared" si="3213"/>
        <v/>
      </c>
      <c r="DS270" s="67" t="str">
        <f t="shared" si="3214"/>
        <v/>
      </c>
      <c r="DT270" s="67" t="str">
        <f t="shared" si="3215"/>
        <v/>
      </c>
      <c r="DU270" s="67" t="str">
        <f t="shared" si="3216"/>
        <v/>
      </c>
      <c r="DV270" s="67" t="str">
        <f t="shared" si="3217"/>
        <v/>
      </c>
      <c r="DW270" s="76" t="str">
        <f t="shared" si="3218"/>
        <v/>
      </c>
      <c r="DX270" s="73"/>
    </row>
    <row r="271" spans="1:128" hidden="1">
      <c r="A271" s="67" t="str">
        <f>IF(OR(B271=0,B271=""),"",'Stu.Detail (1-20)'!A273)</f>
        <v/>
      </c>
      <c r="B271" s="67" t="str">
        <f>IF(OR('Stu.Detail (1-20)'!B273=0,'Stu.Detail (1-20)'!B273=""),"",'Stu.Detail (1-20)'!B273)</f>
        <v/>
      </c>
      <c r="C271" s="68" t="str">
        <f>IF(OR('Stu.Detail (1-20)'!C273=0,'Stu.Detail (1-20)'!C273=""),"",'Stu.Detail (1-20)'!C273)</f>
        <v/>
      </c>
      <c r="D271" s="67" t="str">
        <f>IF(OR('Stu.Detail (1-20)'!J273=0,'Stu.Detail (1-20)'!J273=""),"",'Stu.Detail (1-20)'!J273)</f>
        <v/>
      </c>
      <c r="E271" s="67" t="str">
        <f>IF(OR('Stu.Detail (1-20)'!K273=0,'Stu.Detail (1-20)'!K273=""),"",'Stu.Detail (1-20)'!K273)</f>
        <v/>
      </c>
      <c r="F271" s="67" t="str">
        <f>IF(OR('Stu.Detail (1-20)'!L273=0,'Stu.Detail (1-20)'!L273=""),"",'Stu.Detail (1-20)'!L273)</f>
        <v/>
      </c>
      <c r="H271" s="74" t="str">
        <f t="shared" si="3109"/>
        <v/>
      </c>
      <c r="I271" s="67" t="str">
        <f t="shared" si="3110"/>
        <v/>
      </c>
      <c r="J271" s="67" t="str">
        <f t="shared" si="3111"/>
        <v/>
      </c>
      <c r="K271" s="67" t="str">
        <f t="shared" si="3112"/>
        <v/>
      </c>
      <c r="L271" s="67" t="str">
        <f t="shared" si="3113"/>
        <v/>
      </c>
      <c r="M271" s="67" t="str">
        <f t="shared" si="3114"/>
        <v/>
      </c>
      <c r="N271" s="67" t="str">
        <f t="shared" si="3115"/>
        <v/>
      </c>
      <c r="O271" s="67" t="str">
        <f t="shared" si="3116"/>
        <v/>
      </c>
      <c r="P271" s="67" t="str">
        <f t="shared" si="3117"/>
        <v/>
      </c>
      <c r="Q271" s="75" t="str">
        <f t="shared" si="3118"/>
        <v/>
      </c>
      <c r="R271" s="74" t="str">
        <f t="shared" si="3119"/>
        <v/>
      </c>
      <c r="S271" s="67" t="str">
        <f t="shared" si="3120"/>
        <v/>
      </c>
      <c r="T271" s="67" t="str">
        <f t="shared" si="3121"/>
        <v/>
      </c>
      <c r="U271" s="67" t="str">
        <f t="shared" si="3122"/>
        <v/>
      </c>
      <c r="V271" s="67" t="str">
        <f t="shared" si="3123"/>
        <v/>
      </c>
      <c r="W271" s="67" t="str">
        <f t="shared" si="3124"/>
        <v/>
      </c>
      <c r="X271" s="67" t="str">
        <f t="shared" si="3125"/>
        <v/>
      </c>
      <c r="Y271" s="67" t="str">
        <f t="shared" si="3126"/>
        <v/>
      </c>
      <c r="Z271" s="67" t="str">
        <f t="shared" si="3127"/>
        <v/>
      </c>
      <c r="AA271" s="75" t="str">
        <f t="shared" si="3128"/>
        <v/>
      </c>
      <c r="AB271" s="74" t="str">
        <f t="shared" si="2609"/>
        <v/>
      </c>
      <c r="AC271" s="67" t="str">
        <f t="shared" ref="AC271" si="3299">IF(AND($F271=AB$2,$D271=AB$3,$E271=AC$4),1,"")</f>
        <v/>
      </c>
      <c r="AD271" s="67" t="str">
        <f t="shared" si="3130"/>
        <v/>
      </c>
      <c r="AE271" s="67" t="str">
        <f t="shared" si="3131"/>
        <v/>
      </c>
      <c r="AF271" s="67" t="str">
        <f t="shared" si="3132"/>
        <v/>
      </c>
      <c r="AG271" s="67" t="str">
        <f t="shared" si="3133"/>
        <v/>
      </c>
      <c r="AH271" s="67" t="str">
        <f t="shared" si="3134"/>
        <v/>
      </c>
      <c r="AI271" s="67" t="str">
        <f t="shared" si="3135"/>
        <v/>
      </c>
      <c r="AJ271" s="67" t="str">
        <f t="shared" si="3136"/>
        <v/>
      </c>
      <c r="AK271" s="75" t="str">
        <f t="shared" si="3137"/>
        <v/>
      </c>
      <c r="AL271" s="74" t="str">
        <f t="shared" si="2611"/>
        <v/>
      </c>
      <c r="AM271" s="67" t="str">
        <f t="shared" ref="AM271" si="3300">IF(AND($F271=AL$2,$D271=AL$3,$E271=AM$4),1,"")</f>
        <v/>
      </c>
      <c r="AN271" s="67" t="str">
        <f t="shared" si="3139"/>
        <v/>
      </c>
      <c r="AO271" s="67" t="str">
        <f t="shared" si="3140"/>
        <v/>
      </c>
      <c r="AP271" s="67" t="str">
        <f t="shared" si="3141"/>
        <v/>
      </c>
      <c r="AQ271" s="67" t="str">
        <f t="shared" si="3142"/>
        <v/>
      </c>
      <c r="AR271" s="67" t="str">
        <f t="shared" si="3143"/>
        <v/>
      </c>
      <c r="AS271" s="67" t="str">
        <f t="shared" si="3144"/>
        <v/>
      </c>
      <c r="AT271" s="67" t="str">
        <f t="shared" si="3145"/>
        <v/>
      </c>
      <c r="AU271" s="75" t="str">
        <f t="shared" si="3146"/>
        <v/>
      </c>
      <c r="AV271" s="74" t="str">
        <f t="shared" si="2613"/>
        <v/>
      </c>
      <c r="AW271" s="67" t="str">
        <f t="shared" ref="AW271" si="3301">IF(AND($F271=AV$2,$D271=AV$3,$E271=AW$4),1,"")</f>
        <v/>
      </c>
      <c r="AX271" s="67" t="str">
        <f t="shared" si="3148"/>
        <v/>
      </c>
      <c r="AY271" s="67" t="str">
        <f t="shared" si="3149"/>
        <v/>
      </c>
      <c r="AZ271" s="67" t="str">
        <f t="shared" si="3150"/>
        <v/>
      </c>
      <c r="BA271" s="67" t="str">
        <f t="shared" si="3151"/>
        <v/>
      </c>
      <c r="BB271" s="67" t="str">
        <f t="shared" si="3152"/>
        <v/>
      </c>
      <c r="BC271" s="67" t="str">
        <f t="shared" si="3153"/>
        <v/>
      </c>
      <c r="BD271" s="67" t="str">
        <f t="shared" si="3154"/>
        <v/>
      </c>
      <c r="BE271" s="75" t="str">
        <f t="shared" si="3155"/>
        <v/>
      </c>
      <c r="BF271" s="74" t="str">
        <f t="shared" si="2615"/>
        <v/>
      </c>
      <c r="BG271" s="67" t="str">
        <f t="shared" ref="BG271" si="3302">IF(AND($F271=BF$2,$D271=BF$3,$E271=BG$4),1,"")</f>
        <v/>
      </c>
      <c r="BH271" s="67" t="str">
        <f t="shared" si="3157"/>
        <v/>
      </c>
      <c r="BI271" s="67" t="str">
        <f t="shared" si="3158"/>
        <v/>
      </c>
      <c r="BJ271" s="67" t="str">
        <f t="shared" si="3159"/>
        <v/>
      </c>
      <c r="BK271" s="67" t="str">
        <f t="shared" si="3160"/>
        <v/>
      </c>
      <c r="BL271" s="67" t="str">
        <f t="shared" si="3161"/>
        <v/>
      </c>
      <c r="BM271" s="67" t="str">
        <f t="shared" si="3162"/>
        <v/>
      </c>
      <c r="BN271" s="67" t="str">
        <f t="shared" si="3163"/>
        <v/>
      </c>
      <c r="BO271" s="75" t="str">
        <f t="shared" si="3164"/>
        <v/>
      </c>
      <c r="BP271" s="74" t="str">
        <f t="shared" si="2617"/>
        <v/>
      </c>
      <c r="BQ271" s="67" t="str">
        <f t="shared" ref="BQ271" si="3303">IF(AND($F271=BP$2,$D271=BP$3,$E271=BQ$4),1,"")</f>
        <v/>
      </c>
      <c r="BR271" s="67" t="str">
        <f t="shared" si="3166"/>
        <v/>
      </c>
      <c r="BS271" s="67" t="str">
        <f t="shared" si="3167"/>
        <v/>
      </c>
      <c r="BT271" s="67" t="str">
        <f t="shared" si="3168"/>
        <v/>
      </c>
      <c r="BU271" s="67" t="str">
        <f t="shared" si="3169"/>
        <v/>
      </c>
      <c r="BV271" s="67" t="str">
        <f t="shared" si="3170"/>
        <v/>
      </c>
      <c r="BW271" s="67" t="str">
        <f t="shared" si="3171"/>
        <v/>
      </c>
      <c r="BX271" s="67" t="str">
        <f t="shared" si="3172"/>
        <v/>
      </c>
      <c r="BY271" s="75" t="str">
        <f t="shared" si="3173"/>
        <v/>
      </c>
      <c r="BZ271" s="74" t="str">
        <f t="shared" si="2619"/>
        <v/>
      </c>
      <c r="CA271" s="67" t="str">
        <f t="shared" ref="CA271" si="3304">IF(AND($F271=BZ$2,$D271=BZ$3,$E271=CA$4),1,"")</f>
        <v/>
      </c>
      <c r="CB271" s="67" t="str">
        <f t="shared" si="3175"/>
        <v/>
      </c>
      <c r="CC271" s="67" t="str">
        <f t="shared" si="3176"/>
        <v/>
      </c>
      <c r="CD271" s="67" t="str">
        <f t="shared" si="3177"/>
        <v/>
      </c>
      <c r="CE271" s="67" t="str">
        <f t="shared" si="3178"/>
        <v/>
      </c>
      <c r="CF271" s="67" t="str">
        <f t="shared" si="3179"/>
        <v/>
      </c>
      <c r="CG271" s="67" t="str">
        <f t="shared" si="3180"/>
        <v/>
      </c>
      <c r="CH271" s="67" t="str">
        <f t="shared" si="3181"/>
        <v/>
      </c>
      <c r="CI271" s="75" t="str">
        <f t="shared" si="3182"/>
        <v/>
      </c>
      <c r="CJ271" s="74" t="str">
        <f t="shared" si="2621"/>
        <v/>
      </c>
      <c r="CK271" s="67" t="str">
        <f t="shared" ref="CK271" si="3305">IF(AND($F271=CJ$2,$D271=CJ$3,$E271=CK$4),1,"")</f>
        <v/>
      </c>
      <c r="CL271" s="67" t="str">
        <f t="shared" si="3184"/>
        <v/>
      </c>
      <c r="CM271" s="67" t="str">
        <f t="shared" si="3185"/>
        <v/>
      </c>
      <c r="CN271" s="67" t="str">
        <f t="shared" si="3186"/>
        <v/>
      </c>
      <c r="CO271" s="67" t="str">
        <f t="shared" si="3187"/>
        <v/>
      </c>
      <c r="CP271" s="67" t="str">
        <f t="shared" si="3188"/>
        <v/>
      </c>
      <c r="CQ271" s="67" t="str">
        <f t="shared" si="3189"/>
        <v/>
      </c>
      <c r="CR271" s="67" t="str">
        <f t="shared" si="3190"/>
        <v/>
      </c>
      <c r="CS271" s="75" t="str">
        <f t="shared" si="3191"/>
        <v/>
      </c>
      <c r="CT271" s="74" t="str">
        <f t="shared" si="2623"/>
        <v/>
      </c>
      <c r="CU271" s="67" t="str">
        <f t="shared" ref="CU271" si="3306">IF(AND($F271=CT$2,$D271=CT$3,$E271=CU$4),1,"")</f>
        <v/>
      </c>
      <c r="CV271" s="67" t="str">
        <f t="shared" si="3193"/>
        <v/>
      </c>
      <c r="CW271" s="67" t="str">
        <f t="shared" si="3194"/>
        <v/>
      </c>
      <c r="CX271" s="67" t="str">
        <f t="shared" si="3195"/>
        <v/>
      </c>
      <c r="CY271" s="67" t="str">
        <f t="shared" si="3196"/>
        <v/>
      </c>
      <c r="CZ271" s="67" t="str">
        <f t="shared" si="3197"/>
        <v/>
      </c>
      <c r="DA271" s="67" t="str">
        <f t="shared" si="3198"/>
        <v/>
      </c>
      <c r="DB271" s="67" t="str">
        <f t="shared" si="3199"/>
        <v/>
      </c>
      <c r="DC271" s="75" t="str">
        <f t="shared" si="3200"/>
        <v/>
      </c>
      <c r="DD271" s="74" t="str">
        <f t="shared" si="2625"/>
        <v/>
      </c>
      <c r="DE271" s="67" t="str">
        <f t="shared" ref="DE271" si="3307">IF(AND($F271=DD$2,$D271=DD$3,$E271=DE$4),1,"")</f>
        <v/>
      </c>
      <c r="DF271" s="67" t="str">
        <f t="shared" si="3202"/>
        <v/>
      </c>
      <c r="DG271" s="67" t="str">
        <f t="shared" si="3203"/>
        <v/>
      </c>
      <c r="DH271" s="67" t="str">
        <f t="shared" si="3204"/>
        <v/>
      </c>
      <c r="DI271" s="67" t="str">
        <f t="shared" si="3205"/>
        <v/>
      </c>
      <c r="DJ271" s="67" t="str">
        <f t="shared" si="3206"/>
        <v/>
      </c>
      <c r="DK271" s="67" t="str">
        <f t="shared" si="3207"/>
        <v/>
      </c>
      <c r="DL271" s="67" t="str">
        <f t="shared" si="3208"/>
        <v/>
      </c>
      <c r="DM271" s="75" t="str">
        <f t="shared" si="3209"/>
        <v/>
      </c>
      <c r="DN271" s="74" t="str">
        <f t="shared" si="2627"/>
        <v/>
      </c>
      <c r="DO271" s="67" t="str">
        <f t="shared" ref="DO271" si="3308">IF(AND($F271=DN$2,$D271=DN$3,$E271=DO$4),1,"")</f>
        <v/>
      </c>
      <c r="DP271" s="67" t="str">
        <f t="shared" si="3211"/>
        <v/>
      </c>
      <c r="DQ271" s="67" t="str">
        <f t="shared" si="3212"/>
        <v/>
      </c>
      <c r="DR271" s="67" t="str">
        <f t="shared" si="3213"/>
        <v/>
      </c>
      <c r="DS271" s="67" t="str">
        <f t="shared" si="3214"/>
        <v/>
      </c>
      <c r="DT271" s="67" t="str">
        <f t="shared" si="3215"/>
        <v/>
      </c>
      <c r="DU271" s="67" t="str">
        <f t="shared" si="3216"/>
        <v/>
      </c>
      <c r="DV271" s="67" t="str">
        <f t="shared" si="3217"/>
        <v/>
      </c>
      <c r="DW271" s="76" t="str">
        <f t="shared" si="3218"/>
        <v/>
      </c>
      <c r="DX271" s="73"/>
    </row>
    <row r="272" spans="1:128" hidden="1">
      <c r="A272" s="67" t="str">
        <f>IF(OR(B272=0,B272=""),"",'Stu.Detail (1-20)'!A274)</f>
        <v/>
      </c>
      <c r="B272" s="67" t="str">
        <f>IF(OR('Stu.Detail (1-20)'!B274=0,'Stu.Detail (1-20)'!B274=""),"",'Stu.Detail (1-20)'!B274)</f>
        <v/>
      </c>
      <c r="C272" s="68" t="str">
        <f>IF(OR('Stu.Detail (1-20)'!C274=0,'Stu.Detail (1-20)'!C274=""),"",'Stu.Detail (1-20)'!C274)</f>
        <v/>
      </c>
      <c r="D272" s="67" t="str">
        <f>IF(OR('Stu.Detail (1-20)'!J274=0,'Stu.Detail (1-20)'!J274=""),"",'Stu.Detail (1-20)'!J274)</f>
        <v/>
      </c>
      <c r="E272" s="67" t="str">
        <f>IF(OR('Stu.Detail (1-20)'!K274=0,'Stu.Detail (1-20)'!K274=""),"",'Stu.Detail (1-20)'!K274)</f>
        <v/>
      </c>
      <c r="F272" s="67" t="str">
        <f>IF(OR('Stu.Detail (1-20)'!L274=0,'Stu.Detail (1-20)'!L274=""),"",'Stu.Detail (1-20)'!L274)</f>
        <v/>
      </c>
      <c r="H272" s="74" t="str">
        <f t="shared" si="3109"/>
        <v/>
      </c>
      <c r="I272" s="67" t="str">
        <f t="shared" si="3110"/>
        <v/>
      </c>
      <c r="J272" s="67" t="str">
        <f t="shared" si="3111"/>
        <v/>
      </c>
      <c r="K272" s="67" t="str">
        <f t="shared" si="3112"/>
        <v/>
      </c>
      <c r="L272" s="67" t="str">
        <f t="shared" si="3113"/>
        <v/>
      </c>
      <c r="M272" s="67" t="str">
        <f t="shared" si="3114"/>
        <v/>
      </c>
      <c r="N272" s="67" t="str">
        <f t="shared" si="3115"/>
        <v/>
      </c>
      <c r="O272" s="67" t="str">
        <f t="shared" si="3116"/>
        <v/>
      </c>
      <c r="P272" s="67" t="str">
        <f t="shared" si="3117"/>
        <v/>
      </c>
      <c r="Q272" s="75" t="str">
        <f t="shared" si="3118"/>
        <v/>
      </c>
      <c r="R272" s="74" t="str">
        <f t="shared" si="3119"/>
        <v/>
      </c>
      <c r="S272" s="67" t="str">
        <f t="shared" si="3120"/>
        <v/>
      </c>
      <c r="T272" s="67" t="str">
        <f t="shared" si="3121"/>
        <v/>
      </c>
      <c r="U272" s="67" t="str">
        <f t="shared" si="3122"/>
        <v/>
      </c>
      <c r="V272" s="67" t="str">
        <f t="shared" si="3123"/>
        <v/>
      </c>
      <c r="W272" s="67" t="str">
        <f t="shared" si="3124"/>
        <v/>
      </c>
      <c r="X272" s="67" t="str">
        <f t="shared" si="3125"/>
        <v/>
      </c>
      <c r="Y272" s="67" t="str">
        <f t="shared" si="3126"/>
        <v/>
      </c>
      <c r="Z272" s="67" t="str">
        <f t="shared" si="3127"/>
        <v/>
      </c>
      <c r="AA272" s="75" t="str">
        <f t="shared" si="3128"/>
        <v/>
      </c>
      <c r="AB272" s="74" t="str">
        <f t="shared" si="2609"/>
        <v/>
      </c>
      <c r="AC272" s="67" t="str">
        <f t="shared" ref="AC272" si="3309">IF(AND($F272=AB$2,$D272=AB$3,$E272=AC$4),1,"")</f>
        <v/>
      </c>
      <c r="AD272" s="67" t="str">
        <f t="shared" si="3130"/>
        <v/>
      </c>
      <c r="AE272" s="67" t="str">
        <f t="shared" si="3131"/>
        <v/>
      </c>
      <c r="AF272" s="67" t="str">
        <f t="shared" si="3132"/>
        <v/>
      </c>
      <c r="AG272" s="67" t="str">
        <f t="shared" si="3133"/>
        <v/>
      </c>
      <c r="AH272" s="67" t="str">
        <f t="shared" si="3134"/>
        <v/>
      </c>
      <c r="AI272" s="67" t="str">
        <f t="shared" si="3135"/>
        <v/>
      </c>
      <c r="AJ272" s="67" t="str">
        <f t="shared" si="3136"/>
        <v/>
      </c>
      <c r="AK272" s="75" t="str">
        <f t="shared" si="3137"/>
        <v/>
      </c>
      <c r="AL272" s="74" t="str">
        <f t="shared" si="2611"/>
        <v/>
      </c>
      <c r="AM272" s="67" t="str">
        <f t="shared" ref="AM272" si="3310">IF(AND($F272=AL$2,$D272=AL$3,$E272=AM$4),1,"")</f>
        <v/>
      </c>
      <c r="AN272" s="67" t="str">
        <f t="shared" si="3139"/>
        <v/>
      </c>
      <c r="AO272" s="67" t="str">
        <f t="shared" si="3140"/>
        <v/>
      </c>
      <c r="AP272" s="67" t="str">
        <f t="shared" si="3141"/>
        <v/>
      </c>
      <c r="AQ272" s="67" t="str">
        <f t="shared" si="3142"/>
        <v/>
      </c>
      <c r="AR272" s="67" t="str">
        <f t="shared" si="3143"/>
        <v/>
      </c>
      <c r="AS272" s="67" t="str">
        <f t="shared" si="3144"/>
        <v/>
      </c>
      <c r="AT272" s="67" t="str">
        <f t="shared" si="3145"/>
        <v/>
      </c>
      <c r="AU272" s="75" t="str">
        <f t="shared" si="3146"/>
        <v/>
      </c>
      <c r="AV272" s="74" t="str">
        <f t="shared" si="2613"/>
        <v/>
      </c>
      <c r="AW272" s="67" t="str">
        <f t="shared" ref="AW272" si="3311">IF(AND($F272=AV$2,$D272=AV$3,$E272=AW$4),1,"")</f>
        <v/>
      </c>
      <c r="AX272" s="67" t="str">
        <f t="shared" si="3148"/>
        <v/>
      </c>
      <c r="AY272" s="67" t="str">
        <f t="shared" si="3149"/>
        <v/>
      </c>
      <c r="AZ272" s="67" t="str">
        <f t="shared" si="3150"/>
        <v/>
      </c>
      <c r="BA272" s="67" t="str">
        <f t="shared" si="3151"/>
        <v/>
      </c>
      <c r="BB272" s="67" t="str">
        <f t="shared" si="3152"/>
        <v/>
      </c>
      <c r="BC272" s="67" t="str">
        <f t="shared" si="3153"/>
        <v/>
      </c>
      <c r="BD272" s="67" t="str">
        <f t="shared" si="3154"/>
        <v/>
      </c>
      <c r="BE272" s="75" t="str">
        <f t="shared" si="3155"/>
        <v/>
      </c>
      <c r="BF272" s="74" t="str">
        <f t="shared" si="2615"/>
        <v/>
      </c>
      <c r="BG272" s="67" t="str">
        <f t="shared" ref="BG272" si="3312">IF(AND($F272=BF$2,$D272=BF$3,$E272=BG$4),1,"")</f>
        <v/>
      </c>
      <c r="BH272" s="67" t="str">
        <f t="shared" si="3157"/>
        <v/>
      </c>
      <c r="BI272" s="67" t="str">
        <f t="shared" si="3158"/>
        <v/>
      </c>
      <c r="BJ272" s="67" t="str">
        <f t="shared" si="3159"/>
        <v/>
      </c>
      <c r="BK272" s="67" t="str">
        <f t="shared" si="3160"/>
        <v/>
      </c>
      <c r="BL272" s="67" t="str">
        <f t="shared" si="3161"/>
        <v/>
      </c>
      <c r="BM272" s="67" t="str">
        <f t="shared" si="3162"/>
        <v/>
      </c>
      <c r="BN272" s="67" t="str">
        <f t="shared" si="3163"/>
        <v/>
      </c>
      <c r="BO272" s="75" t="str">
        <f t="shared" si="3164"/>
        <v/>
      </c>
      <c r="BP272" s="74" t="str">
        <f t="shared" si="2617"/>
        <v/>
      </c>
      <c r="BQ272" s="67" t="str">
        <f t="shared" ref="BQ272" si="3313">IF(AND($F272=BP$2,$D272=BP$3,$E272=BQ$4),1,"")</f>
        <v/>
      </c>
      <c r="BR272" s="67" t="str">
        <f t="shared" si="3166"/>
        <v/>
      </c>
      <c r="BS272" s="67" t="str">
        <f t="shared" si="3167"/>
        <v/>
      </c>
      <c r="BT272" s="67" t="str">
        <f t="shared" si="3168"/>
        <v/>
      </c>
      <c r="BU272" s="67" t="str">
        <f t="shared" si="3169"/>
        <v/>
      </c>
      <c r="BV272" s="67" t="str">
        <f t="shared" si="3170"/>
        <v/>
      </c>
      <c r="BW272" s="67" t="str">
        <f t="shared" si="3171"/>
        <v/>
      </c>
      <c r="BX272" s="67" t="str">
        <f t="shared" si="3172"/>
        <v/>
      </c>
      <c r="BY272" s="75" t="str">
        <f t="shared" si="3173"/>
        <v/>
      </c>
      <c r="BZ272" s="74" t="str">
        <f t="shared" si="2619"/>
        <v/>
      </c>
      <c r="CA272" s="67" t="str">
        <f t="shared" ref="CA272" si="3314">IF(AND($F272=BZ$2,$D272=BZ$3,$E272=CA$4),1,"")</f>
        <v/>
      </c>
      <c r="CB272" s="67" t="str">
        <f t="shared" si="3175"/>
        <v/>
      </c>
      <c r="CC272" s="67" t="str">
        <f t="shared" si="3176"/>
        <v/>
      </c>
      <c r="CD272" s="67" t="str">
        <f t="shared" si="3177"/>
        <v/>
      </c>
      <c r="CE272" s="67" t="str">
        <f t="shared" si="3178"/>
        <v/>
      </c>
      <c r="CF272" s="67" t="str">
        <f t="shared" si="3179"/>
        <v/>
      </c>
      <c r="CG272" s="67" t="str">
        <f t="shared" si="3180"/>
        <v/>
      </c>
      <c r="CH272" s="67" t="str">
        <f t="shared" si="3181"/>
        <v/>
      </c>
      <c r="CI272" s="75" t="str">
        <f t="shared" si="3182"/>
        <v/>
      </c>
      <c r="CJ272" s="74" t="str">
        <f t="shared" si="2621"/>
        <v/>
      </c>
      <c r="CK272" s="67" t="str">
        <f t="shared" ref="CK272" si="3315">IF(AND($F272=CJ$2,$D272=CJ$3,$E272=CK$4),1,"")</f>
        <v/>
      </c>
      <c r="CL272" s="67" t="str">
        <f t="shared" si="3184"/>
        <v/>
      </c>
      <c r="CM272" s="67" t="str">
        <f t="shared" si="3185"/>
        <v/>
      </c>
      <c r="CN272" s="67" t="str">
        <f t="shared" si="3186"/>
        <v/>
      </c>
      <c r="CO272" s="67" t="str">
        <f t="shared" si="3187"/>
        <v/>
      </c>
      <c r="CP272" s="67" t="str">
        <f t="shared" si="3188"/>
        <v/>
      </c>
      <c r="CQ272" s="67" t="str">
        <f t="shared" si="3189"/>
        <v/>
      </c>
      <c r="CR272" s="67" t="str">
        <f t="shared" si="3190"/>
        <v/>
      </c>
      <c r="CS272" s="75" t="str">
        <f t="shared" si="3191"/>
        <v/>
      </c>
      <c r="CT272" s="74" t="str">
        <f t="shared" si="2623"/>
        <v/>
      </c>
      <c r="CU272" s="67" t="str">
        <f t="shared" ref="CU272" si="3316">IF(AND($F272=CT$2,$D272=CT$3,$E272=CU$4),1,"")</f>
        <v/>
      </c>
      <c r="CV272" s="67" t="str">
        <f t="shared" si="3193"/>
        <v/>
      </c>
      <c r="CW272" s="67" t="str">
        <f t="shared" si="3194"/>
        <v/>
      </c>
      <c r="CX272" s="67" t="str">
        <f t="shared" si="3195"/>
        <v/>
      </c>
      <c r="CY272" s="67" t="str">
        <f t="shared" si="3196"/>
        <v/>
      </c>
      <c r="CZ272" s="67" t="str">
        <f t="shared" si="3197"/>
        <v/>
      </c>
      <c r="DA272" s="67" t="str">
        <f t="shared" si="3198"/>
        <v/>
      </c>
      <c r="DB272" s="67" t="str">
        <f t="shared" si="3199"/>
        <v/>
      </c>
      <c r="DC272" s="75" t="str">
        <f t="shared" si="3200"/>
        <v/>
      </c>
      <c r="DD272" s="74" t="str">
        <f t="shared" si="2625"/>
        <v/>
      </c>
      <c r="DE272" s="67" t="str">
        <f t="shared" ref="DE272" si="3317">IF(AND($F272=DD$2,$D272=DD$3,$E272=DE$4),1,"")</f>
        <v/>
      </c>
      <c r="DF272" s="67" t="str">
        <f t="shared" si="3202"/>
        <v/>
      </c>
      <c r="DG272" s="67" t="str">
        <f t="shared" si="3203"/>
        <v/>
      </c>
      <c r="DH272" s="67" t="str">
        <f t="shared" si="3204"/>
        <v/>
      </c>
      <c r="DI272" s="67" t="str">
        <f t="shared" si="3205"/>
        <v/>
      </c>
      <c r="DJ272" s="67" t="str">
        <f t="shared" si="3206"/>
        <v/>
      </c>
      <c r="DK272" s="67" t="str">
        <f t="shared" si="3207"/>
        <v/>
      </c>
      <c r="DL272" s="67" t="str">
        <f t="shared" si="3208"/>
        <v/>
      </c>
      <c r="DM272" s="75" t="str">
        <f t="shared" si="3209"/>
        <v/>
      </c>
      <c r="DN272" s="74" t="str">
        <f t="shared" si="2627"/>
        <v/>
      </c>
      <c r="DO272" s="67" t="str">
        <f t="shared" ref="DO272" si="3318">IF(AND($F272=DN$2,$D272=DN$3,$E272=DO$4),1,"")</f>
        <v/>
      </c>
      <c r="DP272" s="67" t="str">
        <f t="shared" si="3211"/>
        <v/>
      </c>
      <c r="DQ272" s="67" t="str">
        <f t="shared" si="3212"/>
        <v/>
      </c>
      <c r="DR272" s="67" t="str">
        <f t="shared" si="3213"/>
        <v/>
      </c>
      <c r="DS272" s="67" t="str">
        <f t="shared" si="3214"/>
        <v/>
      </c>
      <c r="DT272" s="67" t="str">
        <f t="shared" si="3215"/>
        <v/>
      </c>
      <c r="DU272" s="67" t="str">
        <f t="shared" si="3216"/>
        <v/>
      </c>
      <c r="DV272" s="67" t="str">
        <f t="shared" si="3217"/>
        <v/>
      </c>
      <c r="DW272" s="76" t="str">
        <f t="shared" si="3218"/>
        <v/>
      </c>
      <c r="DX272" s="73"/>
    </row>
    <row r="273" spans="1:128" hidden="1">
      <c r="A273" s="67" t="str">
        <f>IF(OR(B273=0,B273=""),"",'Stu.Detail (1-20)'!A275)</f>
        <v/>
      </c>
      <c r="B273" s="67" t="str">
        <f>IF(OR('Stu.Detail (1-20)'!B275=0,'Stu.Detail (1-20)'!B275=""),"",'Stu.Detail (1-20)'!B275)</f>
        <v/>
      </c>
      <c r="C273" s="68" t="str">
        <f>IF(OR('Stu.Detail (1-20)'!C275=0,'Stu.Detail (1-20)'!C275=""),"",'Stu.Detail (1-20)'!C275)</f>
        <v/>
      </c>
      <c r="D273" s="67" t="str">
        <f>IF(OR('Stu.Detail (1-20)'!J275=0,'Stu.Detail (1-20)'!J275=""),"",'Stu.Detail (1-20)'!J275)</f>
        <v/>
      </c>
      <c r="E273" s="67" t="str">
        <f>IF(OR('Stu.Detail (1-20)'!K275=0,'Stu.Detail (1-20)'!K275=""),"",'Stu.Detail (1-20)'!K275)</f>
        <v/>
      </c>
      <c r="F273" s="67" t="str">
        <f>IF(OR('Stu.Detail (1-20)'!L275=0,'Stu.Detail (1-20)'!L275=""),"",'Stu.Detail (1-20)'!L275)</f>
        <v/>
      </c>
      <c r="H273" s="74" t="str">
        <f t="shared" si="3109"/>
        <v/>
      </c>
      <c r="I273" s="67" t="str">
        <f t="shared" si="3110"/>
        <v/>
      </c>
      <c r="J273" s="67" t="str">
        <f t="shared" si="3111"/>
        <v/>
      </c>
      <c r="K273" s="67" t="str">
        <f t="shared" si="3112"/>
        <v/>
      </c>
      <c r="L273" s="67" t="str">
        <f t="shared" si="3113"/>
        <v/>
      </c>
      <c r="M273" s="67" t="str">
        <f t="shared" si="3114"/>
        <v/>
      </c>
      <c r="N273" s="67" t="str">
        <f t="shared" si="3115"/>
        <v/>
      </c>
      <c r="O273" s="67" t="str">
        <f t="shared" si="3116"/>
        <v/>
      </c>
      <c r="P273" s="67" t="str">
        <f t="shared" si="3117"/>
        <v/>
      </c>
      <c r="Q273" s="75" t="str">
        <f t="shared" si="3118"/>
        <v/>
      </c>
      <c r="R273" s="74" t="str">
        <f t="shared" si="3119"/>
        <v/>
      </c>
      <c r="S273" s="67" t="str">
        <f t="shared" si="3120"/>
        <v/>
      </c>
      <c r="T273" s="67" t="str">
        <f t="shared" si="3121"/>
        <v/>
      </c>
      <c r="U273" s="67" t="str">
        <f t="shared" si="3122"/>
        <v/>
      </c>
      <c r="V273" s="67" t="str">
        <f t="shared" si="3123"/>
        <v/>
      </c>
      <c r="W273" s="67" t="str">
        <f t="shared" si="3124"/>
        <v/>
      </c>
      <c r="X273" s="67" t="str">
        <f t="shared" si="3125"/>
        <v/>
      </c>
      <c r="Y273" s="67" t="str">
        <f t="shared" si="3126"/>
        <v/>
      </c>
      <c r="Z273" s="67" t="str">
        <f t="shared" si="3127"/>
        <v/>
      </c>
      <c r="AA273" s="75" t="str">
        <f t="shared" si="3128"/>
        <v/>
      </c>
      <c r="AB273" s="74" t="str">
        <f t="shared" si="2609"/>
        <v/>
      </c>
      <c r="AC273" s="67" t="str">
        <f t="shared" ref="AC273" si="3319">IF(AND($F273=AB$2,$D273=AB$3,$E273=AC$4),1,"")</f>
        <v/>
      </c>
      <c r="AD273" s="67" t="str">
        <f t="shared" si="3130"/>
        <v/>
      </c>
      <c r="AE273" s="67" t="str">
        <f t="shared" si="3131"/>
        <v/>
      </c>
      <c r="AF273" s="67" t="str">
        <f t="shared" si="3132"/>
        <v/>
      </c>
      <c r="AG273" s="67" t="str">
        <f t="shared" si="3133"/>
        <v/>
      </c>
      <c r="AH273" s="67" t="str">
        <f t="shared" si="3134"/>
        <v/>
      </c>
      <c r="AI273" s="67" t="str">
        <f t="shared" si="3135"/>
        <v/>
      </c>
      <c r="AJ273" s="67" t="str">
        <f t="shared" si="3136"/>
        <v/>
      </c>
      <c r="AK273" s="75" t="str">
        <f t="shared" si="3137"/>
        <v/>
      </c>
      <c r="AL273" s="74" t="str">
        <f t="shared" si="2611"/>
        <v/>
      </c>
      <c r="AM273" s="67" t="str">
        <f t="shared" ref="AM273" si="3320">IF(AND($F273=AL$2,$D273=AL$3,$E273=AM$4),1,"")</f>
        <v/>
      </c>
      <c r="AN273" s="67" t="str">
        <f t="shared" si="3139"/>
        <v/>
      </c>
      <c r="AO273" s="67" t="str">
        <f t="shared" si="3140"/>
        <v/>
      </c>
      <c r="AP273" s="67" t="str">
        <f t="shared" si="3141"/>
        <v/>
      </c>
      <c r="AQ273" s="67" t="str">
        <f t="shared" si="3142"/>
        <v/>
      </c>
      <c r="AR273" s="67" t="str">
        <f t="shared" si="3143"/>
        <v/>
      </c>
      <c r="AS273" s="67" t="str">
        <f t="shared" si="3144"/>
        <v/>
      </c>
      <c r="AT273" s="67" t="str">
        <f t="shared" si="3145"/>
        <v/>
      </c>
      <c r="AU273" s="75" t="str">
        <f t="shared" si="3146"/>
        <v/>
      </c>
      <c r="AV273" s="74" t="str">
        <f t="shared" si="2613"/>
        <v/>
      </c>
      <c r="AW273" s="67" t="str">
        <f t="shared" ref="AW273" si="3321">IF(AND($F273=AV$2,$D273=AV$3,$E273=AW$4),1,"")</f>
        <v/>
      </c>
      <c r="AX273" s="67" t="str">
        <f t="shared" si="3148"/>
        <v/>
      </c>
      <c r="AY273" s="67" t="str">
        <f t="shared" si="3149"/>
        <v/>
      </c>
      <c r="AZ273" s="67" t="str">
        <f t="shared" si="3150"/>
        <v/>
      </c>
      <c r="BA273" s="67" t="str">
        <f t="shared" si="3151"/>
        <v/>
      </c>
      <c r="BB273" s="67" t="str">
        <f t="shared" si="3152"/>
        <v/>
      </c>
      <c r="BC273" s="67" t="str">
        <f t="shared" si="3153"/>
        <v/>
      </c>
      <c r="BD273" s="67" t="str">
        <f t="shared" si="3154"/>
        <v/>
      </c>
      <c r="BE273" s="75" t="str">
        <f t="shared" si="3155"/>
        <v/>
      </c>
      <c r="BF273" s="74" t="str">
        <f t="shared" si="2615"/>
        <v/>
      </c>
      <c r="BG273" s="67" t="str">
        <f t="shared" ref="BG273" si="3322">IF(AND($F273=BF$2,$D273=BF$3,$E273=BG$4),1,"")</f>
        <v/>
      </c>
      <c r="BH273" s="67" t="str">
        <f t="shared" si="3157"/>
        <v/>
      </c>
      <c r="BI273" s="67" t="str">
        <f t="shared" si="3158"/>
        <v/>
      </c>
      <c r="BJ273" s="67" t="str">
        <f t="shared" si="3159"/>
        <v/>
      </c>
      <c r="BK273" s="67" t="str">
        <f t="shared" si="3160"/>
        <v/>
      </c>
      <c r="BL273" s="67" t="str">
        <f t="shared" si="3161"/>
        <v/>
      </c>
      <c r="BM273" s="67" t="str">
        <f t="shared" si="3162"/>
        <v/>
      </c>
      <c r="BN273" s="67" t="str">
        <f t="shared" si="3163"/>
        <v/>
      </c>
      <c r="BO273" s="75" t="str">
        <f t="shared" si="3164"/>
        <v/>
      </c>
      <c r="BP273" s="74" t="str">
        <f t="shared" si="2617"/>
        <v/>
      </c>
      <c r="BQ273" s="67" t="str">
        <f t="shared" ref="BQ273" si="3323">IF(AND($F273=BP$2,$D273=BP$3,$E273=BQ$4),1,"")</f>
        <v/>
      </c>
      <c r="BR273" s="67" t="str">
        <f t="shared" si="3166"/>
        <v/>
      </c>
      <c r="BS273" s="67" t="str">
        <f t="shared" si="3167"/>
        <v/>
      </c>
      <c r="BT273" s="67" t="str">
        <f t="shared" si="3168"/>
        <v/>
      </c>
      <c r="BU273" s="67" t="str">
        <f t="shared" si="3169"/>
        <v/>
      </c>
      <c r="BV273" s="67" t="str">
        <f t="shared" si="3170"/>
        <v/>
      </c>
      <c r="BW273" s="67" t="str">
        <f t="shared" si="3171"/>
        <v/>
      </c>
      <c r="BX273" s="67" t="str">
        <f t="shared" si="3172"/>
        <v/>
      </c>
      <c r="BY273" s="75" t="str">
        <f t="shared" si="3173"/>
        <v/>
      </c>
      <c r="BZ273" s="74" t="str">
        <f t="shared" si="2619"/>
        <v/>
      </c>
      <c r="CA273" s="67" t="str">
        <f t="shared" ref="CA273" si="3324">IF(AND($F273=BZ$2,$D273=BZ$3,$E273=CA$4),1,"")</f>
        <v/>
      </c>
      <c r="CB273" s="67" t="str">
        <f t="shared" si="3175"/>
        <v/>
      </c>
      <c r="CC273" s="67" t="str">
        <f t="shared" si="3176"/>
        <v/>
      </c>
      <c r="CD273" s="67" t="str">
        <f t="shared" si="3177"/>
        <v/>
      </c>
      <c r="CE273" s="67" t="str">
        <f t="shared" si="3178"/>
        <v/>
      </c>
      <c r="CF273" s="67" t="str">
        <f t="shared" si="3179"/>
        <v/>
      </c>
      <c r="CG273" s="67" t="str">
        <f t="shared" si="3180"/>
        <v/>
      </c>
      <c r="CH273" s="67" t="str">
        <f t="shared" si="3181"/>
        <v/>
      </c>
      <c r="CI273" s="75" t="str">
        <f t="shared" si="3182"/>
        <v/>
      </c>
      <c r="CJ273" s="74" t="str">
        <f t="shared" si="2621"/>
        <v/>
      </c>
      <c r="CK273" s="67" t="str">
        <f t="shared" ref="CK273" si="3325">IF(AND($F273=CJ$2,$D273=CJ$3,$E273=CK$4),1,"")</f>
        <v/>
      </c>
      <c r="CL273" s="67" t="str">
        <f t="shared" si="3184"/>
        <v/>
      </c>
      <c r="CM273" s="67" t="str">
        <f t="shared" si="3185"/>
        <v/>
      </c>
      <c r="CN273" s="67" t="str">
        <f t="shared" si="3186"/>
        <v/>
      </c>
      <c r="CO273" s="67" t="str">
        <f t="shared" si="3187"/>
        <v/>
      </c>
      <c r="CP273" s="67" t="str">
        <f t="shared" si="3188"/>
        <v/>
      </c>
      <c r="CQ273" s="67" t="str">
        <f t="shared" si="3189"/>
        <v/>
      </c>
      <c r="CR273" s="67" t="str">
        <f t="shared" si="3190"/>
        <v/>
      </c>
      <c r="CS273" s="75" t="str">
        <f t="shared" si="3191"/>
        <v/>
      </c>
      <c r="CT273" s="74" t="str">
        <f t="shared" si="2623"/>
        <v/>
      </c>
      <c r="CU273" s="67" t="str">
        <f t="shared" ref="CU273" si="3326">IF(AND($F273=CT$2,$D273=CT$3,$E273=CU$4),1,"")</f>
        <v/>
      </c>
      <c r="CV273" s="67" t="str">
        <f t="shared" si="3193"/>
        <v/>
      </c>
      <c r="CW273" s="67" t="str">
        <f t="shared" si="3194"/>
        <v/>
      </c>
      <c r="CX273" s="67" t="str">
        <f t="shared" si="3195"/>
        <v/>
      </c>
      <c r="CY273" s="67" t="str">
        <f t="shared" si="3196"/>
        <v/>
      </c>
      <c r="CZ273" s="67" t="str">
        <f t="shared" si="3197"/>
        <v/>
      </c>
      <c r="DA273" s="67" t="str">
        <f t="shared" si="3198"/>
        <v/>
      </c>
      <c r="DB273" s="67" t="str">
        <f t="shared" si="3199"/>
        <v/>
      </c>
      <c r="DC273" s="75" t="str">
        <f t="shared" si="3200"/>
        <v/>
      </c>
      <c r="DD273" s="74" t="str">
        <f t="shared" si="2625"/>
        <v/>
      </c>
      <c r="DE273" s="67" t="str">
        <f t="shared" ref="DE273" si="3327">IF(AND($F273=DD$2,$D273=DD$3,$E273=DE$4),1,"")</f>
        <v/>
      </c>
      <c r="DF273" s="67" t="str">
        <f t="shared" si="3202"/>
        <v/>
      </c>
      <c r="DG273" s="67" t="str">
        <f t="shared" si="3203"/>
        <v/>
      </c>
      <c r="DH273" s="67" t="str">
        <f t="shared" si="3204"/>
        <v/>
      </c>
      <c r="DI273" s="67" t="str">
        <f t="shared" si="3205"/>
        <v/>
      </c>
      <c r="DJ273" s="67" t="str">
        <f t="shared" si="3206"/>
        <v/>
      </c>
      <c r="DK273" s="67" t="str">
        <f t="shared" si="3207"/>
        <v/>
      </c>
      <c r="DL273" s="67" t="str">
        <f t="shared" si="3208"/>
        <v/>
      </c>
      <c r="DM273" s="75" t="str">
        <f t="shared" si="3209"/>
        <v/>
      </c>
      <c r="DN273" s="74" t="str">
        <f t="shared" si="2627"/>
        <v/>
      </c>
      <c r="DO273" s="67" t="str">
        <f t="shared" ref="DO273" si="3328">IF(AND($F273=DN$2,$D273=DN$3,$E273=DO$4),1,"")</f>
        <v/>
      </c>
      <c r="DP273" s="67" t="str">
        <f t="shared" si="3211"/>
        <v/>
      </c>
      <c r="DQ273" s="67" t="str">
        <f t="shared" si="3212"/>
        <v/>
      </c>
      <c r="DR273" s="67" t="str">
        <f t="shared" si="3213"/>
        <v/>
      </c>
      <c r="DS273" s="67" t="str">
        <f t="shared" si="3214"/>
        <v/>
      </c>
      <c r="DT273" s="67" t="str">
        <f t="shared" si="3215"/>
        <v/>
      </c>
      <c r="DU273" s="67" t="str">
        <f t="shared" si="3216"/>
        <v/>
      </c>
      <c r="DV273" s="67" t="str">
        <f t="shared" si="3217"/>
        <v/>
      </c>
      <c r="DW273" s="76" t="str">
        <f t="shared" si="3218"/>
        <v/>
      </c>
      <c r="DX273" s="73"/>
    </row>
    <row r="274" spans="1:128" hidden="1">
      <c r="A274" s="67" t="str">
        <f>IF(OR(B274=0,B274=""),"",'Stu.Detail (1-20)'!A276)</f>
        <v/>
      </c>
      <c r="B274" s="67" t="str">
        <f>IF(OR('Stu.Detail (1-20)'!B276=0,'Stu.Detail (1-20)'!B276=""),"",'Stu.Detail (1-20)'!B276)</f>
        <v/>
      </c>
      <c r="C274" s="68" t="str">
        <f>IF(OR('Stu.Detail (1-20)'!C276=0,'Stu.Detail (1-20)'!C276=""),"",'Stu.Detail (1-20)'!C276)</f>
        <v/>
      </c>
      <c r="D274" s="67" t="str">
        <f>IF(OR('Stu.Detail (1-20)'!J276=0,'Stu.Detail (1-20)'!J276=""),"",'Stu.Detail (1-20)'!J276)</f>
        <v/>
      </c>
      <c r="E274" s="67" t="str">
        <f>IF(OR('Stu.Detail (1-20)'!K276=0,'Stu.Detail (1-20)'!K276=""),"",'Stu.Detail (1-20)'!K276)</f>
        <v/>
      </c>
      <c r="F274" s="67" t="str">
        <f>IF(OR('Stu.Detail (1-20)'!L276=0,'Stu.Detail (1-20)'!L276=""),"",'Stu.Detail (1-20)'!L276)</f>
        <v/>
      </c>
      <c r="H274" s="74" t="str">
        <f t="shared" si="3109"/>
        <v/>
      </c>
      <c r="I274" s="67" t="str">
        <f t="shared" si="3110"/>
        <v/>
      </c>
      <c r="J274" s="67" t="str">
        <f t="shared" si="3111"/>
        <v/>
      </c>
      <c r="K274" s="67" t="str">
        <f t="shared" si="3112"/>
        <v/>
      </c>
      <c r="L274" s="67" t="str">
        <f t="shared" si="3113"/>
        <v/>
      </c>
      <c r="M274" s="67" t="str">
        <f t="shared" si="3114"/>
        <v/>
      </c>
      <c r="N274" s="67" t="str">
        <f t="shared" si="3115"/>
        <v/>
      </c>
      <c r="O274" s="67" t="str">
        <f t="shared" si="3116"/>
        <v/>
      </c>
      <c r="P274" s="67" t="str">
        <f t="shared" si="3117"/>
        <v/>
      </c>
      <c r="Q274" s="75" t="str">
        <f t="shared" si="3118"/>
        <v/>
      </c>
      <c r="R274" s="74" t="str">
        <f t="shared" si="3119"/>
        <v/>
      </c>
      <c r="S274" s="67" t="str">
        <f t="shared" si="3120"/>
        <v/>
      </c>
      <c r="T274" s="67" t="str">
        <f t="shared" si="3121"/>
        <v/>
      </c>
      <c r="U274" s="67" t="str">
        <f t="shared" si="3122"/>
        <v/>
      </c>
      <c r="V274" s="67" t="str">
        <f t="shared" si="3123"/>
        <v/>
      </c>
      <c r="W274" s="67" t="str">
        <f t="shared" si="3124"/>
        <v/>
      </c>
      <c r="X274" s="67" t="str">
        <f t="shared" si="3125"/>
        <v/>
      </c>
      <c r="Y274" s="67" t="str">
        <f t="shared" si="3126"/>
        <v/>
      </c>
      <c r="Z274" s="67" t="str">
        <f t="shared" si="3127"/>
        <v/>
      </c>
      <c r="AA274" s="75" t="str">
        <f t="shared" si="3128"/>
        <v/>
      </c>
      <c r="AB274" s="74" t="str">
        <f t="shared" si="2609"/>
        <v/>
      </c>
      <c r="AC274" s="67" t="str">
        <f t="shared" ref="AC274" si="3329">IF(AND($F274=AB$2,$D274=AB$3,$E274=AC$4),1,"")</f>
        <v/>
      </c>
      <c r="AD274" s="67" t="str">
        <f t="shared" si="3130"/>
        <v/>
      </c>
      <c r="AE274" s="67" t="str">
        <f t="shared" si="3131"/>
        <v/>
      </c>
      <c r="AF274" s="67" t="str">
        <f t="shared" si="3132"/>
        <v/>
      </c>
      <c r="AG274" s="67" t="str">
        <f t="shared" si="3133"/>
        <v/>
      </c>
      <c r="AH274" s="67" t="str">
        <f t="shared" si="3134"/>
        <v/>
      </c>
      <c r="AI274" s="67" t="str">
        <f t="shared" si="3135"/>
        <v/>
      </c>
      <c r="AJ274" s="67" t="str">
        <f t="shared" si="3136"/>
        <v/>
      </c>
      <c r="AK274" s="75" t="str">
        <f t="shared" si="3137"/>
        <v/>
      </c>
      <c r="AL274" s="74" t="str">
        <f t="shared" si="2611"/>
        <v/>
      </c>
      <c r="AM274" s="67" t="str">
        <f t="shared" ref="AM274" si="3330">IF(AND($F274=AL$2,$D274=AL$3,$E274=AM$4),1,"")</f>
        <v/>
      </c>
      <c r="AN274" s="67" t="str">
        <f t="shared" si="3139"/>
        <v/>
      </c>
      <c r="AO274" s="67" t="str">
        <f t="shared" si="3140"/>
        <v/>
      </c>
      <c r="AP274" s="67" t="str">
        <f t="shared" si="3141"/>
        <v/>
      </c>
      <c r="AQ274" s="67" t="str">
        <f t="shared" si="3142"/>
        <v/>
      </c>
      <c r="AR274" s="67" t="str">
        <f t="shared" si="3143"/>
        <v/>
      </c>
      <c r="AS274" s="67" t="str">
        <f t="shared" si="3144"/>
        <v/>
      </c>
      <c r="AT274" s="67" t="str">
        <f t="shared" si="3145"/>
        <v/>
      </c>
      <c r="AU274" s="75" t="str">
        <f t="shared" si="3146"/>
        <v/>
      </c>
      <c r="AV274" s="74" t="str">
        <f t="shared" si="2613"/>
        <v/>
      </c>
      <c r="AW274" s="67" t="str">
        <f t="shared" ref="AW274" si="3331">IF(AND($F274=AV$2,$D274=AV$3,$E274=AW$4),1,"")</f>
        <v/>
      </c>
      <c r="AX274" s="67" t="str">
        <f t="shared" si="3148"/>
        <v/>
      </c>
      <c r="AY274" s="67" t="str">
        <f t="shared" si="3149"/>
        <v/>
      </c>
      <c r="AZ274" s="67" t="str">
        <f t="shared" si="3150"/>
        <v/>
      </c>
      <c r="BA274" s="67" t="str">
        <f t="shared" si="3151"/>
        <v/>
      </c>
      <c r="BB274" s="67" t="str">
        <f t="shared" si="3152"/>
        <v/>
      </c>
      <c r="BC274" s="67" t="str">
        <f t="shared" si="3153"/>
        <v/>
      </c>
      <c r="BD274" s="67" t="str">
        <f t="shared" si="3154"/>
        <v/>
      </c>
      <c r="BE274" s="75" t="str">
        <f t="shared" si="3155"/>
        <v/>
      </c>
      <c r="BF274" s="74" t="str">
        <f t="shared" si="2615"/>
        <v/>
      </c>
      <c r="BG274" s="67" t="str">
        <f t="shared" ref="BG274" si="3332">IF(AND($F274=BF$2,$D274=BF$3,$E274=BG$4),1,"")</f>
        <v/>
      </c>
      <c r="BH274" s="67" t="str">
        <f t="shared" si="3157"/>
        <v/>
      </c>
      <c r="BI274" s="67" t="str">
        <f t="shared" si="3158"/>
        <v/>
      </c>
      <c r="BJ274" s="67" t="str">
        <f t="shared" si="3159"/>
        <v/>
      </c>
      <c r="BK274" s="67" t="str">
        <f t="shared" si="3160"/>
        <v/>
      </c>
      <c r="BL274" s="67" t="str">
        <f t="shared" si="3161"/>
        <v/>
      </c>
      <c r="BM274" s="67" t="str">
        <f t="shared" si="3162"/>
        <v/>
      </c>
      <c r="BN274" s="67" t="str">
        <f t="shared" si="3163"/>
        <v/>
      </c>
      <c r="BO274" s="75" t="str">
        <f t="shared" si="3164"/>
        <v/>
      </c>
      <c r="BP274" s="74" t="str">
        <f t="shared" si="2617"/>
        <v/>
      </c>
      <c r="BQ274" s="67" t="str">
        <f t="shared" ref="BQ274" si="3333">IF(AND($F274=BP$2,$D274=BP$3,$E274=BQ$4),1,"")</f>
        <v/>
      </c>
      <c r="BR274" s="67" t="str">
        <f t="shared" si="3166"/>
        <v/>
      </c>
      <c r="BS274" s="67" t="str">
        <f t="shared" si="3167"/>
        <v/>
      </c>
      <c r="BT274" s="67" t="str">
        <f t="shared" si="3168"/>
        <v/>
      </c>
      <c r="BU274" s="67" t="str">
        <f t="shared" si="3169"/>
        <v/>
      </c>
      <c r="BV274" s="67" t="str">
        <f t="shared" si="3170"/>
        <v/>
      </c>
      <c r="BW274" s="67" t="str">
        <f t="shared" si="3171"/>
        <v/>
      </c>
      <c r="BX274" s="67" t="str">
        <f t="shared" si="3172"/>
        <v/>
      </c>
      <c r="BY274" s="75" t="str">
        <f t="shared" si="3173"/>
        <v/>
      </c>
      <c r="BZ274" s="74" t="str">
        <f t="shared" si="2619"/>
        <v/>
      </c>
      <c r="CA274" s="67" t="str">
        <f t="shared" ref="CA274" si="3334">IF(AND($F274=BZ$2,$D274=BZ$3,$E274=CA$4),1,"")</f>
        <v/>
      </c>
      <c r="CB274" s="67" t="str">
        <f t="shared" si="3175"/>
        <v/>
      </c>
      <c r="CC274" s="67" t="str">
        <f t="shared" si="3176"/>
        <v/>
      </c>
      <c r="CD274" s="67" t="str">
        <f t="shared" si="3177"/>
        <v/>
      </c>
      <c r="CE274" s="67" t="str">
        <f t="shared" si="3178"/>
        <v/>
      </c>
      <c r="CF274" s="67" t="str">
        <f t="shared" si="3179"/>
        <v/>
      </c>
      <c r="CG274" s="67" t="str">
        <f t="shared" si="3180"/>
        <v/>
      </c>
      <c r="CH274" s="67" t="str">
        <f t="shared" si="3181"/>
        <v/>
      </c>
      <c r="CI274" s="75" t="str">
        <f t="shared" si="3182"/>
        <v/>
      </c>
      <c r="CJ274" s="74" t="str">
        <f t="shared" si="2621"/>
        <v/>
      </c>
      <c r="CK274" s="67" t="str">
        <f t="shared" ref="CK274" si="3335">IF(AND($F274=CJ$2,$D274=CJ$3,$E274=CK$4),1,"")</f>
        <v/>
      </c>
      <c r="CL274" s="67" t="str">
        <f t="shared" si="3184"/>
        <v/>
      </c>
      <c r="CM274" s="67" t="str">
        <f t="shared" si="3185"/>
        <v/>
      </c>
      <c r="CN274" s="67" t="str">
        <f t="shared" si="3186"/>
        <v/>
      </c>
      <c r="CO274" s="67" t="str">
        <f t="shared" si="3187"/>
        <v/>
      </c>
      <c r="CP274" s="67" t="str">
        <f t="shared" si="3188"/>
        <v/>
      </c>
      <c r="CQ274" s="67" t="str">
        <f t="shared" si="3189"/>
        <v/>
      </c>
      <c r="CR274" s="67" t="str">
        <f t="shared" si="3190"/>
        <v/>
      </c>
      <c r="CS274" s="75" t="str">
        <f t="shared" si="3191"/>
        <v/>
      </c>
      <c r="CT274" s="74" t="str">
        <f t="shared" si="2623"/>
        <v/>
      </c>
      <c r="CU274" s="67" t="str">
        <f t="shared" ref="CU274" si="3336">IF(AND($F274=CT$2,$D274=CT$3,$E274=CU$4),1,"")</f>
        <v/>
      </c>
      <c r="CV274" s="67" t="str">
        <f t="shared" si="3193"/>
        <v/>
      </c>
      <c r="CW274" s="67" t="str">
        <f t="shared" si="3194"/>
        <v/>
      </c>
      <c r="CX274" s="67" t="str">
        <f t="shared" si="3195"/>
        <v/>
      </c>
      <c r="CY274" s="67" t="str">
        <f t="shared" si="3196"/>
        <v/>
      </c>
      <c r="CZ274" s="67" t="str">
        <f t="shared" si="3197"/>
        <v/>
      </c>
      <c r="DA274" s="67" t="str">
        <f t="shared" si="3198"/>
        <v/>
      </c>
      <c r="DB274" s="67" t="str">
        <f t="shared" si="3199"/>
        <v/>
      </c>
      <c r="DC274" s="75" t="str">
        <f t="shared" si="3200"/>
        <v/>
      </c>
      <c r="DD274" s="74" t="str">
        <f t="shared" si="2625"/>
        <v/>
      </c>
      <c r="DE274" s="67" t="str">
        <f t="shared" ref="DE274" si="3337">IF(AND($F274=DD$2,$D274=DD$3,$E274=DE$4),1,"")</f>
        <v/>
      </c>
      <c r="DF274" s="67" t="str">
        <f t="shared" si="3202"/>
        <v/>
      </c>
      <c r="DG274" s="67" t="str">
        <f t="shared" si="3203"/>
        <v/>
      </c>
      <c r="DH274" s="67" t="str">
        <f t="shared" si="3204"/>
        <v/>
      </c>
      <c r="DI274" s="67" t="str">
        <f t="shared" si="3205"/>
        <v/>
      </c>
      <c r="DJ274" s="67" t="str">
        <f t="shared" si="3206"/>
        <v/>
      </c>
      <c r="DK274" s="67" t="str">
        <f t="shared" si="3207"/>
        <v/>
      </c>
      <c r="DL274" s="67" t="str">
        <f t="shared" si="3208"/>
        <v/>
      </c>
      <c r="DM274" s="75" t="str">
        <f t="shared" si="3209"/>
        <v/>
      </c>
      <c r="DN274" s="74" t="str">
        <f t="shared" si="2627"/>
        <v/>
      </c>
      <c r="DO274" s="67" t="str">
        <f t="shared" ref="DO274" si="3338">IF(AND($F274=DN$2,$D274=DN$3,$E274=DO$4),1,"")</f>
        <v/>
      </c>
      <c r="DP274" s="67" t="str">
        <f t="shared" si="3211"/>
        <v/>
      </c>
      <c r="DQ274" s="67" t="str">
        <f t="shared" si="3212"/>
        <v/>
      </c>
      <c r="DR274" s="67" t="str">
        <f t="shared" si="3213"/>
        <v/>
      </c>
      <c r="DS274" s="67" t="str">
        <f t="shared" si="3214"/>
        <v/>
      </c>
      <c r="DT274" s="67" t="str">
        <f t="shared" si="3215"/>
        <v/>
      </c>
      <c r="DU274" s="67" t="str">
        <f t="shared" si="3216"/>
        <v/>
      </c>
      <c r="DV274" s="67" t="str">
        <f t="shared" si="3217"/>
        <v/>
      </c>
      <c r="DW274" s="76" t="str">
        <f t="shared" si="3218"/>
        <v/>
      </c>
      <c r="DX274" s="73"/>
    </row>
    <row r="275" spans="1:128" hidden="1">
      <c r="A275" s="67" t="str">
        <f>IF(OR(B275=0,B275=""),"",'Stu.Detail (1-20)'!A277)</f>
        <v/>
      </c>
      <c r="B275" s="67" t="str">
        <f>IF(OR('Stu.Detail (1-20)'!B277=0,'Stu.Detail (1-20)'!B277=""),"",'Stu.Detail (1-20)'!B277)</f>
        <v/>
      </c>
      <c r="C275" s="68" t="str">
        <f>IF(OR('Stu.Detail (1-20)'!C277=0,'Stu.Detail (1-20)'!C277=""),"",'Stu.Detail (1-20)'!C277)</f>
        <v/>
      </c>
      <c r="D275" s="67" t="str">
        <f>IF(OR('Stu.Detail (1-20)'!J277=0,'Stu.Detail (1-20)'!J277=""),"",'Stu.Detail (1-20)'!J277)</f>
        <v/>
      </c>
      <c r="E275" s="67" t="str">
        <f>IF(OR('Stu.Detail (1-20)'!K277=0,'Stu.Detail (1-20)'!K277=""),"",'Stu.Detail (1-20)'!K277)</f>
        <v/>
      </c>
      <c r="F275" s="67" t="str">
        <f>IF(OR('Stu.Detail (1-20)'!L277=0,'Stu.Detail (1-20)'!L277=""),"",'Stu.Detail (1-20)'!L277)</f>
        <v/>
      </c>
      <c r="H275" s="74" t="str">
        <f t="shared" si="3109"/>
        <v/>
      </c>
      <c r="I275" s="67" t="str">
        <f t="shared" si="3110"/>
        <v/>
      </c>
      <c r="J275" s="67" t="str">
        <f t="shared" si="3111"/>
        <v/>
      </c>
      <c r="K275" s="67" t="str">
        <f t="shared" si="3112"/>
        <v/>
      </c>
      <c r="L275" s="67" t="str">
        <f t="shared" si="3113"/>
        <v/>
      </c>
      <c r="M275" s="67" t="str">
        <f t="shared" si="3114"/>
        <v/>
      </c>
      <c r="N275" s="67" t="str">
        <f t="shared" si="3115"/>
        <v/>
      </c>
      <c r="O275" s="67" t="str">
        <f t="shared" si="3116"/>
        <v/>
      </c>
      <c r="P275" s="67" t="str">
        <f t="shared" si="3117"/>
        <v/>
      </c>
      <c r="Q275" s="75" t="str">
        <f t="shared" si="3118"/>
        <v/>
      </c>
      <c r="R275" s="74" t="str">
        <f t="shared" si="3119"/>
        <v/>
      </c>
      <c r="S275" s="67" t="str">
        <f t="shared" si="3120"/>
        <v/>
      </c>
      <c r="T275" s="67" t="str">
        <f t="shared" si="3121"/>
        <v/>
      </c>
      <c r="U275" s="67" t="str">
        <f t="shared" si="3122"/>
        <v/>
      </c>
      <c r="V275" s="67" t="str">
        <f t="shared" si="3123"/>
        <v/>
      </c>
      <c r="W275" s="67" t="str">
        <f t="shared" si="3124"/>
        <v/>
      </c>
      <c r="X275" s="67" t="str">
        <f t="shared" si="3125"/>
        <v/>
      </c>
      <c r="Y275" s="67" t="str">
        <f t="shared" si="3126"/>
        <v/>
      </c>
      <c r="Z275" s="67" t="str">
        <f t="shared" si="3127"/>
        <v/>
      </c>
      <c r="AA275" s="75" t="str">
        <f t="shared" si="3128"/>
        <v/>
      </c>
      <c r="AB275" s="74" t="str">
        <f t="shared" si="2609"/>
        <v/>
      </c>
      <c r="AC275" s="67" t="str">
        <f t="shared" ref="AC275" si="3339">IF(AND($F275=AB$2,$D275=AB$3,$E275=AC$4),1,"")</f>
        <v/>
      </c>
      <c r="AD275" s="67" t="str">
        <f t="shared" si="3130"/>
        <v/>
      </c>
      <c r="AE275" s="67" t="str">
        <f t="shared" si="3131"/>
        <v/>
      </c>
      <c r="AF275" s="67" t="str">
        <f t="shared" si="3132"/>
        <v/>
      </c>
      <c r="AG275" s="67" t="str">
        <f t="shared" si="3133"/>
        <v/>
      </c>
      <c r="AH275" s="67" t="str">
        <f t="shared" si="3134"/>
        <v/>
      </c>
      <c r="AI275" s="67" t="str">
        <f t="shared" si="3135"/>
        <v/>
      </c>
      <c r="AJ275" s="67" t="str">
        <f t="shared" si="3136"/>
        <v/>
      </c>
      <c r="AK275" s="75" t="str">
        <f t="shared" si="3137"/>
        <v/>
      </c>
      <c r="AL275" s="74" t="str">
        <f t="shared" si="2611"/>
        <v/>
      </c>
      <c r="AM275" s="67" t="str">
        <f t="shared" ref="AM275" si="3340">IF(AND($F275=AL$2,$D275=AL$3,$E275=AM$4),1,"")</f>
        <v/>
      </c>
      <c r="AN275" s="67" t="str">
        <f t="shared" si="3139"/>
        <v/>
      </c>
      <c r="AO275" s="67" t="str">
        <f t="shared" si="3140"/>
        <v/>
      </c>
      <c r="AP275" s="67" t="str">
        <f t="shared" si="3141"/>
        <v/>
      </c>
      <c r="AQ275" s="67" t="str">
        <f t="shared" si="3142"/>
        <v/>
      </c>
      <c r="AR275" s="67" t="str">
        <f t="shared" si="3143"/>
        <v/>
      </c>
      <c r="AS275" s="67" t="str">
        <f t="shared" si="3144"/>
        <v/>
      </c>
      <c r="AT275" s="67" t="str">
        <f t="shared" si="3145"/>
        <v/>
      </c>
      <c r="AU275" s="75" t="str">
        <f t="shared" si="3146"/>
        <v/>
      </c>
      <c r="AV275" s="74" t="str">
        <f t="shared" si="2613"/>
        <v/>
      </c>
      <c r="AW275" s="67" t="str">
        <f t="shared" ref="AW275" si="3341">IF(AND($F275=AV$2,$D275=AV$3,$E275=AW$4),1,"")</f>
        <v/>
      </c>
      <c r="AX275" s="67" t="str">
        <f t="shared" si="3148"/>
        <v/>
      </c>
      <c r="AY275" s="67" t="str">
        <f t="shared" si="3149"/>
        <v/>
      </c>
      <c r="AZ275" s="67" t="str">
        <f t="shared" si="3150"/>
        <v/>
      </c>
      <c r="BA275" s="67" t="str">
        <f t="shared" si="3151"/>
        <v/>
      </c>
      <c r="BB275" s="67" t="str">
        <f t="shared" si="3152"/>
        <v/>
      </c>
      <c r="BC275" s="67" t="str">
        <f t="shared" si="3153"/>
        <v/>
      </c>
      <c r="BD275" s="67" t="str">
        <f t="shared" si="3154"/>
        <v/>
      </c>
      <c r="BE275" s="75" t="str">
        <f t="shared" si="3155"/>
        <v/>
      </c>
      <c r="BF275" s="74" t="str">
        <f t="shared" si="2615"/>
        <v/>
      </c>
      <c r="BG275" s="67" t="str">
        <f t="shared" ref="BG275" si="3342">IF(AND($F275=BF$2,$D275=BF$3,$E275=BG$4),1,"")</f>
        <v/>
      </c>
      <c r="BH275" s="67" t="str">
        <f t="shared" si="3157"/>
        <v/>
      </c>
      <c r="BI275" s="67" t="str">
        <f t="shared" si="3158"/>
        <v/>
      </c>
      <c r="BJ275" s="67" t="str">
        <f t="shared" si="3159"/>
        <v/>
      </c>
      <c r="BK275" s="67" t="str">
        <f t="shared" si="3160"/>
        <v/>
      </c>
      <c r="BL275" s="67" t="str">
        <f t="shared" si="3161"/>
        <v/>
      </c>
      <c r="BM275" s="67" t="str">
        <f t="shared" si="3162"/>
        <v/>
      </c>
      <c r="BN275" s="67" t="str">
        <f t="shared" si="3163"/>
        <v/>
      </c>
      <c r="BO275" s="75" t="str">
        <f t="shared" si="3164"/>
        <v/>
      </c>
      <c r="BP275" s="74" t="str">
        <f t="shared" si="2617"/>
        <v/>
      </c>
      <c r="BQ275" s="67" t="str">
        <f t="shared" ref="BQ275" si="3343">IF(AND($F275=BP$2,$D275=BP$3,$E275=BQ$4),1,"")</f>
        <v/>
      </c>
      <c r="BR275" s="67" t="str">
        <f t="shared" si="3166"/>
        <v/>
      </c>
      <c r="BS275" s="67" t="str">
        <f t="shared" si="3167"/>
        <v/>
      </c>
      <c r="BT275" s="67" t="str">
        <f t="shared" si="3168"/>
        <v/>
      </c>
      <c r="BU275" s="67" t="str">
        <f t="shared" si="3169"/>
        <v/>
      </c>
      <c r="BV275" s="67" t="str">
        <f t="shared" si="3170"/>
        <v/>
      </c>
      <c r="BW275" s="67" t="str">
        <f t="shared" si="3171"/>
        <v/>
      </c>
      <c r="BX275" s="67" t="str">
        <f t="shared" si="3172"/>
        <v/>
      </c>
      <c r="BY275" s="75" t="str">
        <f t="shared" si="3173"/>
        <v/>
      </c>
      <c r="BZ275" s="74" t="str">
        <f t="shared" si="2619"/>
        <v/>
      </c>
      <c r="CA275" s="67" t="str">
        <f t="shared" ref="CA275" si="3344">IF(AND($F275=BZ$2,$D275=BZ$3,$E275=CA$4),1,"")</f>
        <v/>
      </c>
      <c r="CB275" s="67" t="str">
        <f t="shared" si="3175"/>
        <v/>
      </c>
      <c r="CC275" s="67" t="str">
        <f t="shared" si="3176"/>
        <v/>
      </c>
      <c r="CD275" s="67" t="str">
        <f t="shared" si="3177"/>
        <v/>
      </c>
      <c r="CE275" s="67" t="str">
        <f t="shared" si="3178"/>
        <v/>
      </c>
      <c r="CF275" s="67" t="str">
        <f t="shared" si="3179"/>
        <v/>
      </c>
      <c r="CG275" s="67" t="str">
        <f t="shared" si="3180"/>
        <v/>
      </c>
      <c r="CH275" s="67" t="str">
        <f t="shared" si="3181"/>
        <v/>
      </c>
      <c r="CI275" s="75" t="str">
        <f t="shared" si="3182"/>
        <v/>
      </c>
      <c r="CJ275" s="74" t="str">
        <f t="shared" si="2621"/>
        <v/>
      </c>
      <c r="CK275" s="67" t="str">
        <f t="shared" ref="CK275" si="3345">IF(AND($F275=CJ$2,$D275=CJ$3,$E275=CK$4),1,"")</f>
        <v/>
      </c>
      <c r="CL275" s="67" t="str">
        <f t="shared" si="3184"/>
        <v/>
      </c>
      <c r="CM275" s="67" t="str">
        <f t="shared" si="3185"/>
        <v/>
      </c>
      <c r="CN275" s="67" t="str">
        <f t="shared" si="3186"/>
        <v/>
      </c>
      <c r="CO275" s="67" t="str">
        <f t="shared" si="3187"/>
        <v/>
      </c>
      <c r="CP275" s="67" t="str">
        <f t="shared" si="3188"/>
        <v/>
      </c>
      <c r="CQ275" s="67" t="str">
        <f t="shared" si="3189"/>
        <v/>
      </c>
      <c r="CR275" s="67" t="str">
        <f t="shared" si="3190"/>
        <v/>
      </c>
      <c r="CS275" s="75" t="str">
        <f t="shared" si="3191"/>
        <v/>
      </c>
      <c r="CT275" s="74" t="str">
        <f t="shared" si="2623"/>
        <v/>
      </c>
      <c r="CU275" s="67" t="str">
        <f t="shared" ref="CU275" si="3346">IF(AND($F275=CT$2,$D275=CT$3,$E275=CU$4),1,"")</f>
        <v/>
      </c>
      <c r="CV275" s="67" t="str">
        <f t="shared" si="3193"/>
        <v/>
      </c>
      <c r="CW275" s="67" t="str">
        <f t="shared" si="3194"/>
        <v/>
      </c>
      <c r="CX275" s="67" t="str">
        <f t="shared" si="3195"/>
        <v/>
      </c>
      <c r="CY275" s="67" t="str">
        <f t="shared" si="3196"/>
        <v/>
      </c>
      <c r="CZ275" s="67" t="str">
        <f t="shared" si="3197"/>
        <v/>
      </c>
      <c r="DA275" s="67" t="str">
        <f t="shared" si="3198"/>
        <v/>
      </c>
      <c r="DB275" s="67" t="str">
        <f t="shared" si="3199"/>
        <v/>
      </c>
      <c r="DC275" s="75" t="str">
        <f t="shared" si="3200"/>
        <v/>
      </c>
      <c r="DD275" s="74" t="str">
        <f t="shared" si="2625"/>
        <v/>
      </c>
      <c r="DE275" s="67" t="str">
        <f t="shared" ref="DE275" si="3347">IF(AND($F275=DD$2,$D275=DD$3,$E275=DE$4),1,"")</f>
        <v/>
      </c>
      <c r="DF275" s="67" t="str">
        <f t="shared" si="3202"/>
        <v/>
      </c>
      <c r="DG275" s="67" t="str">
        <f t="shared" si="3203"/>
        <v/>
      </c>
      <c r="DH275" s="67" t="str">
        <f t="shared" si="3204"/>
        <v/>
      </c>
      <c r="DI275" s="67" t="str">
        <f t="shared" si="3205"/>
        <v/>
      </c>
      <c r="DJ275" s="67" t="str">
        <f t="shared" si="3206"/>
        <v/>
      </c>
      <c r="DK275" s="67" t="str">
        <f t="shared" si="3207"/>
        <v/>
      </c>
      <c r="DL275" s="67" t="str">
        <f t="shared" si="3208"/>
        <v/>
      </c>
      <c r="DM275" s="75" t="str">
        <f t="shared" si="3209"/>
        <v/>
      </c>
      <c r="DN275" s="74" t="str">
        <f t="shared" si="2627"/>
        <v/>
      </c>
      <c r="DO275" s="67" t="str">
        <f t="shared" ref="DO275" si="3348">IF(AND($F275=DN$2,$D275=DN$3,$E275=DO$4),1,"")</f>
        <v/>
      </c>
      <c r="DP275" s="67" t="str">
        <f t="shared" si="3211"/>
        <v/>
      </c>
      <c r="DQ275" s="67" t="str">
        <f t="shared" si="3212"/>
        <v/>
      </c>
      <c r="DR275" s="67" t="str">
        <f t="shared" si="3213"/>
        <v/>
      </c>
      <c r="DS275" s="67" t="str">
        <f t="shared" si="3214"/>
        <v/>
      </c>
      <c r="DT275" s="67" t="str">
        <f t="shared" si="3215"/>
        <v/>
      </c>
      <c r="DU275" s="67" t="str">
        <f t="shared" si="3216"/>
        <v/>
      </c>
      <c r="DV275" s="67" t="str">
        <f t="shared" si="3217"/>
        <v/>
      </c>
      <c r="DW275" s="76" t="str">
        <f t="shared" si="3218"/>
        <v/>
      </c>
      <c r="DX275" s="73"/>
    </row>
    <row r="276" spans="1:128" hidden="1">
      <c r="A276" s="67" t="str">
        <f>IF(OR(B276=0,B276=""),"",'Stu.Detail (1-20)'!A278)</f>
        <v/>
      </c>
      <c r="B276" s="67" t="str">
        <f>IF(OR('Stu.Detail (1-20)'!B278=0,'Stu.Detail (1-20)'!B278=""),"",'Stu.Detail (1-20)'!B278)</f>
        <v/>
      </c>
      <c r="C276" s="68" t="str">
        <f>IF(OR('Stu.Detail (1-20)'!C278=0,'Stu.Detail (1-20)'!C278=""),"",'Stu.Detail (1-20)'!C278)</f>
        <v/>
      </c>
      <c r="D276" s="67" t="str">
        <f>IF(OR('Stu.Detail (1-20)'!J278=0,'Stu.Detail (1-20)'!J278=""),"",'Stu.Detail (1-20)'!J278)</f>
        <v/>
      </c>
      <c r="E276" s="67" t="str">
        <f>IF(OR('Stu.Detail (1-20)'!K278=0,'Stu.Detail (1-20)'!K278=""),"",'Stu.Detail (1-20)'!K278)</f>
        <v/>
      </c>
      <c r="F276" s="67" t="str">
        <f>IF(OR('Stu.Detail (1-20)'!L278=0,'Stu.Detail (1-20)'!L278=""),"",'Stu.Detail (1-20)'!L278)</f>
        <v/>
      </c>
      <c r="H276" s="74" t="str">
        <f t="shared" si="3109"/>
        <v/>
      </c>
      <c r="I276" s="67" t="str">
        <f t="shared" si="3110"/>
        <v/>
      </c>
      <c r="J276" s="67" t="str">
        <f t="shared" si="3111"/>
        <v/>
      </c>
      <c r="K276" s="67" t="str">
        <f t="shared" si="3112"/>
        <v/>
      </c>
      <c r="L276" s="67" t="str">
        <f t="shared" si="3113"/>
        <v/>
      </c>
      <c r="M276" s="67" t="str">
        <f t="shared" si="3114"/>
        <v/>
      </c>
      <c r="N276" s="67" t="str">
        <f t="shared" si="3115"/>
        <v/>
      </c>
      <c r="O276" s="67" t="str">
        <f t="shared" si="3116"/>
        <v/>
      </c>
      <c r="P276" s="67" t="str">
        <f t="shared" si="3117"/>
        <v/>
      </c>
      <c r="Q276" s="75" t="str">
        <f t="shared" si="3118"/>
        <v/>
      </c>
      <c r="R276" s="74" t="str">
        <f t="shared" si="3119"/>
        <v/>
      </c>
      <c r="S276" s="67" t="str">
        <f t="shared" si="3120"/>
        <v/>
      </c>
      <c r="T276" s="67" t="str">
        <f t="shared" si="3121"/>
        <v/>
      </c>
      <c r="U276" s="67" t="str">
        <f t="shared" si="3122"/>
        <v/>
      </c>
      <c r="V276" s="67" t="str">
        <f t="shared" si="3123"/>
        <v/>
      </c>
      <c r="W276" s="67" t="str">
        <f t="shared" si="3124"/>
        <v/>
      </c>
      <c r="X276" s="67" t="str">
        <f t="shared" si="3125"/>
        <v/>
      </c>
      <c r="Y276" s="67" t="str">
        <f t="shared" si="3126"/>
        <v/>
      </c>
      <c r="Z276" s="67" t="str">
        <f t="shared" si="3127"/>
        <v/>
      </c>
      <c r="AA276" s="75" t="str">
        <f t="shared" si="3128"/>
        <v/>
      </c>
      <c r="AB276" s="74" t="str">
        <f t="shared" si="2609"/>
        <v/>
      </c>
      <c r="AC276" s="67" t="str">
        <f t="shared" ref="AC276" si="3349">IF(AND($F276=AB$2,$D276=AB$3,$E276=AC$4),1,"")</f>
        <v/>
      </c>
      <c r="AD276" s="67" t="str">
        <f t="shared" si="3130"/>
        <v/>
      </c>
      <c r="AE276" s="67" t="str">
        <f t="shared" si="3131"/>
        <v/>
      </c>
      <c r="AF276" s="67" t="str">
        <f t="shared" si="3132"/>
        <v/>
      </c>
      <c r="AG276" s="67" t="str">
        <f t="shared" si="3133"/>
        <v/>
      </c>
      <c r="AH276" s="67" t="str">
        <f t="shared" si="3134"/>
        <v/>
      </c>
      <c r="AI276" s="67" t="str">
        <f t="shared" si="3135"/>
        <v/>
      </c>
      <c r="AJ276" s="67" t="str">
        <f t="shared" si="3136"/>
        <v/>
      </c>
      <c r="AK276" s="75" t="str">
        <f t="shared" si="3137"/>
        <v/>
      </c>
      <c r="AL276" s="74" t="str">
        <f t="shared" si="2611"/>
        <v/>
      </c>
      <c r="AM276" s="67" t="str">
        <f t="shared" ref="AM276" si="3350">IF(AND($F276=AL$2,$D276=AL$3,$E276=AM$4),1,"")</f>
        <v/>
      </c>
      <c r="AN276" s="67" t="str">
        <f t="shared" si="3139"/>
        <v/>
      </c>
      <c r="AO276" s="67" t="str">
        <f t="shared" si="3140"/>
        <v/>
      </c>
      <c r="AP276" s="67" t="str">
        <f t="shared" si="3141"/>
        <v/>
      </c>
      <c r="AQ276" s="67" t="str">
        <f t="shared" si="3142"/>
        <v/>
      </c>
      <c r="AR276" s="67" t="str">
        <f t="shared" si="3143"/>
        <v/>
      </c>
      <c r="AS276" s="67" t="str">
        <f t="shared" si="3144"/>
        <v/>
      </c>
      <c r="AT276" s="67" t="str">
        <f t="shared" si="3145"/>
        <v/>
      </c>
      <c r="AU276" s="75" t="str">
        <f t="shared" si="3146"/>
        <v/>
      </c>
      <c r="AV276" s="74" t="str">
        <f t="shared" si="2613"/>
        <v/>
      </c>
      <c r="AW276" s="67" t="str">
        <f t="shared" ref="AW276" si="3351">IF(AND($F276=AV$2,$D276=AV$3,$E276=AW$4),1,"")</f>
        <v/>
      </c>
      <c r="AX276" s="67" t="str">
        <f t="shared" si="3148"/>
        <v/>
      </c>
      <c r="AY276" s="67" t="str">
        <f t="shared" si="3149"/>
        <v/>
      </c>
      <c r="AZ276" s="67" t="str">
        <f t="shared" si="3150"/>
        <v/>
      </c>
      <c r="BA276" s="67" t="str">
        <f t="shared" si="3151"/>
        <v/>
      </c>
      <c r="BB276" s="67" t="str">
        <f t="shared" si="3152"/>
        <v/>
      </c>
      <c r="BC276" s="67" t="str">
        <f t="shared" si="3153"/>
        <v/>
      </c>
      <c r="BD276" s="67" t="str">
        <f t="shared" si="3154"/>
        <v/>
      </c>
      <c r="BE276" s="75" t="str">
        <f t="shared" si="3155"/>
        <v/>
      </c>
      <c r="BF276" s="74" t="str">
        <f t="shared" si="2615"/>
        <v/>
      </c>
      <c r="BG276" s="67" t="str">
        <f t="shared" ref="BG276" si="3352">IF(AND($F276=BF$2,$D276=BF$3,$E276=BG$4),1,"")</f>
        <v/>
      </c>
      <c r="BH276" s="67" t="str">
        <f t="shared" si="3157"/>
        <v/>
      </c>
      <c r="BI276" s="67" t="str">
        <f t="shared" si="3158"/>
        <v/>
      </c>
      <c r="BJ276" s="67" t="str">
        <f t="shared" si="3159"/>
        <v/>
      </c>
      <c r="BK276" s="67" t="str">
        <f t="shared" si="3160"/>
        <v/>
      </c>
      <c r="BL276" s="67" t="str">
        <f t="shared" si="3161"/>
        <v/>
      </c>
      <c r="BM276" s="67" t="str">
        <f t="shared" si="3162"/>
        <v/>
      </c>
      <c r="BN276" s="67" t="str">
        <f t="shared" si="3163"/>
        <v/>
      </c>
      <c r="BO276" s="75" t="str">
        <f t="shared" si="3164"/>
        <v/>
      </c>
      <c r="BP276" s="74" t="str">
        <f t="shared" si="2617"/>
        <v/>
      </c>
      <c r="BQ276" s="67" t="str">
        <f t="shared" ref="BQ276" si="3353">IF(AND($F276=BP$2,$D276=BP$3,$E276=BQ$4),1,"")</f>
        <v/>
      </c>
      <c r="BR276" s="67" t="str">
        <f t="shared" si="3166"/>
        <v/>
      </c>
      <c r="BS276" s="67" t="str">
        <f t="shared" si="3167"/>
        <v/>
      </c>
      <c r="BT276" s="67" t="str">
        <f t="shared" si="3168"/>
        <v/>
      </c>
      <c r="BU276" s="67" t="str">
        <f t="shared" si="3169"/>
        <v/>
      </c>
      <c r="BV276" s="67" t="str">
        <f t="shared" si="3170"/>
        <v/>
      </c>
      <c r="BW276" s="67" t="str">
        <f t="shared" si="3171"/>
        <v/>
      </c>
      <c r="BX276" s="67" t="str">
        <f t="shared" si="3172"/>
        <v/>
      </c>
      <c r="BY276" s="75" t="str">
        <f t="shared" si="3173"/>
        <v/>
      </c>
      <c r="BZ276" s="74" t="str">
        <f t="shared" si="2619"/>
        <v/>
      </c>
      <c r="CA276" s="67" t="str">
        <f t="shared" ref="CA276" si="3354">IF(AND($F276=BZ$2,$D276=BZ$3,$E276=CA$4),1,"")</f>
        <v/>
      </c>
      <c r="CB276" s="67" t="str">
        <f t="shared" si="3175"/>
        <v/>
      </c>
      <c r="CC276" s="67" t="str">
        <f t="shared" si="3176"/>
        <v/>
      </c>
      <c r="CD276" s="67" t="str">
        <f t="shared" si="3177"/>
        <v/>
      </c>
      <c r="CE276" s="67" t="str">
        <f t="shared" si="3178"/>
        <v/>
      </c>
      <c r="CF276" s="67" t="str">
        <f t="shared" si="3179"/>
        <v/>
      </c>
      <c r="CG276" s="67" t="str">
        <f t="shared" si="3180"/>
        <v/>
      </c>
      <c r="CH276" s="67" t="str">
        <f t="shared" si="3181"/>
        <v/>
      </c>
      <c r="CI276" s="75" t="str">
        <f t="shared" si="3182"/>
        <v/>
      </c>
      <c r="CJ276" s="74" t="str">
        <f t="shared" si="2621"/>
        <v/>
      </c>
      <c r="CK276" s="67" t="str">
        <f t="shared" ref="CK276" si="3355">IF(AND($F276=CJ$2,$D276=CJ$3,$E276=CK$4),1,"")</f>
        <v/>
      </c>
      <c r="CL276" s="67" t="str">
        <f t="shared" si="3184"/>
        <v/>
      </c>
      <c r="CM276" s="67" t="str">
        <f t="shared" si="3185"/>
        <v/>
      </c>
      <c r="CN276" s="67" t="str">
        <f t="shared" si="3186"/>
        <v/>
      </c>
      <c r="CO276" s="67" t="str">
        <f t="shared" si="3187"/>
        <v/>
      </c>
      <c r="CP276" s="67" t="str">
        <f t="shared" si="3188"/>
        <v/>
      </c>
      <c r="CQ276" s="67" t="str">
        <f t="shared" si="3189"/>
        <v/>
      </c>
      <c r="CR276" s="67" t="str">
        <f t="shared" si="3190"/>
        <v/>
      </c>
      <c r="CS276" s="75" t="str">
        <f t="shared" si="3191"/>
        <v/>
      </c>
      <c r="CT276" s="74" t="str">
        <f t="shared" si="2623"/>
        <v/>
      </c>
      <c r="CU276" s="67" t="str">
        <f t="shared" ref="CU276" si="3356">IF(AND($F276=CT$2,$D276=CT$3,$E276=CU$4),1,"")</f>
        <v/>
      </c>
      <c r="CV276" s="67" t="str">
        <f t="shared" si="3193"/>
        <v/>
      </c>
      <c r="CW276" s="67" t="str">
        <f t="shared" si="3194"/>
        <v/>
      </c>
      <c r="CX276" s="67" t="str">
        <f t="shared" si="3195"/>
        <v/>
      </c>
      <c r="CY276" s="67" t="str">
        <f t="shared" si="3196"/>
        <v/>
      </c>
      <c r="CZ276" s="67" t="str">
        <f t="shared" si="3197"/>
        <v/>
      </c>
      <c r="DA276" s="67" t="str">
        <f t="shared" si="3198"/>
        <v/>
      </c>
      <c r="DB276" s="67" t="str">
        <f t="shared" si="3199"/>
        <v/>
      </c>
      <c r="DC276" s="75" t="str">
        <f t="shared" si="3200"/>
        <v/>
      </c>
      <c r="DD276" s="74" t="str">
        <f t="shared" si="2625"/>
        <v/>
      </c>
      <c r="DE276" s="67" t="str">
        <f t="shared" ref="DE276" si="3357">IF(AND($F276=DD$2,$D276=DD$3,$E276=DE$4),1,"")</f>
        <v/>
      </c>
      <c r="DF276" s="67" t="str">
        <f t="shared" si="3202"/>
        <v/>
      </c>
      <c r="DG276" s="67" t="str">
        <f t="shared" si="3203"/>
        <v/>
      </c>
      <c r="DH276" s="67" t="str">
        <f t="shared" si="3204"/>
        <v/>
      </c>
      <c r="DI276" s="67" t="str">
        <f t="shared" si="3205"/>
        <v/>
      </c>
      <c r="DJ276" s="67" t="str">
        <f t="shared" si="3206"/>
        <v/>
      </c>
      <c r="DK276" s="67" t="str">
        <f t="shared" si="3207"/>
        <v/>
      </c>
      <c r="DL276" s="67" t="str">
        <f t="shared" si="3208"/>
        <v/>
      </c>
      <c r="DM276" s="75" t="str">
        <f t="shared" si="3209"/>
        <v/>
      </c>
      <c r="DN276" s="74" t="str">
        <f t="shared" si="2627"/>
        <v/>
      </c>
      <c r="DO276" s="67" t="str">
        <f t="shared" ref="DO276" si="3358">IF(AND($F276=DN$2,$D276=DN$3,$E276=DO$4),1,"")</f>
        <v/>
      </c>
      <c r="DP276" s="67" t="str">
        <f t="shared" si="3211"/>
        <v/>
      </c>
      <c r="DQ276" s="67" t="str">
        <f t="shared" si="3212"/>
        <v/>
      </c>
      <c r="DR276" s="67" t="str">
        <f t="shared" si="3213"/>
        <v/>
      </c>
      <c r="DS276" s="67" t="str">
        <f t="shared" si="3214"/>
        <v/>
      </c>
      <c r="DT276" s="67" t="str">
        <f t="shared" si="3215"/>
        <v/>
      </c>
      <c r="DU276" s="67" t="str">
        <f t="shared" si="3216"/>
        <v/>
      </c>
      <c r="DV276" s="67" t="str">
        <f t="shared" si="3217"/>
        <v/>
      </c>
      <c r="DW276" s="76" t="str">
        <f t="shared" si="3218"/>
        <v/>
      </c>
      <c r="DX276" s="73"/>
    </row>
    <row r="277" spans="1:128" hidden="1">
      <c r="A277" s="67" t="str">
        <f>IF(OR(B277=0,B277=""),"",'Stu.Detail (1-20)'!A279)</f>
        <v/>
      </c>
      <c r="B277" s="67" t="str">
        <f>IF(OR('Stu.Detail (1-20)'!B279=0,'Stu.Detail (1-20)'!B279=""),"",'Stu.Detail (1-20)'!B279)</f>
        <v/>
      </c>
      <c r="C277" s="68" t="str">
        <f>IF(OR('Stu.Detail (1-20)'!C279=0,'Stu.Detail (1-20)'!C279=""),"",'Stu.Detail (1-20)'!C279)</f>
        <v/>
      </c>
      <c r="D277" s="67" t="str">
        <f>IF(OR('Stu.Detail (1-20)'!J279=0,'Stu.Detail (1-20)'!J279=""),"",'Stu.Detail (1-20)'!J279)</f>
        <v/>
      </c>
      <c r="E277" s="67" t="str">
        <f>IF(OR('Stu.Detail (1-20)'!K279=0,'Stu.Detail (1-20)'!K279=""),"",'Stu.Detail (1-20)'!K279)</f>
        <v/>
      </c>
      <c r="F277" s="67" t="str">
        <f>IF(OR('Stu.Detail (1-20)'!L279=0,'Stu.Detail (1-20)'!L279=""),"",'Stu.Detail (1-20)'!L279)</f>
        <v/>
      </c>
      <c r="H277" s="74" t="str">
        <f t="shared" si="3109"/>
        <v/>
      </c>
      <c r="I277" s="67" t="str">
        <f t="shared" si="3110"/>
        <v/>
      </c>
      <c r="J277" s="67" t="str">
        <f t="shared" si="3111"/>
        <v/>
      </c>
      <c r="K277" s="67" t="str">
        <f t="shared" si="3112"/>
        <v/>
      </c>
      <c r="L277" s="67" t="str">
        <f t="shared" si="3113"/>
        <v/>
      </c>
      <c r="M277" s="67" t="str">
        <f t="shared" si="3114"/>
        <v/>
      </c>
      <c r="N277" s="67" t="str">
        <f t="shared" si="3115"/>
        <v/>
      </c>
      <c r="O277" s="67" t="str">
        <f t="shared" si="3116"/>
        <v/>
      </c>
      <c r="P277" s="67" t="str">
        <f t="shared" si="3117"/>
        <v/>
      </c>
      <c r="Q277" s="75" t="str">
        <f t="shared" si="3118"/>
        <v/>
      </c>
      <c r="R277" s="74" t="str">
        <f t="shared" si="3119"/>
        <v/>
      </c>
      <c r="S277" s="67" t="str">
        <f t="shared" si="3120"/>
        <v/>
      </c>
      <c r="T277" s="67" t="str">
        <f t="shared" si="3121"/>
        <v/>
      </c>
      <c r="U277" s="67" t="str">
        <f t="shared" si="3122"/>
        <v/>
      </c>
      <c r="V277" s="67" t="str">
        <f t="shared" si="3123"/>
        <v/>
      </c>
      <c r="W277" s="67" t="str">
        <f t="shared" si="3124"/>
        <v/>
      </c>
      <c r="X277" s="67" t="str">
        <f t="shared" si="3125"/>
        <v/>
      </c>
      <c r="Y277" s="67" t="str">
        <f t="shared" si="3126"/>
        <v/>
      </c>
      <c r="Z277" s="67" t="str">
        <f t="shared" si="3127"/>
        <v/>
      </c>
      <c r="AA277" s="75" t="str">
        <f t="shared" si="3128"/>
        <v/>
      </c>
      <c r="AB277" s="74" t="str">
        <f t="shared" ref="AB277:AB340" si="3359">IF(AND($F277=AB$2,$D277=AB$3,$E277=AB$4),1,"")</f>
        <v/>
      </c>
      <c r="AC277" s="67" t="str">
        <f t="shared" ref="AC277" si="3360">IF(AND($F277=AB$2,$D277=AB$3,$E277=AC$4),1,"")</f>
        <v/>
      </c>
      <c r="AD277" s="67" t="str">
        <f t="shared" si="3130"/>
        <v/>
      </c>
      <c r="AE277" s="67" t="str">
        <f t="shared" si="3131"/>
        <v/>
      </c>
      <c r="AF277" s="67" t="str">
        <f t="shared" si="3132"/>
        <v/>
      </c>
      <c r="AG277" s="67" t="str">
        <f t="shared" si="3133"/>
        <v/>
      </c>
      <c r="AH277" s="67" t="str">
        <f t="shared" si="3134"/>
        <v/>
      </c>
      <c r="AI277" s="67" t="str">
        <f t="shared" si="3135"/>
        <v/>
      </c>
      <c r="AJ277" s="67" t="str">
        <f t="shared" si="3136"/>
        <v/>
      </c>
      <c r="AK277" s="75" t="str">
        <f t="shared" si="3137"/>
        <v/>
      </c>
      <c r="AL277" s="74" t="str">
        <f t="shared" ref="AL277:AL340" si="3361">IF(AND($F277=AL$2,$D277=AL$3,$E277=AL$4),1,"")</f>
        <v/>
      </c>
      <c r="AM277" s="67" t="str">
        <f t="shared" ref="AM277" si="3362">IF(AND($F277=AL$2,$D277=AL$3,$E277=AM$4),1,"")</f>
        <v/>
      </c>
      <c r="AN277" s="67" t="str">
        <f t="shared" si="3139"/>
        <v/>
      </c>
      <c r="AO277" s="67" t="str">
        <f t="shared" si="3140"/>
        <v/>
      </c>
      <c r="AP277" s="67" t="str">
        <f t="shared" si="3141"/>
        <v/>
      </c>
      <c r="AQ277" s="67" t="str">
        <f t="shared" si="3142"/>
        <v/>
      </c>
      <c r="AR277" s="67" t="str">
        <f t="shared" si="3143"/>
        <v/>
      </c>
      <c r="AS277" s="67" t="str">
        <f t="shared" si="3144"/>
        <v/>
      </c>
      <c r="AT277" s="67" t="str">
        <f t="shared" si="3145"/>
        <v/>
      </c>
      <c r="AU277" s="75" t="str">
        <f t="shared" si="3146"/>
        <v/>
      </c>
      <c r="AV277" s="74" t="str">
        <f t="shared" ref="AV277:AV340" si="3363">IF(AND($F277=AV$2,$D277=AV$3,$E277=AV$4),1,"")</f>
        <v/>
      </c>
      <c r="AW277" s="67" t="str">
        <f t="shared" ref="AW277" si="3364">IF(AND($F277=AV$2,$D277=AV$3,$E277=AW$4),1,"")</f>
        <v/>
      </c>
      <c r="AX277" s="67" t="str">
        <f t="shared" si="3148"/>
        <v/>
      </c>
      <c r="AY277" s="67" t="str">
        <f t="shared" si="3149"/>
        <v/>
      </c>
      <c r="AZ277" s="67" t="str">
        <f t="shared" si="3150"/>
        <v/>
      </c>
      <c r="BA277" s="67" t="str">
        <f t="shared" si="3151"/>
        <v/>
      </c>
      <c r="BB277" s="67" t="str">
        <f t="shared" si="3152"/>
        <v/>
      </c>
      <c r="BC277" s="67" t="str">
        <f t="shared" si="3153"/>
        <v/>
      </c>
      <c r="BD277" s="67" t="str">
        <f t="shared" si="3154"/>
        <v/>
      </c>
      <c r="BE277" s="75" t="str">
        <f t="shared" si="3155"/>
        <v/>
      </c>
      <c r="BF277" s="74" t="str">
        <f t="shared" ref="BF277:BF340" si="3365">IF(AND($F277=BF$2,$D277=BF$3,$E277=BF$4),1,"")</f>
        <v/>
      </c>
      <c r="BG277" s="67" t="str">
        <f t="shared" ref="BG277" si="3366">IF(AND($F277=BF$2,$D277=BF$3,$E277=BG$4),1,"")</f>
        <v/>
      </c>
      <c r="BH277" s="67" t="str">
        <f t="shared" si="3157"/>
        <v/>
      </c>
      <c r="BI277" s="67" t="str">
        <f t="shared" si="3158"/>
        <v/>
      </c>
      <c r="BJ277" s="67" t="str">
        <f t="shared" si="3159"/>
        <v/>
      </c>
      <c r="BK277" s="67" t="str">
        <f t="shared" si="3160"/>
        <v/>
      </c>
      <c r="BL277" s="67" t="str">
        <f t="shared" si="3161"/>
        <v/>
      </c>
      <c r="BM277" s="67" t="str">
        <f t="shared" si="3162"/>
        <v/>
      </c>
      <c r="BN277" s="67" t="str">
        <f t="shared" si="3163"/>
        <v/>
      </c>
      <c r="BO277" s="75" t="str">
        <f t="shared" si="3164"/>
        <v/>
      </c>
      <c r="BP277" s="74" t="str">
        <f t="shared" ref="BP277:BP340" si="3367">IF(AND($F277=BP$2,$D277=BP$3,$E277=BP$4),1,"")</f>
        <v/>
      </c>
      <c r="BQ277" s="67" t="str">
        <f t="shared" ref="BQ277" si="3368">IF(AND($F277=BP$2,$D277=BP$3,$E277=BQ$4),1,"")</f>
        <v/>
      </c>
      <c r="BR277" s="67" t="str">
        <f t="shared" si="3166"/>
        <v/>
      </c>
      <c r="BS277" s="67" t="str">
        <f t="shared" si="3167"/>
        <v/>
      </c>
      <c r="BT277" s="67" t="str">
        <f t="shared" si="3168"/>
        <v/>
      </c>
      <c r="BU277" s="67" t="str">
        <f t="shared" si="3169"/>
        <v/>
      </c>
      <c r="BV277" s="67" t="str">
        <f t="shared" si="3170"/>
        <v/>
      </c>
      <c r="BW277" s="67" t="str">
        <f t="shared" si="3171"/>
        <v/>
      </c>
      <c r="BX277" s="67" t="str">
        <f t="shared" si="3172"/>
        <v/>
      </c>
      <c r="BY277" s="75" t="str">
        <f t="shared" si="3173"/>
        <v/>
      </c>
      <c r="BZ277" s="74" t="str">
        <f t="shared" ref="BZ277:BZ340" si="3369">IF(AND($F277=BZ$2,$D277=BZ$3,$E277=BZ$4),1,"")</f>
        <v/>
      </c>
      <c r="CA277" s="67" t="str">
        <f t="shared" ref="CA277" si="3370">IF(AND($F277=BZ$2,$D277=BZ$3,$E277=CA$4),1,"")</f>
        <v/>
      </c>
      <c r="CB277" s="67" t="str">
        <f t="shared" si="3175"/>
        <v/>
      </c>
      <c r="CC277" s="67" t="str">
        <f t="shared" si="3176"/>
        <v/>
      </c>
      <c r="CD277" s="67" t="str">
        <f t="shared" si="3177"/>
        <v/>
      </c>
      <c r="CE277" s="67" t="str">
        <f t="shared" si="3178"/>
        <v/>
      </c>
      <c r="CF277" s="67" t="str">
        <f t="shared" si="3179"/>
        <v/>
      </c>
      <c r="CG277" s="67" t="str">
        <f t="shared" si="3180"/>
        <v/>
      </c>
      <c r="CH277" s="67" t="str">
        <f t="shared" si="3181"/>
        <v/>
      </c>
      <c r="CI277" s="75" t="str">
        <f t="shared" si="3182"/>
        <v/>
      </c>
      <c r="CJ277" s="74" t="str">
        <f t="shared" ref="CJ277:CJ340" si="3371">IF(AND($F277=CJ$2,$D277=CJ$3,$E277=CJ$4),1,"")</f>
        <v/>
      </c>
      <c r="CK277" s="67" t="str">
        <f t="shared" ref="CK277" si="3372">IF(AND($F277=CJ$2,$D277=CJ$3,$E277=CK$4),1,"")</f>
        <v/>
      </c>
      <c r="CL277" s="67" t="str">
        <f t="shared" si="3184"/>
        <v/>
      </c>
      <c r="CM277" s="67" t="str">
        <f t="shared" si="3185"/>
        <v/>
      </c>
      <c r="CN277" s="67" t="str">
        <f t="shared" si="3186"/>
        <v/>
      </c>
      <c r="CO277" s="67" t="str">
        <f t="shared" si="3187"/>
        <v/>
      </c>
      <c r="CP277" s="67" t="str">
        <f t="shared" si="3188"/>
        <v/>
      </c>
      <c r="CQ277" s="67" t="str">
        <f t="shared" si="3189"/>
        <v/>
      </c>
      <c r="CR277" s="67" t="str">
        <f t="shared" si="3190"/>
        <v/>
      </c>
      <c r="CS277" s="75" t="str">
        <f t="shared" si="3191"/>
        <v/>
      </c>
      <c r="CT277" s="74" t="str">
        <f t="shared" ref="CT277:CT340" si="3373">IF(AND($F277=CT$2,$D277=CT$3,$E277=CT$4),1,"")</f>
        <v/>
      </c>
      <c r="CU277" s="67" t="str">
        <f t="shared" ref="CU277" si="3374">IF(AND($F277=CT$2,$D277=CT$3,$E277=CU$4),1,"")</f>
        <v/>
      </c>
      <c r="CV277" s="67" t="str">
        <f t="shared" si="3193"/>
        <v/>
      </c>
      <c r="CW277" s="67" t="str">
        <f t="shared" si="3194"/>
        <v/>
      </c>
      <c r="CX277" s="67" t="str">
        <f t="shared" si="3195"/>
        <v/>
      </c>
      <c r="CY277" s="67" t="str">
        <f t="shared" si="3196"/>
        <v/>
      </c>
      <c r="CZ277" s="67" t="str">
        <f t="shared" si="3197"/>
        <v/>
      </c>
      <c r="DA277" s="67" t="str">
        <f t="shared" si="3198"/>
        <v/>
      </c>
      <c r="DB277" s="67" t="str">
        <f t="shared" si="3199"/>
        <v/>
      </c>
      <c r="DC277" s="75" t="str">
        <f t="shared" si="3200"/>
        <v/>
      </c>
      <c r="DD277" s="74" t="str">
        <f t="shared" ref="DD277:DD340" si="3375">IF(AND($F277=DD$2,$D277=DD$3,$E277=DD$4),1,"")</f>
        <v/>
      </c>
      <c r="DE277" s="67" t="str">
        <f t="shared" ref="DE277" si="3376">IF(AND($F277=DD$2,$D277=DD$3,$E277=DE$4),1,"")</f>
        <v/>
      </c>
      <c r="DF277" s="67" t="str">
        <f t="shared" si="3202"/>
        <v/>
      </c>
      <c r="DG277" s="67" t="str">
        <f t="shared" si="3203"/>
        <v/>
      </c>
      <c r="DH277" s="67" t="str">
        <f t="shared" si="3204"/>
        <v/>
      </c>
      <c r="DI277" s="67" t="str">
        <f t="shared" si="3205"/>
        <v/>
      </c>
      <c r="DJ277" s="67" t="str">
        <f t="shared" si="3206"/>
        <v/>
      </c>
      <c r="DK277" s="67" t="str">
        <f t="shared" si="3207"/>
        <v/>
      </c>
      <c r="DL277" s="67" t="str">
        <f t="shared" si="3208"/>
        <v/>
      </c>
      <c r="DM277" s="75" t="str">
        <f t="shared" si="3209"/>
        <v/>
      </c>
      <c r="DN277" s="74" t="str">
        <f t="shared" ref="DN277:DN340" si="3377">IF(AND($F277=DN$2,$D277=DN$3,$E277=DN$4),1,"")</f>
        <v/>
      </c>
      <c r="DO277" s="67" t="str">
        <f t="shared" ref="DO277" si="3378">IF(AND($F277=DN$2,$D277=DN$3,$E277=DO$4),1,"")</f>
        <v/>
      </c>
      <c r="DP277" s="67" t="str">
        <f t="shared" si="3211"/>
        <v/>
      </c>
      <c r="DQ277" s="67" t="str">
        <f t="shared" si="3212"/>
        <v/>
      </c>
      <c r="DR277" s="67" t="str">
        <f t="shared" si="3213"/>
        <v/>
      </c>
      <c r="DS277" s="67" t="str">
        <f t="shared" si="3214"/>
        <v/>
      </c>
      <c r="DT277" s="67" t="str">
        <f t="shared" si="3215"/>
        <v/>
      </c>
      <c r="DU277" s="67" t="str">
        <f t="shared" si="3216"/>
        <v/>
      </c>
      <c r="DV277" s="67" t="str">
        <f t="shared" si="3217"/>
        <v/>
      </c>
      <c r="DW277" s="76" t="str">
        <f t="shared" si="3218"/>
        <v/>
      </c>
      <c r="DX277" s="73"/>
    </row>
    <row r="278" spans="1:128" hidden="1">
      <c r="A278" s="67" t="str">
        <f>IF(OR(B278=0,B278=""),"",'Stu.Detail (1-20)'!A280)</f>
        <v/>
      </c>
      <c r="B278" s="67" t="str">
        <f>IF(OR('Stu.Detail (1-20)'!B280=0,'Stu.Detail (1-20)'!B280=""),"",'Stu.Detail (1-20)'!B280)</f>
        <v/>
      </c>
      <c r="C278" s="68" t="str">
        <f>IF(OR('Stu.Detail (1-20)'!C280=0,'Stu.Detail (1-20)'!C280=""),"",'Stu.Detail (1-20)'!C280)</f>
        <v/>
      </c>
      <c r="D278" s="67" t="str">
        <f>IF(OR('Stu.Detail (1-20)'!J280=0,'Stu.Detail (1-20)'!J280=""),"",'Stu.Detail (1-20)'!J280)</f>
        <v/>
      </c>
      <c r="E278" s="67" t="str">
        <f>IF(OR('Stu.Detail (1-20)'!K280=0,'Stu.Detail (1-20)'!K280=""),"",'Stu.Detail (1-20)'!K280)</f>
        <v/>
      </c>
      <c r="F278" s="67" t="str">
        <f>IF(OR('Stu.Detail (1-20)'!L280=0,'Stu.Detail (1-20)'!L280=""),"",'Stu.Detail (1-20)'!L280)</f>
        <v/>
      </c>
      <c r="H278" s="74" t="str">
        <f t="shared" si="3109"/>
        <v/>
      </c>
      <c r="I278" s="67" t="str">
        <f t="shared" si="3110"/>
        <v/>
      </c>
      <c r="J278" s="67" t="str">
        <f t="shared" si="3111"/>
        <v/>
      </c>
      <c r="K278" s="67" t="str">
        <f t="shared" si="3112"/>
        <v/>
      </c>
      <c r="L278" s="67" t="str">
        <f t="shared" si="3113"/>
        <v/>
      </c>
      <c r="M278" s="67" t="str">
        <f t="shared" si="3114"/>
        <v/>
      </c>
      <c r="N278" s="67" t="str">
        <f t="shared" si="3115"/>
        <v/>
      </c>
      <c r="O278" s="67" t="str">
        <f t="shared" si="3116"/>
        <v/>
      </c>
      <c r="P278" s="67" t="str">
        <f t="shared" si="3117"/>
        <v/>
      </c>
      <c r="Q278" s="75" t="str">
        <f t="shared" si="3118"/>
        <v/>
      </c>
      <c r="R278" s="74" t="str">
        <f t="shared" si="3119"/>
        <v/>
      </c>
      <c r="S278" s="67" t="str">
        <f t="shared" si="3120"/>
        <v/>
      </c>
      <c r="T278" s="67" t="str">
        <f t="shared" si="3121"/>
        <v/>
      </c>
      <c r="U278" s="67" t="str">
        <f t="shared" si="3122"/>
        <v/>
      </c>
      <c r="V278" s="67" t="str">
        <f t="shared" si="3123"/>
        <v/>
      </c>
      <c r="W278" s="67" t="str">
        <f t="shared" si="3124"/>
        <v/>
      </c>
      <c r="X278" s="67" t="str">
        <f t="shared" si="3125"/>
        <v/>
      </c>
      <c r="Y278" s="67" t="str">
        <f t="shared" si="3126"/>
        <v/>
      </c>
      <c r="Z278" s="67" t="str">
        <f t="shared" si="3127"/>
        <v/>
      </c>
      <c r="AA278" s="75" t="str">
        <f t="shared" si="3128"/>
        <v/>
      </c>
      <c r="AB278" s="74" t="str">
        <f t="shared" si="3359"/>
        <v/>
      </c>
      <c r="AC278" s="67" t="str">
        <f t="shared" ref="AC278" si="3379">IF(AND($F278=AB$2,$D278=AB$3,$E278=AC$4),1,"")</f>
        <v/>
      </c>
      <c r="AD278" s="67" t="str">
        <f t="shared" si="3130"/>
        <v/>
      </c>
      <c r="AE278" s="67" t="str">
        <f t="shared" si="3131"/>
        <v/>
      </c>
      <c r="AF278" s="67" t="str">
        <f t="shared" si="3132"/>
        <v/>
      </c>
      <c r="AG278" s="67" t="str">
        <f t="shared" si="3133"/>
        <v/>
      </c>
      <c r="AH278" s="67" t="str">
        <f t="shared" si="3134"/>
        <v/>
      </c>
      <c r="AI278" s="67" t="str">
        <f t="shared" si="3135"/>
        <v/>
      </c>
      <c r="AJ278" s="67" t="str">
        <f t="shared" si="3136"/>
        <v/>
      </c>
      <c r="AK278" s="75" t="str">
        <f t="shared" si="3137"/>
        <v/>
      </c>
      <c r="AL278" s="74" t="str">
        <f t="shared" si="3361"/>
        <v/>
      </c>
      <c r="AM278" s="67" t="str">
        <f t="shared" ref="AM278" si="3380">IF(AND($F278=AL$2,$D278=AL$3,$E278=AM$4),1,"")</f>
        <v/>
      </c>
      <c r="AN278" s="67" t="str">
        <f t="shared" si="3139"/>
        <v/>
      </c>
      <c r="AO278" s="67" t="str">
        <f t="shared" si="3140"/>
        <v/>
      </c>
      <c r="AP278" s="67" t="str">
        <f t="shared" si="3141"/>
        <v/>
      </c>
      <c r="AQ278" s="67" t="str">
        <f t="shared" si="3142"/>
        <v/>
      </c>
      <c r="AR278" s="67" t="str">
        <f t="shared" si="3143"/>
        <v/>
      </c>
      <c r="AS278" s="67" t="str">
        <f t="shared" si="3144"/>
        <v/>
      </c>
      <c r="AT278" s="67" t="str">
        <f t="shared" si="3145"/>
        <v/>
      </c>
      <c r="AU278" s="75" t="str">
        <f t="shared" si="3146"/>
        <v/>
      </c>
      <c r="AV278" s="74" t="str">
        <f t="shared" si="3363"/>
        <v/>
      </c>
      <c r="AW278" s="67" t="str">
        <f t="shared" ref="AW278" si="3381">IF(AND($F278=AV$2,$D278=AV$3,$E278=AW$4),1,"")</f>
        <v/>
      </c>
      <c r="AX278" s="67" t="str">
        <f t="shared" si="3148"/>
        <v/>
      </c>
      <c r="AY278" s="67" t="str">
        <f t="shared" si="3149"/>
        <v/>
      </c>
      <c r="AZ278" s="67" t="str">
        <f t="shared" si="3150"/>
        <v/>
      </c>
      <c r="BA278" s="67" t="str">
        <f t="shared" si="3151"/>
        <v/>
      </c>
      <c r="BB278" s="67" t="str">
        <f t="shared" si="3152"/>
        <v/>
      </c>
      <c r="BC278" s="67" t="str">
        <f t="shared" si="3153"/>
        <v/>
      </c>
      <c r="BD278" s="67" t="str">
        <f t="shared" si="3154"/>
        <v/>
      </c>
      <c r="BE278" s="75" t="str">
        <f t="shared" si="3155"/>
        <v/>
      </c>
      <c r="BF278" s="74" t="str">
        <f t="shared" si="3365"/>
        <v/>
      </c>
      <c r="BG278" s="67" t="str">
        <f t="shared" ref="BG278" si="3382">IF(AND($F278=BF$2,$D278=BF$3,$E278=BG$4),1,"")</f>
        <v/>
      </c>
      <c r="BH278" s="67" t="str">
        <f t="shared" si="3157"/>
        <v/>
      </c>
      <c r="BI278" s="67" t="str">
        <f t="shared" si="3158"/>
        <v/>
      </c>
      <c r="BJ278" s="67" t="str">
        <f t="shared" si="3159"/>
        <v/>
      </c>
      <c r="BK278" s="67" t="str">
        <f t="shared" si="3160"/>
        <v/>
      </c>
      <c r="BL278" s="67" t="str">
        <f t="shared" si="3161"/>
        <v/>
      </c>
      <c r="BM278" s="67" t="str">
        <f t="shared" si="3162"/>
        <v/>
      </c>
      <c r="BN278" s="67" t="str">
        <f t="shared" si="3163"/>
        <v/>
      </c>
      <c r="BO278" s="75" t="str">
        <f t="shared" si="3164"/>
        <v/>
      </c>
      <c r="BP278" s="74" t="str">
        <f t="shared" si="3367"/>
        <v/>
      </c>
      <c r="BQ278" s="67" t="str">
        <f t="shared" ref="BQ278" si="3383">IF(AND($F278=BP$2,$D278=BP$3,$E278=BQ$4),1,"")</f>
        <v/>
      </c>
      <c r="BR278" s="67" t="str">
        <f t="shared" si="3166"/>
        <v/>
      </c>
      <c r="BS278" s="67" t="str">
        <f t="shared" si="3167"/>
        <v/>
      </c>
      <c r="BT278" s="67" t="str">
        <f t="shared" si="3168"/>
        <v/>
      </c>
      <c r="BU278" s="67" t="str">
        <f t="shared" si="3169"/>
        <v/>
      </c>
      <c r="BV278" s="67" t="str">
        <f t="shared" si="3170"/>
        <v/>
      </c>
      <c r="BW278" s="67" t="str">
        <f t="shared" si="3171"/>
        <v/>
      </c>
      <c r="BX278" s="67" t="str">
        <f t="shared" si="3172"/>
        <v/>
      </c>
      <c r="BY278" s="75" t="str">
        <f t="shared" si="3173"/>
        <v/>
      </c>
      <c r="BZ278" s="74" t="str">
        <f t="shared" si="3369"/>
        <v/>
      </c>
      <c r="CA278" s="67" t="str">
        <f t="shared" ref="CA278" si="3384">IF(AND($F278=BZ$2,$D278=BZ$3,$E278=CA$4),1,"")</f>
        <v/>
      </c>
      <c r="CB278" s="67" t="str">
        <f t="shared" si="3175"/>
        <v/>
      </c>
      <c r="CC278" s="67" t="str">
        <f t="shared" si="3176"/>
        <v/>
      </c>
      <c r="CD278" s="67" t="str">
        <f t="shared" si="3177"/>
        <v/>
      </c>
      <c r="CE278" s="67" t="str">
        <f t="shared" si="3178"/>
        <v/>
      </c>
      <c r="CF278" s="67" t="str">
        <f t="shared" si="3179"/>
        <v/>
      </c>
      <c r="CG278" s="67" t="str">
        <f t="shared" si="3180"/>
        <v/>
      </c>
      <c r="CH278" s="67" t="str">
        <f t="shared" si="3181"/>
        <v/>
      </c>
      <c r="CI278" s="75" t="str">
        <f t="shared" si="3182"/>
        <v/>
      </c>
      <c r="CJ278" s="74" t="str">
        <f t="shared" si="3371"/>
        <v/>
      </c>
      <c r="CK278" s="67" t="str">
        <f t="shared" ref="CK278" si="3385">IF(AND($F278=CJ$2,$D278=CJ$3,$E278=CK$4),1,"")</f>
        <v/>
      </c>
      <c r="CL278" s="67" t="str">
        <f t="shared" si="3184"/>
        <v/>
      </c>
      <c r="CM278" s="67" t="str">
        <f t="shared" si="3185"/>
        <v/>
      </c>
      <c r="CN278" s="67" t="str">
        <f t="shared" si="3186"/>
        <v/>
      </c>
      <c r="CO278" s="67" t="str">
        <f t="shared" si="3187"/>
        <v/>
      </c>
      <c r="CP278" s="67" t="str">
        <f t="shared" si="3188"/>
        <v/>
      </c>
      <c r="CQ278" s="67" t="str">
        <f t="shared" si="3189"/>
        <v/>
      </c>
      <c r="CR278" s="67" t="str">
        <f t="shared" si="3190"/>
        <v/>
      </c>
      <c r="CS278" s="75" t="str">
        <f t="shared" si="3191"/>
        <v/>
      </c>
      <c r="CT278" s="74" t="str">
        <f t="shared" si="3373"/>
        <v/>
      </c>
      <c r="CU278" s="67" t="str">
        <f t="shared" ref="CU278" si="3386">IF(AND($F278=CT$2,$D278=CT$3,$E278=CU$4),1,"")</f>
        <v/>
      </c>
      <c r="CV278" s="67" t="str">
        <f t="shared" si="3193"/>
        <v/>
      </c>
      <c r="CW278" s="67" t="str">
        <f t="shared" si="3194"/>
        <v/>
      </c>
      <c r="CX278" s="67" t="str">
        <f t="shared" si="3195"/>
        <v/>
      </c>
      <c r="CY278" s="67" t="str">
        <f t="shared" si="3196"/>
        <v/>
      </c>
      <c r="CZ278" s="67" t="str">
        <f t="shared" si="3197"/>
        <v/>
      </c>
      <c r="DA278" s="67" t="str">
        <f t="shared" si="3198"/>
        <v/>
      </c>
      <c r="DB278" s="67" t="str">
        <f t="shared" si="3199"/>
        <v/>
      </c>
      <c r="DC278" s="75" t="str">
        <f t="shared" si="3200"/>
        <v/>
      </c>
      <c r="DD278" s="74" t="str">
        <f t="shared" si="3375"/>
        <v/>
      </c>
      <c r="DE278" s="67" t="str">
        <f t="shared" ref="DE278" si="3387">IF(AND($F278=DD$2,$D278=DD$3,$E278=DE$4),1,"")</f>
        <v/>
      </c>
      <c r="DF278" s="67" t="str">
        <f t="shared" si="3202"/>
        <v/>
      </c>
      <c r="DG278" s="67" t="str">
        <f t="shared" si="3203"/>
        <v/>
      </c>
      <c r="DH278" s="67" t="str">
        <f t="shared" si="3204"/>
        <v/>
      </c>
      <c r="DI278" s="67" t="str">
        <f t="shared" si="3205"/>
        <v/>
      </c>
      <c r="DJ278" s="67" t="str">
        <f t="shared" si="3206"/>
        <v/>
      </c>
      <c r="DK278" s="67" t="str">
        <f t="shared" si="3207"/>
        <v/>
      </c>
      <c r="DL278" s="67" t="str">
        <f t="shared" si="3208"/>
        <v/>
      </c>
      <c r="DM278" s="75" t="str">
        <f t="shared" si="3209"/>
        <v/>
      </c>
      <c r="DN278" s="74" t="str">
        <f t="shared" si="3377"/>
        <v/>
      </c>
      <c r="DO278" s="67" t="str">
        <f t="shared" ref="DO278" si="3388">IF(AND($F278=DN$2,$D278=DN$3,$E278=DO$4),1,"")</f>
        <v/>
      </c>
      <c r="DP278" s="67" t="str">
        <f t="shared" si="3211"/>
        <v/>
      </c>
      <c r="DQ278" s="67" t="str">
        <f t="shared" si="3212"/>
        <v/>
      </c>
      <c r="DR278" s="67" t="str">
        <f t="shared" si="3213"/>
        <v/>
      </c>
      <c r="DS278" s="67" t="str">
        <f t="shared" si="3214"/>
        <v/>
      </c>
      <c r="DT278" s="67" t="str">
        <f t="shared" si="3215"/>
        <v/>
      </c>
      <c r="DU278" s="67" t="str">
        <f t="shared" si="3216"/>
        <v/>
      </c>
      <c r="DV278" s="67" t="str">
        <f t="shared" si="3217"/>
        <v/>
      </c>
      <c r="DW278" s="76" t="str">
        <f t="shared" si="3218"/>
        <v/>
      </c>
      <c r="DX278" s="73"/>
    </row>
    <row r="279" spans="1:128" hidden="1">
      <c r="A279" s="67" t="str">
        <f>IF(OR(B279=0,B279=""),"",'Stu.Detail (1-20)'!A281)</f>
        <v/>
      </c>
      <c r="B279" s="67" t="str">
        <f>IF(OR('Stu.Detail (1-20)'!B281=0,'Stu.Detail (1-20)'!B281=""),"",'Stu.Detail (1-20)'!B281)</f>
        <v/>
      </c>
      <c r="C279" s="68" t="str">
        <f>IF(OR('Stu.Detail (1-20)'!C281=0,'Stu.Detail (1-20)'!C281=""),"",'Stu.Detail (1-20)'!C281)</f>
        <v/>
      </c>
      <c r="D279" s="67" t="str">
        <f>IF(OR('Stu.Detail (1-20)'!J281=0,'Stu.Detail (1-20)'!J281=""),"",'Stu.Detail (1-20)'!J281)</f>
        <v/>
      </c>
      <c r="E279" s="67" t="str">
        <f>IF(OR('Stu.Detail (1-20)'!K281=0,'Stu.Detail (1-20)'!K281=""),"",'Stu.Detail (1-20)'!K281)</f>
        <v/>
      </c>
      <c r="F279" s="67" t="str">
        <f>IF(OR('Stu.Detail (1-20)'!L281=0,'Stu.Detail (1-20)'!L281=""),"",'Stu.Detail (1-20)'!L281)</f>
        <v/>
      </c>
      <c r="H279" s="74" t="str">
        <f t="shared" si="3109"/>
        <v/>
      </c>
      <c r="I279" s="67" t="str">
        <f t="shared" si="3110"/>
        <v/>
      </c>
      <c r="J279" s="67" t="str">
        <f t="shared" si="3111"/>
        <v/>
      </c>
      <c r="K279" s="67" t="str">
        <f t="shared" si="3112"/>
        <v/>
      </c>
      <c r="L279" s="67" t="str">
        <f t="shared" si="3113"/>
        <v/>
      </c>
      <c r="M279" s="67" t="str">
        <f t="shared" si="3114"/>
        <v/>
      </c>
      <c r="N279" s="67" t="str">
        <f t="shared" si="3115"/>
        <v/>
      </c>
      <c r="O279" s="67" t="str">
        <f t="shared" si="3116"/>
        <v/>
      </c>
      <c r="P279" s="67" t="str">
        <f t="shared" si="3117"/>
        <v/>
      </c>
      <c r="Q279" s="75" t="str">
        <f t="shared" si="3118"/>
        <v/>
      </c>
      <c r="R279" s="74" t="str">
        <f t="shared" si="3119"/>
        <v/>
      </c>
      <c r="S279" s="67" t="str">
        <f t="shared" si="3120"/>
        <v/>
      </c>
      <c r="T279" s="67" t="str">
        <f t="shared" si="3121"/>
        <v/>
      </c>
      <c r="U279" s="67" t="str">
        <f t="shared" si="3122"/>
        <v/>
      </c>
      <c r="V279" s="67" t="str">
        <f t="shared" si="3123"/>
        <v/>
      </c>
      <c r="W279" s="67" t="str">
        <f t="shared" si="3124"/>
        <v/>
      </c>
      <c r="X279" s="67" t="str">
        <f t="shared" si="3125"/>
        <v/>
      </c>
      <c r="Y279" s="67" t="str">
        <f t="shared" si="3126"/>
        <v/>
      </c>
      <c r="Z279" s="67" t="str">
        <f t="shared" si="3127"/>
        <v/>
      </c>
      <c r="AA279" s="75" t="str">
        <f t="shared" si="3128"/>
        <v/>
      </c>
      <c r="AB279" s="74" t="str">
        <f t="shared" si="3359"/>
        <v/>
      </c>
      <c r="AC279" s="67" t="str">
        <f t="shared" ref="AC279" si="3389">IF(AND($F279=AB$2,$D279=AB$3,$E279=AC$4),1,"")</f>
        <v/>
      </c>
      <c r="AD279" s="67" t="str">
        <f t="shared" si="3130"/>
        <v/>
      </c>
      <c r="AE279" s="67" t="str">
        <f t="shared" si="3131"/>
        <v/>
      </c>
      <c r="AF279" s="67" t="str">
        <f t="shared" si="3132"/>
        <v/>
      </c>
      <c r="AG279" s="67" t="str">
        <f t="shared" si="3133"/>
        <v/>
      </c>
      <c r="AH279" s="67" t="str">
        <f t="shared" si="3134"/>
        <v/>
      </c>
      <c r="AI279" s="67" t="str">
        <f t="shared" si="3135"/>
        <v/>
      </c>
      <c r="AJ279" s="67" t="str">
        <f t="shared" si="3136"/>
        <v/>
      </c>
      <c r="AK279" s="75" t="str">
        <f t="shared" si="3137"/>
        <v/>
      </c>
      <c r="AL279" s="74" t="str">
        <f t="shared" si="3361"/>
        <v/>
      </c>
      <c r="AM279" s="67" t="str">
        <f t="shared" ref="AM279" si="3390">IF(AND($F279=AL$2,$D279=AL$3,$E279=AM$4),1,"")</f>
        <v/>
      </c>
      <c r="AN279" s="67" t="str">
        <f t="shared" si="3139"/>
        <v/>
      </c>
      <c r="AO279" s="67" t="str">
        <f t="shared" si="3140"/>
        <v/>
      </c>
      <c r="AP279" s="67" t="str">
        <f t="shared" si="3141"/>
        <v/>
      </c>
      <c r="AQ279" s="67" t="str">
        <f t="shared" si="3142"/>
        <v/>
      </c>
      <c r="AR279" s="67" t="str">
        <f t="shared" si="3143"/>
        <v/>
      </c>
      <c r="AS279" s="67" t="str">
        <f t="shared" si="3144"/>
        <v/>
      </c>
      <c r="AT279" s="67" t="str">
        <f t="shared" si="3145"/>
        <v/>
      </c>
      <c r="AU279" s="75" t="str">
        <f t="shared" si="3146"/>
        <v/>
      </c>
      <c r="AV279" s="74" t="str">
        <f t="shared" si="3363"/>
        <v/>
      </c>
      <c r="AW279" s="67" t="str">
        <f t="shared" ref="AW279" si="3391">IF(AND($F279=AV$2,$D279=AV$3,$E279=AW$4),1,"")</f>
        <v/>
      </c>
      <c r="AX279" s="67" t="str">
        <f t="shared" si="3148"/>
        <v/>
      </c>
      <c r="AY279" s="67" t="str">
        <f t="shared" si="3149"/>
        <v/>
      </c>
      <c r="AZ279" s="67" t="str">
        <f t="shared" si="3150"/>
        <v/>
      </c>
      <c r="BA279" s="67" t="str">
        <f t="shared" si="3151"/>
        <v/>
      </c>
      <c r="BB279" s="67" t="str">
        <f t="shared" si="3152"/>
        <v/>
      </c>
      <c r="BC279" s="67" t="str">
        <f t="shared" si="3153"/>
        <v/>
      </c>
      <c r="BD279" s="67" t="str">
        <f t="shared" si="3154"/>
        <v/>
      </c>
      <c r="BE279" s="75" t="str">
        <f t="shared" si="3155"/>
        <v/>
      </c>
      <c r="BF279" s="74" t="str">
        <f t="shared" si="3365"/>
        <v/>
      </c>
      <c r="BG279" s="67" t="str">
        <f t="shared" ref="BG279" si="3392">IF(AND($F279=BF$2,$D279=BF$3,$E279=BG$4),1,"")</f>
        <v/>
      </c>
      <c r="BH279" s="67" t="str">
        <f t="shared" si="3157"/>
        <v/>
      </c>
      <c r="BI279" s="67" t="str">
        <f t="shared" si="3158"/>
        <v/>
      </c>
      <c r="BJ279" s="67" t="str">
        <f t="shared" si="3159"/>
        <v/>
      </c>
      <c r="BK279" s="67" t="str">
        <f t="shared" si="3160"/>
        <v/>
      </c>
      <c r="BL279" s="67" t="str">
        <f t="shared" si="3161"/>
        <v/>
      </c>
      <c r="BM279" s="67" t="str">
        <f t="shared" si="3162"/>
        <v/>
      </c>
      <c r="BN279" s="67" t="str">
        <f t="shared" si="3163"/>
        <v/>
      </c>
      <c r="BO279" s="75" t="str">
        <f t="shared" si="3164"/>
        <v/>
      </c>
      <c r="BP279" s="74" t="str">
        <f t="shared" si="3367"/>
        <v/>
      </c>
      <c r="BQ279" s="67" t="str">
        <f t="shared" ref="BQ279" si="3393">IF(AND($F279=BP$2,$D279=BP$3,$E279=BQ$4),1,"")</f>
        <v/>
      </c>
      <c r="BR279" s="67" t="str">
        <f t="shared" si="3166"/>
        <v/>
      </c>
      <c r="BS279" s="67" t="str">
        <f t="shared" si="3167"/>
        <v/>
      </c>
      <c r="BT279" s="67" t="str">
        <f t="shared" si="3168"/>
        <v/>
      </c>
      <c r="BU279" s="67" t="str">
        <f t="shared" si="3169"/>
        <v/>
      </c>
      <c r="BV279" s="67" t="str">
        <f t="shared" si="3170"/>
        <v/>
      </c>
      <c r="BW279" s="67" t="str">
        <f t="shared" si="3171"/>
        <v/>
      </c>
      <c r="BX279" s="67" t="str">
        <f t="shared" si="3172"/>
        <v/>
      </c>
      <c r="BY279" s="75" t="str">
        <f t="shared" si="3173"/>
        <v/>
      </c>
      <c r="BZ279" s="74" t="str">
        <f t="shared" si="3369"/>
        <v/>
      </c>
      <c r="CA279" s="67" t="str">
        <f t="shared" ref="CA279" si="3394">IF(AND($F279=BZ$2,$D279=BZ$3,$E279=CA$4),1,"")</f>
        <v/>
      </c>
      <c r="CB279" s="67" t="str">
        <f t="shared" si="3175"/>
        <v/>
      </c>
      <c r="CC279" s="67" t="str">
        <f t="shared" si="3176"/>
        <v/>
      </c>
      <c r="CD279" s="67" t="str">
        <f t="shared" si="3177"/>
        <v/>
      </c>
      <c r="CE279" s="67" t="str">
        <f t="shared" si="3178"/>
        <v/>
      </c>
      <c r="CF279" s="67" t="str">
        <f t="shared" si="3179"/>
        <v/>
      </c>
      <c r="CG279" s="67" t="str">
        <f t="shared" si="3180"/>
        <v/>
      </c>
      <c r="CH279" s="67" t="str">
        <f t="shared" si="3181"/>
        <v/>
      </c>
      <c r="CI279" s="75" t="str">
        <f t="shared" si="3182"/>
        <v/>
      </c>
      <c r="CJ279" s="74" t="str">
        <f t="shared" si="3371"/>
        <v/>
      </c>
      <c r="CK279" s="67" t="str">
        <f t="shared" ref="CK279" si="3395">IF(AND($F279=CJ$2,$D279=CJ$3,$E279=CK$4),1,"")</f>
        <v/>
      </c>
      <c r="CL279" s="67" t="str">
        <f t="shared" si="3184"/>
        <v/>
      </c>
      <c r="CM279" s="67" t="str">
        <f t="shared" si="3185"/>
        <v/>
      </c>
      <c r="CN279" s="67" t="str">
        <f t="shared" si="3186"/>
        <v/>
      </c>
      <c r="CO279" s="67" t="str">
        <f t="shared" si="3187"/>
        <v/>
      </c>
      <c r="CP279" s="67" t="str">
        <f t="shared" si="3188"/>
        <v/>
      </c>
      <c r="CQ279" s="67" t="str">
        <f t="shared" si="3189"/>
        <v/>
      </c>
      <c r="CR279" s="67" t="str">
        <f t="shared" si="3190"/>
        <v/>
      </c>
      <c r="CS279" s="75" t="str">
        <f t="shared" si="3191"/>
        <v/>
      </c>
      <c r="CT279" s="74" t="str">
        <f t="shared" si="3373"/>
        <v/>
      </c>
      <c r="CU279" s="67" t="str">
        <f t="shared" ref="CU279" si="3396">IF(AND($F279=CT$2,$D279=CT$3,$E279=CU$4),1,"")</f>
        <v/>
      </c>
      <c r="CV279" s="67" t="str">
        <f t="shared" si="3193"/>
        <v/>
      </c>
      <c r="CW279" s="67" t="str">
        <f t="shared" si="3194"/>
        <v/>
      </c>
      <c r="CX279" s="67" t="str">
        <f t="shared" si="3195"/>
        <v/>
      </c>
      <c r="CY279" s="67" t="str">
        <f t="shared" si="3196"/>
        <v/>
      </c>
      <c r="CZ279" s="67" t="str">
        <f t="shared" si="3197"/>
        <v/>
      </c>
      <c r="DA279" s="67" t="str">
        <f t="shared" si="3198"/>
        <v/>
      </c>
      <c r="DB279" s="67" t="str">
        <f t="shared" si="3199"/>
        <v/>
      </c>
      <c r="DC279" s="75" t="str">
        <f t="shared" si="3200"/>
        <v/>
      </c>
      <c r="DD279" s="74" t="str">
        <f t="shared" si="3375"/>
        <v/>
      </c>
      <c r="DE279" s="67" t="str">
        <f t="shared" ref="DE279" si="3397">IF(AND($F279=DD$2,$D279=DD$3,$E279=DE$4),1,"")</f>
        <v/>
      </c>
      <c r="DF279" s="67" t="str">
        <f t="shared" si="3202"/>
        <v/>
      </c>
      <c r="DG279" s="67" t="str">
        <f t="shared" si="3203"/>
        <v/>
      </c>
      <c r="DH279" s="67" t="str">
        <f t="shared" si="3204"/>
        <v/>
      </c>
      <c r="DI279" s="67" t="str">
        <f t="shared" si="3205"/>
        <v/>
      </c>
      <c r="DJ279" s="67" t="str">
        <f t="shared" si="3206"/>
        <v/>
      </c>
      <c r="DK279" s="67" t="str">
        <f t="shared" si="3207"/>
        <v/>
      </c>
      <c r="DL279" s="67" t="str">
        <f t="shared" si="3208"/>
        <v/>
      </c>
      <c r="DM279" s="75" t="str">
        <f t="shared" si="3209"/>
        <v/>
      </c>
      <c r="DN279" s="74" t="str">
        <f t="shared" si="3377"/>
        <v/>
      </c>
      <c r="DO279" s="67" t="str">
        <f t="shared" ref="DO279" si="3398">IF(AND($F279=DN$2,$D279=DN$3,$E279=DO$4),1,"")</f>
        <v/>
      </c>
      <c r="DP279" s="67" t="str">
        <f t="shared" si="3211"/>
        <v/>
      </c>
      <c r="DQ279" s="67" t="str">
        <f t="shared" si="3212"/>
        <v/>
      </c>
      <c r="DR279" s="67" t="str">
        <f t="shared" si="3213"/>
        <v/>
      </c>
      <c r="DS279" s="67" t="str">
        <f t="shared" si="3214"/>
        <v/>
      </c>
      <c r="DT279" s="67" t="str">
        <f t="shared" si="3215"/>
        <v/>
      </c>
      <c r="DU279" s="67" t="str">
        <f t="shared" si="3216"/>
        <v/>
      </c>
      <c r="DV279" s="67" t="str">
        <f t="shared" si="3217"/>
        <v/>
      </c>
      <c r="DW279" s="76" t="str">
        <f t="shared" si="3218"/>
        <v/>
      </c>
      <c r="DX279" s="73"/>
    </row>
    <row r="280" spans="1:128" hidden="1">
      <c r="A280" s="67" t="str">
        <f>IF(OR(B280=0,B280=""),"",'Stu.Detail (1-20)'!A282)</f>
        <v/>
      </c>
      <c r="B280" s="67" t="str">
        <f>IF(OR('Stu.Detail (1-20)'!B282=0,'Stu.Detail (1-20)'!B282=""),"",'Stu.Detail (1-20)'!B282)</f>
        <v/>
      </c>
      <c r="C280" s="68" t="str">
        <f>IF(OR('Stu.Detail (1-20)'!C282=0,'Stu.Detail (1-20)'!C282=""),"",'Stu.Detail (1-20)'!C282)</f>
        <v/>
      </c>
      <c r="D280" s="67" t="str">
        <f>IF(OR('Stu.Detail (1-20)'!J282=0,'Stu.Detail (1-20)'!J282=""),"",'Stu.Detail (1-20)'!J282)</f>
        <v/>
      </c>
      <c r="E280" s="67" t="str">
        <f>IF(OR('Stu.Detail (1-20)'!K282=0,'Stu.Detail (1-20)'!K282=""),"",'Stu.Detail (1-20)'!K282)</f>
        <v/>
      </c>
      <c r="F280" s="67" t="str">
        <f>IF(OR('Stu.Detail (1-20)'!L282=0,'Stu.Detail (1-20)'!L282=""),"",'Stu.Detail (1-20)'!L282)</f>
        <v/>
      </c>
      <c r="H280" s="74" t="str">
        <f t="shared" si="3109"/>
        <v/>
      </c>
      <c r="I280" s="67" t="str">
        <f t="shared" si="3110"/>
        <v/>
      </c>
      <c r="J280" s="67" t="str">
        <f t="shared" si="3111"/>
        <v/>
      </c>
      <c r="K280" s="67" t="str">
        <f t="shared" si="3112"/>
        <v/>
      </c>
      <c r="L280" s="67" t="str">
        <f t="shared" si="3113"/>
        <v/>
      </c>
      <c r="M280" s="67" t="str">
        <f t="shared" si="3114"/>
        <v/>
      </c>
      <c r="N280" s="67" t="str">
        <f t="shared" si="3115"/>
        <v/>
      </c>
      <c r="O280" s="67" t="str">
        <f t="shared" si="3116"/>
        <v/>
      </c>
      <c r="P280" s="67" t="str">
        <f t="shared" si="3117"/>
        <v/>
      </c>
      <c r="Q280" s="75" t="str">
        <f t="shared" si="3118"/>
        <v/>
      </c>
      <c r="R280" s="74" t="str">
        <f t="shared" si="3119"/>
        <v/>
      </c>
      <c r="S280" s="67" t="str">
        <f t="shared" si="3120"/>
        <v/>
      </c>
      <c r="T280" s="67" t="str">
        <f t="shared" si="3121"/>
        <v/>
      </c>
      <c r="U280" s="67" t="str">
        <f t="shared" si="3122"/>
        <v/>
      </c>
      <c r="V280" s="67" t="str">
        <f t="shared" si="3123"/>
        <v/>
      </c>
      <c r="W280" s="67" t="str">
        <f t="shared" si="3124"/>
        <v/>
      </c>
      <c r="X280" s="67" t="str">
        <f t="shared" si="3125"/>
        <v/>
      </c>
      <c r="Y280" s="67" t="str">
        <f t="shared" si="3126"/>
        <v/>
      </c>
      <c r="Z280" s="67" t="str">
        <f t="shared" si="3127"/>
        <v/>
      </c>
      <c r="AA280" s="75" t="str">
        <f t="shared" si="3128"/>
        <v/>
      </c>
      <c r="AB280" s="74" t="str">
        <f t="shared" si="3359"/>
        <v/>
      </c>
      <c r="AC280" s="67" t="str">
        <f t="shared" ref="AC280" si="3399">IF(AND($F280=AB$2,$D280=AB$3,$E280=AC$4),1,"")</f>
        <v/>
      </c>
      <c r="AD280" s="67" t="str">
        <f t="shared" si="3130"/>
        <v/>
      </c>
      <c r="AE280" s="67" t="str">
        <f t="shared" si="3131"/>
        <v/>
      </c>
      <c r="AF280" s="67" t="str">
        <f t="shared" si="3132"/>
        <v/>
      </c>
      <c r="AG280" s="67" t="str">
        <f t="shared" si="3133"/>
        <v/>
      </c>
      <c r="AH280" s="67" t="str">
        <f t="shared" si="3134"/>
        <v/>
      </c>
      <c r="AI280" s="67" t="str">
        <f t="shared" si="3135"/>
        <v/>
      </c>
      <c r="AJ280" s="67" t="str">
        <f t="shared" si="3136"/>
        <v/>
      </c>
      <c r="AK280" s="75" t="str">
        <f t="shared" si="3137"/>
        <v/>
      </c>
      <c r="AL280" s="74" t="str">
        <f t="shared" si="3361"/>
        <v/>
      </c>
      <c r="AM280" s="67" t="str">
        <f t="shared" ref="AM280" si="3400">IF(AND($F280=AL$2,$D280=AL$3,$E280=AM$4),1,"")</f>
        <v/>
      </c>
      <c r="AN280" s="67" t="str">
        <f t="shared" si="3139"/>
        <v/>
      </c>
      <c r="AO280" s="67" t="str">
        <f t="shared" si="3140"/>
        <v/>
      </c>
      <c r="AP280" s="67" t="str">
        <f t="shared" si="3141"/>
        <v/>
      </c>
      <c r="AQ280" s="67" t="str">
        <f t="shared" si="3142"/>
        <v/>
      </c>
      <c r="AR280" s="67" t="str">
        <f t="shared" si="3143"/>
        <v/>
      </c>
      <c r="AS280" s="67" t="str">
        <f t="shared" si="3144"/>
        <v/>
      </c>
      <c r="AT280" s="67" t="str">
        <f t="shared" si="3145"/>
        <v/>
      </c>
      <c r="AU280" s="75" t="str">
        <f t="shared" si="3146"/>
        <v/>
      </c>
      <c r="AV280" s="74" t="str">
        <f t="shared" si="3363"/>
        <v/>
      </c>
      <c r="AW280" s="67" t="str">
        <f t="shared" ref="AW280" si="3401">IF(AND($F280=AV$2,$D280=AV$3,$E280=AW$4),1,"")</f>
        <v/>
      </c>
      <c r="AX280" s="67" t="str">
        <f t="shared" si="3148"/>
        <v/>
      </c>
      <c r="AY280" s="67" t="str">
        <f t="shared" si="3149"/>
        <v/>
      </c>
      <c r="AZ280" s="67" t="str">
        <f t="shared" si="3150"/>
        <v/>
      </c>
      <c r="BA280" s="67" t="str">
        <f t="shared" si="3151"/>
        <v/>
      </c>
      <c r="BB280" s="67" t="str">
        <f t="shared" si="3152"/>
        <v/>
      </c>
      <c r="BC280" s="67" t="str">
        <f t="shared" si="3153"/>
        <v/>
      </c>
      <c r="BD280" s="67" t="str">
        <f t="shared" si="3154"/>
        <v/>
      </c>
      <c r="BE280" s="75" t="str">
        <f t="shared" si="3155"/>
        <v/>
      </c>
      <c r="BF280" s="74" t="str">
        <f t="shared" si="3365"/>
        <v/>
      </c>
      <c r="BG280" s="67" t="str">
        <f t="shared" ref="BG280" si="3402">IF(AND($F280=BF$2,$D280=BF$3,$E280=BG$4),1,"")</f>
        <v/>
      </c>
      <c r="BH280" s="67" t="str">
        <f t="shared" si="3157"/>
        <v/>
      </c>
      <c r="BI280" s="67" t="str">
        <f t="shared" si="3158"/>
        <v/>
      </c>
      <c r="BJ280" s="67" t="str">
        <f t="shared" si="3159"/>
        <v/>
      </c>
      <c r="BK280" s="67" t="str">
        <f t="shared" si="3160"/>
        <v/>
      </c>
      <c r="BL280" s="67" t="str">
        <f t="shared" si="3161"/>
        <v/>
      </c>
      <c r="BM280" s="67" t="str">
        <f t="shared" si="3162"/>
        <v/>
      </c>
      <c r="BN280" s="67" t="str">
        <f t="shared" si="3163"/>
        <v/>
      </c>
      <c r="BO280" s="75" t="str">
        <f t="shared" si="3164"/>
        <v/>
      </c>
      <c r="BP280" s="74" t="str">
        <f t="shared" si="3367"/>
        <v/>
      </c>
      <c r="BQ280" s="67" t="str">
        <f t="shared" ref="BQ280" si="3403">IF(AND($F280=BP$2,$D280=BP$3,$E280=BQ$4),1,"")</f>
        <v/>
      </c>
      <c r="BR280" s="67" t="str">
        <f t="shared" si="3166"/>
        <v/>
      </c>
      <c r="BS280" s="67" t="str">
        <f t="shared" si="3167"/>
        <v/>
      </c>
      <c r="BT280" s="67" t="str">
        <f t="shared" si="3168"/>
        <v/>
      </c>
      <c r="BU280" s="67" t="str">
        <f t="shared" si="3169"/>
        <v/>
      </c>
      <c r="BV280" s="67" t="str">
        <f t="shared" si="3170"/>
        <v/>
      </c>
      <c r="BW280" s="67" t="str">
        <f t="shared" si="3171"/>
        <v/>
      </c>
      <c r="BX280" s="67" t="str">
        <f t="shared" si="3172"/>
        <v/>
      </c>
      <c r="BY280" s="75" t="str">
        <f t="shared" si="3173"/>
        <v/>
      </c>
      <c r="BZ280" s="74" t="str">
        <f t="shared" si="3369"/>
        <v/>
      </c>
      <c r="CA280" s="67" t="str">
        <f t="shared" ref="CA280" si="3404">IF(AND($F280=BZ$2,$D280=BZ$3,$E280=CA$4),1,"")</f>
        <v/>
      </c>
      <c r="CB280" s="67" t="str">
        <f t="shared" si="3175"/>
        <v/>
      </c>
      <c r="CC280" s="67" t="str">
        <f t="shared" si="3176"/>
        <v/>
      </c>
      <c r="CD280" s="67" t="str">
        <f t="shared" si="3177"/>
        <v/>
      </c>
      <c r="CE280" s="67" t="str">
        <f t="shared" si="3178"/>
        <v/>
      </c>
      <c r="CF280" s="67" t="str">
        <f t="shared" si="3179"/>
        <v/>
      </c>
      <c r="CG280" s="67" t="str">
        <f t="shared" si="3180"/>
        <v/>
      </c>
      <c r="CH280" s="67" t="str">
        <f t="shared" si="3181"/>
        <v/>
      </c>
      <c r="CI280" s="75" t="str">
        <f t="shared" si="3182"/>
        <v/>
      </c>
      <c r="CJ280" s="74" t="str">
        <f t="shared" si="3371"/>
        <v/>
      </c>
      <c r="CK280" s="67" t="str">
        <f t="shared" ref="CK280" si="3405">IF(AND($F280=CJ$2,$D280=CJ$3,$E280=CK$4),1,"")</f>
        <v/>
      </c>
      <c r="CL280" s="67" t="str">
        <f t="shared" si="3184"/>
        <v/>
      </c>
      <c r="CM280" s="67" t="str">
        <f t="shared" si="3185"/>
        <v/>
      </c>
      <c r="CN280" s="67" t="str">
        <f t="shared" si="3186"/>
        <v/>
      </c>
      <c r="CO280" s="67" t="str">
        <f t="shared" si="3187"/>
        <v/>
      </c>
      <c r="CP280" s="67" t="str">
        <f t="shared" si="3188"/>
        <v/>
      </c>
      <c r="CQ280" s="67" t="str">
        <f t="shared" si="3189"/>
        <v/>
      </c>
      <c r="CR280" s="67" t="str">
        <f t="shared" si="3190"/>
        <v/>
      </c>
      <c r="CS280" s="75" t="str">
        <f t="shared" si="3191"/>
        <v/>
      </c>
      <c r="CT280" s="74" t="str">
        <f t="shared" si="3373"/>
        <v/>
      </c>
      <c r="CU280" s="67" t="str">
        <f t="shared" ref="CU280" si="3406">IF(AND($F280=CT$2,$D280=CT$3,$E280=CU$4),1,"")</f>
        <v/>
      </c>
      <c r="CV280" s="67" t="str">
        <f t="shared" si="3193"/>
        <v/>
      </c>
      <c r="CW280" s="67" t="str">
        <f t="shared" si="3194"/>
        <v/>
      </c>
      <c r="CX280" s="67" t="str">
        <f t="shared" si="3195"/>
        <v/>
      </c>
      <c r="CY280" s="67" t="str">
        <f t="shared" si="3196"/>
        <v/>
      </c>
      <c r="CZ280" s="67" t="str">
        <f t="shared" si="3197"/>
        <v/>
      </c>
      <c r="DA280" s="67" t="str">
        <f t="shared" si="3198"/>
        <v/>
      </c>
      <c r="DB280" s="67" t="str">
        <f t="shared" si="3199"/>
        <v/>
      </c>
      <c r="DC280" s="75" t="str">
        <f t="shared" si="3200"/>
        <v/>
      </c>
      <c r="DD280" s="74" t="str">
        <f t="shared" si="3375"/>
        <v/>
      </c>
      <c r="DE280" s="67" t="str">
        <f t="shared" ref="DE280" si="3407">IF(AND($F280=DD$2,$D280=DD$3,$E280=DE$4),1,"")</f>
        <v/>
      </c>
      <c r="DF280" s="67" t="str">
        <f t="shared" si="3202"/>
        <v/>
      </c>
      <c r="DG280" s="67" t="str">
        <f t="shared" si="3203"/>
        <v/>
      </c>
      <c r="DH280" s="67" t="str">
        <f t="shared" si="3204"/>
        <v/>
      </c>
      <c r="DI280" s="67" t="str">
        <f t="shared" si="3205"/>
        <v/>
      </c>
      <c r="DJ280" s="67" t="str">
        <f t="shared" si="3206"/>
        <v/>
      </c>
      <c r="DK280" s="67" t="str">
        <f t="shared" si="3207"/>
        <v/>
      </c>
      <c r="DL280" s="67" t="str">
        <f t="shared" si="3208"/>
        <v/>
      </c>
      <c r="DM280" s="75" t="str">
        <f t="shared" si="3209"/>
        <v/>
      </c>
      <c r="DN280" s="74" t="str">
        <f t="shared" si="3377"/>
        <v/>
      </c>
      <c r="DO280" s="67" t="str">
        <f t="shared" ref="DO280" si="3408">IF(AND($F280=DN$2,$D280=DN$3,$E280=DO$4),1,"")</f>
        <v/>
      </c>
      <c r="DP280" s="67" t="str">
        <f t="shared" si="3211"/>
        <v/>
      </c>
      <c r="DQ280" s="67" t="str">
        <f t="shared" si="3212"/>
        <v/>
      </c>
      <c r="DR280" s="67" t="str">
        <f t="shared" si="3213"/>
        <v/>
      </c>
      <c r="DS280" s="67" t="str">
        <f t="shared" si="3214"/>
        <v/>
      </c>
      <c r="DT280" s="67" t="str">
        <f t="shared" si="3215"/>
        <v/>
      </c>
      <c r="DU280" s="67" t="str">
        <f t="shared" si="3216"/>
        <v/>
      </c>
      <c r="DV280" s="67" t="str">
        <f t="shared" si="3217"/>
        <v/>
      </c>
      <c r="DW280" s="76" t="str">
        <f t="shared" si="3218"/>
        <v/>
      </c>
      <c r="DX280" s="73"/>
    </row>
    <row r="281" spans="1:128" hidden="1">
      <c r="A281" s="67" t="str">
        <f>IF(OR(B281=0,B281=""),"",'Stu.Detail (1-20)'!A283)</f>
        <v/>
      </c>
      <c r="B281" s="67" t="str">
        <f>IF(OR('Stu.Detail (1-20)'!B283=0,'Stu.Detail (1-20)'!B283=""),"",'Stu.Detail (1-20)'!B283)</f>
        <v/>
      </c>
      <c r="C281" s="68" t="str">
        <f>IF(OR('Stu.Detail (1-20)'!C283=0,'Stu.Detail (1-20)'!C283=""),"",'Stu.Detail (1-20)'!C283)</f>
        <v/>
      </c>
      <c r="D281" s="67" t="str">
        <f>IF(OR('Stu.Detail (1-20)'!J283=0,'Stu.Detail (1-20)'!J283=""),"",'Stu.Detail (1-20)'!J283)</f>
        <v/>
      </c>
      <c r="E281" s="67" t="str">
        <f>IF(OR('Stu.Detail (1-20)'!K283=0,'Stu.Detail (1-20)'!K283=""),"",'Stu.Detail (1-20)'!K283)</f>
        <v/>
      </c>
      <c r="F281" s="67" t="str">
        <f>IF(OR('Stu.Detail (1-20)'!L283=0,'Stu.Detail (1-20)'!L283=""),"",'Stu.Detail (1-20)'!L283)</f>
        <v/>
      </c>
      <c r="H281" s="74" t="str">
        <f t="shared" si="3109"/>
        <v/>
      </c>
      <c r="I281" s="67" t="str">
        <f t="shared" si="3110"/>
        <v/>
      </c>
      <c r="J281" s="67" t="str">
        <f t="shared" si="3111"/>
        <v/>
      </c>
      <c r="K281" s="67" t="str">
        <f t="shared" si="3112"/>
        <v/>
      </c>
      <c r="L281" s="67" t="str">
        <f t="shared" si="3113"/>
        <v/>
      </c>
      <c r="M281" s="67" t="str">
        <f t="shared" si="3114"/>
        <v/>
      </c>
      <c r="N281" s="67" t="str">
        <f t="shared" si="3115"/>
        <v/>
      </c>
      <c r="O281" s="67" t="str">
        <f t="shared" si="3116"/>
        <v/>
      </c>
      <c r="P281" s="67" t="str">
        <f t="shared" si="3117"/>
        <v/>
      </c>
      <c r="Q281" s="75" t="str">
        <f t="shared" si="3118"/>
        <v/>
      </c>
      <c r="R281" s="74" t="str">
        <f t="shared" si="3119"/>
        <v/>
      </c>
      <c r="S281" s="67" t="str">
        <f t="shared" si="3120"/>
        <v/>
      </c>
      <c r="T281" s="67" t="str">
        <f t="shared" si="3121"/>
        <v/>
      </c>
      <c r="U281" s="67" t="str">
        <f t="shared" si="3122"/>
        <v/>
      </c>
      <c r="V281" s="67" t="str">
        <f t="shared" si="3123"/>
        <v/>
      </c>
      <c r="W281" s="67" t="str">
        <f t="shared" si="3124"/>
        <v/>
      </c>
      <c r="X281" s="67" t="str">
        <f t="shared" si="3125"/>
        <v/>
      </c>
      <c r="Y281" s="67" t="str">
        <f t="shared" si="3126"/>
        <v/>
      </c>
      <c r="Z281" s="67" t="str">
        <f t="shared" si="3127"/>
        <v/>
      </c>
      <c r="AA281" s="75" t="str">
        <f t="shared" si="3128"/>
        <v/>
      </c>
      <c r="AB281" s="74" t="str">
        <f t="shared" si="3359"/>
        <v/>
      </c>
      <c r="AC281" s="67" t="str">
        <f t="shared" ref="AC281" si="3409">IF(AND($F281=AB$2,$D281=AB$3,$E281=AC$4),1,"")</f>
        <v/>
      </c>
      <c r="AD281" s="67" t="str">
        <f t="shared" si="3130"/>
        <v/>
      </c>
      <c r="AE281" s="67" t="str">
        <f t="shared" si="3131"/>
        <v/>
      </c>
      <c r="AF281" s="67" t="str">
        <f t="shared" si="3132"/>
        <v/>
      </c>
      <c r="AG281" s="67" t="str">
        <f t="shared" si="3133"/>
        <v/>
      </c>
      <c r="AH281" s="67" t="str">
        <f t="shared" si="3134"/>
        <v/>
      </c>
      <c r="AI281" s="67" t="str">
        <f t="shared" si="3135"/>
        <v/>
      </c>
      <c r="AJ281" s="67" t="str">
        <f t="shared" si="3136"/>
        <v/>
      </c>
      <c r="AK281" s="75" t="str">
        <f t="shared" si="3137"/>
        <v/>
      </c>
      <c r="AL281" s="74" t="str">
        <f t="shared" si="3361"/>
        <v/>
      </c>
      <c r="AM281" s="67" t="str">
        <f t="shared" ref="AM281" si="3410">IF(AND($F281=AL$2,$D281=AL$3,$E281=AM$4),1,"")</f>
        <v/>
      </c>
      <c r="AN281" s="67" t="str">
        <f t="shared" si="3139"/>
        <v/>
      </c>
      <c r="AO281" s="67" t="str">
        <f t="shared" si="3140"/>
        <v/>
      </c>
      <c r="AP281" s="67" t="str">
        <f t="shared" si="3141"/>
        <v/>
      </c>
      <c r="AQ281" s="67" t="str">
        <f t="shared" si="3142"/>
        <v/>
      </c>
      <c r="AR281" s="67" t="str">
        <f t="shared" si="3143"/>
        <v/>
      </c>
      <c r="AS281" s="67" t="str">
        <f t="shared" si="3144"/>
        <v/>
      </c>
      <c r="AT281" s="67" t="str">
        <f t="shared" si="3145"/>
        <v/>
      </c>
      <c r="AU281" s="75" t="str">
        <f t="shared" si="3146"/>
        <v/>
      </c>
      <c r="AV281" s="74" t="str">
        <f t="shared" si="3363"/>
        <v/>
      </c>
      <c r="AW281" s="67" t="str">
        <f t="shared" ref="AW281" si="3411">IF(AND($F281=AV$2,$D281=AV$3,$E281=AW$4),1,"")</f>
        <v/>
      </c>
      <c r="AX281" s="67" t="str">
        <f t="shared" si="3148"/>
        <v/>
      </c>
      <c r="AY281" s="67" t="str">
        <f t="shared" si="3149"/>
        <v/>
      </c>
      <c r="AZ281" s="67" t="str">
        <f t="shared" si="3150"/>
        <v/>
      </c>
      <c r="BA281" s="67" t="str">
        <f t="shared" si="3151"/>
        <v/>
      </c>
      <c r="BB281" s="67" t="str">
        <f t="shared" si="3152"/>
        <v/>
      </c>
      <c r="BC281" s="67" t="str">
        <f t="shared" si="3153"/>
        <v/>
      </c>
      <c r="BD281" s="67" t="str">
        <f t="shared" si="3154"/>
        <v/>
      </c>
      <c r="BE281" s="75" t="str">
        <f t="shared" si="3155"/>
        <v/>
      </c>
      <c r="BF281" s="74" t="str">
        <f t="shared" si="3365"/>
        <v/>
      </c>
      <c r="BG281" s="67" t="str">
        <f t="shared" ref="BG281" si="3412">IF(AND($F281=BF$2,$D281=BF$3,$E281=BG$4),1,"")</f>
        <v/>
      </c>
      <c r="BH281" s="67" t="str">
        <f t="shared" si="3157"/>
        <v/>
      </c>
      <c r="BI281" s="67" t="str">
        <f t="shared" si="3158"/>
        <v/>
      </c>
      <c r="BJ281" s="67" t="str">
        <f t="shared" si="3159"/>
        <v/>
      </c>
      <c r="BK281" s="67" t="str">
        <f t="shared" si="3160"/>
        <v/>
      </c>
      <c r="BL281" s="67" t="str">
        <f t="shared" si="3161"/>
        <v/>
      </c>
      <c r="BM281" s="67" t="str">
        <f t="shared" si="3162"/>
        <v/>
      </c>
      <c r="BN281" s="67" t="str">
        <f t="shared" si="3163"/>
        <v/>
      </c>
      <c r="BO281" s="75" t="str">
        <f t="shared" si="3164"/>
        <v/>
      </c>
      <c r="BP281" s="74" t="str">
        <f t="shared" si="3367"/>
        <v/>
      </c>
      <c r="BQ281" s="67" t="str">
        <f t="shared" ref="BQ281" si="3413">IF(AND($F281=BP$2,$D281=BP$3,$E281=BQ$4),1,"")</f>
        <v/>
      </c>
      <c r="BR281" s="67" t="str">
        <f t="shared" si="3166"/>
        <v/>
      </c>
      <c r="BS281" s="67" t="str">
        <f t="shared" si="3167"/>
        <v/>
      </c>
      <c r="BT281" s="67" t="str">
        <f t="shared" si="3168"/>
        <v/>
      </c>
      <c r="BU281" s="67" t="str">
        <f t="shared" si="3169"/>
        <v/>
      </c>
      <c r="BV281" s="67" t="str">
        <f t="shared" si="3170"/>
        <v/>
      </c>
      <c r="BW281" s="67" t="str">
        <f t="shared" si="3171"/>
        <v/>
      </c>
      <c r="BX281" s="67" t="str">
        <f t="shared" si="3172"/>
        <v/>
      </c>
      <c r="BY281" s="75" t="str">
        <f t="shared" si="3173"/>
        <v/>
      </c>
      <c r="BZ281" s="74" t="str">
        <f t="shared" si="3369"/>
        <v/>
      </c>
      <c r="CA281" s="67" t="str">
        <f t="shared" ref="CA281" si="3414">IF(AND($F281=BZ$2,$D281=BZ$3,$E281=CA$4),1,"")</f>
        <v/>
      </c>
      <c r="CB281" s="67" t="str">
        <f t="shared" si="3175"/>
        <v/>
      </c>
      <c r="CC281" s="67" t="str">
        <f t="shared" si="3176"/>
        <v/>
      </c>
      <c r="CD281" s="67" t="str">
        <f t="shared" si="3177"/>
        <v/>
      </c>
      <c r="CE281" s="67" t="str">
        <f t="shared" si="3178"/>
        <v/>
      </c>
      <c r="CF281" s="67" t="str">
        <f t="shared" si="3179"/>
        <v/>
      </c>
      <c r="CG281" s="67" t="str">
        <f t="shared" si="3180"/>
        <v/>
      </c>
      <c r="CH281" s="67" t="str">
        <f t="shared" si="3181"/>
        <v/>
      </c>
      <c r="CI281" s="75" t="str">
        <f t="shared" si="3182"/>
        <v/>
      </c>
      <c r="CJ281" s="74" t="str">
        <f t="shared" si="3371"/>
        <v/>
      </c>
      <c r="CK281" s="67" t="str">
        <f t="shared" ref="CK281" si="3415">IF(AND($F281=CJ$2,$D281=CJ$3,$E281=CK$4),1,"")</f>
        <v/>
      </c>
      <c r="CL281" s="67" t="str">
        <f t="shared" si="3184"/>
        <v/>
      </c>
      <c r="CM281" s="67" t="str">
        <f t="shared" si="3185"/>
        <v/>
      </c>
      <c r="CN281" s="67" t="str">
        <f t="shared" si="3186"/>
        <v/>
      </c>
      <c r="CO281" s="67" t="str">
        <f t="shared" si="3187"/>
        <v/>
      </c>
      <c r="CP281" s="67" t="str">
        <f t="shared" si="3188"/>
        <v/>
      </c>
      <c r="CQ281" s="67" t="str">
        <f t="shared" si="3189"/>
        <v/>
      </c>
      <c r="CR281" s="67" t="str">
        <f t="shared" si="3190"/>
        <v/>
      </c>
      <c r="CS281" s="75" t="str">
        <f t="shared" si="3191"/>
        <v/>
      </c>
      <c r="CT281" s="74" t="str">
        <f t="shared" si="3373"/>
        <v/>
      </c>
      <c r="CU281" s="67" t="str">
        <f t="shared" ref="CU281" si="3416">IF(AND($F281=CT$2,$D281=CT$3,$E281=CU$4),1,"")</f>
        <v/>
      </c>
      <c r="CV281" s="67" t="str">
        <f t="shared" si="3193"/>
        <v/>
      </c>
      <c r="CW281" s="67" t="str">
        <f t="shared" si="3194"/>
        <v/>
      </c>
      <c r="CX281" s="67" t="str">
        <f t="shared" si="3195"/>
        <v/>
      </c>
      <c r="CY281" s="67" t="str">
        <f t="shared" si="3196"/>
        <v/>
      </c>
      <c r="CZ281" s="67" t="str">
        <f t="shared" si="3197"/>
        <v/>
      </c>
      <c r="DA281" s="67" t="str">
        <f t="shared" si="3198"/>
        <v/>
      </c>
      <c r="DB281" s="67" t="str">
        <f t="shared" si="3199"/>
        <v/>
      </c>
      <c r="DC281" s="75" t="str">
        <f t="shared" si="3200"/>
        <v/>
      </c>
      <c r="DD281" s="74" t="str">
        <f t="shared" si="3375"/>
        <v/>
      </c>
      <c r="DE281" s="67" t="str">
        <f t="shared" ref="DE281" si="3417">IF(AND($F281=DD$2,$D281=DD$3,$E281=DE$4),1,"")</f>
        <v/>
      </c>
      <c r="DF281" s="67" t="str">
        <f t="shared" si="3202"/>
        <v/>
      </c>
      <c r="DG281" s="67" t="str">
        <f t="shared" si="3203"/>
        <v/>
      </c>
      <c r="DH281" s="67" t="str">
        <f t="shared" si="3204"/>
        <v/>
      </c>
      <c r="DI281" s="67" t="str">
        <f t="shared" si="3205"/>
        <v/>
      </c>
      <c r="DJ281" s="67" t="str">
        <f t="shared" si="3206"/>
        <v/>
      </c>
      <c r="DK281" s="67" t="str">
        <f t="shared" si="3207"/>
        <v/>
      </c>
      <c r="DL281" s="67" t="str">
        <f t="shared" si="3208"/>
        <v/>
      </c>
      <c r="DM281" s="75" t="str">
        <f t="shared" si="3209"/>
        <v/>
      </c>
      <c r="DN281" s="74" t="str">
        <f t="shared" si="3377"/>
        <v/>
      </c>
      <c r="DO281" s="67" t="str">
        <f t="shared" ref="DO281" si="3418">IF(AND($F281=DN$2,$D281=DN$3,$E281=DO$4),1,"")</f>
        <v/>
      </c>
      <c r="DP281" s="67" t="str">
        <f t="shared" si="3211"/>
        <v/>
      </c>
      <c r="DQ281" s="67" t="str">
        <f t="shared" si="3212"/>
        <v/>
      </c>
      <c r="DR281" s="67" t="str">
        <f t="shared" si="3213"/>
        <v/>
      </c>
      <c r="DS281" s="67" t="str">
        <f t="shared" si="3214"/>
        <v/>
      </c>
      <c r="DT281" s="67" t="str">
        <f t="shared" si="3215"/>
        <v/>
      </c>
      <c r="DU281" s="67" t="str">
        <f t="shared" si="3216"/>
        <v/>
      </c>
      <c r="DV281" s="67" t="str">
        <f t="shared" si="3217"/>
        <v/>
      </c>
      <c r="DW281" s="76" t="str">
        <f t="shared" si="3218"/>
        <v/>
      </c>
      <c r="DX281" s="73"/>
    </row>
    <row r="282" spans="1:128" hidden="1">
      <c r="A282" s="67" t="str">
        <f>IF(OR(B282=0,B282=""),"",'Stu.Detail (1-20)'!A284)</f>
        <v/>
      </c>
      <c r="B282" s="67" t="str">
        <f>IF(OR('Stu.Detail (1-20)'!B284=0,'Stu.Detail (1-20)'!B284=""),"",'Stu.Detail (1-20)'!B284)</f>
        <v/>
      </c>
      <c r="C282" s="68" t="str">
        <f>IF(OR('Stu.Detail (1-20)'!C284=0,'Stu.Detail (1-20)'!C284=""),"",'Stu.Detail (1-20)'!C284)</f>
        <v/>
      </c>
      <c r="D282" s="67" t="str">
        <f>IF(OR('Stu.Detail (1-20)'!J284=0,'Stu.Detail (1-20)'!J284=""),"",'Stu.Detail (1-20)'!J284)</f>
        <v/>
      </c>
      <c r="E282" s="67" t="str">
        <f>IF(OR('Stu.Detail (1-20)'!K284=0,'Stu.Detail (1-20)'!K284=""),"",'Stu.Detail (1-20)'!K284)</f>
        <v/>
      </c>
      <c r="F282" s="67" t="str">
        <f>IF(OR('Stu.Detail (1-20)'!L284=0,'Stu.Detail (1-20)'!L284=""),"",'Stu.Detail (1-20)'!L284)</f>
        <v/>
      </c>
      <c r="H282" s="74" t="str">
        <f t="shared" si="3109"/>
        <v/>
      </c>
      <c r="I282" s="67" t="str">
        <f t="shared" si="3110"/>
        <v/>
      </c>
      <c r="J282" s="67" t="str">
        <f t="shared" si="3111"/>
        <v/>
      </c>
      <c r="K282" s="67" t="str">
        <f t="shared" si="3112"/>
        <v/>
      </c>
      <c r="L282" s="67" t="str">
        <f t="shared" si="3113"/>
        <v/>
      </c>
      <c r="M282" s="67" t="str">
        <f t="shared" si="3114"/>
        <v/>
      </c>
      <c r="N282" s="67" t="str">
        <f t="shared" si="3115"/>
        <v/>
      </c>
      <c r="O282" s="67" t="str">
        <f t="shared" si="3116"/>
        <v/>
      </c>
      <c r="P282" s="67" t="str">
        <f t="shared" si="3117"/>
        <v/>
      </c>
      <c r="Q282" s="75" t="str">
        <f t="shared" si="3118"/>
        <v/>
      </c>
      <c r="R282" s="74" t="str">
        <f t="shared" si="3119"/>
        <v/>
      </c>
      <c r="S282" s="67" t="str">
        <f t="shared" si="3120"/>
        <v/>
      </c>
      <c r="T282" s="67" t="str">
        <f t="shared" si="3121"/>
        <v/>
      </c>
      <c r="U282" s="67" t="str">
        <f t="shared" si="3122"/>
        <v/>
      </c>
      <c r="V282" s="67" t="str">
        <f t="shared" si="3123"/>
        <v/>
      </c>
      <c r="W282" s="67" t="str">
        <f t="shared" si="3124"/>
        <v/>
      </c>
      <c r="X282" s="67" t="str">
        <f t="shared" si="3125"/>
        <v/>
      </c>
      <c r="Y282" s="67" t="str">
        <f t="shared" si="3126"/>
        <v/>
      </c>
      <c r="Z282" s="67" t="str">
        <f t="shared" si="3127"/>
        <v/>
      </c>
      <c r="AA282" s="75" t="str">
        <f t="shared" si="3128"/>
        <v/>
      </c>
      <c r="AB282" s="74" t="str">
        <f t="shared" si="3359"/>
        <v/>
      </c>
      <c r="AC282" s="67" t="str">
        <f t="shared" ref="AC282" si="3419">IF(AND($F282=AB$2,$D282=AB$3,$E282=AC$4),1,"")</f>
        <v/>
      </c>
      <c r="AD282" s="67" t="str">
        <f t="shared" si="3130"/>
        <v/>
      </c>
      <c r="AE282" s="67" t="str">
        <f t="shared" si="3131"/>
        <v/>
      </c>
      <c r="AF282" s="67" t="str">
        <f t="shared" si="3132"/>
        <v/>
      </c>
      <c r="AG282" s="67" t="str">
        <f t="shared" si="3133"/>
        <v/>
      </c>
      <c r="AH282" s="67" t="str">
        <f t="shared" si="3134"/>
        <v/>
      </c>
      <c r="AI282" s="67" t="str">
        <f t="shared" si="3135"/>
        <v/>
      </c>
      <c r="AJ282" s="67" t="str">
        <f t="shared" si="3136"/>
        <v/>
      </c>
      <c r="AK282" s="75" t="str">
        <f t="shared" si="3137"/>
        <v/>
      </c>
      <c r="AL282" s="74" t="str">
        <f t="shared" si="3361"/>
        <v/>
      </c>
      <c r="AM282" s="67" t="str">
        <f t="shared" ref="AM282" si="3420">IF(AND($F282=AL$2,$D282=AL$3,$E282=AM$4),1,"")</f>
        <v/>
      </c>
      <c r="AN282" s="67" t="str">
        <f t="shared" si="3139"/>
        <v/>
      </c>
      <c r="AO282" s="67" t="str">
        <f t="shared" si="3140"/>
        <v/>
      </c>
      <c r="AP282" s="67" t="str">
        <f t="shared" si="3141"/>
        <v/>
      </c>
      <c r="AQ282" s="67" t="str">
        <f t="shared" si="3142"/>
        <v/>
      </c>
      <c r="AR282" s="67" t="str">
        <f t="shared" si="3143"/>
        <v/>
      </c>
      <c r="AS282" s="67" t="str">
        <f t="shared" si="3144"/>
        <v/>
      </c>
      <c r="AT282" s="67" t="str">
        <f t="shared" si="3145"/>
        <v/>
      </c>
      <c r="AU282" s="75" t="str">
        <f t="shared" si="3146"/>
        <v/>
      </c>
      <c r="AV282" s="74" t="str">
        <f t="shared" si="3363"/>
        <v/>
      </c>
      <c r="AW282" s="67" t="str">
        <f t="shared" ref="AW282" si="3421">IF(AND($F282=AV$2,$D282=AV$3,$E282=AW$4),1,"")</f>
        <v/>
      </c>
      <c r="AX282" s="67" t="str">
        <f t="shared" si="3148"/>
        <v/>
      </c>
      <c r="AY282" s="67" t="str">
        <f t="shared" si="3149"/>
        <v/>
      </c>
      <c r="AZ282" s="67" t="str">
        <f t="shared" si="3150"/>
        <v/>
      </c>
      <c r="BA282" s="67" t="str">
        <f t="shared" si="3151"/>
        <v/>
      </c>
      <c r="BB282" s="67" t="str">
        <f t="shared" si="3152"/>
        <v/>
      </c>
      <c r="BC282" s="67" t="str">
        <f t="shared" si="3153"/>
        <v/>
      </c>
      <c r="BD282" s="67" t="str">
        <f t="shared" si="3154"/>
        <v/>
      </c>
      <c r="BE282" s="75" t="str">
        <f t="shared" si="3155"/>
        <v/>
      </c>
      <c r="BF282" s="74" t="str">
        <f t="shared" si="3365"/>
        <v/>
      </c>
      <c r="BG282" s="67" t="str">
        <f t="shared" ref="BG282" si="3422">IF(AND($F282=BF$2,$D282=BF$3,$E282=BG$4),1,"")</f>
        <v/>
      </c>
      <c r="BH282" s="67" t="str">
        <f t="shared" si="3157"/>
        <v/>
      </c>
      <c r="BI282" s="67" t="str">
        <f t="shared" si="3158"/>
        <v/>
      </c>
      <c r="BJ282" s="67" t="str">
        <f t="shared" si="3159"/>
        <v/>
      </c>
      <c r="BK282" s="67" t="str">
        <f t="shared" si="3160"/>
        <v/>
      </c>
      <c r="BL282" s="67" t="str">
        <f t="shared" si="3161"/>
        <v/>
      </c>
      <c r="BM282" s="67" t="str">
        <f t="shared" si="3162"/>
        <v/>
      </c>
      <c r="BN282" s="67" t="str">
        <f t="shared" si="3163"/>
        <v/>
      </c>
      <c r="BO282" s="75" t="str">
        <f t="shared" si="3164"/>
        <v/>
      </c>
      <c r="BP282" s="74" t="str">
        <f t="shared" si="3367"/>
        <v/>
      </c>
      <c r="BQ282" s="67" t="str">
        <f t="shared" ref="BQ282" si="3423">IF(AND($F282=BP$2,$D282=BP$3,$E282=BQ$4),1,"")</f>
        <v/>
      </c>
      <c r="BR282" s="67" t="str">
        <f t="shared" si="3166"/>
        <v/>
      </c>
      <c r="BS282" s="67" t="str">
        <f t="shared" si="3167"/>
        <v/>
      </c>
      <c r="BT282" s="67" t="str">
        <f t="shared" si="3168"/>
        <v/>
      </c>
      <c r="BU282" s="67" t="str">
        <f t="shared" si="3169"/>
        <v/>
      </c>
      <c r="BV282" s="67" t="str">
        <f t="shared" si="3170"/>
        <v/>
      </c>
      <c r="BW282" s="67" t="str">
        <f t="shared" si="3171"/>
        <v/>
      </c>
      <c r="BX282" s="67" t="str">
        <f t="shared" si="3172"/>
        <v/>
      </c>
      <c r="BY282" s="75" t="str">
        <f t="shared" si="3173"/>
        <v/>
      </c>
      <c r="BZ282" s="74" t="str">
        <f t="shared" si="3369"/>
        <v/>
      </c>
      <c r="CA282" s="67" t="str">
        <f t="shared" ref="CA282" si="3424">IF(AND($F282=BZ$2,$D282=BZ$3,$E282=CA$4),1,"")</f>
        <v/>
      </c>
      <c r="CB282" s="67" t="str">
        <f t="shared" si="3175"/>
        <v/>
      </c>
      <c r="CC282" s="67" t="str">
        <f t="shared" si="3176"/>
        <v/>
      </c>
      <c r="CD282" s="67" t="str">
        <f t="shared" si="3177"/>
        <v/>
      </c>
      <c r="CE282" s="67" t="str">
        <f t="shared" si="3178"/>
        <v/>
      </c>
      <c r="CF282" s="67" t="str">
        <f t="shared" si="3179"/>
        <v/>
      </c>
      <c r="CG282" s="67" t="str">
        <f t="shared" si="3180"/>
        <v/>
      </c>
      <c r="CH282" s="67" t="str">
        <f t="shared" si="3181"/>
        <v/>
      </c>
      <c r="CI282" s="75" t="str">
        <f t="shared" si="3182"/>
        <v/>
      </c>
      <c r="CJ282" s="74" t="str">
        <f t="shared" si="3371"/>
        <v/>
      </c>
      <c r="CK282" s="67" t="str">
        <f t="shared" ref="CK282" si="3425">IF(AND($F282=CJ$2,$D282=CJ$3,$E282=CK$4),1,"")</f>
        <v/>
      </c>
      <c r="CL282" s="67" t="str">
        <f t="shared" si="3184"/>
        <v/>
      </c>
      <c r="CM282" s="67" t="str">
        <f t="shared" si="3185"/>
        <v/>
      </c>
      <c r="CN282" s="67" t="str">
        <f t="shared" si="3186"/>
        <v/>
      </c>
      <c r="CO282" s="67" t="str">
        <f t="shared" si="3187"/>
        <v/>
      </c>
      <c r="CP282" s="67" t="str">
        <f t="shared" si="3188"/>
        <v/>
      </c>
      <c r="CQ282" s="67" t="str">
        <f t="shared" si="3189"/>
        <v/>
      </c>
      <c r="CR282" s="67" t="str">
        <f t="shared" si="3190"/>
        <v/>
      </c>
      <c r="CS282" s="75" t="str">
        <f t="shared" si="3191"/>
        <v/>
      </c>
      <c r="CT282" s="74" t="str">
        <f t="shared" si="3373"/>
        <v/>
      </c>
      <c r="CU282" s="67" t="str">
        <f t="shared" ref="CU282" si="3426">IF(AND($F282=CT$2,$D282=CT$3,$E282=CU$4),1,"")</f>
        <v/>
      </c>
      <c r="CV282" s="67" t="str">
        <f t="shared" si="3193"/>
        <v/>
      </c>
      <c r="CW282" s="67" t="str">
        <f t="shared" si="3194"/>
        <v/>
      </c>
      <c r="CX282" s="67" t="str">
        <f t="shared" si="3195"/>
        <v/>
      </c>
      <c r="CY282" s="67" t="str">
        <f t="shared" si="3196"/>
        <v/>
      </c>
      <c r="CZ282" s="67" t="str">
        <f t="shared" si="3197"/>
        <v/>
      </c>
      <c r="DA282" s="67" t="str">
        <f t="shared" si="3198"/>
        <v/>
      </c>
      <c r="DB282" s="67" t="str">
        <f t="shared" si="3199"/>
        <v/>
      </c>
      <c r="DC282" s="75" t="str">
        <f t="shared" si="3200"/>
        <v/>
      </c>
      <c r="DD282" s="74" t="str">
        <f t="shared" si="3375"/>
        <v/>
      </c>
      <c r="DE282" s="67" t="str">
        <f t="shared" ref="DE282" si="3427">IF(AND($F282=DD$2,$D282=DD$3,$E282=DE$4),1,"")</f>
        <v/>
      </c>
      <c r="DF282" s="67" t="str">
        <f t="shared" si="3202"/>
        <v/>
      </c>
      <c r="DG282" s="67" t="str">
        <f t="shared" si="3203"/>
        <v/>
      </c>
      <c r="DH282" s="67" t="str">
        <f t="shared" si="3204"/>
        <v/>
      </c>
      <c r="DI282" s="67" t="str">
        <f t="shared" si="3205"/>
        <v/>
      </c>
      <c r="DJ282" s="67" t="str">
        <f t="shared" si="3206"/>
        <v/>
      </c>
      <c r="DK282" s="67" t="str">
        <f t="shared" si="3207"/>
        <v/>
      </c>
      <c r="DL282" s="67" t="str">
        <f t="shared" si="3208"/>
        <v/>
      </c>
      <c r="DM282" s="75" t="str">
        <f t="shared" si="3209"/>
        <v/>
      </c>
      <c r="DN282" s="74" t="str">
        <f t="shared" si="3377"/>
        <v/>
      </c>
      <c r="DO282" s="67" t="str">
        <f t="shared" ref="DO282" si="3428">IF(AND($F282=DN$2,$D282=DN$3,$E282=DO$4),1,"")</f>
        <v/>
      </c>
      <c r="DP282" s="67" t="str">
        <f t="shared" si="3211"/>
        <v/>
      </c>
      <c r="DQ282" s="67" t="str">
        <f t="shared" si="3212"/>
        <v/>
      </c>
      <c r="DR282" s="67" t="str">
        <f t="shared" si="3213"/>
        <v/>
      </c>
      <c r="DS282" s="67" t="str">
        <f t="shared" si="3214"/>
        <v/>
      </c>
      <c r="DT282" s="67" t="str">
        <f t="shared" si="3215"/>
        <v/>
      </c>
      <c r="DU282" s="67" t="str">
        <f t="shared" si="3216"/>
        <v/>
      </c>
      <c r="DV282" s="67" t="str">
        <f t="shared" si="3217"/>
        <v/>
      </c>
      <c r="DW282" s="76" t="str">
        <f t="shared" si="3218"/>
        <v/>
      </c>
      <c r="DX282" s="73"/>
    </row>
    <row r="283" spans="1:128" hidden="1">
      <c r="A283" s="67" t="str">
        <f>IF(OR(B283=0,B283=""),"",'Stu.Detail (1-20)'!A285)</f>
        <v/>
      </c>
      <c r="B283" s="67" t="str">
        <f>IF(OR('Stu.Detail (1-20)'!B285=0,'Stu.Detail (1-20)'!B285=""),"",'Stu.Detail (1-20)'!B285)</f>
        <v/>
      </c>
      <c r="C283" s="68" t="str">
        <f>IF(OR('Stu.Detail (1-20)'!C285=0,'Stu.Detail (1-20)'!C285=""),"",'Stu.Detail (1-20)'!C285)</f>
        <v/>
      </c>
      <c r="D283" s="67" t="str">
        <f>IF(OR('Stu.Detail (1-20)'!J285=0,'Stu.Detail (1-20)'!J285=""),"",'Stu.Detail (1-20)'!J285)</f>
        <v/>
      </c>
      <c r="E283" s="67" t="str">
        <f>IF(OR('Stu.Detail (1-20)'!K285=0,'Stu.Detail (1-20)'!K285=""),"",'Stu.Detail (1-20)'!K285)</f>
        <v/>
      </c>
      <c r="F283" s="67" t="str">
        <f>IF(OR('Stu.Detail (1-20)'!L285=0,'Stu.Detail (1-20)'!L285=""),"",'Stu.Detail (1-20)'!L285)</f>
        <v/>
      </c>
      <c r="H283" s="74" t="str">
        <f t="shared" si="3109"/>
        <v/>
      </c>
      <c r="I283" s="67" t="str">
        <f t="shared" si="3110"/>
        <v/>
      </c>
      <c r="J283" s="67" t="str">
        <f t="shared" si="3111"/>
        <v/>
      </c>
      <c r="K283" s="67" t="str">
        <f t="shared" si="3112"/>
        <v/>
      </c>
      <c r="L283" s="67" t="str">
        <f t="shared" si="3113"/>
        <v/>
      </c>
      <c r="M283" s="67" t="str">
        <f t="shared" si="3114"/>
        <v/>
      </c>
      <c r="N283" s="67" t="str">
        <f t="shared" si="3115"/>
        <v/>
      </c>
      <c r="O283" s="67" t="str">
        <f t="shared" si="3116"/>
        <v/>
      </c>
      <c r="P283" s="67" t="str">
        <f t="shared" si="3117"/>
        <v/>
      </c>
      <c r="Q283" s="75" t="str">
        <f t="shared" si="3118"/>
        <v/>
      </c>
      <c r="R283" s="74" t="str">
        <f t="shared" si="3119"/>
        <v/>
      </c>
      <c r="S283" s="67" t="str">
        <f t="shared" si="3120"/>
        <v/>
      </c>
      <c r="T283" s="67" t="str">
        <f t="shared" si="3121"/>
        <v/>
      </c>
      <c r="U283" s="67" t="str">
        <f t="shared" si="3122"/>
        <v/>
      </c>
      <c r="V283" s="67" t="str">
        <f t="shared" si="3123"/>
        <v/>
      </c>
      <c r="W283" s="67" t="str">
        <f t="shared" si="3124"/>
        <v/>
      </c>
      <c r="X283" s="67" t="str">
        <f t="shared" si="3125"/>
        <v/>
      </c>
      <c r="Y283" s="67" t="str">
        <f t="shared" si="3126"/>
        <v/>
      </c>
      <c r="Z283" s="67" t="str">
        <f t="shared" si="3127"/>
        <v/>
      </c>
      <c r="AA283" s="75" t="str">
        <f t="shared" si="3128"/>
        <v/>
      </c>
      <c r="AB283" s="74" t="str">
        <f t="shared" si="3359"/>
        <v/>
      </c>
      <c r="AC283" s="67" t="str">
        <f t="shared" ref="AC283" si="3429">IF(AND($F283=AB$2,$D283=AB$3,$E283=AC$4),1,"")</f>
        <v/>
      </c>
      <c r="AD283" s="67" t="str">
        <f t="shared" si="3130"/>
        <v/>
      </c>
      <c r="AE283" s="67" t="str">
        <f t="shared" si="3131"/>
        <v/>
      </c>
      <c r="AF283" s="67" t="str">
        <f t="shared" si="3132"/>
        <v/>
      </c>
      <c r="AG283" s="67" t="str">
        <f t="shared" si="3133"/>
        <v/>
      </c>
      <c r="AH283" s="67" t="str">
        <f t="shared" si="3134"/>
        <v/>
      </c>
      <c r="AI283" s="67" t="str">
        <f t="shared" si="3135"/>
        <v/>
      </c>
      <c r="AJ283" s="67" t="str">
        <f t="shared" si="3136"/>
        <v/>
      </c>
      <c r="AK283" s="75" t="str">
        <f t="shared" si="3137"/>
        <v/>
      </c>
      <c r="AL283" s="74" t="str">
        <f t="shared" si="3361"/>
        <v/>
      </c>
      <c r="AM283" s="67" t="str">
        <f t="shared" ref="AM283" si="3430">IF(AND($F283=AL$2,$D283=AL$3,$E283=AM$4),1,"")</f>
        <v/>
      </c>
      <c r="AN283" s="67" t="str">
        <f t="shared" si="3139"/>
        <v/>
      </c>
      <c r="AO283" s="67" t="str">
        <f t="shared" si="3140"/>
        <v/>
      </c>
      <c r="AP283" s="67" t="str">
        <f t="shared" si="3141"/>
        <v/>
      </c>
      <c r="AQ283" s="67" t="str">
        <f t="shared" si="3142"/>
        <v/>
      </c>
      <c r="AR283" s="67" t="str">
        <f t="shared" si="3143"/>
        <v/>
      </c>
      <c r="AS283" s="67" t="str">
        <f t="shared" si="3144"/>
        <v/>
      </c>
      <c r="AT283" s="67" t="str">
        <f t="shared" si="3145"/>
        <v/>
      </c>
      <c r="AU283" s="75" t="str">
        <f t="shared" si="3146"/>
        <v/>
      </c>
      <c r="AV283" s="74" t="str">
        <f t="shared" si="3363"/>
        <v/>
      </c>
      <c r="AW283" s="67" t="str">
        <f t="shared" ref="AW283" si="3431">IF(AND($F283=AV$2,$D283=AV$3,$E283=AW$4),1,"")</f>
        <v/>
      </c>
      <c r="AX283" s="67" t="str">
        <f t="shared" si="3148"/>
        <v/>
      </c>
      <c r="AY283" s="67" t="str">
        <f t="shared" si="3149"/>
        <v/>
      </c>
      <c r="AZ283" s="67" t="str">
        <f t="shared" si="3150"/>
        <v/>
      </c>
      <c r="BA283" s="67" t="str">
        <f t="shared" si="3151"/>
        <v/>
      </c>
      <c r="BB283" s="67" t="str">
        <f t="shared" si="3152"/>
        <v/>
      </c>
      <c r="BC283" s="67" t="str">
        <f t="shared" si="3153"/>
        <v/>
      </c>
      <c r="BD283" s="67" t="str">
        <f t="shared" si="3154"/>
        <v/>
      </c>
      <c r="BE283" s="75" t="str">
        <f t="shared" si="3155"/>
        <v/>
      </c>
      <c r="BF283" s="74" t="str">
        <f t="shared" si="3365"/>
        <v/>
      </c>
      <c r="BG283" s="67" t="str">
        <f t="shared" ref="BG283" si="3432">IF(AND($F283=BF$2,$D283=BF$3,$E283=BG$4),1,"")</f>
        <v/>
      </c>
      <c r="BH283" s="67" t="str">
        <f t="shared" si="3157"/>
        <v/>
      </c>
      <c r="BI283" s="67" t="str">
        <f t="shared" si="3158"/>
        <v/>
      </c>
      <c r="BJ283" s="67" t="str">
        <f t="shared" si="3159"/>
        <v/>
      </c>
      <c r="BK283" s="67" t="str">
        <f t="shared" si="3160"/>
        <v/>
      </c>
      <c r="BL283" s="67" t="str">
        <f t="shared" si="3161"/>
        <v/>
      </c>
      <c r="BM283" s="67" t="str">
        <f t="shared" si="3162"/>
        <v/>
      </c>
      <c r="BN283" s="67" t="str">
        <f t="shared" si="3163"/>
        <v/>
      </c>
      <c r="BO283" s="75" t="str">
        <f t="shared" si="3164"/>
        <v/>
      </c>
      <c r="BP283" s="74" t="str">
        <f t="shared" si="3367"/>
        <v/>
      </c>
      <c r="BQ283" s="67" t="str">
        <f t="shared" ref="BQ283" si="3433">IF(AND($F283=BP$2,$D283=BP$3,$E283=BQ$4),1,"")</f>
        <v/>
      </c>
      <c r="BR283" s="67" t="str">
        <f t="shared" si="3166"/>
        <v/>
      </c>
      <c r="BS283" s="67" t="str">
        <f t="shared" si="3167"/>
        <v/>
      </c>
      <c r="BT283" s="67" t="str">
        <f t="shared" si="3168"/>
        <v/>
      </c>
      <c r="BU283" s="67" t="str">
        <f t="shared" si="3169"/>
        <v/>
      </c>
      <c r="BV283" s="67" t="str">
        <f t="shared" si="3170"/>
        <v/>
      </c>
      <c r="BW283" s="67" t="str">
        <f t="shared" si="3171"/>
        <v/>
      </c>
      <c r="BX283" s="67" t="str">
        <f t="shared" si="3172"/>
        <v/>
      </c>
      <c r="BY283" s="75" t="str">
        <f t="shared" si="3173"/>
        <v/>
      </c>
      <c r="BZ283" s="74" t="str">
        <f t="shared" si="3369"/>
        <v/>
      </c>
      <c r="CA283" s="67" t="str">
        <f t="shared" ref="CA283" si="3434">IF(AND($F283=BZ$2,$D283=BZ$3,$E283=CA$4),1,"")</f>
        <v/>
      </c>
      <c r="CB283" s="67" t="str">
        <f t="shared" si="3175"/>
        <v/>
      </c>
      <c r="CC283" s="67" t="str">
        <f t="shared" si="3176"/>
        <v/>
      </c>
      <c r="CD283" s="67" t="str">
        <f t="shared" si="3177"/>
        <v/>
      </c>
      <c r="CE283" s="67" t="str">
        <f t="shared" si="3178"/>
        <v/>
      </c>
      <c r="CF283" s="67" t="str">
        <f t="shared" si="3179"/>
        <v/>
      </c>
      <c r="CG283" s="67" t="str">
        <f t="shared" si="3180"/>
        <v/>
      </c>
      <c r="CH283" s="67" t="str">
        <f t="shared" si="3181"/>
        <v/>
      </c>
      <c r="CI283" s="75" t="str">
        <f t="shared" si="3182"/>
        <v/>
      </c>
      <c r="CJ283" s="74" t="str">
        <f t="shared" si="3371"/>
        <v/>
      </c>
      <c r="CK283" s="67" t="str">
        <f t="shared" ref="CK283" si="3435">IF(AND($F283=CJ$2,$D283=CJ$3,$E283=CK$4),1,"")</f>
        <v/>
      </c>
      <c r="CL283" s="67" t="str">
        <f t="shared" si="3184"/>
        <v/>
      </c>
      <c r="CM283" s="67" t="str">
        <f t="shared" si="3185"/>
        <v/>
      </c>
      <c r="CN283" s="67" t="str">
        <f t="shared" si="3186"/>
        <v/>
      </c>
      <c r="CO283" s="67" t="str">
        <f t="shared" si="3187"/>
        <v/>
      </c>
      <c r="CP283" s="67" t="str">
        <f t="shared" si="3188"/>
        <v/>
      </c>
      <c r="CQ283" s="67" t="str">
        <f t="shared" si="3189"/>
        <v/>
      </c>
      <c r="CR283" s="67" t="str">
        <f t="shared" si="3190"/>
        <v/>
      </c>
      <c r="CS283" s="75" t="str">
        <f t="shared" si="3191"/>
        <v/>
      </c>
      <c r="CT283" s="74" t="str">
        <f t="shared" si="3373"/>
        <v/>
      </c>
      <c r="CU283" s="67" t="str">
        <f t="shared" ref="CU283" si="3436">IF(AND($F283=CT$2,$D283=CT$3,$E283=CU$4),1,"")</f>
        <v/>
      </c>
      <c r="CV283" s="67" t="str">
        <f t="shared" si="3193"/>
        <v/>
      </c>
      <c r="CW283" s="67" t="str">
        <f t="shared" si="3194"/>
        <v/>
      </c>
      <c r="CX283" s="67" t="str">
        <f t="shared" si="3195"/>
        <v/>
      </c>
      <c r="CY283" s="67" t="str">
        <f t="shared" si="3196"/>
        <v/>
      </c>
      <c r="CZ283" s="67" t="str">
        <f t="shared" si="3197"/>
        <v/>
      </c>
      <c r="DA283" s="67" t="str">
        <f t="shared" si="3198"/>
        <v/>
      </c>
      <c r="DB283" s="67" t="str">
        <f t="shared" si="3199"/>
        <v/>
      </c>
      <c r="DC283" s="75" t="str">
        <f t="shared" si="3200"/>
        <v/>
      </c>
      <c r="DD283" s="74" t="str">
        <f t="shared" si="3375"/>
        <v/>
      </c>
      <c r="DE283" s="67" t="str">
        <f t="shared" ref="DE283" si="3437">IF(AND($F283=DD$2,$D283=DD$3,$E283=DE$4),1,"")</f>
        <v/>
      </c>
      <c r="DF283" s="67" t="str">
        <f t="shared" si="3202"/>
        <v/>
      </c>
      <c r="DG283" s="67" t="str">
        <f t="shared" si="3203"/>
        <v/>
      </c>
      <c r="DH283" s="67" t="str">
        <f t="shared" si="3204"/>
        <v/>
      </c>
      <c r="DI283" s="67" t="str">
        <f t="shared" si="3205"/>
        <v/>
      </c>
      <c r="DJ283" s="67" t="str">
        <f t="shared" si="3206"/>
        <v/>
      </c>
      <c r="DK283" s="67" t="str">
        <f t="shared" si="3207"/>
        <v/>
      </c>
      <c r="DL283" s="67" t="str">
        <f t="shared" si="3208"/>
        <v/>
      </c>
      <c r="DM283" s="75" t="str">
        <f t="shared" si="3209"/>
        <v/>
      </c>
      <c r="DN283" s="74" t="str">
        <f t="shared" si="3377"/>
        <v/>
      </c>
      <c r="DO283" s="67" t="str">
        <f t="shared" ref="DO283" si="3438">IF(AND($F283=DN$2,$D283=DN$3,$E283=DO$4),1,"")</f>
        <v/>
      </c>
      <c r="DP283" s="67" t="str">
        <f t="shared" si="3211"/>
        <v/>
      </c>
      <c r="DQ283" s="67" t="str">
        <f t="shared" si="3212"/>
        <v/>
      </c>
      <c r="DR283" s="67" t="str">
        <f t="shared" si="3213"/>
        <v/>
      </c>
      <c r="DS283" s="67" t="str">
        <f t="shared" si="3214"/>
        <v/>
      </c>
      <c r="DT283" s="67" t="str">
        <f t="shared" si="3215"/>
        <v/>
      </c>
      <c r="DU283" s="67" t="str">
        <f t="shared" si="3216"/>
        <v/>
      </c>
      <c r="DV283" s="67" t="str">
        <f t="shared" si="3217"/>
        <v/>
      </c>
      <c r="DW283" s="76" t="str">
        <f t="shared" si="3218"/>
        <v/>
      </c>
      <c r="DX283" s="73"/>
    </row>
    <row r="284" spans="1:128" hidden="1">
      <c r="A284" s="67" t="str">
        <f>IF(OR(B284=0,B284=""),"",'Stu.Detail (1-20)'!A286)</f>
        <v/>
      </c>
      <c r="B284" s="67" t="str">
        <f>IF(OR('Stu.Detail (1-20)'!B286=0,'Stu.Detail (1-20)'!B286=""),"",'Stu.Detail (1-20)'!B286)</f>
        <v/>
      </c>
      <c r="C284" s="68" t="str">
        <f>IF(OR('Stu.Detail (1-20)'!C286=0,'Stu.Detail (1-20)'!C286=""),"",'Stu.Detail (1-20)'!C286)</f>
        <v/>
      </c>
      <c r="D284" s="67" t="str">
        <f>IF(OR('Stu.Detail (1-20)'!J286=0,'Stu.Detail (1-20)'!J286=""),"",'Stu.Detail (1-20)'!J286)</f>
        <v/>
      </c>
      <c r="E284" s="67" t="str">
        <f>IF(OR('Stu.Detail (1-20)'!K286=0,'Stu.Detail (1-20)'!K286=""),"",'Stu.Detail (1-20)'!K286)</f>
        <v/>
      </c>
      <c r="F284" s="67" t="str">
        <f>IF(OR('Stu.Detail (1-20)'!L286=0,'Stu.Detail (1-20)'!L286=""),"",'Stu.Detail (1-20)'!L286)</f>
        <v/>
      </c>
      <c r="H284" s="74" t="str">
        <f t="shared" si="3109"/>
        <v/>
      </c>
      <c r="I284" s="67" t="str">
        <f t="shared" si="3110"/>
        <v/>
      </c>
      <c r="J284" s="67" t="str">
        <f t="shared" si="3111"/>
        <v/>
      </c>
      <c r="K284" s="67" t="str">
        <f t="shared" si="3112"/>
        <v/>
      </c>
      <c r="L284" s="67" t="str">
        <f t="shared" si="3113"/>
        <v/>
      </c>
      <c r="M284" s="67" t="str">
        <f t="shared" si="3114"/>
        <v/>
      </c>
      <c r="N284" s="67" t="str">
        <f t="shared" si="3115"/>
        <v/>
      </c>
      <c r="O284" s="67" t="str">
        <f t="shared" si="3116"/>
        <v/>
      </c>
      <c r="P284" s="67" t="str">
        <f t="shared" si="3117"/>
        <v/>
      </c>
      <c r="Q284" s="75" t="str">
        <f t="shared" si="3118"/>
        <v/>
      </c>
      <c r="R284" s="74" t="str">
        <f t="shared" si="3119"/>
        <v/>
      </c>
      <c r="S284" s="67" t="str">
        <f t="shared" si="3120"/>
        <v/>
      </c>
      <c r="T284" s="67" t="str">
        <f t="shared" si="3121"/>
        <v/>
      </c>
      <c r="U284" s="67" t="str">
        <f t="shared" si="3122"/>
        <v/>
      </c>
      <c r="V284" s="67" t="str">
        <f t="shared" si="3123"/>
        <v/>
      </c>
      <c r="W284" s="67" t="str">
        <f t="shared" si="3124"/>
        <v/>
      </c>
      <c r="X284" s="67" t="str">
        <f t="shared" si="3125"/>
        <v/>
      </c>
      <c r="Y284" s="67" t="str">
        <f t="shared" si="3126"/>
        <v/>
      </c>
      <c r="Z284" s="67" t="str">
        <f t="shared" si="3127"/>
        <v/>
      </c>
      <c r="AA284" s="75" t="str">
        <f t="shared" si="3128"/>
        <v/>
      </c>
      <c r="AB284" s="74" t="str">
        <f t="shared" si="3359"/>
        <v/>
      </c>
      <c r="AC284" s="67" t="str">
        <f t="shared" ref="AC284" si="3439">IF(AND($F284=AB$2,$D284=AB$3,$E284=AC$4),1,"")</f>
        <v/>
      </c>
      <c r="AD284" s="67" t="str">
        <f t="shared" si="3130"/>
        <v/>
      </c>
      <c r="AE284" s="67" t="str">
        <f t="shared" si="3131"/>
        <v/>
      </c>
      <c r="AF284" s="67" t="str">
        <f t="shared" si="3132"/>
        <v/>
      </c>
      <c r="AG284" s="67" t="str">
        <f t="shared" si="3133"/>
        <v/>
      </c>
      <c r="AH284" s="67" t="str">
        <f t="shared" si="3134"/>
        <v/>
      </c>
      <c r="AI284" s="67" t="str">
        <f t="shared" si="3135"/>
        <v/>
      </c>
      <c r="AJ284" s="67" t="str">
        <f t="shared" si="3136"/>
        <v/>
      </c>
      <c r="AK284" s="75" t="str">
        <f t="shared" si="3137"/>
        <v/>
      </c>
      <c r="AL284" s="74" t="str">
        <f t="shared" si="3361"/>
        <v/>
      </c>
      <c r="AM284" s="67" t="str">
        <f t="shared" ref="AM284" si="3440">IF(AND($F284=AL$2,$D284=AL$3,$E284=AM$4),1,"")</f>
        <v/>
      </c>
      <c r="AN284" s="67" t="str">
        <f t="shared" si="3139"/>
        <v/>
      </c>
      <c r="AO284" s="67" t="str">
        <f t="shared" si="3140"/>
        <v/>
      </c>
      <c r="AP284" s="67" t="str">
        <f t="shared" si="3141"/>
        <v/>
      </c>
      <c r="AQ284" s="67" t="str">
        <f t="shared" si="3142"/>
        <v/>
      </c>
      <c r="AR284" s="67" t="str">
        <f t="shared" si="3143"/>
        <v/>
      </c>
      <c r="AS284" s="67" t="str">
        <f t="shared" si="3144"/>
        <v/>
      </c>
      <c r="AT284" s="67" t="str">
        <f t="shared" si="3145"/>
        <v/>
      </c>
      <c r="AU284" s="75" t="str">
        <f t="shared" si="3146"/>
        <v/>
      </c>
      <c r="AV284" s="74" t="str">
        <f t="shared" si="3363"/>
        <v/>
      </c>
      <c r="AW284" s="67" t="str">
        <f t="shared" ref="AW284" si="3441">IF(AND($F284=AV$2,$D284=AV$3,$E284=AW$4),1,"")</f>
        <v/>
      </c>
      <c r="AX284" s="67" t="str">
        <f t="shared" si="3148"/>
        <v/>
      </c>
      <c r="AY284" s="67" t="str">
        <f t="shared" si="3149"/>
        <v/>
      </c>
      <c r="AZ284" s="67" t="str">
        <f t="shared" si="3150"/>
        <v/>
      </c>
      <c r="BA284" s="67" t="str">
        <f t="shared" si="3151"/>
        <v/>
      </c>
      <c r="BB284" s="67" t="str">
        <f t="shared" si="3152"/>
        <v/>
      </c>
      <c r="BC284" s="67" t="str">
        <f t="shared" si="3153"/>
        <v/>
      </c>
      <c r="BD284" s="67" t="str">
        <f t="shared" si="3154"/>
        <v/>
      </c>
      <c r="BE284" s="75" t="str">
        <f t="shared" si="3155"/>
        <v/>
      </c>
      <c r="BF284" s="74" t="str">
        <f t="shared" si="3365"/>
        <v/>
      </c>
      <c r="BG284" s="67" t="str">
        <f t="shared" ref="BG284" si="3442">IF(AND($F284=BF$2,$D284=BF$3,$E284=BG$4),1,"")</f>
        <v/>
      </c>
      <c r="BH284" s="67" t="str">
        <f t="shared" si="3157"/>
        <v/>
      </c>
      <c r="BI284" s="67" t="str">
        <f t="shared" si="3158"/>
        <v/>
      </c>
      <c r="BJ284" s="67" t="str">
        <f t="shared" si="3159"/>
        <v/>
      </c>
      <c r="BK284" s="67" t="str">
        <f t="shared" si="3160"/>
        <v/>
      </c>
      <c r="BL284" s="67" t="str">
        <f t="shared" si="3161"/>
        <v/>
      </c>
      <c r="BM284" s="67" t="str">
        <f t="shared" si="3162"/>
        <v/>
      </c>
      <c r="BN284" s="67" t="str">
        <f t="shared" si="3163"/>
        <v/>
      </c>
      <c r="BO284" s="75" t="str">
        <f t="shared" si="3164"/>
        <v/>
      </c>
      <c r="BP284" s="74" t="str">
        <f t="shared" si="3367"/>
        <v/>
      </c>
      <c r="BQ284" s="67" t="str">
        <f t="shared" ref="BQ284" si="3443">IF(AND($F284=BP$2,$D284=BP$3,$E284=BQ$4),1,"")</f>
        <v/>
      </c>
      <c r="BR284" s="67" t="str">
        <f t="shared" si="3166"/>
        <v/>
      </c>
      <c r="BS284" s="67" t="str">
        <f t="shared" si="3167"/>
        <v/>
      </c>
      <c r="BT284" s="67" t="str">
        <f t="shared" si="3168"/>
        <v/>
      </c>
      <c r="BU284" s="67" t="str">
        <f t="shared" si="3169"/>
        <v/>
      </c>
      <c r="BV284" s="67" t="str">
        <f t="shared" si="3170"/>
        <v/>
      </c>
      <c r="BW284" s="67" t="str">
        <f t="shared" si="3171"/>
        <v/>
      </c>
      <c r="BX284" s="67" t="str">
        <f t="shared" si="3172"/>
        <v/>
      </c>
      <c r="BY284" s="75" t="str">
        <f t="shared" si="3173"/>
        <v/>
      </c>
      <c r="BZ284" s="74" t="str">
        <f t="shared" si="3369"/>
        <v/>
      </c>
      <c r="CA284" s="67" t="str">
        <f t="shared" ref="CA284" si="3444">IF(AND($F284=BZ$2,$D284=BZ$3,$E284=CA$4),1,"")</f>
        <v/>
      </c>
      <c r="CB284" s="67" t="str">
        <f t="shared" si="3175"/>
        <v/>
      </c>
      <c r="CC284" s="67" t="str">
        <f t="shared" si="3176"/>
        <v/>
      </c>
      <c r="CD284" s="67" t="str">
        <f t="shared" si="3177"/>
        <v/>
      </c>
      <c r="CE284" s="67" t="str">
        <f t="shared" si="3178"/>
        <v/>
      </c>
      <c r="CF284" s="67" t="str">
        <f t="shared" si="3179"/>
        <v/>
      </c>
      <c r="CG284" s="67" t="str">
        <f t="shared" si="3180"/>
        <v/>
      </c>
      <c r="CH284" s="67" t="str">
        <f t="shared" si="3181"/>
        <v/>
      </c>
      <c r="CI284" s="75" t="str">
        <f t="shared" si="3182"/>
        <v/>
      </c>
      <c r="CJ284" s="74" t="str">
        <f t="shared" si="3371"/>
        <v/>
      </c>
      <c r="CK284" s="67" t="str">
        <f t="shared" ref="CK284" si="3445">IF(AND($F284=CJ$2,$D284=CJ$3,$E284=CK$4),1,"")</f>
        <v/>
      </c>
      <c r="CL284" s="67" t="str">
        <f t="shared" si="3184"/>
        <v/>
      </c>
      <c r="CM284" s="67" t="str">
        <f t="shared" si="3185"/>
        <v/>
      </c>
      <c r="CN284" s="67" t="str">
        <f t="shared" si="3186"/>
        <v/>
      </c>
      <c r="CO284" s="67" t="str">
        <f t="shared" si="3187"/>
        <v/>
      </c>
      <c r="CP284" s="67" t="str">
        <f t="shared" si="3188"/>
        <v/>
      </c>
      <c r="CQ284" s="67" t="str">
        <f t="shared" si="3189"/>
        <v/>
      </c>
      <c r="CR284" s="67" t="str">
        <f t="shared" si="3190"/>
        <v/>
      </c>
      <c r="CS284" s="75" t="str">
        <f t="shared" si="3191"/>
        <v/>
      </c>
      <c r="CT284" s="74" t="str">
        <f t="shared" si="3373"/>
        <v/>
      </c>
      <c r="CU284" s="67" t="str">
        <f t="shared" ref="CU284" si="3446">IF(AND($F284=CT$2,$D284=CT$3,$E284=CU$4),1,"")</f>
        <v/>
      </c>
      <c r="CV284" s="67" t="str">
        <f t="shared" si="3193"/>
        <v/>
      </c>
      <c r="CW284" s="67" t="str">
        <f t="shared" si="3194"/>
        <v/>
      </c>
      <c r="CX284" s="67" t="str">
        <f t="shared" si="3195"/>
        <v/>
      </c>
      <c r="CY284" s="67" t="str">
        <f t="shared" si="3196"/>
        <v/>
      </c>
      <c r="CZ284" s="67" t="str">
        <f t="shared" si="3197"/>
        <v/>
      </c>
      <c r="DA284" s="67" t="str">
        <f t="shared" si="3198"/>
        <v/>
      </c>
      <c r="DB284" s="67" t="str">
        <f t="shared" si="3199"/>
        <v/>
      </c>
      <c r="DC284" s="75" t="str">
        <f t="shared" si="3200"/>
        <v/>
      </c>
      <c r="DD284" s="74" t="str">
        <f t="shared" si="3375"/>
        <v/>
      </c>
      <c r="DE284" s="67" t="str">
        <f t="shared" ref="DE284" si="3447">IF(AND($F284=DD$2,$D284=DD$3,$E284=DE$4),1,"")</f>
        <v/>
      </c>
      <c r="DF284" s="67" t="str">
        <f t="shared" si="3202"/>
        <v/>
      </c>
      <c r="DG284" s="67" t="str">
        <f t="shared" si="3203"/>
        <v/>
      </c>
      <c r="DH284" s="67" t="str">
        <f t="shared" si="3204"/>
        <v/>
      </c>
      <c r="DI284" s="67" t="str">
        <f t="shared" si="3205"/>
        <v/>
      </c>
      <c r="DJ284" s="67" t="str">
        <f t="shared" si="3206"/>
        <v/>
      </c>
      <c r="DK284" s="67" t="str">
        <f t="shared" si="3207"/>
        <v/>
      </c>
      <c r="DL284" s="67" t="str">
        <f t="shared" si="3208"/>
        <v/>
      </c>
      <c r="DM284" s="75" t="str">
        <f t="shared" si="3209"/>
        <v/>
      </c>
      <c r="DN284" s="74" t="str">
        <f t="shared" si="3377"/>
        <v/>
      </c>
      <c r="DO284" s="67" t="str">
        <f t="shared" ref="DO284" si="3448">IF(AND($F284=DN$2,$D284=DN$3,$E284=DO$4),1,"")</f>
        <v/>
      </c>
      <c r="DP284" s="67" t="str">
        <f t="shared" si="3211"/>
        <v/>
      </c>
      <c r="DQ284" s="67" t="str">
        <f t="shared" si="3212"/>
        <v/>
      </c>
      <c r="DR284" s="67" t="str">
        <f t="shared" si="3213"/>
        <v/>
      </c>
      <c r="DS284" s="67" t="str">
        <f t="shared" si="3214"/>
        <v/>
      </c>
      <c r="DT284" s="67" t="str">
        <f t="shared" si="3215"/>
        <v/>
      </c>
      <c r="DU284" s="67" t="str">
        <f t="shared" si="3216"/>
        <v/>
      </c>
      <c r="DV284" s="67" t="str">
        <f t="shared" si="3217"/>
        <v/>
      </c>
      <c r="DW284" s="76" t="str">
        <f t="shared" si="3218"/>
        <v/>
      </c>
      <c r="DX284" s="73"/>
    </row>
    <row r="285" spans="1:128" hidden="1">
      <c r="A285" s="67" t="str">
        <f>IF(OR(B285=0,B285=""),"",'Stu.Detail (1-20)'!A287)</f>
        <v/>
      </c>
      <c r="B285" s="67" t="str">
        <f>IF(OR('Stu.Detail (1-20)'!B287=0,'Stu.Detail (1-20)'!B287=""),"",'Stu.Detail (1-20)'!B287)</f>
        <v/>
      </c>
      <c r="C285" s="68" t="str">
        <f>IF(OR('Stu.Detail (1-20)'!C287=0,'Stu.Detail (1-20)'!C287=""),"",'Stu.Detail (1-20)'!C287)</f>
        <v/>
      </c>
      <c r="D285" s="67" t="str">
        <f>IF(OR('Stu.Detail (1-20)'!J287=0,'Stu.Detail (1-20)'!J287=""),"",'Stu.Detail (1-20)'!J287)</f>
        <v/>
      </c>
      <c r="E285" s="67" t="str">
        <f>IF(OR('Stu.Detail (1-20)'!K287=0,'Stu.Detail (1-20)'!K287=""),"",'Stu.Detail (1-20)'!K287)</f>
        <v/>
      </c>
      <c r="F285" s="67" t="str">
        <f>IF(OR('Stu.Detail (1-20)'!L287=0,'Stu.Detail (1-20)'!L287=""),"",'Stu.Detail (1-20)'!L287)</f>
        <v/>
      </c>
      <c r="H285" s="74" t="str">
        <f t="shared" si="3109"/>
        <v/>
      </c>
      <c r="I285" s="67" t="str">
        <f t="shared" si="3110"/>
        <v/>
      </c>
      <c r="J285" s="67" t="str">
        <f t="shared" si="3111"/>
        <v/>
      </c>
      <c r="K285" s="67" t="str">
        <f t="shared" si="3112"/>
        <v/>
      </c>
      <c r="L285" s="67" t="str">
        <f t="shared" si="3113"/>
        <v/>
      </c>
      <c r="M285" s="67" t="str">
        <f t="shared" si="3114"/>
        <v/>
      </c>
      <c r="N285" s="67" t="str">
        <f t="shared" si="3115"/>
        <v/>
      </c>
      <c r="O285" s="67" t="str">
        <f t="shared" si="3116"/>
        <v/>
      </c>
      <c r="P285" s="67" t="str">
        <f t="shared" si="3117"/>
        <v/>
      </c>
      <c r="Q285" s="75" t="str">
        <f t="shared" si="3118"/>
        <v/>
      </c>
      <c r="R285" s="74" t="str">
        <f t="shared" si="3119"/>
        <v/>
      </c>
      <c r="S285" s="67" t="str">
        <f t="shared" si="3120"/>
        <v/>
      </c>
      <c r="T285" s="67" t="str">
        <f t="shared" si="3121"/>
        <v/>
      </c>
      <c r="U285" s="67" t="str">
        <f t="shared" si="3122"/>
        <v/>
      </c>
      <c r="V285" s="67" t="str">
        <f t="shared" si="3123"/>
        <v/>
      </c>
      <c r="W285" s="67" t="str">
        <f t="shared" si="3124"/>
        <v/>
      </c>
      <c r="X285" s="67" t="str">
        <f t="shared" si="3125"/>
        <v/>
      </c>
      <c r="Y285" s="67" t="str">
        <f t="shared" si="3126"/>
        <v/>
      </c>
      <c r="Z285" s="67" t="str">
        <f t="shared" si="3127"/>
        <v/>
      </c>
      <c r="AA285" s="75" t="str">
        <f t="shared" si="3128"/>
        <v/>
      </c>
      <c r="AB285" s="74" t="str">
        <f t="shared" si="3359"/>
        <v/>
      </c>
      <c r="AC285" s="67" t="str">
        <f t="shared" ref="AC285" si="3449">IF(AND($F285=AB$2,$D285=AB$3,$E285=AC$4),1,"")</f>
        <v/>
      </c>
      <c r="AD285" s="67" t="str">
        <f t="shared" si="3130"/>
        <v/>
      </c>
      <c r="AE285" s="67" t="str">
        <f t="shared" si="3131"/>
        <v/>
      </c>
      <c r="AF285" s="67" t="str">
        <f t="shared" si="3132"/>
        <v/>
      </c>
      <c r="AG285" s="67" t="str">
        <f t="shared" si="3133"/>
        <v/>
      </c>
      <c r="AH285" s="67" t="str">
        <f t="shared" si="3134"/>
        <v/>
      </c>
      <c r="AI285" s="67" t="str">
        <f t="shared" si="3135"/>
        <v/>
      </c>
      <c r="AJ285" s="67" t="str">
        <f t="shared" si="3136"/>
        <v/>
      </c>
      <c r="AK285" s="75" t="str">
        <f t="shared" si="3137"/>
        <v/>
      </c>
      <c r="AL285" s="74" t="str">
        <f t="shared" si="3361"/>
        <v/>
      </c>
      <c r="AM285" s="67" t="str">
        <f t="shared" ref="AM285" si="3450">IF(AND($F285=AL$2,$D285=AL$3,$E285=AM$4),1,"")</f>
        <v/>
      </c>
      <c r="AN285" s="67" t="str">
        <f t="shared" si="3139"/>
        <v/>
      </c>
      <c r="AO285" s="67" t="str">
        <f t="shared" si="3140"/>
        <v/>
      </c>
      <c r="AP285" s="67" t="str">
        <f t="shared" si="3141"/>
        <v/>
      </c>
      <c r="AQ285" s="67" t="str">
        <f t="shared" si="3142"/>
        <v/>
      </c>
      <c r="AR285" s="67" t="str">
        <f t="shared" si="3143"/>
        <v/>
      </c>
      <c r="AS285" s="67" t="str">
        <f t="shared" si="3144"/>
        <v/>
      </c>
      <c r="AT285" s="67" t="str">
        <f t="shared" si="3145"/>
        <v/>
      </c>
      <c r="AU285" s="75" t="str">
        <f t="shared" si="3146"/>
        <v/>
      </c>
      <c r="AV285" s="74" t="str">
        <f t="shared" si="3363"/>
        <v/>
      </c>
      <c r="AW285" s="67" t="str">
        <f t="shared" ref="AW285" si="3451">IF(AND($F285=AV$2,$D285=AV$3,$E285=AW$4),1,"")</f>
        <v/>
      </c>
      <c r="AX285" s="67" t="str">
        <f t="shared" si="3148"/>
        <v/>
      </c>
      <c r="AY285" s="67" t="str">
        <f t="shared" si="3149"/>
        <v/>
      </c>
      <c r="AZ285" s="67" t="str">
        <f t="shared" si="3150"/>
        <v/>
      </c>
      <c r="BA285" s="67" t="str">
        <f t="shared" si="3151"/>
        <v/>
      </c>
      <c r="BB285" s="67" t="str">
        <f t="shared" si="3152"/>
        <v/>
      </c>
      <c r="BC285" s="67" t="str">
        <f t="shared" si="3153"/>
        <v/>
      </c>
      <c r="BD285" s="67" t="str">
        <f t="shared" si="3154"/>
        <v/>
      </c>
      <c r="BE285" s="75" t="str">
        <f t="shared" si="3155"/>
        <v/>
      </c>
      <c r="BF285" s="74" t="str">
        <f t="shared" si="3365"/>
        <v/>
      </c>
      <c r="BG285" s="67" t="str">
        <f t="shared" ref="BG285" si="3452">IF(AND($F285=BF$2,$D285=BF$3,$E285=BG$4),1,"")</f>
        <v/>
      </c>
      <c r="BH285" s="67" t="str">
        <f t="shared" si="3157"/>
        <v/>
      </c>
      <c r="BI285" s="67" t="str">
        <f t="shared" si="3158"/>
        <v/>
      </c>
      <c r="BJ285" s="67" t="str">
        <f t="shared" si="3159"/>
        <v/>
      </c>
      <c r="BK285" s="67" t="str">
        <f t="shared" si="3160"/>
        <v/>
      </c>
      <c r="BL285" s="67" t="str">
        <f t="shared" si="3161"/>
        <v/>
      </c>
      <c r="BM285" s="67" t="str">
        <f t="shared" si="3162"/>
        <v/>
      </c>
      <c r="BN285" s="67" t="str">
        <f t="shared" si="3163"/>
        <v/>
      </c>
      <c r="BO285" s="75" t="str">
        <f t="shared" si="3164"/>
        <v/>
      </c>
      <c r="BP285" s="74" t="str">
        <f t="shared" si="3367"/>
        <v/>
      </c>
      <c r="BQ285" s="67" t="str">
        <f t="shared" ref="BQ285" si="3453">IF(AND($F285=BP$2,$D285=BP$3,$E285=BQ$4),1,"")</f>
        <v/>
      </c>
      <c r="BR285" s="67" t="str">
        <f t="shared" si="3166"/>
        <v/>
      </c>
      <c r="BS285" s="67" t="str">
        <f t="shared" si="3167"/>
        <v/>
      </c>
      <c r="BT285" s="67" t="str">
        <f t="shared" si="3168"/>
        <v/>
      </c>
      <c r="BU285" s="67" t="str">
        <f t="shared" si="3169"/>
        <v/>
      </c>
      <c r="BV285" s="67" t="str">
        <f t="shared" si="3170"/>
        <v/>
      </c>
      <c r="BW285" s="67" t="str">
        <f t="shared" si="3171"/>
        <v/>
      </c>
      <c r="BX285" s="67" t="str">
        <f t="shared" si="3172"/>
        <v/>
      </c>
      <c r="BY285" s="75" t="str">
        <f t="shared" si="3173"/>
        <v/>
      </c>
      <c r="BZ285" s="74" t="str">
        <f t="shared" si="3369"/>
        <v/>
      </c>
      <c r="CA285" s="67" t="str">
        <f t="shared" ref="CA285" si="3454">IF(AND($F285=BZ$2,$D285=BZ$3,$E285=CA$4),1,"")</f>
        <v/>
      </c>
      <c r="CB285" s="67" t="str">
        <f t="shared" si="3175"/>
        <v/>
      </c>
      <c r="CC285" s="67" t="str">
        <f t="shared" si="3176"/>
        <v/>
      </c>
      <c r="CD285" s="67" t="str">
        <f t="shared" si="3177"/>
        <v/>
      </c>
      <c r="CE285" s="67" t="str">
        <f t="shared" si="3178"/>
        <v/>
      </c>
      <c r="CF285" s="67" t="str">
        <f t="shared" si="3179"/>
        <v/>
      </c>
      <c r="CG285" s="67" t="str">
        <f t="shared" si="3180"/>
        <v/>
      </c>
      <c r="CH285" s="67" t="str">
        <f t="shared" si="3181"/>
        <v/>
      </c>
      <c r="CI285" s="75" t="str">
        <f t="shared" si="3182"/>
        <v/>
      </c>
      <c r="CJ285" s="74" t="str">
        <f t="shared" si="3371"/>
        <v/>
      </c>
      <c r="CK285" s="67" t="str">
        <f t="shared" ref="CK285" si="3455">IF(AND($F285=CJ$2,$D285=CJ$3,$E285=CK$4),1,"")</f>
        <v/>
      </c>
      <c r="CL285" s="67" t="str">
        <f t="shared" si="3184"/>
        <v/>
      </c>
      <c r="CM285" s="67" t="str">
        <f t="shared" si="3185"/>
        <v/>
      </c>
      <c r="CN285" s="67" t="str">
        <f t="shared" si="3186"/>
        <v/>
      </c>
      <c r="CO285" s="67" t="str">
        <f t="shared" si="3187"/>
        <v/>
      </c>
      <c r="CP285" s="67" t="str">
        <f t="shared" si="3188"/>
        <v/>
      </c>
      <c r="CQ285" s="67" t="str">
        <f t="shared" si="3189"/>
        <v/>
      </c>
      <c r="CR285" s="67" t="str">
        <f t="shared" si="3190"/>
        <v/>
      </c>
      <c r="CS285" s="75" t="str">
        <f t="shared" si="3191"/>
        <v/>
      </c>
      <c r="CT285" s="74" t="str">
        <f t="shared" si="3373"/>
        <v/>
      </c>
      <c r="CU285" s="67" t="str">
        <f t="shared" ref="CU285" si="3456">IF(AND($F285=CT$2,$D285=CT$3,$E285=CU$4),1,"")</f>
        <v/>
      </c>
      <c r="CV285" s="67" t="str">
        <f t="shared" si="3193"/>
        <v/>
      </c>
      <c r="CW285" s="67" t="str">
        <f t="shared" si="3194"/>
        <v/>
      </c>
      <c r="CX285" s="67" t="str">
        <f t="shared" si="3195"/>
        <v/>
      </c>
      <c r="CY285" s="67" t="str">
        <f t="shared" si="3196"/>
        <v/>
      </c>
      <c r="CZ285" s="67" t="str">
        <f t="shared" si="3197"/>
        <v/>
      </c>
      <c r="DA285" s="67" t="str">
        <f t="shared" si="3198"/>
        <v/>
      </c>
      <c r="DB285" s="67" t="str">
        <f t="shared" si="3199"/>
        <v/>
      </c>
      <c r="DC285" s="75" t="str">
        <f t="shared" si="3200"/>
        <v/>
      </c>
      <c r="DD285" s="74" t="str">
        <f t="shared" si="3375"/>
        <v/>
      </c>
      <c r="DE285" s="67" t="str">
        <f t="shared" ref="DE285" si="3457">IF(AND($F285=DD$2,$D285=DD$3,$E285=DE$4),1,"")</f>
        <v/>
      </c>
      <c r="DF285" s="67" t="str">
        <f t="shared" si="3202"/>
        <v/>
      </c>
      <c r="DG285" s="67" t="str">
        <f t="shared" si="3203"/>
        <v/>
      </c>
      <c r="DH285" s="67" t="str">
        <f t="shared" si="3204"/>
        <v/>
      </c>
      <c r="DI285" s="67" t="str">
        <f t="shared" si="3205"/>
        <v/>
      </c>
      <c r="DJ285" s="67" t="str">
        <f t="shared" si="3206"/>
        <v/>
      </c>
      <c r="DK285" s="67" t="str">
        <f t="shared" si="3207"/>
        <v/>
      </c>
      <c r="DL285" s="67" t="str">
        <f t="shared" si="3208"/>
        <v/>
      </c>
      <c r="DM285" s="75" t="str">
        <f t="shared" si="3209"/>
        <v/>
      </c>
      <c r="DN285" s="74" t="str">
        <f t="shared" si="3377"/>
        <v/>
      </c>
      <c r="DO285" s="67" t="str">
        <f t="shared" ref="DO285" si="3458">IF(AND($F285=DN$2,$D285=DN$3,$E285=DO$4),1,"")</f>
        <v/>
      </c>
      <c r="DP285" s="67" t="str">
        <f t="shared" si="3211"/>
        <v/>
      </c>
      <c r="DQ285" s="67" t="str">
        <f t="shared" si="3212"/>
        <v/>
      </c>
      <c r="DR285" s="67" t="str">
        <f t="shared" si="3213"/>
        <v/>
      </c>
      <c r="DS285" s="67" t="str">
        <f t="shared" si="3214"/>
        <v/>
      </c>
      <c r="DT285" s="67" t="str">
        <f t="shared" si="3215"/>
        <v/>
      </c>
      <c r="DU285" s="67" t="str">
        <f t="shared" si="3216"/>
        <v/>
      </c>
      <c r="DV285" s="67" t="str">
        <f t="shared" si="3217"/>
        <v/>
      </c>
      <c r="DW285" s="76" t="str">
        <f t="shared" si="3218"/>
        <v/>
      </c>
      <c r="DX285" s="73"/>
    </row>
    <row r="286" spans="1:128" hidden="1">
      <c r="A286" s="67" t="str">
        <f>IF(OR(B286=0,B286=""),"",'Stu.Detail (1-20)'!A288)</f>
        <v/>
      </c>
      <c r="B286" s="67" t="str">
        <f>IF(OR('Stu.Detail (1-20)'!B288=0,'Stu.Detail (1-20)'!B288=""),"",'Stu.Detail (1-20)'!B288)</f>
        <v/>
      </c>
      <c r="C286" s="68" t="str">
        <f>IF(OR('Stu.Detail (1-20)'!C288=0,'Stu.Detail (1-20)'!C288=""),"",'Stu.Detail (1-20)'!C288)</f>
        <v/>
      </c>
      <c r="D286" s="67" t="str">
        <f>IF(OR('Stu.Detail (1-20)'!J288=0,'Stu.Detail (1-20)'!J288=""),"",'Stu.Detail (1-20)'!J288)</f>
        <v/>
      </c>
      <c r="E286" s="67" t="str">
        <f>IF(OR('Stu.Detail (1-20)'!K288=0,'Stu.Detail (1-20)'!K288=""),"",'Stu.Detail (1-20)'!K288)</f>
        <v/>
      </c>
      <c r="F286" s="67" t="str">
        <f>IF(OR('Stu.Detail (1-20)'!L288=0,'Stu.Detail (1-20)'!L288=""),"",'Stu.Detail (1-20)'!L288)</f>
        <v/>
      </c>
      <c r="H286" s="74" t="str">
        <f t="shared" si="3109"/>
        <v/>
      </c>
      <c r="I286" s="67" t="str">
        <f t="shared" si="3110"/>
        <v/>
      </c>
      <c r="J286" s="67" t="str">
        <f t="shared" si="3111"/>
        <v/>
      </c>
      <c r="K286" s="67" t="str">
        <f t="shared" si="3112"/>
        <v/>
      </c>
      <c r="L286" s="67" t="str">
        <f t="shared" si="3113"/>
        <v/>
      </c>
      <c r="M286" s="67" t="str">
        <f t="shared" si="3114"/>
        <v/>
      </c>
      <c r="N286" s="67" t="str">
        <f t="shared" si="3115"/>
        <v/>
      </c>
      <c r="O286" s="67" t="str">
        <f t="shared" si="3116"/>
        <v/>
      </c>
      <c r="P286" s="67" t="str">
        <f t="shared" si="3117"/>
        <v/>
      </c>
      <c r="Q286" s="75" t="str">
        <f t="shared" si="3118"/>
        <v/>
      </c>
      <c r="R286" s="74" t="str">
        <f t="shared" si="3119"/>
        <v/>
      </c>
      <c r="S286" s="67" t="str">
        <f t="shared" si="3120"/>
        <v/>
      </c>
      <c r="T286" s="67" t="str">
        <f t="shared" si="3121"/>
        <v/>
      </c>
      <c r="U286" s="67" t="str">
        <f t="shared" si="3122"/>
        <v/>
      </c>
      <c r="V286" s="67" t="str">
        <f t="shared" si="3123"/>
        <v/>
      </c>
      <c r="W286" s="67" t="str">
        <f t="shared" si="3124"/>
        <v/>
      </c>
      <c r="X286" s="67" t="str">
        <f t="shared" si="3125"/>
        <v/>
      </c>
      <c r="Y286" s="67" t="str">
        <f t="shared" si="3126"/>
        <v/>
      </c>
      <c r="Z286" s="67" t="str">
        <f t="shared" si="3127"/>
        <v/>
      </c>
      <c r="AA286" s="75" t="str">
        <f t="shared" si="3128"/>
        <v/>
      </c>
      <c r="AB286" s="74" t="str">
        <f t="shared" si="3359"/>
        <v/>
      </c>
      <c r="AC286" s="67" t="str">
        <f t="shared" ref="AC286" si="3459">IF(AND($F286=AB$2,$D286=AB$3,$E286=AC$4),1,"")</f>
        <v/>
      </c>
      <c r="AD286" s="67" t="str">
        <f t="shared" si="3130"/>
        <v/>
      </c>
      <c r="AE286" s="67" t="str">
        <f t="shared" si="3131"/>
        <v/>
      </c>
      <c r="AF286" s="67" t="str">
        <f t="shared" si="3132"/>
        <v/>
      </c>
      <c r="AG286" s="67" t="str">
        <f t="shared" si="3133"/>
        <v/>
      </c>
      <c r="AH286" s="67" t="str">
        <f t="shared" si="3134"/>
        <v/>
      </c>
      <c r="AI286" s="67" t="str">
        <f t="shared" si="3135"/>
        <v/>
      </c>
      <c r="AJ286" s="67" t="str">
        <f t="shared" si="3136"/>
        <v/>
      </c>
      <c r="AK286" s="75" t="str">
        <f t="shared" si="3137"/>
        <v/>
      </c>
      <c r="AL286" s="74" t="str">
        <f t="shared" si="3361"/>
        <v/>
      </c>
      <c r="AM286" s="67" t="str">
        <f t="shared" ref="AM286" si="3460">IF(AND($F286=AL$2,$D286=AL$3,$E286=AM$4),1,"")</f>
        <v/>
      </c>
      <c r="AN286" s="67" t="str">
        <f t="shared" si="3139"/>
        <v/>
      </c>
      <c r="AO286" s="67" t="str">
        <f t="shared" si="3140"/>
        <v/>
      </c>
      <c r="AP286" s="67" t="str">
        <f t="shared" si="3141"/>
        <v/>
      </c>
      <c r="AQ286" s="67" t="str">
        <f t="shared" si="3142"/>
        <v/>
      </c>
      <c r="AR286" s="67" t="str">
        <f t="shared" si="3143"/>
        <v/>
      </c>
      <c r="AS286" s="67" t="str">
        <f t="shared" si="3144"/>
        <v/>
      </c>
      <c r="AT286" s="67" t="str">
        <f t="shared" si="3145"/>
        <v/>
      </c>
      <c r="AU286" s="75" t="str">
        <f t="shared" si="3146"/>
        <v/>
      </c>
      <c r="AV286" s="74" t="str">
        <f t="shared" si="3363"/>
        <v/>
      </c>
      <c r="AW286" s="67" t="str">
        <f t="shared" ref="AW286" si="3461">IF(AND($F286=AV$2,$D286=AV$3,$E286=AW$4),1,"")</f>
        <v/>
      </c>
      <c r="AX286" s="67" t="str">
        <f t="shared" si="3148"/>
        <v/>
      </c>
      <c r="AY286" s="67" t="str">
        <f t="shared" si="3149"/>
        <v/>
      </c>
      <c r="AZ286" s="67" t="str">
        <f t="shared" si="3150"/>
        <v/>
      </c>
      <c r="BA286" s="67" t="str">
        <f t="shared" si="3151"/>
        <v/>
      </c>
      <c r="BB286" s="67" t="str">
        <f t="shared" si="3152"/>
        <v/>
      </c>
      <c r="BC286" s="67" t="str">
        <f t="shared" si="3153"/>
        <v/>
      </c>
      <c r="BD286" s="67" t="str">
        <f t="shared" si="3154"/>
        <v/>
      </c>
      <c r="BE286" s="75" t="str">
        <f t="shared" si="3155"/>
        <v/>
      </c>
      <c r="BF286" s="74" t="str">
        <f t="shared" si="3365"/>
        <v/>
      </c>
      <c r="BG286" s="67" t="str">
        <f t="shared" ref="BG286" si="3462">IF(AND($F286=BF$2,$D286=BF$3,$E286=BG$4),1,"")</f>
        <v/>
      </c>
      <c r="BH286" s="67" t="str">
        <f t="shared" si="3157"/>
        <v/>
      </c>
      <c r="BI286" s="67" t="str">
        <f t="shared" si="3158"/>
        <v/>
      </c>
      <c r="BJ286" s="67" t="str">
        <f t="shared" si="3159"/>
        <v/>
      </c>
      <c r="BK286" s="67" t="str">
        <f t="shared" si="3160"/>
        <v/>
      </c>
      <c r="BL286" s="67" t="str">
        <f t="shared" si="3161"/>
        <v/>
      </c>
      <c r="BM286" s="67" t="str">
        <f t="shared" si="3162"/>
        <v/>
      </c>
      <c r="BN286" s="67" t="str">
        <f t="shared" si="3163"/>
        <v/>
      </c>
      <c r="BO286" s="75" t="str">
        <f t="shared" si="3164"/>
        <v/>
      </c>
      <c r="BP286" s="74" t="str">
        <f t="shared" si="3367"/>
        <v/>
      </c>
      <c r="BQ286" s="67" t="str">
        <f t="shared" ref="BQ286" si="3463">IF(AND($F286=BP$2,$D286=BP$3,$E286=BQ$4),1,"")</f>
        <v/>
      </c>
      <c r="BR286" s="67" t="str">
        <f t="shared" si="3166"/>
        <v/>
      </c>
      <c r="BS286" s="67" t="str">
        <f t="shared" si="3167"/>
        <v/>
      </c>
      <c r="BT286" s="67" t="str">
        <f t="shared" si="3168"/>
        <v/>
      </c>
      <c r="BU286" s="67" t="str">
        <f t="shared" si="3169"/>
        <v/>
      </c>
      <c r="BV286" s="67" t="str">
        <f t="shared" si="3170"/>
        <v/>
      </c>
      <c r="BW286" s="67" t="str">
        <f t="shared" si="3171"/>
        <v/>
      </c>
      <c r="BX286" s="67" t="str">
        <f t="shared" si="3172"/>
        <v/>
      </c>
      <c r="BY286" s="75" t="str">
        <f t="shared" si="3173"/>
        <v/>
      </c>
      <c r="BZ286" s="74" t="str">
        <f t="shared" si="3369"/>
        <v/>
      </c>
      <c r="CA286" s="67" t="str">
        <f t="shared" ref="CA286" si="3464">IF(AND($F286=BZ$2,$D286=BZ$3,$E286=CA$4),1,"")</f>
        <v/>
      </c>
      <c r="CB286" s="67" t="str">
        <f t="shared" si="3175"/>
        <v/>
      </c>
      <c r="CC286" s="67" t="str">
        <f t="shared" si="3176"/>
        <v/>
      </c>
      <c r="CD286" s="67" t="str">
        <f t="shared" si="3177"/>
        <v/>
      </c>
      <c r="CE286" s="67" t="str">
        <f t="shared" si="3178"/>
        <v/>
      </c>
      <c r="CF286" s="67" t="str">
        <f t="shared" si="3179"/>
        <v/>
      </c>
      <c r="CG286" s="67" t="str">
        <f t="shared" si="3180"/>
        <v/>
      </c>
      <c r="CH286" s="67" t="str">
        <f t="shared" si="3181"/>
        <v/>
      </c>
      <c r="CI286" s="75" t="str">
        <f t="shared" si="3182"/>
        <v/>
      </c>
      <c r="CJ286" s="74" t="str">
        <f t="shared" si="3371"/>
        <v/>
      </c>
      <c r="CK286" s="67" t="str">
        <f t="shared" ref="CK286" si="3465">IF(AND($F286=CJ$2,$D286=CJ$3,$E286=CK$4),1,"")</f>
        <v/>
      </c>
      <c r="CL286" s="67" t="str">
        <f t="shared" si="3184"/>
        <v/>
      </c>
      <c r="CM286" s="67" t="str">
        <f t="shared" si="3185"/>
        <v/>
      </c>
      <c r="CN286" s="67" t="str">
        <f t="shared" si="3186"/>
        <v/>
      </c>
      <c r="CO286" s="67" t="str">
        <f t="shared" si="3187"/>
        <v/>
      </c>
      <c r="CP286" s="67" t="str">
        <f t="shared" si="3188"/>
        <v/>
      </c>
      <c r="CQ286" s="67" t="str">
        <f t="shared" si="3189"/>
        <v/>
      </c>
      <c r="CR286" s="67" t="str">
        <f t="shared" si="3190"/>
        <v/>
      </c>
      <c r="CS286" s="75" t="str">
        <f t="shared" si="3191"/>
        <v/>
      </c>
      <c r="CT286" s="74" t="str">
        <f t="shared" si="3373"/>
        <v/>
      </c>
      <c r="CU286" s="67" t="str">
        <f t="shared" ref="CU286" si="3466">IF(AND($F286=CT$2,$D286=CT$3,$E286=CU$4),1,"")</f>
        <v/>
      </c>
      <c r="CV286" s="67" t="str">
        <f t="shared" si="3193"/>
        <v/>
      </c>
      <c r="CW286" s="67" t="str">
        <f t="shared" si="3194"/>
        <v/>
      </c>
      <c r="CX286" s="67" t="str">
        <f t="shared" si="3195"/>
        <v/>
      </c>
      <c r="CY286" s="67" t="str">
        <f t="shared" si="3196"/>
        <v/>
      </c>
      <c r="CZ286" s="67" t="str">
        <f t="shared" si="3197"/>
        <v/>
      </c>
      <c r="DA286" s="67" t="str">
        <f t="shared" si="3198"/>
        <v/>
      </c>
      <c r="DB286" s="67" t="str">
        <f t="shared" si="3199"/>
        <v/>
      </c>
      <c r="DC286" s="75" t="str">
        <f t="shared" si="3200"/>
        <v/>
      </c>
      <c r="DD286" s="74" t="str">
        <f t="shared" si="3375"/>
        <v/>
      </c>
      <c r="DE286" s="67" t="str">
        <f t="shared" ref="DE286" si="3467">IF(AND($F286=DD$2,$D286=DD$3,$E286=DE$4),1,"")</f>
        <v/>
      </c>
      <c r="DF286" s="67" t="str">
        <f t="shared" si="3202"/>
        <v/>
      </c>
      <c r="DG286" s="67" t="str">
        <f t="shared" si="3203"/>
        <v/>
      </c>
      <c r="DH286" s="67" t="str">
        <f t="shared" si="3204"/>
        <v/>
      </c>
      <c r="DI286" s="67" t="str">
        <f t="shared" si="3205"/>
        <v/>
      </c>
      <c r="DJ286" s="67" t="str">
        <f t="shared" si="3206"/>
        <v/>
      </c>
      <c r="DK286" s="67" t="str">
        <f t="shared" si="3207"/>
        <v/>
      </c>
      <c r="DL286" s="67" t="str">
        <f t="shared" si="3208"/>
        <v/>
      </c>
      <c r="DM286" s="75" t="str">
        <f t="shared" si="3209"/>
        <v/>
      </c>
      <c r="DN286" s="74" t="str">
        <f t="shared" si="3377"/>
        <v/>
      </c>
      <c r="DO286" s="67" t="str">
        <f t="shared" ref="DO286" si="3468">IF(AND($F286=DN$2,$D286=DN$3,$E286=DO$4),1,"")</f>
        <v/>
      </c>
      <c r="DP286" s="67" t="str">
        <f t="shared" si="3211"/>
        <v/>
      </c>
      <c r="DQ286" s="67" t="str">
        <f t="shared" si="3212"/>
        <v/>
      </c>
      <c r="DR286" s="67" t="str">
        <f t="shared" si="3213"/>
        <v/>
      </c>
      <c r="DS286" s="67" t="str">
        <f t="shared" si="3214"/>
        <v/>
      </c>
      <c r="DT286" s="67" t="str">
        <f t="shared" si="3215"/>
        <v/>
      </c>
      <c r="DU286" s="67" t="str">
        <f t="shared" si="3216"/>
        <v/>
      </c>
      <c r="DV286" s="67" t="str">
        <f t="shared" si="3217"/>
        <v/>
      </c>
      <c r="DW286" s="76" t="str">
        <f t="shared" si="3218"/>
        <v/>
      </c>
      <c r="DX286" s="73"/>
    </row>
    <row r="287" spans="1:128" hidden="1">
      <c r="A287" s="67" t="str">
        <f>IF(OR(B287=0,B287=""),"",'Stu.Detail (1-20)'!A289)</f>
        <v/>
      </c>
      <c r="B287" s="67" t="str">
        <f>IF(OR('Stu.Detail (1-20)'!B289=0,'Stu.Detail (1-20)'!B289=""),"",'Stu.Detail (1-20)'!B289)</f>
        <v/>
      </c>
      <c r="C287" s="68" t="str">
        <f>IF(OR('Stu.Detail (1-20)'!C289=0,'Stu.Detail (1-20)'!C289=""),"",'Stu.Detail (1-20)'!C289)</f>
        <v/>
      </c>
      <c r="D287" s="67" t="str">
        <f>IF(OR('Stu.Detail (1-20)'!J289=0,'Stu.Detail (1-20)'!J289=""),"",'Stu.Detail (1-20)'!J289)</f>
        <v/>
      </c>
      <c r="E287" s="67" t="str">
        <f>IF(OR('Stu.Detail (1-20)'!K289=0,'Stu.Detail (1-20)'!K289=""),"",'Stu.Detail (1-20)'!K289)</f>
        <v/>
      </c>
      <c r="F287" s="67" t="str">
        <f>IF(OR('Stu.Detail (1-20)'!L289=0,'Stu.Detail (1-20)'!L289=""),"",'Stu.Detail (1-20)'!L289)</f>
        <v/>
      </c>
      <c r="H287" s="74" t="str">
        <f t="shared" si="3109"/>
        <v/>
      </c>
      <c r="I287" s="67" t="str">
        <f t="shared" si="3110"/>
        <v/>
      </c>
      <c r="J287" s="67" t="str">
        <f t="shared" si="3111"/>
        <v/>
      </c>
      <c r="K287" s="67" t="str">
        <f t="shared" si="3112"/>
        <v/>
      </c>
      <c r="L287" s="67" t="str">
        <f t="shared" si="3113"/>
        <v/>
      </c>
      <c r="M287" s="67" t="str">
        <f t="shared" si="3114"/>
        <v/>
      </c>
      <c r="N287" s="67" t="str">
        <f t="shared" si="3115"/>
        <v/>
      </c>
      <c r="O287" s="67" t="str">
        <f t="shared" si="3116"/>
        <v/>
      </c>
      <c r="P287" s="67" t="str">
        <f t="shared" si="3117"/>
        <v/>
      </c>
      <c r="Q287" s="75" t="str">
        <f t="shared" si="3118"/>
        <v/>
      </c>
      <c r="R287" s="74" t="str">
        <f t="shared" si="3119"/>
        <v/>
      </c>
      <c r="S287" s="67" t="str">
        <f t="shared" si="3120"/>
        <v/>
      </c>
      <c r="T287" s="67" t="str">
        <f t="shared" si="3121"/>
        <v/>
      </c>
      <c r="U287" s="67" t="str">
        <f t="shared" si="3122"/>
        <v/>
      </c>
      <c r="V287" s="67" t="str">
        <f t="shared" si="3123"/>
        <v/>
      </c>
      <c r="W287" s="67" t="str">
        <f t="shared" si="3124"/>
        <v/>
      </c>
      <c r="X287" s="67" t="str">
        <f t="shared" si="3125"/>
        <v/>
      </c>
      <c r="Y287" s="67" t="str">
        <f t="shared" si="3126"/>
        <v/>
      </c>
      <c r="Z287" s="67" t="str">
        <f t="shared" si="3127"/>
        <v/>
      </c>
      <c r="AA287" s="75" t="str">
        <f t="shared" si="3128"/>
        <v/>
      </c>
      <c r="AB287" s="74" t="str">
        <f t="shared" si="3359"/>
        <v/>
      </c>
      <c r="AC287" s="67" t="str">
        <f t="shared" ref="AC287" si="3469">IF(AND($F287=AB$2,$D287=AB$3,$E287=AC$4),1,"")</f>
        <v/>
      </c>
      <c r="AD287" s="67" t="str">
        <f t="shared" si="3130"/>
        <v/>
      </c>
      <c r="AE287" s="67" t="str">
        <f t="shared" si="3131"/>
        <v/>
      </c>
      <c r="AF287" s="67" t="str">
        <f t="shared" si="3132"/>
        <v/>
      </c>
      <c r="AG287" s="67" t="str">
        <f t="shared" si="3133"/>
        <v/>
      </c>
      <c r="AH287" s="67" t="str">
        <f t="shared" si="3134"/>
        <v/>
      </c>
      <c r="AI287" s="67" t="str">
        <f t="shared" si="3135"/>
        <v/>
      </c>
      <c r="AJ287" s="67" t="str">
        <f t="shared" si="3136"/>
        <v/>
      </c>
      <c r="AK287" s="75" t="str">
        <f t="shared" si="3137"/>
        <v/>
      </c>
      <c r="AL287" s="74" t="str">
        <f t="shared" si="3361"/>
        <v/>
      </c>
      <c r="AM287" s="67" t="str">
        <f t="shared" ref="AM287" si="3470">IF(AND($F287=AL$2,$D287=AL$3,$E287=AM$4),1,"")</f>
        <v/>
      </c>
      <c r="AN287" s="67" t="str">
        <f t="shared" si="3139"/>
        <v/>
      </c>
      <c r="AO287" s="67" t="str">
        <f t="shared" si="3140"/>
        <v/>
      </c>
      <c r="AP287" s="67" t="str">
        <f t="shared" si="3141"/>
        <v/>
      </c>
      <c r="AQ287" s="67" t="str">
        <f t="shared" si="3142"/>
        <v/>
      </c>
      <c r="AR287" s="67" t="str">
        <f t="shared" si="3143"/>
        <v/>
      </c>
      <c r="AS287" s="67" t="str">
        <f t="shared" si="3144"/>
        <v/>
      </c>
      <c r="AT287" s="67" t="str">
        <f t="shared" si="3145"/>
        <v/>
      </c>
      <c r="AU287" s="75" t="str">
        <f t="shared" si="3146"/>
        <v/>
      </c>
      <c r="AV287" s="74" t="str">
        <f t="shared" si="3363"/>
        <v/>
      </c>
      <c r="AW287" s="67" t="str">
        <f t="shared" ref="AW287" si="3471">IF(AND($F287=AV$2,$D287=AV$3,$E287=AW$4),1,"")</f>
        <v/>
      </c>
      <c r="AX287" s="67" t="str">
        <f t="shared" si="3148"/>
        <v/>
      </c>
      <c r="AY287" s="67" t="str">
        <f t="shared" si="3149"/>
        <v/>
      </c>
      <c r="AZ287" s="67" t="str">
        <f t="shared" si="3150"/>
        <v/>
      </c>
      <c r="BA287" s="67" t="str">
        <f t="shared" si="3151"/>
        <v/>
      </c>
      <c r="BB287" s="67" t="str">
        <f t="shared" si="3152"/>
        <v/>
      </c>
      <c r="BC287" s="67" t="str">
        <f t="shared" si="3153"/>
        <v/>
      </c>
      <c r="BD287" s="67" t="str">
        <f t="shared" si="3154"/>
        <v/>
      </c>
      <c r="BE287" s="75" t="str">
        <f t="shared" si="3155"/>
        <v/>
      </c>
      <c r="BF287" s="74" t="str">
        <f t="shared" si="3365"/>
        <v/>
      </c>
      <c r="BG287" s="67" t="str">
        <f t="shared" ref="BG287" si="3472">IF(AND($F287=BF$2,$D287=BF$3,$E287=BG$4),1,"")</f>
        <v/>
      </c>
      <c r="BH287" s="67" t="str">
        <f t="shared" si="3157"/>
        <v/>
      </c>
      <c r="BI287" s="67" t="str">
        <f t="shared" si="3158"/>
        <v/>
      </c>
      <c r="BJ287" s="67" t="str">
        <f t="shared" si="3159"/>
        <v/>
      </c>
      <c r="BK287" s="67" t="str">
        <f t="shared" si="3160"/>
        <v/>
      </c>
      <c r="BL287" s="67" t="str">
        <f t="shared" si="3161"/>
        <v/>
      </c>
      <c r="BM287" s="67" t="str">
        <f t="shared" si="3162"/>
        <v/>
      </c>
      <c r="BN287" s="67" t="str">
        <f t="shared" si="3163"/>
        <v/>
      </c>
      <c r="BO287" s="75" t="str">
        <f t="shared" si="3164"/>
        <v/>
      </c>
      <c r="BP287" s="74" t="str">
        <f t="shared" si="3367"/>
        <v/>
      </c>
      <c r="BQ287" s="67" t="str">
        <f t="shared" ref="BQ287" si="3473">IF(AND($F287=BP$2,$D287=BP$3,$E287=BQ$4),1,"")</f>
        <v/>
      </c>
      <c r="BR287" s="67" t="str">
        <f t="shared" si="3166"/>
        <v/>
      </c>
      <c r="BS287" s="67" t="str">
        <f t="shared" si="3167"/>
        <v/>
      </c>
      <c r="BT287" s="67" t="str">
        <f t="shared" si="3168"/>
        <v/>
      </c>
      <c r="BU287" s="67" t="str">
        <f t="shared" si="3169"/>
        <v/>
      </c>
      <c r="BV287" s="67" t="str">
        <f t="shared" si="3170"/>
        <v/>
      </c>
      <c r="BW287" s="67" t="str">
        <f t="shared" si="3171"/>
        <v/>
      </c>
      <c r="BX287" s="67" t="str">
        <f t="shared" si="3172"/>
        <v/>
      </c>
      <c r="BY287" s="75" t="str">
        <f t="shared" si="3173"/>
        <v/>
      </c>
      <c r="BZ287" s="74" t="str">
        <f t="shared" si="3369"/>
        <v/>
      </c>
      <c r="CA287" s="67" t="str">
        <f t="shared" ref="CA287" si="3474">IF(AND($F287=BZ$2,$D287=BZ$3,$E287=CA$4),1,"")</f>
        <v/>
      </c>
      <c r="CB287" s="67" t="str">
        <f t="shared" si="3175"/>
        <v/>
      </c>
      <c r="CC287" s="67" t="str">
        <f t="shared" si="3176"/>
        <v/>
      </c>
      <c r="CD287" s="67" t="str">
        <f t="shared" si="3177"/>
        <v/>
      </c>
      <c r="CE287" s="67" t="str">
        <f t="shared" si="3178"/>
        <v/>
      </c>
      <c r="CF287" s="67" t="str">
        <f t="shared" si="3179"/>
        <v/>
      </c>
      <c r="CG287" s="67" t="str">
        <f t="shared" si="3180"/>
        <v/>
      </c>
      <c r="CH287" s="67" t="str">
        <f t="shared" si="3181"/>
        <v/>
      </c>
      <c r="CI287" s="75" t="str">
        <f t="shared" si="3182"/>
        <v/>
      </c>
      <c r="CJ287" s="74" t="str">
        <f t="shared" si="3371"/>
        <v/>
      </c>
      <c r="CK287" s="67" t="str">
        <f t="shared" ref="CK287" si="3475">IF(AND($F287=CJ$2,$D287=CJ$3,$E287=CK$4),1,"")</f>
        <v/>
      </c>
      <c r="CL287" s="67" t="str">
        <f t="shared" si="3184"/>
        <v/>
      </c>
      <c r="CM287" s="67" t="str">
        <f t="shared" si="3185"/>
        <v/>
      </c>
      <c r="CN287" s="67" t="str">
        <f t="shared" si="3186"/>
        <v/>
      </c>
      <c r="CO287" s="67" t="str">
        <f t="shared" si="3187"/>
        <v/>
      </c>
      <c r="CP287" s="67" t="str">
        <f t="shared" si="3188"/>
        <v/>
      </c>
      <c r="CQ287" s="67" t="str">
        <f t="shared" si="3189"/>
        <v/>
      </c>
      <c r="CR287" s="67" t="str">
        <f t="shared" si="3190"/>
        <v/>
      </c>
      <c r="CS287" s="75" t="str">
        <f t="shared" si="3191"/>
        <v/>
      </c>
      <c r="CT287" s="74" t="str">
        <f t="shared" si="3373"/>
        <v/>
      </c>
      <c r="CU287" s="67" t="str">
        <f t="shared" ref="CU287" si="3476">IF(AND($F287=CT$2,$D287=CT$3,$E287=CU$4),1,"")</f>
        <v/>
      </c>
      <c r="CV287" s="67" t="str">
        <f t="shared" si="3193"/>
        <v/>
      </c>
      <c r="CW287" s="67" t="str">
        <f t="shared" si="3194"/>
        <v/>
      </c>
      <c r="CX287" s="67" t="str">
        <f t="shared" si="3195"/>
        <v/>
      </c>
      <c r="CY287" s="67" t="str">
        <f t="shared" si="3196"/>
        <v/>
      </c>
      <c r="CZ287" s="67" t="str">
        <f t="shared" si="3197"/>
        <v/>
      </c>
      <c r="DA287" s="67" t="str">
        <f t="shared" si="3198"/>
        <v/>
      </c>
      <c r="DB287" s="67" t="str">
        <f t="shared" si="3199"/>
        <v/>
      </c>
      <c r="DC287" s="75" t="str">
        <f t="shared" si="3200"/>
        <v/>
      </c>
      <c r="DD287" s="74" t="str">
        <f t="shared" si="3375"/>
        <v/>
      </c>
      <c r="DE287" s="67" t="str">
        <f t="shared" ref="DE287" si="3477">IF(AND($F287=DD$2,$D287=DD$3,$E287=DE$4),1,"")</f>
        <v/>
      </c>
      <c r="DF287" s="67" t="str">
        <f t="shared" si="3202"/>
        <v/>
      </c>
      <c r="DG287" s="67" t="str">
        <f t="shared" si="3203"/>
        <v/>
      </c>
      <c r="DH287" s="67" t="str">
        <f t="shared" si="3204"/>
        <v/>
      </c>
      <c r="DI287" s="67" t="str">
        <f t="shared" si="3205"/>
        <v/>
      </c>
      <c r="DJ287" s="67" t="str">
        <f t="shared" si="3206"/>
        <v/>
      </c>
      <c r="DK287" s="67" t="str">
        <f t="shared" si="3207"/>
        <v/>
      </c>
      <c r="DL287" s="67" t="str">
        <f t="shared" si="3208"/>
        <v/>
      </c>
      <c r="DM287" s="75" t="str">
        <f t="shared" si="3209"/>
        <v/>
      </c>
      <c r="DN287" s="74" t="str">
        <f t="shared" si="3377"/>
        <v/>
      </c>
      <c r="DO287" s="67" t="str">
        <f t="shared" ref="DO287" si="3478">IF(AND($F287=DN$2,$D287=DN$3,$E287=DO$4),1,"")</f>
        <v/>
      </c>
      <c r="DP287" s="67" t="str">
        <f t="shared" si="3211"/>
        <v/>
      </c>
      <c r="DQ287" s="67" t="str">
        <f t="shared" si="3212"/>
        <v/>
      </c>
      <c r="DR287" s="67" t="str">
        <f t="shared" si="3213"/>
        <v/>
      </c>
      <c r="DS287" s="67" t="str">
        <f t="shared" si="3214"/>
        <v/>
      </c>
      <c r="DT287" s="67" t="str">
        <f t="shared" si="3215"/>
        <v/>
      </c>
      <c r="DU287" s="67" t="str">
        <f t="shared" si="3216"/>
        <v/>
      </c>
      <c r="DV287" s="67" t="str">
        <f t="shared" si="3217"/>
        <v/>
      </c>
      <c r="DW287" s="76" t="str">
        <f t="shared" si="3218"/>
        <v/>
      </c>
      <c r="DX287" s="73"/>
    </row>
    <row r="288" spans="1:128" hidden="1">
      <c r="A288" s="67" t="str">
        <f>IF(OR(B288=0,B288=""),"",'Stu.Detail (1-20)'!A290)</f>
        <v/>
      </c>
      <c r="B288" s="67" t="str">
        <f>IF(OR('Stu.Detail (1-20)'!B290=0,'Stu.Detail (1-20)'!B290=""),"",'Stu.Detail (1-20)'!B290)</f>
        <v/>
      </c>
      <c r="C288" s="68" t="str">
        <f>IF(OR('Stu.Detail (1-20)'!C290=0,'Stu.Detail (1-20)'!C290=""),"",'Stu.Detail (1-20)'!C290)</f>
        <v/>
      </c>
      <c r="D288" s="67" t="str">
        <f>IF(OR('Stu.Detail (1-20)'!J290=0,'Stu.Detail (1-20)'!J290=""),"",'Stu.Detail (1-20)'!J290)</f>
        <v/>
      </c>
      <c r="E288" s="67" t="str">
        <f>IF(OR('Stu.Detail (1-20)'!K290=0,'Stu.Detail (1-20)'!K290=""),"",'Stu.Detail (1-20)'!K290)</f>
        <v/>
      </c>
      <c r="F288" s="67" t="str">
        <f>IF(OR('Stu.Detail (1-20)'!L290=0,'Stu.Detail (1-20)'!L290=""),"",'Stu.Detail (1-20)'!L290)</f>
        <v/>
      </c>
      <c r="H288" s="74" t="str">
        <f t="shared" si="3109"/>
        <v/>
      </c>
      <c r="I288" s="67" t="str">
        <f t="shared" si="3110"/>
        <v/>
      </c>
      <c r="J288" s="67" t="str">
        <f t="shared" si="3111"/>
        <v/>
      </c>
      <c r="K288" s="67" t="str">
        <f t="shared" si="3112"/>
        <v/>
      </c>
      <c r="L288" s="67" t="str">
        <f t="shared" si="3113"/>
        <v/>
      </c>
      <c r="M288" s="67" t="str">
        <f t="shared" si="3114"/>
        <v/>
      </c>
      <c r="N288" s="67" t="str">
        <f t="shared" si="3115"/>
        <v/>
      </c>
      <c r="O288" s="67" t="str">
        <f t="shared" si="3116"/>
        <v/>
      </c>
      <c r="P288" s="67" t="str">
        <f t="shared" si="3117"/>
        <v/>
      </c>
      <c r="Q288" s="75" t="str">
        <f t="shared" si="3118"/>
        <v/>
      </c>
      <c r="R288" s="74" t="str">
        <f t="shared" si="3119"/>
        <v/>
      </c>
      <c r="S288" s="67" t="str">
        <f t="shared" si="3120"/>
        <v/>
      </c>
      <c r="T288" s="67" t="str">
        <f t="shared" si="3121"/>
        <v/>
      </c>
      <c r="U288" s="67" t="str">
        <f t="shared" si="3122"/>
        <v/>
      </c>
      <c r="V288" s="67" t="str">
        <f t="shared" si="3123"/>
        <v/>
      </c>
      <c r="W288" s="67" t="str">
        <f t="shared" si="3124"/>
        <v/>
      </c>
      <c r="X288" s="67" t="str">
        <f t="shared" si="3125"/>
        <v/>
      </c>
      <c r="Y288" s="67" t="str">
        <f t="shared" si="3126"/>
        <v/>
      </c>
      <c r="Z288" s="67" t="str">
        <f t="shared" si="3127"/>
        <v/>
      </c>
      <c r="AA288" s="75" t="str">
        <f t="shared" si="3128"/>
        <v/>
      </c>
      <c r="AB288" s="74" t="str">
        <f t="shared" si="3359"/>
        <v/>
      </c>
      <c r="AC288" s="67" t="str">
        <f t="shared" ref="AC288" si="3479">IF(AND($F288=AB$2,$D288=AB$3,$E288=AC$4),1,"")</f>
        <v/>
      </c>
      <c r="AD288" s="67" t="str">
        <f t="shared" si="3130"/>
        <v/>
      </c>
      <c r="AE288" s="67" t="str">
        <f t="shared" si="3131"/>
        <v/>
      </c>
      <c r="AF288" s="67" t="str">
        <f t="shared" si="3132"/>
        <v/>
      </c>
      <c r="AG288" s="67" t="str">
        <f t="shared" si="3133"/>
        <v/>
      </c>
      <c r="AH288" s="67" t="str">
        <f t="shared" si="3134"/>
        <v/>
      </c>
      <c r="AI288" s="67" t="str">
        <f t="shared" si="3135"/>
        <v/>
      </c>
      <c r="AJ288" s="67" t="str">
        <f t="shared" si="3136"/>
        <v/>
      </c>
      <c r="AK288" s="75" t="str">
        <f t="shared" si="3137"/>
        <v/>
      </c>
      <c r="AL288" s="74" t="str">
        <f t="shared" si="3361"/>
        <v/>
      </c>
      <c r="AM288" s="67" t="str">
        <f t="shared" ref="AM288" si="3480">IF(AND($F288=AL$2,$D288=AL$3,$E288=AM$4),1,"")</f>
        <v/>
      </c>
      <c r="AN288" s="67" t="str">
        <f t="shared" si="3139"/>
        <v/>
      </c>
      <c r="AO288" s="67" t="str">
        <f t="shared" si="3140"/>
        <v/>
      </c>
      <c r="AP288" s="67" t="str">
        <f t="shared" si="3141"/>
        <v/>
      </c>
      <c r="AQ288" s="67" t="str">
        <f t="shared" si="3142"/>
        <v/>
      </c>
      <c r="AR288" s="67" t="str">
        <f t="shared" si="3143"/>
        <v/>
      </c>
      <c r="AS288" s="67" t="str">
        <f t="shared" si="3144"/>
        <v/>
      </c>
      <c r="AT288" s="67" t="str">
        <f t="shared" si="3145"/>
        <v/>
      </c>
      <c r="AU288" s="75" t="str">
        <f t="shared" si="3146"/>
        <v/>
      </c>
      <c r="AV288" s="74" t="str">
        <f t="shared" si="3363"/>
        <v/>
      </c>
      <c r="AW288" s="67" t="str">
        <f t="shared" ref="AW288" si="3481">IF(AND($F288=AV$2,$D288=AV$3,$E288=AW$4),1,"")</f>
        <v/>
      </c>
      <c r="AX288" s="67" t="str">
        <f t="shared" si="3148"/>
        <v/>
      </c>
      <c r="AY288" s="67" t="str">
        <f t="shared" si="3149"/>
        <v/>
      </c>
      <c r="AZ288" s="67" t="str">
        <f t="shared" si="3150"/>
        <v/>
      </c>
      <c r="BA288" s="67" t="str">
        <f t="shared" si="3151"/>
        <v/>
      </c>
      <c r="BB288" s="67" t="str">
        <f t="shared" si="3152"/>
        <v/>
      </c>
      <c r="BC288" s="67" t="str">
        <f t="shared" si="3153"/>
        <v/>
      </c>
      <c r="BD288" s="67" t="str">
        <f t="shared" si="3154"/>
        <v/>
      </c>
      <c r="BE288" s="75" t="str">
        <f t="shared" si="3155"/>
        <v/>
      </c>
      <c r="BF288" s="74" t="str">
        <f t="shared" si="3365"/>
        <v/>
      </c>
      <c r="BG288" s="67" t="str">
        <f t="shared" ref="BG288" si="3482">IF(AND($F288=BF$2,$D288=BF$3,$E288=BG$4),1,"")</f>
        <v/>
      </c>
      <c r="BH288" s="67" t="str">
        <f t="shared" si="3157"/>
        <v/>
      </c>
      <c r="BI288" s="67" t="str">
        <f t="shared" si="3158"/>
        <v/>
      </c>
      <c r="BJ288" s="67" t="str">
        <f t="shared" si="3159"/>
        <v/>
      </c>
      <c r="BK288" s="67" t="str">
        <f t="shared" si="3160"/>
        <v/>
      </c>
      <c r="BL288" s="67" t="str">
        <f t="shared" si="3161"/>
        <v/>
      </c>
      <c r="BM288" s="67" t="str">
        <f t="shared" si="3162"/>
        <v/>
      </c>
      <c r="BN288" s="67" t="str">
        <f t="shared" si="3163"/>
        <v/>
      </c>
      <c r="BO288" s="75" t="str">
        <f t="shared" si="3164"/>
        <v/>
      </c>
      <c r="BP288" s="74" t="str">
        <f t="shared" si="3367"/>
        <v/>
      </c>
      <c r="BQ288" s="67" t="str">
        <f t="shared" ref="BQ288" si="3483">IF(AND($F288=BP$2,$D288=BP$3,$E288=BQ$4),1,"")</f>
        <v/>
      </c>
      <c r="BR288" s="67" t="str">
        <f t="shared" si="3166"/>
        <v/>
      </c>
      <c r="BS288" s="67" t="str">
        <f t="shared" si="3167"/>
        <v/>
      </c>
      <c r="BT288" s="67" t="str">
        <f t="shared" si="3168"/>
        <v/>
      </c>
      <c r="BU288" s="67" t="str">
        <f t="shared" si="3169"/>
        <v/>
      </c>
      <c r="BV288" s="67" t="str">
        <f t="shared" si="3170"/>
        <v/>
      </c>
      <c r="BW288" s="67" t="str">
        <f t="shared" si="3171"/>
        <v/>
      </c>
      <c r="BX288" s="67" t="str">
        <f t="shared" si="3172"/>
        <v/>
      </c>
      <c r="BY288" s="75" t="str">
        <f t="shared" si="3173"/>
        <v/>
      </c>
      <c r="BZ288" s="74" t="str">
        <f t="shared" si="3369"/>
        <v/>
      </c>
      <c r="CA288" s="67" t="str">
        <f t="shared" ref="CA288" si="3484">IF(AND($F288=BZ$2,$D288=BZ$3,$E288=CA$4),1,"")</f>
        <v/>
      </c>
      <c r="CB288" s="67" t="str">
        <f t="shared" si="3175"/>
        <v/>
      </c>
      <c r="CC288" s="67" t="str">
        <f t="shared" si="3176"/>
        <v/>
      </c>
      <c r="CD288" s="67" t="str">
        <f t="shared" si="3177"/>
        <v/>
      </c>
      <c r="CE288" s="67" t="str">
        <f t="shared" si="3178"/>
        <v/>
      </c>
      <c r="CF288" s="67" t="str">
        <f t="shared" si="3179"/>
        <v/>
      </c>
      <c r="CG288" s="67" t="str">
        <f t="shared" si="3180"/>
        <v/>
      </c>
      <c r="CH288" s="67" t="str">
        <f t="shared" si="3181"/>
        <v/>
      </c>
      <c r="CI288" s="75" t="str">
        <f t="shared" si="3182"/>
        <v/>
      </c>
      <c r="CJ288" s="74" t="str">
        <f t="shared" si="3371"/>
        <v/>
      </c>
      <c r="CK288" s="67" t="str">
        <f t="shared" ref="CK288" si="3485">IF(AND($F288=CJ$2,$D288=CJ$3,$E288=CK$4),1,"")</f>
        <v/>
      </c>
      <c r="CL288" s="67" t="str">
        <f t="shared" si="3184"/>
        <v/>
      </c>
      <c r="CM288" s="67" t="str">
        <f t="shared" si="3185"/>
        <v/>
      </c>
      <c r="CN288" s="67" t="str">
        <f t="shared" si="3186"/>
        <v/>
      </c>
      <c r="CO288" s="67" t="str">
        <f t="shared" si="3187"/>
        <v/>
      </c>
      <c r="CP288" s="67" t="str">
        <f t="shared" si="3188"/>
        <v/>
      </c>
      <c r="CQ288" s="67" t="str">
        <f t="shared" si="3189"/>
        <v/>
      </c>
      <c r="CR288" s="67" t="str">
        <f t="shared" si="3190"/>
        <v/>
      </c>
      <c r="CS288" s="75" t="str">
        <f t="shared" si="3191"/>
        <v/>
      </c>
      <c r="CT288" s="74" t="str">
        <f t="shared" si="3373"/>
        <v/>
      </c>
      <c r="CU288" s="67" t="str">
        <f t="shared" ref="CU288" si="3486">IF(AND($F288=CT$2,$D288=CT$3,$E288=CU$4),1,"")</f>
        <v/>
      </c>
      <c r="CV288" s="67" t="str">
        <f t="shared" si="3193"/>
        <v/>
      </c>
      <c r="CW288" s="67" t="str">
        <f t="shared" si="3194"/>
        <v/>
      </c>
      <c r="CX288" s="67" t="str">
        <f t="shared" si="3195"/>
        <v/>
      </c>
      <c r="CY288" s="67" t="str">
        <f t="shared" si="3196"/>
        <v/>
      </c>
      <c r="CZ288" s="67" t="str">
        <f t="shared" si="3197"/>
        <v/>
      </c>
      <c r="DA288" s="67" t="str">
        <f t="shared" si="3198"/>
        <v/>
      </c>
      <c r="DB288" s="67" t="str">
        <f t="shared" si="3199"/>
        <v/>
      </c>
      <c r="DC288" s="75" t="str">
        <f t="shared" si="3200"/>
        <v/>
      </c>
      <c r="DD288" s="74" t="str">
        <f t="shared" si="3375"/>
        <v/>
      </c>
      <c r="DE288" s="67" t="str">
        <f t="shared" ref="DE288" si="3487">IF(AND($F288=DD$2,$D288=DD$3,$E288=DE$4),1,"")</f>
        <v/>
      </c>
      <c r="DF288" s="67" t="str">
        <f t="shared" si="3202"/>
        <v/>
      </c>
      <c r="DG288" s="67" t="str">
        <f t="shared" si="3203"/>
        <v/>
      </c>
      <c r="DH288" s="67" t="str">
        <f t="shared" si="3204"/>
        <v/>
      </c>
      <c r="DI288" s="67" t="str">
        <f t="shared" si="3205"/>
        <v/>
      </c>
      <c r="DJ288" s="67" t="str">
        <f t="shared" si="3206"/>
        <v/>
      </c>
      <c r="DK288" s="67" t="str">
        <f t="shared" si="3207"/>
        <v/>
      </c>
      <c r="DL288" s="67" t="str">
        <f t="shared" si="3208"/>
        <v/>
      </c>
      <c r="DM288" s="75" t="str">
        <f t="shared" si="3209"/>
        <v/>
      </c>
      <c r="DN288" s="74" t="str">
        <f t="shared" si="3377"/>
        <v/>
      </c>
      <c r="DO288" s="67" t="str">
        <f t="shared" ref="DO288" si="3488">IF(AND($F288=DN$2,$D288=DN$3,$E288=DO$4),1,"")</f>
        <v/>
      </c>
      <c r="DP288" s="67" t="str">
        <f t="shared" si="3211"/>
        <v/>
      </c>
      <c r="DQ288" s="67" t="str">
        <f t="shared" si="3212"/>
        <v/>
      </c>
      <c r="DR288" s="67" t="str">
        <f t="shared" si="3213"/>
        <v/>
      </c>
      <c r="DS288" s="67" t="str">
        <f t="shared" si="3214"/>
        <v/>
      </c>
      <c r="DT288" s="67" t="str">
        <f t="shared" si="3215"/>
        <v/>
      </c>
      <c r="DU288" s="67" t="str">
        <f t="shared" si="3216"/>
        <v/>
      </c>
      <c r="DV288" s="67" t="str">
        <f t="shared" si="3217"/>
        <v/>
      </c>
      <c r="DW288" s="76" t="str">
        <f t="shared" si="3218"/>
        <v/>
      </c>
      <c r="DX288" s="73"/>
    </row>
    <row r="289" spans="1:128" hidden="1">
      <c r="A289" s="67" t="str">
        <f>IF(OR(B289=0,B289=""),"",'Stu.Detail (1-20)'!A291)</f>
        <v/>
      </c>
      <c r="B289" s="67" t="str">
        <f>IF(OR('Stu.Detail (1-20)'!B291=0,'Stu.Detail (1-20)'!B291=""),"",'Stu.Detail (1-20)'!B291)</f>
        <v/>
      </c>
      <c r="C289" s="68" t="str">
        <f>IF(OR('Stu.Detail (1-20)'!C291=0,'Stu.Detail (1-20)'!C291=""),"",'Stu.Detail (1-20)'!C291)</f>
        <v/>
      </c>
      <c r="D289" s="67" t="str">
        <f>IF(OR('Stu.Detail (1-20)'!J291=0,'Stu.Detail (1-20)'!J291=""),"",'Stu.Detail (1-20)'!J291)</f>
        <v/>
      </c>
      <c r="E289" s="67" t="str">
        <f>IF(OR('Stu.Detail (1-20)'!K291=0,'Stu.Detail (1-20)'!K291=""),"",'Stu.Detail (1-20)'!K291)</f>
        <v/>
      </c>
      <c r="F289" s="67" t="str">
        <f>IF(OR('Stu.Detail (1-20)'!L291=0,'Stu.Detail (1-20)'!L291=""),"",'Stu.Detail (1-20)'!L291)</f>
        <v/>
      </c>
      <c r="H289" s="74" t="str">
        <f t="shared" si="3109"/>
        <v/>
      </c>
      <c r="I289" s="67" t="str">
        <f t="shared" si="3110"/>
        <v/>
      </c>
      <c r="J289" s="67" t="str">
        <f t="shared" si="3111"/>
        <v/>
      </c>
      <c r="K289" s="67" t="str">
        <f t="shared" si="3112"/>
        <v/>
      </c>
      <c r="L289" s="67" t="str">
        <f t="shared" si="3113"/>
        <v/>
      </c>
      <c r="M289" s="67" t="str">
        <f t="shared" si="3114"/>
        <v/>
      </c>
      <c r="N289" s="67" t="str">
        <f t="shared" si="3115"/>
        <v/>
      </c>
      <c r="O289" s="67" t="str">
        <f t="shared" si="3116"/>
        <v/>
      </c>
      <c r="P289" s="67" t="str">
        <f t="shared" si="3117"/>
        <v/>
      </c>
      <c r="Q289" s="75" t="str">
        <f t="shared" si="3118"/>
        <v/>
      </c>
      <c r="R289" s="74" t="str">
        <f t="shared" si="3119"/>
        <v/>
      </c>
      <c r="S289" s="67" t="str">
        <f t="shared" si="3120"/>
        <v/>
      </c>
      <c r="T289" s="67" t="str">
        <f t="shared" si="3121"/>
        <v/>
      </c>
      <c r="U289" s="67" t="str">
        <f t="shared" si="3122"/>
        <v/>
      </c>
      <c r="V289" s="67" t="str">
        <f t="shared" si="3123"/>
        <v/>
      </c>
      <c r="W289" s="67" t="str">
        <f t="shared" si="3124"/>
        <v/>
      </c>
      <c r="X289" s="67" t="str">
        <f t="shared" si="3125"/>
        <v/>
      </c>
      <c r="Y289" s="67" t="str">
        <f t="shared" si="3126"/>
        <v/>
      </c>
      <c r="Z289" s="67" t="str">
        <f t="shared" si="3127"/>
        <v/>
      </c>
      <c r="AA289" s="75" t="str">
        <f t="shared" si="3128"/>
        <v/>
      </c>
      <c r="AB289" s="74" t="str">
        <f t="shared" si="3359"/>
        <v/>
      </c>
      <c r="AC289" s="67" t="str">
        <f t="shared" ref="AC289" si="3489">IF(AND($F289=AB$2,$D289=AB$3,$E289=AC$4),1,"")</f>
        <v/>
      </c>
      <c r="AD289" s="67" t="str">
        <f t="shared" si="3130"/>
        <v/>
      </c>
      <c r="AE289" s="67" t="str">
        <f t="shared" si="3131"/>
        <v/>
      </c>
      <c r="AF289" s="67" t="str">
        <f t="shared" si="3132"/>
        <v/>
      </c>
      <c r="AG289" s="67" t="str">
        <f t="shared" si="3133"/>
        <v/>
      </c>
      <c r="AH289" s="67" t="str">
        <f t="shared" si="3134"/>
        <v/>
      </c>
      <c r="AI289" s="67" t="str">
        <f t="shared" si="3135"/>
        <v/>
      </c>
      <c r="AJ289" s="67" t="str">
        <f t="shared" si="3136"/>
        <v/>
      </c>
      <c r="AK289" s="75" t="str">
        <f t="shared" si="3137"/>
        <v/>
      </c>
      <c r="AL289" s="74" t="str">
        <f t="shared" si="3361"/>
        <v/>
      </c>
      <c r="AM289" s="67" t="str">
        <f t="shared" ref="AM289" si="3490">IF(AND($F289=AL$2,$D289=AL$3,$E289=AM$4),1,"")</f>
        <v/>
      </c>
      <c r="AN289" s="67" t="str">
        <f t="shared" si="3139"/>
        <v/>
      </c>
      <c r="AO289" s="67" t="str">
        <f t="shared" si="3140"/>
        <v/>
      </c>
      <c r="AP289" s="67" t="str">
        <f t="shared" si="3141"/>
        <v/>
      </c>
      <c r="AQ289" s="67" t="str">
        <f t="shared" si="3142"/>
        <v/>
      </c>
      <c r="AR289" s="67" t="str">
        <f t="shared" si="3143"/>
        <v/>
      </c>
      <c r="AS289" s="67" t="str">
        <f t="shared" si="3144"/>
        <v/>
      </c>
      <c r="AT289" s="67" t="str">
        <f t="shared" si="3145"/>
        <v/>
      </c>
      <c r="AU289" s="75" t="str">
        <f t="shared" si="3146"/>
        <v/>
      </c>
      <c r="AV289" s="74" t="str">
        <f t="shared" si="3363"/>
        <v/>
      </c>
      <c r="AW289" s="67" t="str">
        <f t="shared" ref="AW289" si="3491">IF(AND($F289=AV$2,$D289=AV$3,$E289=AW$4),1,"")</f>
        <v/>
      </c>
      <c r="AX289" s="67" t="str">
        <f t="shared" si="3148"/>
        <v/>
      </c>
      <c r="AY289" s="67" t="str">
        <f t="shared" si="3149"/>
        <v/>
      </c>
      <c r="AZ289" s="67" t="str">
        <f t="shared" si="3150"/>
        <v/>
      </c>
      <c r="BA289" s="67" t="str">
        <f t="shared" si="3151"/>
        <v/>
      </c>
      <c r="BB289" s="67" t="str">
        <f t="shared" si="3152"/>
        <v/>
      </c>
      <c r="BC289" s="67" t="str">
        <f t="shared" si="3153"/>
        <v/>
      </c>
      <c r="BD289" s="67" t="str">
        <f t="shared" si="3154"/>
        <v/>
      </c>
      <c r="BE289" s="75" t="str">
        <f t="shared" si="3155"/>
        <v/>
      </c>
      <c r="BF289" s="74" t="str">
        <f t="shared" si="3365"/>
        <v/>
      </c>
      <c r="BG289" s="67" t="str">
        <f t="shared" ref="BG289" si="3492">IF(AND($F289=BF$2,$D289=BF$3,$E289=BG$4),1,"")</f>
        <v/>
      </c>
      <c r="BH289" s="67" t="str">
        <f t="shared" si="3157"/>
        <v/>
      </c>
      <c r="BI289" s="67" t="str">
        <f t="shared" si="3158"/>
        <v/>
      </c>
      <c r="BJ289" s="67" t="str">
        <f t="shared" si="3159"/>
        <v/>
      </c>
      <c r="BK289" s="67" t="str">
        <f t="shared" si="3160"/>
        <v/>
      </c>
      <c r="BL289" s="67" t="str">
        <f t="shared" si="3161"/>
        <v/>
      </c>
      <c r="BM289" s="67" t="str">
        <f t="shared" si="3162"/>
        <v/>
      </c>
      <c r="BN289" s="67" t="str">
        <f t="shared" si="3163"/>
        <v/>
      </c>
      <c r="BO289" s="75" t="str">
        <f t="shared" si="3164"/>
        <v/>
      </c>
      <c r="BP289" s="74" t="str">
        <f t="shared" si="3367"/>
        <v/>
      </c>
      <c r="BQ289" s="67" t="str">
        <f t="shared" ref="BQ289" si="3493">IF(AND($F289=BP$2,$D289=BP$3,$E289=BQ$4),1,"")</f>
        <v/>
      </c>
      <c r="BR289" s="67" t="str">
        <f t="shared" si="3166"/>
        <v/>
      </c>
      <c r="BS289" s="67" t="str">
        <f t="shared" si="3167"/>
        <v/>
      </c>
      <c r="BT289" s="67" t="str">
        <f t="shared" si="3168"/>
        <v/>
      </c>
      <c r="BU289" s="67" t="str">
        <f t="shared" si="3169"/>
        <v/>
      </c>
      <c r="BV289" s="67" t="str">
        <f t="shared" si="3170"/>
        <v/>
      </c>
      <c r="BW289" s="67" t="str">
        <f t="shared" si="3171"/>
        <v/>
      </c>
      <c r="BX289" s="67" t="str">
        <f t="shared" si="3172"/>
        <v/>
      </c>
      <c r="BY289" s="75" t="str">
        <f t="shared" si="3173"/>
        <v/>
      </c>
      <c r="BZ289" s="74" t="str">
        <f t="shared" si="3369"/>
        <v/>
      </c>
      <c r="CA289" s="67" t="str">
        <f t="shared" ref="CA289" si="3494">IF(AND($F289=BZ$2,$D289=BZ$3,$E289=CA$4),1,"")</f>
        <v/>
      </c>
      <c r="CB289" s="67" t="str">
        <f t="shared" si="3175"/>
        <v/>
      </c>
      <c r="CC289" s="67" t="str">
        <f t="shared" si="3176"/>
        <v/>
      </c>
      <c r="CD289" s="67" t="str">
        <f t="shared" si="3177"/>
        <v/>
      </c>
      <c r="CE289" s="67" t="str">
        <f t="shared" si="3178"/>
        <v/>
      </c>
      <c r="CF289" s="67" t="str">
        <f t="shared" si="3179"/>
        <v/>
      </c>
      <c r="CG289" s="67" t="str">
        <f t="shared" si="3180"/>
        <v/>
      </c>
      <c r="CH289" s="67" t="str">
        <f t="shared" si="3181"/>
        <v/>
      </c>
      <c r="CI289" s="75" t="str">
        <f t="shared" si="3182"/>
        <v/>
      </c>
      <c r="CJ289" s="74" t="str">
        <f t="shared" si="3371"/>
        <v/>
      </c>
      <c r="CK289" s="67" t="str">
        <f t="shared" ref="CK289" si="3495">IF(AND($F289=CJ$2,$D289=CJ$3,$E289=CK$4),1,"")</f>
        <v/>
      </c>
      <c r="CL289" s="67" t="str">
        <f t="shared" si="3184"/>
        <v/>
      </c>
      <c r="CM289" s="67" t="str">
        <f t="shared" si="3185"/>
        <v/>
      </c>
      <c r="CN289" s="67" t="str">
        <f t="shared" si="3186"/>
        <v/>
      </c>
      <c r="CO289" s="67" t="str">
        <f t="shared" si="3187"/>
        <v/>
      </c>
      <c r="CP289" s="67" t="str">
        <f t="shared" si="3188"/>
        <v/>
      </c>
      <c r="CQ289" s="67" t="str">
        <f t="shared" si="3189"/>
        <v/>
      </c>
      <c r="CR289" s="67" t="str">
        <f t="shared" si="3190"/>
        <v/>
      </c>
      <c r="CS289" s="75" t="str">
        <f t="shared" si="3191"/>
        <v/>
      </c>
      <c r="CT289" s="74" t="str">
        <f t="shared" si="3373"/>
        <v/>
      </c>
      <c r="CU289" s="67" t="str">
        <f t="shared" ref="CU289" si="3496">IF(AND($F289=CT$2,$D289=CT$3,$E289=CU$4),1,"")</f>
        <v/>
      </c>
      <c r="CV289" s="67" t="str">
        <f t="shared" si="3193"/>
        <v/>
      </c>
      <c r="CW289" s="67" t="str">
        <f t="shared" si="3194"/>
        <v/>
      </c>
      <c r="CX289" s="67" t="str">
        <f t="shared" si="3195"/>
        <v/>
      </c>
      <c r="CY289" s="67" t="str">
        <f t="shared" si="3196"/>
        <v/>
      </c>
      <c r="CZ289" s="67" t="str">
        <f t="shared" si="3197"/>
        <v/>
      </c>
      <c r="DA289" s="67" t="str">
        <f t="shared" si="3198"/>
        <v/>
      </c>
      <c r="DB289" s="67" t="str">
        <f t="shared" si="3199"/>
        <v/>
      </c>
      <c r="DC289" s="75" t="str">
        <f t="shared" si="3200"/>
        <v/>
      </c>
      <c r="DD289" s="74" t="str">
        <f t="shared" si="3375"/>
        <v/>
      </c>
      <c r="DE289" s="67" t="str">
        <f t="shared" ref="DE289" si="3497">IF(AND($F289=DD$2,$D289=DD$3,$E289=DE$4),1,"")</f>
        <v/>
      </c>
      <c r="DF289" s="67" t="str">
        <f t="shared" si="3202"/>
        <v/>
      </c>
      <c r="DG289" s="67" t="str">
        <f t="shared" si="3203"/>
        <v/>
      </c>
      <c r="DH289" s="67" t="str">
        <f t="shared" si="3204"/>
        <v/>
      </c>
      <c r="DI289" s="67" t="str">
        <f t="shared" si="3205"/>
        <v/>
      </c>
      <c r="DJ289" s="67" t="str">
        <f t="shared" si="3206"/>
        <v/>
      </c>
      <c r="DK289" s="67" t="str">
        <f t="shared" si="3207"/>
        <v/>
      </c>
      <c r="DL289" s="67" t="str">
        <f t="shared" si="3208"/>
        <v/>
      </c>
      <c r="DM289" s="75" t="str">
        <f t="shared" si="3209"/>
        <v/>
      </c>
      <c r="DN289" s="74" t="str">
        <f t="shared" si="3377"/>
        <v/>
      </c>
      <c r="DO289" s="67" t="str">
        <f t="shared" ref="DO289" si="3498">IF(AND($F289=DN$2,$D289=DN$3,$E289=DO$4),1,"")</f>
        <v/>
      </c>
      <c r="DP289" s="67" t="str">
        <f t="shared" si="3211"/>
        <v/>
      </c>
      <c r="DQ289" s="67" t="str">
        <f t="shared" si="3212"/>
        <v/>
      </c>
      <c r="DR289" s="67" t="str">
        <f t="shared" si="3213"/>
        <v/>
      </c>
      <c r="DS289" s="67" t="str">
        <f t="shared" si="3214"/>
        <v/>
      </c>
      <c r="DT289" s="67" t="str">
        <f t="shared" si="3215"/>
        <v/>
      </c>
      <c r="DU289" s="67" t="str">
        <f t="shared" si="3216"/>
        <v/>
      </c>
      <c r="DV289" s="67" t="str">
        <f t="shared" si="3217"/>
        <v/>
      </c>
      <c r="DW289" s="76" t="str">
        <f t="shared" si="3218"/>
        <v/>
      </c>
      <c r="DX289" s="73"/>
    </row>
    <row r="290" spans="1:128" hidden="1">
      <c r="A290" s="67" t="str">
        <f>IF(OR(B290=0,B290=""),"",'Stu.Detail (1-20)'!A292)</f>
        <v/>
      </c>
      <c r="B290" s="67" t="str">
        <f>IF(OR('Stu.Detail (1-20)'!B292=0,'Stu.Detail (1-20)'!B292=""),"",'Stu.Detail (1-20)'!B292)</f>
        <v/>
      </c>
      <c r="C290" s="68" t="str">
        <f>IF(OR('Stu.Detail (1-20)'!C292=0,'Stu.Detail (1-20)'!C292=""),"",'Stu.Detail (1-20)'!C292)</f>
        <v/>
      </c>
      <c r="D290" s="67" t="str">
        <f>IF(OR('Stu.Detail (1-20)'!J292=0,'Stu.Detail (1-20)'!J292=""),"",'Stu.Detail (1-20)'!J292)</f>
        <v/>
      </c>
      <c r="E290" s="67" t="str">
        <f>IF(OR('Stu.Detail (1-20)'!K292=0,'Stu.Detail (1-20)'!K292=""),"",'Stu.Detail (1-20)'!K292)</f>
        <v/>
      </c>
      <c r="F290" s="67" t="str">
        <f>IF(OR('Stu.Detail (1-20)'!L292=0,'Stu.Detail (1-20)'!L292=""),"",'Stu.Detail (1-20)'!L292)</f>
        <v/>
      </c>
      <c r="H290" s="74" t="str">
        <f t="shared" si="3109"/>
        <v/>
      </c>
      <c r="I290" s="67" t="str">
        <f t="shared" si="3110"/>
        <v/>
      </c>
      <c r="J290" s="67" t="str">
        <f t="shared" si="3111"/>
        <v/>
      </c>
      <c r="K290" s="67" t="str">
        <f t="shared" si="3112"/>
        <v/>
      </c>
      <c r="L290" s="67" t="str">
        <f t="shared" si="3113"/>
        <v/>
      </c>
      <c r="M290" s="67" t="str">
        <f t="shared" si="3114"/>
        <v/>
      </c>
      <c r="N290" s="67" t="str">
        <f t="shared" si="3115"/>
        <v/>
      </c>
      <c r="O290" s="67" t="str">
        <f t="shared" si="3116"/>
        <v/>
      </c>
      <c r="P290" s="67" t="str">
        <f t="shared" si="3117"/>
        <v/>
      </c>
      <c r="Q290" s="75" t="str">
        <f t="shared" si="3118"/>
        <v/>
      </c>
      <c r="R290" s="74" t="str">
        <f t="shared" si="3119"/>
        <v/>
      </c>
      <c r="S290" s="67" t="str">
        <f t="shared" si="3120"/>
        <v/>
      </c>
      <c r="T290" s="67" t="str">
        <f t="shared" si="3121"/>
        <v/>
      </c>
      <c r="U290" s="67" t="str">
        <f t="shared" si="3122"/>
        <v/>
      </c>
      <c r="V290" s="67" t="str">
        <f t="shared" si="3123"/>
        <v/>
      </c>
      <c r="W290" s="67" t="str">
        <f t="shared" si="3124"/>
        <v/>
      </c>
      <c r="X290" s="67" t="str">
        <f t="shared" si="3125"/>
        <v/>
      </c>
      <c r="Y290" s="67" t="str">
        <f t="shared" si="3126"/>
        <v/>
      </c>
      <c r="Z290" s="67" t="str">
        <f t="shared" si="3127"/>
        <v/>
      </c>
      <c r="AA290" s="75" t="str">
        <f t="shared" si="3128"/>
        <v/>
      </c>
      <c r="AB290" s="74" t="str">
        <f t="shared" si="3359"/>
        <v/>
      </c>
      <c r="AC290" s="67" t="str">
        <f t="shared" ref="AC290" si="3499">IF(AND($F290=AB$2,$D290=AB$3,$E290=AC$4),1,"")</f>
        <v/>
      </c>
      <c r="AD290" s="67" t="str">
        <f t="shared" si="3130"/>
        <v/>
      </c>
      <c r="AE290" s="67" t="str">
        <f t="shared" si="3131"/>
        <v/>
      </c>
      <c r="AF290" s="67" t="str">
        <f t="shared" si="3132"/>
        <v/>
      </c>
      <c r="AG290" s="67" t="str">
        <f t="shared" si="3133"/>
        <v/>
      </c>
      <c r="AH290" s="67" t="str">
        <f t="shared" si="3134"/>
        <v/>
      </c>
      <c r="AI290" s="67" t="str">
        <f t="shared" si="3135"/>
        <v/>
      </c>
      <c r="AJ290" s="67" t="str">
        <f t="shared" si="3136"/>
        <v/>
      </c>
      <c r="AK290" s="75" t="str">
        <f t="shared" si="3137"/>
        <v/>
      </c>
      <c r="AL290" s="74" t="str">
        <f t="shared" si="3361"/>
        <v/>
      </c>
      <c r="AM290" s="67" t="str">
        <f t="shared" ref="AM290" si="3500">IF(AND($F290=AL$2,$D290=AL$3,$E290=AM$4),1,"")</f>
        <v/>
      </c>
      <c r="AN290" s="67" t="str">
        <f t="shared" si="3139"/>
        <v/>
      </c>
      <c r="AO290" s="67" t="str">
        <f t="shared" si="3140"/>
        <v/>
      </c>
      <c r="AP290" s="67" t="str">
        <f t="shared" si="3141"/>
        <v/>
      </c>
      <c r="AQ290" s="67" t="str">
        <f t="shared" si="3142"/>
        <v/>
      </c>
      <c r="AR290" s="67" t="str">
        <f t="shared" si="3143"/>
        <v/>
      </c>
      <c r="AS290" s="67" t="str">
        <f t="shared" si="3144"/>
        <v/>
      </c>
      <c r="AT290" s="67" t="str">
        <f t="shared" si="3145"/>
        <v/>
      </c>
      <c r="AU290" s="75" t="str">
        <f t="shared" si="3146"/>
        <v/>
      </c>
      <c r="AV290" s="74" t="str">
        <f t="shared" si="3363"/>
        <v/>
      </c>
      <c r="AW290" s="67" t="str">
        <f t="shared" ref="AW290" si="3501">IF(AND($F290=AV$2,$D290=AV$3,$E290=AW$4),1,"")</f>
        <v/>
      </c>
      <c r="AX290" s="67" t="str">
        <f t="shared" si="3148"/>
        <v/>
      </c>
      <c r="AY290" s="67" t="str">
        <f t="shared" si="3149"/>
        <v/>
      </c>
      <c r="AZ290" s="67" t="str">
        <f t="shared" si="3150"/>
        <v/>
      </c>
      <c r="BA290" s="67" t="str">
        <f t="shared" si="3151"/>
        <v/>
      </c>
      <c r="BB290" s="67" t="str">
        <f t="shared" si="3152"/>
        <v/>
      </c>
      <c r="BC290" s="67" t="str">
        <f t="shared" si="3153"/>
        <v/>
      </c>
      <c r="BD290" s="67" t="str">
        <f t="shared" si="3154"/>
        <v/>
      </c>
      <c r="BE290" s="75" t="str">
        <f t="shared" si="3155"/>
        <v/>
      </c>
      <c r="BF290" s="74" t="str">
        <f t="shared" si="3365"/>
        <v/>
      </c>
      <c r="BG290" s="67" t="str">
        <f t="shared" ref="BG290" si="3502">IF(AND($F290=BF$2,$D290=BF$3,$E290=BG$4),1,"")</f>
        <v/>
      </c>
      <c r="BH290" s="67" t="str">
        <f t="shared" si="3157"/>
        <v/>
      </c>
      <c r="BI290" s="67" t="str">
        <f t="shared" si="3158"/>
        <v/>
      </c>
      <c r="BJ290" s="67" t="str">
        <f t="shared" si="3159"/>
        <v/>
      </c>
      <c r="BK290" s="67" t="str">
        <f t="shared" si="3160"/>
        <v/>
      </c>
      <c r="BL290" s="67" t="str">
        <f t="shared" si="3161"/>
        <v/>
      </c>
      <c r="BM290" s="67" t="str">
        <f t="shared" si="3162"/>
        <v/>
      </c>
      <c r="BN290" s="67" t="str">
        <f t="shared" si="3163"/>
        <v/>
      </c>
      <c r="BO290" s="75" t="str">
        <f t="shared" si="3164"/>
        <v/>
      </c>
      <c r="BP290" s="74" t="str">
        <f t="shared" si="3367"/>
        <v/>
      </c>
      <c r="BQ290" s="67" t="str">
        <f t="shared" ref="BQ290" si="3503">IF(AND($F290=BP$2,$D290=BP$3,$E290=BQ$4),1,"")</f>
        <v/>
      </c>
      <c r="BR290" s="67" t="str">
        <f t="shared" si="3166"/>
        <v/>
      </c>
      <c r="BS290" s="67" t="str">
        <f t="shared" si="3167"/>
        <v/>
      </c>
      <c r="BT290" s="67" t="str">
        <f t="shared" si="3168"/>
        <v/>
      </c>
      <c r="BU290" s="67" t="str">
        <f t="shared" si="3169"/>
        <v/>
      </c>
      <c r="BV290" s="67" t="str">
        <f t="shared" si="3170"/>
        <v/>
      </c>
      <c r="BW290" s="67" t="str">
        <f t="shared" si="3171"/>
        <v/>
      </c>
      <c r="BX290" s="67" t="str">
        <f t="shared" si="3172"/>
        <v/>
      </c>
      <c r="BY290" s="75" t="str">
        <f t="shared" si="3173"/>
        <v/>
      </c>
      <c r="BZ290" s="74" t="str">
        <f t="shared" si="3369"/>
        <v/>
      </c>
      <c r="CA290" s="67" t="str">
        <f t="shared" ref="CA290" si="3504">IF(AND($F290=BZ$2,$D290=BZ$3,$E290=CA$4),1,"")</f>
        <v/>
      </c>
      <c r="CB290" s="67" t="str">
        <f t="shared" si="3175"/>
        <v/>
      </c>
      <c r="CC290" s="67" t="str">
        <f t="shared" si="3176"/>
        <v/>
      </c>
      <c r="CD290" s="67" t="str">
        <f t="shared" si="3177"/>
        <v/>
      </c>
      <c r="CE290" s="67" t="str">
        <f t="shared" si="3178"/>
        <v/>
      </c>
      <c r="CF290" s="67" t="str">
        <f t="shared" si="3179"/>
        <v/>
      </c>
      <c r="CG290" s="67" t="str">
        <f t="shared" si="3180"/>
        <v/>
      </c>
      <c r="CH290" s="67" t="str">
        <f t="shared" si="3181"/>
        <v/>
      </c>
      <c r="CI290" s="75" t="str">
        <f t="shared" si="3182"/>
        <v/>
      </c>
      <c r="CJ290" s="74" t="str">
        <f t="shared" si="3371"/>
        <v/>
      </c>
      <c r="CK290" s="67" t="str">
        <f t="shared" ref="CK290" si="3505">IF(AND($F290=CJ$2,$D290=CJ$3,$E290=CK$4),1,"")</f>
        <v/>
      </c>
      <c r="CL290" s="67" t="str">
        <f t="shared" si="3184"/>
        <v/>
      </c>
      <c r="CM290" s="67" t="str">
        <f t="shared" si="3185"/>
        <v/>
      </c>
      <c r="CN290" s="67" t="str">
        <f t="shared" si="3186"/>
        <v/>
      </c>
      <c r="CO290" s="67" t="str">
        <f t="shared" si="3187"/>
        <v/>
      </c>
      <c r="CP290" s="67" t="str">
        <f t="shared" si="3188"/>
        <v/>
      </c>
      <c r="CQ290" s="67" t="str">
        <f t="shared" si="3189"/>
        <v/>
      </c>
      <c r="CR290" s="67" t="str">
        <f t="shared" si="3190"/>
        <v/>
      </c>
      <c r="CS290" s="75" t="str">
        <f t="shared" si="3191"/>
        <v/>
      </c>
      <c r="CT290" s="74" t="str">
        <f t="shared" si="3373"/>
        <v/>
      </c>
      <c r="CU290" s="67" t="str">
        <f t="shared" ref="CU290" si="3506">IF(AND($F290=CT$2,$D290=CT$3,$E290=CU$4),1,"")</f>
        <v/>
      </c>
      <c r="CV290" s="67" t="str">
        <f t="shared" si="3193"/>
        <v/>
      </c>
      <c r="CW290" s="67" t="str">
        <f t="shared" si="3194"/>
        <v/>
      </c>
      <c r="CX290" s="67" t="str">
        <f t="shared" si="3195"/>
        <v/>
      </c>
      <c r="CY290" s="67" t="str">
        <f t="shared" si="3196"/>
        <v/>
      </c>
      <c r="CZ290" s="67" t="str">
        <f t="shared" si="3197"/>
        <v/>
      </c>
      <c r="DA290" s="67" t="str">
        <f t="shared" si="3198"/>
        <v/>
      </c>
      <c r="DB290" s="67" t="str">
        <f t="shared" si="3199"/>
        <v/>
      </c>
      <c r="DC290" s="75" t="str">
        <f t="shared" si="3200"/>
        <v/>
      </c>
      <c r="DD290" s="74" t="str">
        <f t="shared" si="3375"/>
        <v/>
      </c>
      <c r="DE290" s="67" t="str">
        <f t="shared" ref="DE290" si="3507">IF(AND($F290=DD$2,$D290=DD$3,$E290=DE$4),1,"")</f>
        <v/>
      </c>
      <c r="DF290" s="67" t="str">
        <f t="shared" si="3202"/>
        <v/>
      </c>
      <c r="DG290" s="67" t="str">
        <f t="shared" si="3203"/>
        <v/>
      </c>
      <c r="DH290" s="67" t="str">
        <f t="shared" si="3204"/>
        <v/>
      </c>
      <c r="DI290" s="67" t="str">
        <f t="shared" si="3205"/>
        <v/>
      </c>
      <c r="DJ290" s="67" t="str">
        <f t="shared" si="3206"/>
        <v/>
      </c>
      <c r="DK290" s="67" t="str">
        <f t="shared" si="3207"/>
        <v/>
      </c>
      <c r="DL290" s="67" t="str">
        <f t="shared" si="3208"/>
        <v/>
      </c>
      <c r="DM290" s="75" t="str">
        <f t="shared" si="3209"/>
        <v/>
      </c>
      <c r="DN290" s="74" t="str">
        <f t="shared" si="3377"/>
        <v/>
      </c>
      <c r="DO290" s="67" t="str">
        <f t="shared" ref="DO290" si="3508">IF(AND($F290=DN$2,$D290=DN$3,$E290=DO$4),1,"")</f>
        <v/>
      </c>
      <c r="DP290" s="67" t="str">
        <f t="shared" si="3211"/>
        <v/>
      </c>
      <c r="DQ290" s="67" t="str">
        <f t="shared" si="3212"/>
        <v/>
      </c>
      <c r="DR290" s="67" t="str">
        <f t="shared" si="3213"/>
        <v/>
      </c>
      <c r="DS290" s="67" t="str">
        <f t="shared" si="3214"/>
        <v/>
      </c>
      <c r="DT290" s="67" t="str">
        <f t="shared" si="3215"/>
        <v/>
      </c>
      <c r="DU290" s="67" t="str">
        <f t="shared" si="3216"/>
        <v/>
      </c>
      <c r="DV290" s="67" t="str">
        <f t="shared" si="3217"/>
        <v/>
      </c>
      <c r="DW290" s="76" t="str">
        <f t="shared" si="3218"/>
        <v/>
      </c>
      <c r="DX290" s="73"/>
    </row>
    <row r="291" spans="1:128" hidden="1">
      <c r="A291" s="67" t="str">
        <f>IF(OR(B291=0,B291=""),"",'Stu.Detail (1-20)'!A293)</f>
        <v/>
      </c>
      <c r="B291" s="67" t="str">
        <f>IF(OR('Stu.Detail (1-20)'!B293=0,'Stu.Detail (1-20)'!B293=""),"",'Stu.Detail (1-20)'!B293)</f>
        <v/>
      </c>
      <c r="C291" s="68" t="str">
        <f>IF(OR('Stu.Detail (1-20)'!C293=0,'Stu.Detail (1-20)'!C293=""),"",'Stu.Detail (1-20)'!C293)</f>
        <v/>
      </c>
      <c r="D291" s="67" t="str">
        <f>IF(OR('Stu.Detail (1-20)'!J293=0,'Stu.Detail (1-20)'!J293=""),"",'Stu.Detail (1-20)'!J293)</f>
        <v/>
      </c>
      <c r="E291" s="67" t="str">
        <f>IF(OR('Stu.Detail (1-20)'!K293=0,'Stu.Detail (1-20)'!K293=""),"",'Stu.Detail (1-20)'!K293)</f>
        <v/>
      </c>
      <c r="F291" s="67" t="str">
        <f>IF(OR('Stu.Detail (1-20)'!L293=0,'Stu.Detail (1-20)'!L293=""),"",'Stu.Detail (1-20)'!L293)</f>
        <v/>
      </c>
      <c r="H291" s="74" t="str">
        <f t="shared" si="3109"/>
        <v/>
      </c>
      <c r="I291" s="67" t="str">
        <f t="shared" si="3110"/>
        <v/>
      </c>
      <c r="J291" s="67" t="str">
        <f t="shared" si="3111"/>
        <v/>
      </c>
      <c r="K291" s="67" t="str">
        <f t="shared" si="3112"/>
        <v/>
      </c>
      <c r="L291" s="67" t="str">
        <f t="shared" si="3113"/>
        <v/>
      </c>
      <c r="M291" s="67" t="str">
        <f t="shared" si="3114"/>
        <v/>
      </c>
      <c r="N291" s="67" t="str">
        <f t="shared" si="3115"/>
        <v/>
      </c>
      <c r="O291" s="67" t="str">
        <f t="shared" si="3116"/>
        <v/>
      </c>
      <c r="P291" s="67" t="str">
        <f t="shared" si="3117"/>
        <v/>
      </c>
      <c r="Q291" s="75" t="str">
        <f t="shared" si="3118"/>
        <v/>
      </c>
      <c r="R291" s="74" t="str">
        <f t="shared" si="3119"/>
        <v/>
      </c>
      <c r="S291" s="67" t="str">
        <f t="shared" si="3120"/>
        <v/>
      </c>
      <c r="T291" s="67" t="str">
        <f t="shared" si="3121"/>
        <v/>
      </c>
      <c r="U291" s="67" t="str">
        <f t="shared" si="3122"/>
        <v/>
      </c>
      <c r="V291" s="67" t="str">
        <f t="shared" si="3123"/>
        <v/>
      </c>
      <c r="W291" s="67" t="str">
        <f t="shared" si="3124"/>
        <v/>
      </c>
      <c r="X291" s="67" t="str">
        <f t="shared" si="3125"/>
        <v/>
      </c>
      <c r="Y291" s="67" t="str">
        <f t="shared" si="3126"/>
        <v/>
      </c>
      <c r="Z291" s="67" t="str">
        <f t="shared" si="3127"/>
        <v/>
      </c>
      <c r="AA291" s="75" t="str">
        <f t="shared" si="3128"/>
        <v/>
      </c>
      <c r="AB291" s="74" t="str">
        <f t="shared" si="3359"/>
        <v/>
      </c>
      <c r="AC291" s="67" t="str">
        <f t="shared" ref="AC291" si="3509">IF(AND($F291=AB$2,$D291=AB$3,$E291=AC$4),1,"")</f>
        <v/>
      </c>
      <c r="AD291" s="67" t="str">
        <f t="shared" si="3130"/>
        <v/>
      </c>
      <c r="AE291" s="67" t="str">
        <f t="shared" si="3131"/>
        <v/>
      </c>
      <c r="AF291" s="67" t="str">
        <f t="shared" si="3132"/>
        <v/>
      </c>
      <c r="AG291" s="67" t="str">
        <f t="shared" si="3133"/>
        <v/>
      </c>
      <c r="AH291" s="67" t="str">
        <f t="shared" si="3134"/>
        <v/>
      </c>
      <c r="AI291" s="67" t="str">
        <f t="shared" si="3135"/>
        <v/>
      </c>
      <c r="AJ291" s="67" t="str">
        <f t="shared" si="3136"/>
        <v/>
      </c>
      <c r="AK291" s="75" t="str">
        <f t="shared" si="3137"/>
        <v/>
      </c>
      <c r="AL291" s="74" t="str">
        <f t="shared" si="3361"/>
        <v/>
      </c>
      <c r="AM291" s="67" t="str">
        <f t="shared" ref="AM291" si="3510">IF(AND($F291=AL$2,$D291=AL$3,$E291=AM$4),1,"")</f>
        <v/>
      </c>
      <c r="AN291" s="67" t="str">
        <f t="shared" si="3139"/>
        <v/>
      </c>
      <c r="AO291" s="67" t="str">
        <f t="shared" si="3140"/>
        <v/>
      </c>
      <c r="AP291" s="67" t="str">
        <f t="shared" si="3141"/>
        <v/>
      </c>
      <c r="AQ291" s="67" t="str">
        <f t="shared" si="3142"/>
        <v/>
      </c>
      <c r="AR291" s="67" t="str">
        <f t="shared" si="3143"/>
        <v/>
      </c>
      <c r="AS291" s="67" t="str">
        <f t="shared" si="3144"/>
        <v/>
      </c>
      <c r="AT291" s="67" t="str">
        <f t="shared" si="3145"/>
        <v/>
      </c>
      <c r="AU291" s="75" t="str">
        <f t="shared" si="3146"/>
        <v/>
      </c>
      <c r="AV291" s="74" t="str">
        <f t="shared" si="3363"/>
        <v/>
      </c>
      <c r="AW291" s="67" t="str">
        <f t="shared" ref="AW291" si="3511">IF(AND($F291=AV$2,$D291=AV$3,$E291=AW$4),1,"")</f>
        <v/>
      </c>
      <c r="AX291" s="67" t="str">
        <f t="shared" si="3148"/>
        <v/>
      </c>
      <c r="AY291" s="67" t="str">
        <f t="shared" si="3149"/>
        <v/>
      </c>
      <c r="AZ291" s="67" t="str">
        <f t="shared" si="3150"/>
        <v/>
      </c>
      <c r="BA291" s="67" t="str">
        <f t="shared" si="3151"/>
        <v/>
      </c>
      <c r="BB291" s="67" t="str">
        <f t="shared" si="3152"/>
        <v/>
      </c>
      <c r="BC291" s="67" t="str">
        <f t="shared" si="3153"/>
        <v/>
      </c>
      <c r="BD291" s="67" t="str">
        <f t="shared" si="3154"/>
        <v/>
      </c>
      <c r="BE291" s="75" t="str">
        <f t="shared" si="3155"/>
        <v/>
      </c>
      <c r="BF291" s="74" t="str">
        <f t="shared" si="3365"/>
        <v/>
      </c>
      <c r="BG291" s="67" t="str">
        <f t="shared" ref="BG291" si="3512">IF(AND($F291=BF$2,$D291=BF$3,$E291=BG$4),1,"")</f>
        <v/>
      </c>
      <c r="BH291" s="67" t="str">
        <f t="shared" si="3157"/>
        <v/>
      </c>
      <c r="BI291" s="67" t="str">
        <f t="shared" si="3158"/>
        <v/>
      </c>
      <c r="BJ291" s="67" t="str">
        <f t="shared" si="3159"/>
        <v/>
      </c>
      <c r="BK291" s="67" t="str">
        <f t="shared" si="3160"/>
        <v/>
      </c>
      <c r="BL291" s="67" t="str">
        <f t="shared" si="3161"/>
        <v/>
      </c>
      <c r="BM291" s="67" t="str">
        <f t="shared" si="3162"/>
        <v/>
      </c>
      <c r="BN291" s="67" t="str">
        <f t="shared" si="3163"/>
        <v/>
      </c>
      <c r="BO291" s="75" t="str">
        <f t="shared" si="3164"/>
        <v/>
      </c>
      <c r="BP291" s="74" t="str">
        <f t="shared" si="3367"/>
        <v/>
      </c>
      <c r="BQ291" s="67" t="str">
        <f t="shared" ref="BQ291" si="3513">IF(AND($F291=BP$2,$D291=BP$3,$E291=BQ$4),1,"")</f>
        <v/>
      </c>
      <c r="BR291" s="67" t="str">
        <f t="shared" si="3166"/>
        <v/>
      </c>
      <c r="BS291" s="67" t="str">
        <f t="shared" si="3167"/>
        <v/>
      </c>
      <c r="BT291" s="67" t="str">
        <f t="shared" si="3168"/>
        <v/>
      </c>
      <c r="BU291" s="67" t="str">
        <f t="shared" si="3169"/>
        <v/>
      </c>
      <c r="BV291" s="67" t="str">
        <f t="shared" si="3170"/>
        <v/>
      </c>
      <c r="BW291" s="67" t="str">
        <f t="shared" si="3171"/>
        <v/>
      </c>
      <c r="BX291" s="67" t="str">
        <f t="shared" si="3172"/>
        <v/>
      </c>
      <c r="BY291" s="75" t="str">
        <f t="shared" si="3173"/>
        <v/>
      </c>
      <c r="BZ291" s="74" t="str">
        <f t="shared" si="3369"/>
        <v/>
      </c>
      <c r="CA291" s="67" t="str">
        <f t="shared" ref="CA291" si="3514">IF(AND($F291=BZ$2,$D291=BZ$3,$E291=CA$4),1,"")</f>
        <v/>
      </c>
      <c r="CB291" s="67" t="str">
        <f t="shared" si="3175"/>
        <v/>
      </c>
      <c r="CC291" s="67" t="str">
        <f t="shared" si="3176"/>
        <v/>
      </c>
      <c r="CD291" s="67" t="str">
        <f t="shared" si="3177"/>
        <v/>
      </c>
      <c r="CE291" s="67" t="str">
        <f t="shared" si="3178"/>
        <v/>
      </c>
      <c r="CF291" s="67" t="str">
        <f t="shared" si="3179"/>
        <v/>
      </c>
      <c r="CG291" s="67" t="str">
        <f t="shared" si="3180"/>
        <v/>
      </c>
      <c r="CH291" s="67" t="str">
        <f t="shared" si="3181"/>
        <v/>
      </c>
      <c r="CI291" s="75" t="str">
        <f t="shared" si="3182"/>
        <v/>
      </c>
      <c r="CJ291" s="74" t="str">
        <f t="shared" si="3371"/>
        <v/>
      </c>
      <c r="CK291" s="67" t="str">
        <f t="shared" ref="CK291" si="3515">IF(AND($F291=CJ$2,$D291=CJ$3,$E291=CK$4),1,"")</f>
        <v/>
      </c>
      <c r="CL291" s="67" t="str">
        <f t="shared" si="3184"/>
        <v/>
      </c>
      <c r="CM291" s="67" t="str">
        <f t="shared" si="3185"/>
        <v/>
      </c>
      <c r="CN291" s="67" t="str">
        <f t="shared" si="3186"/>
        <v/>
      </c>
      <c r="CO291" s="67" t="str">
        <f t="shared" si="3187"/>
        <v/>
      </c>
      <c r="CP291" s="67" t="str">
        <f t="shared" si="3188"/>
        <v/>
      </c>
      <c r="CQ291" s="67" t="str">
        <f t="shared" si="3189"/>
        <v/>
      </c>
      <c r="CR291" s="67" t="str">
        <f t="shared" si="3190"/>
        <v/>
      </c>
      <c r="CS291" s="75" t="str">
        <f t="shared" si="3191"/>
        <v/>
      </c>
      <c r="CT291" s="74" t="str">
        <f t="shared" si="3373"/>
        <v/>
      </c>
      <c r="CU291" s="67" t="str">
        <f t="shared" ref="CU291" si="3516">IF(AND($F291=CT$2,$D291=CT$3,$E291=CU$4),1,"")</f>
        <v/>
      </c>
      <c r="CV291" s="67" t="str">
        <f t="shared" si="3193"/>
        <v/>
      </c>
      <c r="CW291" s="67" t="str">
        <f t="shared" si="3194"/>
        <v/>
      </c>
      <c r="CX291" s="67" t="str">
        <f t="shared" si="3195"/>
        <v/>
      </c>
      <c r="CY291" s="67" t="str">
        <f t="shared" si="3196"/>
        <v/>
      </c>
      <c r="CZ291" s="67" t="str">
        <f t="shared" si="3197"/>
        <v/>
      </c>
      <c r="DA291" s="67" t="str">
        <f t="shared" si="3198"/>
        <v/>
      </c>
      <c r="DB291" s="67" t="str">
        <f t="shared" si="3199"/>
        <v/>
      </c>
      <c r="DC291" s="75" t="str">
        <f t="shared" si="3200"/>
        <v/>
      </c>
      <c r="DD291" s="74" t="str">
        <f t="shared" si="3375"/>
        <v/>
      </c>
      <c r="DE291" s="67" t="str">
        <f t="shared" ref="DE291" si="3517">IF(AND($F291=DD$2,$D291=DD$3,$E291=DE$4),1,"")</f>
        <v/>
      </c>
      <c r="DF291" s="67" t="str">
        <f t="shared" si="3202"/>
        <v/>
      </c>
      <c r="DG291" s="67" t="str">
        <f t="shared" si="3203"/>
        <v/>
      </c>
      <c r="DH291" s="67" t="str">
        <f t="shared" si="3204"/>
        <v/>
      </c>
      <c r="DI291" s="67" t="str">
        <f t="shared" si="3205"/>
        <v/>
      </c>
      <c r="DJ291" s="67" t="str">
        <f t="shared" si="3206"/>
        <v/>
      </c>
      <c r="DK291" s="67" t="str">
        <f t="shared" si="3207"/>
        <v/>
      </c>
      <c r="DL291" s="67" t="str">
        <f t="shared" si="3208"/>
        <v/>
      </c>
      <c r="DM291" s="75" t="str">
        <f t="shared" si="3209"/>
        <v/>
      </c>
      <c r="DN291" s="74" t="str">
        <f t="shared" si="3377"/>
        <v/>
      </c>
      <c r="DO291" s="67" t="str">
        <f t="shared" ref="DO291" si="3518">IF(AND($F291=DN$2,$D291=DN$3,$E291=DO$4),1,"")</f>
        <v/>
      </c>
      <c r="DP291" s="67" t="str">
        <f t="shared" si="3211"/>
        <v/>
      </c>
      <c r="DQ291" s="67" t="str">
        <f t="shared" si="3212"/>
        <v/>
      </c>
      <c r="DR291" s="67" t="str">
        <f t="shared" si="3213"/>
        <v/>
      </c>
      <c r="DS291" s="67" t="str">
        <f t="shared" si="3214"/>
        <v/>
      </c>
      <c r="DT291" s="67" t="str">
        <f t="shared" si="3215"/>
        <v/>
      </c>
      <c r="DU291" s="67" t="str">
        <f t="shared" si="3216"/>
        <v/>
      </c>
      <c r="DV291" s="67" t="str">
        <f t="shared" si="3217"/>
        <v/>
      </c>
      <c r="DW291" s="76" t="str">
        <f t="shared" si="3218"/>
        <v/>
      </c>
      <c r="DX291" s="73"/>
    </row>
    <row r="292" spans="1:128" hidden="1">
      <c r="A292" s="67" t="str">
        <f>IF(OR(B292=0,B292=""),"",'Stu.Detail (1-20)'!A294)</f>
        <v/>
      </c>
      <c r="B292" s="67" t="str">
        <f>IF(OR('Stu.Detail (1-20)'!B294=0,'Stu.Detail (1-20)'!B294=""),"",'Stu.Detail (1-20)'!B294)</f>
        <v/>
      </c>
      <c r="C292" s="68" t="str">
        <f>IF(OR('Stu.Detail (1-20)'!C294=0,'Stu.Detail (1-20)'!C294=""),"",'Stu.Detail (1-20)'!C294)</f>
        <v/>
      </c>
      <c r="D292" s="67" t="str">
        <f>IF(OR('Stu.Detail (1-20)'!J294=0,'Stu.Detail (1-20)'!J294=""),"",'Stu.Detail (1-20)'!J294)</f>
        <v/>
      </c>
      <c r="E292" s="67" t="str">
        <f>IF(OR('Stu.Detail (1-20)'!K294=0,'Stu.Detail (1-20)'!K294=""),"",'Stu.Detail (1-20)'!K294)</f>
        <v/>
      </c>
      <c r="F292" s="67" t="str">
        <f>IF(OR('Stu.Detail (1-20)'!L294=0,'Stu.Detail (1-20)'!L294=""),"",'Stu.Detail (1-20)'!L294)</f>
        <v/>
      </c>
      <c r="H292" s="74" t="str">
        <f t="shared" si="3109"/>
        <v/>
      </c>
      <c r="I292" s="67" t="str">
        <f t="shared" si="3110"/>
        <v/>
      </c>
      <c r="J292" s="67" t="str">
        <f t="shared" si="3111"/>
        <v/>
      </c>
      <c r="K292" s="67" t="str">
        <f t="shared" si="3112"/>
        <v/>
      </c>
      <c r="L292" s="67" t="str">
        <f t="shared" si="3113"/>
        <v/>
      </c>
      <c r="M292" s="67" t="str">
        <f t="shared" si="3114"/>
        <v/>
      </c>
      <c r="N292" s="67" t="str">
        <f t="shared" si="3115"/>
        <v/>
      </c>
      <c r="O292" s="67" t="str">
        <f t="shared" si="3116"/>
        <v/>
      </c>
      <c r="P292" s="67" t="str">
        <f t="shared" si="3117"/>
        <v/>
      </c>
      <c r="Q292" s="75" t="str">
        <f t="shared" si="3118"/>
        <v/>
      </c>
      <c r="R292" s="74" t="str">
        <f t="shared" si="3119"/>
        <v/>
      </c>
      <c r="S292" s="67" t="str">
        <f t="shared" si="3120"/>
        <v/>
      </c>
      <c r="T292" s="67" t="str">
        <f t="shared" si="3121"/>
        <v/>
      </c>
      <c r="U292" s="67" t="str">
        <f t="shared" si="3122"/>
        <v/>
      </c>
      <c r="V292" s="67" t="str">
        <f t="shared" si="3123"/>
        <v/>
      </c>
      <c r="W292" s="67" t="str">
        <f t="shared" si="3124"/>
        <v/>
      </c>
      <c r="X292" s="67" t="str">
        <f t="shared" si="3125"/>
        <v/>
      </c>
      <c r="Y292" s="67" t="str">
        <f t="shared" si="3126"/>
        <v/>
      </c>
      <c r="Z292" s="67" t="str">
        <f t="shared" si="3127"/>
        <v/>
      </c>
      <c r="AA292" s="75" t="str">
        <f t="shared" si="3128"/>
        <v/>
      </c>
      <c r="AB292" s="74" t="str">
        <f t="shared" si="3359"/>
        <v/>
      </c>
      <c r="AC292" s="67" t="str">
        <f t="shared" ref="AC292" si="3519">IF(AND($F292=AB$2,$D292=AB$3,$E292=AC$4),1,"")</f>
        <v/>
      </c>
      <c r="AD292" s="67" t="str">
        <f t="shared" si="3130"/>
        <v/>
      </c>
      <c r="AE292" s="67" t="str">
        <f t="shared" si="3131"/>
        <v/>
      </c>
      <c r="AF292" s="67" t="str">
        <f t="shared" si="3132"/>
        <v/>
      </c>
      <c r="AG292" s="67" t="str">
        <f t="shared" si="3133"/>
        <v/>
      </c>
      <c r="AH292" s="67" t="str">
        <f t="shared" si="3134"/>
        <v/>
      </c>
      <c r="AI292" s="67" t="str">
        <f t="shared" si="3135"/>
        <v/>
      </c>
      <c r="AJ292" s="67" t="str">
        <f t="shared" si="3136"/>
        <v/>
      </c>
      <c r="AK292" s="75" t="str">
        <f t="shared" si="3137"/>
        <v/>
      </c>
      <c r="AL292" s="74" t="str">
        <f t="shared" si="3361"/>
        <v/>
      </c>
      <c r="AM292" s="67" t="str">
        <f t="shared" ref="AM292" si="3520">IF(AND($F292=AL$2,$D292=AL$3,$E292=AM$4),1,"")</f>
        <v/>
      </c>
      <c r="AN292" s="67" t="str">
        <f t="shared" si="3139"/>
        <v/>
      </c>
      <c r="AO292" s="67" t="str">
        <f t="shared" si="3140"/>
        <v/>
      </c>
      <c r="AP292" s="67" t="str">
        <f t="shared" si="3141"/>
        <v/>
      </c>
      <c r="AQ292" s="67" t="str">
        <f t="shared" si="3142"/>
        <v/>
      </c>
      <c r="AR292" s="67" t="str">
        <f t="shared" si="3143"/>
        <v/>
      </c>
      <c r="AS292" s="67" t="str">
        <f t="shared" si="3144"/>
        <v/>
      </c>
      <c r="AT292" s="67" t="str">
        <f t="shared" si="3145"/>
        <v/>
      </c>
      <c r="AU292" s="75" t="str">
        <f t="shared" si="3146"/>
        <v/>
      </c>
      <c r="AV292" s="74" t="str">
        <f t="shared" si="3363"/>
        <v/>
      </c>
      <c r="AW292" s="67" t="str">
        <f t="shared" ref="AW292" si="3521">IF(AND($F292=AV$2,$D292=AV$3,$E292=AW$4),1,"")</f>
        <v/>
      </c>
      <c r="AX292" s="67" t="str">
        <f t="shared" si="3148"/>
        <v/>
      </c>
      <c r="AY292" s="67" t="str">
        <f t="shared" si="3149"/>
        <v/>
      </c>
      <c r="AZ292" s="67" t="str">
        <f t="shared" si="3150"/>
        <v/>
      </c>
      <c r="BA292" s="67" t="str">
        <f t="shared" si="3151"/>
        <v/>
      </c>
      <c r="BB292" s="67" t="str">
        <f t="shared" si="3152"/>
        <v/>
      </c>
      <c r="BC292" s="67" t="str">
        <f t="shared" si="3153"/>
        <v/>
      </c>
      <c r="BD292" s="67" t="str">
        <f t="shared" si="3154"/>
        <v/>
      </c>
      <c r="BE292" s="75" t="str">
        <f t="shared" si="3155"/>
        <v/>
      </c>
      <c r="BF292" s="74" t="str">
        <f t="shared" si="3365"/>
        <v/>
      </c>
      <c r="BG292" s="67" t="str">
        <f t="shared" ref="BG292" si="3522">IF(AND($F292=BF$2,$D292=BF$3,$E292=BG$4),1,"")</f>
        <v/>
      </c>
      <c r="BH292" s="67" t="str">
        <f t="shared" si="3157"/>
        <v/>
      </c>
      <c r="BI292" s="67" t="str">
        <f t="shared" si="3158"/>
        <v/>
      </c>
      <c r="BJ292" s="67" t="str">
        <f t="shared" si="3159"/>
        <v/>
      </c>
      <c r="BK292" s="67" t="str">
        <f t="shared" si="3160"/>
        <v/>
      </c>
      <c r="BL292" s="67" t="str">
        <f t="shared" si="3161"/>
        <v/>
      </c>
      <c r="BM292" s="67" t="str">
        <f t="shared" si="3162"/>
        <v/>
      </c>
      <c r="BN292" s="67" t="str">
        <f t="shared" si="3163"/>
        <v/>
      </c>
      <c r="BO292" s="75" t="str">
        <f t="shared" si="3164"/>
        <v/>
      </c>
      <c r="BP292" s="74" t="str">
        <f t="shared" si="3367"/>
        <v/>
      </c>
      <c r="BQ292" s="67" t="str">
        <f t="shared" ref="BQ292" si="3523">IF(AND($F292=BP$2,$D292=BP$3,$E292=BQ$4),1,"")</f>
        <v/>
      </c>
      <c r="BR292" s="67" t="str">
        <f t="shared" si="3166"/>
        <v/>
      </c>
      <c r="BS292" s="67" t="str">
        <f t="shared" si="3167"/>
        <v/>
      </c>
      <c r="BT292" s="67" t="str">
        <f t="shared" si="3168"/>
        <v/>
      </c>
      <c r="BU292" s="67" t="str">
        <f t="shared" si="3169"/>
        <v/>
      </c>
      <c r="BV292" s="67" t="str">
        <f t="shared" si="3170"/>
        <v/>
      </c>
      <c r="BW292" s="67" t="str">
        <f t="shared" si="3171"/>
        <v/>
      </c>
      <c r="BX292" s="67" t="str">
        <f t="shared" si="3172"/>
        <v/>
      </c>
      <c r="BY292" s="75" t="str">
        <f t="shared" si="3173"/>
        <v/>
      </c>
      <c r="BZ292" s="74" t="str">
        <f t="shared" si="3369"/>
        <v/>
      </c>
      <c r="CA292" s="67" t="str">
        <f t="shared" ref="CA292" si="3524">IF(AND($F292=BZ$2,$D292=BZ$3,$E292=CA$4),1,"")</f>
        <v/>
      </c>
      <c r="CB292" s="67" t="str">
        <f t="shared" si="3175"/>
        <v/>
      </c>
      <c r="CC292" s="67" t="str">
        <f t="shared" si="3176"/>
        <v/>
      </c>
      <c r="CD292" s="67" t="str">
        <f t="shared" si="3177"/>
        <v/>
      </c>
      <c r="CE292" s="67" t="str">
        <f t="shared" si="3178"/>
        <v/>
      </c>
      <c r="CF292" s="67" t="str">
        <f t="shared" si="3179"/>
        <v/>
      </c>
      <c r="CG292" s="67" t="str">
        <f t="shared" si="3180"/>
        <v/>
      </c>
      <c r="CH292" s="67" t="str">
        <f t="shared" si="3181"/>
        <v/>
      </c>
      <c r="CI292" s="75" t="str">
        <f t="shared" si="3182"/>
        <v/>
      </c>
      <c r="CJ292" s="74" t="str">
        <f t="shared" si="3371"/>
        <v/>
      </c>
      <c r="CK292" s="67" t="str">
        <f t="shared" ref="CK292" si="3525">IF(AND($F292=CJ$2,$D292=CJ$3,$E292=CK$4),1,"")</f>
        <v/>
      </c>
      <c r="CL292" s="67" t="str">
        <f t="shared" si="3184"/>
        <v/>
      </c>
      <c r="CM292" s="67" t="str">
        <f t="shared" si="3185"/>
        <v/>
      </c>
      <c r="CN292" s="67" t="str">
        <f t="shared" si="3186"/>
        <v/>
      </c>
      <c r="CO292" s="67" t="str">
        <f t="shared" si="3187"/>
        <v/>
      </c>
      <c r="CP292" s="67" t="str">
        <f t="shared" si="3188"/>
        <v/>
      </c>
      <c r="CQ292" s="67" t="str">
        <f t="shared" si="3189"/>
        <v/>
      </c>
      <c r="CR292" s="67" t="str">
        <f t="shared" si="3190"/>
        <v/>
      </c>
      <c r="CS292" s="75" t="str">
        <f t="shared" si="3191"/>
        <v/>
      </c>
      <c r="CT292" s="74" t="str">
        <f t="shared" si="3373"/>
        <v/>
      </c>
      <c r="CU292" s="67" t="str">
        <f t="shared" ref="CU292" si="3526">IF(AND($F292=CT$2,$D292=CT$3,$E292=CU$4),1,"")</f>
        <v/>
      </c>
      <c r="CV292" s="67" t="str">
        <f t="shared" si="3193"/>
        <v/>
      </c>
      <c r="CW292" s="67" t="str">
        <f t="shared" si="3194"/>
        <v/>
      </c>
      <c r="CX292" s="67" t="str">
        <f t="shared" si="3195"/>
        <v/>
      </c>
      <c r="CY292" s="67" t="str">
        <f t="shared" si="3196"/>
        <v/>
      </c>
      <c r="CZ292" s="67" t="str">
        <f t="shared" si="3197"/>
        <v/>
      </c>
      <c r="DA292" s="67" t="str">
        <f t="shared" si="3198"/>
        <v/>
      </c>
      <c r="DB292" s="67" t="str">
        <f t="shared" si="3199"/>
        <v/>
      </c>
      <c r="DC292" s="75" t="str">
        <f t="shared" si="3200"/>
        <v/>
      </c>
      <c r="DD292" s="74" t="str">
        <f t="shared" si="3375"/>
        <v/>
      </c>
      <c r="DE292" s="67" t="str">
        <f t="shared" ref="DE292" si="3527">IF(AND($F292=DD$2,$D292=DD$3,$E292=DE$4),1,"")</f>
        <v/>
      </c>
      <c r="DF292" s="67" t="str">
        <f t="shared" si="3202"/>
        <v/>
      </c>
      <c r="DG292" s="67" t="str">
        <f t="shared" si="3203"/>
        <v/>
      </c>
      <c r="DH292" s="67" t="str">
        <f t="shared" si="3204"/>
        <v/>
      </c>
      <c r="DI292" s="67" t="str">
        <f t="shared" si="3205"/>
        <v/>
      </c>
      <c r="DJ292" s="67" t="str">
        <f t="shared" si="3206"/>
        <v/>
      </c>
      <c r="DK292" s="67" t="str">
        <f t="shared" si="3207"/>
        <v/>
      </c>
      <c r="DL292" s="67" t="str">
        <f t="shared" si="3208"/>
        <v/>
      </c>
      <c r="DM292" s="75" t="str">
        <f t="shared" si="3209"/>
        <v/>
      </c>
      <c r="DN292" s="74" t="str">
        <f t="shared" si="3377"/>
        <v/>
      </c>
      <c r="DO292" s="67" t="str">
        <f t="shared" ref="DO292" si="3528">IF(AND($F292=DN$2,$D292=DN$3,$E292=DO$4),1,"")</f>
        <v/>
      </c>
      <c r="DP292" s="67" t="str">
        <f t="shared" si="3211"/>
        <v/>
      </c>
      <c r="DQ292" s="67" t="str">
        <f t="shared" si="3212"/>
        <v/>
      </c>
      <c r="DR292" s="67" t="str">
        <f t="shared" si="3213"/>
        <v/>
      </c>
      <c r="DS292" s="67" t="str">
        <f t="shared" si="3214"/>
        <v/>
      </c>
      <c r="DT292" s="67" t="str">
        <f t="shared" si="3215"/>
        <v/>
      </c>
      <c r="DU292" s="67" t="str">
        <f t="shared" si="3216"/>
        <v/>
      </c>
      <c r="DV292" s="67" t="str">
        <f t="shared" si="3217"/>
        <v/>
      </c>
      <c r="DW292" s="76" t="str">
        <f t="shared" si="3218"/>
        <v/>
      </c>
      <c r="DX292" s="73"/>
    </row>
    <row r="293" spans="1:128" hidden="1">
      <c r="A293" s="67" t="str">
        <f>IF(OR(B293=0,B293=""),"",'Stu.Detail (1-20)'!A295)</f>
        <v/>
      </c>
      <c r="B293" s="67" t="str">
        <f>IF(OR('Stu.Detail (1-20)'!B295=0,'Stu.Detail (1-20)'!B295=""),"",'Stu.Detail (1-20)'!B295)</f>
        <v/>
      </c>
      <c r="C293" s="68" t="str">
        <f>IF(OR('Stu.Detail (1-20)'!C295=0,'Stu.Detail (1-20)'!C295=""),"",'Stu.Detail (1-20)'!C295)</f>
        <v/>
      </c>
      <c r="D293" s="67" t="str">
        <f>IF(OR('Stu.Detail (1-20)'!J295=0,'Stu.Detail (1-20)'!J295=""),"",'Stu.Detail (1-20)'!J295)</f>
        <v/>
      </c>
      <c r="E293" s="67" t="str">
        <f>IF(OR('Stu.Detail (1-20)'!K295=0,'Stu.Detail (1-20)'!K295=""),"",'Stu.Detail (1-20)'!K295)</f>
        <v/>
      </c>
      <c r="F293" s="67" t="str">
        <f>IF(OR('Stu.Detail (1-20)'!L295=0,'Stu.Detail (1-20)'!L295=""),"",'Stu.Detail (1-20)'!L295)</f>
        <v/>
      </c>
      <c r="H293" s="74" t="str">
        <f t="shared" si="3109"/>
        <v/>
      </c>
      <c r="I293" s="67" t="str">
        <f t="shared" si="3110"/>
        <v/>
      </c>
      <c r="J293" s="67" t="str">
        <f t="shared" si="3111"/>
        <v/>
      </c>
      <c r="K293" s="67" t="str">
        <f t="shared" si="3112"/>
        <v/>
      </c>
      <c r="L293" s="67" t="str">
        <f t="shared" si="3113"/>
        <v/>
      </c>
      <c r="M293" s="67" t="str">
        <f t="shared" si="3114"/>
        <v/>
      </c>
      <c r="N293" s="67" t="str">
        <f t="shared" si="3115"/>
        <v/>
      </c>
      <c r="O293" s="67" t="str">
        <f t="shared" si="3116"/>
        <v/>
      </c>
      <c r="P293" s="67" t="str">
        <f t="shared" si="3117"/>
        <v/>
      </c>
      <c r="Q293" s="75" t="str">
        <f t="shared" si="3118"/>
        <v/>
      </c>
      <c r="R293" s="74" t="str">
        <f t="shared" si="3119"/>
        <v/>
      </c>
      <c r="S293" s="67" t="str">
        <f t="shared" si="3120"/>
        <v/>
      </c>
      <c r="T293" s="67" t="str">
        <f t="shared" si="3121"/>
        <v/>
      </c>
      <c r="U293" s="67" t="str">
        <f t="shared" si="3122"/>
        <v/>
      </c>
      <c r="V293" s="67" t="str">
        <f t="shared" si="3123"/>
        <v/>
      </c>
      <c r="W293" s="67" t="str">
        <f t="shared" si="3124"/>
        <v/>
      </c>
      <c r="X293" s="67" t="str">
        <f t="shared" si="3125"/>
        <v/>
      </c>
      <c r="Y293" s="67" t="str">
        <f t="shared" si="3126"/>
        <v/>
      </c>
      <c r="Z293" s="67" t="str">
        <f t="shared" si="3127"/>
        <v/>
      </c>
      <c r="AA293" s="75" t="str">
        <f t="shared" si="3128"/>
        <v/>
      </c>
      <c r="AB293" s="74" t="str">
        <f t="shared" si="3359"/>
        <v/>
      </c>
      <c r="AC293" s="67" t="str">
        <f t="shared" ref="AC293" si="3529">IF(AND($F293=AB$2,$D293=AB$3,$E293=AC$4),1,"")</f>
        <v/>
      </c>
      <c r="AD293" s="67" t="str">
        <f t="shared" si="3130"/>
        <v/>
      </c>
      <c r="AE293" s="67" t="str">
        <f t="shared" si="3131"/>
        <v/>
      </c>
      <c r="AF293" s="67" t="str">
        <f t="shared" si="3132"/>
        <v/>
      </c>
      <c r="AG293" s="67" t="str">
        <f t="shared" si="3133"/>
        <v/>
      </c>
      <c r="AH293" s="67" t="str">
        <f t="shared" si="3134"/>
        <v/>
      </c>
      <c r="AI293" s="67" t="str">
        <f t="shared" si="3135"/>
        <v/>
      </c>
      <c r="AJ293" s="67" t="str">
        <f t="shared" si="3136"/>
        <v/>
      </c>
      <c r="AK293" s="75" t="str">
        <f t="shared" si="3137"/>
        <v/>
      </c>
      <c r="AL293" s="74" t="str">
        <f t="shared" si="3361"/>
        <v/>
      </c>
      <c r="AM293" s="67" t="str">
        <f t="shared" ref="AM293" si="3530">IF(AND($F293=AL$2,$D293=AL$3,$E293=AM$4),1,"")</f>
        <v/>
      </c>
      <c r="AN293" s="67" t="str">
        <f t="shared" si="3139"/>
        <v/>
      </c>
      <c r="AO293" s="67" t="str">
        <f t="shared" si="3140"/>
        <v/>
      </c>
      <c r="AP293" s="67" t="str">
        <f t="shared" si="3141"/>
        <v/>
      </c>
      <c r="AQ293" s="67" t="str">
        <f t="shared" si="3142"/>
        <v/>
      </c>
      <c r="AR293" s="67" t="str">
        <f t="shared" si="3143"/>
        <v/>
      </c>
      <c r="AS293" s="67" t="str">
        <f t="shared" si="3144"/>
        <v/>
      </c>
      <c r="AT293" s="67" t="str">
        <f t="shared" si="3145"/>
        <v/>
      </c>
      <c r="AU293" s="75" t="str">
        <f t="shared" si="3146"/>
        <v/>
      </c>
      <c r="AV293" s="74" t="str">
        <f t="shared" si="3363"/>
        <v/>
      </c>
      <c r="AW293" s="67" t="str">
        <f t="shared" ref="AW293" si="3531">IF(AND($F293=AV$2,$D293=AV$3,$E293=AW$4),1,"")</f>
        <v/>
      </c>
      <c r="AX293" s="67" t="str">
        <f t="shared" si="3148"/>
        <v/>
      </c>
      <c r="AY293" s="67" t="str">
        <f t="shared" si="3149"/>
        <v/>
      </c>
      <c r="AZ293" s="67" t="str">
        <f t="shared" si="3150"/>
        <v/>
      </c>
      <c r="BA293" s="67" t="str">
        <f t="shared" si="3151"/>
        <v/>
      </c>
      <c r="BB293" s="67" t="str">
        <f t="shared" si="3152"/>
        <v/>
      </c>
      <c r="BC293" s="67" t="str">
        <f t="shared" si="3153"/>
        <v/>
      </c>
      <c r="BD293" s="67" t="str">
        <f t="shared" si="3154"/>
        <v/>
      </c>
      <c r="BE293" s="75" t="str">
        <f t="shared" si="3155"/>
        <v/>
      </c>
      <c r="BF293" s="74" t="str">
        <f t="shared" si="3365"/>
        <v/>
      </c>
      <c r="BG293" s="67" t="str">
        <f t="shared" ref="BG293" si="3532">IF(AND($F293=BF$2,$D293=BF$3,$E293=BG$4),1,"")</f>
        <v/>
      </c>
      <c r="BH293" s="67" t="str">
        <f t="shared" si="3157"/>
        <v/>
      </c>
      <c r="BI293" s="67" t="str">
        <f t="shared" si="3158"/>
        <v/>
      </c>
      <c r="BJ293" s="67" t="str">
        <f t="shared" si="3159"/>
        <v/>
      </c>
      <c r="BK293" s="67" t="str">
        <f t="shared" si="3160"/>
        <v/>
      </c>
      <c r="BL293" s="67" t="str">
        <f t="shared" si="3161"/>
        <v/>
      </c>
      <c r="BM293" s="67" t="str">
        <f t="shared" si="3162"/>
        <v/>
      </c>
      <c r="BN293" s="67" t="str">
        <f t="shared" si="3163"/>
        <v/>
      </c>
      <c r="BO293" s="75" t="str">
        <f t="shared" si="3164"/>
        <v/>
      </c>
      <c r="BP293" s="74" t="str">
        <f t="shared" si="3367"/>
        <v/>
      </c>
      <c r="BQ293" s="67" t="str">
        <f t="shared" ref="BQ293" si="3533">IF(AND($F293=BP$2,$D293=BP$3,$E293=BQ$4),1,"")</f>
        <v/>
      </c>
      <c r="BR293" s="67" t="str">
        <f t="shared" si="3166"/>
        <v/>
      </c>
      <c r="BS293" s="67" t="str">
        <f t="shared" si="3167"/>
        <v/>
      </c>
      <c r="BT293" s="67" t="str">
        <f t="shared" si="3168"/>
        <v/>
      </c>
      <c r="BU293" s="67" t="str">
        <f t="shared" si="3169"/>
        <v/>
      </c>
      <c r="BV293" s="67" t="str">
        <f t="shared" si="3170"/>
        <v/>
      </c>
      <c r="BW293" s="67" t="str">
        <f t="shared" si="3171"/>
        <v/>
      </c>
      <c r="BX293" s="67" t="str">
        <f t="shared" si="3172"/>
        <v/>
      </c>
      <c r="BY293" s="75" t="str">
        <f t="shared" si="3173"/>
        <v/>
      </c>
      <c r="BZ293" s="74" t="str">
        <f t="shared" si="3369"/>
        <v/>
      </c>
      <c r="CA293" s="67" t="str">
        <f t="shared" ref="CA293" si="3534">IF(AND($F293=BZ$2,$D293=BZ$3,$E293=CA$4),1,"")</f>
        <v/>
      </c>
      <c r="CB293" s="67" t="str">
        <f t="shared" si="3175"/>
        <v/>
      </c>
      <c r="CC293" s="67" t="str">
        <f t="shared" si="3176"/>
        <v/>
      </c>
      <c r="CD293" s="67" t="str">
        <f t="shared" si="3177"/>
        <v/>
      </c>
      <c r="CE293" s="67" t="str">
        <f t="shared" si="3178"/>
        <v/>
      </c>
      <c r="CF293" s="67" t="str">
        <f t="shared" si="3179"/>
        <v/>
      </c>
      <c r="CG293" s="67" t="str">
        <f t="shared" si="3180"/>
        <v/>
      </c>
      <c r="CH293" s="67" t="str">
        <f t="shared" si="3181"/>
        <v/>
      </c>
      <c r="CI293" s="75" t="str">
        <f t="shared" si="3182"/>
        <v/>
      </c>
      <c r="CJ293" s="74" t="str">
        <f t="shared" si="3371"/>
        <v/>
      </c>
      <c r="CK293" s="67" t="str">
        <f t="shared" ref="CK293" si="3535">IF(AND($F293=CJ$2,$D293=CJ$3,$E293=CK$4),1,"")</f>
        <v/>
      </c>
      <c r="CL293" s="67" t="str">
        <f t="shared" si="3184"/>
        <v/>
      </c>
      <c r="CM293" s="67" t="str">
        <f t="shared" si="3185"/>
        <v/>
      </c>
      <c r="CN293" s="67" t="str">
        <f t="shared" si="3186"/>
        <v/>
      </c>
      <c r="CO293" s="67" t="str">
        <f t="shared" si="3187"/>
        <v/>
      </c>
      <c r="CP293" s="67" t="str">
        <f t="shared" si="3188"/>
        <v/>
      </c>
      <c r="CQ293" s="67" t="str">
        <f t="shared" si="3189"/>
        <v/>
      </c>
      <c r="CR293" s="67" t="str">
        <f t="shared" si="3190"/>
        <v/>
      </c>
      <c r="CS293" s="75" t="str">
        <f t="shared" si="3191"/>
        <v/>
      </c>
      <c r="CT293" s="74" t="str">
        <f t="shared" si="3373"/>
        <v/>
      </c>
      <c r="CU293" s="67" t="str">
        <f t="shared" ref="CU293" si="3536">IF(AND($F293=CT$2,$D293=CT$3,$E293=CU$4),1,"")</f>
        <v/>
      </c>
      <c r="CV293" s="67" t="str">
        <f t="shared" si="3193"/>
        <v/>
      </c>
      <c r="CW293" s="67" t="str">
        <f t="shared" si="3194"/>
        <v/>
      </c>
      <c r="CX293" s="67" t="str">
        <f t="shared" si="3195"/>
        <v/>
      </c>
      <c r="CY293" s="67" t="str">
        <f t="shared" si="3196"/>
        <v/>
      </c>
      <c r="CZ293" s="67" t="str">
        <f t="shared" si="3197"/>
        <v/>
      </c>
      <c r="DA293" s="67" t="str">
        <f t="shared" si="3198"/>
        <v/>
      </c>
      <c r="DB293" s="67" t="str">
        <f t="shared" si="3199"/>
        <v/>
      </c>
      <c r="DC293" s="75" t="str">
        <f t="shared" si="3200"/>
        <v/>
      </c>
      <c r="DD293" s="74" t="str">
        <f t="shared" si="3375"/>
        <v/>
      </c>
      <c r="DE293" s="67" t="str">
        <f t="shared" ref="DE293" si="3537">IF(AND($F293=DD$2,$D293=DD$3,$E293=DE$4),1,"")</f>
        <v/>
      </c>
      <c r="DF293" s="67" t="str">
        <f t="shared" si="3202"/>
        <v/>
      </c>
      <c r="DG293" s="67" t="str">
        <f t="shared" si="3203"/>
        <v/>
      </c>
      <c r="DH293" s="67" t="str">
        <f t="shared" si="3204"/>
        <v/>
      </c>
      <c r="DI293" s="67" t="str">
        <f t="shared" si="3205"/>
        <v/>
      </c>
      <c r="DJ293" s="67" t="str">
        <f t="shared" si="3206"/>
        <v/>
      </c>
      <c r="DK293" s="67" t="str">
        <f t="shared" si="3207"/>
        <v/>
      </c>
      <c r="DL293" s="67" t="str">
        <f t="shared" si="3208"/>
        <v/>
      </c>
      <c r="DM293" s="75" t="str">
        <f t="shared" si="3209"/>
        <v/>
      </c>
      <c r="DN293" s="74" t="str">
        <f t="shared" si="3377"/>
        <v/>
      </c>
      <c r="DO293" s="67" t="str">
        <f t="shared" ref="DO293" si="3538">IF(AND($F293=DN$2,$D293=DN$3,$E293=DO$4),1,"")</f>
        <v/>
      </c>
      <c r="DP293" s="67" t="str">
        <f t="shared" si="3211"/>
        <v/>
      </c>
      <c r="DQ293" s="67" t="str">
        <f t="shared" si="3212"/>
        <v/>
      </c>
      <c r="DR293" s="67" t="str">
        <f t="shared" si="3213"/>
        <v/>
      </c>
      <c r="DS293" s="67" t="str">
        <f t="shared" si="3214"/>
        <v/>
      </c>
      <c r="DT293" s="67" t="str">
        <f t="shared" si="3215"/>
        <v/>
      </c>
      <c r="DU293" s="67" t="str">
        <f t="shared" si="3216"/>
        <v/>
      </c>
      <c r="DV293" s="67" t="str">
        <f t="shared" si="3217"/>
        <v/>
      </c>
      <c r="DW293" s="76" t="str">
        <f t="shared" si="3218"/>
        <v/>
      </c>
      <c r="DX293" s="73"/>
    </row>
    <row r="294" spans="1:128" hidden="1">
      <c r="A294" s="67" t="str">
        <f>IF(OR(B294=0,B294=""),"",'Stu.Detail (1-20)'!A296)</f>
        <v/>
      </c>
      <c r="B294" s="67" t="str">
        <f>IF(OR('Stu.Detail (1-20)'!B296=0,'Stu.Detail (1-20)'!B296=""),"",'Stu.Detail (1-20)'!B296)</f>
        <v/>
      </c>
      <c r="C294" s="68" t="str">
        <f>IF(OR('Stu.Detail (1-20)'!C296=0,'Stu.Detail (1-20)'!C296=""),"",'Stu.Detail (1-20)'!C296)</f>
        <v/>
      </c>
      <c r="D294" s="67" t="str">
        <f>IF(OR('Stu.Detail (1-20)'!J296=0,'Stu.Detail (1-20)'!J296=""),"",'Stu.Detail (1-20)'!J296)</f>
        <v/>
      </c>
      <c r="E294" s="67" t="str">
        <f>IF(OR('Stu.Detail (1-20)'!K296=0,'Stu.Detail (1-20)'!K296=""),"",'Stu.Detail (1-20)'!K296)</f>
        <v/>
      </c>
      <c r="F294" s="67" t="str">
        <f>IF(OR('Stu.Detail (1-20)'!L296=0,'Stu.Detail (1-20)'!L296=""),"",'Stu.Detail (1-20)'!L296)</f>
        <v/>
      </c>
      <c r="H294" s="74" t="str">
        <f t="shared" si="3109"/>
        <v/>
      </c>
      <c r="I294" s="67" t="str">
        <f t="shared" si="3110"/>
        <v/>
      </c>
      <c r="J294" s="67" t="str">
        <f t="shared" si="3111"/>
        <v/>
      </c>
      <c r="K294" s="67" t="str">
        <f t="shared" si="3112"/>
        <v/>
      </c>
      <c r="L294" s="67" t="str">
        <f t="shared" si="3113"/>
        <v/>
      </c>
      <c r="M294" s="67" t="str">
        <f t="shared" si="3114"/>
        <v/>
      </c>
      <c r="N294" s="67" t="str">
        <f t="shared" si="3115"/>
        <v/>
      </c>
      <c r="O294" s="67" t="str">
        <f t="shared" si="3116"/>
        <v/>
      </c>
      <c r="P294" s="67" t="str">
        <f t="shared" si="3117"/>
        <v/>
      </c>
      <c r="Q294" s="75" t="str">
        <f t="shared" si="3118"/>
        <v/>
      </c>
      <c r="R294" s="74" t="str">
        <f t="shared" si="3119"/>
        <v/>
      </c>
      <c r="S294" s="67" t="str">
        <f t="shared" si="3120"/>
        <v/>
      </c>
      <c r="T294" s="67" t="str">
        <f t="shared" si="3121"/>
        <v/>
      </c>
      <c r="U294" s="67" t="str">
        <f t="shared" si="3122"/>
        <v/>
      </c>
      <c r="V294" s="67" t="str">
        <f t="shared" si="3123"/>
        <v/>
      </c>
      <c r="W294" s="67" t="str">
        <f t="shared" si="3124"/>
        <v/>
      </c>
      <c r="X294" s="67" t="str">
        <f t="shared" si="3125"/>
        <v/>
      </c>
      <c r="Y294" s="67" t="str">
        <f t="shared" si="3126"/>
        <v/>
      </c>
      <c r="Z294" s="67" t="str">
        <f t="shared" si="3127"/>
        <v/>
      </c>
      <c r="AA294" s="75" t="str">
        <f t="shared" si="3128"/>
        <v/>
      </c>
      <c r="AB294" s="74" t="str">
        <f t="shared" si="3359"/>
        <v/>
      </c>
      <c r="AC294" s="67" t="str">
        <f t="shared" ref="AC294" si="3539">IF(AND($F294=AB$2,$D294=AB$3,$E294=AC$4),1,"")</f>
        <v/>
      </c>
      <c r="AD294" s="67" t="str">
        <f t="shared" si="3130"/>
        <v/>
      </c>
      <c r="AE294" s="67" t="str">
        <f t="shared" si="3131"/>
        <v/>
      </c>
      <c r="AF294" s="67" t="str">
        <f t="shared" si="3132"/>
        <v/>
      </c>
      <c r="AG294" s="67" t="str">
        <f t="shared" si="3133"/>
        <v/>
      </c>
      <c r="AH294" s="67" t="str">
        <f t="shared" si="3134"/>
        <v/>
      </c>
      <c r="AI294" s="67" t="str">
        <f t="shared" si="3135"/>
        <v/>
      </c>
      <c r="AJ294" s="67" t="str">
        <f t="shared" si="3136"/>
        <v/>
      </c>
      <c r="AK294" s="75" t="str">
        <f t="shared" si="3137"/>
        <v/>
      </c>
      <c r="AL294" s="74" t="str">
        <f t="shared" si="3361"/>
        <v/>
      </c>
      <c r="AM294" s="67" t="str">
        <f t="shared" ref="AM294" si="3540">IF(AND($F294=AL$2,$D294=AL$3,$E294=AM$4),1,"")</f>
        <v/>
      </c>
      <c r="AN294" s="67" t="str">
        <f t="shared" si="3139"/>
        <v/>
      </c>
      <c r="AO294" s="67" t="str">
        <f t="shared" si="3140"/>
        <v/>
      </c>
      <c r="AP294" s="67" t="str">
        <f t="shared" si="3141"/>
        <v/>
      </c>
      <c r="AQ294" s="67" t="str">
        <f t="shared" si="3142"/>
        <v/>
      </c>
      <c r="AR294" s="67" t="str">
        <f t="shared" si="3143"/>
        <v/>
      </c>
      <c r="AS294" s="67" t="str">
        <f t="shared" si="3144"/>
        <v/>
      </c>
      <c r="AT294" s="67" t="str">
        <f t="shared" si="3145"/>
        <v/>
      </c>
      <c r="AU294" s="75" t="str">
        <f t="shared" si="3146"/>
        <v/>
      </c>
      <c r="AV294" s="74" t="str">
        <f t="shared" si="3363"/>
        <v/>
      </c>
      <c r="AW294" s="67" t="str">
        <f t="shared" ref="AW294" si="3541">IF(AND($F294=AV$2,$D294=AV$3,$E294=AW$4),1,"")</f>
        <v/>
      </c>
      <c r="AX294" s="67" t="str">
        <f t="shared" si="3148"/>
        <v/>
      </c>
      <c r="AY294" s="67" t="str">
        <f t="shared" si="3149"/>
        <v/>
      </c>
      <c r="AZ294" s="67" t="str">
        <f t="shared" si="3150"/>
        <v/>
      </c>
      <c r="BA294" s="67" t="str">
        <f t="shared" si="3151"/>
        <v/>
      </c>
      <c r="BB294" s="67" t="str">
        <f t="shared" si="3152"/>
        <v/>
      </c>
      <c r="BC294" s="67" t="str">
        <f t="shared" si="3153"/>
        <v/>
      </c>
      <c r="BD294" s="67" t="str">
        <f t="shared" si="3154"/>
        <v/>
      </c>
      <c r="BE294" s="75" t="str">
        <f t="shared" si="3155"/>
        <v/>
      </c>
      <c r="BF294" s="74" t="str">
        <f t="shared" si="3365"/>
        <v/>
      </c>
      <c r="BG294" s="67" t="str">
        <f t="shared" ref="BG294" si="3542">IF(AND($F294=BF$2,$D294=BF$3,$E294=BG$4),1,"")</f>
        <v/>
      </c>
      <c r="BH294" s="67" t="str">
        <f t="shared" si="3157"/>
        <v/>
      </c>
      <c r="BI294" s="67" t="str">
        <f t="shared" si="3158"/>
        <v/>
      </c>
      <c r="BJ294" s="67" t="str">
        <f t="shared" si="3159"/>
        <v/>
      </c>
      <c r="BK294" s="67" t="str">
        <f t="shared" si="3160"/>
        <v/>
      </c>
      <c r="BL294" s="67" t="str">
        <f t="shared" si="3161"/>
        <v/>
      </c>
      <c r="BM294" s="67" t="str">
        <f t="shared" si="3162"/>
        <v/>
      </c>
      <c r="BN294" s="67" t="str">
        <f t="shared" si="3163"/>
        <v/>
      </c>
      <c r="BO294" s="75" t="str">
        <f t="shared" si="3164"/>
        <v/>
      </c>
      <c r="BP294" s="74" t="str">
        <f t="shared" si="3367"/>
        <v/>
      </c>
      <c r="BQ294" s="67" t="str">
        <f t="shared" ref="BQ294" si="3543">IF(AND($F294=BP$2,$D294=BP$3,$E294=BQ$4),1,"")</f>
        <v/>
      </c>
      <c r="BR294" s="67" t="str">
        <f t="shared" si="3166"/>
        <v/>
      </c>
      <c r="BS294" s="67" t="str">
        <f t="shared" si="3167"/>
        <v/>
      </c>
      <c r="BT294" s="67" t="str">
        <f t="shared" si="3168"/>
        <v/>
      </c>
      <c r="BU294" s="67" t="str">
        <f t="shared" si="3169"/>
        <v/>
      </c>
      <c r="BV294" s="67" t="str">
        <f t="shared" si="3170"/>
        <v/>
      </c>
      <c r="BW294" s="67" t="str">
        <f t="shared" si="3171"/>
        <v/>
      </c>
      <c r="BX294" s="67" t="str">
        <f t="shared" si="3172"/>
        <v/>
      </c>
      <c r="BY294" s="75" t="str">
        <f t="shared" si="3173"/>
        <v/>
      </c>
      <c r="BZ294" s="74" t="str">
        <f t="shared" si="3369"/>
        <v/>
      </c>
      <c r="CA294" s="67" t="str">
        <f t="shared" ref="CA294" si="3544">IF(AND($F294=BZ$2,$D294=BZ$3,$E294=CA$4),1,"")</f>
        <v/>
      </c>
      <c r="CB294" s="67" t="str">
        <f t="shared" si="3175"/>
        <v/>
      </c>
      <c r="CC294" s="67" t="str">
        <f t="shared" si="3176"/>
        <v/>
      </c>
      <c r="CD294" s="67" t="str">
        <f t="shared" si="3177"/>
        <v/>
      </c>
      <c r="CE294" s="67" t="str">
        <f t="shared" si="3178"/>
        <v/>
      </c>
      <c r="CF294" s="67" t="str">
        <f t="shared" si="3179"/>
        <v/>
      </c>
      <c r="CG294" s="67" t="str">
        <f t="shared" si="3180"/>
        <v/>
      </c>
      <c r="CH294" s="67" t="str">
        <f t="shared" si="3181"/>
        <v/>
      </c>
      <c r="CI294" s="75" t="str">
        <f t="shared" si="3182"/>
        <v/>
      </c>
      <c r="CJ294" s="74" t="str">
        <f t="shared" si="3371"/>
        <v/>
      </c>
      <c r="CK294" s="67" t="str">
        <f t="shared" ref="CK294" si="3545">IF(AND($F294=CJ$2,$D294=CJ$3,$E294=CK$4),1,"")</f>
        <v/>
      </c>
      <c r="CL294" s="67" t="str">
        <f t="shared" si="3184"/>
        <v/>
      </c>
      <c r="CM294" s="67" t="str">
        <f t="shared" si="3185"/>
        <v/>
      </c>
      <c r="CN294" s="67" t="str">
        <f t="shared" si="3186"/>
        <v/>
      </c>
      <c r="CO294" s="67" t="str">
        <f t="shared" si="3187"/>
        <v/>
      </c>
      <c r="CP294" s="67" t="str">
        <f t="shared" si="3188"/>
        <v/>
      </c>
      <c r="CQ294" s="67" t="str">
        <f t="shared" si="3189"/>
        <v/>
      </c>
      <c r="CR294" s="67" t="str">
        <f t="shared" si="3190"/>
        <v/>
      </c>
      <c r="CS294" s="75" t="str">
        <f t="shared" si="3191"/>
        <v/>
      </c>
      <c r="CT294" s="74" t="str">
        <f t="shared" si="3373"/>
        <v/>
      </c>
      <c r="CU294" s="67" t="str">
        <f t="shared" ref="CU294" si="3546">IF(AND($F294=CT$2,$D294=CT$3,$E294=CU$4),1,"")</f>
        <v/>
      </c>
      <c r="CV294" s="67" t="str">
        <f t="shared" si="3193"/>
        <v/>
      </c>
      <c r="CW294" s="67" t="str">
        <f t="shared" si="3194"/>
        <v/>
      </c>
      <c r="CX294" s="67" t="str">
        <f t="shared" si="3195"/>
        <v/>
      </c>
      <c r="CY294" s="67" t="str">
        <f t="shared" si="3196"/>
        <v/>
      </c>
      <c r="CZ294" s="67" t="str">
        <f t="shared" si="3197"/>
        <v/>
      </c>
      <c r="DA294" s="67" t="str">
        <f t="shared" si="3198"/>
        <v/>
      </c>
      <c r="DB294" s="67" t="str">
        <f t="shared" si="3199"/>
        <v/>
      </c>
      <c r="DC294" s="75" t="str">
        <f t="shared" si="3200"/>
        <v/>
      </c>
      <c r="DD294" s="74" t="str">
        <f t="shared" si="3375"/>
        <v/>
      </c>
      <c r="DE294" s="67" t="str">
        <f t="shared" ref="DE294" si="3547">IF(AND($F294=DD$2,$D294=DD$3,$E294=DE$4),1,"")</f>
        <v/>
      </c>
      <c r="DF294" s="67" t="str">
        <f t="shared" si="3202"/>
        <v/>
      </c>
      <c r="DG294" s="67" t="str">
        <f t="shared" si="3203"/>
        <v/>
      </c>
      <c r="DH294" s="67" t="str">
        <f t="shared" si="3204"/>
        <v/>
      </c>
      <c r="DI294" s="67" t="str">
        <f t="shared" si="3205"/>
        <v/>
      </c>
      <c r="DJ294" s="67" t="str">
        <f t="shared" si="3206"/>
        <v/>
      </c>
      <c r="DK294" s="67" t="str">
        <f t="shared" si="3207"/>
        <v/>
      </c>
      <c r="DL294" s="67" t="str">
        <f t="shared" si="3208"/>
        <v/>
      </c>
      <c r="DM294" s="75" t="str">
        <f t="shared" si="3209"/>
        <v/>
      </c>
      <c r="DN294" s="74" t="str">
        <f t="shared" si="3377"/>
        <v/>
      </c>
      <c r="DO294" s="67" t="str">
        <f t="shared" ref="DO294" si="3548">IF(AND($F294=DN$2,$D294=DN$3,$E294=DO$4),1,"")</f>
        <v/>
      </c>
      <c r="DP294" s="67" t="str">
        <f t="shared" si="3211"/>
        <v/>
      </c>
      <c r="DQ294" s="67" t="str">
        <f t="shared" si="3212"/>
        <v/>
      </c>
      <c r="DR294" s="67" t="str">
        <f t="shared" si="3213"/>
        <v/>
      </c>
      <c r="DS294" s="67" t="str">
        <f t="shared" si="3214"/>
        <v/>
      </c>
      <c r="DT294" s="67" t="str">
        <f t="shared" si="3215"/>
        <v/>
      </c>
      <c r="DU294" s="67" t="str">
        <f t="shared" si="3216"/>
        <v/>
      </c>
      <c r="DV294" s="67" t="str">
        <f t="shared" si="3217"/>
        <v/>
      </c>
      <c r="DW294" s="76" t="str">
        <f t="shared" si="3218"/>
        <v/>
      </c>
      <c r="DX294" s="73"/>
    </row>
    <row r="295" spans="1:128" hidden="1">
      <c r="A295" s="67" t="str">
        <f>IF(OR(B295=0,B295=""),"",'Stu.Detail (1-20)'!A297)</f>
        <v/>
      </c>
      <c r="B295" s="67" t="str">
        <f>IF(OR('Stu.Detail (1-20)'!B297=0,'Stu.Detail (1-20)'!B297=""),"",'Stu.Detail (1-20)'!B297)</f>
        <v/>
      </c>
      <c r="C295" s="68" t="str">
        <f>IF(OR('Stu.Detail (1-20)'!C297=0,'Stu.Detail (1-20)'!C297=""),"",'Stu.Detail (1-20)'!C297)</f>
        <v/>
      </c>
      <c r="D295" s="67" t="str">
        <f>IF(OR('Stu.Detail (1-20)'!J297=0,'Stu.Detail (1-20)'!J297=""),"",'Stu.Detail (1-20)'!J297)</f>
        <v/>
      </c>
      <c r="E295" s="67" t="str">
        <f>IF(OR('Stu.Detail (1-20)'!K297=0,'Stu.Detail (1-20)'!K297=""),"",'Stu.Detail (1-20)'!K297)</f>
        <v/>
      </c>
      <c r="F295" s="67" t="str">
        <f>IF(OR('Stu.Detail (1-20)'!L297=0,'Stu.Detail (1-20)'!L297=""),"",'Stu.Detail (1-20)'!L297)</f>
        <v/>
      </c>
      <c r="H295" s="74" t="str">
        <f t="shared" si="3109"/>
        <v/>
      </c>
      <c r="I295" s="67" t="str">
        <f t="shared" si="3110"/>
        <v/>
      </c>
      <c r="J295" s="67" t="str">
        <f t="shared" si="3111"/>
        <v/>
      </c>
      <c r="K295" s="67" t="str">
        <f t="shared" si="3112"/>
        <v/>
      </c>
      <c r="L295" s="67" t="str">
        <f t="shared" si="3113"/>
        <v/>
      </c>
      <c r="M295" s="67" t="str">
        <f t="shared" si="3114"/>
        <v/>
      </c>
      <c r="N295" s="67" t="str">
        <f t="shared" si="3115"/>
        <v/>
      </c>
      <c r="O295" s="67" t="str">
        <f t="shared" si="3116"/>
        <v/>
      </c>
      <c r="P295" s="67" t="str">
        <f t="shared" si="3117"/>
        <v/>
      </c>
      <c r="Q295" s="75" t="str">
        <f t="shared" si="3118"/>
        <v/>
      </c>
      <c r="R295" s="74" t="str">
        <f t="shared" si="3119"/>
        <v/>
      </c>
      <c r="S295" s="67" t="str">
        <f t="shared" si="3120"/>
        <v/>
      </c>
      <c r="T295" s="67" t="str">
        <f t="shared" si="3121"/>
        <v/>
      </c>
      <c r="U295" s="67" t="str">
        <f t="shared" si="3122"/>
        <v/>
      </c>
      <c r="V295" s="67" t="str">
        <f t="shared" si="3123"/>
        <v/>
      </c>
      <c r="W295" s="67" t="str">
        <f t="shared" si="3124"/>
        <v/>
      </c>
      <c r="X295" s="67" t="str">
        <f t="shared" si="3125"/>
        <v/>
      </c>
      <c r="Y295" s="67" t="str">
        <f t="shared" si="3126"/>
        <v/>
      </c>
      <c r="Z295" s="67" t="str">
        <f t="shared" si="3127"/>
        <v/>
      </c>
      <c r="AA295" s="75" t="str">
        <f t="shared" si="3128"/>
        <v/>
      </c>
      <c r="AB295" s="74" t="str">
        <f t="shared" si="3359"/>
        <v/>
      </c>
      <c r="AC295" s="67" t="str">
        <f t="shared" ref="AC295" si="3549">IF(AND($F295=AB$2,$D295=AB$3,$E295=AC$4),1,"")</f>
        <v/>
      </c>
      <c r="AD295" s="67" t="str">
        <f t="shared" si="3130"/>
        <v/>
      </c>
      <c r="AE295" s="67" t="str">
        <f t="shared" si="3131"/>
        <v/>
      </c>
      <c r="AF295" s="67" t="str">
        <f t="shared" si="3132"/>
        <v/>
      </c>
      <c r="AG295" s="67" t="str">
        <f t="shared" si="3133"/>
        <v/>
      </c>
      <c r="AH295" s="67" t="str">
        <f t="shared" si="3134"/>
        <v/>
      </c>
      <c r="AI295" s="67" t="str">
        <f t="shared" si="3135"/>
        <v/>
      </c>
      <c r="AJ295" s="67" t="str">
        <f t="shared" si="3136"/>
        <v/>
      </c>
      <c r="AK295" s="75" t="str">
        <f t="shared" si="3137"/>
        <v/>
      </c>
      <c r="AL295" s="74" t="str">
        <f t="shared" si="3361"/>
        <v/>
      </c>
      <c r="AM295" s="67" t="str">
        <f t="shared" ref="AM295" si="3550">IF(AND($F295=AL$2,$D295=AL$3,$E295=AM$4),1,"")</f>
        <v/>
      </c>
      <c r="AN295" s="67" t="str">
        <f t="shared" si="3139"/>
        <v/>
      </c>
      <c r="AO295" s="67" t="str">
        <f t="shared" si="3140"/>
        <v/>
      </c>
      <c r="AP295" s="67" t="str">
        <f t="shared" si="3141"/>
        <v/>
      </c>
      <c r="AQ295" s="67" t="str">
        <f t="shared" si="3142"/>
        <v/>
      </c>
      <c r="AR295" s="67" t="str">
        <f t="shared" si="3143"/>
        <v/>
      </c>
      <c r="AS295" s="67" t="str">
        <f t="shared" si="3144"/>
        <v/>
      </c>
      <c r="AT295" s="67" t="str">
        <f t="shared" si="3145"/>
        <v/>
      </c>
      <c r="AU295" s="75" t="str">
        <f t="shared" si="3146"/>
        <v/>
      </c>
      <c r="AV295" s="74" t="str">
        <f t="shared" si="3363"/>
        <v/>
      </c>
      <c r="AW295" s="67" t="str">
        <f t="shared" ref="AW295" si="3551">IF(AND($F295=AV$2,$D295=AV$3,$E295=AW$4),1,"")</f>
        <v/>
      </c>
      <c r="AX295" s="67" t="str">
        <f t="shared" si="3148"/>
        <v/>
      </c>
      <c r="AY295" s="67" t="str">
        <f t="shared" si="3149"/>
        <v/>
      </c>
      <c r="AZ295" s="67" t="str">
        <f t="shared" si="3150"/>
        <v/>
      </c>
      <c r="BA295" s="67" t="str">
        <f t="shared" si="3151"/>
        <v/>
      </c>
      <c r="BB295" s="67" t="str">
        <f t="shared" si="3152"/>
        <v/>
      </c>
      <c r="BC295" s="67" t="str">
        <f t="shared" si="3153"/>
        <v/>
      </c>
      <c r="BD295" s="67" t="str">
        <f t="shared" si="3154"/>
        <v/>
      </c>
      <c r="BE295" s="75" t="str">
        <f t="shared" si="3155"/>
        <v/>
      </c>
      <c r="BF295" s="74" t="str">
        <f t="shared" si="3365"/>
        <v/>
      </c>
      <c r="BG295" s="67" t="str">
        <f t="shared" ref="BG295" si="3552">IF(AND($F295=BF$2,$D295=BF$3,$E295=BG$4),1,"")</f>
        <v/>
      </c>
      <c r="BH295" s="67" t="str">
        <f t="shared" si="3157"/>
        <v/>
      </c>
      <c r="BI295" s="67" t="str">
        <f t="shared" si="3158"/>
        <v/>
      </c>
      <c r="BJ295" s="67" t="str">
        <f t="shared" si="3159"/>
        <v/>
      </c>
      <c r="BK295" s="67" t="str">
        <f t="shared" si="3160"/>
        <v/>
      </c>
      <c r="BL295" s="67" t="str">
        <f t="shared" si="3161"/>
        <v/>
      </c>
      <c r="BM295" s="67" t="str">
        <f t="shared" si="3162"/>
        <v/>
      </c>
      <c r="BN295" s="67" t="str">
        <f t="shared" si="3163"/>
        <v/>
      </c>
      <c r="BO295" s="75" t="str">
        <f t="shared" si="3164"/>
        <v/>
      </c>
      <c r="BP295" s="74" t="str">
        <f t="shared" si="3367"/>
        <v/>
      </c>
      <c r="BQ295" s="67" t="str">
        <f t="shared" ref="BQ295" si="3553">IF(AND($F295=BP$2,$D295=BP$3,$E295=BQ$4),1,"")</f>
        <v/>
      </c>
      <c r="BR295" s="67" t="str">
        <f t="shared" si="3166"/>
        <v/>
      </c>
      <c r="BS295" s="67" t="str">
        <f t="shared" si="3167"/>
        <v/>
      </c>
      <c r="BT295" s="67" t="str">
        <f t="shared" si="3168"/>
        <v/>
      </c>
      <c r="BU295" s="67" t="str">
        <f t="shared" si="3169"/>
        <v/>
      </c>
      <c r="BV295" s="67" t="str">
        <f t="shared" si="3170"/>
        <v/>
      </c>
      <c r="BW295" s="67" t="str">
        <f t="shared" si="3171"/>
        <v/>
      </c>
      <c r="BX295" s="67" t="str">
        <f t="shared" si="3172"/>
        <v/>
      </c>
      <c r="BY295" s="75" t="str">
        <f t="shared" si="3173"/>
        <v/>
      </c>
      <c r="BZ295" s="74" t="str">
        <f t="shared" si="3369"/>
        <v/>
      </c>
      <c r="CA295" s="67" t="str">
        <f t="shared" ref="CA295" si="3554">IF(AND($F295=BZ$2,$D295=BZ$3,$E295=CA$4),1,"")</f>
        <v/>
      </c>
      <c r="CB295" s="67" t="str">
        <f t="shared" si="3175"/>
        <v/>
      </c>
      <c r="CC295" s="67" t="str">
        <f t="shared" si="3176"/>
        <v/>
      </c>
      <c r="CD295" s="67" t="str">
        <f t="shared" si="3177"/>
        <v/>
      </c>
      <c r="CE295" s="67" t="str">
        <f t="shared" si="3178"/>
        <v/>
      </c>
      <c r="CF295" s="67" t="str">
        <f t="shared" si="3179"/>
        <v/>
      </c>
      <c r="CG295" s="67" t="str">
        <f t="shared" si="3180"/>
        <v/>
      </c>
      <c r="CH295" s="67" t="str">
        <f t="shared" si="3181"/>
        <v/>
      </c>
      <c r="CI295" s="75" t="str">
        <f t="shared" si="3182"/>
        <v/>
      </c>
      <c r="CJ295" s="74" t="str">
        <f t="shared" si="3371"/>
        <v/>
      </c>
      <c r="CK295" s="67" t="str">
        <f t="shared" ref="CK295" si="3555">IF(AND($F295=CJ$2,$D295=CJ$3,$E295=CK$4),1,"")</f>
        <v/>
      </c>
      <c r="CL295" s="67" t="str">
        <f t="shared" si="3184"/>
        <v/>
      </c>
      <c r="CM295" s="67" t="str">
        <f t="shared" si="3185"/>
        <v/>
      </c>
      <c r="CN295" s="67" t="str">
        <f t="shared" si="3186"/>
        <v/>
      </c>
      <c r="CO295" s="67" t="str">
        <f t="shared" si="3187"/>
        <v/>
      </c>
      <c r="CP295" s="67" t="str">
        <f t="shared" si="3188"/>
        <v/>
      </c>
      <c r="CQ295" s="67" t="str">
        <f t="shared" si="3189"/>
        <v/>
      </c>
      <c r="CR295" s="67" t="str">
        <f t="shared" si="3190"/>
        <v/>
      </c>
      <c r="CS295" s="75" t="str">
        <f t="shared" si="3191"/>
        <v/>
      </c>
      <c r="CT295" s="74" t="str">
        <f t="shared" si="3373"/>
        <v/>
      </c>
      <c r="CU295" s="67" t="str">
        <f t="shared" ref="CU295" si="3556">IF(AND($F295=CT$2,$D295=CT$3,$E295=CU$4),1,"")</f>
        <v/>
      </c>
      <c r="CV295" s="67" t="str">
        <f t="shared" si="3193"/>
        <v/>
      </c>
      <c r="CW295" s="67" t="str">
        <f t="shared" si="3194"/>
        <v/>
      </c>
      <c r="CX295" s="67" t="str">
        <f t="shared" si="3195"/>
        <v/>
      </c>
      <c r="CY295" s="67" t="str">
        <f t="shared" si="3196"/>
        <v/>
      </c>
      <c r="CZ295" s="67" t="str">
        <f t="shared" si="3197"/>
        <v/>
      </c>
      <c r="DA295" s="67" t="str">
        <f t="shared" si="3198"/>
        <v/>
      </c>
      <c r="DB295" s="67" t="str">
        <f t="shared" si="3199"/>
        <v/>
      </c>
      <c r="DC295" s="75" t="str">
        <f t="shared" si="3200"/>
        <v/>
      </c>
      <c r="DD295" s="74" t="str">
        <f t="shared" si="3375"/>
        <v/>
      </c>
      <c r="DE295" s="67" t="str">
        <f t="shared" ref="DE295" si="3557">IF(AND($F295=DD$2,$D295=DD$3,$E295=DE$4),1,"")</f>
        <v/>
      </c>
      <c r="DF295" s="67" t="str">
        <f t="shared" si="3202"/>
        <v/>
      </c>
      <c r="DG295" s="67" t="str">
        <f t="shared" si="3203"/>
        <v/>
      </c>
      <c r="DH295" s="67" t="str">
        <f t="shared" si="3204"/>
        <v/>
      </c>
      <c r="DI295" s="67" t="str">
        <f t="shared" si="3205"/>
        <v/>
      </c>
      <c r="DJ295" s="67" t="str">
        <f t="shared" si="3206"/>
        <v/>
      </c>
      <c r="DK295" s="67" t="str">
        <f t="shared" si="3207"/>
        <v/>
      </c>
      <c r="DL295" s="67" t="str">
        <f t="shared" si="3208"/>
        <v/>
      </c>
      <c r="DM295" s="75" t="str">
        <f t="shared" si="3209"/>
        <v/>
      </c>
      <c r="DN295" s="74" t="str">
        <f t="shared" si="3377"/>
        <v/>
      </c>
      <c r="DO295" s="67" t="str">
        <f t="shared" ref="DO295" si="3558">IF(AND($F295=DN$2,$D295=DN$3,$E295=DO$4),1,"")</f>
        <v/>
      </c>
      <c r="DP295" s="67" t="str">
        <f t="shared" si="3211"/>
        <v/>
      </c>
      <c r="DQ295" s="67" t="str">
        <f t="shared" si="3212"/>
        <v/>
      </c>
      <c r="DR295" s="67" t="str">
        <f t="shared" si="3213"/>
        <v/>
      </c>
      <c r="DS295" s="67" t="str">
        <f t="shared" si="3214"/>
        <v/>
      </c>
      <c r="DT295" s="67" t="str">
        <f t="shared" si="3215"/>
        <v/>
      </c>
      <c r="DU295" s="67" t="str">
        <f t="shared" si="3216"/>
        <v/>
      </c>
      <c r="DV295" s="67" t="str">
        <f t="shared" si="3217"/>
        <v/>
      </c>
      <c r="DW295" s="76" t="str">
        <f t="shared" si="3218"/>
        <v/>
      </c>
      <c r="DX295" s="73"/>
    </row>
    <row r="296" spans="1:128" hidden="1">
      <c r="A296" s="67" t="str">
        <f>IF(OR(B296=0,B296=""),"",'Stu.Detail (1-20)'!A298)</f>
        <v/>
      </c>
      <c r="B296" s="67" t="str">
        <f>IF(OR('Stu.Detail (1-20)'!B298=0,'Stu.Detail (1-20)'!B298=""),"",'Stu.Detail (1-20)'!B298)</f>
        <v/>
      </c>
      <c r="C296" s="68" t="str">
        <f>IF(OR('Stu.Detail (1-20)'!C298=0,'Stu.Detail (1-20)'!C298=""),"",'Stu.Detail (1-20)'!C298)</f>
        <v/>
      </c>
      <c r="D296" s="67" t="str">
        <f>IF(OR('Stu.Detail (1-20)'!J298=0,'Stu.Detail (1-20)'!J298=""),"",'Stu.Detail (1-20)'!J298)</f>
        <v/>
      </c>
      <c r="E296" s="67" t="str">
        <f>IF(OR('Stu.Detail (1-20)'!K298=0,'Stu.Detail (1-20)'!K298=""),"",'Stu.Detail (1-20)'!K298)</f>
        <v/>
      </c>
      <c r="F296" s="67" t="str">
        <f>IF(OR('Stu.Detail (1-20)'!L298=0,'Stu.Detail (1-20)'!L298=""),"",'Stu.Detail (1-20)'!L298)</f>
        <v/>
      </c>
      <c r="H296" s="74" t="str">
        <f t="shared" si="3109"/>
        <v/>
      </c>
      <c r="I296" s="67" t="str">
        <f t="shared" si="3110"/>
        <v/>
      </c>
      <c r="J296" s="67" t="str">
        <f t="shared" si="3111"/>
        <v/>
      </c>
      <c r="K296" s="67" t="str">
        <f t="shared" si="3112"/>
        <v/>
      </c>
      <c r="L296" s="67" t="str">
        <f t="shared" si="3113"/>
        <v/>
      </c>
      <c r="M296" s="67" t="str">
        <f t="shared" si="3114"/>
        <v/>
      </c>
      <c r="N296" s="67" t="str">
        <f t="shared" si="3115"/>
        <v/>
      </c>
      <c r="O296" s="67" t="str">
        <f t="shared" si="3116"/>
        <v/>
      </c>
      <c r="P296" s="67" t="str">
        <f t="shared" si="3117"/>
        <v/>
      </c>
      <c r="Q296" s="75" t="str">
        <f t="shared" si="3118"/>
        <v/>
      </c>
      <c r="R296" s="74" t="str">
        <f t="shared" si="3119"/>
        <v/>
      </c>
      <c r="S296" s="67" t="str">
        <f t="shared" si="3120"/>
        <v/>
      </c>
      <c r="T296" s="67" t="str">
        <f t="shared" si="3121"/>
        <v/>
      </c>
      <c r="U296" s="67" t="str">
        <f t="shared" si="3122"/>
        <v/>
      </c>
      <c r="V296" s="67" t="str">
        <f t="shared" si="3123"/>
        <v/>
      </c>
      <c r="W296" s="67" t="str">
        <f t="shared" si="3124"/>
        <v/>
      </c>
      <c r="X296" s="67" t="str">
        <f t="shared" si="3125"/>
        <v/>
      </c>
      <c r="Y296" s="67" t="str">
        <f t="shared" si="3126"/>
        <v/>
      </c>
      <c r="Z296" s="67" t="str">
        <f t="shared" si="3127"/>
        <v/>
      </c>
      <c r="AA296" s="75" t="str">
        <f t="shared" si="3128"/>
        <v/>
      </c>
      <c r="AB296" s="74" t="str">
        <f t="shared" si="3359"/>
        <v/>
      </c>
      <c r="AC296" s="67" t="str">
        <f t="shared" ref="AC296" si="3559">IF(AND($F296=AB$2,$D296=AB$3,$E296=AC$4),1,"")</f>
        <v/>
      </c>
      <c r="AD296" s="67" t="str">
        <f t="shared" si="3130"/>
        <v/>
      </c>
      <c r="AE296" s="67" t="str">
        <f t="shared" si="3131"/>
        <v/>
      </c>
      <c r="AF296" s="67" t="str">
        <f t="shared" si="3132"/>
        <v/>
      </c>
      <c r="AG296" s="67" t="str">
        <f t="shared" si="3133"/>
        <v/>
      </c>
      <c r="AH296" s="67" t="str">
        <f t="shared" si="3134"/>
        <v/>
      </c>
      <c r="AI296" s="67" t="str">
        <f t="shared" si="3135"/>
        <v/>
      </c>
      <c r="AJ296" s="67" t="str">
        <f t="shared" si="3136"/>
        <v/>
      </c>
      <c r="AK296" s="75" t="str">
        <f t="shared" si="3137"/>
        <v/>
      </c>
      <c r="AL296" s="74" t="str">
        <f t="shared" si="3361"/>
        <v/>
      </c>
      <c r="AM296" s="67" t="str">
        <f t="shared" ref="AM296" si="3560">IF(AND($F296=AL$2,$D296=AL$3,$E296=AM$4),1,"")</f>
        <v/>
      </c>
      <c r="AN296" s="67" t="str">
        <f t="shared" si="3139"/>
        <v/>
      </c>
      <c r="AO296" s="67" t="str">
        <f t="shared" si="3140"/>
        <v/>
      </c>
      <c r="AP296" s="67" t="str">
        <f t="shared" si="3141"/>
        <v/>
      </c>
      <c r="AQ296" s="67" t="str">
        <f t="shared" si="3142"/>
        <v/>
      </c>
      <c r="AR296" s="67" t="str">
        <f t="shared" si="3143"/>
        <v/>
      </c>
      <c r="AS296" s="67" t="str">
        <f t="shared" si="3144"/>
        <v/>
      </c>
      <c r="AT296" s="67" t="str">
        <f t="shared" si="3145"/>
        <v/>
      </c>
      <c r="AU296" s="75" t="str">
        <f t="shared" si="3146"/>
        <v/>
      </c>
      <c r="AV296" s="74" t="str">
        <f t="shared" si="3363"/>
        <v/>
      </c>
      <c r="AW296" s="67" t="str">
        <f t="shared" ref="AW296" si="3561">IF(AND($F296=AV$2,$D296=AV$3,$E296=AW$4),1,"")</f>
        <v/>
      </c>
      <c r="AX296" s="67" t="str">
        <f t="shared" si="3148"/>
        <v/>
      </c>
      <c r="AY296" s="67" t="str">
        <f t="shared" si="3149"/>
        <v/>
      </c>
      <c r="AZ296" s="67" t="str">
        <f t="shared" si="3150"/>
        <v/>
      </c>
      <c r="BA296" s="67" t="str">
        <f t="shared" si="3151"/>
        <v/>
      </c>
      <c r="BB296" s="67" t="str">
        <f t="shared" si="3152"/>
        <v/>
      </c>
      <c r="BC296" s="67" t="str">
        <f t="shared" si="3153"/>
        <v/>
      </c>
      <c r="BD296" s="67" t="str">
        <f t="shared" si="3154"/>
        <v/>
      </c>
      <c r="BE296" s="75" t="str">
        <f t="shared" si="3155"/>
        <v/>
      </c>
      <c r="BF296" s="74" t="str">
        <f t="shared" si="3365"/>
        <v/>
      </c>
      <c r="BG296" s="67" t="str">
        <f t="shared" ref="BG296" si="3562">IF(AND($F296=BF$2,$D296=BF$3,$E296=BG$4),1,"")</f>
        <v/>
      </c>
      <c r="BH296" s="67" t="str">
        <f t="shared" si="3157"/>
        <v/>
      </c>
      <c r="BI296" s="67" t="str">
        <f t="shared" si="3158"/>
        <v/>
      </c>
      <c r="BJ296" s="67" t="str">
        <f t="shared" si="3159"/>
        <v/>
      </c>
      <c r="BK296" s="67" t="str">
        <f t="shared" si="3160"/>
        <v/>
      </c>
      <c r="BL296" s="67" t="str">
        <f t="shared" si="3161"/>
        <v/>
      </c>
      <c r="BM296" s="67" t="str">
        <f t="shared" si="3162"/>
        <v/>
      </c>
      <c r="BN296" s="67" t="str">
        <f t="shared" si="3163"/>
        <v/>
      </c>
      <c r="BO296" s="75" t="str">
        <f t="shared" si="3164"/>
        <v/>
      </c>
      <c r="BP296" s="74" t="str">
        <f t="shared" si="3367"/>
        <v/>
      </c>
      <c r="BQ296" s="67" t="str">
        <f t="shared" ref="BQ296" si="3563">IF(AND($F296=BP$2,$D296=BP$3,$E296=BQ$4),1,"")</f>
        <v/>
      </c>
      <c r="BR296" s="67" t="str">
        <f t="shared" si="3166"/>
        <v/>
      </c>
      <c r="BS296" s="67" t="str">
        <f t="shared" si="3167"/>
        <v/>
      </c>
      <c r="BT296" s="67" t="str">
        <f t="shared" si="3168"/>
        <v/>
      </c>
      <c r="BU296" s="67" t="str">
        <f t="shared" si="3169"/>
        <v/>
      </c>
      <c r="BV296" s="67" t="str">
        <f t="shared" si="3170"/>
        <v/>
      </c>
      <c r="BW296" s="67" t="str">
        <f t="shared" si="3171"/>
        <v/>
      </c>
      <c r="BX296" s="67" t="str">
        <f t="shared" si="3172"/>
        <v/>
      </c>
      <c r="BY296" s="75" t="str">
        <f t="shared" si="3173"/>
        <v/>
      </c>
      <c r="BZ296" s="74" t="str">
        <f t="shared" si="3369"/>
        <v/>
      </c>
      <c r="CA296" s="67" t="str">
        <f t="shared" ref="CA296" si="3564">IF(AND($F296=BZ$2,$D296=BZ$3,$E296=CA$4),1,"")</f>
        <v/>
      </c>
      <c r="CB296" s="67" t="str">
        <f t="shared" si="3175"/>
        <v/>
      </c>
      <c r="CC296" s="67" t="str">
        <f t="shared" si="3176"/>
        <v/>
      </c>
      <c r="CD296" s="67" t="str">
        <f t="shared" si="3177"/>
        <v/>
      </c>
      <c r="CE296" s="67" t="str">
        <f t="shared" si="3178"/>
        <v/>
      </c>
      <c r="CF296" s="67" t="str">
        <f t="shared" si="3179"/>
        <v/>
      </c>
      <c r="CG296" s="67" t="str">
        <f t="shared" si="3180"/>
        <v/>
      </c>
      <c r="CH296" s="67" t="str">
        <f t="shared" si="3181"/>
        <v/>
      </c>
      <c r="CI296" s="75" t="str">
        <f t="shared" si="3182"/>
        <v/>
      </c>
      <c r="CJ296" s="74" t="str">
        <f t="shared" si="3371"/>
        <v/>
      </c>
      <c r="CK296" s="67" t="str">
        <f t="shared" ref="CK296" si="3565">IF(AND($F296=CJ$2,$D296=CJ$3,$E296=CK$4),1,"")</f>
        <v/>
      </c>
      <c r="CL296" s="67" t="str">
        <f t="shared" si="3184"/>
        <v/>
      </c>
      <c r="CM296" s="67" t="str">
        <f t="shared" si="3185"/>
        <v/>
      </c>
      <c r="CN296" s="67" t="str">
        <f t="shared" si="3186"/>
        <v/>
      </c>
      <c r="CO296" s="67" t="str">
        <f t="shared" si="3187"/>
        <v/>
      </c>
      <c r="CP296" s="67" t="str">
        <f t="shared" si="3188"/>
        <v/>
      </c>
      <c r="CQ296" s="67" t="str">
        <f t="shared" si="3189"/>
        <v/>
      </c>
      <c r="CR296" s="67" t="str">
        <f t="shared" si="3190"/>
        <v/>
      </c>
      <c r="CS296" s="75" t="str">
        <f t="shared" si="3191"/>
        <v/>
      </c>
      <c r="CT296" s="74" t="str">
        <f t="shared" si="3373"/>
        <v/>
      </c>
      <c r="CU296" s="67" t="str">
        <f t="shared" ref="CU296" si="3566">IF(AND($F296=CT$2,$D296=CT$3,$E296=CU$4),1,"")</f>
        <v/>
      </c>
      <c r="CV296" s="67" t="str">
        <f t="shared" si="3193"/>
        <v/>
      </c>
      <c r="CW296" s="67" t="str">
        <f t="shared" si="3194"/>
        <v/>
      </c>
      <c r="CX296" s="67" t="str">
        <f t="shared" si="3195"/>
        <v/>
      </c>
      <c r="CY296" s="67" t="str">
        <f t="shared" si="3196"/>
        <v/>
      </c>
      <c r="CZ296" s="67" t="str">
        <f t="shared" si="3197"/>
        <v/>
      </c>
      <c r="DA296" s="67" t="str">
        <f t="shared" si="3198"/>
        <v/>
      </c>
      <c r="DB296" s="67" t="str">
        <f t="shared" si="3199"/>
        <v/>
      </c>
      <c r="DC296" s="75" t="str">
        <f t="shared" si="3200"/>
        <v/>
      </c>
      <c r="DD296" s="74" t="str">
        <f t="shared" si="3375"/>
        <v/>
      </c>
      <c r="DE296" s="67" t="str">
        <f t="shared" ref="DE296" si="3567">IF(AND($F296=DD$2,$D296=DD$3,$E296=DE$4),1,"")</f>
        <v/>
      </c>
      <c r="DF296" s="67" t="str">
        <f t="shared" si="3202"/>
        <v/>
      </c>
      <c r="DG296" s="67" t="str">
        <f t="shared" si="3203"/>
        <v/>
      </c>
      <c r="DH296" s="67" t="str">
        <f t="shared" si="3204"/>
        <v/>
      </c>
      <c r="DI296" s="67" t="str">
        <f t="shared" si="3205"/>
        <v/>
      </c>
      <c r="DJ296" s="67" t="str">
        <f t="shared" si="3206"/>
        <v/>
      </c>
      <c r="DK296" s="67" t="str">
        <f t="shared" si="3207"/>
        <v/>
      </c>
      <c r="DL296" s="67" t="str">
        <f t="shared" si="3208"/>
        <v/>
      </c>
      <c r="DM296" s="75" t="str">
        <f t="shared" si="3209"/>
        <v/>
      </c>
      <c r="DN296" s="74" t="str">
        <f t="shared" si="3377"/>
        <v/>
      </c>
      <c r="DO296" s="67" t="str">
        <f t="shared" ref="DO296" si="3568">IF(AND($F296=DN$2,$D296=DN$3,$E296=DO$4),1,"")</f>
        <v/>
      </c>
      <c r="DP296" s="67" t="str">
        <f t="shared" si="3211"/>
        <v/>
      </c>
      <c r="DQ296" s="67" t="str">
        <f t="shared" si="3212"/>
        <v/>
      </c>
      <c r="DR296" s="67" t="str">
        <f t="shared" si="3213"/>
        <v/>
      </c>
      <c r="DS296" s="67" t="str">
        <f t="shared" si="3214"/>
        <v/>
      </c>
      <c r="DT296" s="67" t="str">
        <f t="shared" si="3215"/>
        <v/>
      </c>
      <c r="DU296" s="67" t="str">
        <f t="shared" si="3216"/>
        <v/>
      </c>
      <c r="DV296" s="67" t="str">
        <f t="shared" si="3217"/>
        <v/>
      </c>
      <c r="DW296" s="76" t="str">
        <f t="shared" si="3218"/>
        <v/>
      </c>
      <c r="DX296" s="73"/>
    </row>
    <row r="297" spans="1:128" hidden="1">
      <c r="A297" s="67" t="str">
        <f>IF(OR(B297=0,B297=""),"",'Stu.Detail (1-20)'!A299)</f>
        <v/>
      </c>
      <c r="B297" s="67" t="str">
        <f>IF(OR('Stu.Detail (1-20)'!B299=0,'Stu.Detail (1-20)'!B299=""),"",'Stu.Detail (1-20)'!B299)</f>
        <v/>
      </c>
      <c r="C297" s="68" t="str">
        <f>IF(OR('Stu.Detail (1-20)'!C299=0,'Stu.Detail (1-20)'!C299=""),"",'Stu.Detail (1-20)'!C299)</f>
        <v/>
      </c>
      <c r="D297" s="67" t="str">
        <f>IF(OR('Stu.Detail (1-20)'!J299=0,'Stu.Detail (1-20)'!J299=""),"",'Stu.Detail (1-20)'!J299)</f>
        <v/>
      </c>
      <c r="E297" s="67" t="str">
        <f>IF(OR('Stu.Detail (1-20)'!K299=0,'Stu.Detail (1-20)'!K299=""),"",'Stu.Detail (1-20)'!K299)</f>
        <v/>
      </c>
      <c r="F297" s="67" t="str">
        <f>IF(OR('Stu.Detail (1-20)'!L299=0,'Stu.Detail (1-20)'!L299=""),"",'Stu.Detail (1-20)'!L299)</f>
        <v/>
      </c>
      <c r="H297" s="74" t="str">
        <f t="shared" si="3109"/>
        <v/>
      </c>
      <c r="I297" s="67" t="str">
        <f t="shared" si="3110"/>
        <v/>
      </c>
      <c r="J297" s="67" t="str">
        <f t="shared" si="3111"/>
        <v/>
      </c>
      <c r="K297" s="67" t="str">
        <f t="shared" si="3112"/>
        <v/>
      </c>
      <c r="L297" s="67" t="str">
        <f t="shared" si="3113"/>
        <v/>
      </c>
      <c r="M297" s="67" t="str">
        <f t="shared" si="3114"/>
        <v/>
      </c>
      <c r="N297" s="67" t="str">
        <f t="shared" si="3115"/>
        <v/>
      </c>
      <c r="O297" s="67" t="str">
        <f t="shared" si="3116"/>
        <v/>
      </c>
      <c r="P297" s="67" t="str">
        <f t="shared" si="3117"/>
        <v/>
      </c>
      <c r="Q297" s="75" t="str">
        <f t="shared" si="3118"/>
        <v/>
      </c>
      <c r="R297" s="74" t="str">
        <f t="shared" si="3119"/>
        <v/>
      </c>
      <c r="S297" s="67" t="str">
        <f t="shared" si="3120"/>
        <v/>
      </c>
      <c r="T297" s="67" t="str">
        <f t="shared" si="3121"/>
        <v/>
      </c>
      <c r="U297" s="67" t="str">
        <f t="shared" si="3122"/>
        <v/>
      </c>
      <c r="V297" s="67" t="str">
        <f t="shared" si="3123"/>
        <v/>
      </c>
      <c r="W297" s="67" t="str">
        <f t="shared" si="3124"/>
        <v/>
      </c>
      <c r="X297" s="67" t="str">
        <f t="shared" si="3125"/>
        <v/>
      </c>
      <c r="Y297" s="67" t="str">
        <f t="shared" si="3126"/>
        <v/>
      </c>
      <c r="Z297" s="67" t="str">
        <f t="shared" si="3127"/>
        <v/>
      </c>
      <c r="AA297" s="75" t="str">
        <f t="shared" si="3128"/>
        <v/>
      </c>
      <c r="AB297" s="74" t="str">
        <f t="shared" si="3359"/>
        <v/>
      </c>
      <c r="AC297" s="67" t="str">
        <f t="shared" ref="AC297" si="3569">IF(AND($F297=AB$2,$D297=AB$3,$E297=AC$4),1,"")</f>
        <v/>
      </c>
      <c r="AD297" s="67" t="str">
        <f t="shared" si="3130"/>
        <v/>
      </c>
      <c r="AE297" s="67" t="str">
        <f t="shared" si="3131"/>
        <v/>
      </c>
      <c r="AF297" s="67" t="str">
        <f t="shared" si="3132"/>
        <v/>
      </c>
      <c r="AG297" s="67" t="str">
        <f t="shared" si="3133"/>
        <v/>
      </c>
      <c r="AH297" s="67" t="str">
        <f t="shared" si="3134"/>
        <v/>
      </c>
      <c r="AI297" s="67" t="str">
        <f t="shared" si="3135"/>
        <v/>
      </c>
      <c r="AJ297" s="67" t="str">
        <f t="shared" si="3136"/>
        <v/>
      </c>
      <c r="AK297" s="75" t="str">
        <f t="shared" si="3137"/>
        <v/>
      </c>
      <c r="AL297" s="74" t="str">
        <f t="shared" si="3361"/>
        <v/>
      </c>
      <c r="AM297" s="67" t="str">
        <f t="shared" ref="AM297" si="3570">IF(AND($F297=AL$2,$D297=AL$3,$E297=AM$4),1,"")</f>
        <v/>
      </c>
      <c r="AN297" s="67" t="str">
        <f t="shared" si="3139"/>
        <v/>
      </c>
      <c r="AO297" s="67" t="str">
        <f t="shared" si="3140"/>
        <v/>
      </c>
      <c r="AP297" s="67" t="str">
        <f t="shared" si="3141"/>
        <v/>
      </c>
      <c r="AQ297" s="67" t="str">
        <f t="shared" si="3142"/>
        <v/>
      </c>
      <c r="AR297" s="67" t="str">
        <f t="shared" si="3143"/>
        <v/>
      </c>
      <c r="AS297" s="67" t="str">
        <f t="shared" si="3144"/>
        <v/>
      </c>
      <c r="AT297" s="67" t="str">
        <f t="shared" si="3145"/>
        <v/>
      </c>
      <c r="AU297" s="75" t="str">
        <f t="shared" si="3146"/>
        <v/>
      </c>
      <c r="AV297" s="74" t="str">
        <f t="shared" si="3363"/>
        <v/>
      </c>
      <c r="AW297" s="67" t="str">
        <f t="shared" ref="AW297" si="3571">IF(AND($F297=AV$2,$D297=AV$3,$E297=AW$4),1,"")</f>
        <v/>
      </c>
      <c r="AX297" s="67" t="str">
        <f t="shared" si="3148"/>
        <v/>
      </c>
      <c r="AY297" s="67" t="str">
        <f t="shared" si="3149"/>
        <v/>
      </c>
      <c r="AZ297" s="67" t="str">
        <f t="shared" si="3150"/>
        <v/>
      </c>
      <c r="BA297" s="67" t="str">
        <f t="shared" si="3151"/>
        <v/>
      </c>
      <c r="BB297" s="67" t="str">
        <f t="shared" si="3152"/>
        <v/>
      </c>
      <c r="BC297" s="67" t="str">
        <f t="shared" si="3153"/>
        <v/>
      </c>
      <c r="BD297" s="67" t="str">
        <f t="shared" si="3154"/>
        <v/>
      </c>
      <c r="BE297" s="75" t="str">
        <f t="shared" si="3155"/>
        <v/>
      </c>
      <c r="BF297" s="74" t="str">
        <f t="shared" si="3365"/>
        <v/>
      </c>
      <c r="BG297" s="67" t="str">
        <f t="shared" ref="BG297" si="3572">IF(AND($F297=BF$2,$D297=BF$3,$E297=BG$4),1,"")</f>
        <v/>
      </c>
      <c r="BH297" s="67" t="str">
        <f t="shared" si="3157"/>
        <v/>
      </c>
      <c r="BI297" s="67" t="str">
        <f t="shared" si="3158"/>
        <v/>
      </c>
      <c r="BJ297" s="67" t="str">
        <f t="shared" si="3159"/>
        <v/>
      </c>
      <c r="BK297" s="67" t="str">
        <f t="shared" si="3160"/>
        <v/>
      </c>
      <c r="BL297" s="67" t="str">
        <f t="shared" si="3161"/>
        <v/>
      </c>
      <c r="BM297" s="67" t="str">
        <f t="shared" si="3162"/>
        <v/>
      </c>
      <c r="BN297" s="67" t="str">
        <f t="shared" si="3163"/>
        <v/>
      </c>
      <c r="BO297" s="75" t="str">
        <f t="shared" si="3164"/>
        <v/>
      </c>
      <c r="BP297" s="74" t="str">
        <f t="shared" si="3367"/>
        <v/>
      </c>
      <c r="BQ297" s="67" t="str">
        <f t="shared" ref="BQ297" si="3573">IF(AND($F297=BP$2,$D297=BP$3,$E297=BQ$4),1,"")</f>
        <v/>
      </c>
      <c r="BR297" s="67" t="str">
        <f t="shared" si="3166"/>
        <v/>
      </c>
      <c r="BS297" s="67" t="str">
        <f t="shared" si="3167"/>
        <v/>
      </c>
      <c r="BT297" s="67" t="str">
        <f t="shared" si="3168"/>
        <v/>
      </c>
      <c r="BU297" s="67" t="str">
        <f t="shared" si="3169"/>
        <v/>
      </c>
      <c r="BV297" s="67" t="str">
        <f t="shared" si="3170"/>
        <v/>
      </c>
      <c r="BW297" s="67" t="str">
        <f t="shared" si="3171"/>
        <v/>
      </c>
      <c r="BX297" s="67" t="str">
        <f t="shared" si="3172"/>
        <v/>
      </c>
      <c r="BY297" s="75" t="str">
        <f t="shared" si="3173"/>
        <v/>
      </c>
      <c r="BZ297" s="74" t="str">
        <f t="shared" si="3369"/>
        <v/>
      </c>
      <c r="CA297" s="67" t="str">
        <f t="shared" ref="CA297" si="3574">IF(AND($F297=BZ$2,$D297=BZ$3,$E297=CA$4),1,"")</f>
        <v/>
      </c>
      <c r="CB297" s="67" t="str">
        <f t="shared" si="3175"/>
        <v/>
      </c>
      <c r="CC297" s="67" t="str">
        <f t="shared" si="3176"/>
        <v/>
      </c>
      <c r="CD297" s="67" t="str">
        <f t="shared" si="3177"/>
        <v/>
      </c>
      <c r="CE297" s="67" t="str">
        <f t="shared" si="3178"/>
        <v/>
      </c>
      <c r="CF297" s="67" t="str">
        <f t="shared" si="3179"/>
        <v/>
      </c>
      <c r="CG297" s="67" t="str">
        <f t="shared" si="3180"/>
        <v/>
      </c>
      <c r="CH297" s="67" t="str">
        <f t="shared" si="3181"/>
        <v/>
      </c>
      <c r="CI297" s="75" t="str">
        <f t="shared" si="3182"/>
        <v/>
      </c>
      <c r="CJ297" s="74" t="str">
        <f t="shared" si="3371"/>
        <v/>
      </c>
      <c r="CK297" s="67" t="str">
        <f t="shared" ref="CK297" si="3575">IF(AND($F297=CJ$2,$D297=CJ$3,$E297=CK$4),1,"")</f>
        <v/>
      </c>
      <c r="CL297" s="67" t="str">
        <f t="shared" si="3184"/>
        <v/>
      </c>
      <c r="CM297" s="67" t="str">
        <f t="shared" si="3185"/>
        <v/>
      </c>
      <c r="CN297" s="67" t="str">
        <f t="shared" si="3186"/>
        <v/>
      </c>
      <c r="CO297" s="67" t="str">
        <f t="shared" si="3187"/>
        <v/>
      </c>
      <c r="CP297" s="67" t="str">
        <f t="shared" si="3188"/>
        <v/>
      </c>
      <c r="CQ297" s="67" t="str">
        <f t="shared" si="3189"/>
        <v/>
      </c>
      <c r="CR297" s="67" t="str">
        <f t="shared" si="3190"/>
        <v/>
      </c>
      <c r="CS297" s="75" t="str">
        <f t="shared" si="3191"/>
        <v/>
      </c>
      <c r="CT297" s="74" t="str">
        <f t="shared" si="3373"/>
        <v/>
      </c>
      <c r="CU297" s="67" t="str">
        <f t="shared" ref="CU297" si="3576">IF(AND($F297=CT$2,$D297=CT$3,$E297=CU$4),1,"")</f>
        <v/>
      </c>
      <c r="CV297" s="67" t="str">
        <f t="shared" si="3193"/>
        <v/>
      </c>
      <c r="CW297" s="67" t="str">
        <f t="shared" si="3194"/>
        <v/>
      </c>
      <c r="CX297" s="67" t="str">
        <f t="shared" si="3195"/>
        <v/>
      </c>
      <c r="CY297" s="67" t="str">
        <f t="shared" si="3196"/>
        <v/>
      </c>
      <c r="CZ297" s="67" t="str">
        <f t="shared" si="3197"/>
        <v/>
      </c>
      <c r="DA297" s="67" t="str">
        <f t="shared" si="3198"/>
        <v/>
      </c>
      <c r="DB297" s="67" t="str">
        <f t="shared" si="3199"/>
        <v/>
      </c>
      <c r="DC297" s="75" t="str">
        <f t="shared" si="3200"/>
        <v/>
      </c>
      <c r="DD297" s="74" t="str">
        <f t="shared" si="3375"/>
        <v/>
      </c>
      <c r="DE297" s="67" t="str">
        <f t="shared" ref="DE297" si="3577">IF(AND($F297=DD$2,$D297=DD$3,$E297=DE$4),1,"")</f>
        <v/>
      </c>
      <c r="DF297" s="67" t="str">
        <f t="shared" si="3202"/>
        <v/>
      </c>
      <c r="DG297" s="67" t="str">
        <f t="shared" si="3203"/>
        <v/>
      </c>
      <c r="DH297" s="67" t="str">
        <f t="shared" si="3204"/>
        <v/>
      </c>
      <c r="DI297" s="67" t="str">
        <f t="shared" si="3205"/>
        <v/>
      </c>
      <c r="DJ297" s="67" t="str">
        <f t="shared" si="3206"/>
        <v/>
      </c>
      <c r="DK297" s="67" t="str">
        <f t="shared" si="3207"/>
        <v/>
      </c>
      <c r="DL297" s="67" t="str">
        <f t="shared" si="3208"/>
        <v/>
      </c>
      <c r="DM297" s="75" t="str">
        <f t="shared" si="3209"/>
        <v/>
      </c>
      <c r="DN297" s="74" t="str">
        <f t="shared" si="3377"/>
        <v/>
      </c>
      <c r="DO297" s="67" t="str">
        <f t="shared" ref="DO297" si="3578">IF(AND($F297=DN$2,$D297=DN$3,$E297=DO$4),1,"")</f>
        <v/>
      </c>
      <c r="DP297" s="67" t="str">
        <f t="shared" si="3211"/>
        <v/>
      </c>
      <c r="DQ297" s="67" t="str">
        <f t="shared" si="3212"/>
        <v/>
      </c>
      <c r="DR297" s="67" t="str">
        <f t="shared" si="3213"/>
        <v/>
      </c>
      <c r="DS297" s="67" t="str">
        <f t="shared" si="3214"/>
        <v/>
      </c>
      <c r="DT297" s="67" t="str">
        <f t="shared" si="3215"/>
        <v/>
      </c>
      <c r="DU297" s="67" t="str">
        <f t="shared" si="3216"/>
        <v/>
      </c>
      <c r="DV297" s="67" t="str">
        <f t="shared" si="3217"/>
        <v/>
      </c>
      <c r="DW297" s="76" t="str">
        <f t="shared" si="3218"/>
        <v/>
      </c>
      <c r="DX297" s="73"/>
    </row>
    <row r="298" spans="1:128" hidden="1">
      <c r="A298" s="67" t="str">
        <f>IF(OR(B298=0,B298=""),"",'Stu.Detail (1-20)'!A300)</f>
        <v/>
      </c>
      <c r="B298" s="67" t="str">
        <f>IF(OR('Stu.Detail (1-20)'!B300=0,'Stu.Detail (1-20)'!B300=""),"",'Stu.Detail (1-20)'!B300)</f>
        <v/>
      </c>
      <c r="C298" s="68" t="str">
        <f>IF(OR('Stu.Detail (1-20)'!C300=0,'Stu.Detail (1-20)'!C300=""),"",'Stu.Detail (1-20)'!C300)</f>
        <v/>
      </c>
      <c r="D298" s="67" t="str">
        <f>IF(OR('Stu.Detail (1-20)'!J300=0,'Stu.Detail (1-20)'!J300=""),"",'Stu.Detail (1-20)'!J300)</f>
        <v/>
      </c>
      <c r="E298" s="67" t="str">
        <f>IF(OR('Stu.Detail (1-20)'!K300=0,'Stu.Detail (1-20)'!K300=""),"",'Stu.Detail (1-20)'!K300)</f>
        <v/>
      </c>
      <c r="F298" s="67" t="str">
        <f>IF(OR('Stu.Detail (1-20)'!L300=0,'Stu.Detail (1-20)'!L300=""),"",'Stu.Detail (1-20)'!L300)</f>
        <v/>
      </c>
      <c r="H298" s="74" t="str">
        <f t="shared" si="3109"/>
        <v/>
      </c>
      <c r="I298" s="67" t="str">
        <f t="shared" si="3110"/>
        <v/>
      </c>
      <c r="J298" s="67" t="str">
        <f t="shared" si="3111"/>
        <v/>
      </c>
      <c r="K298" s="67" t="str">
        <f t="shared" si="3112"/>
        <v/>
      </c>
      <c r="L298" s="67" t="str">
        <f t="shared" si="3113"/>
        <v/>
      </c>
      <c r="M298" s="67" t="str">
        <f t="shared" si="3114"/>
        <v/>
      </c>
      <c r="N298" s="67" t="str">
        <f t="shared" si="3115"/>
        <v/>
      </c>
      <c r="O298" s="67" t="str">
        <f t="shared" si="3116"/>
        <v/>
      </c>
      <c r="P298" s="67" t="str">
        <f t="shared" si="3117"/>
        <v/>
      </c>
      <c r="Q298" s="75" t="str">
        <f t="shared" si="3118"/>
        <v/>
      </c>
      <c r="R298" s="74" t="str">
        <f t="shared" si="3119"/>
        <v/>
      </c>
      <c r="S298" s="67" t="str">
        <f t="shared" si="3120"/>
        <v/>
      </c>
      <c r="T298" s="67" t="str">
        <f t="shared" si="3121"/>
        <v/>
      </c>
      <c r="U298" s="67" t="str">
        <f t="shared" si="3122"/>
        <v/>
      </c>
      <c r="V298" s="67" t="str">
        <f t="shared" si="3123"/>
        <v/>
      </c>
      <c r="W298" s="67" t="str">
        <f t="shared" si="3124"/>
        <v/>
      </c>
      <c r="X298" s="67" t="str">
        <f t="shared" si="3125"/>
        <v/>
      </c>
      <c r="Y298" s="67" t="str">
        <f t="shared" si="3126"/>
        <v/>
      </c>
      <c r="Z298" s="67" t="str">
        <f t="shared" si="3127"/>
        <v/>
      </c>
      <c r="AA298" s="75" t="str">
        <f t="shared" si="3128"/>
        <v/>
      </c>
      <c r="AB298" s="74" t="str">
        <f t="shared" si="3359"/>
        <v/>
      </c>
      <c r="AC298" s="67" t="str">
        <f t="shared" ref="AC298" si="3579">IF(AND($F298=AB$2,$D298=AB$3,$E298=AC$4),1,"")</f>
        <v/>
      </c>
      <c r="AD298" s="67" t="str">
        <f t="shared" si="3130"/>
        <v/>
      </c>
      <c r="AE298" s="67" t="str">
        <f t="shared" si="3131"/>
        <v/>
      </c>
      <c r="AF298" s="67" t="str">
        <f t="shared" si="3132"/>
        <v/>
      </c>
      <c r="AG298" s="67" t="str">
        <f t="shared" si="3133"/>
        <v/>
      </c>
      <c r="AH298" s="67" t="str">
        <f t="shared" si="3134"/>
        <v/>
      </c>
      <c r="AI298" s="67" t="str">
        <f t="shared" si="3135"/>
        <v/>
      </c>
      <c r="AJ298" s="67" t="str">
        <f t="shared" si="3136"/>
        <v/>
      </c>
      <c r="AK298" s="75" t="str">
        <f t="shared" si="3137"/>
        <v/>
      </c>
      <c r="AL298" s="74" t="str">
        <f t="shared" si="3361"/>
        <v/>
      </c>
      <c r="AM298" s="67" t="str">
        <f t="shared" ref="AM298" si="3580">IF(AND($F298=AL$2,$D298=AL$3,$E298=AM$4),1,"")</f>
        <v/>
      </c>
      <c r="AN298" s="67" t="str">
        <f t="shared" si="3139"/>
        <v/>
      </c>
      <c r="AO298" s="67" t="str">
        <f t="shared" si="3140"/>
        <v/>
      </c>
      <c r="AP298" s="67" t="str">
        <f t="shared" si="3141"/>
        <v/>
      </c>
      <c r="AQ298" s="67" t="str">
        <f t="shared" si="3142"/>
        <v/>
      </c>
      <c r="AR298" s="67" t="str">
        <f t="shared" si="3143"/>
        <v/>
      </c>
      <c r="AS298" s="67" t="str">
        <f t="shared" si="3144"/>
        <v/>
      </c>
      <c r="AT298" s="67" t="str">
        <f t="shared" si="3145"/>
        <v/>
      </c>
      <c r="AU298" s="75" t="str">
        <f t="shared" si="3146"/>
        <v/>
      </c>
      <c r="AV298" s="74" t="str">
        <f t="shared" si="3363"/>
        <v/>
      </c>
      <c r="AW298" s="67" t="str">
        <f t="shared" ref="AW298" si="3581">IF(AND($F298=AV$2,$D298=AV$3,$E298=AW$4),1,"")</f>
        <v/>
      </c>
      <c r="AX298" s="67" t="str">
        <f t="shared" si="3148"/>
        <v/>
      </c>
      <c r="AY298" s="67" t="str">
        <f t="shared" si="3149"/>
        <v/>
      </c>
      <c r="AZ298" s="67" t="str">
        <f t="shared" si="3150"/>
        <v/>
      </c>
      <c r="BA298" s="67" t="str">
        <f t="shared" si="3151"/>
        <v/>
      </c>
      <c r="BB298" s="67" t="str">
        <f t="shared" si="3152"/>
        <v/>
      </c>
      <c r="BC298" s="67" t="str">
        <f t="shared" si="3153"/>
        <v/>
      </c>
      <c r="BD298" s="67" t="str">
        <f t="shared" si="3154"/>
        <v/>
      </c>
      <c r="BE298" s="75" t="str">
        <f t="shared" si="3155"/>
        <v/>
      </c>
      <c r="BF298" s="74" t="str">
        <f t="shared" si="3365"/>
        <v/>
      </c>
      <c r="BG298" s="67" t="str">
        <f t="shared" ref="BG298" si="3582">IF(AND($F298=BF$2,$D298=BF$3,$E298=BG$4),1,"")</f>
        <v/>
      </c>
      <c r="BH298" s="67" t="str">
        <f t="shared" si="3157"/>
        <v/>
      </c>
      <c r="BI298" s="67" t="str">
        <f t="shared" si="3158"/>
        <v/>
      </c>
      <c r="BJ298" s="67" t="str">
        <f t="shared" si="3159"/>
        <v/>
      </c>
      <c r="BK298" s="67" t="str">
        <f t="shared" si="3160"/>
        <v/>
      </c>
      <c r="BL298" s="67" t="str">
        <f t="shared" si="3161"/>
        <v/>
      </c>
      <c r="BM298" s="67" t="str">
        <f t="shared" si="3162"/>
        <v/>
      </c>
      <c r="BN298" s="67" t="str">
        <f t="shared" si="3163"/>
        <v/>
      </c>
      <c r="BO298" s="75" t="str">
        <f t="shared" si="3164"/>
        <v/>
      </c>
      <c r="BP298" s="74" t="str">
        <f t="shared" si="3367"/>
        <v/>
      </c>
      <c r="BQ298" s="67" t="str">
        <f t="shared" ref="BQ298" si="3583">IF(AND($F298=BP$2,$D298=BP$3,$E298=BQ$4),1,"")</f>
        <v/>
      </c>
      <c r="BR298" s="67" t="str">
        <f t="shared" si="3166"/>
        <v/>
      </c>
      <c r="BS298" s="67" t="str">
        <f t="shared" si="3167"/>
        <v/>
      </c>
      <c r="BT298" s="67" t="str">
        <f t="shared" si="3168"/>
        <v/>
      </c>
      <c r="BU298" s="67" t="str">
        <f t="shared" si="3169"/>
        <v/>
      </c>
      <c r="BV298" s="67" t="str">
        <f t="shared" si="3170"/>
        <v/>
      </c>
      <c r="BW298" s="67" t="str">
        <f t="shared" si="3171"/>
        <v/>
      </c>
      <c r="BX298" s="67" t="str">
        <f t="shared" si="3172"/>
        <v/>
      </c>
      <c r="BY298" s="75" t="str">
        <f t="shared" si="3173"/>
        <v/>
      </c>
      <c r="BZ298" s="74" t="str">
        <f t="shared" si="3369"/>
        <v/>
      </c>
      <c r="CA298" s="67" t="str">
        <f t="shared" ref="CA298" si="3584">IF(AND($F298=BZ$2,$D298=BZ$3,$E298=CA$4),1,"")</f>
        <v/>
      </c>
      <c r="CB298" s="67" t="str">
        <f t="shared" si="3175"/>
        <v/>
      </c>
      <c r="CC298" s="67" t="str">
        <f t="shared" si="3176"/>
        <v/>
      </c>
      <c r="CD298" s="67" t="str">
        <f t="shared" si="3177"/>
        <v/>
      </c>
      <c r="CE298" s="67" t="str">
        <f t="shared" si="3178"/>
        <v/>
      </c>
      <c r="CF298" s="67" t="str">
        <f t="shared" si="3179"/>
        <v/>
      </c>
      <c r="CG298" s="67" t="str">
        <f t="shared" si="3180"/>
        <v/>
      </c>
      <c r="CH298" s="67" t="str">
        <f t="shared" si="3181"/>
        <v/>
      </c>
      <c r="CI298" s="75" t="str">
        <f t="shared" si="3182"/>
        <v/>
      </c>
      <c r="CJ298" s="74" t="str">
        <f t="shared" si="3371"/>
        <v/>
      </c>
      <c r="CK298" s="67" t="str">
        <f t="shared" ref="CK298" si="3585">IF(AND($F298=CJ$2,$D298=CJ$3,$E298=CK$4),1,"")</f>
        <v/>
      </c>
      <c r="CL298" s="67" t="str">
        <f t="shared" si="3184"/>
        <v/>
      </c>
      <c r="CM298" s="67" t="str">
        <f t="shared" si="3185"/>
        <v/>
      </c>
      <c r="CN298" s="67" t="str">
        <f t="shared" si="3186"/>
        <v/>
      </c>
      <c r="CO298" s="67" t="str">
        <f t="shared" si="3187"/>
        <v/>
      </c>
      <c r="CP298" s="67" t="str">
        <f t="shared" si="3188"/>
        <v/>
      </c>
      <c r="CQ298" s="67" t="str">
        <f t="shared" si="3189"/>
        <v/>
      </c>
      <c r="CR298" s="67" t="str">
        <f t="shared" si="3190"/>
        <v/>
      </c>
      <c r="CS298" s="75" t="str">
        <f t="shared" si="3191"/>
        <v/>
      </c>
      <c r="CT298" s="74" t="str">
        <f t="shared" si="3373"/>
        <v/>
      </c>
      <c r="CU298" s="67" t="str">
        <f t="shared" ref="CU298" si="3586">IF(AND($F298=CT$2,$D298=CT$3,$E298=CU$4),1,"")</f>
        <v/>
      </c>
      <c r="CV298" s="67" t="str">
        <f t="shared" si="3193"/>
        <v/>
      </c>
      <c r="CW298" s="67" t="str">
        <f t="shared" si="3194"/>
        <v/>
      </c>
      <c r="CX298" s="67" t="str">
        <f t="shared" si="3195"/>
        <v/>
      </c>
      <c r="CY298" s="67" t="str">
        <f t="shared" si="3196"/>
        <v/>
      </c>
      <c r="CZ298" s="67" t="str">
        <f t="shared" si="3197"/>
        <v/>
      </c>
      <c r="DA298" s="67" t="str">
        <f t="shared" si="3198"/>
        <v/>
      </c>
      <c r="DB298" s="67" t="str">
        <f t="shared" si="3199"/>
        <v/>
      </c>
      <c r="DC298" s="75" t="str">
        <f t="shared" si="3200"/>
        <v/>
      </c>
      <c r="DD298" s="74" t="str">
        <f t="shared" si="3375"/>
        <v/>
      </c>
      <c r="DE298" s="67" t="str">
        <f t="shared" ref="DE298" si="3587">IF(AND($F298=DD$2,$D298=DD$3,$E298=DE$4),1,"")</f>
        <v/>
      </c>
      <c r="DF298" s="67" t="str">
        <f t="shared" si="3202"/>
        <v/>
      </c>
      <c r="DG298" s="67" t="str">
        <f t="shared" si="3203"/>
        <v/>
      </c>
      <c r="DH298" s="67" t="str">
        <f t="shared" si="3204"/>
        <v/>
      </c>
      <c r="DI298" s="67" t="str">
        <f t="shared" si="3205"/>
        <v/>
      </c>
      <c r="DJ298" s="67" t="str">
        <f t="shared" si="3206"/>
        <v/>
      </c>
      <c r="DK298" s="67" t="str">
        <f t="shared" si="3207"/>
        <v/>
      </c>
      <c r="DL298" s="67" t="str">
        <f t="shared" si="3208"/>
        <v/>
      </c>
      <c r="DM298" s="75" t="str">
        <f t="shared" si="3209"/>
        <v/>
      </c>
      <c r="DN298" s="74" t="str">
        <f t="shared" si="3377"/>
        <v/>
      </c>
      <c r="DO298" s="67" t="str">
        <f t="shared" ref="DO298" si="3588">IF(AND($F298=DN$2,$D298=DN$3,$E298=DO$4),1,"")</f>
        <v/>
      </c>
      <c r="DP298" s="67" t="str">
        <f t="shared" si="3211"/>
        <v/>
      </c>
      <c r="DQ298" s="67" t="str">
        <f t="shared" si="3212"/>
        <v/>
      </c>
      <c r="DR298" s="67" t="str">
        <f t="shared" si="3213"/>
        <v/>
      </c>
      <c r="DS298" s="67" t="str">
        <f t="shared" si="3214"/>
        <v/>
      </c>
      <c r="DT298" s="67" t="str">
        <f t="shared" si="3215"/>
        <v/>
      </c>
      <c r="DU298" s="67" t="str">
        <f t="shared" si="3216"/>
        <v/>
      </c>
      <c r="DV298" s="67" t="str">
        <f t="shared" si="3217"/>
        <v/>
      </c>
      <c r="DW298" s="76" t="str">
        <f t="shared" si="3218"/>
        <v/>
      </c>
      <c r="DX298" s="73"/>
    </row>
    <row r="299" spans="1:128" hidden="1">
      <c r="A299" s="67" t="str">
        <f>IF(OR(B299=0,B299=""),"",'Stu.Detail (1-20)'!A301)</f>
        <v/>
      </c>
      <c r="B299" s="67" t="str">
        <f>IF(OR('Stu.Detail (1-20)'!B301=0,'Stu.Detail (1-20)'!B301=""),"",'Stu.Detail (1-20)'!B301)</f>
        <v/>
      </c>
      <c r="C299" s="68" t="str">
        <f>IF(OR('Stu.Detail (1-20)'!C301=0,'Stu.Detail (1-20)'!C301=""),"",'Stu.Detail (1-20)'!C301)</f>
        <v/>
      </c>
      <c r="D299" s="67" t="str">
        <f>IF(OR('Stu.Detail (1-20)'!J301=0,'Stu.Detail (1-20)'!J301=""),"",'Stu.Detail (1-20)'!J301)</f>
        <v/>
      </c>
      <c r="E299" s="67" t="str">
        <f>IF(OR('Stu.Detail (1-20)'!K301=0,'Stu.Detail (1-20)'!K301=""),"",'Stu.Detail (1-20)'!K301)</f>
        <v/>
      </c>
      <c r="F299" s="67" t="str">
        <f>IF(OR('Stu.Detail (1-20)'!L301=0,'Stu.Detail (1-20)'!L301=""),"",'Stu.Detail (1-20)'!L301)</f>
        <v/>
      </c>
      <c r="H299" s="74" t="str">
        <f t="shared" si="3109"/>
        <v/>
      </c>
      <c r="I299" s="67" t="str">
        <f t="shared" si="3110"/>
        <v/>
      </c>
      <c r="J299" s="67" t="str">
        <f t="shared" si="3111"/>
        <v/>
      </c>
      <c r="K299" s="67" t="str">
        <f t="shared" si="3112"/>
        <v/>
      </c>
      <c r="L299" s="67" t="str">
        <f t="shared" si="3113"/>
        <v/>
      </c>
      <c r="M299" s="67" t="str">
        <f t="shared" si="3114"/>
        <v/>
      </c>
      <c r="N299" s="67" t="str">
        <f t="shared" si="3115"/>
        <v/>
      </c>
      <c r="O299" s="67" t="str">
        <f t="shared" si="3116"/>
        <v/>
      </c>
      <c r="P299" s="67" t="str">
        <f t="shared" si="3117"/>
        <v/>
      </c>
      <c r="Q299" s="75" t="str">
        <f t="shared" si="3118"/>
        <v/>
      </c>
      <c r="R299" s="74" t="str">
        <f t="shared" si="3119"/>
        <v/>
      </c>
      <c r="S299" s="67" t="str">
        <f t="shared" si="3120"/>
        <v/>
      </c>
      <c r="T299" s="67" t="str">
        <f t="shared" si="3121"/>
        <v/>
      </c>
      <c r="U299" s="67" t="str">
        <f t="shared" si="3122"/>
        <v/>
      </c>
      <c r="V299" s="67" t="str">
        <f t="shared" si="3123"/>
        <v/>
      </c>
      <c r="W299" s="67" t="str">
        <f t="shared" si="3124"/>
        <v/>
      </c>
      <c r="X299" s="67" t="str">
        <f t="shared" si="3125"/>
        <v/>
      </c>
      <c r="Y299" s="67" t="str">
        <f t="shared" si="3126"/>
        <v/>
      </c>
      <c r="Z299" s="67" t="str">
        <f t="shared" si="3127"/>
        <v/>
      </c>
      <c r="AA299" s="75" t="str">
        <f t="shared" si="3128"/>
        <v/>
      </c>
      <c r="AB299" s="74" t="str">
        <f t="shared" si="3359"/>
        <v/>
      </c>
      <c r="AC299" s="67" t="str">
        <f t="shared" ref="AC299" si="3589">IF(AND($F299=AB$2,$D299=AB$3,$E299=AC$4),1,"")</f>
        <v/>
      </c>
      <c r="AD299" s="67" t="str">
        <f t="shared" si="3130"/>
        <v/>
      </c>
      <c r="AE299" s="67" t="str">
        <f t="shared" si="3131"/>
        <v/>
      </c>
      <c r="AF299" s="67" t="str">
        <f t="shared" si="3132"/>
        <v/>
      </c>
      <c r="AG299" s="67" t="str">
        <f t="shared" si="3133"/>
        <v/>
      </c>
      <c r="AH299" s="67" t="str">
        <f t="shared" si="3134"/>
        <v/>
      </c>
      <c r="AI299" s="67" t="str">
        <f t="shared" si="3135"/>
        <v/>
      </c>
      <c r="AJ299" s="67" t="str">
        <f t="shared" si="3136"/>
        <v/>
      </c>
      <c r="AK299" s="75" t="str">
        <f t="shared" si="3137"/>
        <v/>
      </c>
      <c r="AL299" s="74" t="str">
        <f t="shared" si="3361"/>
        <v/>
      </c>
      <c r="AM299" s="67" t="str">
        <f t="shared" ref="AM299" si="3590">IF(AND($F299=AL$2,$D299=AL$3,$E299=AM$4),1,"")</f>
        <v/>
      </c>
      <c r="AN299" s="67" t="str">
        <f t="shared" si="3139"/>
        <v/>
      </c>
      <c r="AO299" s="67" t="str">
        <f t="shared" si="3140"/>
        <v/>
      </c>
      <c r="AP299" s="67" t="str">
        <f t="shared" si="3141"/>
        <v/>
      </c>
      <c r="AQ299" s="67" t="str">
        <f t="shared" si="3142"/>
        <v/>
      </c>
      <c r="AR299" s="67" t="str">
        <f t="shared" si="3143"/>
        <v/>
      </c>
      <c r="AS299" s="67" t="str">
        <f t="shared" si="3144"/>
        <v/>
      </c>
      <c r="AT299" s="67" t="str">
        <f t="shared" si="3145"/>
        <v/>
      </c>
      <c r="AU299" s="75" t="str">
        <f t="shared" si="3146"/>
        <v/>
      </c>
      <c r="AV299" s="74" t="str">
        <f t="shared" si="3363"/>
        <v/>
      </c>
      <c r="AW299" s="67" t="str">
        <f t="shared" ref="AW299" si="3591">IF(AND($F299=AV$2,$D299=AV$3,$E299=AW$4),1,"")</f>
        <v/>
      </c>
      <c r="AX299" s="67" t="str">
        <f t="shared" si="3148"/>
        <v/>
      </c>
      <c r="AY299" s="67" t="str">
        <f t="shared" si="3149"/>
        <v/>
      </c>
      <c r="AZ299" s="67" t="str">
        <f t="shared" si="3150"/>
        <v/>
      </c>
      <c r="BA299" s="67" t="str">
        <f t="shared" si="3151"/>
        <v/>
      </c>
      <c r="BB299" s="67" t="str">
        <f t="shared" si="3152"/>
        <v/>
      </c>
      <c r="BC299" s="67" t="str">
        <f t="shared" si="3153"/>
        <v/>
      </c>
      <c r="BD299" s="67" t="str">
        <f t="shared" si="3154"/>
        <v/>
      </c>
      <c r="BE299" s="75" t="str">
        <f t="shared" si="3155"/>
        <v/>
      </c>
      <c r="BF299" s="74" t="str">
        <f t="shared" si="3365"/>
        <v/>
      </c>
      <c r="BG299" s="67" t="str">
        <f t="shared" ref="BG299" si="3592">IF(AND($F299=BF$2,$D299=BF$3,$E299=BG$4),1,"")</f>
        <v/>
      </c>
      <c r="BH299" s="67" t="str">
        <f t="shared" si="3157"/>
        <v/>
      </c>
      <c r="BI299" s="67" t="str">
        <f t="shared" si="3158"/>
        <v/>
      </c>
      <c r="BJ299" s="67" t="str">
        <f t="shared" si="3159"/>
        <v/>
      </c>
      <c r="BK299" s="67" t="str">
        <f t="shared" si="3160"/>
        <v/>
      </c>
      <c r="BL299" s="67" t="str">
        <f t="shared" si="3161"/>
        <v/>
      </c>
      <c r="BM299" s="67" t="str">
        <f t="shared" si="3162"/>
        <v/>
      </c>
      <c r="BN299" s="67" t="str">
        <f t="shared" si="3163"/>
        <v/>
      </c>
      <c r="BO299" s="75" t="str">
        <f t="shared" si="3164"/>
        <v/>
      </c>
      <c r="BP299" s="74" t="str">
        <f t="shared" si="3367"/>
        <v/>
      </c>
      <c r="BQ299" s="67" t="str">
        <f t="shared" ref="BQ299" si="3593">IF(AND($F299=BP$2,$D299=BP$3,$E299=BQ$4),1,"")</f>
        <v/>
      </c>
      <c r="BR299" s="67" t="str">
        <f t="shared" si="3166"/>
        <v/>
      </c>
      <c r="BS299" s="67" t="str">
        <f t="shared" si="3167"/>
        <v/>
      </c>
      <c r="BT299" s="67" t="str">
        <f t="shared" si="3168"/>
        <v/>
      </c>
      <c r="BU299" s="67" t="str">
        <f t="shared" si="3169"/>
        <v/>
      </c>
      <c r="BV299" s="67" t="str">
        <f t="shared" si="3170"/>
        <v/>
      </c>
      <c r="BW299" s="67" t="str">
        <f t="shared" si="3171"/>
        <v/>
      </c>
      <c r="BX299" s="67" t="str">
        <f t="shared" si="3172"/>
        <v/>
      </c>
      <c r="BY299" s="75" t="str">
        <f t="shared" si="3173"/>
        <v/>
      </c>
      <c r="BZ299" s="74" t="str">
        <f t="shared" si="3369"/>
        <v/>
      </c>
      <c r="CA299" s="67" t="str">
        <f t="shared" ref="CA299" si="3594">IF(AND($F299=BZ$2,$D299=BZ$3,$E299=CA$4),1,"")</f>
        <v/>
      </c>
      <c r="CB299" s="67" t="str">
        <f t="shared" si="3175"/>
        <v/>
      </c>
      <c r="CC299" s="67" t="str">
        <f t="shared" si="3176"/>
        <v/>
      </c>
      <c r="CD299" s="67" t="str">
        <f t="shared" si="3177"/>
        <v/>
      </c>
      <c r="CE299" s="67" t="str">
        <f t="shared" si="3178"/>
        <v/>
      </c>
      <c r="CF299" s="67" t="str">
        <f t="shared" si="3179"/>
        <v/>
      </c>
      <c r="CG299" s="67" t="str">
        <f t="shared" si="3180"/>
        <v/>
      </c>
      <c r="CH299" s="67" t="str">
        <f t="shared" si="3181"/>
        <v/>
      </c>
      <c r="CI299" s="75" t="str">
        <f t="shared" si="3182"/>
        <v/>
      </c>
      <c r="CJ299" s="74" t="str">
        <f t="shared" si="3371"/>
        <v/>
      </c>
      <c r="CK299" s="67" t="str">
        <f t="shared" ref="CK299" si="3595">IF(AND($F299=CJ$2,$D299=CJ$3,$E299=CK$4),1,"")</f>
        <v/>
      </c>
      <c r="CL299" s="67" t="str">
        <f t="shared" si="3184"/>
        <v/>
      </c>
      <c r="CM299" s="67" t="str">
        <f t="shared" si="3185"/>
        <v/>
      </c>
      <c r="CN299" s="67" t="str">
        <f t="shared" si="3186"/>
        <v/>
      </c>
      <c r="CO299" s="67" t="str">
        <f t="shared" si="3187"/>
        <v/>
      </c>
      <c r="CP299" s="67" t="str">
        <f t="shared" si="3188"/>
        <v/>
      </c>
      <c r="CQ299" s="67" t="str">
        <f t="shared" si="3189"/>
        <v/>
      </c>
      <c r="CR299" s="67" t="str">
        <f t="shared" si="3190"/>
        <v/>
      </c>
      <c r="CS299" s="75" t="str">
        <f t="shared" si="3191"/>
        <v/>
      </c>
      <c r="CT299" s="74" t="str">
        <f t="shared" si="3373"/>
        <v/>
      </c>
      <c r="CU299" s="67" t="str">
        <f t="shared" ref="CU299" si="3596">IF(AND($F299=CT$2,$D299=CT$3,$E299=CU$4),1,"")</f>
        <v/>
      </c>
      <c r="CV299" s="67" t="str">
        <f t="shared" si="3193"/>
        <v/>
      </c>
      <c r="CW299" s="67" t="str">
        <f t="shared" si="3194"/>
        <v/>
      </c>
      <c r="CX299" s="67" t="str">
        <f t="shared" si="3195"/>
        <v/>
      </c>
      <c r="CY299" s="67" t="str">
        <f t="shared" si="3196"/>
        <v/>
      </c>
      <c r="CZ299" s="67" t="str">
        <f t="shared" si="3197"/>
        <v/>
      </c>
      <c r="DA299" s="67" t="str">
        <f t="shared" si="3198"/>
        <v/>
      </c>
      <c r="DB299" s="67" t="str">
        <f t="shared" si="3199"/>
        <v/>
      </c>
      <c r="DC299" s="75" t="str">
        <f t="shared" si="3200"/>
        <v/>
      </c>
      <c r="DD299" s="74" t="str">
        <f t="shared" si="3375"/>
        <v/>
      </c>
      <c r="DE299" s="67" t="str">
        <f t="shared" ref="DE299" si="3597">IF(AND($F299=DD$2,$D299=DD$3,$E299=DE$4),1,"")</f>
        <v/>
      </c>
      <c r="DF299" s="67" t="str">
        <f t="shared" si="3202"/>
        <v/>
      </c>
      <c r="DG299" s="67" t="str">
        <f t="shared" si="3203"/>
        <v/>
      </c>
      <c r="DH299" s="67" t="str">
        <f t="shared" si="3204"/>
        <v/>
      </c>
      <c r="DI299" s="67" t="str">
        <f t="shared" si="3205"/>
        <v/>
      </c>
      <c r="DJ299" s="67" t="str">
        <f t="shared" si="3206"/>
        <v/>
      </c>
      <c r="DK299" s="67" t="str">
        <f t="shared" si="3207"/>
        <v/>
      </c>
      <c r="DL299" s="67" t="str">
        <f t="shared" si="3208"/>
        <v/>
      </c>
      <c r="DM299" s="75" t="str">
        <f t="shared" si="3209"/>
        <v/>
      </c>
      <c r="DN299" s="74" t="str">
        <f t="shared" si="3377"/>
        <v/>
      </c>
      <c r="DO299" s="67" t="str">
        <f t="shared" ref="DO299" si="3598">IF(AND($F299=DN$2,$D299=DN$3,$E299=DO$4),1,"")</f>
        <v/>
      </c>
      <c r="DP299" s="67" t="str">
        <f t="shared" si="3211"/>
        <v/>
      </c>
      <c r="DQ299" s="67" t="str">
        <f t="shared" si="3212"/>
        <v/>
      </c>
      <c r="DR299" s="67" t="str">
        <f t="shared" si="3213"/>
        <v/>
      </c>
      <c r="DS299" s="67" t="str">
        <f t="shared" si="3214"/>
        <v/>
      </c>
      <c r="DT299" s="67" t="str">
        <f t="shared" si="3215"/>
        <v/>
      </c>
      <c r="DU299" s="67" t="str">
        <f t="shared" si="3216"/>
        <v/>
      </c>
      <c r="DV299" s="67" t="str">
        <f t="shared" si="3217"/>
        <v/>
      </c>
      <c r="DW299" s="76" t="str">
        <f t="shared" si="3218"/>
        <v/>
      </c>
      <c r="DX299" s="73"/>
    </row>
    <row r="300" spans="1:128" hidden="1">
      <c r="A300" s="67" t="str">
        <f>IF(OR(B300=0,B300=""),"",'Stu.Detail (1-20)'!A302)</f>
        <v/>
      </c>
      <c r="B300" s="67" t="str">
        <f>IF(OR('Stu.Detail (1-20)'!B302=0,'Stu.Detail (1-20)'!B302=""),"",'Stu.Detail (1-20)'!B302)</f>
        <v/>
      </c>
      <c r="C300" s="68" t="str">
        <f>IF(OR('Stu.Detail (1-20)'!C302=0,'Stu.Detail (1-20)'!C302=""),"",'Stu.Detail (1-20)'!C302)</f>
        <v/>
      </c>
      <c r="D300" s="67" t="str">
        <f>IF(OR('Stu.Detail (1-20)'!J302=0,'Stu.Detail (1-20)'!J302=""),"",'Stu.Detail (1-20)'!J302)</f>
        <v/>
      </c>
      <c r="E300" s="67" t="str">
        <f>IF(OR('Stu.Detail (1-20)'!K302=0,'Stu.Detail (1-20)'!K302=""),"",'Stu.Detail (1-20)'!K302)</f>
        <v/>
      </c>
      <c r="F300" s="67" t="str">
        <f>IF(OR('Stu.Detail (1-20)'!L302=0,'Stu.Detail (1-20)'!L302=""),"",'Stu.Detail (1-20)'!L302)</f>
        <v/>
      </c>
      <c r="H300" s="74" t="str">
        <f t="shared" si="3109"/>
        <v/>
      </c>
      <c r="I300" s="67" t="str">
        <f t="shared" si="3110"/>
        <v/>
      </c>
      <c r="J300" s="67" t="str">
        <f t="shared" si="3111"/>
        <v/>
      </c>
      <c r="K300" s="67" t="str">
        <f t="shared" si="3112"/>
        <v/>
      </c>
      <c r="L300" s="67" t="str">
        <f t="shared" si="3113"/>
        <v/>
      </c>
      <c r="M300" s="67" t="str">
        <f t="shared" si="3114"/>
        <v/>
      </c>
      <c r="N300" s="67" t="str">
        <f t="shared" si="3115"/>
        <v/>
      </c>
      <c r="O300" s="67" t="str">
        <f t="shared" si="3116"/>
        <v/>
      </c>
      <c r="P300" s="67" t="str">
        <f t="shared" si="3117"/>
        <v/>
      </c>
      <c r="Q300" s="75" t="str">
        <f t="shared" si="3118"/>
        <v/>
      </c>
      <c r="R300" s="74" t="str">
        <f t="shared" si="3119"/>
        <v/>
      </c>
      <c r="S300" s="67" t="str">
        <f t="shared" si="3120"/>
        <v/>
      </c>
      <c r="T300" s="67" t="str">
        <f t="shared" si="3121"/>
        <v/>
      </c>
      <c r="U300" s="67" t="str">
        <f t="shared" si="3122"/>
        <v/>
      </c>
      <c r="V300" s="67" t="str">
        <f t="shared" si="3123"/>
        <v/>
      </c>
      <c r="W300" s="67" t="str">
        <f t="shared" si="3124"/>
        <v/>
      </c>
      <c r="X300" s="67" t="str">
        <f t="shared" si="3125"/>
        <v/>
      </c>
      <c r="Y300" s="67" t="str">
        <f t="shared" si="3126"/>
        <v/>
      </c>
      <c r="Z300" s="67" t="str">
        <f t="shared" si="3127"/>
        <v/>
      </c>
      <c r="AA300" s="75" t="str">
        <f t="shared" si="3128"/>
        <v/>
      </c>
      <c r="AB300" s="74" t="str">
        <f t="shared" si="3359"/>
        <v/>
      </c>
      <c r="AC300" s="67" t="str">
        <f t="shared" ref="AC300" si="3599">IF(AND($F300=AB$2,$D300=AB$3,$E300=AC$4),1,"")</f>
        <v/>
      </c>
      <c r="AD300" s="67" t="str">
        <f t="shared" si="3130"/>
        <v/>
      </c>
      <c r="AE300" s="67" t="str">
        <f t="shared" si="3131"/>
        <v/>
      </c>
      <c r="AF300" s="67" t="str">
        <f t="shared" si="3132"/>
        <v/>
      </c>
      <c r="AG300" s="67" t="str">
        <f t="shared" si="3133"/>
        <v/>
      </c>
      <c r="AH300" s="67" t="str">
        <f t="shared" si="3134"/>
        <v/>
      </c>
      <c r="AI300" s="67" t="str">
        <f t="shared" si="3135"/>
        <v/>
      </c>
      <c r="AJ300" s="67" t="str">
        <f t="shared" si="3136"/>
        <v/>
      </c>
      <c r="AK300" s="75" t="str">
        <f t="shared" si="3137"/>
        <v/>
      </c>
      <c r="AL300" s="74" t="str">
        <f t="shared" si="3361"/>
        <v/>
      </c>
      <c r="AM300" s="67" t="str">
        <f t="shared" ref="AM300" si="3600">IF(AND($F300=AL$2,$D300=AL$3,$E300=AM$4),1,"")</f>
        <v/>
      </c>
      <c r="AN300" s="67" t="str">
        <f t="shared" si="3139"/>
        <v/>
      </c>
      <c r="AO300" s="67" t="str">
        <f t="shared" si="3140"/>
        <v/>
      </c>
      <c r="AP300" s="67" t="str">
        <f t="shared" si="3141"/>
        <v/>
      </c>
      <c r="AQ300" s="67" t="str">
        <f t="shared" si="3142"/>
        <v/>
      </c>
      <c r="AR300" s="67" t="str">
        <f t="shared" si="3143"/>
        <v/>
      </c>
      <c r="AS300" s="67" t="str">
        <f t="shared" si="3144"/>
        <v/>
      </c>
      <c r="AT300" s="67" t="str">
        <f t="shared" si="3145"/>
        <v/>
      </c>
      <c r="AU300" s="75" t="str">
        <f t="shared" si="3146"/>
        <v/>
      </c>
      <c r="AV300" s="74" t="str">
        <f t="shared" si="3363"/>
        <v/>
      </c>
      <c r="AW300" s="67" t="str">
        <f t="shared" ref="AW300" si="3601">IF(AND($F300=AV$2,$D300=AV$3,$E300=AW$4),1,"")</f>
        <v/>
      </c>
      <c r="AX300" s="67" t="str">
        <f t="shared" si="3148"/>
        <v/>
      </c>
      <c r="AY300" s="67" t="str">
        <f t="shared" si="3149"/>
        <v/>
      </c>
      <c r="AZ300" s="67" t="str">
        <f t="shared" si="3150"/>
        <v/>
      </c>
      <c r="BA300" s="67" t="str">
        <f t="shared" si="3151"/>
        <v/>
      </c>
      <c r="BB300" s="67" t="str">
        <f t="shared" si="3152"/>
        <v/>
      </c>
      <c r="BC300" s="67" t="str">
        <f t="shared" si="3153"/>
        <v/>
      </c>
      <c r="BD300" s="67" t="str">
        <f t="shared" si="3154"/>
        <v/>
      </c>
      <c r="BE300" s="75" t="str">
        <f t="shared" si="3155"/>
        <v/>
      </c>
      <c r="BF300" s="74" t="str">
        <f t="shared" si="3365"/>
        <v/>
      </c>
      <c r="BG300" s="67" t="str">
        <f t="shared" ref="BG300" si="3602">IF(AND($F300=BF$2,$D300=BF$3,$E300=BG$4),1,"")</f>
        <v/>
      </c>
      <c r="BH300" s="67" t="str">
        <f t="shared" si="3157"/>
        <v/>
      </c>
      <c r="BI300" s="67" t="str">
        <f t="shared" si="3158"/>
        <v/>
      </c>
      <c r="BJ300" s="67" t="str">
        <f t="shared" si="3159"/>
        <v/>
      </c>
      <c r="BK300" s="67" t="str">
        <f t="shared" si="3160"/>
        <v/>
      </c>
      <c r="BL300" s="67" t="str">
        <f t="shared" si="3161"/>
        <v/>
      </c>
      <c r="BM300" s="67" t="str">
        <f t="shared" si="3162"/>
        <v/>
      </c>
      <c r="BN300" s="67" t="str">
        <f t="shared" si="3163"/>
        <v/>
      </c>
      <c r="BO300" s="75" t="str">
        <f t="shared" si="3164"/>
        <v/>
      </c>
      <c r="BP300" s="74" t="str">
        <f t="shared" si="3367"/>
        <v/>
      </c>
      <c r="BQ300" s="67" t="str">
        <f t="shared" ref="BQ300" si="3603">IF(AND($F300=BP$2,$D300=BP$3,$E300=BQ$4),1,"")</f>
        <v/>
      </c>
      <c r="BR300" s="67" t="str">
        <f t="shared" si="3166"/>
        <v/>
      </c>
      <c r="BS300" s="67" t="str">
        <f t="shared" si="3167"/>
        <v/>
      </c>
      <c r="BT300" s="67" t="str">
        <f t="shared" si="3168"/>
        <v/>
      </c>
      <c r="BU300" s="67" t="str">
        <f t="shared" si="3169"/>
        <v/>
      </c>
      <c r="BV300" s="67" t="str">
        <f t="shared" si="3170"/>
        <v/>
      </c>
      <c r="BW300" s="67" t="str">
        <f t="shared" si="3171"/>
        <v/>
      </c>
      <c r="BX300" s="67" t="str">
        <f t="shared" si="3172"/>
        <v/>
      </c>
      <c r="BY300" s="75" t="str">
        <f t="shared" si="3173"/>
        <v/>
      </c>
      <c r="BZ300" s="74" t="str">
        <f t="shared" si="3369"/>
        <v/>
      </c>
      <c r="CA300" s="67" t="str">
        <f t="shared" ref="CA300" si="3604">IF(AND($F300=BZ$2,$D300=BZ$3,$E300=CA$4),1,"")</f>
        <v/>
      </c>
      <c r="CB300" s="67" t="str">
        <f t="shared" si="3175"/>
        <v/>
      </c>
      <c r="CC300" s="67" t="str">
        <f t="shared" si="3176"/>
        <v/>
      </c>
      <c r="CD300" s="67" t="str">
        <f t="shared" si="3177"/>
        <v/>
      </c>
      <c r="CE300" s="67" t="str">
        <f t="shared" si="3178"/>
        <v/>
      </c>
      <c r="CF300" s="67" t="str">
        <f t="shared" si="3179"/>
        <v/>
      </c>
      <c r="CG300" s="67" t="str">
        <f t="shared" si="3180"/>
        <v/>
      </c>
      <c r="CH300" s="67" t="str">
        <f t="shared" si="3181"/>
        <v/>
      </c>
      <c r="CI300" s="75" t="str">
        <f t="shared" si="3182"/>
        <v/>
      </c>
      <c r="CJ300" s="74" t="str">
        <f t="shared" si="3371"/>
        <v/>
      </c>
      <c r="CK300" s="67" t="str">
        <f t="shared" ref="CK300" si="3605">IF(AND($F300=CJ$2,$D300=CJ$3,$E300=CK$4),1,"")</f>
        <v/>
      </c>
      <c r="CL300" s="67" t="str">
        <f t="shared" si="3184"/>
        <v/>
      </c>
      <c r="CM300" s="67" t="str">
        <f t="shared" si="3185"/>
        <v/>
      </c>
      <c r="CN300" s="67" t="str">
        <f t="shared" si="3186"/>
        <v/>
      </c>
      <c r="CO300" s="67" t="str">
        <f t="shared" si="3187"/>
        <v/>
      </c>
      <c r="CP300" s="67" t="str">
        <f t="shared" si="3188"/>
        <v/>
      </c>
      <c r="CQ300" s="67" t="str">
        <f t="shared" si="3189"/>
        <v/>
      </c>
      <c r="CR300" s="67" t="str">
        <f t="shared" si="3190"/>
        <v/>
      </c>
      <c r="CS300" s="75" t="str">
        <f t="shared" si="3191"/>
        <v/>
      </c>
      <c r="CT300" s="74" t="str">
        <f t="shared" si="3373"/>
        <v/>
      </c>
      <c r="CU300" s="67" t="str">
        <f t="shared" ref="CU300" si="3606">IF(AND($F300=CT$2,$D300=CT$3,$E300=CU$4),1,"")</f>
        <v/>
      </c>
      <c r="CV300" s="67" t="str">
        <f t="shared" si="3193"/>
        <v/>
      </c>
      <c r="CW300" s="67" t="str">
        <f t="shared" si="3194"/>
        <v/>
      </c>
      <c r="CX300" s="67" t="str">
        <f t="shared" si="3195"/>
        <v/>
      </c>
      <c r="CY300" s="67" t="str">
        <f t="shared" si="3196"/>
        <v/>
      </c>
      <c r="CZ300" s="67" t="str">
        <f t="shared" si="3197"/>
        <v/>
      </c>
      <c r="DA300" s="67" t="str">
        <f t="shared" si="3198"/>
        <v/>
      </c>
      <c r="DB300" s="67" t="str">
        <f t="shared" si="3199"/>
        <v/>
      </c>
      <c r="DC300" s="75" t="str">
        <f t="shared" si="3200"/>
        <v/>
      </c>
      <c r="DD300" s="74" t="str">
        <f t="shared" si="3375"/>
        <v/>
      </c>
      <c r="DE300" s="67" t="str">
        <f t="shared" ref="DE300" si="3607">IF(AND($F300=DD$2,$D300=DD$3,$E300=DE$4),1,"")</f>
        <v/>
      </c>
      <c r="DF300" s="67" t="str">
        <f t="shared" si="3202"/>
        <v/>
      </c>
      <c r="DG300" s="67" t="str">
        <f t="shared" si="3203"/>
        <v/>
      </c>
      <c r="DH300" s="67" t="str">
        <f t="shared" si="3204"/>
        <v/>
      </c>
      <c r="DI300" s="67" t="str">
        <f t="shared" si="3205"/>
        <v/>
      </c>
      <c r="DJ300" s="67" t="str">
        <f t="shared" si="3206"/>
        <v/>
      </c>
      <c r="DK300" s="67" t="str">
        <f t="shared" si="3207"/>
        <v/>
      </c>
      <c r="DL300" s="67" t="str">
        <f t="shared" si="3208"/>
        <v/>
      </c>
      <c r="DM300" s="75" t="str">
        <f t="shared" si="3209"/>
        <v/>
      </c>
      <c r="DN300" s="74" t="str">
        <f t="shared" si="3377"/>
        <v/>
      </c>
      <c r="DO300" s="67" t="str">
        <f t="shared" ref="DO300" si="3608">IF(AND($F300=DN$2,$D300=DN$3,$E300=DO$4),1,"")</f>
        <v/>
      </c>
      <c r="DP300" s="67" t="str">
        <f t="shared" si="3211"/>
        <v/>
      </c>
      <c r="DQ300" s="67" t="str">
        <f t="shared" si="3212"/>
        <v/>
      </c>
      <c r="DR300" s="67" t="str">
        <f t="shared" si="3213"/>
        <v/>
      </c>
      <c r="DS300" s="67" t="str">
        <f t="shared" si="3214"/>
        <v/>
      </c>
      <c r="DT300" s="67" t="str">
        <f t="shared" si="3215"/>
        <v/>
      </c>
      <c r="DU300" s="67" t="str">
        <f t="shared" si="3216"/>
        <v/>
      </c>
      <c r="DV300" s="67" t="str">
        <f t="shared" si="3217"/>
        <v/>
      </c>
      <c r="DW300" s="76" t="str">
        <f t="shared" si="3218"/>
        <v/>
      </c>
      <c r="DX300" s="73"/>
    </row>
    <row r="301" spans="1:128" hidden="1">
      <c r="A301" s="67" t="str">
        <f>IF(OR(B301=0,B301=""),"",'Stu.Detail (1-20)'!A303)</f>
        <v/>
      </c>
      <c r="B301" s="67" t="str">
        <f>IF(OR('Stu.Detail (1-20)'!B303=0,'Stu.Detail (1-20)'!B303=""),"",'Stu.Detail (1-20)'!B303)</f>
        <v/>
      </c>
      <c r="C301" s="68" t="str">
        <f>IF(OR('Stu.Detail (1-20)'!C303=0,'Stu.Detail (1-20)'!C303=""),"",'Stu.Detail (1-20)'!C303)</f>
        <v/>
      </c>
      <c r="D301" s="67" t="str">
        <f>IF(OR('Stu.Detail (1-20)'!J303=0,'Stu.Detail (1-20)'!J303=""),"",'Stu.Detail (1-20)'!J303)</f>
        <v/>
      </c>
      <c r="E301" s="67" t="str">
        <f>IF(OR('Stu.Detail (1-20)'!K303=0,'Stu.Detail (1-20)'!K303=""),"",'Stu.Detail (1-20)'!K303)</f>
        <v/>
      </c>
      <c r="F301" s="67" t="str">
        <f>IF(OR('Stu.Detail (1-20)'!L303=0,'Stu.Detail (1-20)'!L303=""),"",'Stu.Detail (1-20)'!L303)</f>
        <v/>
      </c>
      <c r="H301" s="74" t="str">
        <f t="shared" si="3109"/>
        <v/>
      </c>
      <c r="I301" s="67" t="str">
        <f t="shared" si="3110"/>
        <v/>
      </c>
      <c r="J301" s="67" t="str">
        <f t="shared" si="3111"/>
        <v/>
      </c>
      <c r="K301" s="67" t="str">
        <f t="shared" si="3112"/>
        <v/>
      </c>
      <c r="L301" s="67" t="str">
        <f t="shared" si="3113"/>
        <v/>
      </c>
      <c r="M301" s="67" t="str">
        <f t="shared" si="3114"/>
        <v/>
      </c>
      <c r="N301" s="67" t="str">
        <f t="shared" si="3115"/>
        <v/>
      </c>
      <c r="O301" s="67" t="str">
        <f t="shared" si="3116"/>
        <v/>
      </c>
      <c r="P301" s="67" t="str">
        <f t="shared" si="3117"/>
        <v/>
      </c>
      <c r="Q301" s="75" t="str">
        <f t="shared" si="3118"/>
        <v/>
      </c>
      <c r="R301" s="74" t="str">
        <f t="shared" si="3119"/>
        <v/>
      </c>
      <c r="S301" s="67" t="str">
        <f t="shared" si="3120"/>
        <v/>
      </c>
      <c r="T301" s="67" t="str">
        <f t="shared" si="3121"/>
        <v/>
      </c>
      <c r="U301" s="67" t="str">
        <f t="shared" si="3122"/>
        <v/>
      </c>
      <c r="V301" s="67" t="str">
        <f t="shared" si="3123"/>
        <v/>
      </c>
      <c r="W301" s="67" t="str">
        <f t="shared" si="3124"/>
        <v/>
      </c>
      <c r="X301" s="67" t="str">
        <f t="shared" si="3125"/>
        <v/>
      </c>
      <c r="Y301" s="67" t="str">
        <f t="shared" si="3126"/>
        <v/>
      </c>
      <c r="Z301" s="67" t="str">
        <f t="shared" si="3127"/>
        <v/>
      </c>
      <c r="AA301" s="75" t="str">
        <f t="shared" si="3128"/>
        <v/>
      </c>
      <c r="AB301" s="74" t="str">
        <f t="shared" si="3359"/>
        <v/>
      </c>
      <c r="AC301" s="67" t="str">
        <f t="shared" ref="AC301" si="3609">IF(AND($F301=AB$2,$D301=AB$3,$E301=AC$4),1,"")</f>
        <v/>
      </c>
      <c r="AD301" s="67" t="str">
        <f t="shared" si="3130"/>
        <v/>
      </c>
      <c r="AE301" s="67" t="str">
        <f t="shared" si="3131"/>
        <v/>
      </c>
      <c r="AF301" s="67" t="str">
        <f t="shared" si="3132"/>
        <v/>
      </c>
      <c r="AG301" s="67" t="str">
        <f t="shared" si="3133"/>
        <v/>
      </c>
      <c r="AH301" s="67" t="str">
        <f t="shared" si="3134"/>
        <v/>
      </c>
      <c r="AI301" s="67" t="str">
        <f t="shared" si="3135"/>
        <v/>
      </c>
      <c r="AJ301" s="67" t="str">
        <f t="shared" si="3136"/>
        <v/>
      </c>
      <c r="AK301" s="75" t="str">
        <f t="shared" si="3137"/>
        <v/>
      </c>
      <c r="AL301" s="74" t="str">
        <f t="shared" si="3361"/>
        <v/>
      </c>
      <c r="AM301" s="67" t="str">
        <f t="shared" ref="AM301" si="3610">IF(AND($F301=AL$2,$D301=AL$3,$E301=AM$4),1,"")</f>
        <v/>
      </c>
      <c r="AN301" s="67" t="str">
        <f t="shared" si="3139"/>
        <v/>
      </c>
      <c r="AO301" s="67" t="str">
        <f t="shared" si="3140"/>
        <v/>
      </c>
      <c r="AP301" s="67" t="str">
        <f t="shared" si="3141"/>
        <v/>
      </c>
      <c r="AQ301" s="67" t="str">
        <f t="shared" si="3142"/>
        <v/>
      </c>
      <c r="AR301" s="67" t="str">
        <f t="shared" si="3143"/>
        <v/>
      </c>
      <c r="AS301" s="67" t="str">
        <f t="shared" si="3144"/>
        <v/>
      </c>
      <c r="AT301" s="67" t="str">
        <f t="shared" si="3145"/>
        <v/>
      </c>
      <c r="AU301" s="75" t="str">
        <f t="shared" si="3146"/>
        <v/>
      </c>
      <c r="AV301" s="74" t="str">
        <f t="shared" si="3363"/>
        <v/>
      </c>
      <c r="AW301" s="67" t="str">
        <f t="shared" ref="AW301" si="3611">IF(AND($F301=AV$2,$D301=AV$3,$E301=AW$4),1,"")</f>
        <v/>
      </c>
      <c r="AX301" s="67" t="str">
        <f t="shared" si="3148"/>
        <v/>
      </c>
      <c r="AY301" s="67" t="str">
        <f t="shared" si="3149"/>
        <v/>
      </c>
      <c r="AZ301" s="67" t="str">
        <f t="shared" si="3150"/>
        <v/>
      </c>
      <c r="BA301" s="67" t="str">
        <f t="shared" si="3151"/>
        <v/>
      </c>
      <c r="BB301" s="67" t="str">
        <f t="shared" si="3152"/>
        <v/>
      </c>
      <c r="BC301" s="67" t="str">
        <f t="shared" si="3153"/>
        <v/>
      </c>
      <c r="BD301" s="67" t="str">
        <f t="shared" si="3154"/>
        <v/>
      </c>
      <c r="BE301" s="75" t="str">
        <f t="shared" si="3155"/>
        <v/>
      </c>
      <c r="BF301" s="74" t="str">
        <f t="shared" si="3365"/>
        <v/>
      </c>
      <c r="BG301" s="67" t="str">
        <f t="shared" ref="BG301" si="3612">IF(AND($F301=BF$2,$D301=BF$3,$E301=BG$4),1,"")</f>
        <v/>
      </c>
      <c r="BH301" s="67" t="str">
        <f t="shared" si="3157"/>
        <v/>
      </c>
      <c r="BI301" s="67" t="str">
        <f t="shared" si="3158"/>
        <v/>
      </c>
      <c r="BJ301" s="67" t="str">
        <f t="shared" si="3159"/>
        <v/>
      </c>
      <c r="BK301" s="67" t="str">
        <f t="shared" si="3160"/>
        <v/>
      </c>
      <c r="BL301" s="67" t="str">
        <f t="shared" si="3161"/>
        <v/>
      </c>
      <c r="BM301" s="67" t="str">
        <f t="shared" si="3162"/>
        <v/>
      </c>
      <c r="BN301" s="67" t="str">
        <f t="shared" si="3163"/>
        <v/>
      </c>
      <c r="BO301" s="75" t="str">
        <f t="shared" si="3164"/>
        <v/>
      </c>
      <c r="BP301" s="74" t="str">
        <f t="shared" si="3367"/>
        <v/>
      </c>
      <c r="BQ301" s="67" t="str">
        <f t="shared" ref="BQ301" si="3613">IF(AND($F301=BP$2,$D301=BP$3,$E301=BQ$4),1,"")</f>
        <v/>
      </c>
      <c r="BR301" s="67" t="str">
        <f t="shared" si="3166"/>
        <v/>
      </c>
      <c r="BS301" s="67" t="str">
        <f t="shared" si="3167"/>
        <v/>
      </c>
      <c r="BT301" s="67" t="str">
        <f t="shared" si="3168"/>
        <v/>
      </c>
      <c r="BU301" s="67" t="str">
        <f t="shared" si="3169"/>
        <v/>
      </c>
      <c r="BV301" s="67" t="str">
        <f t="shared" si="3170"/>
        <v/>
      </c>
      <c r="BW301" s="67" t="str">
        <f t="shared" si="3171"/>
        <v/>
      </c>
      <c r="BX301" s="67" t="str">
        <f t="shared" si="3172"/>
        <v/>
      </c>
      <c r="BY301" s="75" t="str">
        <f t="shared" si="3173"/>
        <v/>
      </c>
      <c r="BZ301" s="74" t="str">
        <f t="shared" si="3369"/>
        <v/>
      </c>
      <c r="CA301" s="67" t="str">
        <f t="shared" ref="CA301" si="3614">IF(AND($F301=BZ$2,$D301=BZ$3,$E301=CA$4),1,"")</f>
        <v/>
      </c>
      <c r="CB301" s="67" t="str">
        <f t="shared" si="3175"/>
        <v/>
      </c>
      <c r="CC301" s="67" t="str">
        <f t="shared" si="3176"/>
        <v/>
      </c>
      <c r="CD301" s="67" t="str">
        <f t="shared" si="3177"/>
        <v/>
      </c>
      <c r="CE301" s="67" t="str">
        <f t="shared" si="3178"/>
        <v/>
      </c>
      <c r="CF301" s="67" t="str">
        <f t="shared" si="3179"/>
        <v/>
      </c>
      <c r="CG301" s="67" t="str">
        <f t="shared" si="3180"/>
        <v/>
      </c>
      <c r="CH301" s="67" t="str">
        <f t="shared" si="3181"/>
        <v/>
      </c>
      <c r="CI301" s="75" t="str">
        <f t="shared" si="3182"/>
        <v/>
      </c>
      <c r="CJ301" s="74" t="str">
        <f t="shared" si="3371"/>
        <v/>
      </c>
      <c r="CK301" s="67" t="str">
        <f t="shared" ref="CK301" si="3615">IF(AND($F301=CJ$2,$D301=CJ$3,$E301=CK$4),1,"")</f>
        <v/>
      </c>
      <c r="CL301" s="67" t="str">
        <f t="shared" si="3184"/>
        <v/>
      </c>
      <c r="CM301" s="67" t="str">
        <f t="shared" si="3185"/>
        <v/>
      </c>
      <c r="CN301" s="67" t="str">
        <f t="shared" si="3186"/>
        <v/>
      </c>
      <c r="CO301" s="67" t="str">
        <f t="shared" si="3187"/>
        <v/>
      </c>
      <c r="CP301" s="67" t="str">
        <f t="shared" si="3188"/>
        <v/>
      </c>
      <c r="CQ301" s="67" t="str">
        <f t="shared" si="3189"/>
        <v/>
      </c>
      <c r="CR301" s="67" t="str">
        <f t="shared" si="3190"/>
        <v/>
      </c>
      <c r="CS301" s="75" t="str">
        <f t="shared" si="3191"/>
        <v/>
      </c>
      <c r="CT301" s="74" t="str">
        <f t="shared" si="3373"/>
        <v/>
      </c>
      <c r="CU301" s="67" t="str">
        <f t="shared" ref="CU301" si="3616">IF(AND($F301=CT$2,$D301=CT$3,$E301=CU$4),1,"")</f>
        <v/>
      </c>
      <c r="CV301" s="67" t="str">
        <f t="shared" si="3193"/>
        <v/>
      </c>
      <c r="CW301" s="67" t="str">
        <f t="shared" si="3194"/>
        <v/>
      </c>
      <c r="CX301" s="67" t="str">
        <f t="shared" si="3195"/>
        <v/>
      </c>
      <c r="CY301" s="67" t="str">
        <f t="shared" si="3196"/>
        <v/>
      </c>
      <c r="CZ301" s="67" t="str">
        <f t="shared" si="3197"/>
        <v/>
      </c>
      <c r="DA301" s="67" t="str">
        <f t="shared" si="3198"/>
        <v/>
      </c>
      <c r="DB301" s="67" t="str">
        <f t="shared" si="3199"/>
        <v/>
      </c>
      <c r="DC301" s="75" t="str">
        <f t="shared" si="3200"/>
        <v/>
      </c>
      <c r="DD301" s="74" t="str">
        <f t="shared" si="3375"/>
        <v/>
      </c>
      <c r="DE301" s="67" t="str">
        <f t="shared" ref="DE301" si="3617">IF(AND($F301=DD$2,$D301=DD$3,$E301=DE$4),1,"")</f>
        <v/>
      </c>
      <c r="DF301" s="67" t="str">
        <f t="shared" si="3202"/>
        <v/>
      </c>
      <c r="DG301" s="67" t="str">
        <f t="shared" si="3203"/>
        <v/>
      </c>
      <c r="DH301" s="67" t="str">
        <f t="shared" si="3204"/>
        <v/>
      </c>
      <c r="DI301" s="67" t="str">
        <f t="shared" si="3205"/>
        <v/>
      </c>
      <c r="DJ301" s="67" t="str">
        <f t="shared" si="3206"/>
        <v/>
      </c>
      <c r="DK301" s="67" t="str">
        <f t="shared" si="3207"/>
        <v/>
      </c>
      <c r="DL301" s="67" t="str">
        <f t="shared" si="3208"/>
        <v/>
      </c>
      <c r="DM301" s="75" t="str">
        <f t="shared" si="3209"/>
        <v/>
      </c>
      <c r="DN301" s="74" t="str">
        <f t="shared" si="3377"/>
        <v/>
      </c>
      <c r="DO301" s="67" t="str">
        <f t="shared" ref="DO301" si="3618">IF(AND($F301=DN$2,$D301=DN$3,$E301=DO$4),1,"")</f>
        <v/>
      </c>
      <c r="DP301" s="67" t="str">
        <f t="shared" si="3211"/>
        <v/>
      </c>
      <c r="DQ301" s="67" t="str">
        <f t="shared" si="3212"/>
        <v/>
      </c>
      <c r="DR301" s="67" t="str">
        <f t="shared" si="3213"/>
        <v/>
      </c>
      <c r="DS301" s="67" t="str">
        <f t="shared" si="3214"/>
        <v/>
      </c>
      <c r="DT301" s="67" t="str">
        <f t="shared" si="3215"/>
        <v/>
      </c>
      <c r="DU301" s="67" t="str">
        <f t="shared" si="3216"/>
        <v/>
      </c>
      <c r="DV301" s="67" t="str">
        <f t="shared" si="3217"/>
        <v/>
      </c>
      <c r="DW301" s="76" t="str">
        <f t="shared" si="3218"/>
        <v/>
      </c>
      <c r="DX301" s="73"/>
    </row>
    <row r="302" spans="1:128" hidden="1">
      <c r="A302" s="67" t="str">
        <f>IF(OR(B302=0,B302=""),"",'Stu.Detail (1-20)'!A304)</f>
        <v/>
      </c>
      <c r="B302" s="67" t="str">
        <f>IF(OR('Stu.Detail (1-20)'!B304=0,'Stu.Detail (1-20)'!B304=""),"",'Stu.Detail (1-20)'!B304)</f>
        <v/>
      </c>
      <c r="C302" s="68" t="str">
        <f>IF(OR('Stu.Detail (1-20)'!C304=0,'Stu.Detail (1-20)'!C304=""),"",'Stu.Detail (1-20)'!C304)</f>
        <v/>
      </c>
      <c r="D302" s="67" t="str">
        <f>IF(OR('Stu.Detail (1-20)'!J304=0,'Stu.Detail (1-20)'!J304=""),"",'Stu.Detail (1-20)'!J304)</f>
        <v/>
      </c>
      <c r="E302" s="67" t="str">
        <f>IF(OR('Stu.Detail (1-20)'!K304=0,'Stu.Detail (1-20)'!K304=""),"",'Stu.Detail (1-20)'!K304)</f>
        <v/>
      </c>
      <c r="F302" s="67" t="str">
        <f>IF(OR('Stu.Detail (1-20)'!L304=0,'Stu.Detail (1-20)'!L304=""),"",'Stu.Detail (1-20)'!L304)</f>
        <v/>
      </c>
      <c r="H302" s="74" t="str">
        <f t="shared" si="3109"/>
        <v/>
      </c>
      <c r="I302" s="67" t="str">
        <f t="shared" si="3110"/>
        <v/>
      </c>
      <c r="J302" s="67" t="str">
        <f t="shared" si="3111"/>
        <v/>
      </c>
      <c r="K302" s="67" t="str">
        <f t="shared" si="3112"/>
        <v/>
      </c>
      <c r="L302" s="67" t="str">
        <f t="shared" si="3113"/>
        <v/>
      </c>
      <c r="M302" s="67" t="str">
        <f t="shared" si="3114"/>
        <v/>
      </c>
      <c r="N302" s="67" t="str">
        <f t="shared" si="3115"/>
        <v/>
      </c>
      <c r="O302" s="67" t="str">
        <f t="shared" si="3116"/>
        <v/>
      </c>
      <c r="P302" s="67" t="str">
        <f t="shared" si="3117"/>
        <v/>
      </c>
      <c r="Q302" s="75" t="str">
        <f t="shared" si="3118"/>
        <v/>
      </c>
      <c r="R302" s="74" t="str">
        <f t="shared" si="3119"/>
        <v/>
      </c>
      <c r="S302" s="67" t="str">
        <f t="shared" si="3120"/>
        <v/>
      </c>
      <c r="T302" s="67" t="str">
        <f t="shared" si="3121"/>
        <v/>
      </c>
      <c r="U302" s="67" t="str">
        <f t="shared" si="3122"/>
        <v/>
      </c>
      <c r="V302" s="67" t="str">
        <f t="shared" si="3123"/>
        <v/>
      </c>
      <c r="W302" s="67" t="str">
        <f t="shared" si="3124"/>
        <v/>
      </c>
      <c r="X302" s="67" t="str">
        <f t="shared" si="3125"/>
        <v/>
      </c>
      <c r="Y302" s="67" t="str">
        <f t="shared" si="3126"/>
        <v/>
      </c>
      <c r="Z302" s="67" t="str">
        <f t="shared" si="3127"/>
        <v/>
      </c>
      <c r="AA302" s="75" t="str">
        <f t="shared" si="3128"/>
        <v/>
      </c>
      <c r="AB302" s="74" t="str">
        <f t="shared" si="3359"/>
        <v/>
      </c>
      <c r="AC302" s="67" t="str">
        <f t="shared" ref="AC302" si="3619">IF(AND($F302=AB$2,$D302=AB$3,$E302=AC$4),1,"")</f>
        <v/>
      </c>
      <c r="AD302" s="67" t="str">
        <f t="shared" si="3130"/>
        <v/>
      </c>
      <c r="AE302" s="67" t="str">
        <f t="shared" si="3131"/>
        <v/>
      </c>
      <c r="AF302" s="67" t="str">
        <f t="shared" si="3132"/>
        <v/>
      </c>
      <c r="AG302" s="67" t="str">
        <f t="shared" si="3133"/>
        <v/>
      </c>
      <c r="AH302" s="67" t="str">
        <f t="shared" si="3134"/>
        <v/>
      </c>
      <c r="AI302" s="67" t="str">
        <f t="shared" si="3135"/>
        <v/>
      </c>
      <c r="AJ302" s="67" t="str">
        <f t="shared" si="3136"/>
        <v/>
      </c>
      <c r="AK302" s="75" t="str">
        <f t="shared" si="3137"/>
        <v/>
      </c>
      <c r="AL302" s="74" t="str">
        <f t="shared" si="3361"/>
        <v/>
      </c>
      <c r="AM302" s="67" t="str">
        <f t="shared" ref="AM302" si="3620">IF(AND($F302=AL$2,$D302=AL$3,$E302=AM$4),1,"")</f>
        <v/>
      </c>
      <c r="AN302" s="67" t="str">
        <f t="shared" si="3139"/>
        <v/>
      </c>
      <c r="AO302" s="67" t="str">
        <f t="shared" si="3140"/>
        <v/>
      </c>
      <c r="AP302" s="67" t="str">
        <f t="shared" si="3141"/>
        <v/>
      </c>
      <c r="AQ302" s="67" t="str">
        <f t="shared" si="3142"/>
        <v/>
      </c>
      <c r="AR302" s="67" t="str">
        <f t="shared" si="3143"/>
        <v/>
      </c>
      <c r="AS302" s="67" t="str">
        <f t="shared" si="3144"/>
        <v/>
      </c>
      <c r="AT302" s="67" t="str">
        <f t="shared" si="3145"/>
        <v/>
      </c>
      <c r="AU302" s="75" t="str">
        <f t="shared" si="3146"/>
        <v/>
      </c>
      <c r="AV302" s="74" t="str">
        <f t="shared" si="3363"/>
        <v/>
      </c>
      <c r="AW302" s="67" t="str">
        <f t="shared" ref="AW302" si="3621">IF(AND($F302=AV$2,$D302=AV$3,$E302=AW$4),1,"")</f>
        <v/>
      </c>
      <c r="AX302" s="67" t="str">
        <f t="shared" si="3148"/>
        <v/>
      </c>
      <c r="AY302" s="67" t="str">
        <f t="shared" si="3149"/>
        <v/>
      </c>
      <c r="AZ302" s="67" t="str">
        <f t="shared" si="3150"/>
        <v/>
      </c>
      <c r="BA302" s="67" t="str">
        <f t="shared" si="3151"/>
        <v/>
      </c>
      <c r="BB302" s="67" t="str">
        <f t="shared" si="3152"/>
        <v/>
      </c>
      <c r="BC302" s="67" t="str">
        <f t="shared" si="3153"/>
        <v/>
      </c>
      <c r="BD302" s="67" t="str">
        <f t="shared" si="3154"/>
        <v/>
      </c>
      <c r="BE302" s="75" t="str">
        <f t="shared" si="3155"/>
        <v/>
      </c>
      <c r="BF302" s="74" t="str">
        <f t="shared" si="3365"/>
        <v/>
      </c>
      <c r="BG302" s="67" t="str">
        <f t="shared" ref="BG302" si="3622">IF(AND($F302=BF$2,$D302=BF$3,$E302=BG$4),1,"")</f>
        <v/>
      </c>
      <c r="BH302" s="67" t="str">
        <f t="shared" si="3157"/>
        <v/>
      </c>
      <c r="BI302" s="67" t="str">
        <f t="shared" si="3158"/>
        <v/>
      </c>
      <c r="BJ302" s="67" t="str">
        <f t="shared" si="3159"/>
        <v/>
      </c>
      <c r="BK302" s="67" t="str">
        <f t="shared" si="3160"/>
        <v/>
      </c>
      <c r="BL302" s="67" t="str">
        <f t="shared" si="3161"/>
        <v/>
      </c>
      <c r="BM302" s="67" t="str">
        <f t="shared" si="3162"/>
        <v/>
      </c>
      <c r="BN302" s="67" t="str">
        <f t="shared" si="3163"/>
        <v/>
      </c>
      <c r="BO302" s="75" t="str">
        <f t="shared" si="3164"/>
        <v/>
      </c>
      <c r="BP302" s="74" t="str">
        <f t="shared" si="3367"/>
        <v/>
      </c>
      <c r="BQ302" s="67" t="str">
        <f t="shared" ref="BQ302" si="3623">IF(AND($F302=BP$2,$D302=BP$3,$E302=BQ$4),1,"")</f>
        <v/>
      </c>
      <c r="BR302" s="67" t="str">
        <f t="shared" si="3166"/>
        <v/>
      </c>
      <c r="BS302" s="67" t="str">
        <f t="shared" si="3167"/>
        <v/>
      </c>
      <c r="BT302" s="67" t="str">
        <f t="shared" si="3168"/>
        <v/>
      </c>
      <c r="BU302" s="67" t="str">
        <f t="shared" si="3169"/>
        <v/>
      </c>
      <c r="BV302" s="67" t="str">
        <f t="shared" si="3170"/>
        <v/>
      </c>
      <c r="BW302" s="67" t="str">
        <f t="shared" si="3171"/>
        <v/>
      </c>
      <c r="BX302" s="67" t="str">
        <f t="shared" si="3172"/>
        <v/>
      </c>
      <c r="BY302" s="75" t="str">
        <f t="shared" si="3173"/>
        <v/>
      </c>
      <c r="BZ302" s="74" t="str">
        <f t="shared" si="3369"/>
        <v/>
      </c>
      <c r="CA302" s="67" t="str">
        <f t="shared" ref="CA302" si="3624">IF(AND($F302=BZ$2,$D302=BZ$3,$E302=CA$4),1,"")</f>
        <v/>
      </c>
      <c r="CB302" s="67" t="str">
        <f t="shared" si="3175"/>
        <v/>
      </c>
      <c r="CC302" s="67" t="str">
        <f t="shared" si="3176"/>
        <v/>
      </c>
      <c r="CD302" s="67" t="str">
        <f t="shared" si="3177"/>
        <v/>
      </c>
      <c r="CE302" s="67" t="str">
        <f t="shared" si="3178"/>
        <v/>
      </c>
      <c r="CF302" s="67" t="str">
        <f t="shared" si="3179"/>
        <v/>
      </c>
      <c r="CG302" s="67" t="str">
        <f t="shared" si="3180"/>
        <v/>
      </c>
      <c r="CH302" s="67" t="str">
        <f t="shared" si="3181"/>
        <v/>
      </c>
      <c r="CI302" s="75" t="str">
        <f t="shared" si="3182"/>
        <v/>
      </c>
      <c r="CJ302" s="74" t="str">
        <f t="shared" si="3371"/>
        <v/>
      </c>
      <c r="CK302" s="67" t="str">
        <f t="shared" ref="CK302" si="3625">IF(AND($F302=CJ$2,$D302=CJ$3,$E302=CK$4),1,"")</f>
        <v/>
      </c>
      <c r="CL302" s="67" t="str">
        <f t="shared" si="3184"/>
        <v/>
      </c>
      <c r="CM302" s="67" t="str">
        <f t="shared" si="3185"/>
        <v/>
      </c>
      <c r="CN302" s="67" t="str">
        <f t="shared" si="3186"/>
        <v/>
      </c>
      <c r="CO302" s="67" t="str">
        <f t="shared" si="3187"/>
        <v/>
      </c>
      <c r="CP302" s="67" t="str">
        <f t="shared" si="3188"/>
        <v/>
      </c>
      <c r="CQ302" s="67" t="str">
        <f t="shared" si="3189"/>
        <v/>
      </c>
      <c r="CR302" s="67" t="str">
        <f t="shared" si="3190"/>
        <v/>
      </c>
      <c r="CS302" s="75" t="str">
        <f t="shared" si="3191"/>
        <v/>
      </c>
      <c r="CT302" s="74" t="str">
        <f t="shared" si="3373"/>
        <v/>
      </c>
      <c r="CU302" s="67" t="str">
        <f t="shared" ref="CU302" si="3626">IF(AND($F302=CT$2,$D302=CT$3,$E302=CU$4),1,"")</f>
        <v/>
      </c>
      <c r="CV302" s="67" t="str">
        <f t="shared" si="3193"/>
        <v/>
      </c>
      <c r="CW302" s="67" t="str">
        <f t="shared" si="3194"/>
        <v/>
      </c>
      <c r="CX302" s="67" t="str">
        <f t="shared" si="3195"/>
        <v/>
      </c>
      <c r="CY302" s="67" t="str">
        <f t="shared" si="3196"/>
        <v/>
      </c>
      <c r="CZ302" s="67" t="str">
        <f t="shared" si="3197"/>
        <v/>
      </c>
      <c r="DA302" s="67" t="str">
        <f t="shared" si="3198"/>
        <v/>
      </c>
      <c r="DB302" s="67" t="str">
        <f t="shared" si="3199"/>
        <v/>
      </c>
      <c r="DC302" s="75" t="str">
        <f t="shared" si="3200"/>
        <v/>
      </c>
      <c r="DD302" s="74" t="str">
        <f t="shared" si="3375"/>
        <v/>
      </c>
      <c r="DE302" s="67" t="str">
        <f t="shared" ref="DE302" si="3627">IF(AND($F302=DD$2,$D302=DD$3,$E302=DE$4),1,"")</f>
        <v/>
      </c>
      <c r="DF302" s="67" t="str">
        <f t="shared" si="3202"/>
        <v/>
      </c>
      <c r="DG302" s="67" t="str">
        <f t="shared" si="3203"/>
        <v/>
      </c>
      <c r="DH302" s="67" t="str">
        <f t="shared" si="3204"/>
        <v/>
      </c>
      <c r="DI302" s="67" t="str">
        <f t="shared" si="3205"/>
        <v/>
      </c>
      <c r="DJ302" s="67" t="str">
        <f t="shared" si="3206"/>
        <v/>
      </c>
      <c r="DK302" s="67" t="str">
        <f t="shared" si="3207"/>
        <v/>
      </c>
      <c r="DL302" s="67" t="str">
        <f t="shared" si="3208"/>
        <v/>
      </c>
      <c r="DM302" s="75" t="str">
        <f t="shared" si="3209"/>
        <v/>
      </c>
      <c r="DN302" s="74" t="str">
        <f t="shared" si="3377"/>
        <v/>
      </c>
      <c r="DO302" s="67" t="str">
        <f t="shared" ref="DO302" si="3628">IF(AND($F302=DN$2,$D302=DN$3,$E302=DO$4),1,"")</f>
        <v/>
      </c>
      <c r="DP302" s="67" t="str">
        <f t="shared" si="3211"/>
        <v/>
      </c>
      <c r="DQ302" s="67" t="str">
        <f t="shared" si="3212"/>
        <v/>
      </c>
      <c r="DR302" s="67" t="str">
        <f t="shared" si="3213"/>
        <v/>
      </c>
      <c r="DS302" s="67" t="str">
        <f t="shared" si="3214"/>
        <v/>
      </c>
      <c r="DT302" s="67" t="str">
        <f t="shared" si="3215"/>
        <v/>
      </c>
      <c r="DU302" s="67" t="str">
        <f t="shared" si="3216"/>
        <v/>
      </c>
      <c r="DV302" s="67" t="str">
        <f t="shared" si="3217"/>
        <v/>
      </c>
      <c r="DW302" s="76" t="str">
        <f t="shared" si="3218"/>
        <v/>
      </c>
      <c r="DX302" s="73"/>
    </row>
    <row r="303" spans="1:128" hidden="1">
      <c r="A303" s="67" t="str">
        <f>IF(OR(B303=0,B303=""),"",'Stu.Detail (1-20)'!A305)</f>
        <v/>
      </c>
      <c r="B303" s="67" t="str">
        <f>IF(OR('Stu.Detail (1-20)'!B305=0,'Stu.Detail (1-20)'!B305=""),"",'Stu.Detail (1-20)'!B305)</f>
        <v/>
      </c>
      <c r="C303" s="68" t="str">
        <f>IF(OR('Stu.Detail (1-20)'!C305=0,'Stu.Detail (1-20)'!C305=""),"",'Stu.Detail (1-20)'!C305)</f>
        <v/>
      </c>
      <c r="D303" s="67" t="str">
        <f>IF(OR('Stu.Detail (1-20)'!J305=0,'Stu.Detail (1-20)'!J305=""),"",'Stu.Detail (1-20)'!J305)</f>
        <v/>
      </c>
      <c r="E303" s="67" t="str">
        <f>IF(OR('Stu.Detail (1-20)'!K305=0,'Stu.Detail (1-20)'!K305=""),"",'Stu.Detail (1-20)'!K305)</f>
        <v/>
      </c>
      <c r="F303" s="67" t="str">
        <f>IF(OR('Stu.Detail (1-20)'!L305=0,'Stu.Detail (1-20)'!L305=""),"",'Stu.Detail (1-20)'!L305)</f>
        <v/>
      </c>
      <c r="H303" s="74" t="str">
        <f t="shared" si="3109"/>
        <v/>
      </c>
      <c r="I303" s="67" t="str">
        <f t="shared" si="3110"/>
        <v/>
      </c>
      <c r="J303" s="67" t="str">
        <f t="shared" si="3111"/>
        <v/>
      </c>
      <c r="K303" s="67" t="str">
        <f t="shared" si="3112"/>
        <v/>
      </c>
      <c r="L303" s="67" t="str">
        <f t="shared" si="3113"/>
        <v/>
      </c>
      <c r="M303" s="67" t="str">
        <f t="shared" si="3114"/>
        <v/>
      </c>
      <c r="N303" s="67" t="str">
        <f t="shared" si="3115"/>
        <v/>
      </c>
      <c r="O303" s="67" t="str">
        <f t="shared" si="3116"/>
        <v/>
      </c>
      <c r="P303" s="67" t="str">
        <f t="shared" si="3117"/>
        <v/>
      </c>
      <c r="Q303" s="75" t="str">
        <f t="shared" si="3118"/>
        <v/>
      </c>
      <c r="R303" s="74" t="str">
        <f t="shared" si="3119"/>
        <v/>
      </c>
      <c r="S303" s="67" t="str">
        <f t="shared" si="3120"/>
        <v/>
      </c>
      <c r="T303" s="67" t="str">
        <f t="shared" si="3121"/>
        <v/>
      </c>
      <c r="U303" s="67" t="str">
        <f t="shared" si="3122"/>
        <v/>
      </c>
      <c r="V303" s="67" t="str">
        <f t="shared" si="3123"/>
        <v/>
      </c>
      <c r="W303" s="67" t="str">
        <f t="shared" si="3124"/>
        <v/>
      </c>
      <c r="X303" s="67" t="str">
        <f t="shared" si="3125"/>
        <v/>
      </c>
      <c r="Y303" s="67" t="str">
        <f t="shared" si="3126"/>
        <v/>
      </c>
      <c r="Z303" s="67" t="str">
        <f t="shared" si="3127"/>
        <v/>
      </c>
      <c r="AA303" s="75" t="str">
        <f t="shared" si="3128"/>
        <v/>
      </c>
      <c r="AB303" s="74" t="str">
        <f t="shared" si="3359"/>
        <v/>
      </c>
      <c r="AC303" s="67" t="str">
        <f t="shared" ref="AC303" si="3629">IF(AND($F303=AB$2,$D303=AB$3,$E303=AC$4),1,"")</f>
        <v/>
      </c>
      <c r="AD303" s="67" t="str">
        <f t="shared" si="3130"/>
        <v/>
      </c>
      <c r="AE303" s="67" t="str">
        <f t="shared" si="3131"/>
        <v/>
      </c>
      <c r="AF303" s="67" t="str">
        <f t="shared" si="3132"/>
        <v/>
      </c>
      <c r="AG303" s="67" t="str">
        <f t="shared" si="3133"/>
        <v/>
      </c>
      <c r="AH303" s="67" t="str">
        <f t="shared" si="3134"/>
        <v/>
      </c>
      <c r="AI303" s="67" t="str">
        <f t="shared" si="3135"/>
        <v/>
      </c>
      <c r="AJ303" s="67" t="str">
        <f t="shared" si="3136"/>
        <v/>
      </c>
      <c r="AK303" s="75" t="str">
        <f t="shared" si="3137"/>
        <v/>
      </c>
      <c r="AL303" s="74" t="str">
        <f t="shared" si="3361"/>
        <v/>
      </c>
      <c r="AM303" s="67" t="str">
        <f t="shared" ref="AM303" si="3630">IF(AND($F303=AL$2,$D303=AL$3,$E303=AM$4),1,"")</f>
        <v/>
      </c>
      <c r="AN303" s="67" t="str">
        <f t="shared" si="3139"/>
        <v/>
      </c>
      <c r="AO303" s="67" t="str">
        <f t="shared" si="3140"/>
        <v/>
      </c>
      <c r="AP303" s="67" t="str">
        <f t="shared" si="3141"/>
        <v/>
      </c>
      <c r="AQ303" s="67" t="str">
        <f t="shared" si="3142"/>
        <v/>
      </c>
      <c r="AR303" s="67" t="str">
        <f t="shared" si="3143"/>
        <v/>
      </c>
      <c r="AS303" s="67" t="str">
        <f t="shared" si="3144"/>
        <v/>
      </c>
      <c r="AT303" s="67" t="str">
        <f t="shared" si="3145"/>
        <v/>
      </c>
      <c r="AU303" s="75" t="str">
        <f t="shared" si="3146"/>
        <v/>
      </c>
      <c r="AV303" s="74" t="str">
        <f t="shared" si="3363"/>
        <v/>
      </c>
      <c r="AW303" s="67" t="str">
        <f t="shared" ref="AW303" si="3631">IF(AND($F303=AV$2,$D303=AV$3,$E303=AW$4),1,"")</f>
        <v/>
      </c>
      <c r="AX303" s="67" t="str">
        <f t="shared" si="3148"/>
        <v/>
      </c>
      <c r="AY303" s="67" t="str">
        <f t="shared" si="3149"/>
        <v/>
      </c>
      <c r="AZ303" s="67" t="str">
        <f t="shared" si="3150"/>
        <v/>
      </c>
      <c r="BA303" s="67" t="str">
        <f t="shared" si="3151"/>
        <v/>
      </c>
      <c r="BB303" s="67" t="str">
        <f t="shared" si="3152"/>
        <v/>
      </c>
      <c r="BC303" s="67" t="str">
        <f t="shared" si="3153"/>
        <v/>
      </c>
      <c r="BD303" s="67" t="str">
        <f t="shared" si="3154"/>
        <v/>
      </c>
      <c r="BE303" s="75" t="str">
        <f t="shared" si="3155"/>
        <v/>
      </c>
      <c r="BF303" s="74" t="str">
        <f t="shared" si="3365"/>
        <v/>
      </c>
      <c r="BG303" s="67" t="str">
        <f t="shared" ref="BG303" si="3632">IF(AND($F303=BF$2,$D303=BF$3,$E303=BG$4),1,"")</f>
        <v/>
      </c>
      <c r="BH303" s="67" t="str">
        <f t="shared" si="3157"/>
        <v/>
      </c>
      <c r="BI303" s="67" t="str">
        <f t="shared" si="3158"/>
        <v/>
      </c>
      <c r="BJ303" s="67" t="str">
        <f t="shared" si="3159"/>
        <v/>
      </c>
      <c r="BK303" s="67" t="str">
        <f t="shared" si="3160"/>
        <v/>
      </c>
      <c r="BL303" s="67" t="str">
        <f t="shared" si="3161"/>
        <v/>
      </c>
      <c r="BM303" s="67" t="str">
        <f t="shared" si="3162"/>
        <v/>
      </c>
      <c r="BN303" s="67" t="str">
        <f t="shared" si="3163"/>
        <v/>
      </c>
      <c r="BO303" s="75" t="str">
        <f t="shared" si="3164"/>
        <v/>
      </c>
      <c r="BP303" s="74" t="str">
        <f t="shared" si="3367"/>
        <v/>
      </c>
      <c r="BQ303" s="67" t="str">
        <f t="shared" ref="BQ303" si="3633">IF(AND($F303=BP$2,$D303=BP$3,$E303=BQ$4),1,"")</f>
        <v/>
      </c>
      <c r="BR303" s="67" t="str">
        <f t="shared" si="3166"/>
        <v/>
      </c>
      <c r="BS303" s="67" t="str">
        <f t="shared" si="3167"/>
        <v/>
      </c>
      <c r="BT303" s="67" t="str">
        <f t="shared" si="3168"/>
        <v/>
      </c>
      <c r="BU303" s="67" t="str">
        <f t="shared" si="3169"/>
        <v/>
      </c>
      <c r="BV303" s="67" t="str">
        <f t="shared" si="3170"/>
        <v/>
      </c>
      <c r="BW303" s="67" t="str">
        <f t="shared" si="3171"/>
        <v/>
      </c>
      <c r="BX303" s="67" t="str">
        <f t="shared" si="3172"/>
        <v/>
      </c>
      <c r="BY303" s="75" t="str">
        <f t="shared" si="3173"/>
        <v/>
      </c>
      <c r="BZ303" s="74" t="str">
        <f t="shared" si="3369"/>
        <v/>
      </c>
      <c r="CA303" s="67" t="str">
        <f t="shared" ref="CA303" si="3634">IF(AND($F303=BZ$2,$D303=BZ$3,$E303=CA$4),1,"")</f>
        <v/>
      </c>
      <c r="CB303" s="67" t="str">
        <f t="shared" si="3175"/>
        <v/>
      </c>
      <c r="CC303" s="67" t="str">
        <f t="shared" si="3176"/>
        <v/>
      </c>
      <c r="CD303" s="67" t="str">
        <f t="shared" si="3177"/>
        <v/>
      </c>
      <c r="CE303" s="67" t="str">
        <f t="shared" si="3178"/>
        <v/>
      </c>
      <c r="CF303" s="67" t="str">
        <f t="shared" si="3179"/>
        <v/>
      </c>
      <c r="CG303" s="67" t="str">
        <f t="shared" si="3180"/>
        <v/>
      </c>
      <c r="CH303" s="67" t="str">
        <f t="shared" si="3181"/>
        <v/>
      </c>
      <c r="CI303" s="75" t="str">
        <f t="shared" si="3182"/>
        <v/>
      </c>
      <c r="CJ303" s="74" t="str">
        <f t="shared" si="3371"/>
        <v/>
      </c>
      <c r="CK303" s="67" t="str">
        <f t="shared" ref="CK303" si="3635">IF(AND($F303=CJ$2,$D303=CJ$3,$E303=CK$4),1,"")</f>
        <v/>
      </c>
      <c r="CL303" s="67" t="str">
        <f t="shared" si="3184"/>
        <v/>
      </c>
      <c r="CM303" s="67" t="str">
        <f t="shared" si="3185"/>
        <v/>
      </c>
      <c r="CN303" s="67" t="str">
        <f t="shared" si="3186"/>
        <v/>
      </c>
      <c r="CO303" s="67" t="str">
        <f t="shared" si="3187"/>
        <v/>
      </c>
      <c r="CP303" s="67" t="str">
        <f t="shared" si="3188"/>
        <v/>
      </c>
      <c r="CQ303" s="67" t="str">
        <f t="shared" si="3189"/>
        <v/>
      </c>
      <c r="CR303" s="67" t="str">
        <f t="shared" si="3190"/>
        <v/>
      </c>
      <c r="CS303" s="75" t="str">
        <f t="shared" si="3191"/>
        <v/>
      </c>
      <c r="CT303" s="74" t="str">
        <f t="shared" si="3373"/>
        <v/>
      </c>
      <c r="CU303" s="67" t="str">
        <f t="shared" ref="CU303" si="3636">IF(AND($F303=CT$2,$D303=CT$3,$E303=CU$4),1,"")</f>
        <v/>
      </c>
      <c r="CV303" s="67" t="str">
        <f t="shared" si="3193"/>
        <v/>
      </c>
      <c r="CW303" s="67" t="str">
        <f t="shared" si="3194"/>
        <v/>
      </c>
      <c r="CX303" s="67" t="str">
        <f t="shared" si="3195"/>
        <v/>
      </c>
      <c r="CY303" s="67" t="str">
        <f t="shared" si="3196"/>
        <v/>
      </c>
      <c r="CZ303" s="67" t="str">
        <f t="shared" si="3197"/>
        <v/>
      </c>
      <c r="DA303" s="67" t="str">
        <f t="shared" si="3198"/>
        <v/>
      </c>
      <c r="DB303" s="67" t="str">
        <f t="shared" si="3199"/>
        <v/>
      </c>
      <c r="DC303" s="75" t="str">
        <f t="shared" si="3200"/>
        <v/>
      </c>
      <c r="DD303" s="74" t="str">
        <f t="shared" si="3375"/>
        <v/>
      </c>
      <c r="DE303" s="67" t="str">
        <f t="shared" ref="DE303" si="3637">IF(AND($F303=DD$2,$D303=DD$3,$E303=DE$4),1,"")</f>
        <v/>
      </c>
      <c r="DF303" s="67" t="str">
        <f t="shared" si="3202"/>
        <v/>
      </c>
      <c r="DG303" s="67" t="str">
        <f t="shared" si="3203"/>
        <v/>
      </c>
      <c r="DH303" s="67" t="str">
        <f t="shared" si="3204"/>
        <v/>
      </c>
      <c r="DI303" s="67" t="str">
        <f t="shared" si="3205"/>
        <v/>
      </c>
      <c r="DJ303" s="67" t="str">
        <f t="shared" si="3206"/>
        <v/>
      </c>
      <c r="DK303" s="67" t="str">
        <f t="shared" si="3207"/>
        <v/>
      </c>
      <c r="DL303" s="67" t="str">
        <f t="shared" si="3208"/>
        <v/>
      </c>
      <c r="DM303" s="75" t="str">
        <f t="shared" si="3209"/>
        <v/>
      </c>
      <c r="DN303" s="74" t="str">
        <f t="shared" si="3377"/>
        <v/>
      </c>
      <c r="DO303" s="67" t="str">
        <f t="shared" ref="DO303" si="3638">IF(AND($F303=DN$2,$D303=DN$3,$E303=DO$4),1,"")</f>
        <v/>
      </c>
      <c r="DP303" s="67" t="str">
        <f t="shared" si="3211"/>
        <v/>
      </c>
      <c r="DQ303" s="67" t="str">
        <f t="shared" si="3212"/>
        <v/>
      </c>
      <c r="DR303" s="67" t="str">
        <f t="shared" si="3213"/>
        <v/>
      </c>
      <c r="DS303" s="67" t="str">
        <f t="shared" si="3214"/>
        <v/>
      </c>
      <c r="DT303" s="67" t="str">
        <f t="shared" si="3215"/>
        <v/>
      </c>
      <c r="DU303" s="67" t="str">
        <f t="shared" si="3216"/>
        <v/>
      </c>
      <c r="DV303" s="67" t="str">
        <f t="shared" si="3217"/>
        <v/>
      </c>
      <c r="DW303" s="76" t="str">
        <f t="shared" si="3218"/>
        <v/>
      </c>
      <c r="DX303" s="73"/>
    </row>
    <row r="304" spans="1:128" hidden="1">
      <c r="A304" s="67" t="str">
        <f>IF(OR(B304=0,B304=""),"",'Stu.Detail (1-20)'!A306)</f>
        <v/>
      </c>
      <c r="B304" s="67" t="str">
        <f>IF(OR('Stu.Detail (1-20)'!B306=0,'Stu.Detail (1-20)'!B306=""),"",'Stu.Detail (1-20)'!B306)</f>
        <v/>
      </c>
      <c r="C304" s="68" t="str">
        <f>IF(OR('Stu.Detail (1-20)'!C306=0,'Stu.Detail (1-20)'!C306=""),"",'Stu.Detail (1-20)'!C306)</f>
        <v/>
      </c>
      <c r="D304" s="67" t="str">
        <f>IF(OR('Stu.Detail (1-20)'!J306=0,'Stu.Detail (1-20)'!J306=""),"",'Stu.Detail (1-20)'!J306)</f>
        <v/>
      </c>
      <c r="E304" s="67" t="str">
        <f>IF(OR('Stu.Detail (1-20)'!K306=0,'Stu.Detail (1-20)'!K306=""),"",'Stu.Detail (1-20)'!K306)</f>
        <v/>
      </c>
      <c r="F304" s="67" t="str">
        <f>IF(OR('Stu.Detail (1-20)'!L306=0,'Stu.Detail (1-20)'!L306=""),"",'Stu.Detail (1-20)'!L306)</f>
        <v/>
      </c>
      <c r="H304" s="74" t="str">
        <f t="shared" si="3109"/>
        <v/>
      </c>
      <c r="I304" s="67" t="str">
        <f t="shared" si="3110"/>
        <v/>
      </c>
      <c r="J304" s="67" t="str">
        <f t="shared" si="3111"/>
        <v/>
      </c>
      <c r="K304" s="67" t="str">
        <f t="shared" si="3112"/>
        <v/>
      </c>
      <c r="L304" s="67" t="str">
        <f t="shared" si="3113"/>
        <v/>
      </c>
      <c r="M304" s="67" t="str">
        <f t="shared" si="3114"/>
        <v/>
      </c>
      <c r="N304" s="67" t="str">
        <f t="shared" si="3115"/>
        <v/>
      </c>
      <c r="O304" s="67" t="str">
        <f t="shared" si="3116"/>
        <v/>
      </c>
      <c r="P304" s="67" t="str">
        <f t="shared" si="3117"/>
        <v/>
      </c>
      <c r="Q304" s="75" t="str">
        <f t="shared" si="3118"/>
        <v/>
      </c>
      <c r="R304" s="74" t="str">
        <f t="shared" si="3119"/>
        <v/>
      </c>
      <c r="S304" s="67" t="str">
        <f t="shared" si="3120"/>
        <v/>
      </c>
      <c r="T304" s="67" t="str">
        <f t="shared" si="3121"/>
        <v/>
      </c>
      <c r="U304" s="67" t="str">
        <f t="shared" si="3122"/>
        <v/>
      </c>
      <c r="V304" s="67" t="str">
        <f t="shared" si="3123"/>
        <v/>
      </c>
      <c r="W304" s="67" t="str">
        <f t="shared" si="3124"/>
        <v/>
      </c>
      <c r="X304" s="67" t="str">
        <f t="shared" si="3125"/>
        <v/>
      </c>
      <c r="Y304" s="67" t="str">
        <f t="shared" si="3126"/>
        <v/>
      </c>
      <c r="Z304" s="67" t="str">
        <f t="shared" si="3127"/>
        <v/>
      </c>
      <c r="AA304" s="75" t="str">
        <f t="shared" si="3128"/>
        <v/>
      </c>
      <c r="AB304" s="74" t="str">
        <f t="shared" si="3359"/>
        <v/>
      </c>
      <c r="AC304" s="67" t="str">
        <f t="shared" ref="AC304" si="3639">IF(AND($F304=AB$2,$D304=AB$3,$E304=AC$4),1,"")</f>
        <v/>
      </c>
      <c r="AD304" s="67" t="str">
        <f t="shared" si="3130"/>
        <v/>
      </c>
      <c r="AE304" s="67" t="str">
        <f t="shared" si="3131"/>
        <v/>
      </c>
      <c r="AF304" s="67" t="str">
        <f t="shared" si="3132"/>
        <v/>
      </c>
      <c r="AG304" s="67" t="str">
        <f t="shared" si="3133"/>
        <v/>
      </c>
      <c r="AH304" s="67" t="str">
        <f t="shared" si="3134"/>
        <v/>
      </c>
      <c r="AI304" s="67" t="str">
        <f t="shared" si="3135"/>
        <v/>
      </c>
      <c r="AJ304" s="67" t="str">
        <f t="shared" si="3136"/>
        <v/>
      </c>
      <c r="AK304" s="75" t="str">
        <f t="shared" si="3137"/>
        <v/>
      </c>
      <c r="AL304" s="74" t="str">
        <f t="shared" si="3361"/>
        <v/>
      </c>
      <c r="AM304" s="67" t="str">
        <f t="shared" ref="AM304" si="3640">IF(AND($F304=AL$2,$D304=AL$3,$E304=AM$4),1,"")</f>
        <v/>
      </c>
      <c r="AN304" s="67" t="str">
        <f t="shared" si="3139"/>
        <v/>
      </c>
      <c r="AO304" s="67" t="str">
        <f t="shared" si="3140"/>
        <v/>
      </c>
      <c r="AP304" s="67" t="str">
        <f t="shared" si="3141"/>
        <v/>
      </c>
      <c r="AQ304" s="67" t="str">
        <f t="shared" si="3142"/>
        <v/>
      </c>
      <c r="AR304" s="67" t="str">
        <f t="shared" si="3143"/>
        <v/>
      </c>
      <c r="AS304" s="67" t="str">
        <f t="shared" si="3144"/>
        <v/>
      </c>
      <c r="AT304" s="67" t="str">
        <f t="shared" si="3145"/>
        <v/>
      </c>
      <c r="AU304" s="75" t="str">
        <f t="shared" si="3146"/>
        <v/>
      </c>
      <c r="AV304" s="74" t="str">
        <f t="shared" si="3363"/>
        <v/>
      </c>
      <c r="AW304" s="67" t="str">
        <f t="shared" ref="AW304" si="3641">IF(AND($F304=AV$2,$D304=AV$3,$E304=AW$4),1,"")</f>
        <v/>
      </c>
      <c r="AX304" s="67" t="str">
        <f t="shared" si="3148"/>
        <v/>
      </c>
      <c r="AY304" s="67" t="str">
        <f t="shared" si="3149"/>
        <v/>
      </c>
      <c r="AZ304" s="67" t="str">
        <f t="shared" si="3150"/>
        <v/>
      </c>
      <c r="BA304" s="67" t="str">
        <f t="shared" si="3151"/>
        <v/>
      </c>
      <c r="BB304" s="67" t="str">
        <f t="shared" si="3152"/>
        <v/>
      </c>
      <c r="BC304" s="67" t="str">
        <f t="shared" si="3153"/>
        <v/>
      </c>
      <c r="BD304" s="67" t="str">
        <f t="shared" si="3154"/>
        <v/>
      </c>
      <c r="BE304" s="75" t="str">
        <f t="shared" si="3155"/>
        <v/>
      </c>
      <c r="BF304" s="74" t="str">
        <f t="shared" si="3365"/>
        <v/>
      </c>
      <c r="BG304" s="67" t="str">
        <f t="shared" ref="BG304" si="3642">IF(AND($F304=BF$2,$D304=BF$3,$E304=BG$4),1,"")</f>
        <v/>
      </c>
      <c r="BH304" s="67" t="str">
        <f t="shared" si="3157"/>
        <v/>
      </c>
      <c r="BI304" s="67" t="str">
        <f t="shared" si="3158"/>
        <v/>
      </c>
      <c r="BJ304" s="67" t="str">
        <f t="shared" si="3159"/>
        <v/>
      </c>
      <c r="BK304" s="67" t="str">
        <f t="shared" si="3160"/>
        <v/>
      </c>
      <c r="BL304" s="67" t="str">
        <f t="shared" si="3161"/>
        <v/>
      </c>
      <c r="BM304" s="67" t="str">
        <f t="shared" si="3162"/>
        <v/>
      </c>
      <c r="BN304" s="67" t="str">
        <f t="shared" si="3163"/>
        <v/>
      </c>
      <c r="BO304" s="75" t="str">
        <f t="shared" si="3164"/>
        <v/>
      </c>
      <c r="BP304" s="74" t="str">
        <f t="shared" si="3367"/>
        <v/>
      </c>
      <c r="BQ304" s="67" t="str">
        <f t="shared" ref="BQ304" si="3643">IF(AND($F304=BP$2,$D304=BP$3,$E304=BQ$4),1,"")</f>
        <v/>
      </c>
      <c r="BR304" s="67" t="str">
        <f t="shared" si="3166"/>
        <v/>
      </c>
      <c r="BS304" s="67" t="str">
        <f t="shared" si="3167"/>
        <v/>
      </c>
      <c r="BT304" s="67" t="str">
        <f t="shared" si="3168"/>
        <v/>
      </c>
      <c r="BU304" s="67" t="str">
        <f t="shared" si="3169"/>
        <v/>
      </c>
      <c r="BV304" s="67" t="str">
        <f t="shared" si="3170"/>
        <v/>
      </c>
      <c r="BW304" s="67" t="str">
        <f t="shared" si="3171"/>
        <v/>
      </c>
      <c r="BX304" s="67" t="str">
        <f t="shared" si="3172"/>
        <v/>
      </c>
      <c r="BY304" s="75" t="str">
        <f t="shared" si="3173"/>
        <v/>
      </c>
      <c r="BZ304" s="74" t="str">
        <f t="shared" si="3369"/>
        <v/>
      </c>
      <c r="CA304" s="67" t="str">
        <f t="shared" ref="CA304" si="3644">IF(AND($F304=BZ$2,$D304=BZ$3,$E304=CA$4),1,"")</f>
        <v/>
      </c>
      <c r="CB304" s="67" t="str">
        <f t="shared" si="3175"/>
        <v/>
      </c>
      <c r="CC304" s="67" t="str">
        <f t="shared" si="3176"/>
        <v/>
      </c>
      <c r="CD304" s="67" t="str">
        <f t="shared" si="3177"/>
        <v/>
      </c>
      <c r="CE304" s="67" t="str">
        <f t="shared" si="3178"/>
        <v/>
      </c>
      <c r="CF304" s="67" t="str">
        <f t="shared" si="3179"/>
        <v/>
      </c>
      <c r="CG304" s="67" t="str">
        <f t="shared" si="3180"/>
        <v/>
      </c>
      <c r="CH304" s="67" t="str">
        <f t="shared" si="3181"/>
        <v/>
      </c>
      <c r="CI304" s="75" t="str">
        <f t="shared" si="3182"/>
        <v/>
      </c>
      <c r="CJ304" s="74" t="str">
        <f t="shared" si="3371"/>
        <v/>
      </c>
      <c r="CK304" s="67" t="str">
        <f t="shared" ref="CK304" si="3645">IF(AND($F304=CJ$2,$D304=CJ$3,$E304=CK$4),1,"")</f>
        <v/>
      </c>
      <c r="CL304" s="67" t="str">
        <f t="shared" si="3184"/>
        <v/>
      </c>
      <c r="CM304" s="67" t="str">
        <f t="shared" si="3185"/>
        <v/>
      </c>
      <c r="CN304" s="67" t="str">
        <f t="shared" si="3186"/>
        <v/>
      </c>
      <c r="CO304" s="67" t="str">
        <f t="shared" si="3187"/>
        <v/>
      </c>
      <c r="CP304" s="67" t="str">
        <f t="shared" si="3188"/>
        <v/>
      </c>
      <c r="CQ304" s="67" t="str">
        <f t="shared" si="3189"/>
        <v/>
      </c>
      <c r="CR304" s="67" t="str">
        <f t="shared" si="3190"/>
        <v/>
      </c>
      <c r="CS304" s="75" t="str">
        <f t="shared" si="3191"/>
        <v/>
      </c>
      <c r="CT304" s="74" t="str">
        <f t="shared" si="3373"/>
        <v/>
      </c>
      <c r="CU304" s="67" t="str">
        <f t="shared" ref="CU304" si="3646">IF(AND($F304=CT$2,$D304=CT$3,$E304=CU$4),1,"")</f>
        <v/>
      </c>
      <c r="CV304" s="67" t="str">
        <f t="shared" si="3193"/>
        <v/>
      </c>
      <c r="CW304" s="67" t="str">
        <f t="shared" si="3194"/>
        <v/>
      </c>
      <c r="CX304" s="67" t="str">
        <f t="shared" si="3195"/>
        <v/>
      </c>
      <c r="CY304" s="67" t="str">
        <f t="shared" si="3196"/>
        <v/>
      </c>
      <c r="CZ304" s="67" t="str">
        <f t="shared" si="3197"/>
        <v/>
      </c>
      <c r="DA304" s="67" t="str">
        <f t="shared" si="3198"/>
        <v/>
      </c>
      <c r="DB304" s="67" t="str">
        <f t="shared" si="3199"/>
        <v/>
      </c>
      <c r="DC304" s="75" t="str">
        <f t="shared" si="3200"/>
        <v/>
      </c>
      <c r="DD304" s="74" t="str">
        <f t="shared" si="3375"/>
        <v/>
      </c>
      <c r="DE304" s="67" t="str">
        <f t="shared" ref="DE304" si="3647">IF(AND($F304=DD$2,$D304=DD$3,$E304=DE$4),1,"")</f>
        <v/>
      </c>
      <c r="DF304" s="67" t="str">
        <f t="shared" si="3202"/>
        <v/>
      </c>
      <c r="DG304" s="67" t="str">
        <f t="shared" si="3203"/>
        <v/>
      </c>
      <c r="DH304" s="67" t="str">
        <f t="shared" si="3204"/>
        <v/>
      </c>
      <c r="DI304" s="67" t="str">
        <f t="shared" si="3205"/>
        <v/>
      </c>
      <c r="DJ304" s="67" t="str">
        <f t="shared" si="3206"/>
        <v/>
      </c>
      <c r="DK304" s="67" t="str">
        <f t="shared" si="3207"/>
        <v/>
      </c>
      <c r="DL304" s="67" t="str">
        <f t="shared" si="3208"/>
        <v/>
      </c>
      <c r="DM304" s="75" t="str">
        <f t="shared" si="3209"/>
        <v/>
      </c>
      <c r="DN304" s="74" t="str">
        <f t="shared" si="3377"/>
        <v/>
      </c>
      <c r="DO304" s="67" t="str">
        <f t="shared" ref="DO304" si="3648">IF(AND($F304=DN$2,$D304=DN$3,$E304=DO$4),1,"")</f>
        <v/>
      </c>
      <c r="DP304" s="67" t="str">
        <f t="shared" si="3211"/>
        <v/>
      </c>
      <c r="DQ304" s="67" t="str">
        <f t="shared" si="3212"/>
        <v/>
      </c>
      <c r="DR304" s="67" t="str">
        <f t="shared" si="3213"/>
        <v/>
      </c>
      <c r="DS304" s="67" t="str">
        <f t="shared" si="3214"/>
        <v/>
      </c>
      <c r="DT304" s="67" t="str">
        <f t="shared" si="3215"/>
        <v/>
      </c>
      <c r="DU304" s="67" t="str">
        <f t="shared" si="3216"/>
        <v/>
      </c>
      <c r="DV304" s="67" t="str">
        <f t="shared" si="3217"/>
        <v/>
      </c>
      <c r="DW304" s="76" t="str">
        <f t="shared" si="3218"/>
        <v/>
      </c>
      <c r="DX304" s="73"/>
    </row>
    <row r="305" spans="1:128" hidden="1">
      <c r="A305" s="67" t="str">
        <f>IF(OR(B305=0,B305=""),"",'Stu.Detail (1-20)'!A307)</f>
        <v/>
      </c>
      <c r="B305" s="67" t="str">
        <f>IF(OR('Stu.Detail (1-20)'!B307=0,'Stu.Detail (1-20)'!B307=""),"",'Stu.Detail (1-20)'!B307)</f>
        <v/>
      </c>
      <c r="C305" s="68" t="str">
        <f>IF(OR('Stu.Detail (1-20)'!C307=0,'Stu.Detail (1-20)'!C307=""),"",'Stu.Detail (1-20)'!C307)</f>
        <v/>
      </c>
      <c r="D305" s="67" t="str">
        <f>IF(OR('Stu.Detail (1-20)'!J307=0,'Stu.Detail (1-20)'!J307=""),"",'Stu.Detail (1-20)'!J307)</f>
        <v/>
      </c>
      <c r="E305" s="67" t="str">
        <f>IF(OR('Stu.Detail (1-20)'!K307=0,'Stu.Detail (1-20)'!K307=""),"",'Stu.Detail (1-20)'!K307)</f>
        <v/>
      </c>
      <c r="F305" s="67" t="str">
        <f>IF(OR('Stu.Detail (1-20)'!L307=0,'Stu.Detail (1-20)'!L307=""),"",'Stu.Detail (1-20)'!L307)</f>
        <v/>
      </c>
      <c r="H305" s="74" t="str">
        <f t="shared" si="3109"/>
        <v/>
      </c>
      <c r="I305" s="67" t="str">
        <f t="shared" si="3110"/>
        <v/>
      </c>
      <c r="J305" s="67" t="str">
        <f t="shared" si="3111"/>
        <v/>
      </c>
      <c r="K305" s="67" t="str">
        <f t="shared" si="3112"/>
        <v/>
      </c>
      <c r="L305" s="67" t="str">
        <f t="shared" si="3113"/>
        <v/>
      </c>
      <c r="M305" s="67" t="str">
        <f t="shared" si="3114"/>
        <v/>
      </c>
      <c r="N305" s="67" t="str">
        <f t="shared" si="3115"/>
        <v/>
      </c>
      <c r="O305" s="67" t="str">
        <f t="shared" si="3116"/>
        <v/>
      </c>
      <c r="P305" s="67" t="str">
        <f t="shared" si="3117"/>
        <v/>
      </c>
      <c r="Q305" s="75" t="str">
        <f t="shared" si="3118"/>
        <v/>
      </c>
      <c r="R305" s="74" t="str">
        <f t="shared" si="3119"/>
        <v/>
      </c>
      <c r="S305" s="67" t="str">
        <f t="shared" si="3120"/>
        <v/>
      </c>
      <c r="T305" s="67" t="str">
        <f t="shared" si="3121"/>
        <v/>
      </c>
      <c r="U305" s="67" t="str">
        <f t="shared" si="3122"/>
        <v/>
      </c>
      <c r="V305" s="67" t="str">
        <f t="shared" si="3123"/>
        <v/>
      </c>
      <c r="W305" s="67" t="str">
        <f t="shared" si="3124"/>
        <v/>
      </c>
      <c r="X305" s="67" t="str">
        <f t="shared" si="3125"/>
        <v/>
      </c>
      <c r="Y305" s="67" t="str">
        <f t="shared" si="3126"/>
        <v/>
      </c>
      <c r="Z305" s="67" t="str">
        <f t="shared" si="3127"/>
        <v/>
      </c>
      <c r="AA305" s="75" t="str">
        <f t="shared" si="3128"/>
        <v/>
      </c>
      <c r="AB305" s="74" t="str">
        <f t="shared" si="3359"/>
        <v/>
      </c>
      <c r="AC305" s="67" t="str">
        <f t="shared" ref="AC305" si="3649">IF(AND($F305=AB$2,$D305=AB$3,$E305=AC$4),1,"")</f>
        <v/>
      </c>
      <c r="AD305" s="67" t="str">
        <f t="shared" si="3130"/>
        <v/>
      </c>
      <c r="AE305" s="67" t="str">
        <f t="shared" si="3131"/>
        <v/>
      </c>
      <c r="AF305" s="67" t="str">
        <f t="shared" si="3132"/>
        <v/>
      </c>
      <c r="AG305" s="67" t="str">
        <f t="shared" si="3133"/>
        <v/>
      </c>
      <c r="AH305" s="67" t="str">
        <f t="shared" si="3134"/>
        <v/>
      </c>
      <c r="AI305" s="67" t="str">
        <f t="shared" si="3135"/>
        <v/>
      </c>
      <c r="AJ305" s="67" t="str">
        <f t="shared" si="3136"/>
        <v/>
      </c>
      <c r="AK305" s="75" t="str">
        <f t="shared" si="3137"/>
        <v/>
      </c>
      <c r="AL305" s="74" t="str">
        <f t="shared" si="3361"/>
        <v/>
      </c>
      <c r="AM305" s="67" t="str">
        <f t="shared" ref="AM305" si="3650">IF(AND($F305=AL$2,$D305=AL$3,$E305=AM$4),1,"")</f>
        <v/>
      </c>
      <c r="AN305" s="67" t="str">
        <f t="shared" si="3139"/>
        <v/>
      </c>
      <c r="AO305" s="67" t="str">
        <f t="shared" si="3140"/>
        <v/>
      </c>
      <c r="AP305" s="67" t="str">
        <f t="shared" si="3141"/>
        <v/>
      </c>
      <c r="AQ305" s="67" t="str">
        <f t="shared" si="3142"/>
        <v/>
      </c>
      <c r="AR305" s="67" t="str">
        <f t="shared" si="3143"/>
        <v/>
      </c>
      <c r="AS305" s="67" t="str">
        <f t="shared" si="3144"/>
        <v/>
      </c>
      <c r="AT305" s="67" t="str">
        <f t="shared" si="3145"/>
        <v/>
      </c>
      <c r="AU305" s="75" t="str">
        <f t="shared" si="3146"/>
        <v/>
      </c>
      <c r="AV305" s="74" t="str">
        <f t="shared" si="3363"/>
        <v/>
      </c>
      <c r="AW305" s="67" t="str">
        <f t="shared" ref="AW305" si="3651">IF(AND($F305=AV$2,$D305=AV$3,$E305=AW$4),1,"")</f>
        <v/>
      </c>
      <c r="AX305" s="67" t="str">
        <f t="shared" si="3148"/>
        <v/>
      </c>
      <c r="AY305" s="67" t="str">
        <f t="shared" si="3149"/>
        <v/>
      </c>
      <c r="AZ305" s="67" t="str">
        <f t="shared" si="3150"/>
        <v/>
      </c>
      <c r="BA305" s="67" t="str">
        <f t="shared" si="3151"/>
        <v/>
      </c>
      <c r="BB305" s="67" t="str">
        <f t="shared" si="3152"/>
        <v/>
      </c>
      <c r="BC305" s="67" t="str">
        <f t="shared" si="3153"/>
        <v/>
      </c>
      <c r="BD305" s="67" t="str">
        <f t="shared" si="3154"/>
        <v/>
      </c>
      <c r="BE305" s="75" t="str">
        <f t="shared" si="3155"/>
        <v/>
      </c>
      <c r="BF305" s="74" t="str">
        <f t="shared" si="3365"/>
        <v/>
      </c>
      <c r="BG305" s="67" t="str">
        <f t="shared" ref="BG305" si="3652">IF(AND($F305=BF$2,$D305=BF$3,$E305=BG$4),1,"")</f>
        <v/>
      </c>
      <c r="BH305" s="67" t="str">
        <f t="shared" si="3157"/>
        <v/>
      </c>
      <c r="BI305" s="67" t="str">
        <f t="shared" si="3158"/>
        <v/>
      </c>
      <c r="BJ305" s="67" t="str">
        <f t="shared" si="3159"/>
        <v/>
      </c>
      <c r="BK305" s="67" t="str">
        <f t="shared" si="3160"/>
        <v/>
      </c>
      <c r="BL305" s="67" t="str">
        <f t="shared" si="3161"/>
        <v/>
      </c>
      <c r="BM305" s="67" t="str">
        <f t="shared" si="3162"/>
        <v/>
      </c>
      <c r="BN305" s="67" t="str">
        <f t="shared" si="3163"/>
        <v/>
      </c>
      <c r="BO305" s="75" t="str">
        <f t="shared" si="3164"/>
        <v/>
      </c>
      <c r="BP305" s="74" t="str">
        <f t="shared" si="3367"/>
        <v/>
      </c>
      <c r="BQ305" s="67" t="str">
        <f t="shared" ref="BQ305" si="3653">IF(AND($F305=BP$2,$D305=BP$3,$E305=BQ$4),1,"")</f>
        <v/>
      </c>
      <c r="BR305" s="67" t="str">
        <f t="shared" si="3166"/>
        <v/>
      </c>
      <c r="BS305" s="67" t="str">
        <f t="shared" si="3167"/>
        <v/>
      </c>
      <c r="BT305" s="67" t="str">
        <f t="shared" si="3168"/>
        <v/>
      </c>
      <c r="BU305" s="67" t="str">
        <f t="shared" si="3169"/>
        <v/>
      </c>
      <c r="BV305" s="67" t="str">
        <f t="shared" si="3170"/>
        <v/>
      </c>
      <c r="BW305" s="67" t="str">
        <f t="shared" si="3171"/>
        <v/>
      </c>
      <c r="BX305" s="67" t="str">
        <f t="shared" si="3172"/>
        <v/>
      </c>
      <c r="BY305" s="75" t="str">
        <f t="shared" si="3173"/>
        <v/>
      </c>
      <c r="BZ305" s="74" t="str">
        <f t="shared" si="3369"/>
        <v/>
      </c>
      <c r="CA305" s="67" t="str">
        <f t="shared" ref="CA305" si="3654">IF(AND($F305=BZ$2,$D305=BZ$3,$E305=CA$4),1,"")</f>
        <v/>
      </c>
      <c r="CB305" s="67" t="str">
        <f t="shared" si="3175"/>
        <v/>
      </c>
      <c r="CC305" s="67" t="str">
        <f t="shared" si="3176"/>
        <v/>
      </c>
      <c r="CD305" s="67" t="str">
        <f t="shared" si="3177"/>
        <v/>
      </c>
      <c r="CE305" s="67" t="str">
        <f t="shared" si="3178"/>
        <v/>
      </c>
      <c r="CF305" s="67" t="str">
        <f t="shared" si="3179"/>
        <v/>
      </c>
      <c r="CG305" s="67" t="str">
        <f t="shared" si="3180"/>
        <v/>
      </c>
      <c r="CH305" s="67" t="str">
        <f t="shared" si="3181"/>
        <v/>
      </c>
      <c r="CI305" s="75" t="str">
        <f t="shared" si="3182"/>
        <v/>
      </c>
      <c r="CJ305" s="74" t="str">
        <f t="shared" si="3371"/>
        <v/>
      </c>
      <c r="CK305" s="67" t="str">
        <f t="shared" ref="CK305" si="3655">IF(AND($F305=CJ$2,$D305=CJ$3,$E305=CK$4),1,"")</f>
        <v/>
      </c>
      <c r="CL305" s="67" t="str">
        <f t="shared" si="3184"/>
        <v/>
      </c>
      <c r="CM305" s="67" t="str">
        <f t="shared" si="3185"/>
        <v/>
      </c>
      <c r="CN305" s="67" t="str">
        <f t="shared" si="3186"/>
        <v/>
      </c>
      <c r="CO305" s="67" t="str">
        <f t="shared" si="3187"/>
        <v/>
      </c>
      <c r="CP305" s="67" t="str">
        <f t="shared" si="3188"/>
        <v/>
      </c>
      <c r="CQ305" s="67" t="str">
        <f t="shared" si="3189"/>
        <v/>
      </c>
      <c r="CR305" s="67" t="str">
        <f t="shared" si="3190"/>
        <v/>
      </c>
      <c r="CS305" s="75" t="str">
        <f t="shared" si="3191"/>
        <v/>
      </c>
      <c r="CT305" s="74" t="str">
        <f t="shared" si="3373"/>
        <v/>
      </c>
      <c r="CU305" s="67" t="str">
        <f t="shared" ref="CU305" si="3656">IF(AND($F305=CT$2,$D305=CT$3,$E305=CU$4),1,"")</f>
        <v/>
      </c>
      <c r="CV305" s="67" t="str">
        <f t="shared" si="3193"/>
        <v/>
      </c>
      <c r="CW305" s="67" t="str">
        <f t="shared" si="3194"/>
        <v/>
      </c>
      <c r="CX305" s="67" t="str">
        <f t="shared" si="3195"/>
        <v/>
      </c>
      <c r="CY305" s="67" t="str">
        <f t="shared" si="3196"/>
        <v/>
      </c>
      <c r="CZ305" s="67" t="str">
        <f t="shared" si="3197"/>
        <v/>
      </c>
      <c r="DA305" s="67" t="str">
        <f t="shared" si="3198"/>
        <v/>
      </c>
      <c r="DB305" s="67" t="str">
        <f t="shared" si="3199"/>
        <v/>
      </c>
      <c r="DC305" s="75" t="str">
        <f t="shared" si="3200"/>
        <v/>
      </c>
      <c r="DD305" s="74" t="str">
        <f t="shared" si="3375"/>
        <v/>
      </c>
      <c r="DE305" s="67" t="str">
        <f t="shared" ref="DE305" si="3657">IF(AND($F305=DD$2,$D305=DD$3,$E305=DE$4),1,"")</f>
        <v/>
      </c>
      <c r="DF305" s="67" t="str">
        <f t="shared" si="3202"/>
        <v/>
      </c>
      <c r="DG305" s="67" t="str">
        <f t="shared" si="3203"/>
        <v/>
      </c>
      <c r="DH305" s="67" t="str">
        <f t="shared" si="3204"/>
        <v/>
      </c>
      <c r="DI305" s="67" t="str">
        <f t="shared" si="3205"/>
        <v/>
      </c>
      <c r="DJ305" s="67" t="str">
        <f t="shared" si="3206"/>
        <v/>
      </c>
      <c r="DK305" s="67" t="str">
        <f t="shared" si="3207"/>
        <v/>
      </c>
      <c r="DL305" s="67" t="str">
        <f t="shared" si="3208"/>
        <v/>
      </c>
      <c r="DM305" s="75" t="str">
        <f t="shared" si="3209"/>
        <v/>
      </c>
      <c r="DN305" s="74" t="str">
        <f t="shared" si="3377"/>
        <v/>
      </c>
      <c r="DO305" s="67" t="str">
        <f t="shared" ref="DO305" si="3658">IF(AND($F305=DN$2,$D305=DN$3,$E305=DO$4),1,"")</f>
        <v/>
      </c>
      <c r="DP305" s="67" t="str">
        <f t="shared" si="3211"/>
        <v/>
      </c>
      <c r="DQ305" s="67" t="str">
        <f t="shared" si="3212"/>
        <v/>
      </c>
      <c r="DR305" s="67" t="str">
        <f t="shared" si="3213"/>
        <v/>
      </c>
      <c r="DS305" s="67" t="str">
        <f t="shared" si="3214"/>
        <v/>
      </c>
      <c r="DT305" s="67" t="str">
        <f t="shared" si="3215"/>
        <v/>
      </c>
      <c r="DU305" s="67" t="str">
        <f t="shared" si="3216"/>
        <v/>
      </c>
      <c r="DV305" s="67" t="str">
        <f t="shared" si="3217"/>
        <v/>
      </c>
      <c r="DW305" s="76" t="str">
        <f t="shared" si="3218"/>
        <v/>
      </c>
      <c r="DX305" s="73"/>
    </row>
    <row r="306" spans="1:128" hidden="1">
      <c r="A306" s="67" t="str">
        <f>IF(OR(B306=0,B306=""),"",'Stu.Detail (1-20)'!A308)</f>
        <v/>
      </c>
      <c r="B306" s="67" t="str">
        <f>IF(OR('Stu.Detail (1-20)'!B308=0,'Stu.Detail (1-20)'!B308=""),"",'Stu.Detail (1-20)'!B308)</f>
        <v/>
      </c>
      <c r="C306" s="68" t="str">
        <f>IF(OR('Stu.Detail (1-20)'!C308=0,'Stu.Detail (1-20)'!C308=""),"",'Stu.Detail (1-20)'!C308)</f>
        <v/>
      </c>
      <c r="D306" s="67" t="str">
        <f>IF(OR('Stu.Detail (1-20)'!J308=0,'Stu.Detail (1-20)'!J308=""),"",'Stu.Detail (1-20)'!J308)</f>
        <v/>
      </c>
      <c r="E306" s="67" t="str">
        <f>IF(OR('Stu.Detail (1-20)'!K308=0,'Stu.Detail (1-20)'!K308=""),"",'Stu.Detail (1-20)'!K308)</f>
        <v/>
      </c>
      <c r="F306" s="67" t="str">
        <f>IF(OR('Stu.Detail (1-20)'!L308=0,'Stu.Detail (1-20)'!L308=""),"",'Stu.Detail (1-20)'!L308)</f>
        <v/>
      </c>
      <c r="H306" s="74" t="str">
        <f t="shared" si="3109"/>
        <v/>
      </c>
      <c r="I306" s="67" t="str">
        <f t="shared" si="3110"/>
        <v/>
      </c>
      <c r="J306" s="67" t="str">
        <f t="shared" si="3111"/>
        <v/>
      </c>
      <c r="K306" s="67" t="str">
        <f t="shared" si="3112"/>
        <v/>
      </c>
      <c r="L306" s="67" t="str">
        <f t="shared" si="3113"/>
        <v/>
      </c>
      <c r="M306" s="67" t="str">
        <f t="shared" si="3114"/>
        <v/>
      </c>
      <c r="N306" s="67" t="str">
        <f t="shared" si="3115"/>
        <v/>
      </c>
      <c r="O306" s="67" t="str">
        <f t="shared" si="3116"/>
        <v/>
      </c>
      <c r="P306" s="67" t="str">
        <f t="shared" si="3117"/>
        <v/>
      </c>
      <c r="Q306" s="75" t="str">
        <f t="shared" si="3118"/>
        <v/>
      </c>
      <c r="R306" s="74" t="str">
        <f t="shared" si="3119"/>
        <v/>
      </c>
      <c r="S306" s="67" t="str">
        <f t="shared" si="3120"/>
        <v/>
      </c>
      <c r="T306" s="67" t="str">
        <f t="shared" si="3121"/>
        <v/>
      </c>
      <c r="U306" s="67" t="str">
        <f t="shared" si="3122"/>
        <v/>
      </c>
      <c r="V306" s="67" t="str">
        <f t="shared" si="3123"/>
        <v/>
      </c>
      <c r="W306" s="67" t="str">
        <f t="shared" si="3124"/>
        <v/>
      </c>
      <c r="X306" s="67" t="str">
        <f t="shared" si="3125"/>
        <v/>
      </c>
      <c r="Y306" s="67" t="str">
        <f t="shared" si="3126"/>
        <v/>
      </c>
      <c r="Z306" s="67" t="str">
        <f t="shared" si="3127"/>
        <v/>
      </c>
      <c r="AA306" s="75" t="str">
        <f t="shared" si="3128"/>
        <v/>
      </c>
      <c r="AB306" s="74" t="str">
        <f t="shared" si="3359"/>
        <v/>
      </c>
      <c r="AC306" s="67" t="str">
        <f t="shared" ref="AC306" si="3659">IF(AND($F306=AB$2,$D306=AB$3,$E306=AC$4),1,"")</f>
        <v/>
      </c>
      <c r="AD306" s="67" t="str">
        <f t="shared" si="3130"/>
        <v/>
      </c>
      <c r="AE306" s="67" t="str">
        <f t="shared" si="3131"/>
        <v/>
      </c>
      <c r="AF306" s="67" t="str">
        <f t="shared" si="3132"/>
        <v/>
      </c>
      <c r="AG306" s="67" t="str">
        <f t="shared" si="3133"/>
        <v/>
      </c>
      <c r="AH306" s="67" t="str">
        <f t="shared" si="3134"/>
        <v/>
      </c>
      <c r="AI306" s="67" t="str">
        <f t="shared" si="3135"/>
        <v/>
      </c>
      <c r="AJ306" s="67" t="str">
        <f t="shared" si="3136"/>
        <v/>
      </c>
      <c r="AK306" s="75" t="str">
        <f t="shared" si="3137"/>
        <v/>
      </c>
      <c r="AL306" s="74" t="str">
        <f t="shared" si="3361"/>
        <v/>
      </c>
      <c r="AM306" s="67" t="str">
        <f t="shared" ref="AM306" si="3660">IF(AND($F306=AL$2,$D306=AL$3,$E306=AM$4),1,"")</f>
        <v/>
      </c>
      <c r="AN306" s="67" t="str">
        <f t="shared" si="3139"/>
        <v/>
      </c>
      <c r="AO306" s="67" t="str">
        <f t="shared" si="3140"/>
        <v/>
      </c>
      <c r="AP306" s="67" t="str">
        <f t="shared" si="3141"/>
        <v/>
      </c>
      <c r="AQ306" s="67" t="str">
        <f t="shared" si="3142"/>
        <v/>
      </c>
      <c r="AR306" s="67" t="str">
        <f t="shared" si="3143"/>
        <v/>
      </c>
      <c r="AS306" s="67" t="str">
        <f t="shared" si="3144"/>
        <v/>
      </c>
      <c r="AT306" s="67" t="str">
        <f t="shared" si="3145"/>
        <v/>
      </c>
      <c r="AU306" s="75" t="str">
        <f t="shared" si="3146"/>
        <v/>
      </c>
      <c r="AV306" s="74" t="str">
        <f t="shared" si="3363"/>
        <v/>
      </c>
      <c r="AW306" s="67" t="str">
        <f t="shared" ref="AW306" si="3661">IF(AND($F306=AV$2,$D306=AV$3,$E306=AW$4),1,"")</f>
        <v/>
      </c>
      <c r="AX306" s="67" t="str">
        <f t="shared" si="3148"/>
        <v/>
      </c>
      <c r="AY306" s="67" t="str">
        <f t="shared" si="3149"/>
        <v/>
      </c>
      <c r="AZ306" s="67" t="str">
        <f t="shared" si="3150"/>
        <v/>
      </c>
      <c r="BA306" s="67" t="str">
        <f t="shared" si="3151"/>
        <v/>
      </c>
      <c r="BB306" s="67" t="str">
        <f t="shared" si="3152"/>
        <v/>
      </c>
      <c r="BC306" s="67" t="str">
        <f t="shared" si="3153"/>
        <v/>
      </c>
      <c r="BD306" s="67" t="str">
        <f t="shared" si="3154"/>
        <v/>
      </c>
      <c r="BE306" s="75" t="str">
        <f t="shared" si="3155"/>
        <v/>
      </c>
      <c r="BF306" s="74" t="str">
        <f t="shared" si="3365"/>
        <v/>
      </c>
      <c r="BG306" s="67" t="str">
        <f t="shared" ref="BG306" si="3662">IF(AND($F306=BF$2,$D306=BF$3,$E306=BG$4),1,"")</f>
        <v/>
      </c>
      <c r="BH306" s="67" t="str">
        <f t="shared" si="3157"/>
        <v/>
      </c>
      <c r="BI306" s="67" t="str">
        <f t="shared" si="3158"/>
        <v/>
      </c>
      <c r="BJ306" s="67" t="str">
        <f t="shared" si="3159"/>
        <v/>
      </c>
      <c r="BK306" s="67" t="str">
        <f t="shared" si="3160"/>
        <v/>
      </c>
      <c r="BL306" s="67" t="str">
        <f t="shared" si="3161"/>
        <v/>
      </c>
      <c r="BM306" s="67" t="str">
        <f t="shared" si="3162"/>
        <v/>
      </c>
      <c r="BN306" s="67" t="str">
        <f t="shared" si="3163"/>
        <v/>
      </c>
      <c r="BO306" s="75" t="str">
        <f t="shared" si="3164"/>
        <v/>
      </c>
      <c r="BP306" s="74" t="str">
        <f t="shared" si="3367"/>
        <v/>
      </c>
      <c r="BQ306" s="67" t="str">
        <f t="shared" ref="BQ306" si="3663">IF(AND($F306=BP$2,$D306=BP$3,$E306=BQ$4),1,"")</f>
        <v/>
      </c>
      <c r="BR306" s="67" t="str">
        <f t="shared" si="3166"/>
        <v/>
      </c>
      <c r="BS306" s="67" t="str">
        <f t="shared" si="3167"/>
        <v/>
      </c>
      <c r="BT306" s="67" t="str">
        <f t="shared" si="3168"/>
        <v/>
      </c>
      <c r="BU306" s="67" t="str">
        <f t="shared" si="3169"/>
        <v/>
      </c>
      <c r="BV306" s="67" t="str">
        <f t="shared" si="3170"/>
        <v/>
      </c>
      <c r="BW306" s="67" t="str">
        <f t="shared" si="3171"/>
        <v/>
      </c>
      <c r="BX306" s="67" t="str">
        <f t="shared" si="3172"/>
        <v/>
      </c>
      <c r="BY306" s="75" t="str">
        <f t="shared" si="3173"/>
        <v/>
      </c>
      <c r="BZ306" s="74" t="str">
        <f t="shared" si="3369"/>
        <v/>
      </c>
      <c r="CA306" s="67" t="str">
        <f t="shared" ref="CA306" si="3664">IF(AND($F306=BZ$2,$D306=BZ$3,$E306=CA$4),1,"")</f>
        <v/>
      </c>
      <c r="CB306" s="67" t="str">
        <f t="shared" si="3175"/>
        <v/>
      </c>
      <c r="CC306" s="67" t="str">
        <f t="shared" si="3176"/>
        <v/>
      </c>
      <c r="CD306" s="67" t="str">
        <f t="shared" si="3177"/>
        <v/>
      </c>
      <c r="CE306" s="67" t="str">
        <f t="shared" si="3178"/>
        <v/>
      </c>
      <c r="CF306" s="67" t="str">
        <f t="shared" si="3179"/>
        <v/>
      </c>
      <c r="CG306" s="67" t="str">
        <f t="shared" si="3180"/>
        <v/>
      </c>
      <c r="CH306" s="67" t="str">
        <f t="shared" si="3181"/>
        <v/>
      </c>
      <c r="CI306" s="75" t="str">
        <f t="shared" si="3182"/>
        <v/>
      </c>
      <c r="CJ306" s="74" t="str">
        <f t="shared" si="3371"/>
        <v/>
      </c>
      <c r="CK306" s="67" t="str">
        <f t="shared" ref="CK306" si="3665">IF(AND($F306=CJ$2,$D306=CJ$3,$E306=CK$4),1,"")</f>
        <v/>
      </c>
      <c r="CL306" s="67" t="str">
        <f t="shared" si="3184"/>
        <v/>
      </c>
      <c r="CM306" s="67" t="str">
        <f t="shared" si="3185"/>
        <v/>
      </c>
      <c r="CN306" s="67" t="str">
        <f t="shared" si="3186"/>
        <v/>
      </c>
      <c r="CO306" s="67" t="str">
        <f t="shared" si="3187"/>
        <v/>
      </c>
      <c r="CP306" s="67" t="str">
        <f t="shared" si="3188"/>
        <v/>
      </c>
      <c r="CQ306" s="67" t="str">
        <f t="shared" si="3189"/>
        <v/>
      </c>
      <c r="CR306" s="67" t="str">
        <f t="shared" si="3190"/>
        <v/>
      </c>
      <c r="CS306" s="75" t="str">
        <f t="shared" si="3191"/>
        <v/>
      </c>
      <c r="CT306" s="74" t="str">
        <f t="shared" si="3373"/>
        <v/>
      </c>
      <c r="CU306" s="67" t="str">
        <f t="shared" ref="CU306" si="3666">IF(AND($F306=CT$2,$D306=CT$3,$E306=CU$4),1,"")</f>
        <v/>
      </c>
      <c r="CV306" s="67" t="str">
        <f t="shared" si="3193"/>
        <v/>
      </c>
      <c r="CW306" s="67" t="str">
        <f t="shared" si="3194"/>
        <v/>
      </c>
      <c r="CX306" s="67" t="str">
        <f t="shared" si="3195"/>
        <v/>
      </c>
      <c r="CY306" s="67" t="str">
        <f t="shared" si="3196"/>
        <v/>
      </c>
      <c r="CZ306" s="67" t="str">
        <f t="shared" si="3197"/>
        <v/>
      </c>
      <c r="DA306" s="67" t="str">
        <f t="shared" si="3198"/>
        <v/>
      </c>
      <c r="DB306" s="67" t="str">
        <f t="shared" si="3199"/>
        <v/>
      </c>
      <c r="DC306" s="75" t="str">
        <f t="shared" si="3200"/>
        <v/>
      </c>
      <c r="DD306" s="74" t="str">
        <f t="shared" si="3375"/>
        <v/>
      </c>
      <c r="DE306" s="67" t="str">
        <f t="shared" ref="DE306" si="3667">IF(AND($F306=DD$2,$D306=DD$3,$E306=DE$4),1,"")</f>
        <v/>
      </c>
      <c r="DF306" s="67" t="str">
        <f t="shared" si="3202"/>
        <v/>
      </c>
      <c r="DG306" s="67" t="str">
        <f t="shared" si="3203"/>
        <v/>
      </c>
      <c r="DH306" s="67" t="str">
        <f t="shared" si="3204"/>
        <v/>
      </c>
      <c r="DI306" s="67" t="str">
        <f t="shared" si="3205"/>
        <v/>
      </c>
      <c r="DJ306" s="67" t="str">
        <f t="shared" si="3206"/>
        <v/>
      </c>
      <c r="DK306" s="67" t="str">
        <f t="shared" si="3207"/>
        <v/>
      </c>
      <c r="DL306" s="67" t="str">
        <f t="shared" si="3208"/>
        <v/>
      </c>
      <c r="DM306" s="75" t="str">
        <f t="shared" si="3209"/>
        <v/>
      </c>
      <c r="DN306" s="74" t="str">
        <f t="shared" si="3377"/>
        <v/>
      </c>
      <c r="DO306" s="67" t="str">
        <f t="shared" ref="DO306" si="3668">IF(AND($F306=DN$2,$D306=DN$3,$E306=DO$4),1,"")</f>
        <v/>
      </c>
      <c r="DP306" s="67" t="str">
        <f t="shared" si="3211"/>
        <v/>
      </c>
      <c r="DQ306" s="67" t="str">
        <f t="shared" si="3212"/>
        <v/>
      </c>
      <c r="DR306" s="67" t="str">
        <f t="shared" si="3213"/>
        <v/>
      </c>
      <c r="DS306" s="67" t="str">
        <f t="shared" si="3214"/>
        <v/>
      </c>
      <c r="DT306" s="67" t="str">
        <f t="shared" si="3215"/>
        <v/>
      </c>
      <c r="DU306" s="67" t="str">
        <f t="shared" si="3216"/>
        <v/>
      </c>
      <c r="DV306" s="67" t="str">
        <f t="shared" si="3217"/>
        <v/>
      </c>
      <c r="DW306" s="76" t="str">
        <f t="shared" si="3218"/>
        <v/>
      </c>
      <c r="DX306" s="73"/>
    </row>
    <row r="307" spans="1:128" hidden="1">
      <c r="A307" s="67" t="str">
        <f>IF(OR(B307=0,B307=""),"",'Stu.Detail (1-20)'!A309)</f>
        <v/>
      </c>
      <c r="B307" s="67" t="str">
        <f>IF(OR('Stu.Detail (1-20)'!B309=0,'Stu.Detail (1-20)'!B309=""),"",'Stu.Detail (1-20)'!B309)</f>
        <v/>
      </c>
      <c r="C307" s="68" t="str">
        <f>IF(OR('Stu.Detail (1-20)'!C309=0,'Stu.Detail (1-20)'!C309=""),"",'Stu.Detail (1-20)'!C309)</f>
        <v/>
      </c>
      <c r="D307" s="67" t="str">
        <f>IF(OR('Stu.Detail (1-20)'!J309=0,'Stu.Detail (1-20)'!J309=""),"",'Stu.Detail (1-20)'!J309)</f>
        <v/>
      </c>
      <c r="E307" s="67" t="str">
        <f>IF(OR('Stu.Detail (1-20)'!K309=0,'Stu.Detail (1-20)'!K309=""),"",'Stu.Detail (1-20)'!K309)</f>
        <v/>
      </c>
      <c r="F307" s="67" t="str">
        <f>IF(OR('Stu.Detail (1-20)'!L309=0,'Stu.Detail (1-20)'!L309=""),"",'Stu.Detail (1-20)'!L309)</f>
        <v/>
      </c>
      <c r="H307" s="74" t="str">
        <f t="shared" si="3109"/>
        <v/>
      </c>
      <c r="I307" s="67" t="str">
        <f t="shared" si="3110"/>
        <v/>
      </c>
      <c r="J307" s="67" t="str">
        <f t="shared" si="3111"/>
        <v/>
      </c>
      <c r="K307" s="67" t="str">
        <f t="shared" si="3112"/>
        <v/>
      </c>
      <c r="L307" s="67" t="str">
        <f t="shared" si="3113"/>
        <v/>
      </c>
      <c r="M307" s="67" t="str">
        <f t="shared" si="3114"/>
        <v/>
      </c>
      <c r="N307" s="67" t="str">
        <f t="shared" si="3115"/>
        <v/>
      </c>
      <c r="O307" s="67" t="str">
        <f t="shared" si="3116"/>
        <v/>
      </c>
      <c r="P307" s="67" t="str">
        <f t="shared" si="3117"/>
        <v/>
      </c>
      <c r="Q307" s="75" t="str">
        <f t="shared" si="3118"/>
        <v/>
      </c>
      <c r="R307" s="74" t="str">
        <f t="shared" si="3119"/>
        <v/>
      </c>
      <c r="S307" s="67" t="str">
        <f t="shared" si="3120"/>
        <v/>
      </c>
      <c r="T307" s="67" t="str">
        <f t="shared" si="3121"/>
        <v/>
      </c>
      <c r="U307" s="67" t="str">
        <f t="shared" si="3122"/>
        <v/>
      </c>
      <c r="V307" s="67" t="str">
        <f t="shared" si="3123"/>
        <v/>
      </c>
      <c r="W307" s="67" t="str">
        <f t="shared" si="3124"/>
        <v/>
      </c>
      <c r="X307" s="67" t="str">
        <f t="shared" si="3125"/>
        <v/>
      </c>
      <c r="Y307" s="67" t="str">
        <f t="shared" si="3126"/>
        <v/>
      </c>
      <c r="Z307" s="67" t="str">
        <f t="shared" si="3127"/>
        <v/>
      </c>
      <c r="AA307" s="75" t="str">
        <f t="shared" si="3128"/>
        <v/>
      </c>
      <c r="AB307" s="74" t="str">
        <f t="shared" si="3359"/>
        <v/>
      </c>
      <c r="AC307" s="67" t="str">
        <f t="shared" ref="AC307" si="3669">IF(AND($F307=AB$2,$D307=AB$3,$E307=AC$4),1,"")</f>
        <v/>
      </c>
      <c r="AD307" s="67" t="str">
        <f t="shared" si="3130"/>
        <v/>
      </c>
      <c r="AE307" s="67" t="str">
        <f t="shared" si="3131"/>
        <v/>
      </c>
      <c r="AF307" s="67" t="str">
        <f t="shared" si="3132"/>
        <v/>
      </c>
      <c r="AG307" s="67" t="str">
        <f t="shared" si="3133"/>
        <v/>
      </c>
      <c r="AH307" s="67" t="str">
        <f t="shared" si="3134"/>
        <v/>
      </c>
      <c r="AI307" s="67" t="str">
        <f t="shared" si="3135"/>
        <v/>
      </c>
      <c r="AJ307" s="67" t="str">
        <f t="shared" si="3136"/>
        <v/>
      </c>
      <c r="AK307" s="75" t="str">
        <f t="shared" si="3137"/>
        <v/>
      </c>
      <c r="AL307" s="74" t="str">
        <f t="shared" si="3361"/>
        <v/>
      </c>
      <c r="AM307" s="67" t="str">
        <f t="shared" ref="AM307" si="3670">IF(AND($F307=AL$2,$D307=AL$3,$E307=AM$4),1,"")</f>
        <v/>
      </c>
      <c r="AN307" s="67" t="str">
        <f t="shared" si="3139"/>
        <v/>
      </c>
      <c r="AO307" s="67" t="str">
        <f t="shared" si="3140"/>
        <v/>
      </c>
      <c r="AP307" s="67" t="str">
        <f t="shared" si="3141"/>
        <v/>
      </c>
      <c r="AQ307" s="67" t="str">
        <f t="shared" si="3142"/>
        <v/>
      </c>
      <c r="AR307" s="67" t="str">
        <f t="shared" si="3143"/>
        <v/>
      </c>
      <c r="AS307" s="67" t="str">
        <f t="shared" si="3144"/>
        <v/>
      </c>
      <c r="AT307" s="67" t="str">
        <f t="shared" si="3145"/>
        <v/>
      </c>
      <c r="AU307" s="75" t="str">
        <f t="shared" si="3146"/>
        <v/>
      </c>
      <c r="AV307" s="74" t="str">
        <f t="shared" si="3363"/>
        <v/>
      </c>
      <c r="AW307" s="67" t="str">
        <f t="shared" ref="AW307" si="3671">IF(AND($F307=AV$2,$D307=AV$3,$E307=AW$4),1,"")</f>
        <v/>
      </c>
      <c r="AX307" s="67" t="str">
        <f t="shared" si="3148"/>
        <v/>
      </c>
      <c r="AY307" s="67" t="str">
        <f t="shared" si="3149"/>
        <v/>
      </c>
      <c r="AZ307" s="67" t="str">
        <f t="shared" si="3150"/>
        <v/>
      </c>
      <c r="BA307" s="67" t="str">
        <f t="shared" si="3151"/>
        <v/>
      </c>
      <c r="BB307" s="67" t="str">
        <f t="shared" si="3152"/>
        <v/>
      </c>
      <c r="BC307" s="67" t="str">
        <f t="shared" si="3153"/>
        <v/>
      </c>
      <c r="BD307" s="67" t="str">
        <f t="shared" si="3154"/>
        <v/>
      </c>
      <c r="BE307" s="75" t="str">
        <f t="shared" si="3155"/>
        <v/>
      </c>
      <c r="BF307" s="74" t="str">
        <f t="shared" si="3365"/>
        <v/>
      </c>
      <c r="BG307" s="67" t="str">
        <f t="shared" ref="BG307" si="3672">IF(AND($F307=BF$2,$D307=BF$3,$E307=BG$4),1,"")</f>
        <v/>
      </c>
      <c r="BH307" s="67" t="str">
        <f t="shared" si="3157"/>
        <v/>
      </c>
      <c r="BI307" s="67" t="str">
        <f t="shared" si="3158"/>
        <v/>
      </c>
      <c r="BJ307" s="67" t="str">
        <f t="shared" si="3159"/>
        <v/>
      </c>
      <c r="BK307" s="67" t="str">
        <f t="shared" si="3160"/>
        <v/>
      </c>
      <c r="BL307" s="67" t="str">
        <f t="shared" si="3161"/>
        <v/>
      </c>
      <c r="BM307" s="67" t="str">
        <f t="shared" si="3162"/>
        <v/>
      </c>
      <c r="BN307" s="67" t="str">
        <f t="shared" si="3163"/>
        <v/>
      </c>
      <c r="BO307" s="75" t="str">
        <f t="shared" si="3164"/>
        <v/>
      </c>
      <c r="BP307" s="74" t="str">
        <f t="shared" si="3367"/>
        <v/>
      </c>
      <c r="BQ307" s="67" t="str">
        <f t="shared" ref="BQ307" si="3673">IF(AND($F307=BP$2,$D307=BP$3,$E307=BQ$4),1,"")</f>
        <v/>
      </c>
      <c r="BR307" s="67" t="str">
        <f t="shared" si="3166"/>
        <v/>
      </c>
      <c r="BS307" s="67" t="str">
        <f t="shared" si="3167"/>
        <v/>
      </c>
      <c r="BT307" s="67" t="str">
        <f t="shared" si="3168"/>
        <v/>
      </c>
      <c r="BU307" s="67" t="str">
        <f t="shared" si="3169"/>
        <v/>
      </c>
      <c r="BV307" s="67" t="str">
        <f t="shared" si="3170"/>
        <v/>
      </c>
      <c r="BW307" s="67" t="str">
        <f t="shared" si="3171"/>
        <v/>
      </c>
      <c r="BX307" s="67" t="str">
        <f t="shared" si="3172"/>
        <v/>
      </c>
      <c r="BY307" s="75" t="str">
        <f t="shared" si="3173"/>
        <v/>
      </c>
      <c r="BZ307" s="74" t="str">
        <f t="shared" si="3369"/>
        <v/>
      </c>
      <c r="CA307" s="67" t="str">
        <f t="shared" ref="CA307" si="3674">IF(AND($F307=BZ$2,$D307=BZ$3,$E307=CA$4),1,"")</f>
        <v/>
      </c>
      <c r="CB307" s="67" t="str">
        <f t="shared" si="3175"/>
        <v/>
      </c>
      <c r="CC307" s="67" t="str">
        <f t="shared" si="3176"/>
        <v/>
      </c>
      <c r="CD307" s="67" t="str">
        <f t="shared" si="3177"/>
        <v/>
      </c>
      <c r="CE307" s="67" t="str">
        <f t="shared" si="3178"/>
        <v/>
      </c>
      <c r="CF307" s="67" t="str">
        <f t="shared" si="3179"/>
        <v/>
      </c>
      <c r="CG307" s="67" t="str">
        <f t="shared" si="3180"/>
        <v/>
      </c>
      <c r="CH307" s="67" t="str">
        <f t="shared" si="3181"/>
        <v/>
      </c>
      <c r="CI307" s="75" t="str">
        <f t="shared" si="3182"/>
        <v/>
      </c>
      <c r="CJ307" s="74" t="str">
        <f t="shared" si="3371"/>
        <v/>
      </c>
      <c r="CK307" s="67" t="str">
        <f t="shared" ref="CK307" si="3675">IF(AND($F307=CJ$2,$D307=CJ$3,$E307=CK$4),1,"")</f>
        <v/>
      </c>
      <c r="CL307" s="67" t="str">
        <f t="shared" si="3184"/>
        <v/>
      </c>
      <c r="CM307" s="67" t="str">
        <f t="shared" si="3185"/>
        <v/>
      </c>
      <c r="CN307" s="67" t="str">
        <f t="shared" si="3186"/>
        <v/>
      </c>
      <c r="CO307" s="67" t="str">
        <f t="shared" si="3187"/>
        <v/>
      </c>
      <c r="CP307" s="67" t="str">
        <f t="shared" si="3188"/>
        <v/>
      </c>
      <c r="CQ307" s="67" t="str">
        <f t="shared" si="3189"/>
        <v/>
      </c>
      <c r="CR307" s="67" t="str">
        <f t="shared" si="3190"/>
        <v/>
      </c>
      <c r="CS307" s="75" t="str">
        <f t="shared" si="3191"/>
        <v/>
      </c>
      <c r="CT307" s="74" t="str">
        <f t="shared" si="3373"/>
        <v/>
      </c>
      <c r="CU307" s="67" t="str">
        <f t="shared" ref="CU307" si="3676">IF(AND($F307=CT$2,$D307=CT$3,$E307=CU$4),1,"")</f>
        <v/>
      </c>
      <c r="CV307" s="67" t="str">
        <f t="shared" si="3193"/>
        <v/>
      </c>
      <c r="CW307" s="67" t="str">
        <f t="shared" si="3194"/>
        <v/>
      </c>
      <c r="CX307" s="67" t="str">
        <f t="shared" si="3195"/>
        <v/>
      </c>
      <c r="CY307" s="67" t="str">
        <f t="shared" si="3196"/>
        <v/>
      </c>
      <c r="CZ307" s="67" t="str">
        <f t="shared" si="3197"/>
        <v/>
      </c>
      <c r="DA307" s="67" t="str">
        <f t="shared" si="3198"/>
        <v/>
      </c>
      <c r="DB307" s="67" t="str">
        <f t="shared" si="3199"/>
        <v/>
      </c>
      <c r="DC307" s="75" t="str">
        <f t="shared" si="3200"/>
        <v/>
      </c>
      <c r="DD307" s="74" t="str">
        <f t="shared" si="3375"/>
        <v/>
      </c>
      <c r="DE307" s="67" t="str">
        <f t="shared" ref="DE307" si="3677">IF(AND($F307=DD$2,$D307=DD$3,$E307=DE$4),1,"")</f>
        <v/>
      </c>
      <c r="DF307" s="67" t="str">
        <f t="shared" si="3202"/>
        <v/>
      </c>
      <c r="DG307" s="67" t="str">
        <f t="shared" si="3203"/>
        <v/>
      </c>
      <c r="DH307" s="67" t="str">
        <f t="shared" si="3204"/>
        <v/>
      </c>
      <c r="DI307" s="67" t="str">
        <f t="shared" si="3205"/>
        <v/>
      </c>
      <c r="DJ307" s="67" t="str">
        <f t="shared" si="3206"/>
        <v/>
      </c>
      <c r="DK307" s="67" t="str">
        <f t="shared" si="3207"/>
        <v/>
      </c>
      <c r="DL307" s="67" t="str">
        <f t="shared" si="3208"/>
        <v/>
      </c>
      <c r="DM307" s="75" t="str">
        <f t="shared" si="3209"/>
        <v/>
      </c>
      <c r="DN307" s="74" t="str">
        <f t="shared" si="3377"/>
        <v/>
      </c>
      <c r="DO307" s="67" t="str">
        <f t="shared" ref="DO307" si="3678">IF(AND($F307=DN$2,$D307=DN$3,$E307=DO$4),1,"")</f>
        <v/>
      </c>
      <c r="DP307" s="67" t="str">
        <f t="shared" si="3211"/>
        <v/>
      </c>
      <c r="DQ307" s="67" t="str">
        <f t="shared" si="3212"/>
        <v/>
      </c>
      <c r="DR307" s="67" t="str">
        <f t="shared" si="3213"/>
        <v/>
      </c>
      <c r="DS307" s="67" t="str">
        <f t="shared" si="3214"/>
        <v/>
      </c>
      <c r="DT307" s="67" t="str">
        <f t="shared" si="3215"/>
        <v/>
      </c>
      <c r="DU307" s="67" t="str">
        <f t="shared" si="3216"/>
        <v/>
      </c>
      <c r="DV307" s="67" t="str">
        <f t="shared" si="3217"/>
        <v/>
      </c>
      <c r="DW307" s="76" t="str">
        <f t="shared" si="3218"/>
        <v/>
      </c>
      <c r="DX307" s="73"/>
    </row>
    <row r="308" spans="1:128" hidden="1">
      <c r="A308" s="67" t="str">
        <f>IF(OR(B308=0,B308=""),"",'Stu.Detail (1-20)'!A310)</f>
        <v/>
      </c>
      <c r="B308" s="67" t="str">
        <f>IF(OR('Stu.Detail (1-20)'!B310=0,'Stu.Detail (1-20)'!B310=""),"",'Stu.Detail (1-20)'!B310)</f>
        <v/>
      </c>
      <c r="C308" s="68" t="str">
        <f>IF(OR('Stu.Detail (1-20)'!C310=0,'Stu.Detail (1-20)'!C310=""),"",'Stu.Detail (1-20)'!C310)</f>
        <v/>
      </c>
      <c r="D308" s="67" t="str">
        <f>IF(OR('Stu.Detail (1-20)'!J310=0,'Stu.Detail (1-20)'!J310=""),"",'Stu.Detail (1-20)'!J310)</f>
        <v/>
      </c>
      <c r="E308" s="67" t="str">
        <f>IF(OR('Stu.Detail (1-20)'!K310=0,'Stu.Detail (1-20)'!K310=""),"",'Stu.Detail (1-20)'!K310)</f>
        <v/>
      </c>
      <c r="F308" s="67" t="str">
        <f>IF(OR('Stu.Detail (1-20)'!L310=0,'Stu.Detail (1-20)'!L310=""),"",'Stu.Detail (1-20)'!L310)</f>
        <v/>
      </c>
      <c r="H308" s="74" t="str">
        <f t="shared" si="3109"/>
        <v/>
      </c>
      <c r="I308" s="67" t="str">
        <f t="shared" si="3110"/>
        <v/>
      </c>
      <c r="J308" s="67" t="str">
        <f t="shared" si="3111"/>
        <v/>
      </c>
      <c r="K308" s="67" t="str">
        <f t="shared" si="3112"/>
        <v/>
      </c>
      <c r="L308" s="67" t="str">
        <f t="shared" si="3113"/>
        <v/>
      </c>
      <c r="M308" s="67" t="str">
        <f t="shared" si="3114"/>
        <v/>
      </c>
      <c r="N308" s="67" t="str">
        <f t="shared" si="3115"/>
        <v/>
      </c>
      <c r="O308" s="67" t="str">
        <f t="shared" si="3116"/>
        <v/>
      </c>
      <c r="P308" s="67" t="str">
        <f t="shared" si="3117"/>
        <v/>
      </c>
      <c r="Q308" s="75" t="str">
        <f t="shared" si="3118"/>
        <v/>
      </c>
      <c r="R308" s="74" t="str">
        <f t="shared" si="3119"/>
        <v/>
      </c>
      <c r="S308" s="67" t="str">
        <f t="shared" si="3120"/>
        <v/>
      </c>
      <c r="T308" s="67" t="str">
        <f t="shared" si="3121"/>
        <v/>
      </c>
      <c r="U308" s="67" t="str">
        <f t="shared" si="3122"/>
        <v/>
      </c>
      <c r="V308" s="67" t="str">
        <f t="shared" si="3123"/>
        <v/>
      </c>
      <c r="W308" s="67" t="str">
        <f t="shared" si="3124"/>
        <v/>
      </c>
      <c r="X308" s="67" t="str">
        <f t="shared" si="3125"/>
        <v/>
      </c>
      <c r="Y308" s="67" t="str">
        <f t="shared" si="3126"/>
        <v/>
      </c>
      <c r="Z308" s="67" t="str">
        <f t="shared" si="3127"/>
        <v/>
      </c>
      <c r="AA308" s="75" t="str">
        <f t="shared" si="3128"/>
        <v/>
      </c>
      <c r="AB308" s="74" t="str">
        <f t="shared" si="3359"/>
        <v/>
      </c>
      <c r="AC308" s="67" t="str">
        <f t="shared" ref="AC308" si="3679">IF(AND($F308=AB$2,$D308=AB$3,$E308=AC$4),1,"")</f>
        <v/>
      </c>
      <c r="AD308" s="67" t="str">
        <f t="shared" si="3130"/>
        <v/>
      </c>
      <c r="AE308" s="67" t="str">
        <f t="shared" si="3131"/>
        <v/>
      </c>
      <c r="AF308" s="67" t="str">
        <f t="shared" si="3132"/>
        <v/>
      </c>
      <c r="AG308" s="67" t="str">
        <f t="shared" si="3133"/>
        <v/>
      </c>
      <c r="AH308" s="67" t="str">
        <f t="shared" si="3134"/>
        <v/>
      </c>
      <c r="AI308" s="67" t="str">
        <f t="shared" si="3135"/>
        <v/>
      </c>
      <c r="AJ308" s="67" t="str">
        <f t="shared" si="3136"/>
        <v/>
      </c>
      <c r="AK308" s="75" t="str">
        <f t="shared" si="3137"/>
        <v/>
      </c>
      <c r="AL308" s="74" t="str">
        <f t="shared" si="3361"/>
        <v/>
      </c>
      <c r="AM308" s="67" t="str">
        <f t="shared" ref="AM308" si="3680">IF(AND($F308=AL$2,$D308=AL$3,$E308=AM$4),1,"")</f>
        <v/>
      </c>
      <c r="AN308" s="67" t="str">
        <f t="shared" si="3139"/>
        <v/>
      </c>
      <c r="AO308" s="67" t="str">
        <f t="shared" si="3140"/>
        <v/>
      </c>
      <c r="AP308" s="67" t="str">
        <f t="shared" si="3141"/>
        <v/>
      </c>
      <c r="AQ308" s="67" t="str">
        <f t="shared" si="3142"/>
        <v/>
      </c>
      <c r="AR308" s="67" t="str">
        <f t="shared" si="3143"/>
        <v/>
      </c>
      <c r="AS308" s="67" t="str">
        <f t="shared" si="3144"/>
        <v/>
      </c>
      <c r="AT308" s="67" t="str">
        <f t="shared" si="3145"/>
        <v/>
      </c>
      <c r="AU308" s="75" t="str">
        <f t="shared" si="3146"/>
        <v/>
      </c>
      <c r="AV308" s="74" t="str">
        <f t="shared" si="3363"/>
        <v/>
      </c>
      <c r="AW308" s="67" t="str">
        <f t="shared" ref="AW308" si="3681">IF(AND($F308=AV$2,$D308=AV$3,$E308=AW$4),1,"")</f>
        <v/>
      </c>
      <c r="AX308" s="67" t="str">
        <f t="shared" si="3148"/>
        <v/>
      </c>
      <c r="AY308" s="67" t="str">
        <f t="shared" si="3149"/>
        <v/>
      </c>
      <c r="AZ308" s="67" t="str">
        <f t="shared" si="3150"/>
        <v/>
      </c>
      <c r="BA308" s="67" t="str">
        <f t="shared" si="3151"/>
        <v/>
      </c>
      <c r="BB308" s="67" t="str">
        <f t="shared" si="3152"/>
        <v/>
      </c>
      <c r="BC308" s="67" t="str">
        <f t="shared" si="3153"/>
        <v/>
      </c>
      <c r="BD308" s="67" t="str">
        <f t="shared" si="3154"/>
        <v/>
      </c>
      <c r="BE308" s="75" t="str">
        <f t="shared" si="3155"/>
        <v/>
      </c>
      <c r="BF308" s="74" t="str">
        <f t="shared" si="3365"/>
        <v/>
      </c>
      <c r="BG308" s="67" t="str">
        <f t="shared" ref="BG308" si="3682">IF(AND($F308=BF$2,$D308=BF$3,$E308=BG$4),1,"")</f>
        <v/>
      </c>
      <c r="BH308" s="67" t="str">
        <f t="shared" si="3157"/>
        <v/>
      </c>
      <c r="BI308" s="67" t="str">
        <f t="shared" si="3158"/>
        <v/>
      </c>
      <c r="BJ308" s="67" t="str">
        <f t="shared" si="3159"/>
        <v/>
      </c>
      <c r="BK308" s="67" t="str">
        <f t="shared" si="3160"/>
        <v/>
      </c>
      <c r="BL308" s="67" t="str">
        <f t="shared" si="3161"/>
        <v/>
      </c>
      <c r="BM308" s="67" t="str">
        <f t="shared" si="3162"/>
        <v/>
      </c>
      <c r="BN308" s="67" t="str">
        <f t="shared" si="3163"/>
        <v/>
      </c>
      <c r="BO308" s="75" t="str">
        <f t="shared" si="3164"/>
        <v/>
      </c>
      <c r="BP308" s="74" t="str">
        <f t="shared" si="3367"/>
        <v/>
      </c>
      <c r="BQ308" s="67" t="str">
        <f t="shared" ref="BQ308" si="3683">IF(AND($F308=BP$2,$D308=BP$3,$E308=BQ$4),1,"")</f>
        <v/>
      </c>
      <c r="BR308" s="67" t="str">
        <f t="shared" si="3166"/>
        <v/>
      </c>
      <c r="BS308" s="67" t="str">
        <f t="shared" si="3167"/>
        <v/>
      </c>
      <c r="BT308" s="67" t="str">
        <f t="shared" si="3168"/>
        <v/>
      </c>
      <c r="BU308" s="67" t="str">
        <f t="shared" si="3169"/>
        <v/>
      </c>
      <c r="BV308" s="67" t="str">
        <f t="shared" si="3170"/>
        <v/>
      </c>
      <c r="BW308" s="67" t="str">
        <f t="shared" si="3171"/>
        <v/>
      </c>
      <c r="BX308" s="67" t="str">
        <f t="shared" si="3172"/>
        <v/>
      </c>
      <c r="BY308" s="75" t="str">
        <f t="shared" si="3173"/>
        <v/>
      </c>
      <c r="BZ308" s="74" t="str">
        <f t="shared" si="3369"/>
        <v/>
      </c>
      <c r="CA308" s="67" t="str">
        <f t="shared" ref="CA308" si="3684">IF(AND($F308=BZ$2,$D308=BZ$3,$E308=CA$4),1,"")</f>
        <v/>
      </c>
      <c r="CB308" s="67" t="str">
        <f t="shared" si="3175"/>
        <v/>
      </c>
      <c r="CC308" s="67" t="str">
        <f t="shared" si="3176"/>
        <v/>
      </c>
      <c r="CD308" s="67" t="str">
        <f t="shared" si="3177"/>
        <v/>
      </c>
      <c r="CE308" s="67" t="str">
        <f t="shared" si="3178"/>
        <v/>
      </c>
      <c r="CF308" s="67" t="str">
        <f t="shared" si="3179"/>
        <v/>
      </c>
      <c r="CG308" s="67" t="str">
        <f t="shared" si="3180"/>
        <v/>
      </c>
      <c r="CH308" s="67" t="str">
        <f t="shared" si="3181"/>
        <v/>
      </c>
      <c r="CI308" s="75" t="str">
        <f t="shared" si="3182"/>
        <v/>
      </c>
      <c r="CJ308" s="74" t="str">
        <f t="shared" si="3371"/>
        <v/>
      </c>
      <c r="CK308" s="67" t="str">
        <f t="shared" ref="CK308" si="3685">IF(AND($F308=CJ$2,$D308=CJ$3,$E308=CK$4),1,"")</f>
        <v/>
      </c>
      <c r="CL308" s="67" t="str">
        <f t="shared" si="3184"/>
        <v/>
      </c>
      <c r="CM308" s="67" t="str">
        <f t="shared" si="3185"/>
        <v/>
      </c>
      <c r="CN308" s="67" t="str">
        <f t="shared" si="3186"/>
        <v/>
      </c>
      <c r="CO308" s="67" t="str">
        <f t="shared" si="3187"/>
        <v/>
      </c>
      <c r="CP308" s="67" t="str">
        <f t="shared" si="3188"/>
        <v/>
      </c>
      <c r="CQ308" s="67" t="str">
        <f t="shared" si="3189"/>
        <v/>
      </c>
      <c r="CR308" s="67" t="str">
        <f t="shared" si="3190"/>
        <v/>
      </c>
      <c r="CS308" s="75" t="str">
        <f t="shared" si="3191"/>
        <v/>
      </c>
      <c r="CT308" s="74" t="str">
        <f t="shared" si="3373"/>
        <v/>
      </c>
      <c r="CU308" s="67" t="str">
        <f t="shared" ref="CU308" si="3686">IF(AND($F308=CT$2,$D308=CT$3,$E308=CU$4),1,"")</f>
        <v/>
      </c>
      <c r="CV308" s="67" t="str">
        <f t="shared" si="3193"/>
        <v/>
      </c>
      <c r="CW308" s="67" t="str">
        <f t="shared" si="3194"/>
        <v/>
      </c>
      <c r="CX308" s="67" t="str">
        <f t="shared" si="3195"/>
        <v/>
      </c>
      <c r="CY308" s="67" t="str">
        <f t="shared" si="3196"/>
        <v/>
      </c>
      <c r="CZ308" s="67" t="str">
        <f t="shared" si="3197"/>
        <v/>
      </c>
      <c r="DA308" s="67" t="str">
        <f t="shared" si="3198"/>
        <v/>
      </c>
      <c r="DB308" s="67" t="str">
        <f t="shared" si="3199"/>
        <v/>
      </c>
      <c r="DC308" s="75" t="str">
        <f t="shared" si="3200"/>
        <v/>
      </c>
      <c r="DD308" s="74" t="str">
        <f t="shared" si="3375"/>
        <v/>
      </c>
      <c r="DE308" s="67" t="str">
        <f t="shared" ref="DE308" si="3687">IF(AND($F308=DD$2,$D308=DD$3,$E308=DE$4),1,"")</f>
        <v/>
      </c>
      <c r="DF308" s="67" t="str">
        <f t="shared" si="3202"/>
        <v/>
      </c>
      <c r="DG308" s="67" t="str">
        <f t="shared" si="3203"/>
        <v/>
      </c>
      <c r="DH308" s="67" t="str">
        <f t="shared" si="3204"/>
        <v/>
      </c>
      <c r="DI308" s="67" t="str">
        <f t="shared" si="3205"/>
        <v/>
      </c>
      <c r="DJ308" s="67" t="str">
        <f t="shared" si="3206"/>
        <v/>
      </c>
      <c r="DK308" s="67" t="str">
        <f t="shared" si="3207"/>
        <v/>
      </c>
      <c r="DL308" s="67" t="str">
        <f t="shared" si="3208"/>
        <v/>
      </c>
      <c r="DM308" s="75" t="str">
        <f t="shared" si="3209"/>
        <v/>
      </c>
      <c r="DN308" s="74" t="str">
        <f t="shared" si="3377"/>
        <v/>
      </c>
      <c r="DO308" s="67" t="str">
        <f t="shared" ref="DO308" si="3688">IF(AND($F308=DN$2,$D308=DN$3,$E308=DO$4),1,"")</f>
        <v/>
      </c>
      <c r="DP308" s="67" t="str">
        <f t="shared" si="3211"/>
        <v/>
      </c>
      <c r="DQ308" s="67" t="str">
        <f t="shared" si="3212"/>
        <v/>
      </c>
      <c r="DR308" s="67" t="str">
        <f t="shared" si="3213"/>
        <v/>
      </c>
      <c r="DS308" s="67" t="str">
        <f t="shared" si="3214"/>
        <v/>
      </c>
      <c r="DT308" s="67" t="str">
        <f t="shared" si="3215"/>
        <v/>
      </c>
      <c r="DU308" s="67" t="str">
        <f t="shared" si="3216"/>
        <v/>
      </c>
      <c r="DV308" s="67" t="str">
        <f t="shared" si="3217"/>
        <v/>
      </c>
      <c r="DW308" s="76" t="str">
        <f t="shared" si="3218"/>
        <v/>
      </c>
      <c r="DX308" s="73"/>
    </row>
    <row r="309" spans="1:128" hidden="1">
      <c r="A309" s="67" t="str">
        <f>IF(OR(B309=0,B309=""),"",'Stu.Detail (1-20)'!A311)</f>
        <v/>
      </c>
      <c r="B309" s="67" t="str">
        <f>IF(OR('Stu.Detail (1-20)'!B311=0,'Stu.Detail (1-20)'!B311=""),"",'Stu.Detail (1-20)'!B311)</f>
        <v/>
      </c>
      <c r="C309" s="68" t="str">
        <f>IF(OR('Stu.Detail (1-20)'!C311=0,'Stu.Detail (1-20)'!C311=""),"",'Stu.Detail (1-20)'!C311)</f>
        <v/>
      </c>
      <c r="D309" s="67" t="str">
        <f>IF(OR('Stu.Detail (1-20)'!J311=0,'Stu.Detail (1-20)'!J311=""),"",'Stu.Detail (1-20)'!J311)</f>
        <v/>
      </c>
      <c r="E309" s="67" t="str">
        <f>IF(OR('Stu.Detail (1-20)'!K311=0,'Stu.Detail (1-20)'!K311=""),"",'Stu.Detail (1-20)'!K311)</f>
        <v/>
      </c>
      <c r="F309" s="67" t="str">
        <f>IF(OR('Stu.Detail (1-20)'!L311=0,'Stu.Detail (1-20)'!L311=""),"",'Stu.Detail (1-20)'!L311)</f>
        <v/>
      </c>
      <c r="H309" s="74" t="str">
        <f t="shared" si="3109"/>
        <v/>
      </c>
      <c r="I309" s="67" t="str">
        <f t="shared" si="3110"/>
        <v/>
      </c>
      <c r="J309" s="67" t="str">
        <f t="shared" si="3111"/>
        <v/>
      </c>
      <c r="K309" s="67" t="str">
        <f t="shared" si="3112"/>
        <v/>
      </c>
      <c r="L309" s="67" t="str">
        <f t="shared" si="3113"/>
        <v/>
      </c>
      <c r="M309" s="67" t="str">
        <f t="shared" si="3114"/>
        <v/>
      </c>
      <c r="N309" s="67" t="str">
        <f t="shared" si="3115"/>
        <v/>
      </c>
      <c r="O309" s="67" t="str">
        <f t="shared" si="3116"/>
        <v/>
      </c>
      <c r="P309" s="67" t="str">
        <f t="shared" si="3117"/>
        <v/>
      </c>
      <c r="Q309" s="75" t="str">
        <f t="shared" si="3118"/>
        <v/>
      </c>
      <c r="R309" s="74" t="str">
        <f t="shared" si="3119"/>
        <v/>
      </c>
      <c r="S309" s="67" t="str">
        <f t="shared" si="3120"/>
        <v/>
      </c>
      <c r="T309" s="67" t="str">
        <f t="shared" si="3121"/>
        <v/>
      </c>
      <c r="U309" s="67" t="str">
        <f t="shared" si="3122"/>
        <v/>
      </c>
      <c r="V309" s="67" t="str">
        <f t="shared" si="3123"/>
        <v/>
      </c>
      <c r="W309" s="67" t="str">
        <f t="shared" si="3124"/>
        <v/>
      </c>
      <c r="X309" s="67" t="str">
        <f t="shared" si="3125"/>
        <v/>
      </c>
      <c r="Y309" s="67" t="str">
        <f t="shared" si="3126"/>
        <v/>
      </c>
      <c r="Z309" s="67" t="str">
        <f t="shared" si="3127"/>
        <v/>
      </c>
      <c r="AA309" s="75" t="str">
        <f t="shared" si="3128"/>
        <v/>
      </c>
      <c r="AB309" s="74" t="str">
        <f t="shared" si="3359"/>
        <v/>
      </c>
      <c r="AC309" s="67" t="str">
        <f t="shared" ref="AC309" si="3689">IF(AND($F309=AB$2,$D309=AB$3,$E309=AC$4),1,"")</f>
        <v/>
      </c>
      <c r="AD309" s="67" t="str">
        <f t="shared" si="3130"/>
        <v/>
      </c>
      <c r="AE309" s="67" t="str">
        <f t="shared" si="3131"/>
        <v/>
      </c>
      <c r="AF309" s="67" t="str">
        <f t="shared" si="3132"/>
        <v/>
      </c>
      <c r="AG309" s="67" t="str">
        <f t="shared" si="3133"/>
        <v/>
      </c>
      <c r="AH309" s="67" t="str">
        <f t="shared" si="3134"/>
        <v/>
      </c>
      <c r="AI309" s="67" t="str">
        <f t="shared" si="3135"/>
        <v/>
      </c>
      <c r="AJ309" s="67" t="str">
        <f t="shared" si="3136"/>
        <v/>
      </c>
      <c r="AK309" s="75" t="str">
        <f t="shared" si="3137"/>
        <v/>
      </c>
      <c r="AL309" s="74" t="str">
        <f t="shared" si="3361"/>
        <v/>
      </c>
      <c r="AM309" s="67" t="str">
        <f t="shared" ref="AM309" si="3690">IF(AND($F309=AL$2,$D309=AL$3,$E309=AM$4),1,"")</f>
        <v/>
      </c>
      <c r="AN309" s="67" t="str">
        <f t="shared" si="3139"/>
        <v/>
      </c>
      <c r="AO309" s="67" t="str">
        <f t="shared" si="3140"/>
        <v/>
      </c>
      <c r="AP309" s="67" t="str">
        <f t="shared" si="3141"/>
        <v/>
      </c>
      <c r="AQ309" s="67" t="str">
        <f t="shared" si="3142"/>
        <v/>
      </c>
      <c r="AR309" s="67" t="str">
        <f t="shared" si="3143"/>
        <v/>
      </c>
      <c r="AS309" s="67" t="str">
        <f t="shared" si="3144"/>
        <v/>
      </c>
      <c r="AT309" s="67" t="str">
        <f t="shared" si="3145"/>
        <v/>
      </c>
      <c r="AU309" s="75" t="str">
        <f t="shared" si="3146"/>
        <v/>
      </c>
      <c r="AV309" s="74" t="str">
        <f t="shared" si="3363"/>
        <v/>
      </c>
      <c r="AW309" s="67" t="str">
        <f t="shared" ref="AW309" si="3691">IF(AND($F309=AV$2,$D309=AV$3,$E309=AW$4),1,"")</f>
        <v/>
      </c>
      <c r="AX309" s="67" t="str">
        <f t="shared" si="3148"/>
        <v/>
      </c>
      <c r="AY309" s="67" t="str">
        <f t="shared" si="3149"/>
        <v/>
      </c>
      <c r="AZ309" s="67" t="str">
        <f t="shared" si="3150"/>
        <v/>
      </c>
      <c r="BA309" s="67" t="str">
        <f t="shared" si="3151"/>
        <v/>
      </c>
      <c r="BB309" s="67" t="str">
        <f t="shared" si="3152"/>
        <v/>
      </c>
      <c r="BC309" s="67" t="str">
        <f t="shared" si="3153"/>
        <v/>
      </c>
      <c r="BD309" s="67" t="str">
        <f t="shared" si="3154"/>
        <v/>
      </c>
      <c r="BE309" s="75" t="str">
        <f t="shared" si="3155"/>
        <v/>
      </c>
      <c r="BF309" s="74" t="str">
        <f t="shared" si="3365"/>
        <v/>
      </c>
      <c r="BG309" s="67" t="str">
        <f t="shared" ref="BG309" si="3692">IF(AND($F309=BF$2,$D309=BF$3,$E309=BG$4),1,"")</f>
        <v/>
      </c>
      <c r="BH309" s="67" t="str">
        <f t="shared" si="3157"/>
        <v/>
      </c>
      <c r="BI309" s="67" t="str">
        <f t="shared" si="3158"/>
        <v/>
      </c>
      <c r="BJ309" s="67" t="str">
        <f t="shared" si="3159"/>
        <v/>
      </c>
      <c r="BK309" s="67" t="str">
        <f t="shared" si="3160"/>
        <v/>
      </c>
      <c r="BL309" s="67" t="str">
        <f t="shared" si="3161"/>
        <v/>
      </c>
      <c r="BM309" s="67" t="str">
        <f t="shared" si="3162"/>
        <v/>
      </c>
      <c r="BN309" s="67" t="str">
        <f t="shared" si="3163"/>
        <v/>
      </c>
      <c r="BO309" s="75" t="str">
        <f t="shared" si="3164"/>
        <v/>
      </c>
      <c r="BP309" s="74" t="str">
        <f t="shared" si="3367"/>
        <v/>
      </c>
      <c r="BQ309" s="67" t="str">
        <f t="shared" ref="BQ309" si="3693">IF(AND($F309=BP$2,$D309=BP$3,$E309=BQ$4),1,"")</f>
        <v/>
      </c>
      <c r="BR309" s="67" t="str">
        <f t="shared" si="3166"/>
        <v/>
      </c>
      <c r="BS309" s="67" t="str">
        <f t="shared" si="3167"/>
        <v/>
      </c>
      <c r="BT309" s="67" t="str">
        <f t="shared" si="3168"/>
        <v/>
      </c>
      <c r="BU309" s="67" t="str">
        <f t="shared" si="3169"/>
        <v/>
      </c>
      <c r="BV309" s="67" t="str">
        <f t="shared" si="3170"/>
        <v/>
      </c>
      <c r="BW309" s="67" t="str">
        <f t="shared" si="3171"/>
        <v/>
      </c>
      <c r="BX309" s="67" t="str">
        <f t="shared" si="3172"/>
        <v/>
      </c>
      <c r="BY309" s="75" t="str">
        <f t="shared" si="3173"/>
        <v/>
      </c>
      <c r="BZ309" s="74" t="str">
        <f t="shared" si="3369"/>
        <v/>
      </c>
      <c r="CA309" s="67" t="str">
        <f t="shared" ref="CA309" si="3694">IF(AND($F309=BZ$2,$D309=BZ$3,$E309=CA$4),1,"")</f>
        <v/>
      </c>
      <c r="CB309" s="67" t="str">
        <f t="shared" si="3175"/>
        <v/>
      </c>
      <c r="CC309" s="67" t="str">
        <f t="shared" si="3176"/>
        <v/>
      </c>
      <c r="CD309" s="67" t="str">
        <f t="shared" si="3177"/>
        <v/>
      </c>
      <c r="CE309" s="67" t="str">
        <f t="shared" si="3178"/>
        <v/>
      </c>
      <c r="CF309" s="67" t="str">
        <f t="shared" si="3179"/>
        <v/>
      </c>
      <c r="CG309" s="67" t="str">
        <f t="shared" si="3180"/>
        <v/>
      </c>
      <c r="CH309" s="67" t="str">
        <f t="shared" si="3181"/>
        <v/>
      </c>
      <c r="CI309" s="75" t="str">
        <f t="shared" si="3182"/>
        <v/>
      </c>
      <c r="CJ309" s="74" t="str">
        <f t="shared" si="3371"/>
        <v/>
      </c>
      <c r="CK309" s="67" t="str">
        <f t="shared" ref="CK309" si="3695">IF(AND($F309=CJ$2,$D309=CJ$3,$E309=CK$4),1,"")</f>
        <v/>
      </c>
      <c r="CL309" s="67" t="str">
        <f t="shared" si="3184"/>
        <v/>
      </c>
      <c r="CM309" s="67" t="str">
        <f t="shared" si="3185"/>
        <v/>
      </c>
      <c r="CN309" s="67" t="str">
        <f t="shared" si="3186"/>
        <v/>
      </c>
      <c r="CO309" s="67" t="str">
        <f t="shared" si="3187"/>
        <v/>
      </c>
      <c r="CP309" s="67" t="str">
        <f t="shared" si="3188"/>
        <v/>
      </c>
      <c r="CQ309" s="67" t="str">
        <f t="shared" si="3189"/>
        <v/>
      </c>
      <c r="CR309" s="67" t="str">
        <f t="shared" si="3190"/>
        <v/>
      </c>
      <c r="CS309" s="75" t="str">
        <f t="shared" si="3191"/>
        <v/>
      </c>
      <c r="CT309" s="74" t="str">
        <f t="shared" si="3373"/>
        <v/>
      </c>
      <c r="CU309" s="67" t="str">
        <f t="shared" ref="CU309" si="3696">IF(AND($F309=CT$2,$D309=CT$3,$E309=CU$4),1,"")</f>
        <v/>
      </c>
      <c r="CV309" s="67" t="str">
        <f t="shared" si="3193"/>
        <v/>
      </c>
      <c r="CW309" s="67" t="str">
        <f t="shared" si="3194"/>
        <v/>
      </c>
      <c r="CX309" s="67" t="str">
        <f t="shared" si="3195"/>
        <v/>
      </c>
      <c r="CY309" s="67" t="str">
        <f t="shared" si="3196"/>
        <v/>
      </c>
      <c r="CZ309" s="67" t="str">
        <f t="shared" si="3197"/>
        <v/>
      </c>
      <c r="DA309" s="67" t="str">
        <f t="shared" si="3198"/>
        <v/>
      </c>
      <c r="DB309" s="67" t="str">
        <f t="shared" si="3199"/>
        <v/>
      </c>
      <c r="DC309" s="75" t="str">
        <f t="shared" si="3200"/>
        <v/>
      </c>
      <c r="DD309" s="74" t="str">
        <f t="shared" si="3375"/>
        <v/>
      </c>
      <c r="DE309" s="67" t="str">
        <f t="shared" ref="DE309" si="3697">IF(AND($F309=DD$2,$D309=DD$3,$E309=DE$4),1,"")</f>
        <v/>
      </c>
      <c r="DF309" s="67" t="str">
        <f t="shared" si="3202"/>
        <v/>
      </c>
      <c r="DG309" s="67" t="str">
        <f t="shared" si="3203"/>
        <v/>
      </c>
      <c r="DH309" s="67" t="str">
        <f t="shared" si="3204"/>
        <v/>
      </c>
      <c r="DI309" s="67" t="str">
        <f t="shared" si="3205"/>
        <v/>
      </c>
      <c r="DJ309" s="67" t="str">
        <f t="shared" si="3206"/>
        <v/>
      </c>
      <c r="DK309" s="67" t="str">
        <f t="shared" si="3207"/>
        <v/>
      </c>
      <c r="DL309" s="67" t="str">
        <f t="shared" si="3208"/>
        <v/>
      </c>
      <c r="DM309" s="75" t="str">
        <f t="shared" si="3209"/>
        <v/>
      </c>
      <c r="DN309" s="74" t="str">
        <f t="shared" si="3377"/>
        <v/>
      </c>
      <c r="DO309" s="67" t="str">
        <f t="shared" ref="DO309" si="3698">IF(AND($F309=DN$2,$D309=DN$3,$E309=DO$4),1,"")</f>
        <v/>
      </c>
      <c r="DP309" s="67" t="str">
        <f t="shared" si="3211"/>
        <v/>
      </c>
      <c r="DQ309" s="67" t="str">
        <f t="shared" si="3212"/>
        <v/>
      </c>
      <c r="DR309" s="67" t="str">
        <f t="shared" si="3213"/>
        <v/>
      </c>
      <c r="DS309" s="67" t="str">
        <f t="shared" si="3214"/>
        <v/>
      </c>
      <c r="DT309" s="67" t="str">
        <f t="shared" si="3215"/>
        <v/>
      </c>
      <c r="DU309" s="67" t="str">
        <f t="shared" si="3216"/>
        <v/>
      </c>
      <c r="DV309" s="67" t="str">
        <f t="shared" si="3217"/>
        <v/>
      </c>
      <c r="DW309" s="76" t="str">
        <f t="shared" si="3218"/>
        <v/>
      </c>
      <c r="DX309" s="73"/>
    </row>
    <row r="310" spans="1:128" hidden="1">
      <c r="A310" s="67" t="str">
        <f>IF(OR(B310=0,B310=""),"",'Stu.Detail (1-20)'!A312)</f>
        <v/>
      </c>
      <c r="B310" s="67" t="str">
        <f>IF(OR('Stu.Detail (1-20)'!B312=0,'Stu.Detail (1-20)'!B312=""),"",'Stu.Detail (1-20)'!B312)</f>
        <v/>
      </c>
      <c r="C310" s="68" t="str">
        <f>IF(OR('Stu.Detail (1-20)'!C312=0,'Stu.Detail (1-20)'!C312=""),"",'Stu.Detail (1-20)'!C312)</f>
        <v/>
      </c>
      <c r="D310" s="67" t="str">
        <f>IF(OR('Stu.Detail (1-20)'!J312=0,'Stu.Detail (1-20)'!J312=""),"",'Stu.Detail (1-20)'!J312)</f>
        <v/>
      </c>
      <c r="E310" s="67" t="str">
        <f>IF(OR('Stu.Detail (1-20)'!K312=0,'Stu.Detail (1-20)'!K312=""),"",'Stu.Detail (1-20)'!K312)</f>
        <v/>
      </c>
      <c r="F310" s="67" t="str">
        <f>IF(OR('Stu.Detail (1-20)'!L312=0,'Stu.Detail (1-20)'!L312=""),"",'Stu.Detail (1-20)'!L312)</f>
        <v/>
      </c>
      <c r="H310" s="74" t="str">
        <f t="shared" si="3109"/>
        <v/>
      </c>
      <c r="I310" s="67" t="str">
        <f t="shared" si="3110"/>
        <v/>
      </c>
      <c r="J310" s="67" t="str">
        <f t="shared" si="3111"/>
        <v/>
      </c>
      <c r="K310" s="67" t="str">
        <f t="shared" si="3112"/>
        <v/>
      </c>
      <c r="L310" s="67" t="str">
        <f t="shared" si="3113"/>
        <v/>
      </c>
      <c r="M310" s="67" t="str">
        <f t="shared" si="3114"/>
        <v/>
      </c>
      <c r="N310" s="67" t="str">
        <f t="shared" si="3115"/>
        <v/>
      </c>
      <c r="O310" s="67" t="str">
        <f t="shared" si="3116"/>
        <v/>
      </c>
      <c r="P310" s="67" t="str">
        <f t="shared" si="3117"/>
        <v/>
      </c>
      <c r="Q310" s="75" t="str">
        <f t="shared" si="3118"/>
        <v/>
      </c>
      <c r="R310" s="74" t="str">
        <f t="shared" si="3119"/>
        <v/>
      </c>
      <c r="S310" s="67" t="str">
        <f t="shared" si="3120"/>
        <v/>
      </c>
      <c r="T310" s="67" t="str">
        <f t="shared" si="3121"/>
        <v/>
      </c>
      <c r="U310" s="67" t="str">
        <f t="shared" si="3122"/>
        <v/>
      </c>
      <c r="V310" s="67" t="str">
        <f t="shared" si="3123"/>
        <v/>
      </c>
      <c r="W310" s="67" t="str">
        <f t="shared" si="3124"/>
        <v/>
      </c>
      <c r="X310" s="67" t="str">
        <f t="shared" si="3125"/>
        <v/>
      </c>
      <c r="Y310" s="67" t="str">
        <f t="shared" si="3126"/>
        <v/>
      </c>
      <c r="Z310" s="67" t="str">
        <f t="shared" si="3127"/>
        <v/>
      </c>
      <c r="AA310" s="75" t="str">
        <f t="shared" si="3128"/>
        <v/>
      </c>
      <c r="AB310" s="74" t="str">
        <f t="shared" si="3359"/>
        <v/>
      </c>
      <c r="AC310" s="67" t="str">
        <f t="shared" ref="AC310" si="3699">IF(AND($F310=AB$2,$D310=AB$3,$E310=AC$4),1,"")</f>
        <v/>
      </c>
      <c r="AD310" s="67" t="str">
        <f t="shared" si="3130"/>
        <v/>
      </c>
      <c r="AE310" s="67" t="str">
        <f t="shared" si="3131"/>
        <v/>
      </c>
      <c r="AF310" s="67" t="str">
        <f t="shared" si="3132"/>
        <v/>
      </c>
      <c r="AG310" s="67" t="str">
        <f t="shared" si="3133"/>
        <v/>
      </c>
      <c r="AH310" s="67" t="str">
        <f t="shared" si="3134"/>
        <v/>
      </c>
      <c r="AI310" s="67" t="str">
        <f t="shared" si="3135"/>
        <v/>
      </c>
      <c r="AJ310" s="67" t="str">
        <f t="shared" si="3136"/>
        <v/>
      </c>
      <c r="AK310" s="75" t="str">
        <f t="shared" si="3137"/>
        <v/>
      </c>
      <c r="AL310" s="74" t="str">
        <f t="shared" si="3361"/>
        <v/>
      </c>
      <c r="AM310" s="67" t="str">
        <f t="shared" ref="AM310" si="3700">IF(AND($F310=AL$2,$D310=AL$3,$E310=AM$4),1,"")</f>
        <v/>
      </c>
      <c r="AN310" s="67" t="str">
        <f t="shared" si="3139"/>
        <v/>
      </c>
      <c r="AO310" s="67" t="str">
        <f t="shared" si="3140"/>
        <v/>
      </c>
      <c r="AP310" s="67" t="str">
        <f t="shared" si="3141"/>
        <v/>
      </c>
      <c r="AQ310" s="67" t="str">
        <f t="shared" si="3142"/>
        <v/>
      </c>
      <c r="AR310" s="67" t="str">
        <f t="shared" si="3143"/>
        <v/>
      </c>
      <c r="AS310" s="67" t="str">
        <f t="shared" si="3144"/>
        <v/>
      </c>
      <c r="AT310" s="67" t="str">
        <f t="shared" si="3145"/>
        <v/>
      </c>
      <c r="AU310" s="75" t="str">
        <f t="shared" si="3146"/>
        <v/>
      </c>
      <c r="AV310" s="74" t="str">
        <f t="shared" si="3363"/>
        <v/>
      </c>
      <c r="AW310" s="67" t="str">
        <f t="shared" ref="AW310" si="3701">IF(AND($F310=AV$2,$D310=AV$3,$E310=AW$4),1,"")</f>
        <v/>
      </c>
      <c r="AX310" s="67" t="str">
        <f t="shared" si="3148"/>
        <v/>
      </c>
      <c r="AY310" s="67" t="str">
        <f t="shared" si="3149"/>
        <v/>
      </c>
      <c r="AZ310" s="67" t="str">
        <f t="shared" si="3150"/>
        <v/>
      </c>
      <c r="BA310" s="67" t="str">
        <f t="shared" si="3151"/>
        <v/>
      </c>
      <c r="BB310" s="67" t="str">
        <f t="shared" si="3152"/>
        <v/>
      </c>
      <c r="BC310" s="67" t="str">
        <f t="shared" si="3153"/>
        <v/>
      </c>
      <c r="BD310" s="67" t="str">
        <f t="shared" si="3154"/>
        <v/>
      </c>
      <c r="BE310" s="75" t="str">
        <f t="shared" si="3155"/>
        <v/>
      </c>
      <c r="BF310" s="74" t="str">
        <f t="shared" si="3365"/>
        <v/>
      </c>
      <c r="BG310" s="67" t="str">
        <f t="shared" ref="BG310" si="3702">IF(AND($F310=BF$2,$D310=BF$3,$E310=BG$4),1,"")</f>
        <v/>
      </c>
      <c r="BH310" s="67" t="str">
        <f t="shared" si="3157"/>
        <v/>
      </c>
      <c r="BI310" s="67" t="str">
        <f t="shared" si="3158"/>
        <v/>
      </c>
      <c r="BJ310" s="67" t="str">
        <f t="shared" si="3159"/>
        <v/>
      </c>
      <c r="BK310" s="67" t="str">
        <f t="shared" si="3160"/>
        <v/>
      </c>
      <c r="BL310" s="67" t="str">
        <f t="shared" si="3161"/>
        <v/>
      </c>
      <c r="BM310" s="67" t="str">
        <f t="shared" si="3162"/>
        <v/>
      </c>
      <c r="BN310" s="67" t="str">
        <f t="shared" si="3163"/>
        <v/>
      </c>
      <c r="BO310" s="75" t="str">
        <f t="shared" si="3164"/>
        <v/>
      </c>
      <c r="BP310" s="74" t="str">
        <f t="shared" si="3367"/>
        <v/>
      </c>
      <c r="BQ310" s="67" t="str">
        <f t="shared" ref="BQ310" si="3703">IF(AND($F310=BP$2,$D310=BP$3,$E310=BQ$4),1,"")</f>
        <v/>
      </c>
      <c r="BR310" s="67" t="str">
        <f t="shared" si="3166"/>
        <v/>
      </c>
      <c r="BS310" s="67" t="str">
        <f t="shared" si="3167"/>
        <v/>
      </c>
      <c r="BT310" s="67" t="str">
        <f t="shared" si="3168"/>
        <v/>
      </c>
      <c r="BU310" s="67" t="str">
        <f t="shared" si="3169"/>
        <v/>
      </c>
      <c r="BV310" s="67" t="str">
        <f t="shared" si="3170"/>
        <v/>
      </c>
      <c r="BW310" s="67" t="str">
        <f t="shared" si="3171"/>
        <v/>
      </c>
      <c r="BX310" s="67" t="str">
        <f t="shared" si="3172"/>
        <v/>
      </c>
      <c r="BY310" s="75" t="str">
        <f t="shared" si="3173"/>
        <v/>
      </c>
      <c r="BZ310" s="74" t="str">
        <f t="shared" si="3369"/>
        <v/>
      </c>
      <c r="CA310" s="67" t="str">
        <f t="shared" ref="CA310" si="3704">IF(AND($F310=BZ$2,$D310=BZ$3,$E310=CA$4),1,"")</f>
        <v/>
      </c>
      <c r="CB310" s="67" t="str">
        <f t="shared" si="3175"/>
        <v/>
      </c>
      <c r="CC310" s="67" t="str">
        <f t="shared" si="3176"/>
        <v/>
      </c>
      <c r="CD310" s="67" t="str">
        <f t="shared" si="3177"/>
        <v/>
      </c>
      <c r="CE310" s="67" t="str">
        <f t="shared" si="3178"/>
        <v/>
      </c>
      <c r="CF310" s="67" t="str">
        <f t="shared" si="3179"/>
        <v/>
      </c>
      <c r="CG310" s="67" t="str">
        <f t="shared" si="3180"/>
        <v/>
      </c>
      <c r="CH310" s="67" t="str">
        <f t="shared" si="3181"/>
        <v/>
      </c>
      <c r="CI310" s="75" t="str">
        <f t="shared" si="3182"/>
        <v/>
      </c>
      <c r="CJ310" s="74" t="str">
        <f t="shared" si="3371"/>
        <v/>
      </c>
      <c r="CK310" s="67" t="str">
        <f t="shared" ref="CK310" si="3705">IF(AND($F310=CJ$2,$D310=CJ$3,$E310=CK$4),1,"")</f>
        <v/>
      </c>
      <c r="CL310" s="67" t="str">
        <f t="shared" si="3184"/>
        <v/>
      </c>
      <c r="CM310" s="67" t="str">
        <f t="shared" si="3185"/>
        <v/>
      </c>
      <c r="CN310" s="67" t="str">
        <f t="shared" si="3186"/>
        <v/>
      </c>
      <c r="CO310" s="67" t="str">
        <f t="shared" si="3187"/>
        <v/>
      </c>
      <c r="CP310" s="67" t="str">
        <f t="shared" si="3188"/>
        <v/>
      </c>
      <c r="CQ310" s="67" t="str">
        <f t="shared" si="3189"/>
        <v/>
      </c>
      <c r="CR310" s="67" t="str">
        <f t="shared" si="3190"/>
        <v/>
      </c>
      <c r="CS310" s="75" t="str">
        <f t="shared" si="3191"/>
        <v/>
      </c>
      <c r="CT310" s="74" t="str">
        <f t="shared" si="3373"/>
        <v/>
      </c>
      <c r="CU310" s="67" t="str">
        <f t="shared" ref="CU310" si="3706">IF(AND($F310=CT$2,$D310=CT$3,$E310=CU$4),1,"")</f>
        <v/>
      </c>
      <c r="CV310" s="67" t="str">
        <f t="shared" si="3193"/>
        <v/>
      </c>
      <c r="CW310" s="67" t="str">
        <f t="shared" si="3194"/>
        <v/>
      </c>
      <c r="CX310" s="67" t="str">
        <f t="shared" si="3195"/>
        <v/>
      </c>
      <c r="CY310" s="67" t="str">
        <f t="shared" si="3196"/>
        <v/>
      </c>
      <c r="CZ310" s="67" t="str">
        <f t="shared" si="3197"/>
        <v/>
      </c>
      <c r="DA310" s="67" t="str">
        <f t="shared" si="3198"/>
        <v/>
      </c>
      <c r="DB310" s="67" t="str">
        <f t="shared" si="3199"/>
        <v/>
      </c>
      <c r="DC310" s="75" t="str">
        <f t="shared" si="3200"/>
        <v/>
      </c>
      <c r="DD310" s="74" t="str">
        <f t="shared" si="3375"/>
        <v/>
      </c>
      <c r="DE310" s="67" t="str">
        <f t="shared" ref="DE310" si="3707">IF(AND($F310=DD$2,$D310=DD$3,$E310=DE$4),1,"")</f>
        <v/>
      </c>
      <c r="DF310" s="67" t="str">
        <f t="shared" si="3202"/>
        <v/>
      </c>
      <c r="DG310" s="67" t="str">
        <f t="shared" si="3203"/>
        <v/>
      </c>
      <c r="DH310" s="67" t="str">
        <f t="shared" si="3204"/>
        <v/>
      </c>
      <c r="DI310" s="67" t="str">
        <f t="shared" si="3205"/>
        <v/>
      </c>
      <c r="DJ310" s="67" t="str">
        <f t="shared" si="3206"/>
        <v/>
      </c>
      <c r="DK310" s="67" t="str">
        <f t="shared" si="3207"/>
        <v/>
      </c>
      <c r="DL310" s="67" t="str">
        <f t="shared" si="3208"/>
        <v/>
      </c>
      <c r="DM310" s="75" t="str">
        <f t="shared" si="3209"/>
        <v/>
      </c>
      <c r="DN310" s="74" t="str">
        <f t="shared" si="3377"/>
        <v/>
      </c>
      <c r="DO310" s="67" t="str">
        <f t="shared" ref="DO310" si="3708">IF(AND($F310=DN$2,$D310=DN$3,$E310=DO$4),1,"")</f>
        <v/>
      </c>
      <c r="DP310" s="67" t="str">
        <f t="shared" si="3211"/>
        <v/>
      </c>
      <c r="DQ310" s="67" t="str">
        <f t="shared" si="3212"/>
        <v/>
      </c>
      <c r="DR310" s="67" t="str">
        <f t="shared" si="3213"/>
        <v/>
      </c>
      <c r="DS310" s="67" t="str">
        <f t="shared" si="3214"/>
        <v/>
      </c>
      <c r="DT310" s="67" t="str">
        <f t="shared" si="3215"/>
        <v/>
      </c>
      <c r="DU310" s="67" t="str">
        <f t="shared" si="3216"/>
        <v/>
      </c>
      <c r="DV310" s="67" t="str">
        <f t="shared" si="3217"/>
        <v/>
      </c>
      <c r="DW310" s="76" t="str">
        <f t="shared" si="3218"/>
        <v/>
      </c>
      <c r="DX310" s="73"/>
    </row>
    <row r="311" spans="1:128" hidden="1">
      <c r="A311" s="67" t="str">
        <f>IF(OR(B311=0,B311=""),"",'Stu.Detail (1-20)'!A313)</f>
        <v/>
      </c>
      <c r="B311" s="67" t="str">
        <f>IF(OR('Stu.Detail (1-20)'!B313=0,'Stu.Detail (1-20)'!B313=""),"",'Stu.Detail (1-20)'!B313)</f>
        <v/>
      </c>
      <c r="C311" s="68" t="str">
        <f>IF(OR('Stu.Detail (1-20)'!C313=0,'Stu.Detail (1-20)'!C313=""),"",'Stu.Detail (1-20)'!C313)</f>
        <v/>
      </c>
      <c r="D311" s="67" t="str">
        <f>IF(OR('Stu.Detail (1-20)'!J313=0,'Stu.Detail (1-20)'!J313=""),"",'Stu.Detail (1-20)'!J313)</f>
        <v/>
      </c>
      <c r="E311" s="67" t="str">
        <f>IF(OR('Stu.Detail (1-20)'!K313=0,'Stu.Detail (1-20)'!K313=""),"",'Stu.Detail (1-20)'!K313)</f>
        <v/>
      </c>
      <c r="F311" s="67" t="str">
        <f>IF(OR('Stu.Detail (1-20)'!L313=0,'Stu.Detail (1-20)'!L313=""),"",'Stu.Detail (1-20)'!L313)</f>
        <v/>
      </c>
      <c r="H311" s="74" t="str">
        <f t="shared" si="3109"/>
        <v/>
      </c>
      <c r="I311" s="67" t="str">
        <f t="shared" si="3110"/>
        <v/>
      </c>
      <c r="J311" s="67" t="str">
        <f t="shared" si="3111"/>
        <v/>
      </c>
      <c r="K311" s="67" t="str">
        <f t="shared" si="3112"/>
        <v/>
      </c>
      <c r="L311" s="67" t="str">
        <f t="shared" si="3113"/>
        <v/>
      </c>
      <c r="M311" s="67" t="str">
        <f t="shared" si="3114"/>
        <v/>
      </c>
      <c r="N311" s="67" t="str">
        <f t="shared" si="3115"/>
        <v/>
      </c>
      <c r="O311" s="67" t="str">
        <f t="shared" si="3116"/>
        <v/>
      </c>
      <c r="P311" s="67" t="str">
        <f t="shared" si="3117"/>
        <v/>
      </c>
      <c r="Q311" s="75" t="str">
        <f t="shared" si="3118"/>
        <v/>
      </c>
      <c r="R311" s="74" t="str">
        <f t="shared" si="3119"/>
        <v/>
      </c>
      <c r="S311" s="67" t="str">
        <f t="shared" si="3120"/>
        <v/>
      </c>
      <c r="T311" s="67" t="str">
        <f t="shared" si="3121"/>
        <v/>
      </c>
      <c r="U311" s="67" t="str">
        <f t="shared" si="3122"/>
        <v/>
      </c>
      <c r="V311" s="67" t="str">
        <f t="shared" si="3123"/>
        <v/>
      </c>
      <c r="W311" s="67" t="str">
        <f t="shared" si="3124"/>
        <v/>
      </c>
      <c r="X311" s="67" t="str">
        <f t="shared" si="3125"/>
        <v/>
      </c>
      <c r="Y311" s="67" t="str">
        <f t="shared" si="3126"/>
        <v/>
      </c>
      <c r="Z311" s="67" t="str">
        <f t="shared" si="3127"/>
        <v/>
      </c>
      <c r="AA311" s="75" t="str">
        <f t="shared" si="3128"/>
        <v/>
      </c>
      <c r="AB311" s="74" t="str">
        <f t="shared" si="3359"/>
        <v/>
      </c>
      <c r="AC311" s="67" t="str">
        <f t="shared" ref="AC311" si="3709">IF(AND($F311=AB$2,$D311=AB$3,$E311=AC$4),1,"")</f>
        <v/>
      </c>
      <c r="AD311" s="67" t="str">
        <f t="shared" si="3130"/>
        <v/>
      </c>
      <c r="AE311" s="67" t="str">
        <f t="shared" si="3131"/>
        <v/>
      </c>
      <c r="AF311" s="67" t="str">
        <f t="shared" si="3132"/>
        <v/>
      </c>
      <c r="AG311" s="67" t="str">
        <f t="shared" si="3133"/>
        <v/>
      </c>
      <c r="AH311" s="67" t="str">
        <f t="shared" si="3134"/>
        <v/>
      </c>
      <c r="AI311" s="67" t="str">
        <f t="shared" si="3135"/>
        <v/>
      </c>
      <c r="AJ311" s="67" t="str">
        <f t="shared" si="3136"/>
        <v/>
      </c>
      <c r="AK311" s="75" t="str">
        <f t="shared" si="3137"/>
        <v/>
      </c>
      <c r="AL311" s="74" t="str">
        <f t="shared" si="3361"/>
        <v/>
      </c>
      <c r="AM311" s="67" t="str">
        <f t="shared" ref="AM311" si="3710">IF(AND($F311=AL$2,$D311=AL$3,$E311=AM$4),1,"")</f>
        <v/>
      </c>
      <c r="AN311" s="67" t="str">
        <f t="shared" si="3139"/>
        <v/>
      </c>
      <c r="AO311" s="67" t="str">
        <f t="shared" si="3140"/>
        <v/>
      </c>
      <c r="AP311" s="67" t="str">
        <f t="shared" si="3141"/>
        <v/>
      </c>
      <c r="AQ311" s="67" t="str">
        <f t="shared" si="3142"/>
        <v/>
      </c>
      <c r="AR311" s="67" t="str">
        <f t="shared" si="3143"/>
        <v/>
      </c>
      <c r="AS311" s="67" t="str">
        <f t="shared" si="3144"/>
        <v/>
      </c>
      <c r="AT311" s="67" t="str">
        <f t="shared" si="3145"/>
        <v/>
      </c>
      <c r="AU311" s="75" t="str">
        <f t="shared" si="3146"/>
        <v/>
      </c>
      <c r="AV311" s="74" t="str">
        <f t="shared" si="3363"/>
        <v/>
      </c>
      <c r="AW311" s="67" t="str">
        <f t="shared" ref="AW311" si="3711">IF(AND($F311=AV$2,$D311=AV$3,$E311=AW$4),1,"")</f>
        <v/>
      </c>
      <c r="AX311" s="67" t="str">
        <f t="shared" si="3148"/>
        <v/>
      </c>
      <c r="AY311" s="67" t="str">
        <f t="shared" si="3149"/>
        <v/>
      </c>
      <c r="AZ311" s="67" t="str">
        <f t="shared" si="3150"/>
        <v/>
      </c>
      <c r="BA311" s="67" t="str">
        <f t="shared" si="3151"/>
        <v/>
      </c>
      <c r="BB311" s="67" t="str">
        <f t="shared" si="3152"/>
        <v/>
      </c>
      <c r="BC311" s="67" t="str">
        <f t="shared" si="3153"/>
        <v/>
      </c>
      <c r="BD311" s="67" t="str">
        <f t="shared" si="3154"/>
        <v/>
      </c>
      <c r="BE311" s="75" t="str">
        <f t="shared" si="3155"/>
        <v/>
      </c>
      <c r="BF311" s="74" t="str">
        <f t="shared" si="3365"/>
        <v/>
      </c>
      <c r="BG311" s="67" t="str">
        <f t="shared" ref="BG311" si="3712">IF(AND($F311=BF$2,$D311=BF$3,$E311=BG$4),1,"")</f>
        <v/>
      </c>
      <c r="BH311" s="67" t="str">
        <f t="shared" si="3157"/>
        <v/>
      </c>
      <c r="BI311" s="67" t="str">
        <f t="shared" si="3158"/>
        <v/>
      </c>
      <c r="BJ311" s="67" t="str">
        <f t="shared" si="3159"/>
        <v/>
      </c>
      <c r="BK311" s="67" t="str">
        <f t="shared" si="3160"/>
        <v/>
      </c>
      <c r="BL311" s="67" t="str">
        <f t="shared" si="3161"/>
        <v/>
      </c>
      <c r="BM311" s="67" t="str">
        <f t="shared" si="3162"/>
        <v/>
      </c>
      <c r="BN311" s="67" t="str">
        <f t="shared" si="3163"/>
        <v/>
      </c>
      <c r="BO311" s="75" t="str">
        <f t="shared" si="3164"/>
        <v/>
      </c>
      <c r="BP311" s="74" t="str">
        <f t="shared" si="3367"/>
        <v/>
      </c>
      <c r="BQ311" s="67" t="str">
        <f t="shared" ref="BQ311" si="3713">IF(AND($F311=BP$2,$D311=BP$3,$E311=BQ$4),1,"")</f>
        <v/>
      </c>
      <c r="BR311" s="67" t="str">
        <f t="shared" si="3166"/>
        <v/>
      </c>
      <c r="BS311" s="67" t="str">
        <f t="shared" si="3167"/>
        <v/>
      </c>
      <c r="BT311" s="67" t="str">
        <f t="shared" si="3168"/>
        <v/>
      </c>
      <c r="BU311" s="67" t="str">
        <f t="shared" si="3169"/>
        <v/>
      </c>
      <c r="BV311" s="67" t="str">
        <f t="shared" si="3170"/>
        <v/>
      </c>
      <c r="BW311" s="67" t="str">
        <f t="shared" si="3171"/>
        <v/>
      </c>
      <c r="BX311" s="67" t="str">
        <f t="shared" si="3172"/>
        <v/>
      </c>
      <c r="BY311" s="75" t="str">
        <f t="shared" si="3173"/>
        <v/>
      </c>
      <c r="BZ311" s="74" t="str">
        <f t="shared" si="3369"/>
        <v/>
      </c>
      <c r="CA311" s="67" t="str">
        <f t="shared" ref="CA311" si="3714">IF(AND($F311=BZ$2,$D311=BZ$3,$E311=CA$4),1,"")</f>
        <v/>
      </c>
      <c r="CB311" s="67" t="str">
        <f t="shared" si="3175"/>
        <v/>
      </c>
      <c r="CC311" s="67" t="str">
        <f t="shared" si="3176"/>
        <v/>
      </c>
      <c r="CD311" s="67" t="str">
        <f t="shared" si="3177"/>
        <v/>
      </c>
      <c r="CE311" s="67" t="str">
        <f t="shared" si="3178"/>
        <v/>
      </c>
      <c r="CF311" s="67" t="str">
        <f t="shared" si="3179"/>
        <v/>
      </c>
      <c r="CG311" s="67" t="str">
        <f t="shared" si="3180"/>
        <v/>
      </c>
      <c r="CH311" s="67" t="str">
        <f t="shared" si="3181"/>
        <v/>
      </c>
      <c r="CI311" s="75" t="str">
        <f t="shared" si="3182"/>
        <v/>
      </c>
      <c r="CJ311" s="74" t="str">
        <f t="shared" si="3371"/>
        <v/>
      </c>
      <c r="CK311" s="67" t="str">
        <f t="shared" ref="CK311" si="3715">IF(AND($F311=CJ$2,$D311=CJ$3,$E311=CK$4),1,"")</f>
        <v/>
      </c>
      <c r="CL311" s="67" t="str">
        <f t="shared" si="3184"/>
        <v/>
      </c>
      <c r="CM311" s="67" t="str">
        <f t="shared" si="3185"/>
        <v/>
      </c>
      <c r="CN311" s="67" t="str">
        <f t="shared" si="3186"/>
        <v/>
      </c>
      <c r="CO311" s="67" t="str">
        <f t="shared" si="3187"/>
        <v/>
      </c>
      <c r="CP311" s="67" t="str">
        <f t="shared" si="3188"/>
        <v/>
      </c>
      <c r="CQ311" s="67" t="str">
        <f t="shared" si="3189"/>
        <v/>
      </c>
      <c r="CR311" s="67" t="str">
        <f t="shared" si="3190"/>
        <v/>
      </c>
      <c r="CS311" s="75" t="str">
        <f t="shared" si="3191"/>
        <v/>
      </c>
      <c r="CT311" s="74" t="str">
        <f t="shared" si="3373"/>
        <v/>
      </c>
      <c r="CU311" s="67" t="str">
        <f t="shared" ref="CU311" si="3716">IF(AND($F311=CT$2,$D311=CT$3,$E311=CU$4),1,"")</f>
        <v/>
      </c>
      <c r="CV311" s="67" t="str">
        <f t="shared" si="3193"/>
        <v/>
      </c>
      <c r="CW311" s="67" t="str">
        <f t="shared" si="3194"/>
        <v/>
      </c>
      <c r="CX311" s="67" t="str">
        <f t="shared" si="3195"/>
        <v/>
      </c>
      <c r="CY311" s="67" t="str">
        <f t="shared" si="3196"/>
        <v/>
      </c>
      <c r="CZ311" s="67" t="str">
        <f t="shared" si="3197"/>
        <v/>
      </c>
      <c r="DA311" s="67" t="str">
        <f t="shared" si="3198"/>
        <v/>
      </c>
      <c r="DB311" s="67" t="str">
        <f t="shared" si="3199"/>
        <v/>
      </c>
      <c r="DC311" s="75" t="str">
        <f t="shared" si="3200"/>
        <v/>
      </c>
      <c r="DD311" s="74" t="str">
        <f t="shared" si="3375"/>
        <v/>
      </c>
      <c r="DE311" s="67" t="str">
        <f t="shared" ref="DE311" si="3717">IF(AND($F311=DD$2,$D311=DD$3,$E311=DE$4),1,"")</f>
        <v/>
      </c>
      <c r="DF311" s="67" t="str">
        <f t="shared" si="3202"/>
        <v/>
      </c>
      <c r="DG311" s="67" t="str">
        <f t="shared" si="3203"/>
        <v/>
      </c>
      <c r="DH311" s="67" t="str">
        <f t="shared" si="3204"/>
        <v/>
      </c>
      <c r="DI311" s="67" t="str">
        <f t="shared" si="3205"/>
        <v/>
      </c>
      <c r="DJ311" s="67" t="str">
        <f t="shared" si="3206"/>
        <v/>
      </c>
      <c r="DK311" s="67" t="str">
        <f t="shared" si="3207"/>
        <v/>
      </c>
      <c r="DL311" s="67" t="str">
        <f t="shared" si="3208"/>
        <v/>
      </c>
      <c r="DM311" s="75" t="str">
        <f t="shared" si="3209"/>
        <v/>
      </c>
      <c r="DN311" s="74" t="str">
        <f t="shared" si="3377"/>
        <v/>
      </c>
      <c r="DO311" s="67" t="str">
        <f t="shared" ref="DO311" si="3718">IF(AND($F311=DN$2,$D311=DN$3,$E311=DO$4),1,"")</f>
        <v/>
      </c>
      <c r="DP311" s="67" t="str">
        <f t="shared" si="3211"/>
        <v/>
      </c>
      <c r="DQ311" s="67" t="str">
        <f t="shared" si="3212"/>
        <v/>
      </c>
      <c r="DR311" s="67" t="str">
        <f t="shared" si="3213"/>
        <v/>
      </c>
      <c r="DS311" s="67" t="str">
        <f t="shared" si="3214"/>
        <v/>
      </c>
      <c r="DT311" s="67" t="str">
        <f t="shared" si="3215"/>
        <v/>
      </c>
      <c r="DU311" s="67" t="str">
        <f t="shared" si="3216"/>
        <v/>
      </c>
      <c r="DV311" s="67" t="str">
        <f t="shared" si="3217"/>
        <v/>
      </c>
      <c r="DW311" s="76" t="str">
        <f t="shared" si="3218"/>
        <v/>
      </c>
      <c r="DX311" s="73"/>
    </row>
    <row r="312" spans="1:128" hidden="1">
      <c r="A312" s="67" t="str">
        <f>IF(OR(B312=0,B312=""),"",'Stu.Detail (1-20)'!A314)</f>
        <v/>
      </c>
      <c r="B312" s="67" t="str">
        <f>IF(OR('Stu.Detail (1-20)'!B314=0,'Stu.Detail (1-20)'!B314=""),"",'Stu.Detail (1-20)'!B314)</f>
        <v/>
      </c>
      <c r="C312" s="68" t="str">
        <f>IF(OR('Stu.Detail (1-20)'!C314=0,'Stu.Detail (1-20)'!C314=""),"",'Stu.Detail (1-20)'!C314)</f>
        <v/>
      </c>
      <c r="D312" s="67" t="str">
        <f>IF(OR('Stu.Detail (1-20)'!J314=0,'Stu.Detail (1-20)'!J314=""),"",'Stu.Detail (1-20)'!J314)</f>
        <v/>
      </c>
      <c r="E312" s="67" t="str">
        <f>IF(OR('Stu.Detail (1-20)'!K314=0,'Stu.Detail (1-20)'!K314=""),"",'Stu.Detail (1-20)'!K314)</f>
        <v/>
      </c>
      <c r="F312" s="67" t="str">
        <f>IF(OR('Stu.Detail (1-20)'!L314=0,'Stu.Detail (1-20)'!L314=""),"",'Stu.Detail (1-20)'!L314)</f>
        <v/>
      </c>
      <c r="H312" s="74" t="str">
        <f t="shared" si="3109"/>
        <v/>
      </c>
      <c r="I312" s="67" t="str">
        <f t="shared" si="3110"/>
        <v/>
      </c>
      <c r="J312" s="67" t="str">
        <f t="shared" si="3111"/>
        <v/>
      </c>
      <c r="K312" s="67" t="str">
        <f t="shared" si="3112"/>
        <v/>
      </c>
      <c r="L312" s="67" t="str">
        <f t="shared" si="3113"/>
        <v/>
      </c>
      <c r="M312" s="67" t="str">
        <f t="shared" si="3114"/>
        <v/>
      </c>
      <c r="N312" s="67" t="str">
        <f t="shared" si="3115"/>
        <v/>
      </c>
      <c r="O312" s="67" t="str">
        <f t="shared" si="3116"/>
        <v/>
      </c>
      <c r="P312" s="67" t="str">
        <f t="shared" si="3117"/>
        <v/>
      </c>
      <c r="Q312" s="75" t="str">
        <f t="shared" si="3118"/>
        <v/>
      </c>
      <c r="R312" s="74" t="str">
        <f t="shared" si="3119"/>
        <v/>
      </c>
      <c r="S312" s="67" t="str">
        <f t="shared" si="3120"/>
        <v/>
      </c>
      <c r="T312" s="67" t="str">
        <f t="shared" si="3121"/>
        <v/>
      </c>
      <c r="U312" s="67" t="str">
        <f t="shared" si="3122"/>
        <v/>
      </c>
      <c r="V312" s="67" t="str">
        <f t="shared" si="3123"/>
        <v/>
      </c>
      <c r="W312" s="67" t="str">
        <f t="shared" si="3124"/>
        <v/>
      </c>
      <c r="X312" s="67" t="str">
        <f t="shared" si="3125"/>
        <v/>
      </c>
      <c r="Y312" s="67" t="str">
        <f t="shared" si="3126"/>
        <v/>
      </c>
      <c r="Z312" s="67" t="str">
        <f t="shared" si="3127"/>
        <v/>
      </c>
      <c r="AA312" s="75" t="str">
        <f t="shared" si="3128"/>
        <v/>
      </c>
      <c r="AB312" s="74" t="str">
        <f t="shared" si="3359"/>
        <v/>
      </c>
      <c r="AC312" s="67" t="str">
        <f t="shared" ref="AC312" si="3719">IF(AND($F312=AB$2,$D312=AB$3,$E312=AC$4),1,"")</f>
        <v/>
      </c>
      <c r="AD312" s="67" t="str">
        <f t="shared" si="3130"/>
        <v/>
      </c>
      <c r="AE312" s="67" t="str">
        <f t="shared" si="3131"/>
        <v/>
      </c>
      <c r="AF312" s="67" t="str">
        <f t="shared" si="3132"/>
        <v/>
      </c>
      <c r="AG312" s="67" t="str">
        <f t="shared" si="3133"/>
        <v/>
      </c>
      <c r="AH312" s="67" t="str">
        <f t="shared" si="3134"/>
        <v/>
      </c>
      <c r="AI312" s="67" t="str">
        <f t="shared" si="3135"/>
        <v/>
      </c>
      <c r="AJ312" s="67" t="str">
        <f t="shared" si="3136"/>
        <v/>
      </c>
      <c r="AK312" s="75" t="str">
        <f t="shared" si="3137"/>
        <v/>
      </c>
      <c r="AL312" s="74" t="str">
        <f t="shared" si="3361"/>
        <v/>
      </c>
      <c r="AM312" s="67" t="str">
        <f t="shared" ref="AM312" si="3720">IF(AND($F312=AL$2,$D312=AL$3,$E312=AM$4),1,"")</f>
        <v/>
      </c>
      <c r="AN312" s="67" t="str">
        <f t="shared" si="3139"/>
        <v/>
      </c>
      <c r="AO312" s="67" t="str">
        <f t="shared" si="3140"/>
        <v/>
      </c>
      <c r="AP312" s="67" t="str">
        <f t="shared" si="3141"/>
        <v/>
      </c>
      <c r="AQ312" s="67" t="str">
        <f t="shared" si="3142"/>
        <v/>
      </c>
      <c r="AR312" s="67" t="str">
        <f t="shared" si="3143"/>
        <v/>
      </c>
      <c r="AS312" s="67" t="str">
        <f t="shared" si="3144"/>
        <v/>
      </c>
      <c r="AT312" s="67" t="str">
        <f t="shared" si="3145"/>
        <v/>
      </c>
      <c r="AU312" s="75" t="str">
        <f t="shared" si="3146"/>
        <v/>
      </c>
      <c r="AV312" s="74" t="str">
        <f t="shared" si="3363"/>
        <v/>
      </c>
      <c r="AW312" s="67" t="str">
        <f t="shared" ref="AW312" si="3721">IF(AND($F312=AV$2,$D312=AV$3,$E312=AW$4),1,"")</f>
        <v/>
      </c>
      <c r="AX312" s="67" t="str">
        <f t="shared" si="3148"/>
        <v/>
      </c>
      <c r="AY312" s="67" t="str">
        <f t="shared" si="3149"/>
        <v/>
      </c>
      <c r="AZ312" s="67" t="str">
        <f t="shared" si="3150"/>
        <v/>
      </c>
      <c r="BA312" s="67" t="str">
        <f t="shared" si="3151"/>
        <v/>
      </c>
      <c r="BB312" s="67" t="str">
        <f t="shared" si="3152"/>
        <v/>
      </c>
      <c r="BC312" s="67" t="str">
        <f t="shared" si="3153"/>
        <v/>
      </c>
      <c r="BD312" s="67" t="str">
        <f t="shared" si="3154"/>
        <v/>
      </c>
      <c r="BE312" s="75" t="str">
        <f t="shared" si="3155"/>
        <v/>
      </c>
      <c r="BF312" s="74" t="str">
        <f t="shared" si="3365"/>
        <v/>
      </c>
      <c r="BG312" s="67" t="str">
        <f t="shared" ref="BG312" si="3722">IF(AND($F312=BF$2,$D312=BF$3,$E312=BG$4),1,"")</f>
        <v/>
      </c>
      <c r="BH312" s="67" t="str">
        <f t="shared" si="3157"/>
        <v/>
      </c>
      <c r="BI312" s="67" t="str">
        <f t="shared" si="3158"/>
        <v/>
      </c>
      <c r="BJ312" s="67" t="str">
        <f t="shared" si="3159"/>
        <v/>
      </c>
      <c r="BK312" s="67" t="str">
        <f t="shared" si="3160"/>
        <v/>
      </c>
      <c r="BL312" s="67" t="str">
        <f t="shared" si="3161"/>
        <v/>
      </c>
      <c r="BM312" s="67" t="str">
        <f t="shared" si="3162"/>
        <v/>
      </c>
      <c r="BN312" s="67" t="str">
        <f t="shared" si="3163"/>
        <v/>
      </c>
      <c r="BO312" s="75" t="str">
        <f t="shared" si="3164"/>
        <v/>
      </c>
      <c r="BP312" s="74" t="str">
        <f t="shared" si="3367"/>
        <v/>
      </c>
      <c r="BQ312" s="67" t="str">
        <f t="shared" ref="BQ312" si="3723">IF(AND($F312=BP$2,$D312=BP$3,$E312=BQ$4),1,"")</f>
        <v/>
      </c>
      <c r="BR312" s="67" t="str">
        <f t="shared" si="3166"/>
        <v/>
      </c>
      <c r="BS312" s="67" t="str">
        <f t="shared" si="3167"/>
        <v/>
      </c>
      <c r="BT312" s="67" t="str">
        <f t="shared" si="3168"/>
        <v/>
      </c>
      <c r="BU312" s="67" t="str">
        <f t="shared" si="3169"/>
        <v/>
      </c>
      <c r="BV312" s="67" t="str">
        <f t="shared" si="3170"/>
        <v/>
      </c>
      <c r="BW312" s="67" t="str">
        <f t="shared" si="3171"/>
        <v/>
      </c>
      <c r="BX312" s="67" t="str">
        <f t="shared" si="3172"/>
        <v/>
      </c>
      <c r="BY312" s="75" t="str">
        <f t="shared" si="3173"/>
        <v/>
      </c>
      <c r="BZ312" s="74" t="str">
        <f t="shared" si="3369"/>
        <v/>
      </c>
      <c r="CA312" s="67" t="str">
        <f t="shared" ref="CA312" si="3724">IF(AND($F312=BZ$2,$D312=BZ$3,$E312=CA$4),1,"")</f>
        <v/>
      </c>
      <c r="CB312" s="67" t="str">
        <f t="shared" si="3175"/>
        <v/>
      </c>
      <c r="CC312" s="67" t="str">
        <f t="shared" si="3176"/>
        <v/>
      </c>
      <c r="CD312" s="67" t="str">
        <f t="shared" si="3177"/>
        <v/>
      </c>
      <c r="CE312" s="67" t="str">
        <f t="shared" si="3178"/>
        <v/>
      </c>
      <c r="CF312" s="67" t="str">
        <f t="shared" si="3179"/>
        <v/>
      </c>
      <c r="CG312" s="67" t="str">
        <f t="shared" si="3180"/>
        <v/>
      </c>
      <c r="CH312" s="67" t="str">
        <f t="shared" si="3181"/>
        <v/>
      </c>
      <c r="CI312" s="75" t="str">
        <f t="shared" si="3182"/>
        <v/>
      </c>
      <c r="CJ312" s="74" t="str">
        <f t="shared" si="3371"/>
        <v/>
      </c>
      <c r="CK312" s="67" t="str">
        <f t="shared" ref="CK312" si="3725">IF(AND($F312=CJ$2,$D312=CJ$3,$E312=CK$4),1,"")</f>
        <v/>
      </c>
      <c r="CL312" s="67" t="str">
        <f t="shared" si="3184"/>
        <v/>
      </c>
      <c r="CM312" s="67" t="str">
        <f t="shared" si="3185"/>
        <v/>
      </c>
      <c r="CN312" s="67" t="str">
        <f t="shared" si="3186"/>
        <v/>
      </c>
      <c r="CO312" s="67" t="str">
        <f t="shared" si="3187"/>
        <v/>
      </c>
      <c r="CP312" s="67" t="str">
        <f t="shared" si="3188"/>
        <v/>
      </c>
      <c r="CQ312" s="67" t="str">
        <f t="shared" si="3189"/>
        <v/>
      </c>
      <c r="CR312" s="67" t="str">
        <f t="shared" si="3190"/>
        <v/>
      </c>
      <c r="CS312" s="75" t="str">
        <f t="shared" si="3191"/>
        <v/>
      </c>
      <c r="CT312" s="74" t="str">
        <f t="shared" si="3373"/>
        <v/>
      </c>
      <c r="CU312" s="67" t="str">
        <f t="shared" ref="CU312" si="3726">IF(AND($F312=CT$2,$D312=CT$3,$E312=CU$4),1,"")</f>
        <v/>
      </c>
      <c r="CV312" s="67" t="str">
        <f t="shared" si="3193"/>
        <v/>
      </c>
      <c r="CW312" s="67" t="str">
        <f t="shared" si="3194"/>
        <v/>
      </c>
      <c r="CX312" s="67" t="str">
        <f t="shared" si="3195"/>
        <v/>
      </c>
      <c r="CY312" s="67" t="str">
        <f t="shared" si="3196"/>
        <v/>
      </c>
      <c r="CZ312" s="67" t="str">
        <f t="shared" si="3197"/>
        <v/>
      </c>
      <c r="DA312" s="67" t="str">
        <f t="shared" si="3198"/>
        <v/>
      </c>
      <c r="DB312" s="67" t="str">
        <f t="shared" si="3199"/>
        <v/>
      </c>
      <c r="DC312" s="75" t="str">
        <f t="shared" si="3200"/>
        <v/>
      </c>
      <c r="DD312" s="74" t="str">
        <f t="shared" si="3375"/>
        <v/>
      </c>
      <c r="DE312" s="67" t="str">
        <f t="shared" ref="DE312" si="3727">IF(AND($F312=DD$2,$D312=DD$3,$E312=DE$4),1,"")</f>
        <v/>
      </c>
      <c r="DF312" s="67" t="str">
        <f t="shared" si="3202"/>
        <v/>
      </c>
      <c r="DG312" s="67" t="str">
        <f t="shared" si="3203"/>
        <v/>
      </c>
      <c r="DH312" s="67" t="str">
        <f t="shared" si="3204"/>
        <v/>
      </c>
      <c r="DI312" s="67" t="str">
        <f t="shared" si="3205"/>
        <v/>
      </c>
      <c r="DJ312" s="67" t="str">
        <f t="shared" si="3206"/>
        <v/>
      </c>
      <c r="DK312" s="67" t="str">
        <f t="shared" si="3207"/>
        <v/>
      </c>
      <c r="DL312" s="67" t="str">
        <f t="shared" si="3208"/>
        <v/>
      </c>
      <c r="DM312" s="75" t="str">
        <f t="shared" si="3209"/>
        <v/>
      </c>
      <c r="DN312" s="74" t="str">
        <f t="shared" si="3377"/>
        <v/>
      </c>
      <c r="DO312" s="67" t="str">
        <f t="shared" ref="DO312" si="3728">IF(AND($F312=DN$2,$D312=DN$3,$E312=DO$4),1,"")</f>
        <v/>
      </c>
      <c r="DP312" s="67" t="str">
        <f t="shared" si="3211"/>
        <v/>
      </c>
      <c r="DQ312" s="67" t="str">
        <f t="shared" si="3212"/>
        <v/>
      </c>
      <c r="DR312" s="67" t="str">
        <f t="shared" si="3213"/>
        <v/>
      </c>
      <c r="DS312" s="67" t="str">
        <f t="shared" si="3214"/>
        <v/>
      </c>
      <c r="DT312" s="67" t="str">
        <f t="shared" si="3215"/>
        <v/>
      </c>
      <c r="DU312" s="67" t="str">
        <f t="shared" si="3216"/>
        <v/>
      </c>
      <c r="DV312" s="67" t="str">
        <f t="shared" si="3217"/>
        <v/>
      </c>
      <c r="DW312" s="76" t="str">
        <f t="shared" si="3218"/>
        <v/>
      </c>
      <c r="DX312" s="73"/>
    </row>
    <row r="313" spans="1:128" hidden="1">
      <c r="A313" s="67" t="str">
        <f>IF(OR(B313=0,B313=""),"",'Stu.Detail (1-20)'!A315)</f>
        <v/>
      </c>
      <c r="B313" s="67" t="str">
        <f>IF(OR('Stu.Detail (1-20)'!B315=0,'Stu.Detail (1-20)'!B315=""),"",'Stu.Detail (1-20)'!B315)</f>
        <v/>
      </c>
      <c r="C313" s="68" t="str">
        <f>IF(OR('Stu.Detail (1-20)'!C315=0,'Stu.Detail (1-20)'!C315=""),"",'Stu.Detail (1-20)'!C315)</f>
        <v/>
      </c>
      <c r="D313" s="67" t="str">
        <f>IF(OR('Stu.Detail (1-20)'!J315=0,'Stu.Detail (1-20)'!J315=""),"",'Stu.Detail (1-20)'!J315)</f>
        <v/>
      </c>
      <c r="E313" s="67" t="str">
        <f>IF(OR('Stu.Detail (1-20)'!K315=0,'Stu.Detail (1-20)'!K315=""),"",'Stu.Detail (1-20)'!K315)</f>
        <v/>
      </c>
      <c r="F313" s="67" t="str">
        <f>IF(OR('Stu.Detail (1-20)'!L315=0,'Stu.Detail (1-20)'!L315=""),"",'Stu.Detail (1-20)'!L315)</f>
        <v/>
      </c>
      <c r="H313" s="74" t="str">
        <f t="shared" si="3109"/>
        <v/>
      </c>
      <c r="I313" s="67" t="str">
        <f t="shared" si="3110"/>
        <v/>
      </c>
      <c r="J313" s="67" t="str">
        <f t="shared" si="3111"/>
        <v/>
      </c>
      <c r="K313" s="67" t="str">
        <f t="shared" si="3112"/>
        <v/>
      </c>
      <c r="L313" s="67" t="str">
        <f t="shared" si="3113"/>
        <v/>
      </c>
      <c r="M313" s="67" t="str">
        <f t="shared" si="3114"/>
        <v/>
      </c>
      <c r="N313" s="67" t="str">
        <f t="shared" si="3115"/>
        <v/>
      </c>
      <c r="O313" s="67" t="str">
        <f t="shared" si="3116"/>
        <v/>
      </c>
      <c r="P313" s="67" t="str">
        <f t="shared" si="3117"/>
        <v/>
      </c>
      <c r="Q313" s="75" t="str">
        <f t="shared" si="3118"/>
        <v/>
      </c>
      <c r="R313" s="74" t="str">
        <f t="shared" si="3119"/>
        <v/>
      </c>
      <c r="S313" s="67" t="str">
        <f t="shared" si="3120"/>
        <v/>
      </c>
      <c r="T313" s="67" t="str">
        <f t="shared" si="3121"/>
        <v/>
      </c>
      <c r="U313" s="67" t="str">
        <f t="shared" si="3122"/>
        <v/>
      </c>
      <c r="V313" s="67" t="str">
        <f t="shared" si="3123"/>
        <v/>
      </c>
      <c r="W313" s="67" t="str">
        <f t="shared" si="3124"/>
        <v/>
      </c>
      <c r="X313" s="67" t="str">
        <f t="shared" si="3125"/>
        <v/>
      </c>
      <c r="Y313" s="67" t="str">
        <f t="shared" si="3126"/>
        <v/>
      </c>
      <c r="Z313" s="67" t="str">
        <f t="shared" si="3127"/>
        <v/>
      </c>
      <c r="AA313" s="75" t="str">
        <f t="shared" si="3128"/>
        <v/>
      </c>
      <c r="AB313" s="74" t="str">
        <f t="shared" si="3359"/>
        <v/>
      </c>
      <c r="AC313" s="67" t="str">
        <f t="shared" ref="AC313" si="3729">IF(AND($F313=AB$2,$D313=AB$3,$E313=AC$4),1,"")</f>
        <v/>
      </c>
      <c r="AD313" s="67" t="str">
        <f t="shared" si="3130"/>
        <v/>
      </c>
      <c r="AE313" s="67" t="str">
        <f t="shared" si="3131"/>
        <v/>
      </c>
      <c r="AF313" s="67" t="str">
        <f t="shared" si="3132"/>
        <v/>
      </c>
      <c r="AG313" s="67" t="str">
        <f t="shared" si="3133"/>
        <v/>
      </c>
      <c r="AH313" s="67" t="str">
        <f t="shared" si="3134"/>
        <v/>
      </c>
      <c r="AI313" s="67" t="str">
        <f t="shared" si="3135"/>
        <v/>
      </c>
      <c r="AJ313" s="67" t="str">
        <f t="shared" si="3136"/>
        <v/>
      </c>
      <c r="AK313" s="75" t="str">
        <f t="shared" si="3137"/>
        <v/>
      </c>
      <c r="AL313" s="74" t="str">
        <f t="shared" si="3361"/>
        <v/>
      </c>
      <c r="AM313" s="67" t="str">
        <f t="shared" ref="AM313" si="3730">IF(AND($F313=AL$2,$D313=AL$3,$E313=AM$4),1,"")</f>
        <v/>
      </c>
      <c r="AN313" s="67" t="str">
        <f t="shared" si="3139"/>
        <v/>
      </c>
      <c r="AO313" s="67" t="str">
        <f t="shared" si="3140"/>
        <v/>
      </c>
      <c r="AP313" s="67" t="str">
        <f t="shared" si="3141"/>
        <v/>
      </c>
      <c r="AQ313" s="67" t="str">
        <f t="shared" si="3142"/>
        <v/>
      </c>
      <c r="AR313" s="67" t="str">
        <f t="shared" si="3143"/>
        <v/>
      </c>
      <c r="AS313" s="67" t="str">
        <f t="shared" si="3144"/>
        <v/>
      </c>
      <c r="AT313" s="67" t="str">
        <f t="shared" si="3145"/>
        <v/>
      </c>
      <c r="AU313" s="75" t="str">
        <f t="shared" si="3146"/>
        <v/>
      </c>
      <c r="AV313" s="74" t="str">
        <f t="shared" si="3363"/>
        <v/>
      </c>
      <c r="AW313" s="67" t="str">
        <f t="shared" ref="AW313" si="3731">IF(AND($F313=AV$2,$D313=AV$3,$E313=AW$4),1,"")</f>
        <v/>
      </c>
      <c r="AX313" s="67" t="str">
        <f t="shared" si="3148"/>
        <v/>
      </c>
      <c r="AY313" s="67" t="str">
        <f t="shared" si="3149"/>
        <v/>
      </c>
      <c r="AZ313" s="67" t="str">
        <f t="shared" si="3150"/>
        <v/>
      </c>
      <c r="BA313" s="67" t="str">
        <f t="shared" si="3151"/>
        <v/>
      </c>
      <c r="BB313" s="67" t="str">
        <f t="shared" si="3152"/>
        <v/>
      </c>
      <c r="BC313" s="67" t="str">
        <f t="shared" si="3153"/>
        <v/>
      </c>
      <c r="BD313" s="67" t="str">
        <f t="shared" si="3154"/>
        <v/>
      </c>
      <c r="BE313" s="75" t="str">
        <f t="shared" si="3155"/>
        <v/>
      </c>
      <c r="BF313" s="74" t="str">
        <f t="shared" si="3365"/>
        <v/>
      </c>
      <c r="BG313" s="67" t="str">
        <f t="shared" ref="BG313" si="3732">IF(AND($F313=BF$2,$D313=BF$3,$E313=BG$4),1,"")</f>
        <v/>
      </c>
      <c r="BH313" s="67" t="str">
        <f t="shared" si="3157"/>
        <v/>
      </c>
      <c r="BI313" s="67" t="str">
        <f t="shared" si="3158"/>
        <v/>
      </c>
      <c r="BJ313" s="67" t="str">
        <f t="shared" si="3159"/>
        <v/>
      </c>
      <c r="BK313" s="67" t="str">
        <f t="shared" si="3160"/>
        <v/>
      </c>
      <c r="BL313" s="67" t="str">
        <f t="shared" si="3161"/>
        <v/>
      </c>
      <c r="BM313" s="67" t="str">
        <f t="shared" si="3162"/>
        <v/>
      </c>
      <c r="BN313" s="67" t="str">
        <f t="shared" si="3163"/>
        <v/>
      </c>
      <c r="BO313" s="75" t="str">
        <f t="shared" si="3164"/>
        <v/>
      </c>
      <c r="BP313" s="74" t="str">
        <f t="shared" si="3367"/>
        <v/>
      </c>
      <c r="BQ313" s="67" t="str">
        <f t="shared" ref="BQ313" si="3733">IF(AND($F313=BP$2,$D313=BP$3,$E313=BQ$4),1,"")</f>
        <v/>
      </c>
      <c r="BR313" s="67" t="str">
        <f t="shared" si="3166"/>
        <v/>
      </c>
      <c r="BS313" s="67" t="str">
        <f t="shared" si="3167"/>
        <v/>
      </c>
      <c r="BT313" s="67" t="str">
        <f t="shared" si="3168"/>
        <v/>
      </c>
      <c r="BU313" s="67" t="str">
        <f t="shared" si="3169"/>
        <v/>
      </c>
      <c r="BV313" s="67" t="str">
        <f t="shared" si="3170"/>
        <v/>
      </c>
      <c r="BW313" s="67" t="str">
        <f t="shared" si="3171"/>
        <v/>
      </c>
      <c r="BX313" s="67" t="str">
        <f t="shared" si="3172"/>
        <v/>
      </c>
      <c r="BY313" s="75" t="str">
        <f t="shared" si="3173"/>
        <v/>
      </c>
      <c r="BZ313" s="74" t="str">
        <f t="shared" si="3369"/>
        <v/>
      </c>
      <c r="CA313" s="67" t="str">
        <f t="shared" ref="CA313" si="3734">IF(AND($F313=BZ$2,$D313=BZ$3,$E313=CA$4),1,"")</f>
        <v/>
      </c>
      <c r="CB313" s="67" t="str">
        <f t="shared" si="3175"/>
        <v/>
      </c>
      <c r="CC313" s="67" t="str">
        <f t="shared" si="3176"/>
        <v/>
      </c>
      <c r="CD313" s="67" t="str">
        <f t="shared" si="3177"/>
        <v/>
      </c>
      <c r="CE313" s="67" t="str">
        <f t="shared" si="3178"/>
        <v/>
      </c>
      <c r="CF313" s="67" t="str">
        <f t="shared" si="3179"/>
        <v/>
      </c>
      <c r="CG313" s="67" t="str">
        <f t="shared" si="3180"/>
        <v/>
      </c>
      <c r="CH313" s="67" t="str">
        <f t="shared" si="3181"/>
        <v/>
      </c>
      <c r="CI313" s="75" t="str">
        <f t="shared" si="3182"/>
        <v/>
      </c>
      <c r="CJ313" s="74" t="str">
        <f t="shared" si="3371"/>
        <v/>
      </c>
      <c r="CK313" s="67" t="str">
        <f t="shared" ref="CK313" si="3735">IF(AND($F313=CJ$2,$D313=CJ$3,$E313=CK$4),1,"")</f>
        <v/>
      </c>
      <c r="CL313" s="67" t="str">
        <f t="shared" si="3184"/>
        <v/>
      </c>
      <c r="CM313" s="67" t="str">
        <f t="shared" si="3185"/>
        <v/>
      </c>
      <c r="CN313" s="67" t="str">
        <f t="shared" si="3186"/>
        <v/>
      </c>
      <c r="CO313" s="67" t="str">
        <f t="shared" si="3187"/>
        <v/>
      </c>
      <c r="CP313" s="67" t="str">
        <f t="shared" si="3188"/>
        <v/>
      </c>
      <c r="CQ313" s="67" t="str">
        <f t="shared" si="3189"/>
        <v/>
      </c>
      <c r="CR313" s="67" t="str">
        <f t="shared" si="3190"/>
        <v/>
      </c>
      <c r="CS313" s="75" t="str">
        <f t="shared" si="3191"/>
        <v/>
      </c>
      <c r="CT313" s="74" t="str">
        <f t="shared" si="3373"/>
        <v/>
      </c>
      <c r="CU313" s="67" t="str">
        <f t="shared" ref="CU313" si="3736">IF(AND($F313=CT$2,$D313=CT$3,$E313=CU$4),1,"")</f>
        <v/>
      </c>
      <c r="CV313" s="67" t="str">
        <f t="shared" si="3193"/>
        <v/>
      </c>
      <c r="CW313" s="67" t="str">
        <f t="shared" si="3194"/>
        <v/>
      </c>
      <c r="CX313" s="67" t="str">
        <f t="shared" si="3195"/>
        <v/>
      </c>
      <c r="CY313" s="67" t="str">
        <f t="shared" si="3196"/>
        <v/>
      </c>
      <c r="CZ313" s="67" t="str">
        <f t="shared" si="3197"/>
        <v/>
      </c>
      <c r="DA313" s="67" t="str">
        <f t="shared" si="3198"/>
        <v/>
      </c>
      <c r="DB313" s="67" t="str">
        <f t="shared" si="3199"/>
        <v/>
      </c>
      <c r="DC313" s="75" t="str">
        <f t="shared" si="3200"/>
        <v/>
      </c>
      <c r="DD313" s="74" t="str">
        <f t="shared" si="3375"/>
        <v/>
      </c>
      <c r="DE313" s="67" t="str">
        <f t="shared" ref="DE313" si="3737">IF(AND($F313=DD$2,$D313=DD$3,$E313=DE$4),1,"")</f>
        <v/>
      </c>
      <c r="DF313" s="67" t="str">
        <f t="shared" si="3202"/>
        <v/>
      </c>
      <c r="DG313" s="67" t="str">
        <f t="shared" si="3203"/>
        <v/>
      </c>
      <c r="DH313" s="67" t="str">
        <f t="shared" si="3204"/>
        <v/>
      </c>
      <c r="DI313" s="67" t="str">
        <f t="shared" si="3205"/>
        <v/>
      </c>
      <c r="DJ313" s="67" t="str">
        <f t="shared" si="3206"/>
        <v/>
      </c>
      <c r="DK313" s="67" t="str">
        <f t="shared" si="3207"/>
        <v/>
      </c>
      <c r="DL313" s="67" t="str">
        <f t="shared" si="3208"/>
        <v/>
      </c>
      <c r="DM313" s="75" t="str">
        <f t="shared" si="3209"/>
        <v/>
      </c>
      <c r="DN313" s="74" t="str">
        <f t="shared" si="3377"/>
        <v/>
      </c>
      <c r="DO313" s="67" t="str">
        <f t="shared" ref="DO313" si="3738">IF(AND($F313=DN$2,$D313=DN$3,$E313=DO$4),1,"")</f>
        <v/>
      </c>
      <c r="DP313" s="67" t="str">
        <f t="shared" si="3211"/>
        <v/>
      </c>
      <c r="DQ313" s="67" t="str">
        <f t="shared" si="3212"/>
        <v/>
      </c>
      <c r="DR313" s="67" t="str">
        <f t="shared" si="3213"/>
        <v/>
      </c>
      <c r="DS313" s="67" t="str">
        <f t="shared" si="3214"/>
        <v/>
      </c>
      <c r="DT313" s="67" t="str">
        <f t="shared" si="3215"/>
        <v/>
      </c>
      <c r="DU313" s="67" t="str">
        <f t="shared" si="3216"/>
        <v/>
      </c>
      <c r="DV313" s="67" t="str">
        <f t="shared" si="3217"/>
        <v/>
      </c>
      <c r="DW313" s="76" t="str">
        <f t="shared" si="3218"/>
        <v/>
      </c>
      <c r="DX313" s="73"/>
    </row>
    <row r="314" spans="1:128" hidden="1">
      <c r="A314" s="67" t="str">
        <f>IF(OR(B314=0,B314=""),"",'Stu.Detail (1-20)'!A316)</f>
        <v/>
      </c>
      <c r="B314" s="67" t="str">
        <f>IF(OR('Stu.Detail (1-20)'!B316=0,'Stu.Detail (1-20)'!B316=""),"",'Stu.Detail (1-20)'!B316)</f>
        <v/>
      </c>
      <c r="C314" s="68" t="str">
        <f>IF(OR('Stu.Detail (1-20)'!C316=0,'Stu.Detail (1-20)'!C316=""),"",'Stu.Detail (1-20)'!C316)</f>
        <v/>
      </c>
      <c r="D314" s="67" t="str">
        <f>IF(OR('Stu.Detail (1-20)'!J316=0,'Stu.Detail (1-20)'!J316=""),"",'Stu.Detail (1-20)'!J316)</f>
        <v/>
      </c>
      <c r="E314" s="67" t="str">
        <f>IF(OR('Stu.Detail (1-20)'!K316=0,'Stu.Detail (1-20)'!K316=""),"",'Stu.Detail (1-20)'!K316)</f>
        <v/>
      </c>
      <c r="F314" s="67" t="str">
        <f>IF(OR('Stu.Detail (1-20)'!L316=0,'Stu.Detail (1-20)'!L316=""),"",'Stu.Detail (1-20)'!L316)</f>
        <v/>
      </c>
      <c r="H314" s="74" t="str">
        <f t="shared" si="3109"/>
        <v/>
      </c>
      <c r="I314" s="67" t="str">
        <f t="shared" si="3110"/>
        <v/>
      </c>
      <c r="J314" s="67" t="str">
        <f t="shared" si="3111"/>
        <v/>
      </c>
      <c r="K314" s="67" t="str">
        <f t="shared" si="3112"/>
        <v/>
      </c>
      <c r="L314" s="67" t="str">
        <f t="shared" si="3113"/>
        <v/>
      </c>
      <c r="M314" s="67" t="str">
        <f t="shared" si="3114"/>
        <v/>
      </c>
      <c r="N314" s="67" t="str">
        <f t="shared" si="3115"/>
        <v/>
      </c>
      <c r="O314" s="67" t="str">
        <f t="shared" si="3116"/>
        <v/>
      </c>
      <c r="P314" s="67" t="str">
        <f t="shared" si="3117"/>
        <v/>
      </c>
      <c r="Q314" s="75" t="str">
        <f t="shared" si="3118"/>
        <v/>
      </c>
      <c r="R314" s="74" t="str">
        <f t="shared" si="3119"/>
        <v/>
      </c>
      <c r="S314" s="67" t="str">
        <f t="shared" si="3120"/>
        <v/>
      </c>
      <c r="T314" s="67" t="str">
        <f t="shared" si="3121"/>
        <v/>
      </c>
      <c r="U314" s="67" t="str">
        <f t="shared" si="3122"/>
        <v/>
      </c>
      <c r="V314" s="67" t="str">
        <f t="shared" si="3123"/>
        <v/>
      </c>
      <c r="W314" s="67" t="str">
        <f t="shared" si="3124"/>
        <v/>
      </c>
      <c r="X314" s="67" t="str">
        <f t="shared" si="3125"/>
        <v/>
      </c>
      <c r="Y314" s="67" t="str">
        <f t="shared" si="3126"/>
        <v/>
      </c>
      <c r="Z314" s="67" t="str">
        <f t="shared" si="3127"/>
        <v/>
      </c>
      <c r="AA314" s="75" t="str">
        <f t="shared" si="3128"/>
        <v/>
      </c>
      <c r="AB314" s="74" t="str">
        <f t="shared" si="3359"/>
        <v/>
      </c>
      <c r="AC314" s="67" t="str">
        <f t="shared" ref="AC314" si="3739">IF(AND($F314=AB$2,$D314=AB$3,$E314=AC$4),1,"")</f>
        <v/>
      </c>
      <c r="AD314" s="67" t="str">
        <f t="shared" si="3130"/>
        <v/>
      </c>
      <c r="AE314" s="67" t="str">
        <f t="shared" si="3131"/>
        <v/>
      </c>
      <c r="AF314" s="67" t="str">
        <f t="shared" si="3132"/>
        <v/>
      </c>
      <c r="AG314" s="67" t="str">
        <f t="shared" si="3133"/>
        <v/>
      </c>
      <c r="AH314" s="67" t="str">
        <f t="shared" si="3134"/>
        <v/>
      </c>
      <c r="AI314" s="67" t="str">
        <f t="shared" si="3135"/>
        <v/>
      </c>
      <c r="AJ314" s="67" t="str">
        <f t="shared" si="3136"/>
        <v/>
      </c>
      <c r="AK314" s="75" t="str">
        <f t="shared" si="3137"/>
        <v/>
      </c>
      <c r="AL314" s="74" t="str">
        <f t="shared" si="3361"/>
        <v/>
      </c>
      <c r="AM314" s="67" t="str">
        <f t="shared" ref="AM314" si="3740">IF(AND($F314=AL$2,$D314=AL$3,$E314=AM$4),1,"")</f>
        <v/>
      </c>
      <c r="AN314" s="67" t="str">
        <f t="shared" si="3139"/>
        <v/>
      </c>
      <c r="AO314" s="67" t="str">
        <f t="shared" si="3140"/>
        <v/>
      </c>
      <c r="AP314" s="67" t="str">
        <f t="shared" si="3141"/>
        <v/>
      </c>
      <c r="AQ314" s="67" t="str">
        <f t="shared" si="3142"/>
        <v/>
      </c>
      <c r="AR314" s="67" t="str">
        <f t="shared" si="3143"/>
        <v/>
      </c>
      <c r="AS314" s="67" t="str">
        <f t="shared" si="3144"/>
        <v/>
      </c>
      <c r="AT314" s="67" t="str">
        <f t="shared" si="3145"/>
        <v/>
      </c>
      <c r="AU314" s="75" t="str">
        <f t="shared" si="3146"/>
        <v/>
      </c>
      <c r="AV314" s="74" t="str">
        <f t="shared" si="3363"/>
        <v/>
      </c>
      <c r="AW314" s="67" t="str">
        <f t="shared" ref="AW314" si="3741">IF(AND($F314=AV$2,$D314=AV$3,$E314=AW$4),1,"")</f>
        <v/>
      </c>
      <c r="AX314" s="67" t="str">
        <f t="shared" si="3148"/>
        <v/>
      </c>
      <c r="AY314" s="67" t="str">
        <f t="shared" si="3149"/>
        <v/>
      </c>
      <c r="AZ314" s="67" t="str">
        <f t="shared" si="3150"/>
        <v/>
      </c>
      <c r="BA314" s="67" t="str">
        <f t="shared" si="3151"/>
        <v/>
      </c>
      <c r="BB314" s="67" t="str">
        <f t="shared" si="3152"/>
        <v/>
      </c>
      <c r="BC314" s="67" t="str">
        <f t="shared" si="3153"/>
        <v/>
      </c>
      <c r="BD314" s="67" t="str">
        <f t="shared" si="3154"/>
        <v/>
      </c>
      <c r="BE314" s="75" t="str">
        <f t="shared" si="3155"/>
        <v/>
      </c>
      <c r="BF314" s="74" t="str">
        <f t="shared" si="3365"/>
        <v/>
      </c>
      <c r="BG314" s="67" t="str">
        <f t="shared" ref="BG314" si="3742">IF(AND($F314=BF$2,$D314=BF$3,$E314=BG$4),1,"")</f>
        <v/>
      </c>
      <c r="BH314" s="67" t="str">
        <f t="shared" si="3157"/>
        <v/>
      </c>
      <c r="BI314" s="67" t="str">
        <f t="shared" si="3158"/>
        <v/>
      </c>
      <c r="BJ314" s="67" t="str">
        <f t="shared" si="3159"/>
        <v/>
      </c>
      <c r="BK314" s="67" t="str">
        <f t="shared" si="3160"/>
        <v/>
      </c>
      <c r="BL314" s="67" t="str">
        <f t="shared" si="3161"/>
        <v/>
      </c>
      <c r="BM314" s="67" t="str">
        <f t="shared" si="3162"/>
        <v/>
      </c>
      <c r="BN314" s="67" t="str">
        <f t="shared" si="3163"/>
        <v/>
      </c>
      <c r="BO314" s="75" t="str">
        <f t="shared" si="3164"/>
        <v/>
      </c>
      <c r="BP314" s="74" t="str">
        <f t="shared" si="3367"/>
        <v/>
      </c>
      <c r="BQ314" s="67" t="str">
        <f t="shared" ref="BQ314" si="3743">IF(AND($F314=BP$2,$D314=BP$3,$E314=BQ$4),1,"")</f>
        <v/>
      </c>
      <c r="BR314" s="67" t="str">
        <f t="shared" si="3166"/>
        <v/>
      </c>
      <c r="BS314" s="67" t="str">
        <f t="shared" si="3167"/>
        <v/>
      </c>
      <c r="BT314" s="67" t="str">
        <f t="shared" si="3168"/>
        <v/>
      </c>
      <c r="BU314" s="67" t="str">
        <f t="shared" si="3169"/>
        <v/>
      </c>
      <c r="BV314" s="67" t="str">
        <f t="shared" si="3170"/>
        <v/>
      </c>
      <c r="BW314" s="67" t="str">
        <f t="shared" si="3171"/>
        <v/>
      </c>
      <c r="BX314" s="67" t="str">
        <f t="shared" si="3172"/>
        <v/>
      </c>
      <c r="BY314" s="75" t="str">
        <f t="shared" si="3173"/>
        <v/>
      </c>
      <c r="BZ314" s="74" t="str">
        <f t="shared" si="3369"/>
        <v/>
      </c>
      <c r="CA314" s="67" t="str">
        <f t="shared" ref="CA314" si="3744">IF(AND($F314=BZ$2,$D314=BZ$3,$E314=CA$4),1,"")</f>
        <v/>
      </c>
      <c r="CB314" s="67" t="str">
        <f t="shared" si="3175"/>
        <v/>
      </c>
      <c r="CC314" s="67" t="str">
        <f t="shared" si="3176"/>
        <v/>
      </c>
      <c r="CD314" s="67" t="str">
        <f t="shared" si="3177"/>
        <v/>
      </c>
      <c r="CE314" s="67" t="str">
        <f t="shared" si="3178"/>
        <v/>
      </c>
      <c r="CF314" s="67" t="str">
        <f t="shared" si="3179"/>
        <v/>
      </c>
      <c r="CG314" s="67" t="str">
        <f t="shared" si="3180"/>
        <v/>
      </c>
      <c r="CH314" s="67" t="str">
        <f t="shared" si="3181"/>
        <v/>
      </c>
      <c r="CI314" s="75" t="str">
        <f t="shared" si="3182"/>
        <v/>
      </c>
      <c r="CJ314" s="74" t="str">
        <f t="shared" si="3371"/>
        <v/>
      </c>
      <c r="CK314" s="67" t="str">
        <f t="shared" ref="CK314" si="3745">IF(AND($F314=CJ$2,$D314=CJ$3,$E314=CK$4),1,"")</f>
        <v/>
      </c>
      <c r="CL314" s="67" t="str">
        <f t="shared" si="3184"/>
        <v/>
      </c>
      <c r="CM314" s="67" t="str">
        <f t="shared" si="3185"/>
        <v/>
      </c>
      <c r="CN314" s="67" t="str">
        <f t="shared" si="3186"/>
        <v/>
      </c>
      <c r="CO314" s="67" t="str">
        <f t="shared" si="3187"/>
        <v/>
      </c>
      <c r="CP314" s="67" t="str">
        <f t="shared" si="3188"/>
        <v/>
      </c>
      <c r="CQ314" s="67" t="str">
        <f t="shared" si="3189"/>
        <v/>
      </c>
      <c r="CR314" s="67" t="str">
        <f t="shared" si="3190"/>
        <v/>
      </c>
      <c r="CS314" s="75" t="str">
        <f t="shared" si="3191"/>
        <v/>
      </c>
      <c r="CT314" s="74" t="str">
        <f t="shared" si="3373"/>
        <v/>
      </c>
      <c r="CU314" s="67" t="str">
        <f t="shared" ref="CU314" si="3746">IF(AND($F314=CT$2,$D314=CT$3,$E314=CU$4),1,"")</f>
        <v/>
      </c>
      <c r="CV314" s="67" t="str">
        <f t="shared" si="3193"/>
        <v/>
      </c>
      <c r="CW314" s="67" t="str">
        <f t="shared" si="3194"/>
        <v/>
      </c>
      <c r="CX314" s="67" t="str">
        <f t="shared" si="3195"/>
        <v/>
      </c>
      <c r="CY314" s="67" t="str">
        <f t="shared" si="3196"/>
        <v/>
      </c>
      <c r="CZ314" s="67" t="str">
        <f t="shared" si="3197"/>
        <v/>
      </c>
      <c r="DA314" s="67" t="str">
        <f t="shared" si="3198"/>
        <v/>
      </c>
      <c r="DB314" s="67" t="str">
        <f t="shared" si="3199"/>
        <v/>
      </c>
      <c r="DC314" s="75" t="str">
        <f t="shared" si="3200"/>
        <v/>
      </c>
      <c r="DD314" s="74" t="str">
        <f t="shared" si="3375"/>
        <v/>
      </c>
      <c r="DE314" s="67" t="str">
        <f t="shared" ref="DE314" si="3747">IF(AND($F314=DD$2,$D314=DD$3,$E314=DE$4),1,"")</f>
        <v/>
      </c>
      <c r="DF314" s="67" t="str">
        <f t="shared" si="3202"/>
        <v/>
      </c>
      <c r="DG314" s="67" t="str">
        <f t="shared" si="3203"/>
        <v/>
      </c>
      <c r="DH314" s="67" t="str">
        <f t="shared" si="3204"/>
        <v/>
      </c>
      <c r="DI314" s="67" t="str">
        <f t="shared" si="3205"/>
        <v/>
      </c>
      <c r="DJ314" s="67" t="str">
        <f t="shared" si="3206"/>
        <v/>
      </c>
      <c r="DK314" s="67" t="str">
        <f t="shared" si="3207"/>
        <v/>
      </c>
      <c r="DL314" s="67" t="str">
        <f t="shared" si="3208"/>
        <v/>
      </c>
      <c r="DM314" s="75" t="str">
        <f t="shared" si="3209"/>
        <v/>
      </c>
      <c r="DN314" s="74" t="str">
        <f t="shared" si="3377"/>
        <v/>
      </c>
      <c r="DO314" s="67" t="str">
        <f t="shared" ref="DO314" si="3748">IF(AND($F314=DN$2,$D314=DN$3,$E314=DO$4),1,"")</f>
        <v/>
      </c>
      <c r="DP314" s="67" t="str">
        <f t="shared" si="3211"/>
        <v/>
      </c>
      <c r="DQ314" s="67" t="str">
        <f t="shared" si="3212"/>
        <v/>
      </c>
      <c r="DR314" s="67" t="str">
        <f t="shared" si="3213"/>
        <v/>
      </c>
      <c r="DS314" s="67" t="str">
        <f t="shared" si="3214"/>
        <v/>
      </c>
      <c r="DT314" s="67" t="str">
        <f t="shared" si="3215"/>
        <v/>
      </c>
      <c r="DU314" s="67" t="str">
        <f t="shared" si="3216"/>
        <v/>
      </c>
      <c r="DV314" s="67" t="str">
        <f t="shared" si="3217"/>
        <v/>
      </c>
      <c r="DW314" s="76" t="str">
        <f t="shared" si="3218"/>
        <v/>
      </c>
      <c r="DX314" s="73"/>
    </row>
    <row r="315" spans="1:128" hidden="1">
      <c r="A315" s="67" t="str">
        <f>IF(OR(B315=0,B315=""),"",'Stu.Detail (1-20)'!A317)</f>
        <v/>
      </c>
      <c r="B315" s="67" t="str">
        <f>IF(OR('Stu.Detail (1-20)'!B317=0,'Stu.Detail (1-20)'!B317=""),"",'Stu.Detail (1-20)'!B317)</f>
        <v/>
      </c>
      <c r="C315" s="68" t="str">
        <f>IF(OR('Stu.Detail (1-20)'!C317=0,'Stu.Detail (1-20)'!C317=""),"",'Stu.Detail (1-20)'!C317)</f>
        <v/>
      </c>
      <c r="D315" s="67" t="str">
        <f>IF(OR('Stu.Detail (1-20)'!J317=0,'Stu.Detail (1-20)'!J317=""),"",'Stu.Detail (1-20)'!J317)</f>
        <v/>
      </c>
      <c r="E315" s="67" t="str">
        <f>IF(OR('Stu.Detail (1-20)'!K317=0,'Stu.Detail (1-20)'!K317=""),"",'Stu.Detail (1-20)'!K317)</f>
        <v/>
      </c>
      <c r="F315" s="67" t="str">
        <f>IF(OR('Stu.Detail (1-20)'!L317=0,'Stu.Detail (1-20)'!L317=""),"",'Stu.Detail (1-20)'!L317)</f>
        <v/>
      </c>
      <c r="H315" s="74" t="str">
        <f t="shared" si="3109"/>
        <v/>
      </c>
      <c r="I315" s="67" t="str">
        <f t="shared" si="3110"/>
        <v/>
      </c>
      <c r="J315" s="67" t="str">
        <f t="shared" si="3111"/>
        <v/>
      </c>
      <c r="K315" s="67" t="str">
        <f t="shared" si="3112"/>
        <v/>
      </c>
      <c r="L315" s="67" t="str">
        <f t="shared" si="3113"/>
        <v/>
      </c>
      <c r="M315" s="67" t="str">
        <f t="shared" si="3114"/>
        <v/>
      </c>
      <c r="N315" s="67" t="str">
        <f t="shared" si="3115"/>
        <v/>
      </c>
      <c r="O315" s="67" t="str">
        <f t="shared" si="3116"/>
        <v/>
      </c>
      <c r="P315" s="67" t="str">
        <f t="shared" si="3117"/>
        <v/>
      </c>
      <c r="Q315" s="75" t="str">
        <f t="shared" si="3118"/>
        <v/>
      </c>
      <c r="R315" s="74" t="str">
        <f t="shared" si="3119"/>
        <v/>
      </c>
      <c r="S315" s="67" t="str">
        <f t="shared" si="3120"/>
        <v/>
      </c>
      <c r="T315" s="67" t="str">
        <f t="shared" si="3121"/>
        <v/>
      </c>
      <c r="U315" s="67" t="str">
        <f t="shared" si="3122"/>
        <v/>
      </c>
      <c r="V315" s="67" t="str">
        <f t="shared" si="3123"/>
        <v/>
      </c>
      <c r="W315" s="67" t="str">
        <f t="shared" si="3124"/>
        <v/>
      </c>
      <c r="X315" s="67" t="str">
        <f t="shared" si="3125"/>
        <v/>
      </c>
      <c r="Y315" s="67" t="str">
        <f t="shared" si="3126"/>
        <v/>
      </c>
      <c r="Z315" s="67" t="str">
        <f t="shared" si="3127"/>
        <v/>
      </c>
      <c r="AA315" s="75" t="str">
        <f t="shared" si="3128"/>
        <v/>
      </c>
      <c r="AB315" s="74" t="str">
        <f t="shared" si="3359"/>
        <v/>
      </c>
      <c r="AC315" s="67" t="str">
        <f t="shared" ref="AC315" si="3749">IF(AND($F315=AB$2,$D315=AB$3,$E315=AC$4),1,"")</f>
        <v/>
      </c>
      <c r="AD315" s="67" t="str">
        <f t="shared" si="3130"/>
        <v/>
      </c>
      <c r="AE315" s="67" t="str">
        <f t="shared" si="3131"/>
        <v/>
      </c>
      <c r="AF315" s="67" t="str">
        <f t="shared" si="3132"/>
        <v/>
      </c>
      <c r="AG315" s="67" t="str">
        <f t="shared" si="3133"/>
        <v/>
      </c>
      <c r="AH315" s="67" t="str">
        <f t="shared" si="3134"/>
        <v/>
      </c>
      <c r="AI315" s="67" t="str">
        <f t="shared" si="3135"/>
        <v/>
      </c>
      <c r="AJ315" s="67" t="str">
        <f t="shared" si="3136"/>
        <v/>
      </c>
      <c r="AK315" s="75" t="str">
        <f t="shared" si="3137"/>
        <v/>
      </c>
      <c r="AL315" s="74" t="str">
        <f t="shared" si="3361"/>
        <v/>
      </c>
      <c r="AM315" s="67" t="str">
        <f t="shared" ref="AM315" si="3750">IF(AND($F315=AL$2,$D315=AL$3,$E315=AM$4),1,"")</f>
        <v/>
      </c>
      <c r="AN315" s="67" t="str">
        <f t="shared" si="3139"/>
        <v/>
      </c>
      <c r="AO315" s="67" t="str">
        <f t="shared" si="3140"/>
        <v/>
      </c>
      <c r="AP315" s="67" t="str">
        <f t="shared" si="3141"/>
        <v/>
      </c>
      <c r="AQ315" s="67" t="str">
        <f t="shared" si="3142"/>
        <v/>
      </c>
      <c r="AR315" s="67" t="str">
        <f t="shared" si="3143"/>
        <v/>
      </c>
      <c r="AS315" s="67" t="str">
        <f t="shared" si="3144"/>
        <v/>
      </c>
      <c r="AT315" s="67" t="str">
        <f t="shared" si="3145"/>
        <v/>
      </c>
      <c r="AU315" s="75" t="str">
        <f t="shared" si="3146"/>
        <v/>
      </c>
      <c r="AV315" s="74" t="str">
        <f t="shared" si="3363"/>
        <v/>
      </c>
      <c r="AW315" s="67" t="str">
        <f t="shared" ref="AW315" si="3751">IF(AND($F315=AV$2,$D315=AV$3,$E315=AW$4),1,"")</f>
        <v/>
      </c>
      <c r="AX315" s="67" t="str">
        <f t="shared" si="3148"/>
        <v/>
      </c>
      <c r="AY315" s="67" t="str">
        <f t="shared" si="3149"/>
        <v/>
      </c>
      <c r="AZ315" s="67" t="str">
        <f t="shared" si="3150"/>
        <v/>
      </c>
      <c r="BA315" s="67" t="str">
        <f t="shared" si="3151"/>
        <v/>
      </c>
      <c r="BB315" s="67" t="str">
        <f t="shared" si="3152"/>
        <v/>
      </c>
      <c r="BC315" s="67" t="str">
        <f t="shared" si="3153"/>
        <v/>
      </c>
      <c r="BD315" s="67" t="str">
        <f t="shared" si="3154"/>
        <v/>
      </c>
      <c r="BE315" s="75" t="str">
        <f t="shared" si="3155"/>
        <v/>
      </c>
      <c r="BF315" s="74" t="str">
        <f t="shared" si="3365"/>
        <v/>
      </c>
      <c r="BG315" s="67" t="str">
        <f t="shared" ref="BG315" si="3752">IF(AND($F315=BF$2,$D315=BF$3,$E315=BG$4),1,"")</f>
        <v/>
      </c>
      <c r="BH315" s="67" t="str">
        <f t="shared" si="3157"/>
        <v/>
      </c>
      <c r="BI315" s="67" t="str">
        <f t="shared" si="3158"/>
        <v/>
      </c>
      <c r="BJ315" s="67" t="str">
        <f t="shared" si="3159"/>
        <v/>
      </c>
      <c r="BK315" s="67" t="str">
        <f t="shared" si="3160"/>
        <v/>
      </c>
      <c r="BL315" s="67" t="str">
        <f t="shared" si="3161"/>
        <v/>
      </c>
      <c r="BM315" s="67" t="str">
        <f t="shared" si="3162"/>
        <v/>
      </c>
      <c r="BN315" s="67" t="str">
        <f t="shared" si="3163"/>
        <v/>
      </c>
      <c r="BO315" s="75" t="str">
        <f t="shared" si="3164"/>
        <v/>
      </c>
      <c r="BP315" s="74" t="str">
        <f t="shared" si="3367"/>
        <v/>
      </c>
      <c r="BQ315" s="67" t="str">
        <f t="shared" ref="BQ315" si="3753">IF(AND($F315=BP$2,$D315=BP$3,$E315=BQ$4),1,"")</f>
        <v/>
      </c>
      <c r="BR315" s="67" t="str">
        <f t="shared" si="3166"/>
        <v/>
      </c>
      <c r="BS315" s="67" t="str">
        <f t="shared" si="3167"/>
        <v/>
      </c>
      <c r="BT315" s="67" t="str">
        <f t="shared" si="3168"/>
        <v/>
      </c>
      <c r="BU315" s="67" t="str">
        <f t="shared" si="3169"/>
        <v/>
      </c>
      <c r="BV315" s="67" t="str">
        <f t="shared" si="3170"/>
        <v/>
      </c>
      <c r="BW315" s="67" t="str">
        <f t="shared" si="3171"/>
        <v/>
      </c>
      <c r="BX315" s="67" t="str">
        <f t="shared" si="3172"/>
        <v/>
      </c>
      <c r="BY315" s="75" t="str">
        <f t="shared" si="3173"/>
        <v/>
      </c>
      <c r="BZ315" s="74" t="str">
        <f t="shared" si="3369"/>
        <v/>
      </c>
      <c r="CA315" s="67" t="str">
        <f t="shared" ref="CA315" si="3754">IF(AND($F315=BZ$2,$D315=BZ$3,$E315=CA$4),1,"")</f>
        <v/>
      </c>
      <c r="CB315" s="67" t="str">
        <f t="shared" si="3175"/>
        <v/>
      </c>
      <c r="CC315" s="67" t="str">
        <f t="shared" si="3176"/>
        <v/>
      </c>
      <c r="CD315" s="67" t="str">
        <f t="shared" si="3177"/>
        <v/>
      </c>
      <c r="CE315" s="67" t="str">
        <f t="shared" si="3178"/>
        <v/>
      </c>
      <c r="CF315" s="67" t="str">
        <f t="shared" si="3179"/>
        <v/>
      </c>
      <c r="CG315" s="67" t="str">
        <f t="shared" si="3180"/>
        <v/>
      </c>
      <c r="CH315" s="67" t="str">
        <f t="shared" si="3181"/>
        <v/>
      </c>
      <c r="CI315" s="75" t="str">
        <f t="shared" si="3182"/>
        <v/>
      </c>
      <c r="CJ315" s="74" t="str">
        <f t="shared" si="3371"/>
        <v/>
      </c>
      <c r="CK315" s="67" t="str">
        <f t="shared" ref="CK315" si="3755">IF(AND($F315=CJ$2,$D315=CJ$3,$E315=CK$4),1,"")</f>
        <v/>
      </c>
      <c r="CL315" s="67" t="str">
        <f t="shared" si="3184"/>
        <v/>
      </c>
      <c r="CM315" s="67" t="str">
        <f t="shared" si="3185"/>
        <v/>
      </c>
      <c r="CN315" s="67" t="str">
        <f t="shared" si="3186"/>
        <v/>
      </c>
      <c r="CO315" s="67" t="str">
        <f t="shared" si="3187"/>
        <v/>
      </c>
      <c r="CP315" s="67" t="str">
        <f t="shared" si="3188"/>
        <v/>
      </c>
      <c r="CQ315" s="67" t="str">
        <f t="shared" si="3189"/>
        <v/>
      </c>
      <c r="CR315" s="67" t="str">
        <f t="shared" si="3190"/>
        <v/>
      </c>
      <c r="CS315" s="75" t="str">
        <f t="shared" si="3191"/>
        <v/>
      </c>
      <c r="CT315" s="74" t="str">
        <f t="shared" si="3373"/>
        <v/>
      </c>
      <c r="CU315" s="67" t="str">
        <f t="shared" ref="CU315" si="3756">IF(AND($F315=CT$2,$D315=CT$3,$E315=CU$4),1,"")</f>
        <v/>
      </c>
      <c r="CV315" s="67" t="str">
        <f t="shared" si="3193"/>
        <v/>
      </c>
      <c r="CW315" s="67" t="str">
        <f t="shared" si="3194"/>
        <v/>
      </c>
      <c r="CX315" s="67" t="str">
        <f t="shared" si="3195"/>
        <v/>
      </c>
      <c r="CY315" s="67" t="str">
        <f t="shared" si="3196"/>
        <v/>
      </c>
      <c r="CZ315" s="67" t="str">
        <f t="shared" si="3197"/>
        <v/>
      </c>
      <c r="DA315" s="67" t="str">
        <f t="shared" si="3198"/>
        <v/>
      </c>
      <c r="DB315" s="67" t="str">
        <f t="shared" si="3199"/>
        <v/>
      </c>
      <c r="DC315" s="75" t="str">
        <f t="shared" si="3200"/>
        <v/>
      </c>
      <c r="DD315" s="74" t="str">
        <f t="shared" si="3375"/>
        <v/>
      </c>
      <c r="DE315" s="67" t="str">
        <f t="shared" ref="DE315" si="3757">IF(AND($F315=DD$2,$D315=DD$3,$E315=DE$4),1,"")</f>
        <v/>
      </c>
      <c r="DF315" s="67" t="str">
        <f t="shared" si="3202"/>
        <v/>
      </c>
      <c r="DG315" s="67" t="str">
        <f t="shared" si="3203"/>
        <v/>
      </c>
      <c r="DH315" s="67" t="str">
        <f t="shared" si="3204"/>
        <v/>
      </c>
      <c r="DI315" s="67" t="str">
        <f t="shared" si="3205"/>
        <v/>
      </c>
      <c r="DJ315" s="67" t="str">
        <f t="shared" si="3206"/>
        <v/>
      </c>
      <c r="DK315" s="67" t="str">
        <f t="shared" si="3207"/>
        <v/>
      </c>
      <c r="DL315" s="67" t="str">
        <f t="shared" si="3208"/>
        <v/>
      </c>
      <c r="DM315" s="75" t="str">
        <f t="shared" si="3209"/>
        <v/>
      </c>
      <c r="DN315" s="74" t="str">
        <f t="shared" si="3377"/>
        <v/>
      </c>
      <c r="DO315" s="67" t="str">
        <f t="shared" ref="DO315" si="3758">IF(AND($F315=DN$2,$D315=DN$3,$E315=DO$4),1,"")</f>
        <v/>
      </c>
      <c r="DP315" s="67" t="str">
        <f t="shared" si="3211"/>
        <v/>
      </c>
      <c r="DQ315" s="67" t="str">
        <f t="shared" si="3212"/>
        <v/>
      </c>
      <c r="DR315" s="67" t="str">
        <f t="shared" si="3213"/>
        <v/>
      </c>
      <c r="DS315" s="67" t="str">
        <f t="shared" si="3214"/>
        <v/>
      </c>
      <c r="DT315" s="67" t="str">
        <f t="shared" si="3215"/>
        <v/>
      </c>
      <c r="DU315" s="67" t="str">
        <f t="shared" si="3216"/>
        <v/>
      </c>
      <c r="DV315" s="67" t="str">
        <f t="shared" si="3217"/>
        <v/>
      </c>
      <c r="DW315" s="76" t="str">
        <f t="shared" si="3218"/>
        <v/>
      </c>
      <c r="DX315" s="73"/>
    </row>
    <row r="316" spans="1:128" hidden="1">
      <c r="A316" s="67" t="str">
        <f>IF(OR(B316=0,B316=""),"",'Stu.Detail (1-20)'!A318)</f>
        <v/>
      </c>
      <c r="B316" s="67" t="str">
        <f>IF(OR('Stu.Detail (1-20)'!B318=0,'Stu.Detail (1-20)'!B318=""),"",'Stu.Detail (1-20)'!B318)</f>
        <v/>
      </c>
      <c r="C316" s="68" t="str">
        <f>IF(OR('Stu.Detail (1-20)'!C318=0,'Stu.Detail (1-20)'!C318=""),"",'Stu.Detail (1-20)'!C318)</f>
        <v/>
      </c>
      <c r="D316" s="67" t="str">
        <f>IF(OR('Stu.Detail (1-20)'!J318=0,'Stu.Detail (1-20)'!J318=""),"",'Stu.Detail (1-20)'!J318)</f>
        <v/>
      </c>
      <c r="E316" s="67" t="str">
        <f>IF(OR('Stu.Detail (1-20)'!K318=0,'Stu.Detail (1-20)'!K318=""),"",'Stu.Detail (1-20)'!K318)</f>
        <v/>
      </c>
      <c r="F316" s="67" t="str">
        <f>IF(OR('Stu.Detail (1-20)'!L318=0,'Stu.Detail (1-20)'!L318=""),"",'Stu.Detail (1-20)'!L318)</f>
        <v/>
      </c>
      <c r="H316" s="74" t="str">
        <f t="shared" si="3109"/>
        <v/>
      </c>
      <c r="I316" s="67" t="str">
        <f t="shared" si="3110"/>
        <v/>
      </c>
      <c r="J316" s="67" t="str">
        <f t="shared" si="3111"/>
        <v/>
      </c>
      <c r="K316" s="67" t="str">
        <f t="shared" si="3112"/>
        <v/>
      </c>
      <c r="L316" s="67" t="str">
        <f t="shared" si="3113"/>
        <v/>
      </c>
      <c r="M316" s="67" t="str">
        <f t="shared" si="3114"/>
        <v/>
      </c>
      <c r="N316" s="67" t="str">
        <f t="shared" si="3115"/>
        <v/>
      </c>
      <c r="O316" s="67" t="str">
        <f t="shared" si="3116"/>
        <v/>
      </c>
      <c r="P316" s="67" t="str">
        <f t="shared" si="3117"/>
        <v/>
      </c>
      <c r="Q316" s="75" t="str">
        <f t="shared" si="3118"/>
        <v/>
      </c>
      <c r="R316" s="74" t="str">
        <f t="shared" si="3119"/>
        <v/>
      </c>
      <c r="S316" s="67" t="str">
        <f t="shared" si="3120"/>
        <v/>
      </c>
      <c r="T316" s="67" t="str">
        <f t="shared" si="3121"/>
        <v/>
      </c>
      <c r="U316" s="67" t="str">
        <f t="shared" si="3122"/>
        <v/>
      </c>
      <c r="V316" s="67" t="str">
        <f t="shared" si="3123"/>
        <v/>
      </c>
      <c r="W316" s="67" t="str">
        <f t="shared" si="3124"/>
        <v/>
      </c>
      <c r="X316" s="67" t="str">
        <f t="shared" si="3125"/>
        <v/>
      </c>
      <c r="Y316" s="67" t="str">
        <f t="shared" si="3126"/>
        <v/>
      </c>
      <c r="Z316" s="67" t="str">
        <f t="shared" si="3127"/>
        <v/>
      </c>
      <c r="AA316" s="75" t="str">
        <f t="shared" si="3128"/>
        <v/>
      </c>
      <c r="AB316" s="74" t="str">
        <f t="shared" si="3359"/>
        <v/>
      </c>
      <c r="AC316" s="67" t="str">
        <f t="shared" ref="AC316" si="3759">IF(AND($F316=AB$2,$D316=AB$3,$E316=AC$4),1,"")</f>
        <v/>
      </c>
      <c r="AD316" s="67" t="str">
        <f t="shared" si="3130"/>
        <v/>
      </c>
      <c r="AE316" s="67" t="str">
        <f t="shared" si="3131"/>
        <v/>
      </c>
      <c r="AF316" s="67" t="str">
        <f t="shared" si="3132"/>
        <v/>
      </c>
      <c r="AG316" s="67" t="str">
        <f t="shared" si="3133"/>
        <v/>
      </c>
      <c r="AH316" s="67" t="str">
        <f t="shared" si="3134"/>
        <v/>
      </c>
      <c r="AI316" s="67" t="str">
        <f t="shared" si="3135"/>
        <v/>
      </c>
      <c r="AJ316" s="67" t="str">
        <f t="shared" si="3136"/>
        <v/>
      </c>
      <c r="AK316" s="75" t="str">
        <f t="shared" si="3137"/>
        <v/>
      </c>
      <c r="AL316" s="74" t="str">
        <f t="shared" si="3361"/>
        <v/>
      </c>
      <c r="AM316" s="67" t="str">
        <f t="shared" ref="AM316" si="3760">IF(AND($F316=AL$2,$D316=AL$3,$E316=AM$4),1,"")</f>
        <v/>
      </c>
      <c r="AN316" s="67" t="str">
        <f t="shared" si="3139"/>
        <v/>
      </c>
      <c r="AO316" s="67" t="str">
        <f t="shared" si="3140"/>
        <v/>
      </c>
      <c r="AP316" s="67" t="str">
        <f t="shared" si="3141"/>
        <v/>
      </c>
      <c r="AQ316" s="67" t="str">
        <f t="shared" si="3142"/>
        <v/>
      </c>
      <c r="AR316" s="67" t="str">
        <f t="shared" si="3143"/>
        <v/>
      </c>
      <c r="AS316" s="67" t="str">
        <f t="shared" si="3144"/>
        <v/>
      </c>
      <c r="AT316" s="67" t="str">
        <f t="shared" si="3145"/>
        <v/>
      </c>
      <c r="AU316" s="75" t="str">
        <f t="shared" si="3146"/>
        <v/>
      </c>
      <c r="AV316" s="74" t="str">
        <f t="shared" si="3363"/>
        <v/>
      </c>
      <c r="AW316" s="67" t="str">
        <f t="shared" ref="AW316" si="3761">IF(AND($F316=AV$2,$D316=AV$3,$E316=AW$4),1,"")</f>
        <v/>
      </c>
      <c r="AX316" s="67" t="str">
        <f t="shared" si="3148"/>
        <v/>
      </c>
      <c r="AY316" s="67" t="str">
        <f t="shared" si="3149"/>
        <v/>
      </c>
      <c r="AZ316" s="67" t="str">
        <f t="shared" si="3150"/>
        <v/>
      </c>
      <c r="BA316" s="67" t="str">
        <f t="shared" si="3151"/>
        <v/>
      </c>
      <c r="BB316" s="67" t="str">
        <f t="shared" si="3152"/>
        <v/>
      </c>
      <c r="BC316" s="67" t="str">
        <f t="shared" si="3153"/>
        <v/>
      </c>
      <c r="BD316" s="67" t="str">
        <f t="shared" si="3154"/>
        <v/>
      </c>
      <c r="BE316" s="75" t="str">
        <f t="shared" si="3155"/>
        <v/>
      </c>
      <c r="BF316" s="74" t="str">
        <f t="shared" si="3365"/>
        <v/>
      </c>
      <c r="BG316" s="67" t="str">
        <f t="shared" ref="BG316" si="3762">IF(AND($F316=BF$2,$D316=BF$3,$E316=BG$4),1,"")</f>
        <v/>
      </c>
      <c r="BH316" s="67" t="str">
        <f t="shared" si="3157"/>
        <v/>
      </c>
      <c r="BI316" s="67" t="str">
        <f t="shared" si="3158"/>
        <v/>
      </c>
      <c r="BJ316" s="67" t="str">
        <f t="shared" si="3159"/>
        <v/>
      </c>
      <c r="BK316" s="67" t="str">
        <f t="shared" si="3160"/>
        <v/>
      </c>
      <c r="BL316" s="67" t="str">
        <f t="shared" si="3161"/>
        <v/>
      </c>
      <c r="BM316" s="67" t="str">
        <f t="shared" si="3162"/>
        <v/>
      </c>
      <c r="BN316" s="67" t="str">
        <f t="shared" si="3163"/>
        <v/>
      </c>
      <c r="BO316" s="75" t="str">
        <f t="shared" si="3164"/>
        <v/>
      </c>
      <c r="BP316" s="74" t="str">
        <f t="shared" si="3367"/>
        <v/>
      </c>
      <c r="BQ316" s="67" t="str">
        <f t="shared" ref="BQ316" si="3763">IF(AND($F316=BP$2,$D316=BP$3,$E316=BQ$4),1,"")</f>
        <v/>
      </c>
      <c r="BR316" s="67" t="str">
        <f t="shared" si="3166"/>
        <v/>
      </c>
      <c r="BS316" s="67" t="str">
        <f t="shared" si="3167"/>
        <v/>
      </c>
      <c r="BT316" s="67" t="str">
        <f t="shared" si="3168"/>
        <v/>
      </c>
      <c r="BU316" s="67" t="str">
        <f t="shared" si="3169"/>
        <v/>
      </c>
      <c r="BV316" s="67" t="str">
        <f t="shared" si="3170"/>
        <v/>
      </c>
      <c r="BW316" s="67" t="str">
        <f t="shared" si="3171"/>
        <v/>
      </c>
      <c r="BX316" s="67" t="str">
        <f t="shared" si="3172"/>
        <v/>
      </c>
      <c r="BY316" s="75" t="str">
        <f t="shared" si="3173"/>
        <v/>
      </c>
      <c r="BZ316" s="74" t="str">
        <f t="shared" si="3369"/>
        <v/>
      </c>
      <c r="CA316" s="67" t="str">
        <f t="shared" ref="CA316" si="3764">IF(AND($F316=BZ$2,$D316=BZ$3,$E316=CA$4),1,"")</f>
        <v/>
      </c>
      <c r="CB316" s="67" t="str">
        <f t="shared" si="3175"/>
        <v/>
      </c>
      <c r="CC316" s="67" t="str">
        <f t="shared" si="3176"/>
        <v/>
      </c>
      <c r="CD316" s="67" t="str">
        <f t="shared" si="3177"/>
        <v/>
      </c>
      <c r="CE316" s="67" t="str">
        <f t="shared" si="3178"/>
        <v/>
      </c>
      <c r="CF316" s="67" t="str">
        <f t="shared" si="3179"/>
        <v/>
      </c>
      <c r="CG316" s="67" t="str">
        <f t="shared" si="3180"/>
        <v/>
      </c>
      <c r="CH316" s="67" t="str">
        <f t="shared" si="3181"/>
        <v/>
      </c>
      <c r="CI316" s="75" t="str">
        <f t="shared" si="3182"/>
        <v/>
      </c>
      <c r="CJ316" s="74" t="str">
        <f t="shared" si="3371"/>
        <v/>
      </c>
      <c r="CK316" s="67" t="str">
        <f t="shared" ref="CK316" si="3765">IF(AND($F316=CJ$2,$D316=CJ$3,$E316=CK$4),1,"")</f>
        <v/>
      </c>
      <c r="CL316" s="67" t="str">
        <f t="shared" si="3184"/>
        <v/>
      </c>
      <c r="CM316" s="67" t="str">
        <f t="shared" si="3185"/>
        <v/>
      </c>
      <c r="CN316" s="67" t="str">
        <f t="shared" si="3186"/>
        <v/>
      </c>
      <c r="CO316" s="67" t="str">
        <f t="shared" si="3187"/>
        <v/>
      </c>
      <c r="CP316" s="67" t="str">
        <f t="shared" si="3188"/>
        <v/>
      </c>
      <c r="CQ316" s="67" t="str">
        <f t="shared" si="3189"/>
        <v/>
      </c>
      <c r="CR316" s="67" t="str">
        <f t="shared" si="3190"/>
        <v/>
      </c>
      <c r="CS316" s="75" t="str">
        <f t="shared" si="3191"/>
        <v/>
      </c>
      <c r="CT316" s="74" t="str">
        <f t="shared" si="3373"/>
        <v/>
      </c>
      <c r="CU316" s="67" t="str">
        <f t="shared" ref="CU316" si="3766">IF(AND($F316=CT$2,$D316=CT$3,$E316=CU$4),1,"")</f>
        <v/>
      </c>
      <c r="CV316" s="67" t="str">
        <f t="shared" si="3193"/>
        <v/>
      </c>
      <c r="CW316" s="67" t="str">
        <f t="shared" si="3194"/>
        <v/>
      </c>
      <c r="CX316" s="67" t="str">
        <f t="shared" si="3195"/>
        <v/>
      </c>
      <c r="CY316" s="67" t="str">
        <f t="shared" si="3196"/>
        <v/>
      </c>
      <c r="CZ316" s="67" t="str">
        <f t="shared" si="3197"/>
        <v/>
      </c>
      <c r="DA316" s="67" t="str">
        <f t="shared" si="3198"/>
        <v/>
      </c>
      <c r="DB316" s="67" t="str">
        <f t="shared" si="3199"/>
        <v/>
      </c>
      <c r="DC316" s="75" t="str">
        <f t="shared" si="3200"/>
        <v/>
      </c>
      <c r="DD316" s="74" t="str">
        <f t="shared" si="3375"/>
        <v/>
      </c>
      <c r="DE316" s="67" t="str">
        <f t="shared" ref="DE316" si="3767">IF(AND($F316=DD$2,$D316=DD$3,$E316=DE$4),1,"")</f>
        <v/>
      </c>
      <c r="DF316" s="67" t="str">
        <f t="shared" si="3202"/>
        <v/>
      </c>
      <c r="DG316" s="67" t="str">
        <f t="shared" si="3203"/>
        <v/>
      </c>
      <c r="DH316" s="67" t="str">
        <f t="shared" si="3204"/>
        <v/>
      </c>
      <c r="DI316" s="67" t="str">
        <f t="shared" si="3205"/>
        <v/>
      </c>
      <c r="DJ316" s="67" t="str">
        <f t="shared" si="3206"/>
        <v/>
      </c>
      <c r="DK316" s="67" t="str">
        <f t="shared" si="3207"/>
        <v/>
      </c>
      <c r="DL316" s="67" t="str">
        <f t="shared" si="3208"/>
        <v/>
      </c>
      <c r="DM316" s="75" t="str">
        <f t="shared" si="3209"/>
        <v/>
      </c>
      <c r="DN316" s="74" t="str">
        <f t="shared" si="3377"/>
        <v/>
      </c>
      <c r="DO316" s="67" t="str">
        <f t="shared" ref="DO316" si="3768">IF(AND($F316=DN$2,$D316=DN$3,$E316=DO$4),1,"")</f>
        <v/>
      </c>
      <c r="DP316" s="67" t="str">
        <f t="shared" si="3211"/>
        <v/>
      </c>
      <c r="DQ316" s="67" t="str">
        <f t="shared" si="3212"/>
        <v/>
      </c>
      <c r="DR316" s="67" t="str">
        <f t="shared" si="3213"/>
        <v/>
      </c>
      <c r="DS316" s="67" t="str">
        <f t="shared" si="3214"/>
        <v/>
      </c>
      <c r="DT316" s="67" t="str">
        <f t="shared" si="3215"/>
        <v/>
      </c>
      <c r="DU316" s="67" t="str">
        <f t="shared" si="3216"/>
        <v/>
      </c>
      <c r="DV316" s="67" t="str">
        <f t="shared" si="3217"/>
        <v/>
      </c>
      <c r="DW316" s="76" t="str">
        <f t="shared" si="3218"/>
        <v/>
      </c>
      <c r="DX316" s="73"/>
    </row>
    <row r="317" spans="1:128" hidden="1">
      <c r="A317" s="67" t="str">
        <f>IF(OR(B317=0,B317=""),"",'Stu.Detail (1-20)'!A319)</f>
        <v/>
      </c>
      <c r="B317" s="67" t="str">
        <f>IF(OR('Stu.Detail (1-20)'!B319=0,'Stu.Detail (1-20)'!B319=""),"",'Stu.Detail (1-20)'!B319)</f>
        <v/>
      </c>
      <c r="C317" s="68" t="str">
        <f>IF(OR('Stu.Detail (1-20)'!C319=0,'Stu.Detail (1-20)'!C319=""),"",'Stu.Detail (1-20)'!C319)</f>
        <v/>
      </c>
      <c r="D317" s="67" t="str">
        <f>IF(OR('Stu.Detail (1-20)'!J319=0,'Stu.Detail (1-20)'!J319=""),"",'Stu.Detail (1-20)'!J319)</f>
        <v/>
      </c>
      <c r="E317" s="67" t="str">
        <f>IF(OR('Stu.Detail (1-20)'!K319=0,'Stu.Detail (1-20)'!K319=""),"",'Stu.Detail (1-20)'!K319)</f>
        <v/>
      </c>
      <c r="F317" s="67" t="str">
        <f>IF(OR('Stu.Detail (1-20)'!L319=0,'Stu.Detail (1-20)'!L319=""),"",'Stu.Detail (1-20)'!L319)</f>
        <v/>
      </c>
      <c r="H317" s="74" t="str">
        <f t="shared" si="3109"/>
        <v/>
      </c>
      <c r="I317" s="67" t="str">
        <f t="shared" si="3110"/>
        <v/>
      </c>
      <c r="J317" s="67" t="str">
        <f t="shared" si="3111"/>
        <v/>
      </c>
      <c r="K317" s="67" t="str">
        <f t="shared" si="3112"/>
        <v/>
      </c>
      <c r="L317" s="67" t="str">
        <f t="shared" si="3113"/>
        <v/>
      </c>
      <c r="M317" s="67" t="str">
        <f t="shared" si="3114"/>
        <v/>
      </c>
      <c r="N317" s="67" t="str">
        <f t="shared" si="3115"/>
        <v/>
      </c>
      <c r="O317" s="67" t="str">
        <f t="shared" si="3116"/>
        <v/>
      </c>
      <c r="P317" s="67" t="str">
        <f t="shared" si="3117"/>
        <v/>
      </c>
      <c r="Q317" s="75" t="str">
        <f t="shared" si="3118"/>
        <v/>
      </c>
      <c r="R317" s="74" t="str">
        <f t="shared" si="3119"/>
        <v/>
      </c>
      <c r="S317" s="67" t="str">
        <f t="shared" si="3120"/>
        <v/>
      </c>
      <c r="T317" s="67" t="str">
        <f t="shared" si="3121"/>
        <v/>
      </c>
      <c r="U317" s="67" t="str">
        <f t="shared" si="3122"/>
        <v/>
      </c>
      <c r="V317" s="67" t="str">
        <f t="shared" si="3123"/>
        <v/>
      </c>
      <c r="W317" s="67" t="str">
        <f t="shared" si="3124"/>
        <v/>
      </c>
      <c r="X317" s="67" t="str">
        <f t="shared" si="3125"/>
        <v/>
      </c>
      <c r="Y317" s="67" t="str">
        <f t="shared" si="3126"/>
        <v/>
      </c>
      <c r="Z317" s="67" t="str">
        <f t="shared" si="3127"/>
        <v/>
      </c>
      <c r="AA317" s="75" t="str">
        <f t="shared" si="3128"/>
        <v/>
      </c>
      <c r="AB317" s="74" t="str">
        <f t="shared" si="3359"/>
        <v/>
      </c>
      <c r="AC317" s="67" t="str">
        <f t="shared" ref="AC317" si="3769">IF(AND($F317=AB$2,$D317=AB$3,$E317=AC$4),1,"")</f>
        <v/>
      </c>
      <c r="AD317" s="67" t="str">
        <f t="shared" si="3130"/>
        <v/>
      </c>
      <c r="AE317" s="67" t="str">
        <f t="shared" si="3131"/>
        <v/>
      </c>
      <c r="AF317" s="67" t="str">
        <f t="shared" si="3132"/>
        <v/>
      </c>
      <c r="AG317" s="67" t="str">
        <f t="shared" si="3133"/>
        <v/>
      </c>
      <c r="AH317" s="67" t="str">
        <f t="shared" si="3134"/>
        <v/>
      </c>
      <c r="AI317" s="67" t="str">
        <f t="shared" si="3135"/>
        <v/>
      </c>
      <c r="AJ317" s="67" t="str">
        <f t="shared" si="3136"/>
        <v/>
      </c>
      <c r="AK317" s="75" t="str">
        <f t="shared" si="3137"/>
        <v/>
      </c>
      <c r="AL317" s="74" t="str">
        <f t="shared" si="3361"/>
        <v/>
      </c>
      <c r="AM317" s="67" t="str">
        <f t="shared" ref="AM317" si="3770">IF(AND($F317=AL$2,$D317=AL$3,$E317=AM$4),1,"")</f>
        <v/>
      </c>
      <c r="AN317" s="67" t="str">
        <f t="shared" si="3139"/>
        <v/>
      </c>
      <c r="AO317" s="67" t="str">
        <f t="shared" si="3140"/>
        <v/>
      </c>
      <c r="AP317" s="67" t="str">
        <f t="shared" si="3141"/>
        <v/>
      </c>
      <c r="AQ317" s="67" t="str">
        <f t="shared" si="3142"/>
        <v/>
      </c>
      <c r="AR317" s="67" t="str">
        <f t="shared" si="3143"/>
        <v/>
      </c>
      <c r="AS317" s="67" t="str">
        <f t="shared" si="3144"/>
        <v/>
      </c>
      <c r="AT317" s="67" t="str">
        <f t="shared" si="3145"/>
        <v/>
      </c>
      <c r="AU317" s="75" t="str">
        <f t="shared" si="3146"/>
        <v/>
      </c>
      <c r="AV317" s="74" t="str">
        <f t="shared" si="3363"/>
        <v/>
      </c>
      <c r="AW317" s="67" t="str">
        <f t="shared" ref="AW317" si="3771">IF(AND($F317=AV$2,$D317=AV$3,$E317=AW$4),1,"")</f>
        <v/>
      </c>
      <c r="AX317" s="67" t="str">
        <f t="shared" si="3148"/>
        <v/>
      </c>
      <c r="AY317" s="67" t="str">
        <f t="shared" si="3149"/>
        <v/>
      </c>
      <c r="AZ317" s="67" t="str">
        <f t="shared" si="3150"/>
        <v/>
      </c>
      <c r="BA317" s="67" t="str">
        <f t="shared" si="3151"/>
        <v/>
      </c>
      <c r="BB317" s="67" t="str">
        <f t="shared" si="3152"/>
        <v/>
      </c>
      <c r="BC317" s="67" t="str">
        <f t="shared" si="3153"/>
        <v/>
      </c>
      <c r="BD317" s="67" t="str">
        <f t="shared" si="3154"/>
        <v/>
      </c>
      <c r="BE317" s="75" t="str">
        <f t="shared" si="3155"/>
        <v/>
      </c>
      <c r="BF317" s="74" t="str">
        <f t="shared" si="3365"/>
        <v/>
      </c>
      <c r="BG317" s="67" t="str">
        <f t="shared" ref="BG317" si="3772">IF(AND($F317=BF$2,$D317=BF$3,$E317=BG$4),1,"")</f>
        <v/>
      </c>
      <c r="BH317" s="67" t="str">
        <f t="shared" si="3157"/>
        <v/>
      </c>
      <c r="BI317" s="67" t="str">
        <f t="shared" si="3158"/>
        <v/>
      </c>
      <c r="BJ317" s="67" t="str">
        <f t="shared" si="3159"/>
        <v/>
      </c>
      <c r="BK317" s="67" t="str">
        <f t="shared" si="3160"/>
        <v/>
      </c>
      <c r="BL317" s="67" t="str">
        <f t="shared" si="3161"/>
        <v/>
      </c>
      <c r="BM317" s="67" t="str">
        <f t="shared" si="3162"/>
        <v/>
      </c>
      <c r="BN317" s="67" t="str">
        <f t="shared" si="3163"/>
        <v/>
      </c>
      <c r="BO317" s="75" t="str">
        <f t="shared" si="3164"/>
        <v/>
      </c>
      <c r="BP317" s="74" t="str">
        <f t="shared" si="3367"/>
        <v/>
      </c>
      <c r="BQ317" s="67" t="str">
        <f t="shared" ref="BQ317" si="3773">IF(AND($F317=BP$2,$D317=BP$3,$E317=BQ$4),1,"")</f>
        <v/>
      </c>
      <c r="BR317" s="67" t="str">
        <f t="shared" si="3166"/>
        <v/>
      </c>
      <c r="BS317" s="67" t="str">
        <f t="shared" si="3167"/>
        <v/>
      </c>
      <c r="BT317" s="67" t="str">
        <f t="shared" si="3168"/>
        <v/>
      </c>
      <c r="BU317" s="67" t="str">
        <f t="shared" si="3169"/>
        <v/>
      </c>
      <c r="BV317" s="67" t="str">
        <f t="shared" si="3170"/>
        <v/>
      </c>
      <c r="BW317" s="67" t="str">
        <f t="shared" si="3171"/>
        <v/>
      </c>
      <c r="BX317" s="67" t="str">
        <f t="shared" si="3172"/>
        <v/>
      </c>
      <c r="BY317" s="75" t="str">
        <f t="shared" si="3173"/>
        <v/>
      </c>
      <c r="BZ317" s="74" t="str">
        <f t="shared" si="3369"/>
        <v/>
      </c>
      <c r="CA317" s="67" t="str">
        <f t="shared" ref="CA317" si="3774">IF(AND($F317=BZ$2,$D317=BZ$3,$E317=CA$4),1,"")</f>
        <v/>
      </c>
      <c r="CB317" s="67" t="str">
        <f t="shared" si="3175"/>
        <v/>
      </c>
      <c r="CC317" s="67" t="str">
        <f t="shared" si="3176"/>
        <v/>
      </c>
      <c r="CD317" s="67" t="str">
        <f t="shared" si="3177"/>
        <v/>
      </c>
      <c r="CE317" s="67" t="str">
        <f t="shared" si="3178"/>
        <v/>
      </c>
      <c r="CF317" s="67" t="str">
        <f t="shared" si="3179"/>
        <v/>
      </c>
      <c r="CG317" s="67" t="str">
        <f t="shared" si="3180"/>
        <v/>
      </c>
      <c r="CH317" s="67" t="str">
        <f t="shared" si="3181"/>
        <v/>
      </c>
      <c r="CI317" s="75" t="str">
        <f t="shared" si="3182"/>
        <v/>
      </c>
      <c r="CJ317" s="74" t="str">
        <f t="shared" si="3371"/>
        <v/>
      </c>
      <c r="CK317" s="67" t="str">
        <f t="shared" ref="CK317" si="3775">IF(AND($F317=CJ$2,$D317=CJ$3,$E317=CK$4),1,"")</f>
        <v/>
      </c>
      <c r="CL317" s="67" t="str">
        <f t="shared" si="3184"/>
        <v/>
      </c>
      <c r="CM317" s="67" t="str">
        <f t="shared" si="3185"/>
        <v/>
      </c>
      <c r="CN317" s="67" t="str">
        <f t="shared" si="3186"/>
        <v/>
      </c>
      <c r="CO317" s="67" t="str">
        <f t="shared" si="3187"/>
        <v/>
      </c>
      <c r="CP317" s="67" t="str">
        <f t="shared" si="3188"/>
        <v/>
      </c>
      <c r="CQ317" s="67" t="str">
        <f t="shared" si="3189"/>
        <v/>
      </c>
      <c r="CR317" s="67" t="str">
        <f t="shared" si="3190"/>
        <v/>
      </c>
      <c r="CS317" s="75" t="str">
        <f t="shared" si="3191"/>
        <v/>
      </c>
      <c r="CT317" s="74" t="str">
        <f t="shared" si="3373"/>
        <v/>
      </c>
      <c r="CU317" s="67" t="str">
        <f t="shared" ref="CU317" si="3776">IF(AND($F317=CT$2,$D317=CT$3,$E317=CU$4),1,"")</f>
        <v/>
      </c>
      <c r="CV317" s="67" t="str">
        <f t="shared" si="3193"/>
        <v/>
      </c>
      <c r="CW317" s="67" t="str">
        <f t="shared" si="3194"/>
        <v/>
      </c>
      <c r="CX317" s="67" t="str">
        <f t="shared" si="3195"/>
        <v/>
      </c>
      <c r="CY317" s="67" t="str">
        <f t="shared" si="3196"/>
        <v/>
      </c>
      <c r="CZ317" s="67" t="str">
        <f t="shared" si="3197"/>
        <v/>
      </c>
      <c r="DA317" s="67" t="str">
        <f t="shared" si="3198"/>
        <v/>
      </c>
      <c r="DB317" s="67" t="str">
        <f t="shared" si="3199"/>
        <v/>
      </c>
      <c r="DC317" s="75" t="str">
        <f t="shared" si="3200"/>
        <v/>
      </c>
      <c r="DD317" s="74" t="str">
        <f t="shared" si="3375"/>
        <v/>
      </c>
      <c r="DE317" s="67" t="str">
        <f t="shared" ref="DE317" si="3777">IF(AND($F317=DD$2,$D317=DD$3,$E317=DE$4),1,"")</f>
        <v/>
      </c>
      <c r="DF317" s="67" t="str">
        <f t="shared" si="3202"/>
        <v/>
      </c>
      <c r="DG317" s="67" t="str">
        <f t="shared" si="3203"/>
        <v/>
      </c>
      <c r="DH317" s="67" t="str">
        <f t="shared" si="3204"/>
        <v/>
      </c>
      <c r="DI317" s="67" t="str">
        <f t="shared" si="3205"/>
        <v/>
      </c>
      <c r="DJ317" s="67" t="str">
        <f t="shared" si="3206"/>
        <v/>
      </c>
      <c r="DK317" s="67" t="str">
        <f t="shared" si="3207"/>
        <v/>
      </c>
      <c r="DL317" s="67" t="str">
        <f t="shared" si="3208"/>
        <v/>
      </c>
      <c r="DM317" s="75" t="str">
        <f t="shared" si="3209"/>
        <v/>
      </c>
      <c r="DN317" s="74" t="str">
        <f t="shared" si="3377"/>
        <v/>
      </c>
      <c r="DO317" s="67" t="str">
        <f t="shared" ref="DO317" si="3778">IF(AND($F317=DN$2,$D317=DN$3,$E317=DO$4),1,"")</f>
        <v/>
      </c>
      <c r="DP317" s="67" t="str">
        <f t="shared" si="3211"/>
        <v/>
      </c>
      <c r="DQ317" s="67" t="str">
        <f t="shared" si="3212"/>
        <v/>
      </c>
      <c r="DR317" s="67" t="str">
        <f t="shared" si="3213"/>
        <v/>
      </c>
      <c r="DS317" s="67" t="str">
        <f t="shared" si="3214"/>
        <v/>
      </c>
      <c r="DT317" s="67" t="str">
        <f t="shared" si="3215"/>
        <v/>
      </c>
      <c r="DU317" s="67" t="str">
        <f t="shared" si="3216"/>
        <v/>
      </c>
      <c r="DV317" s="67" t="str">
        <f t="shared" si="3217"/>
        <v/>
      </c>
      <c r="DW317" s="76" t="str">
        <f t="shared" si="3218"/>
        <v/>
      </c>
      <c r="DX317" s="73"/>
    </row>
    <row r="318" spans="1:128" hidden="1">
      <c r="A318" s="67" t="str">
        <f>IF(OR(B318=0,B318=""),"",'Stu.Detail (1-20)'!A320)</f>
        <v/>
      </c>
      <c r="B318" s="67" t="str">
        <f>IF(OR('Stu.Detail (1-20)'!B320=0,'Stu.Detail (1-20)'!B320=""),"",'Stu.Detail (1-20)'!B320)</f>
        <v/>
      </c>
      <c r="C318" s="68" t="str">
        <f>IF(OR('Stu.Detail (1-20)'!C320=0,'Stu.Detail (1-20)'!C320=""),"",'Stu.Detail (1-20)'!C320)</f>
        <v/>
      </c>
      <c r="D318" s="67" t="str">
        <f>IF(OR('Stu.Detail (1-20)'!J320=0,'Stu.Detail (1-20)'!J320=""),"",'Stu.Detail (1-20)'!J320)</f>
        <v/>
      </c>
      <c r="E318" s="67" t="str">
        <f>IF(OR('Stu.Detail (1-20)'!K320=0,'Stu.Detail (1-20)'!K320=""),"",'Stu.Detail (1-20)'!K320)</f>
        <v/>
      </c>
      <c r="F318" s="67" t="str">
        <f>IF(OR('Stu.Detail (1-20)'!L320=0,'Stu.Detail (1-20)'!L320=""),"",'Stu.Detail (1-20)'!L320)</f>
        <v/>
      </c>
      <c r="H318" s="74" t="str">
        <f t="shared" si="3109"/>
        <v/>
      </c>
      <c r="I318" s="67" t="str">
        <f t="shared" si="3110"/>
        <v/>
      </c>
      <c r="J318" s="67" t="str">
        <f t="shared" si="3111"/>
        <v/>
      </c>
      <c r="K318" s="67" t="str">
        <f t="shared" si="3112"/>
        <v/>
      </c>
      <c r="L318" s="67" t="str">
        <f t="shared" si="3113"/>
        <v/>
      </c>
      <c r="M318" s="67" t="str">
        <f t="shared" si="3114"/>
        <v/>
      </c>
      <c r="N318" s="67" t="str">
        <f t="shared" si="3115"/>
        <v/>
      </c>
      <c r="O318" s="67" t="str">
        <f t="shared" si="3116"/>
        <v/>
      </c>
      <c r="P318" s="67" t="str">
        <f t="shared" si="3117"/>
        <v/>
      </c>
      <c r="Q318" s="75" t="str">
        <f t="shared" si="3118"/>
        <v/>
      </c>
      <c r="R318" s="74" t="str">
        <f t="shared" si="3119"/>
        <v/>
      </c>
      <c r="S318" s="67" t="str">
        <f t="shared" si="3120"/>
        <v/>
      </c>
      <c r="T318" s="67" t="str">
        <f t="shared" si="3121"/>
        <v/>
      </c>
      <c r="U318" s="67" t="str">
        <f t="shared" si="3122"/>
        <v/>
      </c>
      <c r="V318" s="67" t="str">
        <f t="shared" si="3123"/>
        <v/>
      </c>
      <c r="W318" s="67" t="str">
        <f t="shared" si="3124"/>
        <v/>
      </c>
      <c r="X318" s="67" t="str">
        <f t="shared" si="3125"/>
        <v/>
      </c>
      <c r="Y318" s="67" t="str">
        <f t="shared" si="3126"/>
        <v/>
      </c>
      <c r="Z318" s="67" t="str">
        <f t="shared" si="3127"/>
        <v/>
      </c>
      <c r="AA318" s="75" t="str">
        <f t="shared" si="3128"/>
        <v/>
      </c>
      <c r="AB318" s="74" t="str">
        <f t="shared" si="3359"/>
        <v/>
      </c>
      <c r="AC318" s="67" t="str">
        <f t="shared" ref="AC318" si="3779">IF(AND($F318=AB$2,$D318=AB$3,$E318=AC$4),1,"")</f>
        <v/>
      </c>
      <c r="AD318" s="67" t="str">
        <f t="shared" si="3130"/>
        <v/>
      </c>
      <c r="AE318" s="67" t="str">
        <f t="shared" si="3131"/>
        <v/>
      </c>
      <c r="AF318" s="67" t="str">
        <f t="shared" si="3132"/>
        <v/>
      </c>
      <c r="AG318" s="67" t="str">
        <f t="shared" si="3133"/>
        <v/>
      </c>
      <c r="AH318" s="67" t="str">
        <f t="shared" si="3134"/>
        <v/>
      </c>
      <c r="AI318" s="67" t="str">
        <f t="shared" si="3135"/>
        <v/>
      </c>
      <c r="AJ318" s="67" t="str">
        <f t="shared" si="3136"/>
        <v/>
      </c>
      <c r="AK318" s="75" t="str">
        <f t="shared" si="3137"/>
        <v/>
      </c>
      <c r="AL318" s="74" t="str">
        <f t="shared" si="3361"/>
        <v/>
      </c>
      <c r="AM318" s="67" t="str">
        <f t="shared" ref="AM318" si="3780">IF(AND($F318=AL$2,$D318=AL$3,$E318=AM$4),1,"")</f>
        <v/>
      </c>
      <c r="AN318" s="67" t="str">
        <f t="shared" si="3139"/>
        <v/>
      </c>
      <c r="AO318" s="67" t="str">
        <f t="shared" si="3140"/>
        <v/>
      </c>
      <c r="AP318" s="67" t="str">
        <f t="shared" si="3141"/>
        <v/>
      </c>
      <c r="AQ318" s="67" t="str">
        <f t="shared" si="3142"/>
        <v/>
      </c>
      <c r="AR318" s="67" t="str">
        <f t="shared" si="3143"/>
        <v/>
      </c>
      <c r="AS318" s="67" t="str">
        <f t="shared" si="3144"/>
        <v/>
      </c>
      <c r="AT318" s="67" t="str">
        <f t="shared" si="3145"/>
        <v/>
      </c>
      <c r="AU318" s="75" t="str">
        <f t="shared" si="3146"/>
        <v/>
      </c>
      <c r="AV318" s="74" t="str">
        <f t="shared" si="3363"/>
        <v/>
      </c>
      <c r="AW318" s="67" t="str">
        <f t="shared" ref="AW318" si="3781">IF(AND($F318=AV$2,$D318=AV$3,$E318=AW$4),1,"")</f>
        <v/>
      </c>
      <c r="AX318" s="67" t="str">
        <f t="shared" si="3148"/>
        <v/>
      </c>
      <c r="AY318" s="67" t="str">
        <f t="shared" si="3149"/>
        <v/>
      </c>
      <c r="AZ318" s="67" t="str">
        <f t="shared" si="3150"/>
        <v/>
      </c>
      <c r="BA318" s="67" t="str">
        <f t="shared" si="3151"/>
        <v/>
      </c>
      <c r="BB318" s="67" t="str">
        <f t="shared" si="3152"/>
        <v/>
      </c>
      <c r="BC318" s="67" t="str">
        <f t="shared" si="3153"/>
        <v/>
      </c>
      <c r="BD318" s="67" t="str">
        <f t="shared" si="3154"/>
        <v/>
      </c>
      <c r="BE318" s="75" t="str">
        <f t="shared" si="3155"/>
        <v/>
      </c>
      <c r="BF318" s="74" t="str">
        <f t="shared" si="3365"/>
        <v/>
      </c>
      <c r="BG318" s="67" t="str">
        <f t="shared" ref="BG318" si="3782">IF(AND($F318=BF$2,$D318=BF$3,$E318=BG$4),1,"")</f>
        <v/>
      </c>
      <c r="BH318" s="67" t="str">
        <f t="shared" si="3157"/>
        <v/>
      </c>
      <c r="BI318" s="67" t="str">
        <f t="shared" si="3158"/>
        <v/>
      </c>
      <c r="BJ318" s="67" t="str">
        <f t="shared" si="3159"/>
        <v/>
      </c>
      <c r="BK318" s="67" t="str">
        <f t="shared" si="3160"/>
        <v/>
      </c>
      <c r="BL318" s="67" t="str">
        <f t="shared" si="3161"/>
        <v/>
      </c>
      <c r="BM318" s="67" t="str">
        <f t="shared" si="3162"/>
        <v/>
      </c>
      <c r="BN318" s="67" t="str">
        <f t="shared" si="3163"/>
        <v/>
      </c>
      <c r="BO318" s="75" t="str">
        <f t="shared" si="3164"/>
        <v/>
      </c>
      <c r="BP318" s="74" t="str">
        <f t="shared" si="3367"/>
        <v/>
      </c>
      <c r="BQ318" s="67" t="str">
        <f t="shared" ref="BQ318" si="3783">IF(AND($F318=BP$2,$D318=BP$3,$E318=BQ$4),1,"")</f>
        <v/>
      </c>
      <c r="BR318" s="67" t="str">
        <f t="shared" si="3166"/>
        <v/>
      </c>
      <c r="BS318" s="67" t="str">
        <f t="shared" si="3167"/>
        <v/>
      </c>
      <c r="BT318" s="67" t="str">
        <f t="shared" si="3168"/>
        <v/>
      </c>
      <c r="BU318" s="67" t="str">
        <f t="shared" si="3169"/>
        <v/>
      </c>
      <c r="BV318" s="67" t="str">
        <f t="shared" si="3170"/>
        <v/>
      </c>
      <c r="BW318" s="67" t="str">
        <f t="shared" si="3171"/>
        <v/>
      </c>
      <c r="BX318" s="67" t="str">
        <f t="shared" si="3172"/>
        <v/>
      </c>
      <c r="BY318" s="75" t="str">
        <f t="shared" si="3173"/>
        <v/>
      </c>
      <c r="BZ318" s="74" t="str">
        <f t="shared" si="3369"/>
        <v/>
      </c>
      <c r="CA318" s="67" t="str">
        <f t="shared" ref="CA318" si="3784">IF(AND($F318=BZ$2,$D318=BZ$3,$E318=CA$4),1,"")</f>
        <v/>
      </c>
      <c r="CB318" s="67" t="str">
        <f t="shared" si="3175"/>
        <v/>
      </c>
      <c r="CC318" s="67" t="str">
        <f t="shared" si="3176"/>
        <v/>
      </c>
      <c r="CD318" s="67" t="str">
        <f t="shared" si="3177"/>
        <v/>
      </c>
      <c r="CE318" s="67" t="str">
        <f t="shared" si="3178"/>
        <v/>
      </c>
      <c r="CF318" s="67" t="str">
        <f t="shared" si="3179"/>
        <v/>
      </c>
      <c r="CG318" s="67" t="str">
        <f t="shared" si="3180"/>
        <v/>
      </c>
      <c r="CH318" s="67" t="str">
        <f t="shared" si="3181"/>
        <v/>
      </c>
      <c r="CI318" s="75" t="str">
        <f t="shared" si="3182"/>
        <v/>
      </c>
      <c r="CJ318" s="74" t="str">
        <f t="shared" si="3371"/>
        <v/>
      </c>
      <c r="CK318" s="67" t="str">
        <f t="shared" ref="CK318" si="3785">IF(AND($F318=CJ$2,$D318=CJ$3,$E318=CK$4),1,"")</f>
        <v/>
      </c>
      <c r="CL318" s="67" t="str">
        <f t="shared" si="3184"/>
        <v/>
      </c>
      <c r="CM318" s="67" t="str">
        <f t="shared" si="3185"/>
        <v/>
      </c>
      <c r="CN318" s="67" t="str">
        <f t="shared" si="3186"/>
        <v/>
      </c>
      <c r="CO318" s="67" t="str">
        <f t="shared" si="3187"/>
        <v/>
      </c>
      <c r="CP318" s="67" t="str">
        <f t="shared" si="3188"/>
        <v/>
      </c>
      <c r="CQ318" s="67" t="str">
        <f t="shared" si="3189"/>
        <v/>
      </c>
      <c r="CR318" s="67" t="str">
        <f t="shared" si="3190"/>
        <v/>
      </c>
      <c r="CS318" s="75" t="str">
        <f t="shared" si="3191"/>
        <v/>
      </c>
      <c r="CT318" s="74" t="str">
        <f t="shared" si="3373"/>
        <v/>
      </c>
      <c r="CU318" s="67" t="str">
        <f t="shared" ref="CU318" si="3786">IF(AND($F318=CT$2,$D318=CT$3,$E318=CU$4),1,"")</f>
        <v/>
      </c>
      <c r="CV318" s="67" t="str">
        <f t="shared" si="3193"/>
        <v/>
      </c>
      <c r="CW318" s="67" t="str">
        <f t="shared" si="3194"/>
        <v/>
      </c>
      <c r="CX318" s="67" t="str">
        <f t="shared" si="3195"/>
        <v/>
      </c>
      <c r="CY318" s="67" t="str">
        <f t="shared" si="3196"/>
        <v/>
      </c>
      <c r="CZ318" s="67" t="str">
        <f t="shared" si="3197"/>
        <v/>
      </c>
      <c r="DA318" s="67" t="str">
        <f t="shared" si="3198"/>
        <v/>
      </c>
      <c r="DB318" s="67" t="str">
        <f t="shared" si="3199"/>
        <v/>
      </c>
      <c r="DC318" s="75" t="str">
        <f t="shared" si="3200"/>
        <v/>
      </c>
      <c r="DD318" s="74" t="str">
        <f t="shared" si="3375"/>
        <v/>
      </c>
      <c r="DE318" s="67" t="str">
        <f t="shared" ref="DE318" si="3787">IF(AND($F318=DD$2,$D318=DD$3,$E318=DE$4),1,"")</f>
        <v/>
      </c>
      <c r="DF318" s="67" t="str">
        <f t="shared" si="3202"/>
        <v/>
      </c>
      <c r="DG318" s="67" t="str">
        <f t="shared" si="3203"/>
        <v/>
      </c>
      <c r="DH318" s="67" t="str">
        <f t="shared" si="3204"/>
        <v/>
      </c>
      <c r="DI318" s="67" t="str">
        <f t="shared" si="3205"/>
        <v/>
      </c>
      <c r="DJ318" s="67" t="str">
        <f t="shared" si="3206"/>
        <v/>
      </c>
      <c r="DK318" s="67" t="str">
        <f t="shared" si="3207"/>
        <v/>
      </c>
      <c r="DL318" s="67" t="str">
        <f t="shared" si="3208"/>
        <v/>
      </c>
      <c r="DM318" s="75" t="str">
        <f t="shared" si="3209"/>
        <v/>
      </c>
      <c r="DN318" s="74" t="str">
        <f t="shared" si="3377"/>
        <v/>
      </c>
      <c r="DO318" s="67" t="str">
        <f t="shared" ref="DO318" si="3788">IF(AND($F318=DN$2,$D318=DN$3,$E318=DO$4),1,"")</f>
        <v/>
      </c>
      <c r="DP318" s="67" t="str">
        <f t="shared" si="3211"/>
        <v/>
      </c>
      <c r="DQ318" s="67" t="str">
        <f t="shared" si="3212"/>
        <v/>
      </c>
      <c r="DR318" s="67" t="str">
        <f t="shared" si="3213"/>
        <v/>
      </c>
      <c r="DS318" s="67" t="str">
        <f t="shared" si="3214"/>
        <v/>
      </c>
      <c r="DT318" s="67" t="str">
        <f t="shared" si="3215"/>
        <v/>
      </c>
      <c r="DU318" s="67" t="str">
        <f t="shared" si="3216"/>
        <v/>
      </c>
      <c r="DV318" s="67" t="str">
        <f t="shared" si="3217"/>
        <v/>
      </c>
      <c r="DW318" s="76" t="str">
        <f t="shared" si="3218"/>
        <v/>
      </c>
      <c r="DX318" s="73"/>
    </row>
    <row r="319" spans="1:128" hidden="1">
      <c r="A319" s="67" t="str">
        <f>IF(OR(B319=0,B319=""),"",'Stu.Detail (1-20)'!A321)</f>
        <v/>
      </c>
      <c r="B319" s="67" t="str">
        <f>IF(OR('Stu.Detail (1-20)'!B321=0,'Stu.Detail (1-20)'!B321=""),"",'Stu.Detail (1-20)'!B321)</f>
        <v/>
      </c>
      <c r="C319" s="68" t="str">
        <f>IF(OR('Stu.Detail (1-20)'!C321=0,'Stu.Detail (1-20)'!C321=""),"",'Stu.Detail (1-20)'!C321)</f>
        <v/>
      </c>
      <c r="D319" s="67" t="str">
        <f>IF(OR('Stu.Detail (1-20)'!J321=0,'Stu.Detail (1-20)'!J321=""),"",'Stu.Detail (1-20)'!J321)</f>
        <v/>
      </c>
      <c r="E319" s="67" t="str">
        <f>IF(OR('Stu.Detail (1-20)'!K321=0,'Stu.Detail (1-20)'!K321=""),"",'Stu.Detail (1-20)'!K321)</f>
        <v/>
      </c>
      <c r="F319" s="67" t="str">
        <f>IF(OR('Stu.Detail (1-20)'!L321=0,'Stu.Detail (1-20)'!L321=""),"",'Stu.Detail (1-20)'!L321)</f>
        <v/>
      </c>
      <c r="H319" s="74" t="str">
        <f t="shared" si="3109"/>
        <v/>
      </c>
      <c r="I319" s="67" t="str">
        <f t="shared" si="3110"/>
        <v/>
      </c>
      <c r="J319" s="67" t="str">
        <f t="shared" si="3111"/>
        <v/>
      </c>
      <c r="K319" s="67" t="str">
        <f t="shared" si="3112"/>
        <v/>
      </c>
      <c r="L319" s="67" t="str">
        <f t="shared" si="3113"/>
        <v/>
      </c>
      <c r="M319" s="67" t="str">
        <f t="shared" si="3114"/>
        <v/>
      </c>
      <c r="N319" s="67" t="str">
        <f t="shared" si="3115"/>
        <v/>
      </c>
      <c r="O319" s="67" t="str">
        <f t="shared" si="3116"/>
        <v/>
      </c>
      <c r="P319" s="67" t="str">
        <f t="shared" si="3117"/>
        <v/>
      </c>
      <c r="Q319" s="75" t="str">
        <f t="shared" si="3118"/>
        <v/>
      </c>
      <c r="R319" s="74" t="str">
        <f t="shared" si="3119"/>
        <v/>
      </c>
      <c r="S319" s="67" t="str">
        <f t="shared" si="3120"/>
        <v/>
      </c>
      <c r="T319" s="67" t="str">
        <f t="shared" si="3121"/>
        <v/>
      </c>
      <c r="U319" s="67" t="str">
        <f t="shared" si="3122"/>
        <v/>
      </c>
      <c r="V319" s="67" t="str">
        <f t="shared" si="3123"/>
        <v/>
      </c>
      <c r="W319" s="67" t="str">
        <f t="shared" si="3124"/>
        <v/>
      </c>
      <c r="X319" s="67" t="str">
        <f t="shared" si="3125"/>
        <v/>
      </c>
      <c r="Y319" s="67" t="str">
        <f t="shared" si="3126"/>
        <v/>
      </c>
      <c r="Z319" s="67" t="str">
        <f t="shared" si="3127"/>
        <v/>
      </c>
      <c r="AA319" s="75" t="str">
        <f t="shared" si="3128"/>
        <v/>
      </c>
      <c r="AB319" s="74" t="str">
        <f t="shared" si="3359"/>
        <v/>
      </c>
      <c r="AC319" s="67" t="str">
        <f t="shared" ref="AC319" si="3789">IF(AND($F319=AB$2,$D319=AB$3,$E319=AC$4),1,"")</f>
        <v/>
      </c>
      <c r="AD319" s="67" t="str">
        <f t="shared" si="3130"/>
        <v/>
      </c>
      <c r="AE319" s="67" t="str">
        <f t="shared" si="3131"/>
        <v/>
      </c>
      <c r="AF319" s="67" t="str">
        <f t="shared" si="3132"/>
        <v/>
      </c>
      <c r="AG319" s="67" t="str">
        <f t="shared" si="3133"/>
        <v/>
      </c>
      <c r="AH319" s="67" t="str">
        <f t="shared" si="3134"/>
        <v/>
      </c>
      <c r="AI319" s="67" t="str">
        <f t="shared" si="3135"/>
        <v/>
      </c>
      <c r="AJ319" s="67" t="str">
        <f t="shared" si="3136"/>
        <v/>
      </c>
      <c r="AK319" s="75" t="str">
        <f t="shared" si="3137"/>
        <v/>
      </c>
      <c r="AL319" s="74" t="str">
        <f t="shared" si="3361"/>
        <v/>
      </c>
      <c r="AM319" s="67" t="str">
        <f t="shared" ref="AM319" si="3790">IF(AND($F319=AL$2,$D319=AL$3,$E319=AM$4),1,"")</f>
        <v/>
      </c>
      <c r="AN319" s="67" t="str">
        <f t="shared" si="3139"/>
        <v/>
      </c>
      <c r="AO319" s="67" t="str">
        <f t="shared" si="3140"/>
        <v/>
      </c>
      <c r="AP319" s="67" t="str">
        <f t="shared" si="3141"/>
        <v/>
      </c>
      <c r="AQ319" s="67" t="str">
        <f t="shared" si="3142"/>
        <v/>
      </c>
      <c r="AR319" s="67" t="str">
        <f t="shared" si="3143"/>
        <v/>
      </c>
      <c r="AS319" s="67" t="str">
        <f t="shared" si="3144"/>
        <v/>
      </c>
      <c r="AT319" s="67" t="str">
        <f t="shared" si="3145"/>
        <v/>
      </c>
      <c r="AU319" s="75" t="str">
        <f t="shared" si="3146"/>
        <v/>
      </c>
      <c r="AV319" s="74" t="str">
        <f t="shared" si="3363"/>
        <v/>
      </c>
      <c r="AW319" s="67" t="str">
        <f t="shared" ref="AW319" si="3791">IF(AND($F319=AV$2,$D319=AV$3,$E319=AW$4),1,"")</f>
        <v/>
      </c>
      <c r="AX319" s="67" t="str">
        <f t="shared" si="3148"/>
        <v/>
      </c>
      <c r="AY319" s="67" t="str">
        <f t="shared" si="3149"/>
        <v/>
      </c>
      <c r="AZ319" s="67" t="str">
        <f t="shared" si="3150"/>
        <v/>
      </c>
      <c r="BA319" s="67" t="str">
        <f t="shared" si="3151"/>
        <v/>
      </c>
      <c r="BB319" s="67" t="str">
        <f t="shared" si="3152"/>
        <v/>
      </c>
      <c r="BC319" s="67" t="str">
        <f t="shared" si="3153"/>
        <v/>
      </c>
      <c r="BD319" s="67" t="str">
        <f t="shared" si="3154"/>
        <v/>
      </c>
      <c r="BE319" s="75" t="str">
        <f t="shared" si="3155"/>
        <v/>
      </c>
      <c r="BF319" s="74" t="str">
        <f t="shared" si="3365"/>
        <v/>
      </c>
      <c r="BG319" s="67" t="str">
        <f t="shared" ref="BG319" si="3792">IF(AND($F319=BF$2,$D319=BF$3,$E319=BG$4),1,"")</f>
        <v/>
      </c>
      <c r="BH319" s="67" t="str">
        <f t="shared" si="3157"/>
        <v/>
      </c>
      <c r="BI319" s="67" t="str">
        <f t="shared" si="3158"/>
        <v/>
      </c>
      <c r="BJ319" s="67" t="str">
        <f t="shared" si="3159"/>
        <v/>
      </c>
      <c r="BK319" s="67" t="str">
        <f t="shared" si="3160"/>
        <v/>
      </c>
      <c r="BL319" s="67" t="str">
        <f t="shared" si="3161"/>
        <v/>
      </c>
      <c r="BM319" s="67" t="str">
        <f t="shared" si="3162"/>
        <v/>
      </c>
      <c r="BN319" s="67" t="str">
        <f t="shared" si="3163"/>
        <v/>
      </c>
      <c r="BO319" s="75" t="str">
        <f t="shared" si="3164"/>
        <v/>
      </c>
      <c r="BP319" s="74" t="str">
        <f t="shared" si="3367"/>
        <v/>
      </c>
      <c r="BQ319" s="67" t="str">
        <f t="shared" ref="BQ319" si="3793">IF(AND($F319=BP$2,$D319=BP$3,$E319=BQ$4),1,"")</f>
        <v/>
      </c>
      <c r="BR319" s="67" t="str">
        <f t="shared" si="3166"/>
        <v/>
      </c>
      <c r="BS319" s="67" t="str">
        <f t="shared" si="3167"/>
        <v/>
      </c>
      <c r="BT319" s="67" t="str">
        <f t="shared" si="3168"/>
        <v/>
      </c>
      <c r="BU319" s="67" t="str">
        <f t="shared" si="3169"/>
        <v/>
      </c>
      <c r="BV319" s="67" t="str">
        <f t="shared" si="3170"/>
        <v/>
      </c>
      <c r="BW319" s="67" t="str">
        <f t="shared" si="3171"/>
        <v/>
      </c>
      <c r="BX319" s="67" t="str">
        <f t="shared" si="3172"/>
        <v/>
      </c>
      <c r="BY319" s="75" t="str">
        <f t="shared" si="3173"/>
        <v/>
      </c>
      <c r="BZ319" s="74" t="str">
        <f t="shared" si="3369"/>
        <v/>
      </c>
      <c r="CA319" s="67" t="str">
        <f t="shared" ref="CA319" si="3794">IF(AND($F319=BZ$2,$D319=BZ$3,$E319=CA$4),1,"")</f>
        <v/>
      </c>
      <c r="CB319" s="67" t="str">
        <f t="shared" si="3175"/>
        <v/>
      </c>
      <c r="CC319" s="67" t="str">
        <f t="shared" si="3176"/>
        <v/>
      </c>
      <c r="CD319" s="67" t="str">
        <f t="shared" si="3177"/>
        <v/>
      </c>
      <c r="CE319" s="67" t="str">
        <f t="shared" si="3178"/>
        <v/>
      </c>
      <c r="CF319" s="67" t="str">
        <f t="shared" si="3179"/>
        <v/>
      </c>
      <c r="CG319" s="67" t="str">
        <f t="shared" si="3180"/>
        <v/>
      </c>
      <c r="CH319" s="67" t="str">
        <f t="shared" si="3181"/>
        <v/>
      </c>
      <c r="CI319" s="75" t="str">
        <f t="shared" si="3182"/>
        <v/>
      </c>
      <c r="CJ319" s="74" t="str">
        <f t="shared" si="3371"/>
        <v/>
      </c>
      <c r="CK319" s="67" t="str">
        <f t="shared" ref="CK319" si="3795">IF(AND($F319=CJ$2,$D319=CJ$3,$E319=CK$4),1,"")</f>
        <v/>
      </c>
      <c r="CL319" s="67" t="str">
        <f t="shared" si="3184"/>
        <v/>
      </c>
      <c r="CM319" s="67" t="str">
        <f t="shared" si="3185"/>
        <v/>
      </c>
      <c r="CN319" s="67" t="str">
        <f t="shared" si="3186"/>
        <v/>
      </c>
      <c r="CO319" s="67" t="str">
        <f t="shared" si="3187"/>
        <v/>
      </c>
      <c r="CP319" s="67" t="str">
        <f t="shared" si="3188"/>
        <v/>
      </c>
      <c r="CQ319" s="67" t="str">
        <f t="shared" si="3189"/>
        <v/>
      </c>
      <c r="CR319" s="67" t="str">
        <f t="shared" si="3190"/>
        <v/>
      </c>
      <c r="CS319" s="75" t="str">
        <f t="shared" si="3191"/>
        <v/>
      </c>
      <c r="CT319" s="74" t="str">
        <f t="shared" si="3373"/>
        <v/>
      </c>
      <c r="CU319" s="67" t="str">
        <f t="shared" ref="CU319" si="3796">IF(AND($F319=CT$2,$D319=CT$3,$E319=CU$4),1,"")</f>
        <v/>
      </c>
      <c r="CV319" s="67" t="str">
        <f t="shared" si="3193"/>
        <v/>
      </c>
      <c r="CW319" s="67" t="str">
        <f t="shared" si="3194"/>
        <v/>
      </c>
      <c r="CX319" s="67" t="str">
        <f t="shared" si="3195"/>
        <v/>
      </c>
      <c r="CY319" s="67" t="str">
        <f t="shared" si="3196"/>
        <v/>
      </c>
      <c r="CZ319" s="67" t="str">
        <f t="shared" si="3197"/>
        <v/>
      </c>
      <c r="DA319" s="67" t="str">
        <f t="shared" si="3198"/>
        <v/>
      </c>
      <c r="DB319" s="67" t="str">
        <f t="shared" si="3199"/>
        <v/>
      </c>
      <c r="DC319" s="75" t="str">
        <f t="shared" si="3200"/>
        <v/>
      </c>
      <c r="DD319" s="74" t="str">
        <f t="shared" si="3375"/>
        <v/>
      </c>
      <c r="DE319" s="67" t="str">
        <f t="shared" ref="DE319" si="3797">IF(AND($F319=DD$2,$D319=DD$3,$E319=DE$4),1,"")</f>
        <v/>
      </c>
      <c r="DF319" s="67" t="str">
        <f t="shared" si="3202"/>
        <v/>
      </c>
      <c r="DG319" s="67" t="str">
        <f t="shared" si="3203"/>
        <v/>
      </c>
      <c r="DH319" s="67" t="str">
        <f t="shared" si="3204"/>
        <v/>
      </c>
      <c r="DI319" s="67" t="str">
        <f t="shared" si="3205"/>
        <v/>
      </c>
      <c r="DJ319" s="67" t="str">
        <f t="shared" si="3206"/>
        <v/>
      </c>
      <c r="DK319" s="67" t="str">
        <f t="shared" si="3207"/>
        <v/>
      </c>
      <c r="DL319" s="67" t="str">
        <f t="shared" si="3208"/>
        <v/>
      </c>
      <c r="DM319" s="75" t="str">
        <f t="shared" si="3209"/>
        <v/>
      </c>
      <c r="DN319" s="74" t="str">
        <f t="shared" si="3377"/>
        <v/>
      </c>
      <c r="DO319" s="67" t="str">
        <f t="shared" ref="DO319" si="3798">IF(AND($F319=DN$2,$D319=DN$3,$E319=DO$4),1,"")</f>
        <v/>
      </c>
      <c r="DP319" s="67" t="str">
        <f t="shared" si="3211"/>
        <v/>
      </c>
      <c r="DQ319" s="67" t="str">
        <f t="shared" si="3212"/>
        <v/>
      </c>
      <c r="DR319" s="67" t="str">
        <f t="shared" si="3213"/>
        <v/>
      </c>
      <c r="DS319" s="67" t="str">
        <f t="shared" si="3214"/>
        <v/>
      </c>
      <c r="DT319" s="67" t="str">
        <f t="shared" si="3215"/>
        <v/>
      </c>
      <c r="DU319" s="67" t="str">
        <f t="shared" si="3216"/>
        <v/>
      </c>
      <c r="DV319" s="67" t="str">
        <f t="shared" si="3217"/>
        <v/>
      </c>
      <c r="DW319" s="76" t="str">
        <f t="shared" si="3218"/>
        <v/>
      </c>
      <c r="DX319" s="73"/>
    </row>
    <row r="320" spans="1:128" hidden="1">
      <c r="A320" s="67" t="str">
        <f>IF(OR(B320=0,B320=""),"",'Stu.Detail (1-20)'!A322)</f>
        <v/>
      </c>
      <c r="B320" s="67" t="str">
        <f>IF(OR('Stu.Detail (1-20)'!B322=0,'Stu.Detail (1-20)'!B322=""),"",'Stu.Detail (1-20)'!B322)</f>
        <v/>
      </c>
      <c r="C320" s="68" t="str">
        <f>IF(OR('Stu.Detail (1-20)'!C322=0,'Stu.Detail (1-20)'!C322=""),"",'Stu.Detail (1-20)'!C322)</f>
        <v/>
      </c>
      <c r="D320" s="67" t="str">
        <f>IF(OR('Stu.Detail (1-20)'!J322=0,'Stu.Detail (1-20)'!J322=""),"",'Stu.Detail (1-20)'!J322)</f>
        <v/>
      </c>
      <c r="E320" s="67" t="str">
        <f>IF(OR('Stu.Detail (1-20)'!K322=0,'Stu.Detail (1-20)'!K322=""),"",'Stu.Detail (1-20)'!K322)</f>
        <v/>
      </c>
      <c r="F320" s="67" t="str">
        <f>IF(OR('Stu.Detail (1-20)'!L322=0,'Stu.Detail (1-20)'!L322=""),"",'Stu.Detail (1-20)'!L322)</f>
        <v/>
      </c>
      <c r="H320" s="74" t="str">
        <f t="shared" si="3109"/>
        <v/>
      </c>
      <c r="I320" s="67" t="str">
        <f t="shared" si="3110"/>
        <v/>
      </c>
      <c r="J320" s="67" t="str">
        <f t="shared" si="3111"/>
        <v/>
      </c>
      <c r="K320" s="67" t="str">
        <f t="shared" si="3112"/>
        <v/>
      </c>
      <c r="L320" s="67" t="str">
        <f t="shared" si="3113"/>
        <v/>
      </c>
      <c r="M320" s="67" t="str">
        <f t="shared" si="3114"/>
        <v/>
      </c>
      <c r="N320" s="67" t="str">
        <f t="shared" si="3115"/>
        <v/>
      </c>
      <c r="O320" s="67" t="str">
        <f t="shared" si="3116"/>
        <v/>
      </c>
      <c r="P320" s="67" t="str">
        <f t="shared" si="3117"/>
        <v/>
      </c>
      <c r="Q320" s="75" t="str">
        <f t="shared" si="3118"/>
        <v/>
      </c>
      <c r="R320" s="74" t="str">
        <f t="shared" si="3119"/>
        <v/>
      </c>
      <c r="S320" s="67" t="str">
        <f t="shared" si="3120"/>
        <v/>
      </c>
      <c r="T320" s="67" t="str">
        <f t="shared" si="3121"/>
        <v/>
      </c>
      <c r="U320" s="67" t="str">
        <f t="shared" si="3122"/>
        <v/>
      </c>
      <c r="V320" s="67" t="str">
        <f t="shared" si="3123"/>
        <v/>
      </c>
      <c r="W320" s="67" t="str">
        <f t="shared" si="3124"/>
        <v/>
      </c>
      <c r="X320" s="67" t="str">
        <f t="shared" si="3125"/>
        <v/>
      </c>
      <c r="Y320" s="67" t="str">
        <f t="shared" si="3126"/>
        <v/>
      </c>
      <c r="Z320" s="67" t="str">
        <f t="shared" si="3127"/>
        <v/>
      </c>
      <c r="AA320" s="75" t="str">
        <f t="shared" si="3128"/>
        <v/>
      </c>
      <c r="AB320" s="74" t="str">
        <f t="shared" si="3359"/>
        <v/>
      </c>
      <c r="AC320" s="67" t="str">
        <f t="shared" ref="AC320" si="3799">IF(AND($F320=AB$2,$D320=AB$3,$E320=AC$4),1,"")</f>
        <v/>
      </c>
      <c r="AD320" s="67" t="str">
        <f t="shared" si="3130"/>
        <v/>
      </c>
      <c r="AE320" s="67" t="str">
        <f t="shared" si="3131"/>
        <v/>
      </c>
      <c r="AF320" s="67" t="str">
        <f t="shared" si="3132"/>
        <v/>
      </c>
      <c r="AG320" s="67" t="str">
        <f t="shared" si="3133"/>
        <v/>
      </c>
      <c r="AH320" s="67" t="str">
        <f t="shared" si="3134"/>
        <v/>
      </c>
      <c r="AI320" s="67" t="str">
        <f t="shared" si="3135"/>
        <v/>
      </c>
      <c r="AJ320" s="67" t="str">
        <f t="shared" si="3136"/>
        <v/>
      </c>
      <c r="AK320" s="75" t="str">
        <f t="shared" si="3137"/>
        <v/>
      </c>
      <c r="AL320" s="74" t="str">
        <f t="shared" si="3361"/>
        <v/>
      </c>
      <c r="AM320" s="67" t="str">
        <f t="shared" ref="AM320" si="3800">IF(AND($F320=AL$2,$D320=AL$3,$E320=AM$4),1,"")</f>
        <v/>
      </c>
      <c r="AN320" s="67" t="str">
        <f t="shared" si="3139"/>
        <v/>
      </c>
      <c r="AO320" s="67" t="str">
        <f t="shared" si="3140"/>
        <v/>
      </c>
      <c r="AP320" s="67" t="str">
        <f t="shared" si="3141"/>
        <v/>
      </c>
      <c r="AQ320" s="67" t="str">
        <f t="shared" si="3142"/>
        <v/>
      </c>
      <c r="AR320" s="67" t="str">
        <f t="shared" si="3143"/>
        <v/>
      </c>
      <c r="AS320" s="67" t="str">
        <f t="shared" si="3144"/>
        <v/>
      </c>
      <c r="AT320" s="67" t="str">
        <f t="shared" si="3145"/>
        <v/>
      </c>
      <c r="AU320" s="75" t="str">
        <f t="shared" si="3146"/>
        <v/>
      </c>
      <c r="AV320" s="74" t="str">
        <f t="shared" si="3363"/>
        <v/>
      </c>
      <c r="AW320" s="67" t="str">
        <f t="shared" ref="AW320" si="3801">IF(AND($F320=AV$2,$D320=AV$3,$E320=AW$4),1,"")</f>
        <v/>
      </c>
      <c r="AX320" s="67" t="str">
        <f t="shared" si="3148"/>
        <v/>
      </c>
      <c r="AY320" s="67" t="str">
        <f t="shared" si="3149"/>
        <v/>
      </c>
      <c r="AZ320" s="67" t="str">
        <f t="shared" si="3150"/>
        <v/>
      </c>
      <c r="BA320" s="67" t="str">
        <f t="shared" si="3151"/>
        <v/>
      </c>
      <c r="BB320" s="67" t="str">
        <f t="shared" si="3152"/>
        <v/>
      </c>
      <c r="BC320" s="67" t="str">
        <f t="shared" si="3153"/>
        <v/>
      </c>
      <c r="BD320" s="67" t="str">
        <f t="shared" si="3154"/>
        <v/>
      </c>
      <c r="BE320" s="75" t="str">
        <f t="shared" si="3155"/>
        <v/>
      </c>
      <c r="BF320" s="74" t="str">
        <f t="shared" si="3365"/>
        <v/>
      </c>
      <c r="BG320" s="67" t="str">
        <f t="shared" ref="BG320" si="3802">IF(AND($F320=BF$2,$D320=BF$3,$E320=BG$4),1,"")</f>
        <v/>
      </c>
      <c r="BH320" s="67" t="str">
        <f t="shared" si="3157"/>
        <v/>
      </c>
      <c r="BI320" s="67" t="str">
        <f t="shared" si="3158"/>
        <v/>
      </c>
      <c r="BJ320" s="67" t="str">
        <f t="shared" si="3159"/>
        <v/>
      </c>
      <c r="BK320" s="67" t="str">
        <f t="shared" si="3160"/>
        <v/>
      </c>
      <c r="BL320" s="67" t="str">
        <f t="shared" si="3161"/>
        <v/>
      </c>
      <c r="BM320" s="67" t="str">
        <f t="shared" si="3162"/>
        <v/>
      </c>
      <c r="BN320" s="67" t="str">
        <f t="shared" si="3163"/>
        <v/>
      </c>
      <c r="BO320" s="75" t="str">
        <f t="shared" si="3164"/>
        <v/>
      </c>
      <c r="BP320" s="74" t="str">
        <f t="shared" si="3367"/>
        <v/>
      </c>
      <c r="BQ320" s="67" t="str">
        <f t="shared" ref="BQ320" si="3803">IF(AND($F320=BP$2,$D320=BP$3,$E320=BQ$4),1,"")</f>
        <v/>
      </c>
      <c r="BR320" s="67" t="str">
        <f t="shared" si="3166"/>
        <v/>
      </c>
      <c r="BS320" s="67" t="str">
        <f t="shared" si="3167"/>
        <v/>
      </c>
      <c r="BT320" s="67" t="str">
        <f t="shared" si="3168"/>
        <v/>
      </c>
      <c r="BU320" s="67" t="str">
        <f t="shared" si="3169"/>
        <v/>
      </c>
      <c r="BV320" s="67" t="str">
        <f t="shared" si="3170"/>
        <v/>
      </c>
      <c r="BW320" s="67" t="str">
        <f t="shared" si="3171"/>
        <v/>
      </c>
      <c r="BX320" s="67" t="str">
        <f t="shared" si="3172"/>
        <v/>
      </c>
      <c r="BY320" s="75" t="str">
        <f t="shared" si="3173"/>
        <v/>
      </c>
      <c r="BZ320" s="74" t="str">
        <f t="shared" si="3369"/>
        <v/>
      </c>
      <c r="CA320" s="67" t="str">
        <f t="shared" ref="CA320" si="3804">IF(AND($F320=BZ$2,$D320=BZ$3,$E320=CA$4),1,"")</f>
        <v/>
      </c>
      <c r="CB320" s="67" t="str">
        <f t="shared" si="3175"/>
        <v/>
      </c>
      <c r="CC320" s="67" t="str">
        <f t="shared" si="3176"/>
        <v/>
      </c>
      <c r="CD320" s="67" t="str">
        <f t="shared" si="3177"/>
        <v/>
      </c>
      <c r="CE320" s="67" t="str">
        <f t="shared" si="3178"/>
        <v/>
      </c>
      <c r="CF320" s="67" t="str">
        <f t="shared" si="3179"/>
        <v/>
      </c>
      <c r="CG320" s="67" t="str">
        <f t="shared" si="3180"/>
        <v/>
      </c>
      <c r="CH320" s="67" t="str">
        <f t="shared" si="3181"/>
        <v/>
      </c>
      <c r="CI320" s="75" t="str">
        <f t="shared" si="3182"/>
        <v/>
      </c>
      <c r="CJ320" s="74" t="str">
        <f t="shared" si="3371"/>
        <v/>
      </c>
      <c r="CK320" s="67" t="str">
        <f t="shared" ref="CK320" si="3805">IF(AND($F320=CJ$2,$D320=CJ$3,$E320=CK$4),1,"")</f>
        <v/>
      </c>
      <c r="CL320" s="67" t="str">
        <f t="shared" si="3184"/>
        <v/>
      </c>
      <c r="CM320" s="67" t="str">
        <f t="shared" si="3185"/>
        <v/>
      </c>
      <c r="CN320" s="67" t="str">
        <f t="shared" si="3186"/>
        <v/>
      </c>
      <c r="CO320" s="67" t="str">
        <f t="shared" si="3187"/>
        <v/>
      </c>
      <c r="CP320" s="67" t="str">
        <f t="shared" si="3188"/>
        <v/>
      </c>
      <c r="CQ320" s="67" t="str">
        <f t="shared" si="3189"/>
        <v/>
      </c>
      <c r="CR320" s="67" t="str">
        <f t="shared" si="3190"/>
        <v/>
      </c>
      <c r="CS320" s="75" t="str">
        <f t="shared" si="3191"/>
        <v/>
      </c>
      <c r="CT320" s="74" t="str">
        <f t="shared" si="3373"/>
        <v/>
      </c>
      <c r="CU320" s="67" t="str">
        <f t="shared" ref="CU320" si="3806">IF(AND($F320=CT$2,$D320=CT$3,$E320=CU$4),1,"")</f>
        <v/>
      </c>
      <c r="CV320" s="67" t="str">
        <f t="shared" si="3193"/>
        <v/>
      </c>
      <c r="CW320" s="67" t="str">
        <f t="shared" si="3194"/>
        <v/>
      </c>
      <c r="CX320" s="67" t="str">
        <f t="shared" si="3195"/>
        <v/>
      </c>
      <c r="CY320" s="67" t="str">
        <f t="shared" si="3196"/>
        <v/>
      </c>
      <c r="CZ320" s="67" t="str">
        <f t="shared" si="3197"/>
        <v/>
      </c>
      <c r="DA320" s="67" t="str">
        <f t="shared" si="3198"/>
        <v/>
      </c>
      <c r="DB320" s="67" t="str">
        <f t="shared" si="3199"/>
        <v/>
      </c>
      <c r="DC320" s="75" t="str">
        <f t="shared" si="3200"/>
        <v/>
      </c>
      <c r="DD320" s="74" t="str">
        <f t="shared" si="3375"/>
        <v/>
      </c>
      <c r="DE320" s="67" t="str">
        <f t="shared" ref="DE320" si="3807">IF(AND($F320=DD$2,$D320=DD$3,$E320=DE$4),1,"")</f>
        <v/>
      </c>
      <c r="DF320" s="67" t="str">
        <f t="shared" si="3202"/>
        <v/>
      </c>
      <c r="DG320" s="67" t="str">
        <f t="shared" si="3203"/>
        <v/>
      </c>
      <c r="DH320" s="67" t="str">
        <f t="shared" si="3204"/>
        <v/>
      </c>
      <c r="DI320" s="67" t="str">
        <f t="shared" si="3205"/>
        <v/>
      </c>
      <c r="DJ320" s="67" t="str">
        <f t="shared" si="3206"/>
        <v/>
      </c>
      <c r="DK320" s="67" t="str">
        <f t="shared" si="3207"/>
        <v/>
      </c>
      <c r="DL320" s="67" t="str">
        <f t="shared" si="3208"/>
        <v/>
      </c>
      <c r="DM320" s="75" t="str">
        <f t="shared" si="3209"/>
        <v/>
      </c>
      <c r="DN320" s="74" t="str">
        <f t="shared" si="3377"/>
        <v/>
      </c>
      <c r="DO320" s="67" t="str">
        <f t="shared" ref="DO320" si="3808">IF(AND($F320=DN$2,$D320=DN$3,$E320=DO$4),1,"")</f>
        <v/>
      </c>
      <c r="DP320" s="67" t="str">
        <f t="shared" si="3211"/>
        <v/>
      </c>
      <c r="DQ320" s="67" t="str">
        <f t="shared" si="3212"/>
        <v/>
      </c>
      <c r="DR320" s="67" t="str">
        <f t="shared" si="3213"/>
        <v/>
      </c>
      <c r="DS320" s="67" t="str">
        <f t="shared" si="3214"/>
        <v/>
      </c>
      <c r="DT320" s="67" t="str">
        <f t="shared" si="3215"/>
        <v/>
      </c>
      <c r="DU320" s="67" t="str">
        <f t="shared" si="3216"/>
        <v/>
      </c>
      <c r="DV320" s="67" t="str">
        <f t="shared" si="3217"/>
        <v/>
      </c>
      <c r="DW320" s="76" t="str">
        <f t="shared" si="3218"/>
        <v/>
      </c>
      <c r="DX320" s="73"/>
    </row>
    <row r="321" spans="1:128" hidden="1">
      <c r="A321" s="67" t="str">
        <f>IF(OR(B321=0,B321=""),"",'Stu.Detail (1-20)'!A323)</f>
        <v/>
      </c>
      <c r="B321" s="67" t="str">
        <f>IF(OR('Stu.Detail (1-20)'!B323=0,'Stu.Detail (1-20)'!B323=""),"",'Stu.Detail (1-20)'!B323)</f>
        <v/>
      </c>
      <c r="C321" s="68" t="str">
        <f>IF(OR('Stu.Detail (1-20)'!C323=0,'Stu.Detail (1-20)'!C323=""),"",'Stu.Detail (1-20)'!C323)</f>
        <v/>
      </c>
      <c r="D321" s="67" t="str">
        <f>IF(OR('Stu.Detail (1-20)'!J323=0,'Stu.Detail (1-20)'!J323=""),"",'Stu.Detail (1-20)'!J323)</f>
        <v/>
      </c>
      <c r="E321" s="67" t="str">
        <f>IF(OR('Stu.Detail (1-20)'!K323=0,'Stu.Detail (1-20)'!K323=""),"",'Stu.Detail (1-20)'!K323)</f>
        <v/>
      </c>
      <c r="F321" s="67" t="str">
        <f>IF(OR('Stu.Detail (1-20)'!L323=0,'Stu.Detail (1-20)'!L323=""),"",'Stu.Detail (1-20)'!L323)</f>
        <v/>
      </c>
      <c r="H321" s="74" t="str">
        <f t="shared" si="3109"/>
        <v/>
      </c>
      <c r="I321" s="67" t="str">
        <f t="shared" si="3110"/>
        <v/>
      </c>
      <c r="J321" s="67" t="str">
        <f t="shared" si="3111"/>
        <v/>
      </c>
      <c r="K321" s="67" t="str">
        <f t="shared" si="3112"/>
        <v/>
      </c>
      <c r="L321" s="67" t="str">
        <f t="shared" si="3113"/>
        <v/>
      </c>
      <c r="M321" s="67" t="str">
        <f t="shared" si="3114"/>
        <v/>
      </c>
      <c r="N321" s="67" t="str">
        <f t="shared" si="3115"/>
        <v/>
      </c>
      <c r="O321" s="67" t="str">
        <f t="shared" si="3116"/>
        <v/>
      </c>
      <c r="P321" s="67" t="str">
        <f t="shared" si="3117"/>
        <v/>
      </c>
      <c r="Q321" s="75" t="str">
        <f t="shared" si="3118"/>
        <v/>
      </c>
      <c r="R321" s="74" t="str">
        <f t="shared" si="3119"/>
        <v/>
      </c>
      <c r="S321" s="67" t="str">
        <f t="shared" si="3120"/>
        <v/>
      </c>
      <c r="T321" s="67" t="str">
        <f t="shared" si="3121"/>
        <v/>
      </c>
      <c r="U321" s="67" t="str">
        <f t="shared" si="3122"/>
        <v/>
      </c>
      <c r="V321" s="67" t="str">
        <f t="shared" si="3123"/>
        <v/>
      </c>
      <c r="W321" s="67" t="str">
        <f t="shared" si="3124"/>
        <v/>
      </c>
      <c r="X321" s="67" t="str">
        <f t="shared" si="3125"/>
        <v/>
      </c>
      <c r="Y321" s="67" t="str">
        <f t="shared" si="3126"/>
        <v/>
      </c>
      <c r="Z321" s="67" t="str">
        <f t="shared" si="3127"/>
        <v/>
      </c>
      <c r="AA321" s="75" t="str">
        <f t="shared" si="3128"/>
        <v/>
      </c>
      <c r="AB321" s="74" t="str">
        <f t="shared" si="3359"/>
        <v/>
      </c>
      <c r="AC321" s="67" t="str">
        <f t="shared" ref="AC321" si="3809">IF(AND($F321=AB$2,$D321=AB$3,$E321=AC$4),1,"")</f>
        <v/>
      </c>
      <c r="AD321" s="67" t="str">
        <f t="shared" si="3130"/>
        <v/>
      </c>
      <c r="AE321" s="67" t="str">
        <f t="shared" si="3131"/>
        <v/>
      </c>
      <c r="AF321" s="67" t="str">
        <f t="shared" si="3132"/>
        <v/>
      </c>
      <c r="AG321" s="67" t="str">
        <f t="shared" si="3133"/>
        <v/>
      </c>
      <c r="AH321" s="67" t="str">
        <f t="shared" si="3134"/>
        <v/>
      </c>
      <c r="AI321" s="67" t="str">
        <f t="shared" si="3135"/>
        <v/>
      </c>
      <c r="AJ321" s="67" t="str">
        <f t="shared" si="3136"/>
        <v/>
      </c>
      <c r="AK321" s="75" t="str">
        <f t="shared" si="3137"/>
        <v/>
      </c>
      <c r="AL321" s="74" t="str">
        <f t="shared" si="3361"/>
        <v/>
      </c>
      <c r="AM321" s="67" t="str">
        <f t="shared" ref="AM321" si="3810">IF(AND($F321=AL$2,$D321=AL$3,$E321=AM$4),1,"")</f>
        <v/>
      </c>
      <c r="AN321" s="67" t="str">
        <f t="shared" si="3139"/>
        <v/>
      </c>
      <c r="AO321" s="67" t="str">
        <f t="shared" si="3140"/>
        <v/>
      </c>
      <c r="AP321" s="67" t="str">
        <f t="shared" si="3141"/>
        <v/>
      </c>
      <c r="AQ321" s="67" t="str">
        <f t="shared" si="3142"/>
        <v/>
      </c>
      <c r="AR321" s="67" t="str">
        <f t="shared" si="3143"/>
        <v/>
      </c>
      <c r="AS321" s="67" t="str">
        <f t="shared" si="3144"/>
        <v/>
      </c>
      <c r="AT321" s="67" t="str">
        <f t="shared" si="3145"/>
        <v/>
      </c>
      <c r="AU321" s="75" t="str">
        <f t="shared" si="3146"/>
        <v/>
      </c>
      <c r="AV321" s="74" t="str">
        <f t="shared" si="3363"/>
        <v/>
      </c>
      <c r="AW321" s="67" t="str">
        <f t="shared" ref="AW321" si="3811">IF(AND($F321=AV$2,$D321=AV$3,$E321=AW$4),1,"")</f>
        <v/>
      </c>
      <c r="AX321" s="67" t="str">
        <f t="shared" si="3148"/>
        <v/>
      </c>
      <c r="AY321" s="67" t="str">
        <f t="shared" si="3149"/>
        <v/>
      </c>
      <c r="AZ321" s="67" t="str">
        <f t="shared" si="3150"/>
        <v/>
      </c>
      <c r="BA321" s="67" t="str">
        <f t="shared" si="3151"/>
        <v/>
      </c>
      <c r="BB321" s="67" t="str">
        <f t="shared" si="3152"/>
        <v/>
      </c>
      <c r="BC321" s="67" t="str">
        <f t="shared" si="3153"/>
        <v/>
      </c>
      <c r="BD321" s="67" t="str">
        <f t="shared" si="3154"/>
        <v/>
      </c>
      <c r="BE321" s="75" t="str">
        <f t="shared" si="3155"/>
        <v/>
      </c>
      <c r="BF321" s="74" t="str">
        <f t="shared" si="3365"/>
        <v/>
      </c>
      <c r="BG321" s="67" t="str">
        <f t="shared" ref="BG321" si="3812">IF(AND($F321=BF$2,$D321=BF$3,$E321=BG$4),1,"")</f>
        <v/>
      </c>
      <c r="BH321" s="67" t="str">
        <f t="shared" si="3157"/>
        <v/>
      </c>
      <c r="BI321" s="67" t="str">
        <f t="shared" si="3158"/>
        <v/>
      </c>
      <c r="BJ321" s="67" t="str">
        <f t="shared" si="3159"/>
        <v/>
      </c>
      <c r="BK321" s="67" t="str">
        <f t="shared" si="3160"/>
        <v/>
      </c>
      <c r="BL321" s="67" t="str">
        <f t="shared" si="3161"/>
        <v/>
      </c>
      <c r="BM321" s="67" t="str">
        <f t="shared" si="3162"/>
        <v/>
      </c>
      <c r="BN321" s="67" t="str">
        <f t="shared" si="3163"/>
        <v/>
      </c>
      <c r="BO321" s="75" t="str">
        <f t="shared" si="3164"/>
        <v/>
      </c>
      <c r="BP321" s="74" t="str">
        <f t="shared" si="3367"/>
        <v/>
      </c>
      <c r="BQ321" s="67" t="str">
        <f t="shared" ref="BQ321" si="3813">IF(AND($F321=BP$2,$D321=BP$3,$E321=BQ$4),1,"")</f>
        <v/>
      </c>
      <c r="BR321" s="67" t="str">
        <f t="shared" si="3166"/>
        <v/>
      </c>
      <c r="BS321" s="67" t="str">
        <f t="shared" si="3167"/>
        <v/>
      </c>
      <c r="BT321" s="67" t="str">
        <f t="shared" si="3168"/>
        <v/>
      </c>
      <c r="BU321" s="67" t="str">
        <f t="shared" si="3169"/>
        <v/>
      </c>
      <c r="BV321" s="67" t="str">
        <f t="shared" si="3170"/>
        <v/>
      </c>
      <c r="BW321" s="67" t="str">
        <f t="shared" si="3171"/>
        <v/>
      </c>
      <c r="BX321" s="67" t="str">
        <f t="shared" si="3172"/>
        <v/>
      </c>
      <c r="BY321" s="75" t="str">
        <f t="shared" si="3173"/>
        <v/>
      </c>
      <c r="BZ321" s="74" t="str">
        <f t="shared" si="3369"/>
        <v/>
      </c>
      <c r="CA321" s="67" t="str">
        <f t="shared" ref="CA321" si="3814">IF(AND($F321=BZ$2,$D321=BZ$3,$E321=CA$4),1,"")</f>
        <v/>
      </c>
      <c r="CB321" s="67" t="str">
        <f t="shared" si="3175"/>
        <v/>
      </c>
      <c r="CC321" s="67" t="str">
        <f t="shared" si="3176"/>
        <v/>
      </c>
      <c r="CD321" s="67" t="str">
        <f t="shared" si="3177"/>
        <v/>
      </c>
      <c r="CE321" s="67" t="str">
        <f t="shared" si="3178"/>
        <v/>
      </c>
      <c r="CF321" s="67" t="str">
        <f t="shared" si="3179"/>
        <v/>
      </c>
      <c r="CG321" s="67" t="str">
        <f t="shared" si="3180"/>
        <v/>
      </c>
      <c r="CH321" s="67" t="str">
        <f t="shared" si="3181"/>
        <v/>
      </c>
      <c r="CI321" s="75" t="str">
        <f t="shared" si="3182"/>
        <v/>
      </c>
      <c r="CJ321" s="74" t="str">
        <f t="shared" si="3371"/>
        <v/>
      </c>
      <c r="CK321" s="67" t="str">
        <f t="shared" ref="CK321" si="3815">IF(AND($F321=CJ$2,$D321=CJ$3,$E321=CK$4),1,"")</f>
        <v/>
      </c>
      <c r="CL321" s="67" t="str">
        <f t="shared" si="3184"/>
        <v/>
      </c>
      <c r="CM321" s="67" t="str">
        <f t="shared" si="3185"/>
        <v/>
      </c>
      <c r="CN321" s="67" t="str">
        <f t="shared" si="3186"/>
        <v/>
      </c>
      <c r="CO321" s="67" t="str">
        <f t="shared" si="3187"/>
        <v/>
      </c>
      <c r="CP321" s="67" t="str">
        <f t="shared" si="3188"/>
        <v/>
      </c>
      <c r="CQ321" s="67" t="str">
        <f t="shared" si="3189"/>
        <v/>
      </c>
      <c r="CR321" s="67" t="str">
        <f t="shared" si="3190"/>
        <v/>
      </c>
      <c r="CS321" s="75" t="str">
        <f t="shared" si="3191"/>
        <v/>
      </c>
      <c r="CT321" s="74" t="str">
        <f t="shared" si="3373"/>
        <v/>
      </c>
      <c r="CU321" s="67" t="str">
        <f t="shared" ref="CU321" si="3816">IF(AND($F321=CT$2,$D321=CT$3,$E321=CU$4),1,"")</f>
        <v/>
      </c>
      <c r="CV321" s="67" t="str">
        <f t="shared" si="3193"/>
        <v/>
      </c>
      <c r="CW321" s="67" t="str">
        <f t="shared" si="3194"/>
        <v/>
      </c>
      <c r="CX321" s="67" t="str">
        <f t="shared" si="3195"/>
        <v/>
      </c>
      <c r="CY321" s="67" t="str">
        <f t="shared" si="3196"/>
        <v/>
      </c>
      <c r="CZ321" s="67" t="str">
        <f t="shared" si="3197"/>
        <v/>
      </c>
      <c r="DA321" s="67" t="str">
        <f t="shared" si="3198"/>
        <v/>
      </c>
      <c r="DB321" s="67" t="str">
        <f t="shared" si="3199"/>
        <v/>
      </c>
      <c r="DC321" s="75" t="str">
        <f t="shared" si="3200"/>
        <v/>
      </c>
      <c r="DD321" s="74" t="str">
        <f t="shared" si="3375"/>
        <v/>
      </c>
      <c r="DE321" s="67" t="str">
        <f t="shared" ref="DE321" si="3817">IF(AND($F321=DD$2,$D321=DD$3,$E321=DE$4),1,"")</f>
        <v/>
      </c>
      <c r="DF321" s="67" t="str">
        <f t="shared" si="3202"/>
        <v/>
      </c>
      <c r="DG321" s="67" t="str">
        <f t="shared" si="3203"/>
        <v/>
      </c>
      <c r="DH321" s="67" t="str">
        <f t="shared" si="3204"/>
        <v/>
      </c>
      <c r="DI321" s="67" t="str">
        <f t="shared" si="3205"/>
        <v/>
      </c>
      <c r="DJ321" s="67" t="str">
        <f t="shared" si="3206"/>
        <v/>
      </c>
      <c r="DK321" s="67" t="str">
        <f t="shared" si="3207"/>
        <v/>
      </c>
      <c r="DL321" s="67" t="str">
        <f t="shared" si="3208"/>
        <v/>
      </c>
      <c r="DM321" s="75" t="str">
        <f t="shared" si="3209"/>
        <v/>
      </c>
      <c r="DN321" s="74" t="str">
        <f t="shared" si="3377"/>
        <v/>
      </c>
      <c r="DO321" s="67" t="str">
        <f t="shared" ref="DO321" si="3818">IF(AND($F321=DN$2,$D321=DN$3,$E321=DO$4),1,"")</f>
        <v/>
      </c>
      <c r="DP321" s="67" t="str">
        <f t="shared" si="3211"/>
        <v/>
      </c>
      <c r="DQ321" s="67" t="str">
        <f t="shared" si="3212"/>
        <v/>
      </c>
      <c r="DR321" s="67" t="str">
        <f t="shared" si="3213"/>
        <v/>
      </c>
      <c r="DS321" s="67" t="str">
        <f t="shared" si="3214"/>
        <v/>
      </c>
      <c r="DT321" s="67" t="str">
        <f t="shared" si="3215"/>
        <v/>
      </c>
      <c r="DU321" s="67" t="str">
        <f t="shared" si="3216"/>
        <v/>
      </c>
      <c r="DV321" s="67" t="str">
        <f t="shared" si="3217"/>
        <v/>
      </c>
      <c r="DW321" s="76" t="str">
        <f t="shared" si="3218"/>
        <v/>
      </c>
      <c r="DX321" s="73"/>
    </row>
    <row r="322" spans="1:128" hidden="1">
      <c r="A322" s="67" t="str">
        <f>IF(OR(B322=0,B322=""),"",'Stu.Detail (1-20)'!A324)</f>
        <v/>
      </c>
      <c r="B322" s="67" t="str">
        <f>IF(OR('Stu.Detail (1-20)'!B324=0,'Stu.Detail (1-20)'!B324=""),"",'Stu.Detail (1-20)'!B324)</f>
        <v/>
      </c>
      <c r="C322" s="68" t="str">
        <f>IF(OR('Stu.Detail (1-20)'!C324=0,'Stu.Detail (1-20)'!C324=""),"",'Stu.Detail (1-20)'!C324)</f>
        <v/>
      </c>
      <c r="D322" s="67" t="str">
        <f>IF(OR('Stu.Detail (1-20)'!J324=0,'Stu.Detail (1-20)'!J324=""),"",'Stu.Detail (1-20)'!J324)</f>
        <v/>
      </c>
      <c r="E322" s="67" t="str">
        <f>IF(OR('Stu.Detail (1-20)'!K324=0,'Stu.Detail (1-20)'!K324=""),"",'Stu.Detail (1-20)'!K324)</f>
        <v/>
      </c>
      <c r="F322" s="67" t="str">
        <f>IF(OR('Stu.Detail (1-20)'!L324=0,'Stu.Detail (1-20)'!L324=""),"",'Stu.Detail (1-20)'!L324)</f>
        <v/>
      </c>
      <c r="H322" s="74" t="str">
        <f t="shared" si="3109"/>
        <v/>
      </c>
      <c r="I322" s="67" t="str">
        <f t="shared" si="3110"/>
        <v/>
      </c>
      <c r="J322" s="67" t="str">
        <f t="shared" si="3111"/>
        <v/>
      </c>
      <c r="K322" s="67" t="str">
        <f t="shared" si="3112"/>
        <v/>
      </c>
      <c r="L322" s="67" t="str">
        <f t="shared" si="3113"/>
        <v/>
      </c>
      <c r="M322" s="67" t="str">
        <f t="shared" si="3114"/>
        <v/>
      </c>
      <c r="N322" s="67" t="str">
        <f t="shared" si="3115"/>
        <v/>
      </c>
      <c r="O322" s="67" t="str">
        <f t="shared" si="3116"/>
        <v/>
      </c>
      <c r="P322" s="67" t="str">
        <f t="shared" si="3117"/>
        <v/>
      </c>
      <c r="Q322" s="75" t="str">
        <f t="shared" si="3118"/>
        <v/>
      </c>
      <c r="R322" s="74" t="str">
        <f t="shared" si="3119"/>
        <v/>
      </c>
      <c r="S322" s="67" t="str">
        <f t="shared" si="3120"/>
        <v/>
      </c>
      <c r="T322" s="67" t="str">
        <f t="shared" si="3121"/>
        <v/>
      </c>
      <c r="U322" s="67" t="str">
        <f t="shared" si="3122"/>
        <v/>
      </c>
      <c r="V322" s="67" t="str">
        <f t="shared" si="3123"/>
        <v/>
      </c>
      <c r="W322" s="67" t="str">
        <f t="shared" si="3124"/>
        <v/>
      </c>
      <c r="X322" s="67" t="str">
        <f t="shared" si="3125"/>
        <v/>
      </c>
      <c r="Y322" s="67" t="str">
        <f t="shared" si="3126"/>
        <v/>
      </c>
      <c r="Z322" s="67" t="str">
        <f t="shared" si="3127"/>
        <v/>
      </c>
      <c r="AA322" s="75" t="str">
        <f t="shared" si="3128"/>
        <v/>
      </c>
      <c r="AB322" s="74" t="str">
        <f t="shared" si="3359"/>
        <v/>
      </c>
      <c r="AC322" s="67" t="str">
        <f t="shared" ref="AC322" si="3819">IF(AND($F322=AB$2,$D322=AB$3,$E322=AC$4),1,"")</f>
        <v/>
      </c>
      <c r="AD322" s="67" t="str">
        <f t="shared" si="3130"/>
        <v/>
      </c>
      <c r="AE322" s="67" t="str">
        <f t="shared" si="3131"/>
        <v/>
      </c>
      <c r="AF322" s="67" t="str">
        <f t="shared" si="3132"/>
        <v/>
      </c>
      <c r="AG322" s="67" t="str">
        <f t="shared" si="3133"/>
        <v/>
      </c>
      <c r="AH322" s="67" t="str">
        <f t="shared" si="3134"/>
        <v/>
      </c>
      <c r="AI322" s="67" t="str">
        <f t="shared" si="3135"/>
        <v/>
      </c>
      <c r="AJ322" s="67" t="str">
        <f t="shared" si="3136"/>
        <v/>
      </c>
      <c r="AK322" s="75" t="str">
        <f t="shared" si="3137"/>
        <v/>
      </c>
      <c r="AL322" s="74" t="str">
        <f t="shared" si="3361"/>
        <v/>
      </c>
      <c r="AM322" s="67" t="str">
        <f t="shared" ref="AM322" si="3820">IF(AND($F322=AL$2,$D322=AL$3,$E322=AM$4),1,"")</f>
        <v/>
      </c>
      <c r="AN322" s="67" t="str">
        <f t="shared" si="3139"/>
        <v/>
      </c>
      <c r="AO322" s="67" t="str">
        <f t="shared" si="3140"/>
        <v/>
      </c>
      <c r="AP322" s="67" t="str">
        <f t="shared" si="3141"/>
        <v/>
      </c>
      <c r="AQ322" s="67" t="str">
        <f t="shared" si="3142"/>
        <v/>
      </c>
      <c r="AR322" s="67" t="str">
        <f t="shared" si="3143"/>
        <v/>
      </c>
      <c r="AS322" s="67" t="str">
        <f t="shared" si="3144"/>
        <v/>
      </c>
      <c r="AT322" s="67" t="str">
        <f t="shared" si="3145"/>
        <v/>
      </c>
      <c r="AU322" s="75" t="str">
        <f t="shared" si="3146"/>
        <v/>
      </c>
      <c r="AV322" s="74" t="str">
        <f t="shared" si="3363"/>
        <v/>
      </c>
      <c r="AW322" s="67" t="str">
        <f t="shared" ref="AW322" si="3821">IF(AND($F322=AV$2,$D322=AV$3,$E322=AW$4),1,"")</f>
        <v/>
      </c>
      <c r="AX322" s="67" t="str">
        <f t="shared" si="3148"/>
        <v/>
      </c>
      <c r="AY322" s="67" t="str">
        <f t="shared" si="3149"/>
        <v/>
      </c>
      <c r="AZ322" s="67" t="str">
        <f t="shared" si="3150"/>
        <v/>
      </c>
      <c r="BA322" s="67" t="str">
        <f t="shared" si="3151"/>
        <v/>
      </c>
      <c r="BB322" s="67" t="str">
        <f t="shared" si="3152"/>
        <v/>
      </c>
      <c r="BC322" s="67" t="str">
        <f t="shared" si="3153"/>
        <v/>
      </c>
      <c r="BD322" s="67" t="str">
        <f t="shared" si="3154"/>
        <v/>
      </c>
      <c r="BE322" s="75" t="str">
        <f t="shared" si="3155"/>
        <v/>
      </c>
      <c r="BF322" s="74" t="str">
        <f t="shared" si="3365"/>
        <v/>
      </c>
      <c r="BG322" s="67" t="str">
        <f t="shared" ref="BG322" si="3822">IF(AND($F322=BF$2,$D322=BF$3,$E322=BG$4),1,"")</f>
        <v/>
      </c>
      <c r="BH322" s="67" t="str">
        <f t="shared" si="3157"/>
        <v/>
      </c>
      <c r="BI322" s="67" t="str">
        <f t="shared" si="3158"/>
        <v/>
      </c>
      <c r="BJ322" s="67" t="str">
        <f t="shared" si="3159"/>
        <v/>
      </c>
      <c r="BK322" s="67" t="str">
        <f t="shared" si="3160"/>
        <v/>
      </c>
      <c r="BL322" s="67" t="str">
        <f t="shared" si="3161"/>
        <v/>
      </c>
      <c r="BM322" s="67" t="str">
        <f t="shared" si="3162"/>
        <v/>
      </c>
      <c r="BN322" s="67" t="str">
        <f t="shared" si="3163"/>
        <v/>
      </c>
      <c r="BO322" s="75" t="str">
        <f t="shared" si="3164"/>
        <v/>
      </c>
      <c r="BP322" s="74" t="str">
        <f t="shared" si="3367"/>
        <v/>
      </c>
      <c r="BQ322" s="67" t="str">
        <f t="shared" ref="BQ322" si="3823">IF(AND($F322=BP$2,$D322=BP$3,$E322=BQ$4),1,"")</f>
        <v/>
      </c>
      <c r="BR322" s="67" t="str">
        <f t="shared" si="3166"/>
        <v/>
      </c>
      <c r="BS322" s="67" t="str">
        <f t="shared" si="3167"/>
        <v/>
      </c>
      <c r="BT322" s="67" t="str">
        <f t="shared" si="3168"/>
        <v/>
      </c>
      <c r="BU322" s="67" t="str">
        <f t="shared" si="3169"/>
        <v/>
      </c>
      <c r="BV322" s="67" t="str">
        <f t="shared" si="3170"/>
        <v/>
      </c>
      <c r="BW322" s="67" t="str">
        <f t="shared" si="3171"/>
        <v/>
      </c>
      <c r="BX322" s="67" t="str">
        <f t="shared" si="3172"/>
        <v/>
      </c>
      <c r="BY322" s="75" t="str">
        <f t="shared" si="3173"/>
        <v/>
      </c>
      <c r="BZ322" s="74" t="str">
        <f t="shared" si="3369"/>
        <v/>
      </c>
      <c r="CA322" s="67" t="str">
        <f t="shared" ref="CA322" si="3824">IF(AND($F322=BZ$2,$D322=BZ$3,$E322=CA$4),1,"")</f>
        <v/>
      </c>
      <c r="CB322" s="67" t="str">
        <f t="shared" si="3175"/>
        <v/>
      </c>
      <c r="CC322" s="67" t="str">
        <f t="shared" si="3176"/>
        <v/>
      </c>
      <c r="CD322" s="67" t="str">
        <f t="shared" si="3177"/>
        <v/>
      </c>
      <c r="CE322" s="67" t="str">
        <f t="shared" si="3178"/>
        <v/>
      </c>
      <c r="CF322" s="67" t="str">
        <f t="shared" si="3179"/>
        <v/>
      </c>
      <c r="CG322" s="67" t="str">
        <f t="shared" si="3180"/>
        <v/>
      </c>
      <c r="CH322" s="67" t="str">
        <f t="shared" si="3181"/>
        <v/>
      </c>
      <c r="CI322" s="75" t="str">
        <f t="shared" si="3182"/>
        <v/>
      </c>
      <c r="CJ322" s="74" t="str">
        <f t="shared" si="3371"/>
        <v/>
      </c>
      <c r="CK322" s="67" t="str">
        <f t="shared" ref="CK322" si="3825">IF(AND($F322=CJ$2,$D322=CJ$3,$E322=CK$4),1,"")</f>
        <v/>
      </c>
      <c r="CL322" s="67" t="str">
        <f t="shared" si="3184"/>
        <v/>
      </c>
      <c r="CM322" s="67" t="str">
        <f t="shared" si="3185"/>
        <v/>
      </c>
      <c r="CN322" s="67" t="str">
        <f t="shared" si="3186"/>
        <v/>
      </c>
      <c r="CO322" s="67" t="str">
        <f t="shared" si="3187"/>
        <v/>
      </c>
      <c r="CP322" s="67" t="str">
        <f t="shared" si="3188"/>
        <v/>
      </c>
      <c r="CQ322" s="67" t="str">
        <f t="shared" si="3189"/>
        <v/>
      </c>
      <c r="CR322" s="67" t="str">
        <f t="shared" si="3190"/>
        <v/>
      </c>
      <c r="CS322" s="75" t="str">
        <f t="shared" si="3191"/>
        <v/>
      </c>
      <c r="CT322" s="74" t="str">
        <f t="shared" si="3373"/>
        <v/>
      </c>
      <c r="CU322" s="67" t="str">
        <f t="shared" ref="CU322" si="3826">IF(AND($F322=CT$2,$D322=CT$3,$E322=CU$4),1,"")</f>
        <v/>
      </c>
      <c r="CV322" s="67" t="str">
        <f t="shared" si="3193"/>
        <v/>
      </c>
      <c r="CW322" s="67" t="str">
        <f t="shared" si="3194"/>
        <v/>
      </c>
      <c r="CX322" s="67" t="str">
        <f t="shared" si="3195"/>
        <v/>
      </c>
      <c r="CY322" s="67" t="str">
        <f t="shared" si="3196"/>
        <v/>
      </c>
      <c r="CZ322" s="67" t="str">
        <f t="shared" si="3197"/>
        <v/>
      </c>
      <c r="DA322" s="67" t="str">
        <f t="shared" si="3198"/>
        <v/>
      </c>
      <c r="DB322" s="67" t="str">
        <f t="shared" si="3199"/>
        <v/>
      </c>
      <c r="DC322" s="75" t="str">
        <f t="shared" si="3200"/>
        <v/>
      </c>
      <c r="DD322" s="74" t="str">
        <f t="shared" si="3375"/>
        <v/>
      </c>
      <c r="DE322" s="67" t="str">
        <f t="shared" ref="DE322" si="3827">IF(AND($F322=DD$2,$D322=DD$3,$E322=DE$4),1,"")</f>
        <v/>
      </c>
      <c r="DF322" s="67" t="str">
        <f t="shared" si="3202"/>
        <v/>
      </c>
      <c r="DG322" s="67" t="str">
        <f t="shared" si="3203"/>
        <v/>
      </c>
      <c r="DH322" s="67" t="str">
        <f t="shared" si="3204"/>
        <v/>
      </c>
      <c r="DI322" s="67" t="str">
        <f t="shared" si="3205"/>
        <v/>
      </c>
      <c r="DJ322" s="67" t="str">
        <f t="shared" si="3206"/>
        <v/>
      </c>
      <c r="DK322" s="67" t="str">
        <f t="shared" si="3207"/>
        <v/>
      </c>
      <c r="DL322" s="67" t="str">
        <f t="shared" si="3208"/>
        <v/>
      </c>
      <c r="DM322" s="75" t="str">
        <f t="shared" si="3209"/>
        <v/>
      </c>
      <c r="DN322" s="74" t="str">
        <f t="shared" si="3377"/>
        <v/>
      </c>
      <c r="DO322" s="67" t="str">
        <f t="shared" ref="DO322" si="3828">IF(AND($F322=DN$2,$D322=DN$3,$E322=DO$4),1,"")</f>
        <v/>
      </c>
      <c r="DP322" s="67" t="str">
        <f t="shared" si="3211"/>
        <v/>
      </c>
      <c r="DQ322" s="67" t="str">
        <f t="shared" si="3212"/>
        <v/>
      </c>
      <c r="DR322" s="67" t="str">
        <f t="shared" si="3213"/>
        <v/>
      </c>
      <c r="DS322" s="67" t="str">
        <f t="shared" si="3214"/>
        <v/>
      </c>
      <c r="DT322" s="67" t="str">
        <f t="shared" si="3215"/>
        <v/>
      </c>
      <c r="DU322" s="67" t="str">
        <f t="shared" si="3216"/>
        <v/>
      </c>
      <c r="DV322" s="67" t="str">
        <f t="shared" si="3217"/>
        <v/>
      </c>
      <c r="DW322" s="76" t="str">
        <f t="shared" si="3218"/>
        <v/>
      </c>
      <c r="DX322" s="73"/>
    </row>
    <row r="323" spans="1:128" hidden="1">
      <c r="A323" s="67" t="str">
        <f>IF(OR(B323=0,B323=""),"",'Stu.Detail (1-20)'!A325)</f>
        <v/>
      </c>
      <c r="B323" s="67" t="str">
        <f>IF(OR('Stu.Detail (1-20)'!B325=0,'Stu.Detail (1-20)'!B325=""),"",'Stu.Detail (1-20)'!B325)</f>
        <v/>
      </c>
      <c r="C323" s="68" t="str">
        <f>IF(OR('Stu.Detail (1-20)'!C325=0,'Stu.Detail (1-20)'!C325=""),"",'Stu.Detail (1-20)'!C325)</f>
        <v/>
      </c>
      <c r="D323" s="67" t="str">
        <f>IF(OR('Stu.Detail (1-20)'!J325=0,'Stu.Detail (1-20)'!J325=""),"",'Stu.Detail (1-20)'!J325)</f>
        <v/>
      </c>
      <c r="E323" s="67" t="str">
        <f>IF(OR('Stu.Detail (1-20)'!K325=0,'Stu.Detail (1-20)'!K325=""),"",'Stu.Detail (1-20)'!K325)</f>
        <v/>
      </c>
      <c r="F323" s="67" t="str">
        <f>IF(OR('Stu.Detail (1-20)'!L325=0,'Stu.Detail (1-20)'!L325=""),"",'Stu.Detail (1-20)'!L325)</f>
        <v/>
      </c>
      <c r="H323" s="74" t="str">
        <f t="shared" si="3109"/>
        <v/>
      </c>
      <c r="I323" s="67" t="str">
        <f t="shared" si="3110"/>
        <v/>
      </c>
      <c r="J323" s="67" t="str">
        <f t="shared" si="3111"/>
        <v/>
      </c>
      <c r="K323" s="67" t="str">
        <f t="shared" si="3112"/>
        <v/>
      </c>
      <c r="L323" s="67" t="str">
        <f t="shared" si="3113"/>
        <v/>
      </c>
      <c r="M323" s="67" t="str">
        <f t="shared" si="3114"/>
        <v/>
      </c>
      <c r="N323" s="67" t="str">
        <f t="shared" si="3115"/>
        <v/>
      </c>
      <c r="O323" s="67" t="str">
        <f t="shared" si="3116"/>
        <v/>
      </c>
      <c r="P323" s="67" t="str">
        <f t="shared" si="3117"/>
        <v/>
      </c>
      <c r="Q323" s="75" t="str">
        <f t="shared" si="3118"/>
        <v/>
      </c>
      <c r="R323" s="74" t="str">
        <f t="shared" si="3119"/>
        <v/>
      </c>
      <c r="S323" s="67" t="str">
        <f t="shared" si="3120"/>
        <v/>
      </c>
      <c r="T323" s="67" t="str">
        <f t="shared" si="3121"/>
        <v/>
      </c>
      <c r="U323" s="67" t="str">
        <f t="shared" si="3122"/>
        <v/>
      </c>
      <c r="V323" s="67" t="str">
        <f t="shared" si="3123"/>
        <v/>
      </c>
      <c r="W323" s="67" t="str">
        <f t="shared" si="3124"/>
        <v/>
      </c>
      <c r="X323" s="67" t="str">
        <f t="shared" si="3125"/>
        <v/>
      </c>
      <c r="Y323" s="67" t="str">
        <f t="shared" si="3126"/>
        <v/>
      </c>
      <c r="Z323" s="67" t="str">
        <f t="shared" si="3127"/>
        <v/>
      </c>
      <c r="AA323" s="75" t="str">
        <f t="shared" si="3128"/>
        <v/>
      </c>
      <c r="AB323" s="74" t="str">
        <f t="shared" si="3359"/>
        <v/>
      </c>
      <c r="AC323" s="67" t="str">
        <f t="shared" ref="AC323" si="3829">IF(AND($F323=AB$2,$D323=AB$3,$E323=AC$4),1,"")</f>
        <v/>
      </c>
      <c r="AD323" s="67" t="str">
        <f t="shared" si="3130"/>
        <v/>
      </c>
      <c r="AE323" s="67" t="str">
        <f t="shared" si="3131"/>
        <v/>
      </c>
      <c r="AF323" s="67" t="str">
        <f t="shared" si="3132"/>
        <v/>
      </c>
      <c r="AG323" s="67" t="str">
        <f t="shared" si="3133"/>
        <v/>
      </c>
      <c r="AH323" s="67" t="str">
        <f t="shared" si="3134"/>
        <v/>
      </c>
      <c r="AI323" s="67" t="str">
        <f t="shared" si="3135"/>
        <v/>
      </c>
      <c r="AJ323" s="67" t="str">
        <f t="shared" si="3136"/>
        <v/>
      </c>
      <c r="AK323" s="75" t="str">
        <f t="shared" si="3137"/>
        <v/>
      </c>
      <c r="AL323" s="74" t="str">
        <f t="shared" si="3361"/>
        <v/>
      </c>
      <c r="AM323" s="67" t="str">
        <f t="shared" ref="AM323" si="3830">IF(AND($F323=AL$2,$D323=AL$3,$E323=AM$4),1,"")</f>
        <v/>
      </c>
      <c r="AN323" s="67" t="str">
        <f t="shared" si="3139"/>
        <v/>
      </c>
      <c r="AO323" s="67" t="str">
        <f t="shared" si="3140"/>
        <v/>
      </c>
      <c r="AP323" s="67" t="str">
        <f t="shared" si="3141"/>
        <v/>
      </c>
      <c r="AQ323" s="67" t="str">
        <f t="shared" si="3142"/>
        <v/>
      </c>
      <c r="AR323" s="67" t="str">
        <f t="shared" si="3143"/>
        <v/>
      </c>
      <c r="AS323" s="67" t="str">
        <f t="shared" si="3144"/>
        <v/>
      </c>
      <c r="AT323" s="67" t="str">
        <f t="shared" si="3145"/>
        <v/>
      </c>
      <c r="AU323" s="75" t="str">
        <f t="shared" si="3146"/>
        <v/>
      </c>
      <c r="AV323" s="74" t="str">
        <f t="shared" si="3363"/>
        <v/>
      </c>
      <c r="AW323" s="67" t="str">
        <f t="shared" ref="AW323" si="3831">IF(AND($F323=AV$2,$D323=AV$3,$E323=AW$4),1,"")</f>
        <v/>
      </c>
      <c r="AX323" s="67" t="str">
        <f t="shared" si="3148"/>
        <v/>
      </c>
      <c r="AY323" s="67" t="str">
        <f t="shared" si="3149"/>
        <v/>
      </c>
      <c r="AZ323" s="67" t="str">
        <f t="shared" si="3150"/>
        <v/>
      </c>
      <c r="BA323" s="67" t="str">
        <f t="shared" si="3151"/>
        <v/>
      </c>
      <c r="BB323" s="67" t="str">
        <f t="shared" si="3152"/>
        <v/>
      </c>
      <c r="BC323" s="67" t="str">
        <f t="shared" si="3153"/>
        <v/>
      </c>
      <c r="BD323" s="67" t="str">
        <f t="shared" si="3154"/>
        <v/>
      </c>
      <c r="BE323" s="75" t="str">
        <f t="shared" si="3155"/>
        <v/>
      </c>
      <c r="BF323" s="74" t="str">
        <f t="shared" si="3365"/>
        <v/>
      </c>
      <c r="BG323" s="67" t="str">
        <f t="shared" ref="BG323" si="3832">IF(AND($F323=BF$2,$D323=BF$3,$E323=BG$4),1,"")</f>
        <v/>
      </c>
      <c r="BH323" s="67" t="str">
        <f t="shared" si="3157"/>
        <v/>
      </c>
      <c r="BI323" s="67" t="str">
        <f t="shared" si="3158"/>
        <v/>
      </c>
      <c r="BJ323" s="67" t="str">
        <f t="shared" si="3159"/>
        <v/>
      </c>
      <c r="BK323" s="67" t="str">
        <f t="shared" si="3160"/>
        <v/>
      </c>
      <c r="BL323" s="67" t="str">
        <f t="shared" si="3161"/>
        <v/>
      </c>
      <c r="BM323" s="67" t="str">
        <f t="shared" si="3162"/>
        <v/>
      </c>
      <c r="BN323" s="67" t="str">
        <f t="shared" si="3163"/>
        <v/>
      </c>
      <c r="BO323" s="75" t="str">
        <f t="shared" si="3164"/>
        <v/>
      </c>
      <c r="BP323" s="74" t="str">
        <f t="shared" si="3367"/>
        <v/>
      </c>
      <c r="BQ323" s="67" t="str">
        <f t="shared" ref="BQ323" si="3833">IF(AND($F323=BP$2,$D323=BP$3,$E323=BQ$4),1,"")</f>
        <v/>
      </c>
      <c r="BR323" s="67" t="str">
        <f t="shared" si="3166"/>
        <v/>
      </c>
      <c r="BS323" s="67" t="str">
        <f t="shared" si="3167"/>
        <v/>
      </c>
      <c r="BT323" s="67" t="str">
        <f t="shared" si="3168"/>
        <v/>
      </c>
      <c r="BU323" s="67" t="str">
        <f t="shared" si="3169"/>
        <v/>
      </c>
      <c r="BV323" s="67" t="str">
        <f t="shared" si="3170"/>
        <v/>
      </c>
      <c r="BW323" s="67" t="str">
        <f t="shared" si="3171"/>
        <v/>
      </c>
      <c r="BX323" s="67" t="str">
        <f t="shared" si="3172"/>
        <v/>
      </c>
      <c r="BY323" s="75" t="str">
        <f t="shared" si="3173"/>
        <v/>
      </c>
      <c r="BZ323" s="74" t="str">
        <f t="shared" si="3369"/>
        <v/>
      </c>
      <c r="CA323" s="67" t="str">
        <f t="shared" ref="CA323" si="3834">IF(AND($F323=BZ$2,$D323=BZ$3,$E323=CA$4),1,"")</f>
        <v/>
      </c>
      <c r="CB323" s="67" t="str">
        <f t="shared" si="3175"/>
        <v/>
      </c>
      <c r="CC323" s="67" t="str">
        <f t="shared" si="3176"/>
        <v/>
      </c>
      <c r="CD323" s="67" t="str">
        <f t="shared" si="3177"/>
        <v/>
      </c>
      <c r="CE323" s="67" t="str">
        <f t="shared" si="3178"/>
        <v/>
      </c>
      <c r="CF323" s="67" t="str">
        <f t="shared" si="3179"/>
        <v/>
      </c>
      <c r="CG323" s="67" t="str">
        <f t="shared" si="3180"/>
        <v/>
      </c>
      <c r="CH323" s="67" t="str">
        <f t="shared" si="3181"/>
        <v/>
      </c>
      <c r="CI323" s="75" t="str">
        <f t="shared" si="3182"/>
        <v/>
      </c>
      <c r="CJ323" s="74" t="str">
        <f t="shared" si="3371"/>
        <v/>
      </c>
      <c r="CK323" s="67" t="str">
        <f t="shared" ref="CK323" si="3835">IF(AND($F323=CJ$2,$D323=CJ$3,$E323=CK$4),1,"")</f>
        <v/>
      </c>
      <c r="CL323" s="67" t="str">
        <f t="shared" si="3184"/>
        <v/>
      </c>
      <c r="CM323" s="67" t="str">
        <f t="shared" si="3185"/>
        <v/>
      </c>
      <c r="CN323" s="67" t="str">
        <f t="shared" si="3186"/>
        <v/>
      </c>
      <c r="CO323" s="67" t="str">
        <f t="shared" si="3187"/>
        <v/>
      </c>
      <c r="CP323" s="67" t="str">
        <f t="shared" si="3188"/>
        <v/>
      </c>
      <c r="CQ323" s="67" t="str">
        <f t="shared" si="3189"/>
        <v/>
      </c>
      <c r="CR323" s="67" t="str">
        <f t="shared" si="3190"/>
        <v/>
      </c>
      <c r="CS323" s="75" t="str">
        <f t="shared" si="3191"/>
        <v/>
      </c>
      <c r="CT323" s="74" t="str">
        <f t="shared" si="3373"/>
        <v/>
      </c>
      <c r="CU323" s="67" t="str">
        <f t="shared" ref="CU323" si="3836">IF(AND($F323=CT$2,$D323=CT$3,$E323=CU$4),1,"")</f>
        <v/>
      </c>
      <c r="CV323" s="67" t="str">
        <f t="shared" si="3193"/>
        <v/>
      </c>
      <c r="CW323" s="67" t="str">
        <f t="shared" si="3194"/>
        <v/>
      </c>
      <c r="CX323" s="67" t="str">
        <f t="shared" si="3195"/>
        <v/>
      </c>
      <c r="CY323" s="67" t="str">
        <f t="shared" si="3196"/>
        <v/>
      </c>
      <c r="CZ323" s="67" t="str">
        <f t="shared" si="3197"/>
        <v/>
      </c>
      <c r="DA323" s="67" t="str">
        <f t="shared" si="3198"/>
        <v/>
      </c>
      <c r="DB323" s="67" t="str">
        <f t="shared" si="3199"/>
        <v/>
      </c>
      <c r="DC323" s="75" t="str">
        <f t="shared" si="3200"/>
        <v/>
      </c>
      <c r="DD323" s="74" t="str">
        <f t="shared" si="3375"/>
        <v/>
      </c>
      <c r="DE323" s="67" t="str">
        <f t="shared" ref="DE323" si="3837">IF(AND($F323=DD$2,$D323=DD$3,$E323=DE$4),1,"")</f>
        <v/>
      </c>
      <c r="DF323" s="67" t="str">
        <f t="shared" si="3202"/>
        <v/>
      </c>
      <c r="DG323" s="67" t="str">
        <f t="shared" si="3203"/>
        <v/>
      </c>
      <c r="DH323" s="67" t="str">
        <f t="shared" si="3204"/>
        <v/>
      </c>
      <c r="DI323" s="67" t="str">
        <f t="shared" si="3205"/>
        <v/>
      </c>
      <c r="DJ323" s="67" t="str">
        <f t="shared" si="3206"/>
        <v/>
      </c>
      <c r="DK323" s="67" t="str">
        <f t="shared" si="3207"/>
        <v/>
      </c>
      <c r="DL323" s="67" t="str">
        <f t="shared" si="3208"/>
        <v/>
      </c>
      <c r="DM323" s="75" t="str">
        <f t="shared" si="3209"/>
        <v/>
      </c>
      <c r="DN323" s="74" t="str">
        <f t="shared" si="3377"/>
        <v/>
      </c>
      <c r="DO323" s="67" t="str">
        <f t="shared" ref="DO323" si="3838">IF(AND($F323=DN$2,$D323=DN$3,$E323=DO$4),1,"")</f>
        <v/>
      </c>
      <c r="DP323" s="67" t="str">
        <f t="shared" si="3211"/>
        <v/>
      </c>
      <c r="DQ323" s="67" t="str">
        <f t="shared" si="3212"/>
        <v/>
      </c>
      <c r="DR323" s="67" t="str">
        <f t="shared" si="3213"/>
        <v/>
      </c>
      <c r="DS323" s="67" t="str">
        <f t="shared" si="3214"/>
        <v/>
      </c>
      <c r="DT323" s="67" t="str">
        <f t="shared" si="3215"/>
        <v/>
      </c>
      <c r="DU323" s="67" t="str">
        <f t="shared" si="3216"/>
        <v/>
      </c>
      <c r="DV323" s="67" t="str">
        <f t="shared" si="3217"/>
        <v/>
      </c>
      <c r="DW323" s="76" t="str">
        <f t="shared" si="3218"/>
        <v/>
      </c>
      <c r="DX323" s="73"/>
    </row>
    <row r="324" spans="1:128" hidden="1">
      <c r="A324" s="67" t="str">
        <f>IF(OR(B324=0,B324=""),"",'Stu.Detail (1-20)'!A326)</f>
        <v/>
      </c>
      <c r="B324" s="67" t="str">
        <f>IF(OR('Stu.Detail (1-20)'!B326=0,'Stu.Detail (1-20)'!B326=""),"",'Stu.Detail (1-20)'!B326)</f>
        <v/>
      </c>
      <c r="C324" s="68" t="str">
        <f>IF(OR('Stu.Detail (1-20)'!C326=0,'Stu.Detail (1-20)'!C326=""),"",'Stu.Detail (1-20)'!C326)</f>
        <v/>
      </c>
      <c r="D324" s="67" t="str">
        <f>IF(OR('Stu.Detail (1-20)'!J326=0,'Stu.Detail (1-20)'!J326=""),"",'Stu.Detail (1-20)'!J326)</f>
        <v/>
      </c>
      <c r="E324" s="67" t="str">
        <f>IF(OR('Stu.Detail (1-20)'!K326=0,'Stu.Detail (1-20)'!K326=""),"",'Stu.Detail (1-20)'!K326)</f>
        <v/>
      </c>
      <c r="F324" s="67" t="str">
        <f>IF(OR('Stu.Detail (1-20)'!L326=0,'Stu.Detail (1-20)'!L326=""),"",'Stu.Detail (1-20)'!L326)</f>
        <v/>
      </c>
      <c r="H324" s="74" t="str">
        <f t="shared" si="3109"/>
        <v/>
      </c>
      <c r="I324" s="67" t="str">
        <f t="shared" si="3110"/>
        <v/>
      </c>
      <c r="J324" s="67" t="str">
        <f t="shared" si="3111"/>
        <v/>
      </c>
      <c r="K324" s="67" t="str">
        <f t="shared" si="3112"/>
        <v/>
      </c>
      <c r="L324" s="67" t="str">
        <f t="shared" si="3113"/>
        <v/>
      </c>
      <c r="M324" s="67" t="str">
        <f t="shared" si="3114"/>
        <v/>
      </c>
      <c r="N324" s="67" t="str">
        <f t="shared" si="3115"/>
        <v/>
      </c>
      <c r="O324" s="67" t="str">
        <f t="shared" si="3116"/>
        <v/>
      </c>
      <c r="P324" s="67" t="str">
        <f t="shared" si="3117"/>
        <v/>
      </c>
      <c r="Q324" s="75" t="str">
        <f t="shared" si="3118"/>
        <v/>
      </c>
      <c r="R324" s="74" t="str">
        <f t="shared" si="3119"/>
        <v/>
      </c>
      <c r="S324" s="67" t="str">
        <f t="shared" si="3120"/>
        <v/>
      </c>
      <c r="T324" s="67" t="str">
        <f t="shared" si="3121"/>
        <v/>
      </c>
      <c r="U324" s="67" t="str">
        <f t="shared" si="3122"/>
        <v/>
      </c>
      <c r="V324" s="67" t="str">
        <f t="shared" si="3123"/>
        <v/>
      </c>
      <c r="W324" s="67" t="str">
        <f t="shared" si="3124"/>
        <v/>
      </c>
      <c r="X324" s="67" t="str">
        <f t="shared" si="3125"/>
        <v/>
      </c>
      <c r="Y324" s="67" t="str">
        <f t="shared" si="3126"/>
        <v/>
      </c>
      <c r="Z324" s="67" t="str">
        <f t="shared" si="3127"/>
        <v/>
      </c>
      <c r="AA324" s="75" t="str">
        <f t="shared" si="3128"/>
        <v/>
      </c>
      <c r="AB324" s="74" t="str">
        <f t="shared" si="3359"/>
        <v/>
      </c>
      <c r="AC324" s="67" t="str">
        <f t="shared" ref="AC324" si="3839">IF(AND($F324=AB$2,$D324=AB$3,$E324=AC$4),1,"")</f>
        <v/>
      </c>
      <c r="AD324" s="67" t="str">
        <f t="shared" si="3130"/>
        <v/>
      </c>
      <c r="AE324" s="67" t="str">
        <f t="shared" si="3131"/>
        <v/>
      </c>
      <c r="AF324" s="67" t="str">
        <f t="shared" si="3132"/>
        <v/>
      </c>
      <c r="AG324" s="67" t="str">
        <f t="shared" si="3133"/>
        <v/>
      </c>
      <c r="AH324" s="67" t="str">
        <f t="shared" si="3134"/>
        <v/>
      </c>
      <c r="AI324" s="67" t="str">
        <f t="shared" si="3135"/>
        <v/>
      </c>
      <c r="AJ324" s="67" t="str">
        <f t="shared" si="3136"/>
        <v/>
      </c>
      <c r="AK324" s="75" t="str">
        <f t="shared" si="3137"/>
        <v/>
      </c>
      <c r="AL324" s="74" t="str">
        <f t="shared" si="3361"/>
        <v/>
      </c>
      <c r="AM324" s="67" t="str">
        <f t="shared" ref="AM324" si="3840">IF(AND($F324=AL$2,$D324=AL$3,$E324=AM$4),1,"")</f>
        <v/>
      </c>
      <c r="AN324" s="67" t="str">
        <f t="shared" si="3139"/>
        <v/>
      </c>
      <c r="AO324" s="67" t="str">
        <f t="shared" si="3140"/>
        <v/>
      </c>
      <c r="AP324" s="67" t="str">
        <f t="shared" si="3141"/>
        <v/>
      </c>
      <c r="AQ324" s="67" t="str">
        <f t="shared" si="3142"/>
        <v/>
      </c>
      <c r="AR324" s="67" t="str">
        <f t="shared" si="3143"/>
        <v/>
      </c>
      <c r="AS324" s="67" t="str">
        <f t="shared" si="3144"/>
        <v/>
      </c>
      <c r="AT324" s="67" t="str">
        <f t="shared" si="3145"/>
        <v/>
      </c>
      <c r="AU324" s="75" t="str">
        <f t="shared" si="3146"/>
        <v/>
      </c>
      <c r="AV324" s="74" t="str">
        <f t="shared" si="3363"/>
        <v/>
      </c>
      <c r="AW324" s="67" t="str">
        <f t="shared" ref="AW324" si="3841">IF(AND($F324=AV$2,$D324=AV$3,$E324=AW$4),1,"")</f>
        <v/>
      </c>
      <c r="AX324" s="67" t="str">
        <f t="shared" si="3148"/>
        <v/>
      </c>
      <c r="AY324" s="67" t="str">
        <f t="shared" si="3149"/>
        <v/>
      </c>
      <c r="AZ324" s="67" t="str">
        <f t="shared" si="3150"/>
        <v/>
      </c>
      <c r="BA324" s="67" t="str">
        <f t="shared" si="3151"/>
        <v/>
      </c>
      <c r="BB324" s="67" t="str">
        <f t="shared" si="3152"/>
        <v/>
      </c>
      <c r="BC324" s="67" t="str">
        <f t="shared" si="3153"/>
        <v/>
      </c>
      <c r="BD324" s="67" t="str">
        <f t="shared" si="3154"/>
        <v/>
      </c>
      <c r="BE324" s="75" t="str">
        <f t="shared" si="3155"/>
        <v/>
      </c>
      <c r="BF324" s="74" t="str">
        <f t="shared" si="3365"/>
        <v/>
      </c>
      <c r="BG324" s="67" t="str">
        <f t="shared" ref="BG324" si="3842">IF(AND($F324=BF$2,$D324=BF$3,$E324=BG$4),1,"")</f>
        <v/>
      </c>
      <c r="BH324" s="67" t="str">
        <f t="shared" si="3157"/>
        <v/>
      </c>
      <c r="BI324" s="67" t="str">
        <f t="shared" si="3158"/>
        <v/>
      </c>
      <c r="BJ324" s="67" t="str">
        <f t="shared" si="3159"/>
        <v/>
      </c>
      <c r="BK324" s="67" t="str">
        <f t="shared" si="3160"/>
        <v/>
      </c>
      <c r="BL324" s="67" t="str">
        <f t="shared" si="3161"/>
        <v/>
      </c>
      <c r="BM324" s="67" t="str">
        <f t="shared" si="3162"/>
        <v/>
      </c>
      <c r="BN324" s="67" t="str">
        <f t="shared" si="3163"/>
        <v/>
      </c>
      <c r="BO324" s="75" t="str">
        <f t="shared" si="3164"/>
        <v/>
      </c>
      <c r="BP324" s="74" t="str">
        <f t="shared" si="3367"/>
        <v/>
      </c>
      <c r="BQ324" s="67" t="str">
        <f t="shared" ref="BQ324" si="3843">IF(AND($F324=BP$2,$D324=BP$3,$E324=BQ$4),1,"")</f>
        <v/>
      </c>
      <c r="BR324" s="67" t="str">
        <f t="shared" si="3166"/>
        <v/>
      </c>
      <c r="BS324" s="67" t="str">
        <f t="shared" si="3167"/>
        <v/>
      </c>
      <c r="BT324" s="67" t="str">
        <f t="shared" si="3168"/>
        <v/>
      </c>
      <c r="BU324" s="67" t="str">
        <f t="shared" si="3169"/>
        <v/>
      </c>
      <c r="BV324" s="67" t="str">
        <f t="shared" si="3170"/>
        <v/>
      </c>
      <c r="BW324" s="67" t="str">
        <f t="shared" si="3171"/>
        <v/>
      </c>
      <c r="BX324" s="67" t="str">
        <f t="shared" si="3172"/>
        <v/>
      </c>
      <c r="BY324" s="75" t="str">
        <f t="shared" si="3173"/>
        <v/>
      </c>
      <c r="BZ324" s="74" t="str">
        <f t="shared" si="3369"/>
        <v/>
      </c>
      <c r="CA324" s="67" t="str">
        <f t="shared" ref="CA324" si="3844">IF(AND($F324=BZ$2,$D324=BZ$3,$E324=CA$4),1,"")</f>
        <v/>
      </c>
      <c r="CB324" s="67" t="str">
        <f t="shared" si="3175"/>
        <v/>
      </c>
      <c r="CC324" s="67" t="str">
        <f t="shared" si="3176"/>
        <v/>
      </c>
      <c r="CD324" s="67" t="str">
        <f t="shared" si="3177"/>
        <v/>
      </c>
      <c r="CE324" s="67" t="str">
        <f t="shared" si="3178"/>
        <v/>
      </c>
      <c r="CF324" s="67" t="str">
        <f t="shared" si="3179"/>
        <v/>
      </c>
      <c r="CG324" s="67" t="str">
        <f t="shared" si="3180"/>
        <v/>
      </c>
      <c r="CH324" s="67" t="str">
        <f t="shared" si="3181"/>
        <v/>
      </c>
      <c r="CI324" s="75" t="str">
        <f t="shared" si="3182"/>
        <v/>
      </c>
      <c r="CJ324" s="74" t="str">
        <f t="shared" si="3371"/>
        <v/>
      </c>
      <c r="CK324" s="67" t="str">
        <f t="shared" ref="CK324" si="3845">IF(AND($F324=CJ$2,$D324=CJ$3,$E324=CK$4),1,"")</f>
        <v/>
      </c>
      <c r="CL324" s="67" t="str">
        <f t="shared" si="3184"/>
        <v/>
      </c>
      <c r="CM324" s="67" t="str">
        <f t="shared" si="3185"/>
        <v/>
      </c>
      <c r="CN324" s="67" t="str">
        <f t="shared" si="3186"/>
        <v/>
      </c>
      <c r="CO324" s="67" t="str">
        <f t="shared" si="3187"/>
        <v/>
      </c>
      <c r="CP324" s="67" t="str">
        <f t="shared" si="3188"/>
        <v/>
      </c>
      <c r="CQ324" s="67" t="str">
        <f t="shared" si="3189"/>
        <v/>
      </c>
      <c r="CR324" s="67" t="str">
        <f t="shared" si="3190"/>
        <v/>
      </c>
      <c r="CS324" s="75" t="str">
        <f t="shared" si="3191"/>
        <v/>
      </c>
      <c r="CT324" s="74" t="str">
        <f t="shared" si="3373"/>
        <v/>
      </c>
      <c r="CU324" s="67" t="str">
        <f t="shared" ref="CU324" si="3846">IF(AND($F324=CT$2,$D324=CT$3,$E324=CU$4),1,"")</f>
        <v/>
      </c>
      <c r="CV324" s="67" t="str">
        <f t="shared" si="3193"/>
        <v/>
      </c>
      <c r="CW324" s="67" t="str">
        <f t="shared" si="3194"/>
        <v/>
      </c>
      <c r="CX324" s="67" t="str">
        <f t="shared" si="3195"/>
        <v/>
      </c>
      <c r="CY324" s="67" t="str">
        <f t="shared" si="3196"/>
        <v/>
      </c>
      <c r="CZ324" s="67" t="str">
        <f t="shared" si="3197"/>
        <v/>
      </c>
      <c r="DA324" s="67" t="str">
        <f t="shared" si="3198"/>
        <v/>
      </c>
      <c r="DB324" s="67" t="str">
        <f t="shared" si="3199"/>
        <v/>
      </c>
      <c r="DC324" s="75" t="str">
        <f t="shared" si="3200"/>
        <v/>
      </c>
      <c r="DD324" s="74" t="str">
        <f t="shared" si="3375"/>
        <v/>
      </c>
      <c r="DE324" s="67" t="str">
        <f t="shared" ref="DE324" si="3847">IF(AND($F324=DD$2,$D324=DD$3,$E324=DE$4),1,"")</f>
        <v/>
      </c>
      <c r="DF324" s="67" t="str">
        <f t="shared" si="3202"/>
        <v/>
      </c>
      <c r="DG324" s="67" t="str">
        <f t="shared" si="3203"/>
        <v/>
      </c>
      <c r="DH324" s="67" t="str">
        <f t="shared" si="3204"/>
        <v/>
      </c>
      <c r="DI324" s="67" t="str">
        <f t="shared" si="3205"/>
        <v/>
      </c>
      <c r="DJ324" s="67" t="str">
        <f t="shared" si="3206"/>
        <v/>
      </c>
      <c r="DK324" s="67" t="str">
        <f t="shared" si="3207"/>
        <v/>
      </c>
      <c r="DL324" s="67" t="str">
        <f t="shared" si="3208"/>
        <v/>
      </c>
      <c r="DM324" s="75" t="str">
        <f t="shared" si="3209"/>
        <v/>
      </c>
      <c r="DN324" s="74" t="str">
        <f t="shared" si="3377"/>
        <v/>
      </c>
      <c r="DO324" s="67" t="str">
        <f t="shared" ref="DO324" si="3848">IF(AND($F324=DN$2,$D324=DN$3,$E324=DO$4),1,"")</f>
        <v/>
      </c>
      <c r="DP324" s="67" t="str">
        <f t="shared" si="3211"/>
        <v/>
      </c>
      <c r="DQ324" s="67" t="str">
        <f t="shared" si="3212"/>
        <v/>
      </c>
      <c r="DR324" s="67" t="str">
        <f t="shared" si="3213"/>
        <v/>
      </c>
      <c r="DS324" s="67" t="str">
        <f t="shared" si="3214"/>
        <v/>
      </c>
      <c r="DT324" s="67" t="str">
        <f t="shared" si="3215"/>
        <v/>
      </c>
      <c r="DU324" s="67" t="str">
        <f t="shared" si="3216"/>
        <v/>
      </c>
      <c r="DV324" s="67" t="str">
        <f t="shared" si="3217"/>
        <v/>
      </c>
      <c r="DW324" s="76" t="str">
        <f t="shared" si="3218"/>
        <v/>
      </c>
      <c r="DX324" s="73"/>
    </row>
    <row r="325" spans="1:128" hidden="1">
      <c r="A325" s="67" t="str">
        <f>IF(OR(B325=0,B325=""),"",'Stu.Detail (1-20)'!A327)</f>
        <v/>
      </c>
      <c r="B325" s="67" t="str">
        <f>IF(OR('Stu.Detail (1-20)'!B327=0,'Stu.Detail (1-20)'!B327=""),"",'Stu.Detail (1-20)'!B327)</f>
        <v/>
      </c>
      <c r="C325" s="68" t="str">
        <f>IF(OR('Stu.Detail (1-20)'!C327=0,'Stu.Detail (1-20)'!C327=""),"",'Stu.Detail (1-20)'!C327)</f>
        <v/>
      </c>
      <c r="D325" s="67" t="str">
        <f>IF(OR('Stu.Detail (1-20)'!J327=0,'Stu.Detail (1-20)'!J327=""),"",'Stu.Detail (1-20)'!J327)</f>
        <v/>
      </c>
      <c r="E325" s="67" t="str">
        <f>IF(OR('Stu.Detail (1-20)'!K327=0,'Stu.Detail (1-20)'!K327=""),"",'Stu.Detail (1-20)'!K327)</f>
        <v/>
      </c>
      <c r="F325" s="67" t="str">
        <f>IF(OR('Stu.Detail (1-20)'!L327=0,'Stu.Detail (1-20)'!L327=""),"",'Stu.Detail (1-20)'!L327)</f>
        <v/>
      </c>
      <c r="H325" s="74" t="str">
        <f t="shared" si="3109"/>
        <v/>
      </c>
      <c r="I325" s="67" t="str">
        <f t="shared" si="3110"/>
        <v/>
      </c>
      <c r="J325" s="67" t="str">
        <f t="shared" si="3111"/>
        <v/>
      </c>
      <c r="K325" s="67" t="str">
        <f t="shared" si="3112"/>
        <v/>
      </c>
      <c r="L325" s="67" t="str">
        <f t="shared" si="3113"/>
        <v/>
      </c>
      <c r="M325" s="67" t="str">
        <f t="shared" si="3114"/>
        <v/>
      </c>
      <c r="N325" s="67" t="str">
        <f t="shared" si="3115"/>
        <v/>
      </c>
      <c r="O325" s="67" t="str">
        <f t="shared" si="3116"/>
        <v/>
      </c>
      <c r="P325" s="67" t="str">
        <f t="shared" si="3117"/>
        <v/>
      </c>
      <c r="Q325" s="75" t="str">
        <f t="shared" si="3118"/>
        <v/>
      </c>
      <c r="R325" s="74" t="str">
        <f t="shared" si="3119"/>
        <v/>
      </c>
      <c r="S325" s="67" t="str">
        <f t="shared" si="3120"/>
        <v/>
      </c>
      <c r="T325" s="67" t="str">
        <f t="shared" si="3121"/>
        <v/>
      </c>
      <c r="U325" s="67" t="str">
        <f t="shared" si="3122"/>
        <v/>
      </c>
      <c r="V325" s="67" t="str">
        <f t="shared" si="3123"/>
        <v/>
      </c>
      <c r="W325" s="67" t="str">
        <f t="shared" si="3124"/>
        <v/>
      </c>
      <c r="X325" s="67" t="str">
        <f t="shared" si="3125"/>
        <v/>
      </c>
      <c r="Y325" s="67" t="str">
        <f t="shared" si="3126"/>
        <v/>
      </c>
      <c r="Z325" s="67" t="str">
        <f t="shared" si="3127"/>
        <v/>
      </c>
      <c r="AA325" s="75" t="str">
        <f t="shared" si="3128"/>
        <v/>
      </c>
      <c r="AB325" s="74" t="str">
        <f t="shared" si="3359"/>
        <v/>
      </c>
      <c r="AC325" s="67" t="str">
        <f t="shared" ref="AC325" si="3849">IF(AND($F325=AB$2,$D325=AB$3,$E325=AC$4),1,"")</f>
        <v/>
      </c>
      <c r="AD325" s="67" t="str">
        <f t="shared" si="3130"/>
        <v/>
      </c>
      <c r="AE325" s="67" t="str">
        <f t="shared" si="3131"/>
        <v/>
      </c>
      <c r="AF325" s="67" t="str">
        <f t="shared" si="3132"/>
        <v/>
      </c>
      <c r="AG325" s="67" t="str">
        <f t="shared" si="3133"/>
        <v/>
      </c>
      <c r="AH325" s="67" t="str">
        <f t="shared" si="3134"/>
        <v/>
      </c>
      <c r="AI325" s="67" t="str">
        <f t="shared" si="3135"/>
        <v/>
      </c>
      <c r="AJ325" s="67" t="str">
        <f t="shared" si="3136"/>
        <v/>
      </c>
      <c r="AK325" s="75" t="str">
        <f t="shared" si="3137"/>
        <v/>
      </c>
      <c r="AL325" s="74" t="str">
        <f t="shared" si="3361"/>
        <v/>
      </c>
      <c r="AM325" s="67" t="str">
        <f t="shared" ref="AM325" si="3850">IF(AND($F325=AL$2,$D325=AL$3,$E325=AM$4),1,"")</f>
        <v/>
      </c>
      <c r="AN325" s="67" t="str">
        <f t="shared" si="3139"/>
        <v/>
      </c>
      <c r="AO325" s="67" t="str">
        <f t="shared" si="3140"/>
        <v/>
      </c>
      <c r="AP325" s="67" t="str">
        <f t="shared" si="3141"/>
        <v/>
      </c>
      <c r="AQ325" s="67" t="str">
        <f t="shared" si="3142"/>
        <v/>
      </c>
      <c r="AR325" s="67" t="str">
        <f t="shared" si="3143"/>
        <v/>
      </c>
      <c r="AS325" s="67" t="str">
        <f t="shared" si="3144"/>
        <v/>
      </c>
      <c r="AT325" s="67" t="str">
        <f t="shared" si="3145"/>
        <v/>
      </c>
      <c r="AU325" s="75" t="str">
        <f t="shared" si="3146"/>
        <v/>
      </c>
      <c r="AV325" s="74" t="str">
        <f t="shared" si="3363"/>
        <v/>
      </c>
      <c r="AW325" s="67" t="str">
        <f t="shared" ref="AW325" si="3851">IF(AND($F325=AV$2,$D325=AV$3,$E325=AW$4),1,"")</f>
        <v/>
      </c>
      <c r="AX325" s="67" t="str">
        <f t="shared" si="3148"/>
        <v/>
      </c>
      <c r="AY325" s="67" t="str">
        <f t="shared" si="3149"/>
        <v/>
      </c>
      <c r="AZ325" s="67" t="str">
        <f t="shared" si="3150"/>
        <v/>
      </c>
      <c r="BA325" s="67" t="str">
        <f t="shared" si="3151"/>
        <v/>
      </c>
      <c r="BB325" s="67" t="str">
        <f t="shared" si="3152"/>
        <v/>
      </c>
      <c r="BC325" s="67" t="str">
        <f t="shared" si="3153"/>
        <v/>
      </c>
      <c r="BD325" s="67" t="str">
        <f t="shared" si="3154"/>
        <v/>
      </c>
      <c r="BE325" s="75" t="str">
        <f t="shared" si="3155"/>
        <v/>
      </c>
      <c r="BF325" s="74" t="str">
        <f t="shared" si="3365"/>
        <v/>
      </c>
      <c r="BG325" s="67" t="str">
        <f t="shared" ref="BG325" si="3852">IF(AND($F325=BF$2,$D325=BF$3,$E325=BG$4),1,"")</f>
        <v/>
      </c>
      <c r="BH325" s="67" t="str">
        <f t="shared" si="3157"/>
        <v/>
      </c>
      <c r="BI325" s="67" t="str">
        <f t="shared" si="3158"/>
        <v/>
      </c>
      <c r="BJ325" s="67" t="str">
        <f t="shared" si="3159"/>
        <v/>
      </c>
      <c r="BK325" s="67" t="str">
        <f t="shared" si="3160"/>
        <v/>
      </c>
      <c r="BL325" s="67" t="str">
        <f t="shared" si="3161"/>
        <v/>
      </c>
      <c r="BM325" s="67" t="str">
        <f t="shared" si="3162"/>
        <v/>
      </c>
      <c r="BN325" s="67" t="str">
        <f t="shared" si="3163"/>
        <v/>
      </c>
      <c r="BO325" s="75" t="str">
        <f t="shared" si="3164"/>
        <v/>
      </c>
      <c r="BP325" s="74" t="str">
        <f t="shared" si="3367"/>
        <v/>
      </c>
      <c r="BQ325" s="67" t="str">
        <f t="shared" ref="BQ325" si="3853">IF(AND($F325=BP$2,$D325=BP$3,$E325=BQ$4),1,"")</f>
        <v/>
      </c>
      <c r="BR325" s="67" t="str">
        <f t="shared" si="3166"/>
        <v/>
      </c>
      <c r="BS325" s="67" t="str">
        <f t="shared" si="3167"/>
        <v/>
      </c>
      <c r="BT325" s="67" t="str">
        <f t="shared" si="3168"/>
        <v/>
      </c>
      <c r="BU325" s="67" t="str">
        <f t="shared" si="3169"/>
        <v/>
      </c>
      <c r="BV325" s="67" t="str">
        <f t="shared" si="3170"/>
        <v/>
      </c>
      <c r="BW325" s="67" t="str">
        <f t="shared" si="3171"/>
        <v/>
      </c>
      <c r="BX325" s="67" t="str">
        <f t="shared" si="3172"/>
        <v/>
      </c>
      <c r="BY325" s="75" t="str">
        <f t="shared" si="3173"/>
        <v/>
      </c>
      <c r="BZ325" s="74" t="str">
        <f t="shared" si="3369"/>
        <v/>
      </c>
      <c r="CA325" s="67" t="str">
        <f t="shared" ref="CA325" si="3854">IF(AND($F325=BZ$2,$D325=BZ$3,$E325=CA$4),1,"")</f>
        <v/>
      </c>
      <c r="CB325" s="67" t="str">
        <f t="shared" si="3175"/>
        <v/>
      </c>
      <c r="CC325" s="67" t="str">
        <f t="shared" si="3176"/>
        <v/>
      </c>
      <c r="CD325" s="67" t="str">
        <f t="shared" si="3177"/>
        <v/>
      </c>
      <c r="CE325" s="67" t="str">
        <f t="shared" si="3178"/>
        <v/>
      </c>
      <c r="CF325" s="67" t="str">
        <f t="shared" si="3179"/>
        <v/>
      </c>
      <c r="CG325" s="67" t="str">
        <f t="shared" si="3180"/>
        <v/>
      </c>
      <c r="CH325" s="67" t="str">
        <f t="shared" si="3181"/>
        <v/>
      </c>
      <c r="CI325" s="75" t="str">
        <f t="shared" si="3182"/>
        <v/>
      </c>
      <c r="CJ325" s="74" t="str">
        <f t="shared" si="3371"/>
        <v/>
      </c>
      <c r="CK325" s="67" t="str">
        <f t="shared" ref="CK325" si="3855">IF(AND($F325=CJ$2,$D325=CJ$3,$E325=CK$4),1,"")</f>
        <v/>
      </c>
      <c r="CL325" s="67" t="str">
        <f t="shared" si="3184"/>
        <v/>
      </c>
      <c r="CM325" s="67" t="str">
        <f t="shared" si="3185"/>
        <v/>
      </c>
      <c r="CN325" s="67" t="str">
        <f t="shared" si="3186"/>
        <v/>
      </c>
      <c r="CO325" s="67" t="str">
        <f t="shared" si="3187"/>
        <v/>
      </c>
      <c r="CP325" s="67" t="str">
        <f t="shared" si="3188"/>
        <v/>
      </c>
      <c r="CQ325" s="67" t="str">
        <f t="shared" si="3189"/>
        <v/>
      </c>
      <c r="CR325" s="67" t="str">
        <f t="shared" si="3190"/>
        <v/>
      </c>
      <c r="CS325" s="75" t="str">
        <f t="shared" si="3191"/>
        <v/>
      </c>
      <c r="CT325" s="74" t="str">
        <f t="shared" si="3373"/>
        <v/>
      </c>
      <c r="CU325" s="67" t="str">
        <f t="shared" ref="CU325" si="3856">IF(AND($F325=CT$2,$D325=CT$3,$E325=CU$4),1,"")</f>
        <v/>
      </c>
      <c r="CV325" s="67" t="str">
        <f t="shared" si="3193"/>
        <v/>
      </c>
      <c r="CW325" s="67" t="str">
        <f t="shared" si="3194"/>
        <v/>
      </c>
      <c r="CX325" s="67" t="str">
        <f t="shared" si="3195"/>
        <v/>
      </c>
      <c r="CY325" s="67" t="str">
        <f t="shared" si="3196"/>
        <v/>
      </c>
      <c r="CZ325" s="67" t="str">
        <f t="shared" si="3197"/>
        <v/>
      </c>
      <c r="DA325" s="67" t="str">
        <f t="shared" si="3198"/>
        <v/>
      </c>
      <c r="DB325" s="67" t="str">
        <f t="shared" si="3199"/>
        <v/>
      </c>
      <c r="DC325" s="75" t="str">
        <f t="shared" si="3200"/>
        <v/>
      </c>
      <c r="DD325" s="74" t="str">
        <f t="shared" si="3375"/>
        <v/>
      </c>
      <c r="DE325" s="67" t="str">
        <f t="shared" ref="DE325" si="3857">IF(AND($F325=DD$2,$D325=DD$3,$E325=DE$4),1,"")</f>
        <v/>
      </c>
      <c r="DF325" s="67" t="str">
        <f t="shared" si="3202"/>
        <v/>
      </c>
      <c r="DG325" s="67" t="str">
        <f t="shared" si="3203"/>
        <v/>
      </c>
      <c r="DH325" s="67" t="str">
        <f t="shared" si="3204"/>
        <v/>
      </c>
      <c r="DI325" s="67" t="str">
        <f t="shared" si="3205"/>
        <v/>
      </c>
      <c r="DJ325" s="67" t="str">
        <f t="shared" si="3206"/>
        <v/>
      </c>
      <c r="DK325" s="67" t="str">
        <f t="shared" si="3207"/>
        <v/>
      </c>
      <c r="DL325" s="67" t="str">
        <f t="shared" si="3208"/>
        <v/>
      </c>
      <c r="DM325" s="75" t="str">
        <f t="shared" si="3209"/>
        <v/>
      </c>
      <c r="DN325" s="74" t="str">
        <f t="shared" si="3377"/>
        <v/>
      </c>
      <c r="DO325" s="67" t="str">
        <f t="shared" ref="DO325" si="3858">IF(AND($F325=DN$2,$D325=DN$3,$E325=DO$4),1,"")</f>
        <v/>
      </c>
      <c r="DP325" s="67" t="str">
        <f t="shared" si="3211"/>
        <v/>
      </c>
      <c r="DQ325" s="67" t="str">
        <f t="shared" si="3212"/>
        <v/>
      </c>
      <c r="DR325" s="67" t="str">
        <f t="shared" si="3213"/>
        <v/>
      </c>
      <c r="DS325" s="67" t="str">
        <f t="shared" si="3214"/>
        <v/>
      </c>
      <c r="DT325" s="67" t="str">
        <f t="shared" si="3215"/>
        <v/>
      </c>
      <c r="DU325" s="67" t="str">
        <f t="shared" si="3216"/>
        <v/>
      </c>
      <c r="DV325" s="67" t="str">
        <f t="shared" si="3217"/>
        <v/>
      </c>
      <c r="DW325" s="76" t="str">
        <f t="shared" si="3218"/>
        <v/>
      </c>
      <c r="DX325" s="73"/>
    </row>
    <row r="326" spans="1:128" hidden="1">
      <c r="A326" s="67" t="str">
        <f>IF(OR(B326=0,B326=""),"",'Stu.Detail (1-20)'!A328)</f>
        <v/>
      </c>
      <c r="B326" s="67" t="str">
        <f>IF(OR('Stu.Detail (1-20)'!B328=0,'Stu.Detail (1-20)'!B328=""),"",'Stu.Detail (1-20)'!B328)</f>
        <v/>
      </c>
      <c r="C326" s="68" t="str">
        <f>IF(OR('Stu.Detail (1-20)'!C328=0,'Stu.Detail (1-20)'!C328=""),"",'Stu.Detail (1-20)'!C328)</f>
        <v/>
      </c>
      <c r="D326" s="67" t="str">
        <f>IF(OR('Stu.Detail (1-20)'!J328=0,'Stu.Detail (1-20)'!J328=""),"",'Stu.Detail (1-20)'!J328)</f>
        <v/>
      </c>
      <c r="E326" s="67" t="str">
        <f>IF(OR('Stu.Detail (1-20)'!K328=0,'Stu.Detail (1-20)'!K328=""),"",'Stu.Detail (1-20)'!K328)</f>
        <v/>
      </c>
      <c r="F326" s="67" t="str">
        <f>IF(OR('Stu.Detail (1-20)'!L328=0,'Stu.Detail (1-20)'!L328=""),"",'Stu.Detail (1-20)'!L328)</f>
        <v/>
      </c>
      <c r="H326" s="74" t="str">
        <f t="shared" ref="H326:H389" si="3859">IF(AND($F326=H$2,$D326=H$3,$E326=H$4),1,"")</f>
        <v/>
      </c>
      <c r="I326" s="67" t="str">
        <f t="shared" ref="I326:I389" si="3860">IF(AND($F326=H$2,$D326=H$3,$E326=I$4),1,"")</f>
        <v/>
      </c>
      <c r="J326" s="67" t="str">
        <f t="shared" ref="J326:J389" si="3861">IF(AND($F326=H$2,$D326=J$3,$E326=J$4),1,"")</f>
        <v/>
      </c>
      <c r="K326" s="67" t="str">
        <f t="shared" ref="K326:K389" si="3862">IF(AND($F326=H$2,$D326=J$3,$E326=K$4),1,"")</f>
        <v/>
      </c>
      <c r="L326" s="67" t="str">
        <f t="shared" ref="L326:L389" si="3863">IF(AND($F326=H$2,$D326=L$3,$E326=L$4),1,"")</f>
        <v/>
      </c>
      <c r="M326" s="67" t="str">
        <f t="shared" ref="M326:M389" si="3864">IF(AND($F326=H$2,$D326=L$3,$E326=M$4),1,"")</f>
        <v/>
      </c>
      <c r="N326" s="67" t="str">
        <f t="shared" ref="N326:N389" si="3865">IF(AND($F326=H$2,$D326=N$3,$E326=N$4),1,"")</f>
        <v/>
      </c>
      <c r="O326" s="67" t="str">
        <f t="shared" ref="O326:O389" si="3866">IF(AND($F326=H$2,$D326=N$3,$E326=O$4),1,"")</f>
        <v/>
      </c>
      <c r="P326" s="67" t="str">
        <f t="shared" ref="P326:P389" si="3867">IF(AND($F326=H$2,$D326=P$3,$E326=P$4),1,"")</f>
        <v/>
      </c>
      <c r="Q326" s="75" t="str">
        <f t="shared" ref="Q326:Q389" si="3868">IF(AND($F326=H$2,$D326=P$3,$E326=Q$4),1,"")</f>
        <v/>
      </c>
      <c r="R326" s="74" t="str">
        <f t="shared" ref="R326:R389" si="3869">IF(AND($F326=R$2,$D326=R$3,$E326=R$4),1,"")</f>
        <v/>
      </c>
      <c r="S326" s="67" t="str">
        <f t="shared" ref="S326:S389" si="3870">IF(AND($F326=R$2,$D326=R$3,$E326=S$4),1,"")</f>
        <v/>
      </c>
      <c r="T326" s="67" t="str">
        <f t="shared" ref="T326:T389" si="3871">IF(AND($F326=R$2,$D326=T$3,$E326=T$4),1,"")</f>
        <v/>
      </c>
      <c r="U326" s="67" t="str">
        <f t="shared" ref="U326:U389" si="3872">IF(AND($F326=R$2,$D326=T$3,$E326=U$4),1,"")</f>
        <v/>
      </c>
      <c r="V326" s="67" t="str">
        <f t="shared" ref="V326:V389" si="3873">IF(AND($F326=R$2,$D326=V$3,$E326=V$4),1,"")</f>
        <v/>
      </c>
      <c r="W326" s="67" t="str">
        <f t="shared" ref="W326:W389" si="3874">IF(AND($F326=R$2,$D326=V$3,$E326=W$4),1,"")</f>
        <v/>
      </c>
      <c r="X326" s="67" t="str">
        <f t="shared" ref="X326:X389" si="3875">IF(AND($F326=R$2,$D326=X$3,$E326=X$4),1,"")</f>
        <v/>
      </c>
      <c r="Y326" s="67" t="str">
        <f t="shared" ref="Y326:Y389" si="3876">IF(AND($F326=R$2,$D326=X$3,$E326=Y$4),1,"")</f>
        <v/>
      </c>
      <c r="Z326" s="67" t="str">
        <f t="shared" ref="Z326:Z389" si="3877">IF(AND($F326=R$2,$D326=Z$3,$E326=Z$4),1,"")</f>
        <v/>
      </c>
      <c r="AA326" s="75" t="str">
        <f t="shared" ref="AA326:AA389" si="3878">IF(AND($F326=R$2,$D326=Z$3,$E326=AA$4),1,"")</f>
        <v/>
      </c>
      <c r="AB326" s="74" t="str">
        <f t="shared" si="3359"/>
        <v/>
      </c>
      <c r="AC326" s="67" t="str">
        <f t="shared" ref="AC326" si="3879">IF(AND($F326=AB$2,$D326=AB$3,$E326=AC$4),1,"")</f>
        <v/>
      </c>
      <c r="AD326" s="67" t="str">
        <f t="shared" ref="AD326:AD389" si="3880">IF(AND($F326=AB$2,$D326=AD$3,$E326=AD$4),1,"")</f>
        <v/>
      </c>
      <c r="AE326" s="67" t="str">
        <f t="shared" ref="AE326:AE389" si="3881">IF(AND($F326=AB$2,$D326=AD$3,$E326=AE$4),1,"")</f>
        <v/>
      </c>
      <c r="AF326" s="67" t="str">
        <f t="shared" ref="AF326:AF389" si="3882">IF(AND($F326=AB$2,$D326=AF$3,$E326=AF$4),1,"")</f>
        <v/>
      </c>
      <c r="AG326" s="67" t="str">
        <f t="shared" ref="AG326:AG389" si="3883">IF(AND($F326=AB$2,$D326=AF$3,$E326=AG$4),1,"")</f>
        <v/>
      </c>
      <c r="AH326" s="67" t="str">
        <f t="shared" ref="AH326:AH389" si="3884">IF(AND($F326=AB$2,$D326=AH$3,$E326=AH$4),1,"")</f>
        <v/>
      </c>
      <c r="AI326" s="67" t="str">
        <f t="shared" ref="AI326:AI389" si="3885">IF(AND($F326=AB$2,$D326=AH$3,$E326=AI$4),1,"")</f>
        <v/>
      </c>
      <c r="AJ326" s="67" t="str">
        <f t="shared" ref="AJ326:AJ389" si="3886">IF(AND($F326=AB$2,$D326=AJ$3,$E326=AJ$4),1,"")</f>
        <v/>
      </c>
      <c r="AK326" s="75" t="str">
        <f t="shared" ref="AK326:AK389" si="3887">IF(AND($F326=AB$2,$D326=AJ$3,$E326=AK$4),1,"")</f>
        <v/>
      </c>
      <c r="AL326" s="74" t="str">
        <f t="shared" si="3361"/>
        <v/>
      </c>
      <c r="AM326" s="67" t="str">
        <f t="shared" ref="AM326" si="3888">IF(AND($F326=AL$2,$D326=AL$3,$E326=AM$4),1,"")</f>
        <v/>
      </c>
      <c r="AN326" s="67" t="str">
        <f t="shared" ref="AN326:AN389" si="3889">IF(AND($F326=AL$2,$D326=AN$3,$E326=AN$4),1,"")</f>
        <v/>
      </c>
      <c r="AO326" s="67" t="str">
        <f t="shared" ref="AO326:AO389" si="3890">IF(AND($F326=AL$2,$D326=AN$3,$E326=AO$4),1,"")</f>
        <v/>
      </c>
      <c r="AP326" s="67" t="str">
        <f t="shared" ref="AP326:AP389" si="3891">IF(AND($F326=AL$2,$D326=AP$3,$E326=AP$4),1,"")</f>
        <v/>
      </c>
      <c r="AQ326" s="67" t="str">
        <f t="shared" ref="AQ326:AQ389" si="3892">IF(AND($F326=AL$2,$D326=AP$3,$E326=AQ$4),1,"")</f>
        <v/>
      </c>
      <c r="AR326" s="67" t="str">
        <f t="shared" ref="AR326:AR389" si="3893">IF(AND($F326=AL$2,$D326=AR$3,$E326=AR$4),1,"")</f>
        <v/>
      </c>
      <c r="AS326" s="67" t="str">
        <f t="shared" ref="AS326:AS389" si="3894">IF(AND($F326=AL$2,$D326=AR$3,$E326=AS$4),1,"")</f>
        <v/>
      </c>
      <c r="AT326" s="67" t="str">
        <f t="shared" ref="AT326:AT389" si="3895">IF(AND($F326=AL$2,$D326=AT$3,$E326=AT$4),1,"")</f>
        <v/>
      </c>
      <c r="AU326" s="75" t="str">
        <f t="shared" ref="AU326:AU389" si="3896">IF(AND($F326=AL$2,$D326=AT$3,$E326=AU$4),1,"")</f>
        <v/>
      </c>
      <c r="AV326" s="74" t="str">
        <f t="shared" si="3363"/>
        <v/>
      </c>
      <c r="AW326" s="67" t="str">
        <f t="shared" ref="AW326" si="3897">IF(AND($F326=AV$2,$D326=AV$3,$E326=AW$4),1,"")</f>
        <v/>
      </c>
      <c r="AX326" s="67" t="str">
        <f t="shared" ref="AX326:AX389" si="3898">IF(AND($F326=AV$2,$D326=AX$3,$E326=AX$4),1,"")</f>
        <v/>
      </c>
      <c r="AY326" s="67" t="str">
        <f t="shared" ref="AY326:AY389" si="3899">IF(AND($F326=AV$2,$D326=AX$3,$E326=AY$4),1,"")</f>
        <v/>
      </c>
      <c r="AZ326" s="67" t="str">
        <f t="shared" ref="AZ326:AZ389" si="3900">IF(AND($F326=AV$2,$D326=AZ$3,$E326=AZ$4),1,"")</f>
        <v/>
      </c>
      <c r="BA326" s="67" t="str">
        <f t="shared" ref="BA326:BA389" si="3901">IF(AND($F326=AV$2,$D326=AZ$3,$E326=BA$4),1,"")</f>
        <v/>
      </c>
      <c r="BB326" s="67" t="str">
        <f t="shared" ref="BB326:BB389" si="3902">IF(AND($F326=AV$2,$D326=BB$3,$E326=BB$4),1,"")</f>
        <v/>
      </c>
      <c r="BC326" s="67" t="str">
        <f t="shared" ref="BC326:BC389" si="3903">IF(AND($F326=AV$2,$D326=BB$3,$E326=BC$4),1,"")</f>
        <v/>
      </c>
      <c r="BD326" s="67" t="str">
        <f t="shared" ref="BD326:BD389" si="3904">IF(AND($F326=AV$2,$D326=BD$3,$E326=BD$4),1,"")</f>
        <v/>
      </c>
      <c r="BE326" s="75" t="str">
        <f t="shared" ref="BE326:BE389" si="3905">IF(AND($F326=AV$2,$D326=BD$3,$E326=BE$4),1,"")</f>
        <v/>
      </c>
      <c r="BF326" s="74" t="str">
        <f t="shared" si="3365"/>
        <v/>
      </c>
      <c r="BG326" s="67" t="str">
        <f t="shared" ref="BG326" si="3906">IF(AND($F326=BF$2,$D326=BF$3,$E326=BG$4),1,"")</f>
        <v/>
      </c>
      <c r="BH326" s="67" t="str">
        <f t="shared" ref="BH326:BH389" si="3907">IF(AND($F326=BF$2,$D326=BH$3,$E326=BH$4),1,"")</f>
        <v/>
      </c>
      <c r="BI326" s="67" t="str">
        <f t="shared" ref="BI326:BI389" si="3908">IF(AND($F326=BF$2,$D326=BH$3,$E326=BI$4),1,"")</f>
        <v/>
      </c>
      <c r="BJ326" s="67" t="str">
        <f t="shared" ref="BJ326:BJ389" si="3909">IF(AND($F326=BF$2,$D326=BJ$3,$E326=BJ$4),1,"")</f>
        <v/>
      </c>
      <c r="BK326" s="67" t="str">
        <f t="shared" ref="BK326:BK389" si="3910">IF(AND($F326=BF$2,$D326=BJ$3,$E326=BK$4),1,"")</f>
        <v/>
      </c>
      <c r="BL326" s="67" t="str">
        <f t="shared" ref="BL326:BL389" si="3911">IF(AND($F326=BF$2,$D326=BL$3,$E326=BL$4),1,"")</f>
        <v/>
      </c>
      <c r="BM326" s="67" t="str">
        <f t="shared" ref="BM326:BM389" si="3912">IF(AND($F326=BF$2,$D326=BL$3,$E326=BM$4),1,"")</f>
        <v/>
      </c>
      <c r="BN326" s="67" t="str">
        <f t="shared" ref="BN326:BN389" si="3913">IF(AND($F326=BF$2,$D326=BN$3,$E326=BN$4),1,"")</f>
        <v/>
      </c>
      <c r="BO326" s="75" t="str">
        <f t="shared" ref="BO326:BO389" si="3914">IF(AND($F326=BF$2,$D326=BN$3,$E326=BO$4),1,"")</f>
        <v/>
      </c>
      <c r="BP326" s="74" t="str">
        <f t="shared" si="3367"/>
        <v/>
      </c>
      <c r="BQ326" s="67" t="str">
        <f t="shared" ref="BQ326" si="3915">IF(AND($F326=BP$2,$D326=BP$3,$E326=BQ$4),1,"")</f>
        <v/>
      </c>
      <c r="BR326" s="67" t="str">
        <f t="shared" ref="BR326:BR389" si="3916">IF(AND($F326=BP$2,$D326=BR$3,$E326=BR$4),1,"")</f>
        <v/>
      </c>
      <c r="BS326" s="67" t="str">
        <f t="shared" ref="BS326:BS389" si="3917">IF(AND($F326=BP$2,$D326=BR$3,$E326=BS$4),1,"")</f>
        <v/>
      </c>
      <c r="BT326" s="67" t="str">
        <f t="shared" ref="BT326:BT389" si="3918">IF(AND($F326=BP$2,$D326=BT$3,$E326=BT$4),1,"")</f>
        <v/>
      </c>
      <c r="BU326" s="67" t="str">
        <f t="shared" ref="BU326:BU389" si="3919">IF(AND($F326=BP$2,$D326=BT$3,$E326=BU$4),1,"")</f>
        <v/>
      </c>
      <c r="BV326" s="67" t="str">
        <f t="shared" ref="BV326:BV389" si="3920">IF(AND($F326=BP$2,$D326=BV$3,$E326=BV$4),1,"")</f>
        <v/>
      </c>
      <c r="BW326" s="67" t="str">
        <f t="shared" ref="BW326:BW389" si="3921">IF(AND($F326=BP$2,$D326=BV$3,$E326=BW$4),1,"")</f>
        <v/>
      </c>
      <c r="BX326" s="67" t="str">
        <f t="shared" ref="BX326:BX389" si="3922">IF(AND($F326=BP$2,$D326=BX$3,$E326=BX$4),1,"")</f>
        <v/>
      </c>
      <c r="BY326" s="75" t="str">
        <f t="shared" ref="BY326:BY389" si="3923">IF(AND($F326=BP$2,$D326=BX$3,$E326=BY$4),1,"")</f>
        <v/>
      </c>
      <c r="BZ326" s="74" t="str">
        <f t="shared" si="3369"/>
        <v/>
      </c>
      <c r="CA326" s="67" t="str">
        <f t="shared" ref="CA326" si="3924">IF(AND($F326=BZ$2,$D326=BZ$3,$E326=CA$4),1,"")</f>
        <v/>
      </c>
      <c r="CB326" s="67" t="str">
        <f t="shared" ref="CB326:CB389" si="3925">IF(AND($F326=BZ$2,$D326=CB$3,$E326=CB$4),1,"")</f>
        <v/>
      </c>
      <c r="CC326" s="67" t="str">
        <f t="shared" ref="CC326:CC389" si="3926">IF(AND($F326=BZ$2,$D326=CB$3,$E326=CC$4),1,"")</f>
        <v/>
      </c>
      <c r="CD326" s="67" t="str">
        <f t="shared" ref="CD326:CD389" si="3927">IF(AND($F326=BZ$2,$D326=CD$3,$E326=CD$4),1,"")</f>
        <v/>
      </c>
      <c r="CE326" s="67" t="str">
        <f t="shared" ref="CE326:CE389" si="3928">IF(AND($F326=BZ$2,$D326=CD$3,$E326=CE$4),1,"")</f>
        <v/>
      </c>
      <c r="CF326" s="67" t="str">
        <f t="shared" ref="CF326:CF389" si="3929">IF(AND($F326=BZ$2,$D326=CF$3,$E326=CF$4),1,"")</f>
        <v/>
      </c>
      <c r="CG326" s="67" t="str">
        <f t="shared" ref="CG326:CG389" si="3930">IF(AND($F326=BZ$2,$D326=CF$3,$E326=CG$4),1,"")</f>
        <v/>
      </c>
      <c r="CH326" s="67" t="str">
        <f t="shared" ref="CH326:CH389" si="3931">IF(AND($F326=BZ$2,$D326=CH$3,$E326=CH$4),1,"")</f>
        <v/>
      </c>
      <c r="CI326" s="75" t="str">
        <f t="shared" ref="CI326:CI389" si="3932">IF(AND($F326=BZ$2,$D326=CH$3,$E326=CI$4),1,"")</f>
        <v/>
      </c>
      <c r="CJ326" s="74" t="str">
        <f t="shared" si="3371"/>
        <v/>
      </c>
      <c r="CK326" s="67" t="str">
        <f t="shared" ref="CK326" si="3933">IF(AND($F326=CJ$2,$D326=CJ$3,$E326=CK$4),1,"")</f>
        <v/>
      </c>
      <c r="CL326" s="67" t="str">
        <f t="shared" ref="CL326:CL389" si="3934">IF(AND($F326=CJ$2,$D326=CL$3,$E326=CL$4),1,"")</f>
        <v/>
      </c>
      <c r="CM326" s="67" t="str">
        <f t="shared" ref="CM326:CM389" si="3935">IF(AND($F326=CJ$2,$D326=CL$3,$E326=CM$4),1,"")</f>
        <v/>
      </c>
      <c r="CN326" s="67" t="str">
        <f t="shared" ref="CN326:CN389" si="3936">IF(AND($F326=CJ$2,$D326=CN$3,$E326=CN$4),1,"")</f>
        <v/>
      </c>
      <c r="CO326" s="67" t="str">
        <f t="shared" ref="CO326:CO389" si="3937">IF(AND($F326=CJ$2,$D326=CN$3,$E326=CO$4),1,"")</f>
        <v/>
      </c>
      <c r="CP326" s="67" t="str">
        <f t="shared" ref="CP326:CP389" si="3938">IF(AND($F326=CJ$2,$D326=CP$3,$E326=CP$4),1,"")</f>
        <v/>
      </c>
      <c r="CQ326" s="67" t="str">
        <f t="shared" ref="CQ326:CQ389" si="3939">IF(AND($F326=CJ$2,$D326=CP$3,$E326=CQ$4),1,"")</f>
        <v/>
      </c>
      <c r="CR326" s="67" t="str">
        <f t="shared" ref="CR326:CR389" si="3940">IF(AND($F326=CJ$2,$D326=CR$3,$E326=CR$4),1,"")</f>
        <v/>
      </c>
      <c r="CS326" s="75" t="str">
        <f t="shared" ref="CS326:CS389" si="3941">IF(AND($F326=CJ$2,$D326=CR$3,$E326=CS$4),1,"")</f>
        <v/>
      </c>
      <c r="CT326" s="74" t="str">
        <f t="shared" si="3373"/>
        <v/>
      </c>
      <c r="CU326" s="67" t="str">
        <f t="shared" ref="CU326" si="3942">IF(AND($F326=CT$2,$D326=CT$3,$E326=CU$4),1,"")</f>
        <v/>
      </c>
      <c r="CV326" s="67" t="str">
        <f t="shared" ref="CV326:CV389" si="3943">IF(AND($F326=CT$2,$D326=CV$3,$E326=CV$4),1,"")</f>
        <v/>
      </c>
      <c r="CW326" s="67" t="str">
        <f t="shared" ref="CW326:CW389" si="3944">IF(AND($F326=CT$2,$D326=CV$3,$E326=CW$4),1,"")</f>
        <v/>
      </c>
      <c r="CX326" s="67" t="str">
        <f t="shared" ref="CX326:CX389" si="3945">IF(AND($F326=CT$2,$D326=CX$3,$E326=CX$4),1,"")</f>
        <v/>
      </c>
      <c r="CY326" s="67" t="str">
        <f t="shared" ref="CY326:CY389" si="3946">IF(AND($F326=CT$2,$D326=CX$3,$E326=CY$4),1,"")</f>
        <v/>
      </c>
      <c r="CZ326" s="67" t="str">
        <f t="shared" ref="CZ326:CZ389" si="3947">IF(AND($F326=CT$2,$D326=CZ$3,$E326=CZ$4),1,"")</f>
        <v/>
      </c>
      <c r="DA326" s="67" t="str">
        <f t="shared" ref="DA326:DA389" si="3948">IF(AND($F326=CT$2,$D326=CZ$3,$E326=DA$4),1,"")</f>
        <v/>
      </c>
      <c r="DB326" s="67" t="str">
        <f t="shared" ref="DB326:DB389" si="3949">IF(AND($F326=CT$2,$D326=DB$3,$E326=DB$4),1,"")</f>
        <v/>
      </c>
      <c r="DC326" s="75" t="str">
        <f t="shared" ref="DC326:DC389" si="3950">IF(AND($F326=CT$2,$D326=DB$3,$E326=DC$4),1,"")</f>
        <v/>
      </c>
      <c r="DD326" s="74" t="str">
        <f t="shared" si="3375"/>
        <v/>
      </c>
      <c r="DE326" s="67" t="str">
        <f t="shared" ref="DE326" si="3951">IF(AND($F326=DD$2,$D326=DD$3,$E326=DE$4),1,"")</f>
        <v/>
      </c>
      <c r="DF326" s="67" t="str">
        <f t="shared" ref="DF326:DF389" si="3952">IF(AND($F326=DD$2,$D326=DF$3,$E326=DF$4),1,"")</f>
        <v/>
      </c>
      <c r="DG326" s="67" t="str">
        <f t="shared" ref="DG326:DG389" si="3953">IF(AND($F326=DD$2,$D326=DF$3,$E326=DG$4),1,"")</f>
        <v/>
      </c>
      <c r="DH326" s="67" t="str">
        <f t="shared" ref="DH326:DH389" si="3954">IF(AND($F326=DD$2,$D326=DH$3,$E326=DH$4),1,"")</f>
        <v/>
      </c>
      <c r="DI326" s="67" t="str">
        <f t="shared" ref="DI326:DI389" si="3955">IF(AND($F326=DD$2,$D326=DH$3,$E326=DI$4),1,"")</f>
        <v/>
      </c>
      <c r="DJ326" s="67" t="str">
        <f t="shared" ref="DJ326:DJ389" si="3956">IF(AND($F326=DD$2,$D326=DJ$3,$E326=DJ$4),1,"")</f>
        <v/>
      </c>
      <c r="DK326" s="67" t="str">
        <f t="shared" ref="DK326:DK389" si="3957">IF(AND($F326=DD$2,$D326=DJ$3,$E326=DK$4),1,"")</f>
        <v/>
      </c>
      <c r="DL326" s="67" t="str">
        <f t="shared" ref="DL326:DL389" si="3958">IF(AND($F326=DD$2,$D326=DL$3,$E326=DL$4),1,"")</f>
        <v/>
      </c>
      <c r="DM326" s="75" t="str">
        <f t="shared" ref="DM326:DM389" si="3959">IF(AND($F326=DD$2,$D326=DL$3,$E326=DM$4),1,"")</f>
        <v/>
      </c>
      <c r="DN326" s="74" t="str">
        <f t="shared" si="3377"/>
        <v/>
      </c>
      <c r="DO326" s="67" t="str">
        <f t="shared" ref="DO326" si="3960">IF(AND($F326=DN$2,$D326=DN$3,$E326=DO$4),1,"")</f>
        <v/>
      </c>
      <c r="DP326" s="67" t="str">
        <f t="shared" ref="DP326:DP389" si="3961">IF(AND($F326=DN$2,$D326=DP$3,$E326=DP$4),1,"")</f>
        <v/>
      </c>
      <c r="DQ326" s="67" t="str">
        <f t="shared" ref="DQ326:DQ389" si="3962">IF(AND($F326=DN$2,$D326=DP$3,$E326=DQ$4),1,"")</f>
        <v/>
      </c>
      <c r="DR326" s="67" t="str">
        <f t="shared" ref="DR326:DR389" si="3963">IF(AND($F326=DN$2,$D326=DR$3,$E326=DR$4),1,"")</f>
        <v/>
      </c>
      <c r="DS326" s="67" t="str">
        <f t="shared" ref="DS326:DS389" si="3964">IF(AND($F326=DN$2,$D326=DR$3,$E326=DS$4),1,"")</f>
        <v/>
      </c>
      <c r="DT326" s="67" t="str">
        <f t="shared" ref="DT326:DT389" si="3965">IF(AND($F326=DN$2,$D326=DT$3,$E326=DT$4),1,"")</f>
        <v/>
      </c>
      <c r="DU326" s="67" t="str">
        <f t="shared" ref="DU326:DU389" si="3966">IF(AND($F326=DN$2,$D326=DT$3,$E326=DU$4),1,"")</f>
        <v/>
      </c>
      <c r="DV326" s="67" t="str">
        <f t="shared" ref="DV326:DV389" si="3967">IF(AND($F326=DN$2,$D326=DV$3,$E326=DV$4),1,"")</f>
        <v/>
      </c>
      <c r="DW326" s="76" t="str">
        <f t="shared" ref="DW326:DW389" si="3968">IF(AND($F326=DN$2,$D326=DV$3,$E326=DW$4),1,"")</f>
        <v/>
      </c>
      <c r="DX326" s="73"/>
    </row>
    <row r="327" spans="1:128" hidden="1">
      <c r="A327" s="67" t="str">
        <f>IF(OR(B327=0,B327=""),"",'Stu.Detail (1-20)'!A329)</f>
        <v/>
      </c>
      <c r="B327" s="67" t="str">
        <f>IF(OR('Stu.Detail (1-20)'!B329=0,'Stu.Detail (1-20)'!B329=""),"",'Stu.Detail (1-20)'!B329)</f>
        <v/>
      </c>
      <c r="C327" s="68" t="str">
        <f>IF(OR('Stu.Detail (1-20)'!C329=0,'Stu.Detail (1-20)'!C329=""),"",'Stu.Detail (1-20)'!C329)</f>
        <v/>
      </c>
      <c r="D327" s="67" t="str">
        <f>IF(OR('Stu.Detail (1-20)'!J329=0,'Stu.Detail (1-20)'!J329=""),"",'Stu.Detail (1-20)'!J329)</f>
        <v/>
      </c>
      <c r="E327" s="67" t="str">
        <f>IF(OR('Stu.Detail (1-20)'!K329=0,'Stu.Detail (1-20)'!K329=""),"",'Stu.Detail (1-20)'!K329)</f>
        <v/>
      </c>
      <c r="F327" s="67" t="str">
        <f>IF(OR('Stu.Detail (1-20)'!L329=0,'Stu.Detail (1-20)'!L329=""),"",'Stu.Detail (1-20)'!L329)</f>
        <v/>
      </c>
      <c r="H327" s="74" t="str">
        <f t="shared" si="3859"/>
        <v/>
      </c>
      <c r="I327" s="67" t="str">
        <f t="shared" si="3860"/>
        <v/>
      </c>
      <c r="J327" s="67" t="str">
        <f t="shared" si="3861"/>
        <v/>
      </c>
      <c r="K327" s="67" t="str">
        <f t="shared" si="3862"/>
        <v/>
      </c>
      <c r="L327" s="67" t="str">
        <f t="shared" si="3863"/>
        <v/>
      </c>
      <c r="M327" s="67" t="str">
        <f t="shared" si="3864"/>
        <v/>
      </c>
      <c r="N327" s="67" t="str">
        <f t="shared" si="3865"/>
        <v/>
      </c>
      <c r="O327" s="67" t="str">
        <f t="shared" si="3866"/>
        <v/>
      </c>
      <c r="P327" s="67" t="str">
        <f t="shared" si="3867"/>
        <v/>
      </c>
      <c r="Q327" s="75" t="str">
        <f t="shared" si="3868"/>
        <v/>
      </c>
      <c r="R327" s="74" t="str">
        <f t="shared" si="3869"/>
        <v/>
      </c>
      <c r="S327" s="67" t="str">
        <f t="shared" si="3870"/>
        <v/>
      </c>
      <c r="T327" s="67" t="str">
        <f t="shared" si="3871"/>
        <v/>
      </c>
      <c r="U327" s="67" t="str">
        <f t="shared" si="3872"/>
        <v/>
      </c>
      <c r="V327" s="67" t="str">
        <f t="shared" si="3873"/>
        <v/>
      </c>
      <c r="W327" s="67" t="str">
        <f t="shared" si="3874"/>
        <v/>
      </c>
      <c r="X327" s="67" t="str">
        <f t="shared" si="3875"/>
        <v/>
      </c>
      <c r="Y327" s="67" t="str">
        <f t="shared" si="3876"/>
        <v/>
      </c>
      <c r="Z327" s="67" t="str">
        <f t="shared" si="3877"/>
        <v/>
      </c>
      <c r="AA327" s="75" t="str">
        <f t="shared" si="3878"/>
        <v/>
      </c>
      <c r="AB327" s="74" t="str">
        <f t="shared" si="3359"/>
        <v/>
      </c>
      <c r="AC327" s="67" t="str">
        <f t="shared" ref="AC327" si="3969">IF(AND($F327=AB$2,$D327=AB$3,$E327=AC$4),1,"")</f>
        <v/>
      </c>
      <c r="AD327" s="67" t="str">
        <f t="shared" si="3880"/>
        <v/>
      </c>
      <c r="AE327" s="67" t="str">
        <f t="shared" si="3881"/>
        <v/>
      </c>
      <c r="AF327" s="67" t="str">
        <f t="shared" si="3882"/>
        <v/>
      </c>
      <c r="AG327" s="67" t="str">
        <f t="shared" si="3883"/>
        <v/>
      </c>
      <c r="AH327" s="67" t="str">
        <f t="shared" si="3884"/>
        <v/>
      </c>
      <c r="AI327" s="67" t="str">
        <f t="shared" si="3885"/>
        <v/>
      </c>
      <c r="AJ327" s="67" t="str">
        <f t="shared" si="3886"/>
        <v/>
      </c>
      <c r="AK327" s="75" t="str">
        <f t="shared" si="3887"/>
        <v/>
      </c>
      <c r="AL327" s="74" t="str">
        <f t="shared" si="3361"/>
        <v/>
      </c>
      <c r="AM327" s="67" t="str">
        <f t="shared" ref="AM327" si="3970">IF(AND($F327=AL$2,$D327=AL$3,$E327=AM$4),1,"")</f>
        <v/>
      </c>
      <c r="AN327" s="67" t="str">
        <f t="shared" si="3889"/>
        <v/>
      </c>
      <c r="AO327" s="67" t="str">
        <f t="shared" si="3890"/>
        <v/>
      </c>
      <c r="AP327" s="67" t="str">
        <f t="shared" si="3891"/>
        <v/>
      </c>
      <c r="AQ327" s="67" t="str">
        <f t="shared" si="3892"/>
        <v/>
      </c>
      <c r="AR327" s="67" t="str">
        <f t="shared" si="3893"/>
        <v/>
      </c>
      <c r="AS327" s="67" t="str">
        <f t="shared" si="3894"/>
        <v/>
      </c>
      <c r="AT327" s="67" t="str">
        <f t="shared" si="3895"/>
        <v/>
      </c>
      <c r="AU327" s="75" t="str">
        <f t="shared" si="3896"/>
        <v/>
      </c>
      <c r="AV327" s="74" t="str">
        <f t="shared" si="3363"/>
        <v/>
      </c>
      <c r="AW327" s="67" t="str">
        <f t="shared" ref="AW327" si="3971">IF(AND($F327=AV$2,$D327=AV$3,$E327=AW$4),1,"")</f>
        <v/>
      </c>
      <c r="AX327" s="67" t="str">
        <f t="shared" si="3898"/>
        <v/>
      </c>
      <c r="AY327" s="67" t="str">
        <f t="shared" si="3899"/>
        <v/>
      </c>
      <c r="AZ327" s="67" t="str">
        <f t="shared" si="3900"/>
        <v/>
      </c>
      <c r="BA327" s="67" t="str">
        <f t="shared" si="3901"/>
        <v/>
      </c>
      <c r="BB327" s="67" t="str">
        <f t="shared" si="3902"/>
        <v/>
      </c>
      <c r="BC327" s="67" t="str">
        <f t="shared" si="3903"/>
        <v/>
      </c>
      <c r="BD327" s="67" t="str">
        <f t="shared" si="3904"/>
        <v/>
      </c>
      <c r="BE327" s="75" t="str">
        <f t="shared" si="3905"/>
        <v/>
      </c>
      <c r="BF327" s="74" t="str">
        <f t="shared" si="3365"/>
        <v/>
      </c>
      <c r="BG327" s="67" t="str">
        <f t="shared" ref="BG327" si="3972">IF(AND($F327=BF$2,$D327=BF$3,$E327=BG$4),1,"")</f>
        <v/>
      </c>
      <c r="BH327" s="67" t="str">
        <f t="shared" si="3907"/>
        <v/>
      </c>
      <c r="BI327" s="67" t="str">
        <f t="shared" si="3908"/>
        <v/>
      </c>
      <c r="BJ327" s="67" t="str">
        <f t="shared" si="3909"/>
        <v/>
      </c>
      <c r="BK327" s="67" t="str">
        <f t="shared" si="3910"/>
        <v/>
      </c>
      <c r="BL327" s="67" t="str">
        <f t="shared" si="3911"/>
        <v/>
      </c>
      <c r="BM327" s="67" t="str">
        <f t="shared" si="3912"/>
        <v/>
      </c>
      <c r="BN327" s="67" t="str">
        <f t="shared" si="3913"/>
        <v/>
      </c>
      <c r="BO327" s="75" t="str">
        <f t="shared" si="3914"/>
        <v/>
      </c>
      <c r="BP327" s="74" t="str">
        <f t="shared" si="3367"/>
        <v/>
      </c>
      <c r="BQ327" s="67" t="str">
        <f t="shared" ref="BQ327" si="3973">IF(AND($F327=BP$2,$D327=BP$3,$E327=BQ$4),1,"")</f>
        <v/>
      </c>
      <c r="BR327" s="67" t="str">
        <f t="shared" si="3916"/>
        <v/>
      </c>
      <c r="BS327" s="67" t="str">
        <f t="shared" si="3917"/>
        <v/>
      </c>
      <c r="BT327" s="67" t="str">
        <f t="shared" si="3918"/>
        <v/>
      </c>
      <c r="BU327" s="67" t="str">
        <f t="shared" si="3919"/>
        <v/>
      </c>
      <c r="BV327" s="67" t="str">
        <f t="shared" si="3920"/>
        <v/>
      </c>
      <c r="BW327" s="67" t="str">
        <f t="shared" si="3921"/>
        <v/>
      </c>
      <c r="BX327" s="67" t="str">
        <f t="shared" si="3922"/>
        <v/>
      </c>
      <c r="BY327" s="75" t="str">
        <f t="shared" si="3923"/>
        <v/>
      </c>
      <c r="BZ327" s="74" t="str">
        <f t="shared" si="3369"/>
        <v/>
      </c>
      <c r="CA327" s="67" t="str">
        <f t="shared" ref="CA327" si="3974">IF(AND($F327=BZ$2,$D327=BZ$3,$E327=CA$4),1,"")</f>
        <v/>
      </c>
      <c r="CB327" s="67" t="str">
        <f t="shared" si="3925"/>
        <v/>
      </c>
      <c r="CC327" s="67" t="str">
        <f t="shared" si="3926"/>
        <v/>
      </c>
      <c r="CD327" s="67" t="str">
        <f t="shared" si="3927"/>
        <v/>
      </c>
      <c r="CE327" s="67" t="str">
        <f t="shared" si="3928"/>
        <v/>
      </c>
      <c r="CF327" s="67" t="str">
        <f t="shared" si="3929"/>
        <v/>
      </c>
      <c r="CG327" s="67" t="str">
        <f t="shared" si="3930"/>
        <v/>
      </c>
      <c r="CH327" s="67" t="str">
        <f t="shared" si="3931"/>
        <v/>
      </c>
      <c r="CI327" s="75" t="str">
        <f t="shared" si="3932"/>
        <v/>
      </c>
      <c r="CJ327" s="74" t="str">
        <f t="shared" si="3371"/>
        <v/>
      </c>
      <c r="CK327" s="67" t="str">
        <f t="shared" ref="CK327" si="3975">IF(AND($F327=CJ$2,$D327=CJ$3,$E327=CK$4),1,"")</f>
        <v/>
      </c>
      <c r="CL327" s="67" t="str">
        <f t="shared" si="3934"/>
        <v/>
      </c>
      <c r="CM327" s="67" t="str">
        <f t="shared" si="3935"/>
        <v/>
      </c>
      <c r="CN327" s="67" t="str">
        <f t="shared" si="3936"/>
        <v/>
      </c>
      <c r="CO327" s="67" t="str">
        <f t="shared" si="3937"/>
        <v/>
      </c>
      <c r="CP327" s="67" t="str">
        <f t="shared" si="3938"/>
        <v/>
      </c>
      <c r="CQ327" s="67" t="str">
        <f t="shared" si="3939"/>
        <v/>
      </c>
      <c r="CR327" s="67" t="str">
        <f t="shared" si="3940"/>
        <v/>
      </c>
      <c r="CS327" s="75" t="str">
        <f t="shared" si="3941"/>
        <v/>
      </c>
      <c r="CT327" s="74" t="str">
        <f t="shared" si="3373"/>
        <v/>
      </c>
      <c r="CU327" s="67" t="str">
        <f t="shared" ref="CU327" si="3976">IF(AND($F327=CT$2,$D327=CT$3,$E327=CU$4),1,"")</f>
        <v/>
      </c>
      <c r="CV327" s="67" t="str">
        <f t="shared" si="3943"/>
        <v/>
      </c>
      <c r="CW327" s="67" t="str">
        <f t="shared" si="3944"/>
        <v/>
      </c>
      <c r="CX327" s="67" t="str">
        <f t="shared" si="3945"/>
        <v/>
      </c>
      <c r="CY327" s="67" t="str">
        <f t="shared" si="3946"/>
        <v/>
      </c>
      <c r="CZ327" s="67" t="str">
        <f t="shared" si="3947"/>
        <v/>
      </c>
      <c r="DA327" s="67" t="str">
        <f t="shared" si="3948"/>
        <v/>
      </c>
      <c r="DB327" s="67" t="str">
        <f t="shared" si="3949"/>
        <v/>
      </c>
      <c r="DC327" s="75" t="str">
        <f t="shared" si="3950"/>
        <v/>
      </c>
      <c r="DD327" s="74" t="str">
        <f t="shared" si="3375"/>
        <v/>
      </c>
      <c r="DE327" s="67" t="str">
        <f t="shared" ref="DE327" si="3977">IF(AND($F327=DD$2,$D327=DD$3,$E327=DE$4),1,"")</f>
        <v/>
      </c>
      <c r="DF327" s="67" t="str">
        <f t="shared" si="3952"/>
        <v/>
      </c>
      <c r="DG327" s="67" t="str">
        <f t="shared" si="3953"/>
        <v/>
      </c>
      <c r="DH327" s="67" t="str">
        <f t="shared" si="3954"/>
        <v/>
      </c>
      <c r="DI327" s="67" t="str">
        <f t="shared" si="3955"/>
        <v/>
      </c>
      <c r="DJ327" s="67" t="str">
        <f t="shared" si="3956"/>
        <v/>
      </c>
      <c r="DK327" s="67" t="str">
        <f t="shared" si="3957"/>
        <v/>
      </c>
      <c r="DL327" s="67" t="str">
        <f t="shared" si="3958"/>
        <v/>
      </c>
      <c r="DM327" s="75" t="str">
        <f t="shared" si="3959"/>
        <v/>
      </c>
      <c r="DN327" s="74" t="str">
        <f t="shared" si="3377"/>
        <v/>
      </c>
      <c r="DO327" s="67" t="str">
        <f t="shared" ref="DO327" si="3978">IF(AND($F327=DN$2,$D327=DN$3,$E327=DO$4),1,"")</f>
        <v/>
      </c>
      <c r="DP327" s="67" t="str">
        <f t="shared" si="3961"/>
        <v/>
      </c>
      <c r="DQ327" s="67" t="str">
        <f t="shared" si="3962"/>
        <v/>
      </c>
      <c r="DR327" s="67" t="str">
        <f t="shared" si="3963"/>
        <v/>
      </c>
      <c r="DS327" s="67" t="str">
        <f t="shared" si="3964"/>
        <v/>
      </c>
      <c r="DT327" s="67" t="str">
        <f t="shared" si="3965"/>
        <v/>
      </c>
      <c r="DU327" s="67" t="str">
        <f t="shared" si="3966"/>
        <v/>
      </c>
      <c r="DV327" s="67" t="str">
        <f t="shared" si="3967"/>
        <v/>
      </c>
      <c r="DW327" s="76" t="str">
        <f t="shared" si="3968"/>
        <v/>
      </c>
      <c r="DX327" s="73"/>
    </row>
    <row r="328" spans="1:128" hidden="1">
      <c r="A328" s="67" t="str">
        <f>IF(OR(B328=0,B328=""),"",'Stu.Detail (1-20)'!A330)</f>
        <v/>
      </c>
      <c r="B328" s="67" t="str">
        <f>IF(OR('Stu.Detail (1-20)'!B330=0,'Stu.Detail (1-20)'!B330=""),"",'Stu.Detail (1-20)'!B330)</f>
        <v/>
      </c>
      <c r="C328" s="68" t="str">
        <f>IF(OR('Stu.Detail (1-20)'!C330=0,'Stu.Detail (1-20)'!C330=""),"",'Stu.Detail (1-20)'!C330)</f>
        <v/>
      </c>
      <c r="D328" s="67" t="str">
        <f>IF(OR('Stu.Detail (1-20)'!J330=0,'Stu.Detail (1-20)'!J330=""),"",'Stu.Detail (1-20)'!J330)</f>
        <v/>
      </c>
      <c r="E328" s="67" t="str">
        <f>IF(OR('Stu.Detail (1-20)'!K330=0,'Stu.Detail (1-20)'!K330=""),"",'Stu.Detail (1-20)'!K330)</f>
        <v/>
      </c>
      <c r="F328" s="67" t="str">
        <f>IF(OR('Stu.Detail (1-20)'!L330=0,'Stu.Detail (1-20)'!L330=""),"",'Stu.Detail (1-20)'!L330)</f>
        <v/>
      </c>
      <c r="H328" s="74" t="str">
        <f t="shared" si="3859"/>
        <v/>
      </c>
      <c r="I328" s="67" t="str">
        <f t="shared" si="3860"/>
        <v/>
      </c>
      <c r="J328" s="67" t="str">
        <f t="shared" si="3861"/>
        <v/>
      </c>
      <c r="K328" s="67" t="str">
        <f t="shared" si="3862"/>
        <v/>
      </c>
      <c r="L328" s="67" t="str">
        <f t="shared" si="3863"/>
        <v/>
      </c>
      <c r="M328" s="67" t="str">
        <f t="shared" si="3864"/>
        <v/>
      </c>
      <c r="N328" s="67" t="str">
        <f t="shared" si="3865"/>
        <v/>
      </c>
      <c r="O328" s="67" t="str">
        <f t="shared" si="3866"/>
        <v/>
      </c>
      <c r="P328" s="67" t="str">
        <f t="shared" si="3867"/>
        <v/>
      </c>
      <c r="Q328" s="75" t="str">
        <f t="shared" si="3868"/>
        <v/>
      </c>
      <c r="R328" s="74" t="str">
        <f t="shared" si="3869"/>
        <v/>
      </c>
      <c r="S328" s="67" t="str">
        <f t="shared" si="3870"/>
        <v/>
      </c>
      <c r="T328" s="67" t="str">
        <f t="shared" si="3871"/>
        <v/>
      </c>
      <c r="U328" s="67" t="str">
        <f t="shared" si="3872"/>
        <v/>
      </c>
      <c r="V328" s="67" t="str">
        <f t="shared" si="3873"/>
        <v/>
      </c>
      <c r="W328" s="67" t="str">
        <f t="shared" si="3874"/>
        <v/>
      </c>
      <c r="X328" s="67" t="str">
        <f t="shared" si="3875"/>
        <v/>
      </c>
      <c r="Y328" s="67" t="str">
        <f t="shared" si="3876"/>
        <v/>
      </c>
      <c r="Z328" s="67" t="str">
        <f t="shared" si="3877"/>
        <v/>
      </c>
      <c r="AA328" s="75" t="str">
        <f t="shared" si="3878"/>
        <v/>
      </c>
      <c r="AB328" s="74" t="str">
        <f t="shared" si="3359"/>
        <v/>
      </c>
      <c r="AC328" s="67" t="str">
        <f t="shared" ref="AC328" si="3979">IF(AND($F328=AB$2,$D328=AB$3,$E328=AC$4),1,"")</f>
        <v/>
      </c>
      <c r="AD328" s="67" t="str">
        <f t="shared" si="3880"/>
        <v/>
      </c>
      <c r="AE328" s="67" t="str">
        <f t="shared" si="3881"/>
        <v/>
      </c>
      <c r="AF328" s="67" t="str">
        <f t="shared" si="3882"/>
        <v/>
      </c>
      <c r="AG328" s="67" t="str">
        <f t="shared" si="3883"/>
        <v/>
      </c>
      <c r="AH328" s="67" t="str">
        <f t="shared" si="3884"/>
        <v/>
      </c>
      <c r="AI328" s="67" t="str">
        <f t="shared" si="3885"/>
        <v/>
      </c>
      <c r="AJ328" s="67" t="str">
        <f t="shared" si="3886"/>
        <v/>
      </c>
      <c r="AK328" s="75" t="str">
        <f t="shared" si="3887"/>
        <v/>
      </c>
      <c r="AL328" s="74" t="str">
        <f t="shared" si="3361"/>
        <v/>
      </c>
      <c r="AM328" s="67" t="str">
        <f t="shared" ref="AM328" si="3980">IF(AND($F328=AL$2,$D328=AL$3,$E328=AM$4),1,"")</f>
        <v/>
      </c>
      <c r="AN328" s="67" t="str">
        <f t="shared" si="3889"/>
        <v/>
      </c>
      <c r="AO328" s="67" t="str">
        <f t="shared" si="3890"/>
        <v/>
      </c>
      <c r="AP328" s="67" t="str">
        <f t="shared" si="3891"/>
        <v/>
      </c>
      <c r="AQ328" s="67" t="str">
        <f t="shared" si="3892"/>
        <v/>
      </c>
      <c r="AR328" s="67" t="str">
        <f t="shared" si="3893"/>
        <v/>
      </c>
      <c r="AS328" s="67" t="str">
        <f t="shared" si="3894"/>
        <v/>
      </c>
      <c r="AT328" s="67" t="str">
        <f t="shared" si="3895"/>
        <v/>
      </c>
      <c r="AU328" s="75" t="str">
        <f t="shared" si="3896"/>
        <v/>
      </c>
      <c r="AV328" s="74" t="str">
        <f t="shared" si="3363"/>
        <v/>
      </c>
      <c r="AW328" s="67" t="str">
        <f t="shared" ref="AW328" si="3981">IF(AND($F328=AV$2,$D328=AV$3,$E328=AW$4),1,"")</f>
        <v/>
      </c>
      <c r="AX328" s="67" t="str">
        <f t="shared" si="3898"/>
        <v/>
      </c>
      <c r="AY328" s="67" t="str">
        <f t="shared" si="3899"/>
        <v/>
      </c>
      <c r="AZ328" s="67" t="str">
        <f t="shared" si="3900"/>
        <v/>
      </c>
      <c r="BA328" s="67" t="str">
        <f t="shared" si="3901"/>
        <v/>
      </c>
      <c r="BB328" s="67" t="str">
        <f t="shared" si="3902"/>
        <v/>
      </c>
      <c r="BC328" s="67" t="str">
        <f t="shared" si="3903"/>
        <v/>
      </c>
      <c r="BD328" s="67" t="str">
        <f t="shared" si="3904"/>
        <v/>
      </c>
      <c r="BE328" s="75" t="str">
        <f t="shared" si="3905"/>
        <v/>
      </c>
      <c r="BF328" s="74" t="str">
        <f t="shared" si="3365"/>
        <v/>
      </c>
      <c r="BG328" s="67" t="str">
        <f t="shared" ref="BG328" si="3982">IF(AND($F328=BF$2,$D328=BF$3,$E328=BG$4),1,"")</f>
        <v/>
      </c>
      <c r="BH328" s="67" t="str">
        <f t="shared" si="3907"/>
        <v/>
      </c>
      <c r="BI328" s="67" t="str">
        <f t="shared" si="3908"/>
        <v/>
      </c>
      <c r="BJ328" s="67" t="str">
        <f t="shared" si="3909"/>
        <v/>
      </c>
      <c r="BK328" s="67" t="str">
        <f t="shared" si="3910"/>
        <v/>
      </c>
      <c r="BL328" s="67" t="str">
        <f t="shared" si="3911"/>
        <v/>
      </c>
      <c r="BM328" s="67" t="str">
        <f t="shared" si="3912"/>
        <v/>
      </c>
      <c r="BN328" s="67" t="str">
        <f t="shared" si="3913"/>
        <v/>
      </c>
      <c r="BO328" s="75" t="str">
        <f t="shared" si="3914"/>
        <v/>
      </c>
      <c r="BP328" s="74" t="str">
        <f t="shared" si="3367"/>
        <v/>
      </c>
      <c r="BQ328" s="67" t="str">
        <f t="shared" ref="BQ328" si="3983">IF(AND($F328=BP$2,$D328=BP$3,$E328=BQ$4),1,"")</f>
        <v/>
      </c>
      <c r="BR328" s="67" t="str">
        <f t="shared" si="3916"/>
        <v/>
      </c>
      <c r="BS328" s="67" t="str">
        <f t="shared" si="3917"/>
        <v/>
      </c>
      <c r="BT328" s="67" t="str">
        <f t="shared" si="3918"/>
        <v/>
      </c>
      <c r="BU328" s="67" t="str">
        <f t="shared" si="3919"/>
        <v/>
      </c>
      <c r="BV328" s="67" t="str">
        <f t="shared" si="3920"/>
        <v/>
      </c>
      <c r="BW328" s="67" t="str">
        <f t="shared" si="3921"/>
        <v/>
      </c>
      <c r="BX328" s="67" t="str">
        <f t="shared" si="3922"/>
        <v/>
      </c>
      <c r="BY328" s="75" t="str">
        <f t="shared" si="3923"/>
        <v/>
      </c>
      <c r="BZ328" s="74" t="str">
        <f t="shared" si="3369"/>
        <v/>
      </c>
      <c r="CA328" s="67" t="str">
        <f t="shared" ref="CA328" si="3984">IF(AND($F328=BZ$2,$D328=BZ$3,$E328=CA$4),1,"")</f>
        <v/>
      </c>
      <c r="CB328" s="67" t="str">
        <f t="shared" si="3925"/>
        <v/>
      </c>
      <c r="CC328" s="67" t="str">
        <f t="shared" si="3926"/>
        <v/>
      </c>
      <c r="CD328" s="67" t="str">
        <f t="shared" si="3927"/>
        <v/>
      </c>
      <c r="CE328" s="67" t="str">
        <f t="shared" si="3928"/>
        <v/>
      </c>
      <c r="CF328" s="67" t="str">
        <f t="shared" si="3929"/>
        <v/>
      </c>
      <c r="CG328" s="67" t="str">
        <f t="shared" si="3930"/>
        <v/>
      </c>
      <c r="CH328" s="67" t="str">
        <f t="shared" si="3931"/>
        <v/>
      </c>
      <c r="CI328" s="75" t="str">
        <f t="shared" si="3932"/>
        <v/>
      </c>
      <c r="CJ328" s="74" t="str">
        <f t="shared" si="3371"/>
        <v/>
      </c>
      <c r="CK328" s="67" t="str">
        <f t="shared" ref="CK328" si="3985">IF(AND($F328=CJ$2,$D328=CJ$3,$E328=CK$4),1,"")</f>
        <v/>
      </c>
      <c r="CL328" s="67" t="str">
        <f t="shared" si="3934"/>
        <v/>
      </c>
      <c r="CM328" s="67" t="str">
        <f t="shared" si="3935"/>
        <v/>
      </c>
      <c r="CN328" s="67" t="str">
        <f t="shared" si="3936"/>
        <v/>
      </c>
      <c r="CO328" s="67" t="str">
        <f t="shared" si="3937"/>
        <v/>
      </c>
      <c r="CP328" s="67" t="str">
        <f t="shared" si="3938"/>
        <v/>
      </c>
      <c r="CQ328" s="67" t="str">
        <f t="shared" si="3939"/>
        <v/>
      </c>
      <c r="CR328" s="67" t="str">
        <f t="shared" si="3940"/>
        <v/>
      </c>
      <c r="CS328" s="75" t="str">
        <f t="shared" si="3941"/>
        <v/>
      </c>
      <c r="CT328" s="74" t="str">
        <f t="shared" si="3373"/>
        <v/>
      </c>
      <c r="CU328" s="67" t="str">
        <f t="shared" ref="CU328" si="3986">IF(AND($F328=CT$2,$D328=CT$3,$E328=CU$4),1,"")</f>
        <v/>
      </c>
      <c r="CV328" s="67" t="str">
        <f t="shared" si="3943"/>
        <v/>
      </c>
      <c r="CW328" s="67" t="str">
        <f t="shared" si="3944"/>
        <v/>
      </c>
      <c r="CX328" s="67" t="str">
        <f t="shared" si="3945"/>
        <v/>
      </c>
      <c r="CY328" s="67" t="str">
        <f t="shared" si="3946"/>
        <v/>
      </c>
      <c r="CZ328" s="67" t="str">
        <f t="shared" si="3947"/>
        <v/>
      </c>
      <c r="DA328" s="67" t="str">
        <f t="shared" si="3948"/>
        <v/>
      </c>
      <c r="DB328" s="67" t="str">
        <f t="shared" si="3949"/>
        <v/>
      </c>
      <c r="DC328" s="75" t="str">
        <f t="shared" si="3950"/>
        <v/>
      </c>
      <c r="DD328" s="74" t="str">
        <f t="shared" si="3375"/>
        <v/>
      </c>
      <c r="DE328" s="67" t="str">
        <f t="shared" ref="DE328" si="3987">IF(AND($F328=DD$2,$D328=DD$3,$E328=DE$4),1,"")</f>
        <v/>
      </c>
      <c r="DF328" s="67" t="str">
        <f t="shared" si="3952"/>
        <v/>
      </c>
      <c r="DG328" s="67" t="str">
        <f t="shared" si="3953"/>
        <v/>
      </c>
      <c r="DH328" s="67" t="str">
        <f t="shared" si="3954"/>
        <v/>
      </c>
      <c r="DI328" s="67" t="str">
        <f t="shared" si="3955"/>
        <v/>
      </c>
      <c r="DJ328" s="67" t="str">
        <f t="shared" si="3956"/>
        <v/>
      </c>
      <c r="DK328" s="67" t="str">
        <f t="shared" si="3957"/>
        <v/>
      </c>
      <c r="DL328" s="67" t="str">
        <f t="shared" si="3958"/>
        <v/>
      </c>
      <c r="DM328" s="75" t="str">
        <f t="shared" si="3959"/>
        <v/>
      </c>
      <c r="DN328" s="74" t="str">
        <f t="shared" si="3377"/>
        <v/>
      </c>
      <c r="DO328" s="67" t="str">
        <f t="shared" ref="DO328" si="3988">IF(AND($F328=DN$2,$D328=DN$3,$E328=DO$4),1,"")</f>
        <v/>
      </c>
      <c r="DP328" s="67" t="str">
        <f t="shared" si="3961"/>
        <v/>
      </c>
      <c r="DQ328" s="67" t="str">
        <f t="shared" si="3962"/>
        <v/>
      </c>
      <c r="DR328" s="67" t="str">
        <f t="shared" si="3963"/>
        <v/>
      </c>
      <c r="DS328" s="67" t="str">
        <f t="shared" si="3964"/>
        <v/>
      </c>
      <c r="DT328" s="67" t="str">
        <f t="shared" si="3965"/>
        <v/>
      </c>
      <c r="DU328" s="67" t="str">
        <f t="shared" si="3966"/>
        <v/>
      </c>
      <c r="DV328" s="67" t="str">
        <f t="shared" si="3967"/>
        <v/>
      </c>
      <c r="DW328" s="76" t="str">
        <f t="shared" si="3968"/>
        <v/>
      </c>
      <c r="DX328" s="73"/>
    </row>
    <row r="329" spans="1:128" hidden="1">
      <c r="A329" s="67" t="str">
        <f>IF(OR(B329=0,B329=""),"",'Stu.Detail (1-20)'!A331)</f>
        <v/>
      </c>
      <c r="B329" s="67" t="str">
        <f>IF(OR('Stu.Detail (1-20)'!B331=0,'Stu.Detail (1-20)'!B331=""),"",'Stu.Detail (1-20)'!B331)</f>
        <v/>
      </c>
      <c r="C329" s="68" t="str">
        <f>IF(OR('Stu.Detail (1-20)'!C331=0,'Stu.Detail (1-20)'!C331=""),"",'Stu.Detail (1-20)'!C331)</f>
        <v/>
      </c>
      <c r="D329" s="67" t="str">
        <f>IF(OR('Stu.Detail (1-20)'!J331=0,'Stu.Detail (1-20)'!J331=""),"",'Stu.Detail (1-20)'!J331)</f>
        <v/>
      </c>
      <c r="E329" s="67" t="str">
        <f>IF(OR('Stu.Detail (1-20)'!K331=0,'Stu.Detail (1-20)'!K331=""),"",'Stu.Detail (1-20)'!K331)</f>
        <v/>
      </c>
      <c r="F329" s="67" t="str">
        <f>IF(OR('Stu.Detail (1-20)'!L331=0,'Stu.Detail (1-20)'!L331=""),"",'Stu.Detail (1-20)'!L331)</f>
        <v/>
      </c>
      <c r="H329" s="74" t="str">
        <f t="shared" si="3859"/>
        <v/>
      </c>
      <c r="I329" s="67" t="str">
        <f t="shared" si="3860"/>
        <v/>
      </c>
      <c r="J329" s="67" t="str">
        <f t="shared" si="3861"/>
        <v/>
      </c>
      <c r="K329" s="67" t="str">
        <f t="shared" si="3862"/>
        <v/>
      </c>
      <c r="L329" s="67" t="str">
        <f t="shared" si="3863"/>
        <v/>
      </c>
      <c r="M329" s="67" t="str">
        <f t="shared" si="3864"/>
        <v/>
      </c>
      <c r="N329" s="67" t="str">
        <f t="shared" si="3865"/>
        <v/>
      </c>
      <c r="O329" s="67" t="str">
        <f t="shared" si="3866"/>
        <v/>
      </c>
      <c r="P329" s="67" t="str">
        <f t="shared" si="3867"/>
        <v/>
      </c>
      <c r="Q329" s="75" t="str">
        <f t="shared" si="3868"/>
        <v/>
      </c>
      <c r="R329" s="74" t="str">
        <f t="shared" si="3869"/>
        <v/>
      </c>
      <c r="S329" s="67" t="str">
        <f t="shared" si="3870"/>
        <v/>
      </c>
      <c r="T329" s="67" t="str">
        <f t="shared" si="3871"/>
        <v/>
      </c>
      <c r="U329" s="67" t="str">
        <f t="shared" si="3872"/>
        <v/>
      </c>
      <c r="V329" s="67" t="str">
        <f t="shared" si="3873"/>
        <v/>
      </c>
      <c r="W329" s="67" t="str">
        <f t="shared" si="3874"/>
        <v/>
      </c>
      <c r="X329" s="67" t="str">
        <f t="shared" si="3875"/>
        <v/>
      </c>
      <c r="Y329" s="67" t="str">
        <f t="shared" si="3876"/>
        <v/>
      </c>
      <c r="Z329" s="67" t="str">
        <f t="shared" si="3877"/>
        <v/>
      </c>
      <c r="AA329" s="75" t="str">
        <f t="shared" si="3878"/>
        <v/>
      </c>
      <c r="AB329" s="74" t="str">
        <f t="shared" si="3359"/>
        <v/>
      </c>
      <c r="AC329" s="67" t="str">
        <f t="shared" ref="AC329" si="3989">IF(AND($F329=AB$2,$D329=AB$3,$E329=AC$4),1,"")</f>
        <v/>
      </c>
      <c r="AD329" s="67" t="str">
        <f t="shared" si="3880"/>
        <v/>
      </c>
      <c r="AE329" s="67" t="str">
        <f t="shared" si="3881"/>
        <v/>
      </c>
      <c r="AF329" s="67" t="str">
        <f t="shared" si="3882"/>
        <v/>
      </c>
      <c r="AG329" s="67" t="str">
        <f t="shared" si="3883"/>
        <v/>
      </c>
      <c r="AH329" s="67" t="str">
        <f t="shared" si="3884"/>
        <v/>
      </c>
      <c r="AI329" s="67" t="str">
        <f t="shared" si="3885"/>
        <v/>
      </c>
      <c r="AJ329" s="67" t="str">
        <f t="shared" si="3886"/>
        <v/>
      </c>
      <c r="AK329" s="75" t="str">
        <f t="shared" si="3887"/>
        <v/>
      </c>
      <c r="AL329" s="74" t="str">
        <f t="shared" si="3361"/>
        <v/>
      </c>
      <c r="AM329" s="67" t="str">
        <f t="shared" ref="AM329" si="3990">IF(AND($F329=AL$2,$D329=AL$3,$E329=AM$4),1,"")</f>
        <v/>
      </c>
      <c r="AN329" s="67" t="str">
        <f t="shared" si="3889"/>
        <v/>
      </c>
      <c r="AO329" s="67" t="str">
        <f t="shared" si="3890"/>
        <v/>
      </c>
      <c r="AP329" s="67" t="str">
        <f t="shared" si="3891"/>
        <v/>
      </c>
      <c r="AQ329" s="67" t="str">
        <f t="shared" si="3892"/>
        <v/>
      </c>
      <c r="AR329" s="67" t="str">
        <f t="shared" si="3893"/>
        <v/>
      </c>
      <c r="AS329" s="67" t="str">
        <f t="shared" si="3894"/>
        <v/>
      </c>
      <c r="AT329" s="67" t="str">
        <f t="shared" si="3895"/>
        <v/>
      </c>
      <c r="AU329" s="75" t="str">
        <f t="shared" si="3896"/>
        <v/>
      </c>
      <c r="AV329" s="74" t="str">
        <f t="shared" si="3363"/>
        <v/>
      </c>
      <c r="AW329" s="67" t="str">
        <f t="shared" ref="AW329" si="3991">IF(AND($F329=AV$2,$D329=AV$3,$E329=AW$4),1,"")</f>
        <v/>
      </c>
      <c r="AX329" s="67" t="str">
        <f t="shared" si="3898"/>
        <v/>
      </c>
      <c r="AY329" s="67" t="str">
        <f t="shared" si="3899"/>
        <v/>
      </c>
      <c r="AZ329" s="67" t="str">
        <f t="shared" si="3900"/>
        <v/>
      </c>
      <c r="BA329" s="67" t="str">
        <f t="shared" si="3901"/>
        <v/>
      </c>
      <c r="BB329" s="67" t="str">
        <f t="shared" si="3902"/>
        <v/>
      </c>
      <c r="BC329" s="67" t="str">
        <f t="shared" si="3903"/>
        <v/>
      </c>
      <c r="BD329" s="67" t="str">
        <f t="shared" si="3904"/>
        <v/>
      </c>
      <c r="BE329" s="75" t="str">
        <f t="shared" si="3905"/>
        <v/>
      </c>
      <c r="BF329" s="74" t="str">
        <f t="shared" si="3365"/>
        <v/>
      </c>
      <c r="BG329" s="67" t="str">
        <f t="shared" ref="BG329" si="3992">IF(AND($F329=BF$2,$D329=BF$3,$E329=BG$4),1,"")</f>
        <v/>
      </c>
      <c r="BH329" s="67" t="str">
        <f t="shared" si="3907"/>
        <v/>
      </c>
      <c r="BI329" s="67" t="str">
        <f t="shared" si="3908"/>
        <v/>
      </c>
      <c r="BJ329" s="67" t="str">
        <f t="shared" si="3909"/>
        <v/>
      </c>
      <c r="BK329" s="67" t="str">
        <f t="shared" si="3910"/>
        <v/>
      </c>
      <c r="BL329" s="67" t="str">
        <f t="shared" si="3911"/>
        <v/>
      </c>
      <c r="BM329" s="67" t="str">
        <f t="shared" si="3912"/>
        <v/>
      </c>
      <c r="BN329" s="67" t="str">
        <f t="shared" si="3913"/>
        <v/>
      </c>
      <c r="BO329" s="75" t="str">
        <f t="shared" si="3914"/>
        <v/>
      </c>
      <c r="BP329" s="74" t="str">
        <f t="shared" si="3367"/>
        <v/>
      </c>
      <c r="BQ329" s="67" t="str">
        <f t="shared" ref="BQ329" si="3993">IF(AND($F329=BP$2,$D329=BP$3,$E329=BQ$4),1,"")</f>
        <v/>
      </c>
      <c r="BR329" s="67" t="str">
        <f t="shared" si="3916"/>
        <v/>
      </c>
      <c r="BS329" s="67" t="str">
        <f t="shared" si="3917"/>
        <v/>
      </c>
      <c r="BT329" s="67" t="str">
        <f t="shared" si="3918"/>
        <v/>
      </c>
      <c r="BU329" s="67" t="str">
        <f t="shared" si="3919"/>
        <v/>
      </c>
      <c r="BV329" s="67" t="str">
        <f t="shared" si="3920"/>
        <v/>
      </c>
      <c r="BW329" s="67" t="str">
        <f t="shared" si="3921"/>
        <v/>
      </c>
      <c r="BX329" s="67" t="str">
        <f t="shared" si="3922"/>
        <v/>
      </c>
      <c r="BY329" s="75" t="str">
        <f t="shared" si="3923"/>
        <v/>
      </c>
      <c r="BZ329" s="74" t="str">
        <f t="shared" si="3369"/>
        <v/>
      </c>
      <c r="CA329" s="67" t="str">
        <f t="shared" ref="CA329" si="3994">IF(AND($F329=BZ$2,$D329=BZ$3,$E329=CA$4),1,"")</f>
        <v/>
      </c>
      <c r="CB329" s="67" t="str">
        <f t="shared" si="3925"/>
        <v/>
      </c>
      <c r="CC329" s="67" t="str">
        <f t="shared" si="3926"/>
        <v/>
      </c>
      <c r="CD329" s="67" t="str">
        <f t="shared" si="3927"/>
        <v/>
      </c>
      <c r="CE329" s="67" t="str">
        <f t="shared" si="3928"/>
        <v/>
      </c>
      <c r="CF329" s="67" t="str">
        <f t="shared" si="3929"/>
        <v/>
      </c>
      <c r="CG329" s="67" t="str">
        <f t="shared" si="3930"/>
        <v/>
      </c>
      <c r="CH329" s="67" t="str">
        <f t="shared" si="3931"/>
        <v/>
      </c>
      <c r="CI329" s="75" t="str">
        <f t="shared" si="3932"/>
        <v/>
      </c>
      <c r="CJ329" s="74" t="str">
        <f t="shared" si="3371"/>
        <v/>
      </c>
      <c r="CK329" s="67" t="str">
        <f t="shared" ref="CK329" si="3995">IF(AND($F329=CJ$2,$D329=CJ$3,$E329=CK$4),1,"")</f>
        <v/>
      </c>
      <c r="CL329" s="67" t="str">
        <f t="shared" si="3934"/>
        <v/>
      </c>
      <c r="CM329" s="67" t="str">
        <f t="shared" si="3935"/>
        <v/>
      </c>
      <c r="CN329" s="67" t="str">
        <f t="shared" si="3936"/>
        <v/>
      </c>
      <c r="CO329" s="67" t="str">
        <f t="shared" si="3937"/>
        <v/>
      </c>
      <c r="CP329" s="67" t="str">
        <f t="shared" si="3938"/>
        <v/>
      </c>
      <c r="CQ329" s="67" t="str">
        <f t="shared" si="3939"/>
        <v/>
      </c>
      <c r="CR329" s="67" t="str">
        <f t="shared" si="3940"/>
        <v/>
      </c>
      <c r="CS329" s="75" t="str">
        <f t="shared" si="3941"/>
        <v/>
      </c>
      <c r="CT329" s="74" t="str">
        <f t="shared" si="3373"/>
        <v/>
      </c>
      <c r="CU329" s="67" t="str">
        <f t="shared" ref="CU329" si="3996">IF(AND($F329=CT$2,$D329=CT$3,$E329=CU$4),1,"")</f>
        <v/>
      </c>
      <c r="CV329" s="67" t="str">
        <f t="shared" si="3943"/>
        <v/>
      </c>
      <c r="CW329" s="67" t="str">
        <f t="shared" si="3944"/>
        <v/>
      </c>
      <c r="CX329" s="67" t="str">
        <f t="shared" si="3945"/>
        <v/>
      </c>
      <c r="CY329" s="67" t="str">
        <f t="shared" si="3946"/>
        <v/>
      </c>
      <c r="CZ329" s="67" t="str">
        <f t="shared" si="3947"/>
        <v/>
      </c>
      <c r="DA329" s="67" t="str">
        <f t="shared" si="3948"/>
        <v/>
      </c>
      <c r="DB329" s="67" t="str">
        <f t="shared" si="3949"/>
        <v/>
      </c>
      <c r="DC329" s="75" t="str">
        <f t="shared" si="3950"/>
        <v/>
      </c>
      <c r="DD329" s="74" t="str">
        <f t="shared" si="3375"/>
        <v/>
      </c>
      <c r="DE329" s="67" t="str">
        <f t="shared" ref="DE329" si="3997">IF(AND($F329=DD$2,$D329=DD$3,$E329=DE$4),1,"")</f>
        <v/>
      </c>
      <c r="DF329" s="67" t="str">
        <f t="shared" si="3952"/>
        <v/>
      </c>
      <c r="DG329" s="67" t="str">
        <f t="shared" si="3953"/>
        <v/>
      </c>
      <c r="DH329" s="67" t="str">
        <f t="shared" si="3954"/>
        <v/>
      </c>
      <c r="DI329" s="67" t="str">
        <f t="shared" si="3955"/>
        <v/>
      </c>
      <c r="DJ329" s="67" t="str">
        <f t="shared" si="3956"/>
        <v/>
      </c>
      <c r="DK329" s="67" t="str">
        <f t="shared" si="3957"/>
        <v/>
      </c>
      <c r="DL329" s="67" t="str">
        <f t="shared" si="3958"/>
        <v/>
      </c>
      <c r="DM329" s="75" t="str">
        <f t="shared" si="3959"/>
        <v/>
      </c>
      <c r="DN329" s="74" t="str">
        <f t="shared" si="3377"/>
        <v/>
      </c>
      <c r="DO329" s="67" t="str">
        <f t="shared" ref="DO329" si="3998">IF(AND($F329=DN$2,$D329=DN$3,$E329=DO$4),1,"")</f>
        <v/>
      </c>
      <c r="DP329" s="67" t="str">
        <f t="shared" si="3961"/>
        <v/>
      </c>
      <c r="DQ329" s="67" t="str">
        <f t="shared" si="3962"/>
        <v/>
      </c>
      <c r="DR329" s="67" t="str">
        <f t="shared" si="3963"/>
        <v/>
      </c>
      <c r="DS329" s="67" t="str">
        <f t="shared" si="3964"/>
        <v/>
      </c>
      <c r="DT329" s="67" t="str">
        <f t="shared" si="3965"/>
        <v/>
      </c>
      <c r="DU329" s="67" t="str">
        <f t="shared" si="3966"/>
        <v/>
      </c>
      <c r="DV329" s="67" t="str">
        <f t="shared" si="3967"/>
        <v/>
      </c>
      <c r="DW329" s="76" t="str">
        <f t="shared" si="3968"/>
        <v/>
      </c>
      <c r="DX329" s="73"/>
    </row>
    <row r="330" spans="1:128" hidden="1">
      <c r="A330" s="67" t="str">
        <f>IF(OR(B330=0,B330=""),"",'Stu.Detail (1-20)'!A332)</f>
        <v/>
      </c>
      <c r="B330" s="67" t="str">
        <f>IF(OR('Stu.Detail (1-20)'!B332=0,'Stu.Detail (1-20)'!B332=""),"",'Stu.Detail (1-20)'!B332)</f>
        <v/>
      </c>
      <c r="C330" s="68" t="str">
        <f>IF(OR('Stu.Detail (1-20)'!C332=0,'Stu.Detail (1-20)'!C332=""),"",'Stu.Detail (1-20)'!C332)</f>
        <v/>
      </c>
      <c r="D330" s="67" t="str">
        <f>IF(OR('Stu.Detail (1-20)'!J332=0,'Stu.Detail (1-20)'!J332=""),"",'Stu.Detail (1-20)'!J332)</f>
        <v/>
      </c>
      <c r="E330" s="67" t="str">
        <f>IF(OR('Stu.Detail (1-20)'!K332=0,'Stu.Detail (1-20)'!K332=""),"",'Stu.Detail (1-20)'!K332)</f>
        <v/>
      </c>
      <c r="F330" s="67" t="str">
        <f>IF(OR('Stu.Detail (1-20)'!L332=0,'Stu.Detail (1-20)'!L332=""),"",'Stu.Detail (1-20)'!L332)</f>
        <v/>
      </c>
      <c r="H330" s="74" t="str">
        <f t="shared" si="3859"/>
        <v/>
      </c>
      <c r="I330" s="67" t="str">
        <f t="shared" si="3860"/>
        <v/>
      </c>
      <c r="J330" s="67" t="str">
        <f t="shared" si="3861"/>
        <v/>
      </c>
      <c r="K330" s="67" t="str">
        <f t="shared" si="3862"/>
        <v/>
      </c>
      <c r="L330" s="67" t="str">
        <f t="shared" si="3863"/>
        <v/>
      </c>
      <c r="M330" s="67" t="str">
        <f t="shared" si="3864"/>
        <v/>
      </c>
      <c r="N330" s="67" t="str">
        <f t="shared" si="3865"/>
        <v/>
      </c>
      <c r="O330" s="67" t="str">
        <f t="shared" si="3866"/>
        <v/>
      </c>
      <c r="P330" s="67" t="str">
        <f t="shared" si="3867"/>
        <v/>
      </c>
      <c r="Q330" s="75" t="str">
        <f t="shared" si="3868"/>
        <v/>
      </c>
      <c r="R330" s="74" t="str">
        <f t="shared" si="3869"/>
        <v/>
      </c>
      <c r="S330" s="67" t="str">
        <f t="shared" si="3870"/>
        <v/>
      </c>
      <c r="T330" s="67" t="str">
        <f t="shared" si="3871"/>
        <v/>
      </c>
      <c r="U330" s="67" t="str">
        <f t="shared" si="3872"/>
        <v/>
      </c>
      <c r="V330" s="67" t="str">
        <f t="shared" si="3873"/>
        <v/>
      </c>
      <c r="W330" s="67" t="str">
        <f t="shared" si="3874"/>
        <v/>
      </c>
      <c r="X330" s="67" t="str">
        <f t="shared" si="3875"/>
        <v/>
      </c>
      <c r="Y330" s="67" t="str">
        <f t="shared" si="3876"/>
        <v/>
      </c>
      <c r="Z330" s="67" t="str">
        <f t="shared" si="3877"/>
        <v/>
      </c>
      <c r="AA330" s="75" t="str">
        <f t="shared" si="3878"/>
        <v/>
      </c>
      <c r="AB330" s="74" t="str">
        <f t="shared" si="3359"/>
        <v/>
      </c>
      <c r="AC330" s="67" t="str">
        <f t="shared" ref="AC330" si="3999">IF(AND($F330=AB$2,$D330=AB$3,$E330=AC$4),1,"")</f>
        <v/>
      </c>
      <c r="AD330" s="67" t="str">
        <f t="shared" si="3880"/>
        <v/>
      </c>
      <c r="AE330" s="67" t="str">
        <f t="shared" si="3881"/>
        <v/>
      </c>
      <c r="AF330" s="67" t="str">
        <f t="shared" si="3882"/>
        <v/>
      </c>
      <c r="AG330" s="67" t="str">
        <f t="shared" si="3883"/>
        <v/>
      </c>
      <c r="AH330" s="67" t="str">
        <f t="shared" si="3884"/>
        <v/>
      </c>
      <c r="AI330" s="67" t="str">
        <f t="shared" si="3885"/>
        <v/>
      </c>
      <c r="AJ330" s="67" t="str">
        <f t="shared" si="3886"/>
        <v/>
      </c>
      <c r="AK330" s="75" t="str">
        <f t="shared" si="3887"/>
        <v/>
      </c>
      <c r="AL330" s="74" t="str">
        <f t="shared" si="3361"/>
        <v/>
      </c>
      <c r="AM330" s="67" t="str">
        <f t="shared" ref="AM330" si="4000">IF(AND($F330=AL$2,$D330=AL$3,$E330=AM$4),1,"")</f>
        <v/>
      </c>
      <c r="AN330" s="67" t="str">
        <f t="shared" si="3889"/>
        <v/>
      </c>
      <c r="AO330" s="67" t="str">
        <f t="shared" si="3890"/>
        <v/>
      </c>
      <c r="AP330" s="67" t="str">
        <f t="shared" si="3891"/>
        <v/>
      </c>
      <c r="AQ330" s="67" t="str">
        <f t="shared" si="3892"/>
        <v/>
      </c>
      <c r="AR330" s="67" t="str">
        <f t="shared" si="3893"/>
        <v/>
      </c>
      <c r="AS330" s="67" t="str">
        <f t="shared" si="3894"/>
        <v/>
      </c>
      <c r="AT330" s="67" t="str">
        <f t="shared" si="3895"/>
        <v/>
      </c>
      <c r="AU330" s="75" t="str">
        <f t="shared" si="3896"/>
        <v/>
      </c>
      <c r="AV330" s="74" t="str">
        <f t="shared" si="3363"/>
        <v/>
      </c>
      <c r="AW330" s="67" t="str">
        <f t="shared" ref="AW330" si="4001">IF(AND($F330=AV$2,$D330=AV$3,$E330=AW$4),1,"")</f>
        <v/>
      </c>
      <c r="AX330" s="67" t="str">
        <f t="shared" si="3898"/>
        <v/>
      </c>
      <c r="AY330" s="67" t="str">
        <f t="shared" si="3899"/>
        <v/>
      </c>
      <c r="AZ330" s="67" t="str">
        <f t="shared" si="3900"/>
        <v/>
      </c>
      <c r="BA330" s="67" t="str">
        <f t="shared" si="3901"/>
        <v/>
      </c>
      <c r="BB330" s="67" t="str">
        <f t="shared" si="3902"/>
        <v/>
      </c>
      <c r="BC330" s="67" t="str">
        <f t="shared" si="3903"/>
        <v/>
      </c>
      <c r="BD330" s="67" t="str">
        <f t="shared" si="3904"/>
        <v/>
      </c>
      <c r="BE330" s="75" t="str">
        <f t="shared" si="3905"/>
        <v/>
      </c>
      <c r="BF330" s="74" t="str">
        <f t="shared" si="3365"/>
        <v/>
      </c>
      <c r="BG330" s="67" t="str">
        <f t="shared" ref="BG330" si="4002">IF(AND($F330=BF$2,$D330=BF$3,$E330=BG$4),1,"")</f>
        <v/>
      </c>
      <c r="BH330" s="67" t="str">
        <f t="shared" si="3907"/>
        <v/>
      </c>
      <c r="BI330" s="67" t="str">
        <f t="shared" si="3908"/>
        <v/>
      </c>
      <c r="BJ330" s="67" t="str">
        <f t="shared" si="3909"/>
        <v/>
      </c>
      <c r="BK330" s="67" t="str">
        <f t="shared" si="3910"/>
        <v/>
      </c>
      <c r="BL330" s="67" t="str">
        <f t="shared" si="3911"/>
        <v/>
      </c>
      <c r="BM330" s="67" t="str">
        <f t="shared" si="3912"/>
        <v/>
      </c>
      <c r="BN330" s="67" t="str">
        <f t="shared" si="3913"/>
        <v/>
      </c>
      <c r="BO330" s="75" t="str">
        <f t="shared" si="3914"/>
        <v/>
      </c>
      <c r="BP330" s="74" t="str">
        <f t="shared" si="3367"/>
        <v/>
      </c>
      <c r="BQ330" s="67" t="str">
        <f t="shared" ref="BQ330" si="4003">IF(AND($F330=BP$2,$D330=BP$3,$E330=BQ$4),1,"")</f>
        <v/>
      </c>
      <c r="BR330" s="67" t="str">
        <f t="shared" si="3916"/>
        <v/>
      </c>
      <c r="BS330" s="67" t="str">
        <f t="shared" si="3917"/>
        <v/>
      </c>
      <c r="BT330" s="67" t="str">
        <f t="shared" si="3918"/>
        <v/>
      </c>
      <c r="BU330" s="67" t="str">
        <f t="shared" si="3919"/>
        <v/>
      </c>
      <c r="BV330" s="67" t="str">
        <f t="shared" si="3920"/>
        <v/>
      </c>
      <c r="BW330" s="67" t="str">
        <f t="shared" si="3921"/>
        <v/>
      </c>
      <c r="BX330" s="67" t="str">
        <f t="shared" si="3922"/>
        <v/>
      </c>
      <c r="BY330" s="75" t="str">
        <f t="shared" si="3923"/>
        <v/>
      </c>
      <c r="BZ330" s="74" t="str">
        <f t="shared" si="3369"/>
        <v/>
      </c>
      <c r="CA330" s="67" t="str">
        <f t="shared" ref="CA330" si="4004">IF(AND($F330=BZ$2,$D330=BZ$3,$E330=CA$4),1,"")</f>
        <v/>
      </c>
      <c r="CB330" s="67" t="str">
        <f t="shared" si="3925"/>
        <v/>
      </c>
      <c r="CC330" s="67" t="str">
        <f t="shared" si="3926"/>
        <v/>
      </c>
      <c r="CD330" s="67" t="str">
        <f t="shared" si="3927"/>
        <v/>
      </c>
      <c r="CE330" s="67" t="str">
        <f t="shared" si="3928"/>
        <v/>
      </c>
      <c r="CF330" s="67" t="str">
        <f t="shared" si="3929"/>
        <v/>
      </c>
      <c r="CG330" s="67" t="str">
        <f t="shared" si="3930"/>
        <v/>
      </c>
      <c r="CH330" s="67" t="str">
        <f t="shared" si="3931"/>
        <v/>
      </c>
      <c r="CI330" s="75" t="str">
        <f t="shared" si="3932"/>
        <v/>
      </c>
      <c r="CJ330" s="74" t="str">
        <f t="shared" si="3371"/>
        <v/>
      </c>
      <c r="CK330" s="67" t="str">
        <f t="shared" ref="CK330" si="4005">IF(AND($F330=CJ$2,$D330=CJ$3,$E330=CK$4),1,"")</f>
        <v/>
      </c>
      <c r="CL330" s="67" t="str">
        <f t="shared" si="3934"/>
        <v/>
      </c>
      <c r="CM330" s="67" t="str">
        <f t="shared" si="3935"/>
        <v/>
      </c>
      <c r="CN330" s="67" t="str">
        <f t="shared" si="3936"/>
        <v/>
      </c>
      <c r="CO330" s="67" t="str">
        <f t="shared" si="3937"/>
        <v/>
      </c>
      <c r="CP330" s="67" t="str">
        <f t="shared" si="3938"/>
        <v/>
      </c>
      <c r="CQ330" s="67" t="str">
        <f t="shared" si="3939"/>
        <v/>
      </c>
      <c r="CR330" s="67" t="str">
        <f t="shared" si="3940"/>
        <v/>
      </c>
      <c r="CS330" s="75" t="str">
        <f t="shared" si="3941"/>
        <v/>
      </c>
      <c r="CT330" s="74" t="str">
        <f t="shared" si="3373"/>
        <v/>
      </c>
      <c r="CU330" s="67" t="str">
        <f t="shared" ref="CU330" si="4006">IF(AND($F330=CT$2,$D330=CT$3,$E330=CU$4),1,"")</f>
        <v/>
      </c>
      <c r="CV330" s="67" t="str">
        <f t="shared" si="3943"/>
        <v/>
      </c>
      <c r="CW330" s="67" t="str">
        <f t="shared" si="3944"/>
        <v/>
      </c>
      <c r="CX330" s="67" t="str">
        <f t="shared" si="3945"/>
        <v/>
      </c>
      <c r="CY330" s="67" t="str">
        <f t="shared" si="3946"/>
        <v/>
      </c>
      <c r="CZ330" s="67" t="str">
        <f t="shared" si="3947"/>
        <v/>
      </c>
      <c r="DA330" s="67" t="str">
        <f t="shared" si="3948"/>
        <v/>
      </c>
      <c r="DB330" s="67" t="str">
        <f t="shared" si="3949"/>
        <v/>
      </c>
      <c r="DC330" s="75" t="str">
        <f t="shared" si="3950"/>
        <v/>
      </c>
      <c r="DD330" s="74" t="str">
        <f t="shared" si="3375"/>
        <v/>
      </c>
      <c r="DE330" s="67" t="str">
        <f t="shared" ref="DE330" si="4007">IF(AND($F330=DD$2,$D330=DD$3,$E330=DE$4),1,"")</f>
        <v/>
      </c>
      <c r="DF330" s="67" t="str">
        <f t="shared" si="3952"/>
        <v/>
      </c>
      <c r="DG330" s="67" t="str">
        <f t="shared" si="3953"/>
        <v/>
      </c>
      <c r="DH330" s="67" t="str">
        <f t="shared" si="3954"/>
        <v/>
      </c>
      <c r="DI330" s="67" t="str">
        <f t="shared" si="3955"/>
        <v/>
      </c>
      <c r="DJ330" s="67" t="str">
        <f t="shared" si="3956"/>
        <v/>
      </c>
      <c r="DK330" s="67" t="str">
        <f t="shared" si="3957"/>
        <v/>
      </c>
      <c r="DL330" s="67" t="str">
        <f t="shared" si="3958"/>
        <v/>
      </c>
      <c r="DM330" s="75" t="str">
        <f t="shared" si="3959"/>
        <v/>
      </c>
      <c r="DN330" s="74" t="str">
        <f t="shared" si="3377"/>
        <v/>
      </c>
      <c r="DO330" s="67" t="str">
        <f t="shared" ref="DO330" si="4008">IF(AND($F330=DN$2,$D330=DN$3,$E330=DO$4),1,"")</f>
        <v/>
      </c>
      <c r="DP330" s="67" t="str">
        <f t="shared" si="3961"/>
        <v/>
      </c>
      <c r="DQ330" s="67" t="str">
        <f t="shared" si="3962"/>
        <v/>
      </c>
      <c r="DR330" s="67" t="str">
        <f t="shared" si="3963"/>
        <v/>
      </c>
      <c r="DS330" s="67" t="str">
        <f t="shared" si="3964"/>
        <v/>
      </c>
      <c r="DT330" s="67" t="str">
        <f t="shared" si="3965"/>
        <v/>
      </c>
      <c r="DU330" s="67" t="str">
        <f t="shared" si="3966"/>
        <v/>
      </c>
      <c r="DV330" s="67" t="str">
        <f t="shared" si="3967"/>
        <v/>
      </c>
      <c r="DW330" s="76" t="str">
        <f t="shared" si="3968"/>
        <v/>
      </c>
      <c r="DX330" s="73"/>
    </row>
    <row r="331" spans="1:128" hidden="1">
      <c r="A331" s="67" t="str">
        <f>IF(OR(B331=0,B331=""),"",'Stu.Detail (1-20)'!A333)</f>
        <v/>
      </c>
      <c r="B331" s="67" t="str">
        <f>IF(OR('Stu.Detail (1-20)'!B333=0,'Stu.Detail (1-20)'!B333=""),"",'Stu.Detail (1-20)'!B333)</f>
        <v/>
      </c>
      <c r="C331" s="68" t="str">
        <f>IF(OR('Stu.Detail (1-20)'!C333=0,'Stu.Detail (1-20)'!C333=""),"",'Stu.Detail (1-20)'!C333)</f>
        <v/>
      </c>
      <c r="D331" s="67" t="str">
        <f>IF(OR('Stu.Detail (1-20)'!J333=0,'Stu.Detail (1-20)'!J333=""),"",'Stu.Detail (1-20)'!J333)</f>
        <v/>
      </c>
      <c r="E331" s="67" t="str">
        <f>IF(OR('Stu.Detail (1-20)'!K333=0,'Stu.Detail (1-20)'!K333=""),"",'Stu.Detail (1-20)'!K333)</f>
        <v/>
      </c>
      <c r="F331" s="67" t="str">
        <f>IF(OR('Stu.Detail (1-20)'!L333=0,'Stu.Detail (1-20)'!L333=""),"",'Stu.Detail (1-20)'!L333)</f>
        <v/>
      </c>
      <c r="H331" s="74" t="str">
        <f t="shared" si="3859"/>
        <v/>
      </c>
      <c r="I331" s="67" t="str">
        <f t="shared" si="3860"/>
        <v/>
      </c>
      <c r="J331" s="67" t="str">
        <f t="shared" si="3861"/>
        <v/>
      </c>
      <c r="K331" s="67" t="str">
        <f t="shared" si="3862"/>
        <v/>
      </c>
      <c r="L331" s="67" t="str">
        <f t="shared" si="3863"/>
        <v/>
      </c>
      <c r="M331" s="67" t="str">
        <f t="shared" si="3864"/>
        <v/>
      </c>
      <c r="N331" s="67" t="str">
        <f t="shared" si="3865"/>
        <v/>
      </c>
      <c r="O331" s="67" t="str">
        <f t="shared" si="3866"/>
        <v/>
      </c>
      <c r="P331" s="67" t="str">
        <f t="shared" si="3867"/>
        <v/>
      </c>
      <c r="Q331" s="75" t="str">
        <f t="shared" si="3868"/>
        <v/>
      </c>
      <c r="R331" s="74" t="str">
        <f t="shared" si="3869"/>
        <v/>
      </c>
      <c r="S331" s="67" t="str">
        <f t="shared" si="3870"/>
        <v/>
      </c>
      <c r="T331" s="67" t="str">
        <f t="shared" si="3871"/>
        <v/>
      </c>
      <c r="U331" s="67" t="str">
        <f t="shared" si="3872"/>
        <v/>
      </c>
      <c r="V331" s="67" t="str">
        <f t="shared" si="3873"/>
        <v/>
      </c>
      <c r="W331" s="67" t="str">
        <f t="shared" si="3874"/>
        <v/>
      </c>
      <c r="X331" s="67" t="str">
        <f t="shared" si="3875"/>
        <v/>
      </c>
      <c r="Y331" s="67" t="str">
        <f t="shared" si="3876"/>
        <v/>
      </c>
      <c r="Z331" s="67" t="str">
        <f t="shared" si="3877"/>
        <v/>
      </c>
      <c r="AA331" s="75" t="str">
        <f t="shared" si="3878"/>
        <v/>
      </c>
      <c r="AB331" s="74" t="str">
        <f t="shared" si="3359"/>
        <v/>
      </c>
      <c r="AC331" s="67" t="str">
        <f t="shared" ref="AC331" si="4009">IF(AND($F331=AB$2,$D331=AB$3,$E331=AC$4),1,"")</f>
        <v/>
      </c>
      <c r="AD331" s="67" t="str">
        <f t="shared" si="3880"/>
        <v/>
      </c>
      <c r="AE331" s="67" t="str">
        <f t="shared" si="3881"/>
        <v/>
      </c>
      <c r="AF331" s="67" t="str">
        <f t="shared" si="3882"/>
        <v/>
      </c>
      <c r="AG331" s="67" t="str">
        <f t="shared" si="3883"/>
        <v/>
      </c>
      <c r="AH331" s="67" t="str">
        <f t="shared" si="3884"/>
        <v/>
      </c>
      <c r="AI331" s="67" t="str">
        <f t="shared" si="3885"/>
        <v/>
      </c>
      <c r="AJ331" s="67" t="str">
        <f t="shared" si="3886"/>
        <v/>
      </c>
      <c r="AK331" s="75" t="str">
        <f t="shared" si="3887"/>
        <v/>
      </c>
      <c r="AL331" s="74" t="str">
        <f t="shared" si="3361"/>
        <v/>
      </c>
      <c r="AM331" s="67" t="str">
        <f t="shared" ref="AM331" si="4010">IF(AND($F331=AL$2,$D331=AL$3,$E331=AM$4),1,"")</f>
        <v/>
      </c>
      <c r="AN331" s="67" t="str">
        <f t="shared" si="3889"/>
        <v/>
      </c>
      <c r="AO331" s="67" t="str">
        <f t="shared" si="3890"/>
        <v/>
      </c>
      <c r="AP331" s="67" t="str">
        <f t="shared" si="3891"/>
        <v/>
      </c>
      <c r="AQ331" s="67" t="str">
        <f t="shared" si="3892"/>
        <v/>
      </c>
      <c r="AR331" s="67" t="str">
        <f t="shared" si="3893"/>
        <v/>
      </c>
      <c r="AS331" s="67" t="str">
        <f t="shared" si="3894"/>
        <v/>
      </c>
      <c r="AT331" s="67" t="str">
        <f t="shared" si="3895"/>
        <v/>
      </c>
      <c r="AU331" s="75" t="str">
        <f t="shared" si="3896"/>
        <v/>
      </c>
      <c r="AV331" s="74" t="str">
        <f t="shared" si="3363"/>
        <v/>
      </c>
      <c r="AW331" s="67" t="str">
        <f t="shared" ref="AW331" si="4011">IF(AND($F331=AV$2,$D331=AV$3,$E331=AW$4),1,"")</f>
        <v/>
      </c>
      <c r="AX331" s="67" t="str">
        <f t="shared" si="3898"/>
        <v/>
      </c>
      <c r="AY331" s="67" t="str">
        <f t="shared" si="3899"/>
        <v/>
      </c>
      <c r="AZ331" s="67" t="str">
        <f t="shared" si="3900"/>
        <v/>
      </c>
      <c r="BA331" s="67" t="str">
        <f t="shared" si="3901"/>
        <v/>
      </c>
      <c r="BB331" s="67" t="str">
        <f t="shared" si="3902"/>
        <v/>
      </c>
      <c r="BC331" s="67" t="str">
        <f t="shared" si="3903"/>
        <v/>
      </c>
      <c r="BD331" s="67" t="str">
        <f t="shared" si="3904"/>
        <v/>
      </c>
      <c r="BE331" s="75" t="str">
        <f t="shared" si="3905"/>
        <v/>
      </c>
      <c r="BF331" s="74" t="str">
        <f t="shared" si="3365"/>
        <v/>
      </c>
      <c r="BG331" s="67" t="str">
        <f t="shared" ref="BG331" si="4012">IF(AND($F331=BF$2,$D331=BF$3,$E331=BG$4),1,"")</f>
        <v/>
      </c>
      <c r="BH331" s="67" t="str">
        <f t="shared" si="3907"/>
        <v/>
      </c>
      <c r="BI331" s="67" t="str">
        <f t="shared" si="3908"/>
        <v/>
      </c>
      <c r="BJ331" s="67" t="str">
        <f t="shared" si="3909"/>
        <v/>
      </c>
      <c r="BK331" s="67" t="str">
        <f t="shared" si="3910"/>
        <v/>
      </c>
      <c r="BL331" s="67" t="str">
        <f t="shared" si="3911"/>
        <v/>
      </c>
      <c r="BM331" s="67" t="str">
        <f t="shared" si="3912"/>
        <v/>
      </c>
      <c r="BN331" s="67" t="str">
        <f t="shared" si="3913"/>
        <v/>
      </c>
      <c r="BO331" s="75" t="str">
        <f t="shared" si="3914"/>
        <v/>
      </c>
      <c r="BP331" s="74" t="str">
        <f t="shared" si="3367"/>
        <v/>
      </c>
      <c r="BQ331" s="67" t="str">
        <f t="shared" ref="BQ331" si="4013">IF(AND($F331=BP$2,$D331=BP$3,$E331=BQ$4),1,"")</f>
        <v/>
      </c>
      <c r="BR331" s="67" t="str">
        <f t="shared" si="3916"/>
        <v/>
      </c>
      <c r="BS331" s="67" t="str">
        <f t="shared" si="3917"/>
        <v/>
      </c>
      <c r="BT331" s="67" t="str">
        <f t="shared" si="3918"/>
        <v/>
      </c>
      <c r="BU331" s="67" t="str">
        <f t="shared" si="3919"/>
        <v/>
      </c>
      <c r="BV331" s="67" t="str">
        <f t="shared" si="3920"/>
        <v/>
      </c>
      <c r="BW331" s="67" t="str">
        <f t="shared" si="3921"/>
        <v/>
      </c>
      <c r="BX331" s="67" t="str">
        <f t="shared" si="3922"/>
        <v/>
      </c>
      <c r="BY331" s="75" t="str">
        <f t="shared" si="3923"/>
        <v/>
      </c>
      <c r="BZ331" s="74" t="str">
        <f t="shared" si="3369"/>
        <v/>
      </c>
      <c r="CA331" s="67" t="str">
        <f t="shared" ref="CA331" si="4014">IF(AND($F331=BZ$2,$D331=BZ$3,$E331=CA$4),1,"")</f>
        <v/>
      </c>
      <c r="CB331" s="67" t="str">
        <f t="shared" si="3925"/>
        <v/>
      </c>
      <c r="CC331" s="67" t="str">
        <f t="shared" si="3926"/>
        <v/>
      </c>
      <c r="CD331" s="67" t="str">
        <f t="shared" si="3927"/>
        <v/>
      </c>
      <c r="CE331" s="67" t="str">
        <f t="shared" si="3928"/>
        <v/>
      </c>
      <c r="CF331" s="67" t="str">
        <f t="shared" si="3929"/>
        <v/>
      </c>
      <c r="CG331" s="67" t="str">
        <f t="shared" si="3930"/>
        <v/>
      </c>
      <c r="CH331" s="67" t="str">
        <f t="shared" si="3931"/>
        <v/>
      </c>
      <c r="CI331" s="75" t="str">
        <f t="shared" si="3932"/>
        <v/>
      </c>
      <c r="CJ331" s="74" t="str">
        <f t="shared" si="3371"/>
        <v/>
      </c>
      <c r="CK331" s="67" t="str">
        <f t="shared" ref="CK331" si="4015">IF(AND($F331=CJ$2,$D331=CJ$3,$E331=CK$4),1,"")</f>
        <v/>
      </c>
      <c r="CL331" s="67" t="str">
        <f t="shared" si="3934"/>
        <v/>
      </c>
      <c r="CM331" s="67" t="str">
        <f t="shared" si="3935"/>
        <v/>
      </c>
      <c r="CN331" s="67" t="str">
        <f t="shared" si="3936"/>
        <v/>
      </c>
      <c r="CO331" s="67" t="str">
        <f t="shared" si="3937"/>
        <v/>
      </c>
      <c r="CP331" s="67" t="str">
        <f t="shared" si="3938"/>
        <v/>
      </c>
      <c r="CQ331" s="67" t="str">
        <f t="shared" si="3939"/>
        <v/>
      </c>
      <c r="CR331" s="67" t="str">
        <f t="shared" si="3940"/>
        <v/>
      </c>
      <c r="CS331" s="75" t="str">
        <f t="shared" si="3941"/>
        <v/>
      </c>
      <c r="CT331" s="74" t="str">
        <f t="shared" si="3373"/>
        <v/>
      </c>
      <c r="CU331" s="67" t="str">
        <f t="shared" ref="CU331" si="4016">IF(AND($F331=CT$2,$D331=CT$3,$E331=CU$4),1,"")</f>
        <v/>
      </c>
      <c r="CV331" s="67" t="str">
        <f t="shared" si="3943"/>
        <v/>
      </c>
      <c r="CW331" s="67" t="str">
        <f t="shared" si="3944"/>
        <v/>
      </c>
      <c r="CX331" s="67" t="str">
        <f t="shared" si="3945"/>
        <v/>
      </c>
      <c r="CY331" s="67" t="str">
        <f t="shared" si="3946"/>
        <v/>
      </c>
      <c r="CZ331" s="67" t="str">
        <f t="shared" si="3947"/>
        <v/>
      </c>
      <c r="DA331" s="67" t="str">
        <f t="shared" si="3948"/>
        <v/>
      </c>
      <c r="DB331" s="67" t="str">
        <f t="shared" si="3949"/>
        <v/>
      </c>
      <c r="DC331" s="75" t="str">
        <f t="shared" si="3950"/>
        <v/>
      </c>
      <c r="DD331" s="74" t="str">
        <f t="shared" si="3375"/>
        <v/>
      </c>
      <c r="DE331" s="67" t="str">
        <f t="shared" ref="DE331" si="4017">IF(AND($F331=DD$2,$D331=DD$3,$E331=DE$4),1,"")</f>
        <v/>
      </c>
      <c r="DF331" s="67" t="str">
        <f t="shared" si="3952"/>
        <v/>
      </c>
      <c r="DG331" s="67" t="str">
        <f t="shared" si="3953"/>
        <v/>
      </c>
      <c r="DH331" s="67" t="str">
        <f t="shared" si="3954"/>
        <v/>
      </c>
      <c r="DI331" s="67" t="str">
        <f t="shared" si="3955"/>
        <v/>
      </c>
      <c r="DJ331" s="67" t="str">
        <f t="shared" si="3956"/>
        <v/>
      </c>
      <c r="DK331" s="67" t="str">
        <f t="shared" si="3957"/>
        <v/>
      </c>
      <c r="DL331" s="67" t="str">
        <f t="shared" si="3958"/>
        <v/>
      </c>
      <c r="DM331" s="75" t="str">
        <f t="shared" si="3959"/>
        <v/>
      </c>
      <c r="DN331" s="74" t="str">
        <f t="shared" si="3377"/>
        <v/>
      </c>
      <c r="DO331" s="67" t="str">
        <f t="shared" ref="DO331" si="4018">IF(AND($F331=DN$2,$D331=DN$3,$E331=DO$4),1,"")</f>
        <v/>
      </c>
      <c r="DP331" s="67" t="str">
        <f t="shared" si="3961"/>
        <v/>
      </c>
      <c r="DQ331" s="67" t="str">
        <f t="shared" si="3962"/>
        <v/>
      </c>
      <c r="DR331" s="67" t="str">
        <f t="shared" si="3963"/>
        <v/>
      </c>
      <c r="DS331" s="67" t="str">
        <f t="shared" si="3964"/>
        <v/>
      </c>
      <c r="DT331" s="67" t="str">
        <f t="shared" si="3965"/>
        <v/>
      </c>
      <c r="DU331" s="67" t="str">
        <f t="shared" si="3966"/>
        <v/>
      </c>
      <c r="DV331" s="67" t="str">
        <f t="shared" si="3967"/>
        <v/>
      </c>
      <c r="DW331" s="76" t="str">
        <f t="shared" si="3968"/>
        <v/>
      </c>
      <c r="DX331" s="73"/>
    </row>
    <row r="332" spans="1:128" hidden="1">
      <c r="A332" s="67" t="str">
        <f>IF(OR(B332=0,B332=""),"",'Stu.Detail (1-20)'!A334)</f>
        <v/>
      </c>
      <c r="B332" s="67" t="str">
        <f>IF(OR('Stu.Detail (1-20)'!B334=0,'Stu.Detail (1-20)'!B334=""),"",'Stu.Detail (1-20)'!B334)</f>
        <v/>
      </c>
      <c r="C332" s="68" t="str">
        <f>IF(OR('Stu.Detail (1-20)'!C334=0,'Stu.Detail (1-20)'!C334=""),"",'Stu.Detail (1-20)'!C334)</f>
        <v/>
      </c>
      <c r="D332" s="67" t="str">
        <f>IF(OR('Stu.Detail (1-20)'!J334=0,'Stu.Detail (1-20)'!J334=""),"",'Stu.Detail (1-20)'!J334)</f>
        <v/>
      </c>
      <c r="E332" s="67" t="str">
        <f>IF(OR('Stu.Detail (1-20)'!K334=0,'Stu.Detail (1-20)'!K334=""),"",'Stu.Detail (1-20)'!K334)</f>
        <v/>
      </c>
      <c r="F332" s="67" t="str">
        <f>IF(OR('Stu.Detail (1-20)'!L334=0,'Stu.Detail (1-20)'!L334=""),"",'Stu.Detail (1-20)'!L334)</f>
        <v/>
      </c>
      <c r="H332" s="74" t="str">
        <f t="shared" si="3859"/>
        <v/>
      </c>
      <c r="I332" s="67" t="str">
        <f t="shared" si="3860"/>
        <v/>
      </c>
      <c r="J332" s="67" t="str">
        <f t="shared" si="3861"/>
        <v/>
      </c>
      <c r="K332" s="67" t="str">
        <f t="shared" si="3862"/>
        <v/>
      </c>
      <c r="L332" s="67" t="str">
        <f t="shared" si="3863"/>
        <v/>
      </c>
      <c r="M332" s="67" t="str">
        <f t="shared" si="3864"/>
        <v/>
      </c>
      <c r="N332" s="67" t="str">
        <f t="shared" si="3865"/>
        <v/>
      </c>
      <c r="O332" s="67" t="str">
        <f t="shared" si="3866"/>
        <v/>
      </c>
      <c r="P332" s="67" t="str">
        <f t="shared" si="3867"/>
        <v/>
      </c>
      <c r="Q332" s="75" t="str">
        <f t="shared" si="3868"/>
        <v/>
      </c>
      <c r="R332" s="74" t="str">
        <f t="shared" si="3869"/>
        <v/>
      </c>
      <c r="S332" s="67" t="str">
        <f t="shared" si="3870"/>
        <v/>
      </c>
      <c r="T332" s="67" t="str">
        <f t="shared" si="3871"/>
        <v/>
      </c>
      <c r="U332" s="67" t="str">
        <f t="shared" si="3872"/>
        <v/>
      </c>
      <c r="V332" s="67" t="str">
        <f t="shared" si="3873"/>
        <v/>
      </c>
      <c r="W332" s="67" t="str">
        <f t="shared" si="3874"/>
        <v/>
      </c>
      <c r="X332" s="67" t="str">
        <f t="shared" si="3875"/>
        <v/>
      </c>
      <c r="Y332" s="67" t="str">
        <f t="shared" si="3876"/>
        <v/>
      </c>
      <c r="Z332" s="67" t="str">
        <f t="shared" si="3877"/>
        <v/>
      </c>
      <c r="AA332" s="75" t="str">
        <f t="shared" si="3878"/>
        <v/>
      </c>
      <c r="AB332" s="74" t="str">
        <f t="shared" si="3359"/>
        <v/>
      </c>
      <c r="AC332" s="67" t="str">
        <f t="shared" ref="AC332" si="4019">IF(AND($F332=AB$2,$D332=AB$3,$E332=AC$4),1,"")</f>
        <v/>
      </c>
      <c r="AD332" s="67" t="str">
        <f t="shared" si="3880"/>
        <v/>
      </c>
      <c r="AE332" s="67" t="str">
        <f t="shared" si="3881"/>
        <v/>
      </c>
      <c r="AF332" s="67" t="str">
        <f t="shared" si="3882"/>
        <v/>
      </c>
      <c r="AG332" s="67" t="str">
        <f t="shared" si="3883"/>
        <v/>
      </c>
      <c r="AH332" s="67" t="str">
        <f t="shared" si="3884"/>
        <v/>
      </c>
      <c r="AI332" s="67" t="str">
        <f t="shared" si="3885"/>
        <v/>
      </c>
      <c r="AJ332" s="67" t="str">
        <f t="shared" si="3886"/>
        <v/>
      </c>
      <c r="AK332" s="75" t="str">
        <f t="shared" si="3887"/>
        <v/>
      </c>
      <c r="AL332" s="74" t="str">
        <f t="shared" si="3361"/>
        <v/>
      </c>
      <c r="AM332" s="67" t="str">
        <f t="shared" ref="AM332" si="4020">IF(AND($F332=AL$2,$D332=AL$3,$E332=AM$4),1,"")</f>
        <v/>
      </c>
      <c r="AN332" s="67" t="str">
        <f t="shared" si="3889"/>
        <v/>
      </c>
      <c r="AO332" s="67" t="str">
        <f t="shared" si="3890"/>
        <v/>
      </c>
      <c r="AP332" s="67" t="str">
        <f t="shared" si="3891"/>
        <v/>
      </c>
      <c r="AQ332" s="67" t="str">
        <f t="shared" si="3892"/>
        <v/>
      </c>
      <c r="AR332" s="67" t="str">
        <f t="shared" si="3893"/>
        <v/>
      </c>
      <c r="AS332" s="67" t="str">
        <f t="shared" si="3894"/>
        <v/>
      </c>
      <c r="AT332" s="67" t="str">
        <f t="shared" si="3895"/>
        <v/>
      </c>
      <c r="AU332" s="75" t="str">
        <f t="shared" si="3896"/>
        <v/>
      </c>
      <c r="AV332" s="74" t="str">
        <f t="shared" si="3363"/>
        <v/>
      </c>
      <c r="AW332" s="67" t="str">
        <f t="shared" ref="AW332" si="4021">IF(AND($F332=AV$2,$D332=AV$3,$E332=AW$4),1,"")</f>
        <v/>
      </c>
      <c r="AX332" s="67" t="str">
        <f t="shared" si="3898"/>
        <v/>
      </c>
      <c r="AY332" s="67" t="str">
        <f t="shared" si="3899"/>
        <v/>
      </c>
      <c r="AZ332" s="67" t="str">
        <f t="shared" si="3900"/>
        <v/>
      </c>
      <c r="BA332" s="67" t="str">
        <f t="shared" si="3901"/>
        <v/>
      </c>
      <c r="BB332" s="67" t="str">
        <f t="shared" si="3902"/>
        <v/>
      </c>
      <c r="BC332" s="67" t="str">
        <f t="shared" si="3903"/>
        <v/>
      </c>
      <c r="BD332" s="67" t="str">
        <f t="shared" si="3904"/>
        <v/>
      </c>
      <c r="BE332" s="75" t="str">
        <f t="shared" si="3905"/>
        <v/>
      </c>
      <c r="BF332" s="74" t="str">
        <f t="shared" si="3365"/>
        <v/>
      </c>
      <c r="BG332" s="67" t="str">
        <f t="shared" ref="BG332" si="4022">IF(AND($F332=BF$2,$D332=BF$3,$E332=BG$4),1,"")</f>
        <v/>
      </c>
      <c r="BH332" s="67" t="str">
        <f t="shared" si="3907"/>
        <v/>
      </c>
      <c r="BI332" s="67" t="str">
        <f t="shared" si="3908"/>
        <v/>
      </c>
      <c r="BJ332" s="67" t="str">
        <f t="shared" si="3909"/>
        <v/>
      </c>
      <c r="BK332" s="67" t="str">
        <f t="shared" si="3910"/>
        <v/>
      </c>
      <c r="BL332" s="67" t="str">
        <f t="shared" si="3911"/>
        <v/>
      </c>
      <c r="BM332" s="67" t="str">
        <f t="shared" si="3912"/>
        <v/>
      </c>
      <c r="BN332" s="67" t="str">
        <f t="shared" si="3913"/>
        <v/>
      </c>
      <c r="BO332" s="75" t="str">
        <f t="shared" si="3914"/>
        <v/>
      </c>
      <c r="BP332" s="74" t="str">
        <f t="shared" si="3367"/>
        <v/>
      </c>
      <c r="BQ332" s="67" t="str">
        <f t="shared" ref="BQ332" si="4023">IF(AND($F332=BP$2,$D332=BP$3,$E332=BQ$4),1,"")</f>
        <v/>
      </c>
      <c r="BR332" s="67" t="str">
        <f t="shared" si="3916"/>
        <v/>
      </c>
      <c r="BS332" s="67" t="str">
        <f t="shared" si="3917"/>
        <v/>
      </c>
      <c r="BT332" s="67" t="str">
        <f t="shared" si="3918"/>
        <v/>
      </c>
      <c r="BU332" s="67" t="str">
        <f t="shared" si="3919"/>
        <v/>
      </c>
      <c r="BV332" s="67" t="str">
        <f t="shared" si="3920"/>
        <v/>
      </c>
      <c r="BW332" s="67" t="str">
        <f t="shared" si="3921"/>
        <v/>
      </c>
      <c r="BX332" s="67" t="str">
        <f t="shared" si="3922"/>
        <v/>
      </c>
      <c r="BY332" s="75" t="str">
        <f t="shared" si="3923"/>
        <v/>
      </c>
      <c r="BZ332" s="74" t="str">
        <f t="shared" si="3369"/>
        <v/>
      </c>
      <c r="CA332" s="67" t="str">
        <f t="shared" ref="CA332" si="4024">IF(AND($F332=BZ$2,$D332=BZ$3,$E332=CA$4),1,"")</f>
        <v/>
      </c>
      <c r="CB332" s="67" t="str">
        <f t="shared" si="3925"/>
        <v/>
      </c>
      <c r="CC332" s="67" t="str">
        <f t="shared" si="3926"/>
        <v/>
      </c>
      <c r="CD332" s="67" t="str">
        <f t="shared" si="3927"/>
        <v/>
      </c>
      <c r="CE332" s="67" t="str">
        <f t="shared" si="3928"/>
        <v/>
      </c>
      <c r="CF332" s="67" t="str">
        <f t="shared" si="3929"/>
        <v/>
      </c>
      <c r="CG332" s="67" t="str">
        <f t="shared" si="3930"/>
        <v/>
      </c>
      <c r="CH332" s="67" t="str">
        <f t="shared" si="3931"/>
        <v/>
      </c>
      <c r="CI332" s="75" t="str">
        <f t="shared" si="3932"/>
        <v/>
      </c>
      <c r="CJ332" s="74" t="str">
        <f t="shared" si="3371"/>
        <v/>
      </c>
      <c r="CK332" s="67" t="str">
        <f t="shared" ref="CK332" si="4025">IF(AND($F332=CJ$2,$D332=CJ$3,$E332=CK$4),1,"")</f>
        <v/>
      </c>
      <c r="CL332" s="67" t="str">
        <f t="shared" si="3934"/>
        <v/>
      </c>
      <c r="CM332" s="67" t="str">
        <f t="shared" si="3935"/>
        <v/>
      </c>
      <c r="CN332" s="67" t="str">
        <f t="shared" si="3936"/>
        <v/>
      </c>
      <c r="CO332" s="67" t="str">
        <f t="shared" si="3937"/>
        <v/>
      </c>
      <c r="CP332" s="67" t="str">
        <f t="shared" si="3938"/>
        <v/>
      </c>
      <c r="CQ332" s="67" t="str">
        <f t="shared" si="3939"/>
        <v/>
      </c>
      <c r="CR332" s="67" t="str">
        <f t="shared" si="3940"/>
        <v/>
      </c>
      <c r="CS332" s="75" t="str">
        <f t="shared" si="3941"/>
        <v/>
      </c>
      <c r="CT332" s="74" t="str">
        <f t="shared" si="3373"/>
        <v/>
      </c>
      <c r="CU332" s="67" t="str">
        <f t="shared" ref="CU332" si="4026">IF(AND($F332=CT$2,$D332=CT$3,$E332=CU$4),1,"")</f>
        <v/>
      </c>
      <c r="CV332" s="67" t="str">
        <f t="shared" si="3943"/>
        <v/>
      </c>
      <c r="CW332" s="67" t="str">
        <f t="shared" si="3944"/>
        <v/>
      </c>
      <c r="CX332" s="67" t="str">
        <f t="shared" si="3945"/>
        <v/>
      </c>
      <c r="CY332" s="67" t="str">
        <f t="shared" si="3946"/>
        <v/>
      </c>
      <c r="CZ332" s="67" t="str">
        <f t="shared" si="3947"/>
        <v/>
      </c>
      <c r="DA332" s="67" t="str">
        <f t="shared" si="3948"/>
        <v/>
      </c>
      <c r="DB332" s="67" t="str">
        <f t="shared" si="3949"/>
        <v/>
      </c>
      <c r="DC332" s="75" t="str">
        <f t="shared" si="3950"/>
        <v/>
      </c>
      <c r="DD332" s="74" t="str">
        <f t="shared" si="3375"/>
        <v/>
      </c>
      <c r="DE332" s="67" t="str">
        <f t="shared" ref="DE332" si="4027">IF(AND($F332=DD$2,$D332=DD$3,$E332=DE$4),1,"")</f>
        <v/>
      </c>
      <c r="DF332" s="67" t="str">
        <f t="shared" si="3952"/>
        <v/>
      </c>
      <c r="DG332" s="67" t="str">
        <f t="shared" si="3953"/>
        <v/>
      </c>
      <c r="DH332" s="67" t="str">
        <f t="shared" si="3954"/>
        <v/>
      </c>
      <c r="DI332" s="67" t="str">
        <f t="shared" si="3955"/>
        <v/>
      </c>
      <c r="DJ332" s="67" t="str">
        <f t="shared" si="3956"/>
        <v/>
      </c>
      <c r="DK332" s="67" t="str">
        <f t="shared" si="3957"/>
        <v/>
      </c>
      <c r="DL332" s="67" t="str">
        <f t="shared" si="3958"/>
        <v/>
      </c>
      <c r="DM332" s="75" t="str">
        <f t="shared" si="3959"/>
        <v/>
      </c>
      <c r="DN332" s="74" t="str">
        <f t="shared" si="3377"/>
        <v/>
      </c>
      <c r="DO332" s="67" t="str">
        <f t="shared" ref="DO332" si="4028">IF(AND($F332=DN$2,$D332=DN$3,$E332=DO$4),1,"")</f>
        <v/>
      </c>
      <c r="DP332" s="67" t="str">
        <f t="shared" si="3961"/>
        <v/>
      </c>
      <c r="DQ332" s="67" t="str">
        <f t="shared" si="3962"/>
        <v/>
      </c>
      <c r="DR332" s="67" t="str">
        <f t="shared" si="3963"/>
        <v/>
      </c>
      <c r="DS332" s="67" t="str">
        <f t="shared" si="3964"/>
        <v/>
      </c>
      <c r="DT332" s="67" t="str">
        <f t="shared" si="3965"/>
        <v/>
      </c>
      <c r="DU332" s="67" t="str">
        <f t="shared" si="3966"/>
        <v/>
      </c>
      <c r="DV332" s="67" t="str">
        <f t="shared" si="3967"/>
        <v/>
      </c>
      <c r="DW332" s="76" t="str">
        <f t="shared" si="3968"/>
        <v/>
      </c>
      <c r="DX332" s="73"/>
    </row>
    <row r="333" spans="1:128" hidden="1">
      <c r="A333" s="67" t="str">
        <f>IF(OR(B333=0,B333=""),"",'Stu.Detail (1-20)'!A335)</f>
        <v/>
      </c>
      <c r="B333" s="67" t="str">
        <f>IF(OR('Stu.Detail (1-20)'!B335=0,'Stu.Detail (1-20)'!B335=""),"",'Stu.Detail (1-20)'!B335)</f>
        <v/>
      </c>
      <c r="C333" s="68" t="str">
        <f>IF(OR('Stu.Detail (1-20)'!C335=0,'Stu.Detail (1-20)'!C335=""),"",'Stu.Detail (1-20)'!C335)</f>
        <v/>
      </c>
      <c r="D333" s="67" t="str">
        <f>IF(OR('Stu.Detail (1-20)'!J335=0,'Stu.Detail (1-20)'!J335=""),"",'Stu.Detail (1-20)'!J335)</f>
        <v/>
      </c>
      <c r="E333" s="67" t="str">
        <f>IF(OR('Stu.Detail (1-20)'!K335=0,'Stu.Detail (1-20)'!K335=""),"",'Stu.Detail (1-20)'!K335)</f>
        <v/>
      </c>
      <c r="F333" s="67" t="str">
        <f>IF(OR('Stu.Detail (1-20)'!L335=0,'Stu.Detail (1-20)'!L335=""),"",'Stu.Detail (1-20)'!L335)</f>
        <v/>
      </c>
      <c r="H333" s="74" t="str">
        <f t="shared" si="3859"/>
        <v/>
      </c>
      <c r="I333" s="67" t="str">
        <f t="shared" si="3860"/>
        <v/>
      </c>
      <c r="J333" s="67" t="str">
        <f t="shared" si="3861"/>
        <v/>
      </c>
      <c r="K333" s="67" t="str">
        <f t="shared" si="3862"/>
        <v/>
      </c>
      <c r="L333" s="67" t="str">
        <f t="shared" si="3863"/>
        <v/>
      </c>
      <c r="M333" s="67" t="str">
        <f t="shared" si="3864"/>
        <v/>
      </c>
      <c r="N333" s="67" t="str">
        <f t="shared" si="3865"/>
        <v/>
      </c>
      <c r="O333" s="67" t="str">
        <f t="shared" si="3866"/>
        <v/>
      </c>
      <c r="P333" s="67" t="str">
        <f t="shared" si="3867"/>
        <v/>
      </c>
      <c r="Q333" s="75" t="str">
        <f t="shared" si="3868"/>
        <v/>
      </c>
      <c r="R333" s="74" t="str">
        <f t="shared" si="3869"/>
        <v/>
      </c>
      <c r="S333" s="67" t="str">
        <f t="shared" si="3870"/>
        <v/>
      </c>
      <c r="T333" s="67" t="str">
        <f t="shared" si="3871"/>
        <v/>
      </c>
      <c r="U333" s="67" t="str">
        <f t="shared" si="3872"/>
        <v/>
      </c>
      <c r="V333" s="67" t="str">
        <f t="shared" si="3873"/>
        <v/>
      </c>
      <c r="W333" s="67" t="str">
        <f t="shared" si="3874"/>
        <v/>
      </c>
      <c r="X333" s="67" t="str">
        <f t="shared" si="3875"/>
        <v/>
      </c>
      <c r="Y333" s="67" t="str">
        <f t="shared" si="3876"/>
        <v/>
      </c>
      <c r="Z333" s="67" t="str">
        <f t="shared" si="3877"/>
        <v/>
      </c>
      <c r="AA333" s="75" t="str">
        <f t="shared" si="3878"/>
        <v/>
      </c>
      <c r="AB333" s="74" t="str">
        <f t="shared" si="3359"/>
        <v/>
      </c>
      <c r="AC333" s="67" t="str">
        <f t="shared" ref="AC333" si="4029">IF(AND($F333=AB$2,$D333=AB$3,$E333=AC$4),1,"")</f>
        <v/>
      </c>
      <c r="AD333" s="67" t="str">
        <f t="shared" si="3880"/>
        <v/>
      </c>
      <c r="AE333" s="67" t="str">
        <f t="shared" si="3881"/>
        <v/>
      </c>
      <c r="AF333" s="67" t="str">
        <f t="shared" si="3882"/>
        <v/>
      </c>
      <c r="AG333" s="67" t="str">
        <f t="shared" si="3883"/>
        <v/>
      </c>
      <c r="AH333" s="67" t="str">
        <f t="shared" si="3884"/>
        <v/>
      </c>
      <c r="AI333" s="67" t="str">
        <f t="shared" si="3885"/>
        <v/>
      </c>
      <c r="AJ333" s="67" t="str">
        <f t="shared" si="3886"/>
        <v/>
      </c>
      <c r="AK333" s="75" t="str">
        <f t="shared" si="3887"/>
        <v/>
      </c>
      <c r="AL333" s="74" t="str">
        <f t="shared" si="3361"/>
        <v/>
      </c>
      <c r="AM333" s="67" t="str">
        <f t="shared" ref="AM333" si="4030">IF(AND($F333=AL$2,$D333=AL$3,$E333=AM$4),1,"")</f>
        <v/>
      </c>
      <c r="AN333" s="67" t="str">
        <f t="shared" si="3889"/>
        <v/>
      </c>
      <c r="AO333" s="67" t="str">
        <f t="shared" si="3890"/>
        <v/>
      </c>
      <c r="AP333" s="67" t="str">
        <f t="shared" si="3891"/>
        <v/>
      </c>
      <c r="AQ333" s="67" t="str">
        <f t="shared" si="3892"/>
        <v/>
      </c>
      <c r="AR333" s="67" t="str">
        <f t="shared" si="3893"/>
        <v/>
      </c>
      <c r="AS333" s="67" t="str">
        <f t="shared" si="3894"/>
        <v/>
      </c>
      <c r="AT333" s="67" t="str">
        <f t="shared" si="3895"/>
        <v/>
      </c>
      <c r="AU333" s="75" t="str">
        <f t="shared" si="3896"/>
        <v/>
      </c>
      <c r="AV333" s="74" t="str">
        <f t="shared" si="3363"/>
        <v/>
      </c>
      <c r="AW333" s="67" t="str">
        <f t="shared" ref="AW333" si="4031">IF(AND($F333=AV$2,$D333=AV$3,$E333=AW$4),1,"")</f>
        <v/>
      </c>
      <c r="AX333" s="67" t="str">
        <f t="shared" si="3898"/>
        <v/>
      </c>
      <c r="AY333" s="67" t="str">
        <f t="shared" si="3899"/>
        <v/>
      </c>
      <c r="AZ333" s="67" t="str">
        <f t="shared" si="3900"/>
        <v/>
      </c>
      <c r="BA333" s="67" t="str">
        <f t="shared" si="3901"/>
        <v/>
      </c>
      <c r="BB333" s="67" t="str">
        <f t="shared" si="3902"/>
        <v/>
      </c>
      <c r="BC333" s="67" t="str">
        <f t="shared" si="3903"/>
        <v/>
      </c>
      <c r="BD333" s="67" t="str">
        <f t="shared" si="3904"/>
        <v/>
      </c>
      <c r="BE333" s="75" t="str">
        <f t="shared" si="3905"/>
        <v/>
      </c>
      <c r="BF333" s="74" t="str">
        <f t="shared" si="3365"/>
        <v/>
      </c>
      <c r="BG333" s="67" t="str">
        <f t="shared" ref="BG333" si="4032">IF(AND($F333=BF$2,$D333=BF$3,$E333=BG$4),1,"")</f>
        <v/>
      </c>
      <c r="BH333" s="67" t="str">
        <f t="shared" si="3907"/>
        <v/>
      </c>
      <c r="BI333" s="67" t="str">
        <f t="shared" si="3908"/>
        <v/>
      </c>
      <c r="BJ333" s="67" t="str">
        <f t="shared" si="3909"/>
        <v/>
      </c>
      <c r="BK333" s="67" t="str">
        <f t="shared" si="3910"/>
        <v/>
      </c>
      <c r="BL333" s="67" t="str">
        <f t="shared" si="3911"/>
        <v/>
      </c>
      <c r="BM333" s="67" t="str">
        <f t="shared" si="3912"/>
        <v/>
      </c>
      <c r="BN333" s="67" t="str">
        <f t="shared" si="3913"/>
        <v/>
      </c>
      <c r="BO333" s="75" t="str">
        <f t="shared" si="3914"/>
        <v/>
      </c>
      <c r="BP333" s="74" t="str">
        <f t="shared" si="3367"/>
        <v/>
      </c>
      <c r="BQ333" s="67" t="str">
        <f t="shared" ref="BQ333" si="4033">IF(AND($F333=BP$2,$D333=BP$3,$E333=BQ$4),1,"")</f>
        <v/>
      </c>
      <c r="BR333" s="67" t="str">
        <f t="shared" si="3916"/>
        <v/>
      </c>
      <c r="BS333" s="67" t="str">
        <f t="shared" si="3917"/>
        <v/>
      </c>
      <c r="BT333" s="67" t="str">
        <f t="shared" si="3918"/>
        <v/>
      </c>
      <c r="BU333" s="67" t="str">
        <f t="shared" si="3919"/>
        <v/>
      </c>
      <c r="BV333" s="67" t="str">
        <f t="shared" si="3920"/>
        <v/>
      </c>
      <c r="BW333" s="67" t="str">
        <f t="shared" si="3921"/>
        <v/>
      </c>
      <c r="BX333" s="67" t="str">
        <f t="shared" si="3922"/>
        <v/>
      </c>
      <c r="BY333" s="75" t="str">
        <f t="shared" si="3923"/>
        <v/>
      </c>
      <c r="BZ333" s="74" t="str">
        <f t="shared" si="3369"/>
        <v/>
      </c>
      <c r="CA333" s="67" t="str">
        <f t="shared" ref="CA333" si="4034">IF(AND($F333=BZ$2,$D333=BZ$3,$E333=CA$4),1,"")</f>
        <v/>
      </c>
      <c r="CB333" s="67" t="str">
        <f t="shared" si="3925"/>
        <v/>
      </c>
      <c r="CC333" s="67" t="str">
        <f t="shared" si="3926"/>
        <v/>
      </c>
      <c r="CD333" s="67" t="str">
        <f t="shared" si="3927"/>
        <v/>
      </c>
      <c r="CE333" s="67" t="str">
        <f t="shared" si="3928"/>
        <v/>
      </c>
      <c r="CF333" s="67" t="str">
        <f t="shared" si="3929"/>
        <v/>
      </c>
      <c r="CG333" s="67" t="str">
        <f t="shared" si="3930"/>
        <v/>
      </c>
      <c r="CH333" s="67" t="str">
        <f t="shared" si="3931"/>
        <v/>
      </c>
      <c r="CI333" s="75" t="str">
        <f t="shared" si="3932"/>
        <v/>
      </c>
      <c r="CJ333" s="74" t="str">
        <f t="shared" si="3371"/>
        <v/>
      </c>
      <c r="CK333" s="67" t="str">
        <f t="shared" ref="CK333" si="4035">IF(AND($F333=CJ$2,$D333=CJ$3,$E333=CK$4),1,"")</f>
        <v/>
      </c>
      <c r="CL333" s="67" t="str">
        <f t="shared" si="3934"/>
        <v/>
      </c>
      <c r="CM333" s="67" t="str">
        <f t="shared" si="3935"/>
        <v/>
      </c>
      <c r="CN333" s="67" t="str">
        <f t="shared" si="3936"/>
        <v/>
      </c>
      <c r="CO333" s="67" t="str">
        <f t="shared" si="3937"/>
        <v/>
      </c>
      <c r="CP333" s="67" t="str">
        <f t="shared" si="3938"/>
        <v/>
      </c>
      <c r="CQ333" s="67" t="str">
        <f t="shared" si="3939"/>
        <v/>
      </c>
      <c r="CR333" s="67" t="str">
        <f t="shared" si="3940"/>
        <v/>
      </c>
      <c r="CS333" s="75" t="str">
        <f t="shared" si="3941"/>
        <v/>
      </c>
      <c r="CT333" s="74" t="str">
        <f t="shared" si="3373"/>
        <v/>
      </c>
      <c r="CU333" s="67" t="str">
        <f t="shared" ref="CU333" si="4036">IF(AND($F333=CT$2,$D333=CT$3,$E333=CU$4),1,"")</f>
        <v/>
      </c>
      <c r="CV333" s="67" t="str">
        <f t="shared" si="3943"/>
        <v/>
      </c>
      <c r="CW333" s="67" t="str">
        <f t="shared" si="3944"/>
        <v/>
      </c>
      <c r="CX333" s="67" t="str">
        <f t="shared" si="3945"/>
        <v/>
      </c>
      <c r="CY333" s="67" t="str">
        <f t="shared" si="3946"/>
        <v/>
      </c>
      <c r="CZ333" s="67" t="str">
        <f t="shared" si="3947"/>
        <v/>
      </c>
      <c r="DA333" s="67" t="str">
        <f t="shared" si="3948"/>
        <v/>
      </c>
      <c r="DB333" s="67" t="str">
        <f t="shared" si="3949"/>
        <v/>
      </c>
      <c r="DC333" s="75" t="str">
        <f t="shared" si="3950"/>
        <v/>
      </c>
      <c r="DD333" s="74" t="str">
        <f t="shared" si="3375"/>
        <v/>
      </c>
      <c r="DE333" s="67" t="str">
        <f t="shared" ref="DE333" si="4037">IF(AND($F333=DD$2,$D333=DD$3,$E333=DE$4),1,"")</f>
        <v/>
      </c>
      <c r="DF333" s="67" t="str">
        <f t="shared" si="3952"/>
        <v/>
      </c>
      <c r="DG333" s="67" t="str">
        <f t="shared" si="3953"/>
        <v/>
      </c>
      <c r="DH333" s="67" t="str">
        <f t="shared" si="3954"/>
        <v/>
      </c>
      <c r="DI333" s="67" t="str">
        <f t="shared" si="3955"/>
        <v/>
      </c>
      <c r="DJ333" s="67" t="str">
        <f t="shared" si="3956"/>
        <v/>
      </c>
      <c r="DK333" s="67" t="str">
        <f t="shared" si="3957"/>
        <v/>
      </c>
      <c r="DL333" s="67" t="str">
        <f t="shared" si="3958"/>
        <v/>
      </c>
      <c r="DM333" s="75" t="str">
        <f t="shared" si="3959"/>
        <v/>
      </c>
      <c r="DN333" s="74" t="str">
        <f t="shared" si="3377"/>
        <v/>
      </c>
      <c r="DO333" s="67" t="str">
        <f t="shared" ref="DO333" si="4038">IF(AND($F333=DN$2,$D333=DN$3,$E333=DO$4),1,"")</f>
        <v/>
      </c>
      <c r="DP333" s="67" t="str">
        <f t="shared" si="3961"/>
        <v/>
      </c>
      <c r="DQ333" s="67" t="str">
        <f t="shared" si="3962"/>
        <v/>
      </c>
      <c r="DR333" s="67" t="str">
        <f t="shared" si="3963"/>
        <v/>
      </c>
      <c r="DS333" s="67" t="str">
        <f t="shared" si="3964"/>
        <v/>
      </c>
      <c r="DT333" s="67" t="str">
        <f t="shared" si="3965"/>
        <v/>
      </c>
      <c r="DU333" s="67" t="str">
        <f t="shared" si="3966"/>
        <v/>
      </c>
      <c r="DV333" s="67" t="str">
        <f t="shared" si="3967"/>
        <v/>
      </c>
      <c r="DW333" s="76" t="str">
        <f t="shared" si="3968"/>
        <v/>
      </c>
      <c r="DX333" s="73"/>
    </row>
    <row r="334" spans="1:128" hidden="1">
      <c r="A334" s="67" t="str">
        <f>IF(OR(B334=0,B334=""),"",'Stu.Detail (1-20)'!A336)</f>
        <v/>
      </c>
      <c r="B334" s="67" t="str">
        <f>IF(OR('Stu.Detail (1-20)'!B336=0,'Stu.Detail (1-20)'!B336=""),"",'Stu.Detail (1-20)'!B336)</f>
        <v/>
      </c>
      <c r="C334" s="68" t="str">
        <f>IF(OR('Stu.Detail (1-20)'!C336=0,'Stu.Detail (1-20)'!C336=""),"",'Stu.Detail (1-20)'!C336)</f>
        <v/>
      </c>
      <c r="D334" s="67" t="str">
        <f>IF(OR('Stu.Detail (1-20)'!J336=0,'Stu.Detail (1-20)'!J336=""),"",'Stu.Detail (1-20)'!J336)</f>
        <v/>
      </c>
      <c r="E334" s="67" t="str">
        <f>IF(OR('Stu.Detail (1-20)'!K336=0,'Stu.Detail (1-20)'!K336=""),"",'Stu.Detail (1-20)'!K336)</f>
        <v/>
      </c>
      <c r="F334" s="67" t="str">
        <f>IF(OR('Stu.Detail (1-20)'!L336=0,'Stu.Detail (1-20)'!L336=""),"",'Stu.Detail (1-20)'!L336)</f>
        <v/>
      </c>
      <c r="H334" s="74" t="str">
        <f t="shared" si="3859"/>
        <v/>
      </c>
      <c r="I334" s="67" t="str">
        <f t="shared" si="3860"/>
        <v/>
      </c>
      <c r="J334" s="67" t="str">
        <f t="shared" si="3861"/>
        <v/>
      </c>
      <c r="K334" s="67" t="str">
        <f t="shared" si="3862"/>
        <v/>
      </c>
      <c r="L334" s="67" t="str">
        <f t="shared" si="3863"/>
        <v/>
      </c>
      <c r="M334" s="67" t="str">
        <f t="shared" si="3864"/>
        <v/>
      </c>
      <c r="N334" s="67" t="str">
        <f t="shared" si="3865"/>
        <v/>
      </c>
      <c r="O334" s="67" t="str">
        <f t="shared" si="3866"/>
        <v/>
      </c>
      <c r="P334" s="67" t="str">
        <f t="shared" si="3867"/>
        <v/>
      </c>
      <c r="Q334" s="75" t="str">
        <f t="shared" si="3868"/>
        <v/>
      </c>
      <c r="R334" s="74" t="str">
        <f t="shared" si="3869"/>
        <v/>
      </c>
      <c r="S334" s="67" t="str">
        <f t="shared" si="3870"/>
        <v/>
      </c>
      <c r="T334" s="67" t="str">
        <f t="shared" si="3871"/>
        <v/>
      </c>
      <c r="U334" s="67" t="str">
        <f t="shared" si="3872"/>
        <v/>
      </c>
      <c r="V334" s="67" t="str">
        <f t="shared" si="3873"/>
        <v/>
      </c>
      <c r="W334" s="67" t="str">
        <f t="shared" si="3874"/>
        <v/>
      </c>
      <c r="X334" s="67" t="str">
        <f t="shared" si="3875"/>
        <v/>
      </c>
      <c r="Y334" s="67" t="str">
        <f t="shared" si="3876"/>
        <v/>
      </c>
      <c r="Z334" s="67" t="str">
        <f t="shared" si="3877"/>
        <v/>
      </c>
      <c r="AA334" s="75" t="str">
        <f t="shared" si="3878"/>
        <v/>
      </c>
      <c r="AB334" s="74" t="str">
        <f t="shared" si="3359"/>
        <v/>
      </c>
      <c r="AC334" s="67" t="str">
        <f t="shared" ref="AC334" si="4039">IF(AND($F334=AB$2,$D334=AB$3,$E334=AC$4),1,"")</f>
        <v/>
      </c>
      <c r="AD334" s="67" t="str">
        <f t="shared" si="3880"/>
        <v/>
      </c>
      <c r="AE334" s="67" t="str">
        <f t="shared" si="3881"/>
        <v/>
      </c>
      <c r="AF334" s="67" t="str">
        <f t="shared" si="3882"/>
        <v/>
      </c>
      <c r="AG334" s="67" t="str">
        <f t="shared" si="3883"/>
        <v/>
      </c>
      <c r="AH334" s="67" t="str">
        <f t="shared" si="3884"/>
        <v/>
      </c>
      <c r="AI334" s="67" t="str">
        <f t="shared" si="3885"/>
        <v/>
      </c>
      <c r="AJ334" s="67" t="str">
        <f t="shared" si="3886"/>
        <v/>
      </c>
      <c r="AK334" s="75" t="str">
        <f t="shared" si="3887"/>
        <v/>
      </c>
      <c r="AL334" s="74" t="str">
        <f t="shared" si="3361"/>
        <v/>
      </c>
      <c r="AM334" s="67" t="str">
        <f t="shared" ref="AM334" si="4040">IF(AND($F334=AL$2,$D334=AL$3,$E334=AM$4),1,"")</f>
        <v/>
      </c>
      <c r="AN334" s="67" t="str">
        <f t="shared" si="3889"/>
        <v/>
      </c>
      <c r="AO334" s="67" t="str">
        <f t="shared" si="3890"/>
        <v/>
      </c>
      <c r="AP334" s="67" t="str">
        <f t="shared" si="3891"/>
        <v/>
      </c>
      <c r="AQ334" s="67" t="str">
        <f t="shared" si="3892"/>
        <v/>
      </c>
      <c r="AR334" s="67" t="str">
        <f t="shared" si="3893"/>
        <v/>
      </c>
      <c r="AS334" s="67" t="str">
        <f t="shared" si="3894"/>
        <v/>
      </c>
      <c r="AT334" s="67" t="str">
        <f t="shared" si="3895"/>
        <v/>
      </c>
      <c r="AU334" s="75" t="str">
        <f t="shared" si="3896"/>
        <v/>
      </c>
      <c r="AV334" s="74" t="str">
        <f t="shared" si="3363"/>
        <v/>
      </c>
      <c r="AW334" s="67" t="str">
        <f t="shared" ref="AW334" si="4041">IF(AND($F334=AV$2,$D334=AV$3,$E334=AW$4),1,"")</f>
        <v/>
      </c>
      <c r="AX334" s="67" t="str">
        <f t="shared" si="3898"/>
        <v/>
      </c>
      <c r="AY334" s="67" t="str">
        <f t="shared" si="3899"/>
        <v/>
      </c>
      <c r="AZ334" s="67" t="str">
        <f t="shared" si="3900"/>
        <v/>
      </c>
      <c r="BA334" s="67" t="str">
        <f t="shared" si="3901"/>
        <v/>
      </c>
      <c r="BB334" s="67" t="str">
        <f t="shared" si="3902"/>
        <v/>
      </c>
      <c r="BC334" s="67" t="str">
        <f t="shared" si="3903"/>
        <v/>
      </c>
      <c r="BD334" s="67" t="str">
        <f t="shared" si="3904"/>
        <v/>
      </c>
      <c r="BE334" s="75" t="str">
        <f t="shared" si="3905"/>
        <v/>
      </c>
      <c r="BF334" s="74" t="str">
        <f t="shared" si="3365"/>
        <v/>
      </c>
      <c r="BG334" s="67" t="str">
        <f t="shared" ref="BG334" si="4042">IF(AND($F334=BF$2,$D334=BF$3,$E334=BG$4),1,"")</f>
        <v/>
      </c>
      <c r="BH334" s="67" t="str">
        <f t="shared" si="3907"/>
        <v/>
      </c>
      <c r="BI334" s="67" t="str">
        <f t="shared" si="3908"/>
        <v/>
      </c>
      <c r="BJ334" s="67" t="str">
        <f t="shared" si="3909"/>
        <v/>
      </c>
      <c r="BK334" s="67" t="str">
        <f t="shared" si="3910"/>
        <v/>
      </c>
      <c r="BL334" s="67" t="str">
        <f t="shared" si="3911"/>
        <v/>
      </c>
      <c r="BM334" s="67" t="str">
        <f t="shared" si="3912"/>
        <v/>
      </c>
      <c r="BN334" s="67" t="str">
        <f t="shared" si="3913"/>
        <v/>
      </c>
      <c r="BO334" s="75" t="str">
        <f t="shared" si="3914"/>
        <v/>
      </c>
      <c r="BP334" s="74" t="str">
        <f t="shared" si="3367"/>
        <v/>
      </c>
      <c r="BQ334" s="67" t="str">
        <f t="shared" ref="BQ334" si="4043">IF(AND($F334=BP$2,$D334=BP$3,$E334=BQ$4),1,"")</f>
        <v/>
      </c>
      <c r="BR334" s="67" t="str">
        <f t="shared" si="3916"/>
        <v/>
      </c>
      <c r="BS334" s="67" t="str">
        <f t="shared" si="3917"/>
        <v/>
      </c>
      <c r="BT334" s="67" t="str">
        <f t="shared" si="3918"/>
        <v/>
      </c>
      <c r="BU334" s="67" t="str">
        <f t="shared" si="3919"/>
        <v/>
      </c>
      <c r="BV334" s="67" t="str">
        <f t="shared" si="3920"/>
        <v/>
      </c>
      <c r="BW334" s="67" t="str">
        <f t="shared" si="3921"/>
        <v/>
      </c>
      <c r="BX334" s="67" t="str">
        <f t="shared" si="3922"/>
        <v/>
      </c>
      <c r="BY334" s="75" t="str">
        <f t="shared" si="3923"/>
        <v/>
      </c>
      <c r="BZ334" s="74" t="str">
        <f t="shared" si="3369"/>
        <v/>
      </c>
      <c r="CA334" s="67" t="str">
        <f t="shared" ref="CA334" si="4044">IF(AND($F334=BZ$2,$D334=BZ$3,$E334=CA$4),1,"")</f>
        <v/>
      </c>
      <c r="CB334" s="67" t="str">
        <f t="shared" si="3925"/>
        <v/>
      </c>
      <c r="CC334" s="67" t="str">
        <f t="shared" si="3926"/>
        <v/>
      </c>
      <c r="CD334" s="67" t="str">
        <f t="shared" si="3927"/>
        <v/>
      </c>
      <c r="CE334" s="67" t="str">
        <f t="shared" si="3928"/>
        <v/>
      </c>
      <c r="CF334" s="67" t="str">
        <f t="shared" si="3929"/>
        <v/>
      </c>
      <c r="CG334" s="67" t="str">
        <f t="shared" si="3930"/>
        <v/>
      </c>
      <c r="CH334" s="67" t="str">
        <f t="shared" si="3931"/>
        <v/>
      </c>
      <c r="CI334" s="75" t="str">
        <f t="shared" si="3932"/>
        <v/>
      </c>
      <c r="CJ334" s="74" t="str">
        <f t="shared" si="3371"/>
        <v/>
      </c>
      <c r="CK334" s="67" t="str">
        <f t="shared" ref="CK334" si="4045">IF(AND($F334=CJ$2,$D334=CJ$3,$E334=CK$4),1,"")</f>
        <v/>
      </c>
      <c r="CL334" s="67" t="str">
        <f t="shared" si="3934"/>
        <v/>
      </c>
      <c r="CM334" s="67" t="str">
        <f t="shared" si="3935"/>
        <v/>
      </c>
      <c r="CN334" s="67" t="str">
        <f t="shared" si="3936"/>
        <v/>
      </c>
      <c r="CO334" s="67" t="str">
        <f t="shared" si="3937"/>
        <v/>
      </c>
      <c r="CP334" s="67" t="str">
        <f t="shared" si="3938"/>
        <v/>
      </c>
      <c r="CQ334" s="67" t="str">
        <f t="shared" si="3939"/>
        <v/>
      </c>
      <c r="CR334" s="67" t="str">
        <f t="shared" si="3940"/>
        <v/>
      </c>
      <c r="CS334" s="75" t="str">
        <f t="shared" si="3941"/>
        <v/>
      </c>
      <c r="CT334" s="74" t="str">
        <f t="shared" si="3373"/>
        <v/>
      </c>
      <c r="CU334" s="67" t="str">
        <f t="shared" ref="CU334" si="4046">IF(AND($F334=CT$2,$D334=CT$3,$E334=CU$4),1,"")</f>
        <v/>
      </c>
      <c r="CV334" s="67" t="str">
        <f t="shared" si="3943"/>
        <v/>
      </c>
      <c r="CW334" s="67" t="str">
        <f t="shared" si="3944"/>
        <v/>
      </c>
      <c r="CX334" s="67" t="str">
        <f t="shared" si="3945"/>
        <v/>
      </c>
      <c r="CY334" s="67" t="str">
        <f t="shared" si="3946"/>
        <v/>
      </c>
      <c r="CZ334" s="67" t="str">
        <f t="shared" si="3947"/>
        <v/>
      </c>
      <c r="DA334" s="67" t="str">
        <f t="shared" si="3948"/>
        <v/>
      </c>
      <c r="DB334" s="67" t="str">
        <f t="shared" si="3949"/>
        <v/>
      </c>
      <c r="DC334" s="75" t="str">
        <f t="shared" si="3950"/>
        <v/>
      </c>
      <c r="DD334" s="74" t="str">
        <f t="shared" si="3375"/>
        <v/>
      </c>
      <c r="DE334" s="67" t="str">
        <f t="shared" ref="DE334" si="4047">IF(AND($F334=DD$2,$D334=DD$3,$E334=DE$4),1,"")</f>
        <v/>
      </c>
      <c r="DF334" s="67" t="str">
        <f t="shared" si="3952"/>
        <v/>
      </c>
      <c r="DG334" s="67" t="str">
        <f t="shared" si="3953"/>
        <v/>
      </c>
      <c r="DH334" s="67" t="str">
        <f t="shared" si="3954"/>
        <v/>
      </c>
      <c r="DI334" s="67" t="str">
        <f t="shared" si="3955"/>
        <v/>
      </c>
      <c r="DJ334" s="67" t="str">
        <f t="shared" si="3956"/>
        <v/>
      </c>
      <c r="DK334" s="67" t="str">
        <f t="shared" si="3957"/>
        <v/>
      </c>
      <c r="DL334" s="67" t="str">
        <f t="shared" si="3958"/>
        <v/>
      </c>
      <c r="DM334" s="75" t="str">
        <f t="shared" si="3959"/>
        <v/>
      </c>
      <c r="DN334" s="74" t="str">
        <f t="shared" si="3377"/>
        <v/>
      </c>
      <c r="DO334" s="67" t="str">
        <f t="shared" ref="DO334" si="4048">IF(AND($F334=DN$2,$D334=DN$3,$E334=DO$4),1,"")</f>
        <v/>
      </c>
      <c r="DP334" s="67" t="str">
        <f t="shared" si="3961"/>
        <v/>
      </c>
      <c r="DQ334" s="67" t="str">
        <f t="shared" si="3962"/>
        <v/>
      </c>
      <c r="DR334" s="67" t="str">
        <f t="shared" si="3963"/>
        <v/>
      </c>
      <c r="DS334" s="67" t="str">
        <f t="shared" si="3964"/>
        <v/>
      </c>
      <c r="DT334" s="67" t="str">
        <f t="shared" si="3965"/>
        <v/>
      </c>
      <c r="DU334" s="67" t="str">
        <f t="shared" si="3966"/>
        <v/>
      </c>
      <c r="DV334" s="67" t="str">
        <f t="shared" si="3967"/>
        <v/>
      </c>
      <c r="DW334" s="76" t="str">
        <f t="shared" si="3968"/>
        <v/>
      </c>
      <c r="DX334" s="73"/>
    </row>
    <row r="335" spans="1:128" hidden="1">
      <c r="A335" s="67" t="str">
        <f>IF(OR(B335=0,B335=""),"",'Stu.Detail (1-20)'!A337)</f>
        <v/>
      </c>
      <c r="B335" s="67" t="str">
        <f>IF(OR('Stu.Detail (1-20)'!B337=0,'Stu.Detail (1-20)'!B337=""),"",'Stu.Detail (1-20)'!B337)</f>
        <v/>
      </c>
      <c r="C335" s="68" t="str">
        <f>IF(OR('Stu.Detail (1-20)'!C337=0,'Stu.Detail (1-20)'!C337=""),"",'Stu.Detail (1-20)'!C337)</f>
        <v/>
      </c>
      <c r="D335" s="67" t="str">
        <f>IF(OR('Stu.Detail (1-20)'!J337=0,'Stu.Detail (1-20)'!J337=""),"",'Stu.Detail (1-20)'!J337)</f>
        <v/>
      </c>
      <c r="E335" s="67" t="str">
        <f>IF(OR('Stu.Detail (1-20)'!K337=0,'Stu.Detail (1-20)'!K337=""),"",'Stu.Detail (1-20)'!K337)</f>
        <v/>
      </c>
      <c r="F335" s="67" t="str">
        <f>IF(OR('Stu.Detail (1-20)'!L337=0,'Stu.Detail (1-20)'!L337=""),"",'Stu.Detail (1-20)'!L337)</f>
        <v/>
      </c>
      <c r="H335" s="74" t="str">
        <f t="shared" si="3859"/>
        <v/>
      </c>
      <c r="I335" s="67" t="str">
        <f t="shared" si="3860"/>
        <v/>
      </c>
      <c r="J335" s="67" t="str">
        <f t="shared" si="3861"/>
        <v/>
      </c>
      <c r="K335" s="67" t="str">
        <f t="shared" si="3862"/>
        <v/>
      </c>
      <c r="L335" s="67" t="str">
        <f t="shared" si="3863"/>
        <v/>
      </c>
      <c r="M335" s="67" t="str">
        <f t="shared" si="3864"/>
        <v/>
      </c>
      <c r="N335" s="67" t="str">
        <f t="shared" si="3865"/>
        <v/>
      </c>
      <c r="O335" s="67" t="str">
        <f t="shared" si="3866"/>
        <v/>
      </c>
      <c r="P335" s="67" t="str">
        <f t="shared" si="3867"/>
        <v/>
      </c>
      <c r="Q335" s="75" t="str">
        <f t="shared" si="3868"/>
        <v/>
      </c>
      <c r="R335" s="74" t="str">
        <f t="shared" si="3869"/>
        <v/>
      </c>
      <c r="S335" s="67" t="str">
        <f t="shared" si="3870"/>
        <v/>
      </c>
      <c r="T335" s="67" t="str">
        <f t="shared" si="3871"/>
        <v/>
      </c>
      <c r="U335" s="67" t="str">
        <f t="shared" si="3872"/>
        <v/>
      </c>
      <c r="V335" s="67" t="str">
        <f t="shared" si="3873"/>
        <v/>
      </c>
      <c r="W335" s="67" t="str">
        <f t="shared" si="3874"/>
        <v/>
      </c>
      <c r="X335" s="67" t="str">
        <f t="shared" si="3875"/>
        <v/>
      </c>
      <c r="Y335" s="67" t="str">
        <f t="shared" si="3876"/>
        <v/>
      </c>
      <c r="Z335" s="67" t="str">
        <f t="shared" si="3877"/>
        <v/>
      </c>
      <c r="AA335" s="75" t="str">
        <f t="shared" si="3878"/>
        <v/>
      </c>
      <c r="AB335" s="74" t="str">
        <f t="shared" si="3359"/>
        <v/>
      </c>
      <c r="AC335" s="67" t="str">
        <f t="shared" ref="AC335" si="4049">IF(AND($F335=AB$2,$D335=AB$3,$E335=AC$4),1,"")</f>
        <v/>
      </c>
      <c r="AD335" s="67" t="str">
        <f t="shared" si="3880"/>
        <v/>
      </c>
      <c r="AE335" s="67" t="str">
        <f t="shared" si="3881"/>
        <v/>
      </c>
      <c r="AF335" s="67" t="str">
        <f t="shared" si="3882"/>
        <v/>
      </c>
      <c r="AG335" s="67" t="str">
        <f t="shared" si="3883"/>
        <v/>
      </c>
      <c r="AH335" s="67" t="str">
        <f t="shared" si="3884"/>
        <v/>
      </c>
      <c r="AI335" s="67" t="str">
        <f t="shared" si="3885"/>
        <v/>
      </c>
      <c r="AJ335" s="67" t="str">
        <f t="shared" si="3886"/>
        <v/>
      </c>
      <c r="AK335" s="75" t="str">
        <f t="shared" si="3887"/>
        <v/>
      </c>
      <c r="AL335" s="74" t="str">
        <f t="shared" si="3361"/>
        <v/>
      </c>
      <c r="AM335" s="67" t="str">
        <f t="shared" ref="AM335" si="4050">IF(AND($F335=AL$2,$D335=AL$3,$E335=AM$4),1,"")</f>
        <v/>
      </c>
      <c r="AN335" s="67" t="str">
        <f t="shared" si="3889"/>
        <v/>
      </c>
      <c r="AO335" s="67" t="str">
        <f t="shared" si="3890"/>
        <v/>
      </c>
      <c r="AP335" s="67" t="str">
        <f t="shared" si="3891"/>
        <v/>
      </c>
      <c r="AQ335" s="67" t="str">
        <f t="shared" si="3892"/>
        <v/>
      </c>
      <c r="AR335" s="67" t="str">
        <f t="shared" si="3893"/>
        <v/>
      </c>
      <c r="AS335" s="67" t="str">
        <f t="shared" si="3894"/>
        <v/>
      </c>
      <c r="AT335" s="67" t="str">
        <f t="shared" si="3895"/>
        <v/>
      </c>
      <c r="AU335" s="75" t="str">
        <f t="shared" si="3896"/>
        <v/>
      </c>
      <c r="AV335" s="74" t="str">
        <f t="shared" si="3363"/>
        <v/>
      </c>
      <c r="AW335" s="67" t="str">
        <f t="shared" ref="AW335" si="4051">IF(AND($F335=AV$2,$D335=AV$3,$E335=AW$4),1,"")</f>
        <v/>
      </c>
      <c r="AX335" s="67" t="str">
        <f t="shared" si="3898"/>
        <v/>
      </c>
      <c r="AY335" s="67" t="str">
        <f t="shared" si="3899"/>
        <v/>
      </c>
      <c r="AZ335" s="67" t="str">
        <f t="shared" si="3900"/>
        <v/>
      </c>
      <c r="BA335" s="67" t="str">
        <f t="shared" si="3901"/>
        <v/>
      </c>
      <c r="BB335" s="67" t="str">
        <f t="shared" si="3902"/>
        <v/>
      </c>
      <c r="BC335" s="67" t="str">
        <f t="shared" si="3903"/>
        <v/>
      </c>
      <c r="BD335" s="67" t="str">
        <f t="shared" si="3904"/>
        <v/>
      </c>
      <c r="BE335" s="75" t="str">
        <f t="shared" si="3905"/>
        <v/>
      </c>
      <c r="BF335" s="74" t="str">
        <f t="shared" si="3365"/>
        <v/>
      </c>
      <c r="BG335" s="67" t="str">
        <f t="shared" ref="BG335" si="4052">IF(AND($F335=BF$2,$D335=BF$3,$E335=BG$4),1,"")</f>
        <v/>
      </c>
      <c r="BH335" s="67" t="str">
        <f t="shared" si="3907"/>
        <v/>
      </c>
      <c r="BI335" s="67" t="str">
        <f t="shared" si="3908"/>
        <v/>
      </c>
      <c r="BJ335" s="67" t="str">
        <f t="shared" si="3909"/>
        <v/>
      </c>
      <c r="BK335" s="67" t="str">
        <f t="shared" si="3910"/>
        <v/>
      </c>
      <c r="BL335" s="67" t="str">
        <f t="shared" si="3911"/>
        <v/>
      </c>
      <c r="BM335" s="67" t="str">
        <f t="shared" si="3912"/>
        <v/>
      </c>
      <c r="BN335" s="67" t="str">
        <f t="shared" si="3913"/>
        <v/>
      </c>
      <c r="BO335" s="75" t="str">
        <f t="shared" si="3914"/>
        <v/>
      </c>
      <c r="BP335" s="74" t="str">
        <f t="shared" si="3367"/>
        <v/>
      </c>
      <c r="BQ335" s="67" t="str">
        <f t="shared" ref="BQ335" si="4053">IF(AND($F335=BP$2,$D335=BP$3,$E335=BQ$4),1,"")</f>
        <v/>
      </c>
      <c r="BR335" s="67" t="str">
        <f t="shared" si="3916"/>
        <v/>
      </c>
      <c r="BS335" s="67" t="str">
        <f t="shared" si="3917"/>
        <v/>
      </c>
      <c r="BT335" s="67" t="str">
        <f t="shared" si="3918"/>
        <v/>
      </c>
      <c r="BU335" s="67" t="str">
        <f t="shared" si="3919"/>
        <v/>
      </c>
      <c r="BV335" s="67" t="str">
        <f t="shared" si="3920"/>
        <v/>
      </c>
      <c r="BW335" s="67" t="str">
        <f t="shared" si="3921"/>
        <v/>
      </c>
      <c r="BX335" s="67" t="str">
        <f t="shared" si="3922"/>
        <v/>
      </c>
      <c r="BY335" s="75" t="str">
        <f t="shared" si="3923"/>
        <v/>
      </c>
      <c r="BZ335" s="74" t="str">
        <f t="shared" si="3369"/>
        <v/>
      </c>
      <c r="CA335" s="67" t="str">
        <f t="shared" ref="CA335" si="4054">IF(AND($F335=BZ$2,$D335=BZ$3,$E335=CA$4),1,"")</f>
        <v/>
      </c>
      <c r="CB335" s="67" t="str">
        <f t="shared" si="3925"/>
        <v/>
      </c>
      <c r="CC335" s="67" t="str">
        <f t="shared" si="3926"/>
        <v/>
      </c>
      <c r="CD335" s="67" t="str">
        <f t="shared" si="3927"/>
        <v/>
      </c>
      <c r="CE335" s="67" t="str">
        <f t="shared" si="3928"/>
        <v/>
      </c>
      <c r="CF335" s="67" t="str">
        <f t="shared" si="3929"/>
        <v/>
      </c>
      <c r="CG335" s="67" t="str">
        <f t="shared" si="3930"/>
        <v/>
      </c>
      <c r="CH335" s="67" t="str">
        <f t="shared" si="3931"/>
        <v/>
      </c>
      <c r="CI335" s="75" t="str">
        <f t="shared" si="3932"/>
        <v/>
      </c>
      <c r="CJ335" s="74" t="str">
        <f t="shared" si="3371"/>
        <v/>
      </c>
      <c r="CK335" s="67" t="str">
        <f t="shared" ref="CK335" si="4055">IF(AND($F335=CJ$2,$D335=CJ$3,$E335=CK$4),1,"")</f>
        <v/>
      </c>
      <c r="CL335" s="67" t="str">
        <f t="shared" si="3934"/>
        <v/>
      </c>
      <c r="CM335" s="67" t="str">
        <f t="shared" si="3935"/>
        <v/>
      </c>
      <c r="CN335" s="67" t="str">
        <f t="shared" si="3936"/>
        <v/>
      </c>
      <c r="CO335" s="67" t="str">
        <f t="shared" si="3937"/>
        <v/>
      </c>
      <c r="CP335" s="67" t="str">
        <f t="shared" si="3938"/>
        <v/>
      </c>
      <c r="CQ335" s="67" t="str">
        <f t="shared" si="3939"/>
        <v/>
      </c>
      <c r="CR335" s="67" t="str">
        <f t="shared" si="3940"/>
        <v/>
      </c>
      <c r="CS335" s="75" t="str">
        <f t="shared" si="3941"/>
        <v/>
      </c>
      <c r="CT335" s="74" t="str">
        <f t="shared" si="3373"/>
        <v/>
      </c>
      <c r="CU335" s="67" t="str">
        <f t="shared" ref="CU335" si="4056">IF(AND($F335=CT$2,$D335=CT$3,$E335=CU$4),1,"")</f>
        <v/>
      </c>
      <c r="CV335" s="67" t="str">
        <f t="shared" si="3943"/>
        <v/>
      </c>
      <c r="CW335" s="67" t="str">
        <f t="shared" si="3944"/>
        <v/>
      </c>
      <c r="CX335" s="67" t="str">
        <f t="shared" si="3945"/>
        <v/>
      </c>
      <c r="CY335" s="67" t="str">
        <f t="shared" si="3946"/>
        <v/>
      </c>
      <c r="CZ335" s="67" t="str">
        <f t="shared" si="3947"/>
        <v/>
      </c>
      <c r="DA335" s="67" t="str">
        <f t="shared" si="3948"/>
        <v/>
      </c>
      <c r="DB335" s="67" t="str">
        <f t="shared" si="3949"/>
        <v/>
      </c>
      <c r="DC335" s="75" t="str">
        <f t="shared" si="3950"/>
        <v/>
      </c>
      <c r="DD335" s="74" t="str">
        <f t="shared" si="3375"/>
        <v/>
      </c>
      <c r="DE335" s="67" t="str">
        <f t="shared" ref="DE335" si="4057">IF(AND($F335=DD$2,$D335=DD$3,$E335=DE$4),1,"")</f>
        <v/>
      </c>
      <c r="DF335" s="67" t="str">
        <f t="shared" si="3952"/>
        <v/>
      </c>
      <c r="DG335" s="67" t="str">
        <f t="shared" si="3953"/>
        <v/>
      </c>
      <c r="DH335" s="67" t="str">
        <f t="shared" si="3954"/>
        <v/>
      </c>
      <c r="DI335" s="67" t="str">
        <f t="shared" si="3955"/>
        <v/>
      </c>
      <c r="DJ335" s="67" t="str">
        <f t="shared" si="3956"/>
        <v/>
      </c>
      <c r="DK335" s="67" t="str">
        <f t="shared" si="3957"/>
        <v/>
      </c>
      <c r="DL335" s="67" t="str">
        <f t="shared" si="3958"/>
        <v/>
      </c>
      <c r="DM335" s="75" t="str">
        <f t="shared" si="3959"/>
        <v/>
      </c>
      <c r="DN335" s="74" t="str">
        <f t="shared" si="3377"/>
        <v/>
      </c>
      <c r="DO335" s="67" t="str">
        <f t="shared" ref="DO335" si="4058">IF(AND($F335=DN$2,$D335=DN$3,$E335=DO$4),1,"")</f>
        <v/>
      </c>
      <c r="DP335" s="67" t="str">
        <f t="shared" si="3961"/>
        <v/>
      </c>
      <c r="DQ335" s="67" t="str">
        <f t="shared" si="3962"/>
        <v/>
      </c>
      <c r="DR335" s="67" t="str">
        <f t="shared" si="3963"/>
        <v/>
      </c>
      <c r="DS335" s="67" t="str">
        <f t="shared" si="3964"/>
        <v/>
      </c>
      <c r="DT335" s="67" t="str">
        <f t="shared" si="3965"/>
        <v/>
      </c>
      <c r="DU335" s="67" t="str">
        <f t="shared" si="3966"/>
        <v/>
      </c>
      <c r="DV335" s="67" t="str">
        <f t="shared" si="3967"/>
        <v/>
      </c>
      <c r="DW335" s="76" t="str">
        <f t="shared" si="3968"/>
        <v/>
      </c>
      <c r="DX335" s="73"/>
    </row>
    <row r="336" spans="1:128" hidden="1">
      <c r="A336" s="67" t="str">
        <f>IF(OR(B336=0,B336=""),"",'Stu.Detail (1-20)'!A338)</f>
        <v/>
      </c>
      <c r="B336" s="67" t="str">
        <f>IF(OR('Stu.Detail (1-20)'!B338=0,'Stu.Detail (1-20)'!B338=""),"",'Stu.Detail (1-20)'!B338)</f>
        <v/>
      </c>
      <c r="C336" s="68" t="str">
        <f>IF(OR('Stu.Detail (1-20)'!C338=0,'Stu.Detail (1-20)'!C338=""),"",'Stu.Detail (1-20)'!C338)</f>
        <v/>
      </c>
      <c r="D336" s="67" t="str">
        <f>IF(OR('Stu.Detail (1-20)'!J338=0,'Stu.Detail (1-20)'!J338=""),"",'Stu.Detail (1-20)'!J338)</f>
        <v/>
      </c>
      <c r="E336" s="67" t="str">
        <f>IF(OR('Stu.Detail (1-20)'!K338=0,'Stu.Detail (1-20)'!K338=""),"",'Stu.Detail (1-20)'!K338)</f>
        <v/>
      </c>
      <c r="F336" s="67" t="str">
        <f>IF(OR('Stu.Detail (1-20)'!L338=0,'Stu.Detail (1-20)'!L338=""),"",'Stu.Detail (1-20)'!L338)</f>
        <v/>
      </c>
      <c r="H336" s="74" t="str">
        <f t="shared" si="3859"/>
        <v/>
      </c>
      <c r="I336" s="67" t="str">
        <f t="shared" si="3860"/>
        <v/>
      </c>
      <c r="J336" s="67" t="str">
        <f t="shared" si="3861"/>
        <v/>
      </c>
      <c r="K336" s="67" t="str">
        <f t="shared" si="3862"/>
        <v/>
      </c>
      <c r="L336" s="67" t="str">
        <f t="shared" si="3863"/>
        <v/>
      </c>
      <c r="M336" s="67" t="str">
        <f t="shared" si="3864"/>
        <v/>
      </c>
      <c r="N336" s="67" t="str">
        <f t="shared" si="3865"/>
        <v/>
      </c>
      <c r="O336" s="67" t="str">
        <f t="shared" si="3866"/>
        <v/>
      </c>
      <c r="P336" s="67" t="str">
        <f t="shared" si="3867"/>
        <v/>
      </c>
      <c r="Q336" s="75" t="str">
        <f t="shared" si="3868"/>
        <v/>
      </c>
      <c r="R336" s="74" t="str">
        <f t="shared" si="3869"/>
        <v/>
      </c>
      <c r="S336" s="67" t="str">
        <f t="shared" si="3870"/>
        <v/>
      </c>
      <c r="T336" s="67" t="str">
        <f t="shared" si="3871"/>
        <v/>
      </c>
      <c r="U336" s="67" t="str">
        <f t="shared" si="3872"/>
        <v/>
      </c>
      <c r="V336" s="67" t="str">
        <f t="shared" si="3873"/>
        <v/>
      </c>
      <c r="W336" s="67" t="str">
        <f t="shared" si="3874"/>
        <v/>
      </c>
      <c r="X336" s="67" t="str">
        <f t="shared" si="3875"/>
        <v/>
      </c>
      <c r="Y336" s="67" t="str">
        <f t="shared" si="3876"/>
        <v/>
      </c>
      <c r="Z336" s="67" t="str">
        <f t="shared" si="3877"/>
        <v/>
      </c>
      <c r="AA336" s="75" t="str">
        <f t="shared" si="3878"/>
        <v/>
      </c>
      <c r="AB336" s="74" t="str">
        <f t="shared" si="3359"/>
        <v/>
      </c>
      <c r="AC336" s="67" t="str">
        <f t="shared" ref="AC336" si="4059">IF(AND($F336=AB$2,$D336=AB$3,$E336=AC$4),1,"")</f>
        <v/>
      </c>
      <c r="AD336" s="67" t="str">
        <f t="shared" si="3880"/>
        <v/>
      </c>
      <c r="AE336" s="67" t="str">
        <f t="shared" si="3881"/>
        <v/>
      </c>
      <c r="AF336" s="67" t="str">
        <f t="shared" si="3882"/>
        <v/>
      </c>
      <c r="AG336" s="67" t="str">
        <f t="shared" si="3883"/>
        <v/>
      </c>
      <c r="AH336" s="67" t="str">
        <f t="shared" si="3884"/>
        <v/>
      </c>
      <c r="AI336" s="67" t="str">
        <f t="shared" si="3885"/>
        <v/>
      </c>
      <c r="AJ336" s="67" t="str">
        <f t="shared" si="3886"/>
        <v/>
      </c>
      <c r="AK336" s="75" t="str">
        <f t="shared" si="3887"/>
        <v/>
      </c>
      <c r="AL336" s="74" t="str">
        <f t="shared" si="3361"/>
        <v/>
      </c>
      <c r="AM336" s="67" t="str">
        <f t="shared" ref="AM336" si="4060">IF(AND($F336=AL$2,$D336=AL$3,$E336=AM$4),1,"")</f>
        <v/>
      </c>
      <c r="AN336" s="67" t="str">
        <f t="shared" si="3889"/>
        <v/>
      </c>
      <c r="AO336" s="67" t="str">
        <f t="shared" si="3890"/>
        <v/>
      </c>
      <c r="AP336" s="67" t="str">
        <f t="shared" si="3891"/>
        <v/>
      </c>
      <c r="AQ336" s="67" t="str">
        <f t="shared" si="3892"/>
        <v/>
      </c>
      <c r="AR336" s="67" t="str">
        <f t="shared" si="3893"/>
        <v/>
      </c>
      <c r="AS336" s="67" t="str">
        <f t="shared" si="3894"/>
        <v/>
      </c>
      <c r="AT336" s="67" t="str">
        <f t="shared" si="3895"/>
        <v/>
      </c>
      <c r="AU336" s="75" t="str">
        <f t="shared" si="3896"/>
        <v/>
      </c>
      <c r="AV336" s="74" t="str">
        <f t="shared" si="3363"/>
        <v/>
      </c>
      <c r="AW336" s="67" t="str">
        <f t="shared" ref="AW336" si="4061">IF(AND($F336=AV$2,$D336=AV$3,$E336=AW$4),1,"")</f>
        <v/>
      </c>
      <c r="AX336" s="67" t="str">
        <f t="shared" si="3898"/>
        <v/>
      </c>
      <c r="AY336" s="67" t="str">
        <f t="shared" si="3899"/>
        <v/>
      </c>
      <c r="AZ336" s="67" t="str">
        <f t="shared" si="3900"/>
        <v/>
      </c>
      <c r="BA336" s="67" t="str">
        <f t="shared" si="3901"/>
        <v/>
      </c>
      <c r="BB336" s="67" t="str">
        <f t="shared" si="3902"/>
        <v/>
      </c>
      <c r="BC336" s="67" t="str">
        <f t="shared" si="3903"/>
        <v/>
      </c>
      <c r="BD336" s="67" t="str">
        <f t="shared" si="3904"/>
        <v/>
      </c>
      <c r="BE336" s="75" t="str">
        <f t="shared" si="3905"/>
        <v/>
      </c>
      <c r="BF336" s="74" t="str">
        <f t="shared" si="3365"/>
        <v/>
      </c>
      <c r="BG336" s="67" t="str">
        <f t="shared" ref="BG336" si="4062">IF(AND($F336=BF$2,$D336=BF$3,$E336=BG$4),1,"")</f>
        <v/>
      </c>
      <c r="BH336" s="67" t="str">
        <f t="shared" si="3907"/>
        <v/>
      </c>
      <c r="BI336" s="67" t="str">
        <f t="shared" si="3908"/>
        <v/>
      </c>
      <c r="BJ336" s="67" t="str">
        <f t="shared" si="3909"/>
        <v/>
      </c>
      <c r="BK336" s="67" t="str">
        <f t="shared" si="3910"/>
        <v/>
      </c>
      <c r="BL336" s="67" t="str">
        <f t="shared" si="3911"/>
        <v/>
      </c>
      <c r="BM336" s="67" t="str">
        <f t="shared" si="3912"/>
        <v/>
      </c>
      <c r="BN336" s="67" t="str">
        <f t="shared" si="3913"/>
        <v/>
      </c>
      <c r="BO336" s="75" t="str">
        <f t="shared" si="3914"/>
        <v/>
      </c>
      <c r="BP336" s="74" t="str">
        <f t="shared" si="3367"/>
        <v/>
      </c>
      <c r="BQ336" s="67" t="str">
        <f t="shared" ref="BQ336" si="4063">IF(AND($F336=BP$2,$D336=BP$3,$E336=BQ$4),1,"")</f>
        <v/>
      </c>
      <c r="BR336" s="67" t="str">
        <f t="shared" si="3916"/>
        <v/>
      </c>
      <c r="BS336" s="67" t="str">
        <f t="shared" si="3917"/>
        <v/>
      </c>
      <c r="BT336" s="67" t="str">
        <f t="shared" si="3918"/>
        <v/>
      </c>
      <c r="BU336" s="67" t="str">
        <f t="shared" si="3919"/>
        <v/>
      </c>
      <c r="BV336" s="67" t="str">
        <f t="shared" si="3920"/>
        <v/>
      </c>
      <c r="BW336" s="67" t="str">
        <f t="shared" si="3921"/>
        <v/>
      </c>
      <c r="BX336" s="67" t="str">
        <f t="shared" si="3922"/>
        <v/>
      </c>
      <c r="BY336" s="75" t="str">
        <f t="shared" si="3923"/>
        <v/>
      </c>
      <c r="BZ336" s="74" t="str">
        <f t="shared" si="3369"/>
        <v/>
      </c>
      <c r="CA336" s="67" t="str">
        <f t="shared" ref="CA336" si="4064">IF(AND($F336=BZ$2,$D336=BZ$3,$E336=CA$4),1,"")</f>
        <v/>
      </c>
      <c r="CB336" s="67" t="str">
        <f t="shared" si="3925"/>
        <v/>
      </c>
      <c r="CC336" s="67" t="str">
        <f t="shared" si="3926"/>
        <v/>
      </c>
      <c r="CD336" s="67" t="str">
        <f t="shared" si="3927"/>
        <v/>
      </c>
      <c r="CE336" s="67" t="str">
        <f t="shared" si="3928"/>
        <v/>
      </c>
      <c r="CF336" s="67" t="str">
        <f t="shared" si="3929"/>
        <v/>
      </c>
      <c r="CG336" s="67" t="str">
        <f t="shared" si="3930"/>
        <v/>
      </c>
      <c r="CH336" s="67" t="str">
        <f t="shared" si="3931"/>
        <v/>
      </c>
      <c r="CI336" s="75" t="str">
        <f t="shared" si="3932"/>
        <v/>
      </c>
      <c r="CJ336" s="74" t="str">
        <f t="shared" si="3371"/>
        <v/>
      </c>
      <c r="CK336" s="67" t="str">
        <f t="shared" ref="CK336" si="4065">IF(AND($F336=CJ$2,$D336=CJ$3,$E336=CK$4),1,"")</f>
        <v/>
      </c>
      <c r="CL336" s="67" t="str">
        <f t="shared" si="3934"/>
        <v/>
      </c>
      <c r="CM336" s="67" t="str">
        <f t="shared" si="3935"/>
        <v/>
      </c>
      <c r="CN336" s="67" t="str">
        <f t="shared" si="3936"/>
        <v/>
      </c>
      <c r="CO336" s="67" t="str">
        <f t="shared" si="3937"/>
        <v/>
      </c>
      <c r="CP336" s="67" t="str">
        <f t="shared" si="3938"/>
        <v/>
      </c>
      <c r="CQ336" s="67" t="str">
        <f t="shared" si="3939"/>
        <v/>
      </c>
      <c r="CR336" s="67" t="str">
        <f t="shared" si="3940"/>
        <v/>
      </c>
      <c r="CS336" s="75" t="str">
        <f t="shared" si="3941"/>
        <v/>
      </c>
      <c r="CT336" s="74" t="str">
        <f t="shared" si="3373"/>
        <v/>
      </c>
      <c r="CU336" s="67" t="str">
        <f t="shared" ref="CU336" si="4066">IF(AND($F336=CT$2,$D336=CT$3,$E336=CU$4),1,"")</f>
        <v/>
      </c>
      <c r="CV336" s="67" t="str">
        <f t="shared" si="3943"/>
        <v/>
      </c>
      <c r="CW336" s="67" t="str">
        <f t="shared" si="3944"/>
        <v/>
      </c>
      <c r="CX336" s="67" t="str">
        <f t="shared" si="3945"/>
        <v/>
      </c>
      <c r="CY336" s="67" t="str">
        <f t="shared" si="3946"/>
        <v/>
      </c>
      <c r="CZ336" s="67" t="str">
        <f t="shared" si="3947"/>
        <v/>
      </c>
      <c r="DA336" s="67" t="str">
        <f t="shared" si="3948"/>
        <v/>
      </c>
      <c r="DB336" s="67" t="str">
        <f t="shared" si="3949"/>
        <v/>
      </c>
      <c r="DC336" s="75" t="str">
        <f t="shared" si="3950"/>
        <v/>
      </c>
      <c r="DD336" s="74" t="str">
        <f t="shared" si="3375"/>
        <v/>
      </c>
      <c r="DE336" s="67" t="str">
        <f t="shared" ref="DE336" si="4067">IF(AND($F336=DD$2,$D336=DD$3,$E336=DE$4),1,"")</f>
        <v/>
      </c>
      <c r="DF336" s="67" t="str">
        <f t="shared" si="3952"/>
        <v/>
      </c>
      <c r="DG336" s="67" t="str">
        <f t="shared" si="3953"/>
        <v/>
      </c>
      <c r="DH336" s="67" t="str">
        <f t="shared" si="3954"/>
        <v/>
      </c>
      <c r="DI336" s="67" t="str">
        <f t="shared" si="3955"/>
        <v/>
      </c>
      <c r="DJ336" s="67" t="str">
        <f t="shared" si="3956"/>
        <v/>
      </c>
      <c r="DK336" s="67" t="str">
        <f t="shared" si="3957"/>
        <v/>
      </c>
      <c r="DL336" s="67" t="str">
        <f t="shared" si="3958"/>
        <v/>
      </c>
      <c r="DM336" s="75" t="str">
        <f t="shared" si="3959"/>
        <v/>
      </c>
      <c r="DN336" s="74" t="str">
        <f t="shared" si="3377"/>
        <v/>
      </c>
      <c r="DO336" s="67" t="str">
        <f t="shared" ref="DO336" si="4068">IF(AND($F336=DN$2,$D336=DN$3,$E336=DO$4),1,"")</f>
        <v/>
      </c>
      <c r="DP336" s="67" t="str">
        <f t="shared" si="3961"/>
        <v/>
      </c>
      <c r="DQ336" s="67" t="str">
        <f t="shared" si="3962"/>
        <v/>
      </c>
      <c r="DR336" s="67" t="str">
        <f t="shared" si="3963"/>
        <v/>
      </c>
      <c r="DS336" s="67" t="str">
        <f t="shared" si="3964"/>
        <v/>
      </c>
      <c r="DT336" s="67" t="str">
        <f t="shared" si="3965"/>
        <v/>
      </c>
      <c r="DU336" s="67" t="str">
        <f t="shared" si="3966"/>
        <v/>
      </c>
      <c r="DV336" s="67" t="str">
        <f t="shared" si="3967"/>
        <v/>
      </c>
      <c r="DW336" s="76" t="str">
        <f t="shared" si="3968"/>
        <v/>
      </c>
      <c r="DX336" s="73"/>
    </row>
    <row r="337" spans="1:128" hidden="1">
      <c r="A337" s="67" t="str">
        <f>IF(OR(B337=0,B337=""),"",'Stu.Detail (1-20)'!A339)</f>
        <v/>
      </c>
      <c r="B337" s="67" t="str">
        <f>IF(OR('Stu.Detail (1-20)'!B339=0,'Stu.Detail (1-20)'!B339=""),"",'Stu.Detail (1-20)'!B339)</f>
        <v/>
      </c>
      <c r="C337" s="68" t="str">
        <f>IF(OR('Stu.Detail (1-20)'!C339=0,'Stu.Detail (1-20)'!C339=""),"",'Stu.Detail (1-20)'!C339)</f>
        <v/>
      </c>
      <c r="D337" s="67" t="str">
        <f>IF(OR('Stu.Detail (1-20)'!J339=0,'Stu.Detail (1-20)'!J339=""),"",'Stu.Detail (1-20)'!J339)</f>
        <v/>
      </c>
      <c r="E337" s="67" t="str">
        <f>IF(OR('Stu.Detail (1-20)'!K339=0,'Stu.Detail (1-20)'!K339=""),"",'Stu.Detail (1-20)'!K339)</f>
        <v/>
      </c>
      <c r="F337" s="67" t="str">
        <f>IF(OR('Stu.Detail (1-20)'!L339=0,'Stu.Detail (1-20)'!L339=""),"",'Stu.Detail (1-20)'!L339)</f>
        <v/>
      </c>
      <c r="H337" s="74" t="str">
        <f t="shared" si="3859"/>
        <v/>
      </c>
      <c r="I337" s="67" t="str">
        <f t="shared" si="3860"/>
        <v/>
      </c>
      <c r="J337" s="67" t="str">
        <f t="shared" si="3861"/>
        <v/>
      </c>
      <c r="K337" s="67" t="str">
        <f t="shared" si="3862"/>
        <v/>
      </c>
      <c r="L337" s="67" t="str">
        <f t="shared" si="3863"/>
        <v/>
      </c>
      <c r="M337" s="67" t="str">
        <f t="shared" si="3864"/>
        <v/>
      </c>
      <c r="N337" s="67" t="str">
        <f t="shared" si="3865"/>
        <v/>
      </c>
      <c r="O337" s="67" t="str">
        <f t="shared" si="3866"/>
        <v/>
      </c>
      <c r="P337" s="67" t="str">
        <f t="shared" si="3867"/>
        <v/>
      </c>
      <c r="Q337" s="75" t="str">
        <f t="shared" si="3868"/>
        <v/>
      </c>
      <c r="R337" s="74" t="str">
        <f t="shared" si="3869"/>
        <v/>
      </c>
      <c r="S337" s="67" t="str">
        <f t="shared" si="3870"/>
        <v/>
      </c>
      <c r="T337" s="67" t="str">
        <f t="shared" si="3871"/>
        <v/>
      </c>
      <c r="U337" s="67" t="str">
        <f t="shared" si="3872"/>
        <v/>
      </c>
      <c r="V337" s="67" t="str">
        <f t="shared" si="3873"/>
        <v/>
      </c>
      <c r="W337" s="67" t="str">
        <f t="shared" si="3874"/>
        <v/>
      </c>
      <c r="X337" s="67" t="str">
        <f t="shared" si="3875"/>
        <v/>
      </c>
      <c r="Y337" s="67" t="str">
        <f t="shared" si="3876"/>
        <v/>
      </c>
      <c r="Z337" s="67" t="str">
        <f t="shared" si="3877"/>
        <v/>
      </c>
      <c r="AA337" s="75" t="str">
        <f t="shared" si="3878"/>
        <v/>
      </c>
      <c r="AB337" s="74" t="str">
        <f t="shared" si="3359"/>
        <v/>
      </c>
      <c r="AC337" s="67" t="str">
        <f t="shared" ref="AC337" si="4069">IF(AND($F337=AB$2,$D337=AB$3,$E337=AC$4),1,"")</f>
        <v/>
      </c>
      <c r="AD337" s="67" t="str">
        <f t="shared" si="3880"/>
        <v/>
      </c>
      <c r="AE337" s="67" t="str">
        <f t="shared" si="3881"/>
        <v/>
      </c>
      <c r="AF337" s="67" t="str">
        <f t="shared" si="3882"/>
        <v/>
      </c>
      <c r="AG337" s="67" t="str">
        <f t="shared" si="3883"/>
        <v/>
      </c>
      <c r="AH337" s="67" t="str">
        <f t="shared" si="3884"/>
        <v/>
      </c>
      <c r="AI337" s="67" t="str">
        <f t="shared" si="3885"/>
        <v/>
      </c>
      <c r="AJ337" s="67" t="str">
        <f t="shared" si="3886"/>
        <v/>
      </c>
      <c r="AK337" s="75" t="str">
        <f t="shared" si="3887"/>
        <v/>
      </c>
      <c r="AL337" s="74" t="str">
        <f t="shared" si="3361"/>
        <v/>
      </c>
      <c r="AM337" s="67" t="str">
        <f t="shared" ref="AM337" si="4070">IF(AND($F337=AL$2,$D337=AL$3,$E337=AM$4),1,"")</f>
        <v/>
      </c>
      <c r="AN337" s="67" t="str">
        <f t="shared" si="3889"/>
        <v/>
      </c>
      <c r="AO337" s="67" t="str">
        <f t="shared" si="3890"/>
        <v/>
      </c>
      <c r="AP337" s="67" t="str">
        <f t="shared" si="3891"/>
        <v/>
      </c>
      <c r="AQ337" s="67" t="str">
        <f t="shared" si="3892"/>
        <v/>
      </c>
      <c r="AR337" s="67" t="str">
        <f t="shared" si="3893"/>
        <v/>
      </c>
      <c r="AS337" s="67" t="str">
        <f t="shared" si="3894"/>
        <v/>
      </c>
      <c r="AT337" s="67" t="str">
        <f t="shared" si="3895"/>
        <v/>
      </c>
      <c r="AU337" s="75" t="str">
        <f t="shared" si="3896"/>
        <v/>
      </c>
      <c r="AV337" s="74" t="str">
        <f t="shared" si="3363"/>
        <v/>
      </c>
      <c r="AW337" s="67" t="str">
        <f t="shared" ref="AW337" si="4071">IF(AND($F337=AV$2,$D337=AV$3,$E337=AW$4),1,"")</f>
        <v/>
      </c>
      <c r="AX337" s="67" t="str">
        <f t="shared" si="3898"/>
        <v/>
      </c>
      <c r="AY337" s="67" t="str">
        <f t="shared" si="3899"/>
        <v/>
      </c>
      <c r="AZ337" s="67" t="str">
        <f t="shared" si="3900"/>
        <v/>
      </c>
      <c r="BA337" s="67" t="str">
        <f t="shared" si="3901"/>
        <v/>
      </c>
      <c r="BB337" s="67" t="str">
        <f t="shared" si="3902"/>
        <v/>
      </c>
      <c r="BC337" s="67" t="str">
        <f t="shared" si="3903"/>
        <v/>
      </c>
      <c r="BD337" s="67" t="str">
        <f t="shared" si="3904"/>
        <v/>
      </c>
      <c r="BE337" s="75" t="str">
        <f t="shared" si="3905"/>
        <v/>
      </c>
      <c r="BF337" s="74" t="str">
        <f t="shared" si="3365"/>
        <v/>
      </c>
      <c r="BG337" s="67" t="str">
        <f t="shared" ref="BG337" si="4072">IF(AND($F337=BF$2,$D337=BF$3,$E337=BG$4),1,"")</f>
        <v/>
      </c>
      <c r="BH337" s="67" t="str">
        <f t="shared" si="3907"/>
        <v/>
      </c>
      <c r="BI337" s="67" t="str">
        <f t="shared" si="3908"/>
        <v/>
      </c>
      <c r="BJ337" s="67" t="str">
        <f t="shared" si="3909"/>
        <v/>
      </c>
      <c r="BK337" s="67" t="str">
        <f t="shared" si="3910"/>
        <v/>
      </c>
      <c r="BL337" s="67" t="str">
        <f t="shared" si="3911"/>
        <v/>
      </c>
      <c r="BM337" s="67" t="str">
        <f t="shared" si="3912"/>
        <v/>
      </c>
      <c r="BN337" s="67" t="str">
        <f t="shared" si="3913"/>
        <v/>
      </c>
      <c r="BO337" s="75" t="str">
        <f t="shared" si="3914"/>
        <v/>
      </c>
      <c r="BP337" s="74" t="str">
        <f t="shared" si="3367"/>
        <v/>
      </c>
      <c r="BQ337" s="67" t="str">
        <f t="shared" ref="BQ337" si="4073">IF(AND($F337=BP$2,$D337=BP$3,$E337=BQ$4),1,"")</f>
        <v/>
      </c>
      <c r="BR337" s="67" t="str">
        <f t="shared" si="3916"/>
        <v/>
      </c>
      <c r="BS337" s="67" t="str">
        <f t="shared" si="3917"/>
        <v/>
      </c>
      <c r="BT337" s="67" t="str">
        <f t="shared" si="3918"/>
        <v/>
      </c>
      <c r="BU337" s="67" t="str">
        <f t="shared" si="3919"/>
        <v/>
      </c>
      <c r="BV337" s="67" t="str">
        <f t="shared" si="3920"/>
        <v/>
      </c>
      <c r="BW337" s="67" t="str">
        <f t="shared" si="3921"/>
        <v/>
      </c>
      <c r="BX337" s="67" t="str">
        <f t="shared" si="3922"/>
        <v/>
      </c>
      <c r="BY337" s="75" t="str">
        <f t="shared" si="3923"/>
        <v/>
      </c>
      <c r="BZ337" s="74" t="str">
        <f t="shared" si="3369"/>
        <v/>
      </c>
      <c r="CA337" s="67" t="str">
        <f t="shared" ref="CA337" si="4074">IF(AND($F337=BZ$2,$D337=BZ$3,$E337=CA$4),1,"")</f>
        <v/>
      </c>
      <c r="CB337" s="67" t="str">
        <f t="shared" si="3925"/>
        <v/>
      </c>
      <c r="CC337" s="67" t="str">
        <f t="shared" si="3926"/>
        <v/>
      </c>
      <c r="CD337" s="67" t="str">
        <f t="shared" si="3927"/>
        <v/>
      </c>
      <c r="CE337" s="67" t="str">
        <f t="shared" si="3928"/>
        <v/>
      </c>
      <c r="CF337" s="67" t="str">
        <f t="shared" si="3929"/>
        <v/>
      </c>
      <c r="CG337" s="67" t="str">
        <f t="shared" si="3930"/>
        <v/>
      </c>
      <c r="CH337" s="67" t="str">
        <f t="shared" si="3931"/>
        <v/>
      </c>
      <c r="CI337" s="75" t="str">
        <f t="shared" si="3932"/>
        <v/>
      </c>
      <c r="CJ337" s="74" t="str">
        <f t="shared" si="3371"/>
        <v/>
      </c>
      <c r="CK337" s="67" t="str">
        <f t="shared" ref="CK337" si="4075">IF(AND($F337=CJ$2,$D337=CJ$3,$E337=CK$4),1,"")</f>
        <v/>
      </c>
      <c r="CL337" s="67" t="str">
        <f t="shared" si="3934"/>
        <v/>
      </c>
      <c r="CM337" s="67" t="str">
        <f t="shared" si="3935"/>
        <v/>
      </c>
      <c r="CN337" s="67" t="str">
        <f t="shared" si="3936"/>
        <v/>
      </c>
      <c r="CO337" s="67" t="str">
        <f t="shared" si="3937"/>
        <v/>
      </c>
      <c r="CP337" s="67" t="str">
        <f t="shared" si="3938"/>
        <v/>
      </c>
      <c r="CQ337" s="67" t="str">
        <f t="shared" si="3939"/>
        <v/>
      </c>
      <c r="CR337" s="67" t="str">
        <f t="shared" si="3940"/>
        <v/>
      </c>
      <c r="CS337" s="75" t="str">
        <f t="shared" si="3941"/>
        <v/>
      </c>
      <c r="CT337" s="74" t="str">
        <f t="shared" si="3373"/>
        <v/>
      </c>
      <c r="CU337" s="67" t="str">
        <f t="shared" ref="CU337" si="4076">IF(AND($F337=CT$2,$D337=CT$3,$E337=CU$4),1,"")</f>
        <v/>
      </c>
      <c r="CV337" s="67" t="str">
        <f t="shared" si="3943"/>
        <v/>
      </c>
      <c r="CW337" s="67" t="str">
        <f t="shared" si="3944"/>
        <v/>
      </c>
      <c r="CX337" s="67" t="str">
        <f t="shared" si="3945"/>
        <v/>
      </c>
      <c r="CY337" s="67" t="str">
        <f t="shared" si="3946"/>
        <v/>
      </c>
      <c r="CZ337" s="67" t="str">
        <f t="shared" si="3947"/>
        <v/>
      </c>
      <c r="DA337" s="67" t="str">
        <f t="shared" si="3948"/>
        <v/>
      </c>
      <c r="DB337" s="67" t="str">
        <f t="shared" si="3949"/>
        <v/>
      </c>
      <c r="DC337" s="75" t="str">
        <f t="shared" si="3950"/>
        <v/>
      </c>
      <c r="DD337" s="74" t="str">
        <f t="shared" si="3375"/>
        <v/>
      </c>
      <c r="DE337" s="67" t="str">
        <f t="shared" ref="DE337" si="4077">IF(AND($F337=DD$2,$D337=DD$3,$E337=DE$4),1,"")</f>
        <v/>
      </c>
      <c r="DF337" s="67" t="str">
        <f t="shared" si="3952"/>
        <v/>
      </c>
      <c r="DG337" s="67" t="str">
        <f t="shared" si="3953"/>
        <v/>
      </c>
      <c r="DH337" s="67" t="str">
        <f t="shared" si="3954"/>
        <v/>
      </c>
      <c r="DI337" s="67" t="str">
        <f t="shared" si="3955"/>
        <v/>
      </c>
      <c r="DJ337" s="67" t="str">
        <f t="shared" si="3956"/>
        <v/>
      </c>
      <c r="DK337" s="67" t="str">
        <f t="shared" si="3957"/>
        <v/>
      </c>
      <c r="DL337" s="67" t="str">
        <f t="shared" si="3958"/>
        <v/>
      </c>
      <c r="DM337" s="75" t="str">
        <f t="shared" si="3959"/>
        <v/>
      </c>
      <c r="DN337" s="74" t="str">
        <f t="shared" si="3377"/>
        <v/>
      </c>
      <c r="DO337" s="67" t="str">
        <f t="shared" ref="DO337" si="4078">IF(AND($F337=DN$2,$D337=DN$3,$E337=DO$4),1,"")</f>
        <v/>
      </c>
      <c r="DP337" s="67" t="str">
        <f t="shared" si="3961"/>
        <v/>
      </c>
      <c r="DQ337" s="67" t="str">
        <f t="shared" si="3962"/>
        <v/>
      </c>
      <c r="DR337" s="67" t="str">
        <f t="shared" si="3963"/>
        <v/>
      </c>
      <c r="DS337" s="67" t="str">
        <f t="shared" si="3964"/>
        <v/>
      </c>
      <c r="DT337" s="67" t="str">
        <f t="shared" si="3965"/>
        <v/>
      </c>
      <c r="DU337" s="67" t="str">
        <f t="shared" si="3966"/>
        <v/>
      </c>
      <c r="DV337" s="67" t="str">
        <f t="shared" si="3967"/>
        <v/>
      </c>
      <c r="DW337" s="76" t="str">
        <f t="shared" si="3968"/>
        <v/>
      </c>
      <c r="DX337" s="73"/>
    </row>
    <row r="338" spans="1:128" hidden="1">
      <c r="A338" s="67" t="str">
        <f>IF(OR(B338=0,B338=""),"",'Stu.Detail (1-20)'!A340)</f>
        <v/>
      </c>
      <c r="B338" s="67" t="str">
        <f>IF(OR('Stu.Detail (1-20)'!B340=0,'Stu.Detail (1-20)'!B340=""),"",'Stu.Detail (1-20)'!B340)</f>
        <v/>
      </c>
      <c r="C338" s="68" t="str">
        <f>IF(OR('Stu.Detail (1-20)'!C340=0,'Stu.Detail (1-20)'!C340=""),"",'Stu.Detail (1-20)'!C340)</f>
        <v/>
      </c>
      <c r="D338" s="67" t="str">
        <f>IF(OR('Stu.Detail (1-20)'!J340=0,'Stu.Detail (1-20)'!J340=""),"",'Stu.Detail (1-20)'!J340)</f>
        <v/>
      </c>
      <c r="E338" s="67" t="str">
        <f>IF(OR('Stu.Detail (1-20)'!K340=0,'Stu.Detail (1-20)'!K340=""),"",'Stu.Detail (1-20)'!K340)</f>
        <v/>
      </c>
      <c r="F338" s="67" t="str">
        <f>IF(OR('Stu.Detail (1-20)'!L340=0,'Stu.Detail (1-20)'!L340=""),"",'Stu.Detail (1-20)'!L340)</f>
        <v/>
      </c>
      <c r="H338" s="74" t="str">
        <f t="shared" si="3859"/>
        <v/>
      </c>
      <c r="I338" s="67" t="str">
        <f t="shared" si="3860"/>
        <v/>
      </c>
      <c r="J338" s="67" t="str">
        <f t="shared" si="3861"/>
        <v/>
      </c>
      <c r="K338" s="67" t="str">
        <f t="shared" si="3862"/>
        <v/>
      </c>
      <c r="L338" s="67" t="str">
        <f t="shared" si="3863"/>
        <v/>
      </c>
      <c r="M338" s="67" t="str">
        <f t="shared" si="3864"/>
        <v/>
      </c>
      <c r="N338" s="67" t="str">
        <f t="shared" si="3865"/>
        <v/>
      </c>
      <c r="O338" s="67" t="str">
        <f t="shared" si="3866"/>
        <v/>
      </c>
      <c r="P338" s="67" t="str">
        <f t="shared" si="3867"/>
        <v/>
      </c>
      <c r="Q338" s="75" t="str">
        <f t="shared" si="3868"/>
        <v/>
      </c>
      <c r="R338" s="74" t="str">
        <f t="shared" si="3869"/>
        <v/>
      </c>
      <c r="S338" s="67" t="str">
        <f t="shared" si="3870"/>
        <v/>
      </c>
      <c r="T338" s="67" t="str">
        <f t="shared" si="3871"/>
        <v/>
      </c>
      <c r="U338" s="67" t="str">
        <f t="shared" si="3872"/>
        <v/>
      </c>
      <c r="V338" s="67" t="str">
        <f t="shared" si="3873"/>
        <v/>
      </c>
      <c r="W338" s="67" t="str">
        <f t="shared" si="3874"/>
        <v/>
      </c>
      <c r="X338" s="67" t="str">
        <f t="shared" si="3875"/>
        <v/>
      </c>
      <c r="Y338" s="67" t="str">
        <f t="shared" si="3876"/>
        <v/>
      </c>
      <c r="Z338" s="67" t="str">
        <f t="shared" si="3877"/>
        <v/>
      </c>
      <c r="AA338" s="75" t="str">
        <f t="shared" si="3878"/>
        <v/>
      </c>
      <c r="AB338" s="74" t="str">
        <f t="shared" si="3359"/>
        <v/>
      </c>
      <c r="AC338" s="67" t="str">
        <f t="shared" ref="AC338" si="4079">IF(AND($F338=AB$2,$D338=AB$3,$E338=AC$4),1,"")</f>
        <v/>
      </c>
      <c r="AD338" s="67" t="str">
        <f t="shared" si="3880"/>
        <v/>
      </c>
      <c r="AE338" s="67" t="str">
        <f t="shared" si="3881"/>
        <v/>
      </c>
      <c r="AF338" s="67" t="str">
        <f t="shared" si="3882"/>
        <v/>
      </c>
      <c r="AG338" s="67" t="str">
        <f t="shared" si="3883"/>
        <v/>
      </c>
      <c r="AH338" s="67" t="str">
        <f t="shared" si="3884"/>
        <v/>
      </c>
      <c r="AI338" s="67" t="str">
        <f t="shared" si="3885"/>
        <v/>
      </c>
      <c r="AJ338" s="67" t="str">
        <f t="shared" si="3886"/>
        <v/>
      </c>
      <c r="AK338" s="75" t="str">
        <f t="shared" si="3887"/>
        <v/>
      </c>
      <c r="AL338" s="74" t="str">
        <f t="shared" si="3361"/>
        <v/>
      </c>
      <c r="AM338" s="67" t="str">
        <f t="shared" ref="AM338" si="4080">IF(AND($F338=AL$2,$D338=AL$3,$E338=AM$4),1,"")</f>
        <v/>
      </c>
      <c r="AN338" s="67" t="str">
        <f t="shared" si="3889"/>
        <v/>
      </c>
      <c r="AO338" s="67" t="str">
        <f t="shared" si="3890"/>
        <v/>
      </c>
      <c r="AP338" s="67" t="str">
        <f t="shared" si="3891"/>
        <v/>
      </c>
      <c r="AQ338" s="67" t="str">
        <f t="shared" si="3892"/>
        <v/>
      </c>
      <c r="AR338" s="67" t="str">
        <f t="shared" si="3893"/>
        <v/>
      </c>
      <c r="AS338" s="67" t="str">
        <f t="shared" si="3894"/>
        <v/>
      </c>
      <c r="AT338" s="67" t="str">
        <f t="shared" si="3895"/>
        <v/>
      </c>
      <c r="AU338" s="75" t="str">
        <f t="shared" si="3896"/>
        <v/>
      </c>
      <c r="AV338" s="74" t="str">
        <f t="shared" si="3363"/>
        <v/>
      </c>
      <c r="AW338" s="67" t="str">
        <f t="shared" ref="AW338" si="4081">IF(AND($F338=AV$2,$D338=AV$3,$E338=AW$4),1,"")</f>
        <v/>
      </c>
      <c r="AX338" s="67" t="str">
        <f t="shared" si="3898"/>
        <v/>
      </c>
      <c r="AY338" s="67" t="str">
        <f t="shared" si="3899"/>
        <v/>
      </c>
      <c r="AZ338" s="67" t="str">
        <f t="shared" si="3900"/>
        <v/>
      </c>
      <c r="BA338" s="67" t="str">
        <f t="shared" si="3901"/>
        <v/>
      </c>
      <c r="BB338" s="67" t="str">
        <f t="shared" si="3902"/>
        <v/>
      </c>
      <c r="BC338" s="67" t="str">
        <f t="shared" si="3903"/>
        <v/>
      </c>
      <c r="BD338" s="67" t="str">
        <f t="shared" si="3904"/>
        <v/>
      </c>
      <c r="BE338" s="75" t="str">
        <f t="shared" si="3905"/>
        <v/>
      </c>
      <c r="BF338" s="74" t="str">
        <f t="shared" si="3365"/>
        <v/>
      </c>
      <c r="BG338" s="67" t="str">
        <f t="shared" ref="BG338" si="4082">IF(AND($F338=BF$2,$D338=BF$3,$E338=BG$4),1,"")</f>
        <v/>
      </c>
      <c r="BH338" s="67" t="str">
        <f t="shared" si="3907"/>
        <v/>
      </c>
      <c r="BI338" s="67" t="str">
        <f t="shared" si="3908"/>
        <v/>
      </c>
      <c r="BJ338" s="67" t="str">
        <f t="shared" si="3909"/>
        <v/>
      </c>
      <c r="BK338" s="67" t="str">
        <f t="shared" si="3910"/>
        <v/>
      </c>
      <c r="BL338" s="67" t="str">
        <f t="shared" si="3911"/>
        <v/>
      </c>
      <c r="BM338" s="67" t="str">
        <f t="shared" si="3912"/>
        <v/>
      </c>
      <c r="BN338" s="67" t="str">
        <f t="shared" si="3913"/>
        <v/>
      </c>
      <c r="BO338" s="75" t="str">
        <f t="shared" si="3914"/>
        <v/>
      </c>
      <c r="BP338" s="74" t="str">
        <f t="shared" si="3367"/>
        <v/>
      </c>
      <c r="BQ338" s="67" t="str">
        <f t="shared" ref="BQ338" si="4083">IF(AND($F338=BP$2,$D338=BP$3,$E338=BQ$4),1,"")</f>
        <v/>
      </c>
      <c r="BR338" s="67" t="str">
        <f t="shared" si="3916"/>
        <v/>
      </c>
      <c r="BS338" s="67" t="str">
        <f t="shared" si="3917"/>
        <v/>
      </c>
      <c r="BT338" s="67" t="str">
        <f t="shared" si="3918"/>
        <v/>
      </c>
      <c r="BU338" s="67" t="str">
        <f t="shared" si="3919"/>
        <v/>
      </c>
      <c r="BV338" s="67" t="str">
        <f t="shared" si="3920"/>
        <v/>
      </c>
      <c r="BW338" s="67" t="str">
        <f t="shared" si="3921"/>
        <v/>
      </c>
      <c r="BX338" s="67" t="str">
        <f t="shared" si="3922"/>
        <v/>
      </c>
      <c r="BY338" s="75" t="str">
        <f t="shared" si="3923"/>
        <v/>
      </c>
      <c r="BZ338" s="74" t="str">
        <f t="shared" si="3369"/>
        <v/>
      </c>
      <c r="CA338" s="67" t="str">
        <f t="shared" ref="CA338" si="4084">IF(AND($F338=BZ$2,$D338=BZ$3,$E338=CA$4),1,"")</f>
        <v/>
      </c>
      <c r="CB338" s="67" t="str">
        <f t="shared" si="3925"/>
        <v/>
      </c>
      <c r="CC338" s="67" t="str">
        <f t="shared" si="3926"/>
        <v/>
      </c>
      <c r="CD338" s="67" t="str">
        <f t="shared" si="3927"/>
        <v/>
      </c>
      <c r="CE338" s="67" t="str">
        <f t="shared" si="3928"/>
        <v/>
      </c>
      <c r="CF338" s="67" t="str">
        <f t="shared" si="3929"/>
        <v/>
      </c>
      <c r="CG338" s="67" t="str">
        <f t="shared" si="3930"/>
        <v/>
      </c>
      <c r="CH338" s="67" t="str">
        <f t="shared" si="3931"/>
        <v/>
      </c>
      <c r="CI338" s="75" t="str">
        <f t="shared" si="3932"/>
        <v/>
      </c>
      <c r="CJ338" s="74" t="str">
        <f t="shared" si="3371"/>
        <v/>
      </c>
      <c r="CK338" s="67" t="str">
        <f t="shared" ref="CK338" si="4085">IF(AND($F338=CJ$2,$D338=CJ$3,$E338=CK$4),1,"")</f>
        <v/>
      </c>
      <c r="CL338" s="67" t="str">
        <f t="shared" si="3934"/>
        <v/>
      </c>
      <c r="CM338" s="67" t="str">
        <f t="shared" si="3935"/>
        <v/>
      </c>
      <c r="CN338" s="67" t="str">
        <f t="shared" si="3936"/>
        <v/>
      </c>
      <c r="CO338" s="67" t="str">
        <f t="shared" si="3937"/>
        <v/>
      </c>
      <c r="CP338" s="67" t="str">
        <f t="shared" si="3938"/>
        <v/>
      </c>
      <c r="CQ338" s="67" t="str">
        <f t="shared" si="3939"/>
        <v/>
      </c>
      <c r="CR338" s="67" t="str">
        <f t="shared" si="3940"/>
        <v/>
      </c>
      <c r="CS338" s="75" t="str">
        <f t="shared" si="3941"/>
        <v/>
      </c>
      <c r="CT338" s="74" t="str">
        <f t="shared" si="3373"/>
        <v/>
      </c>
      <c r="CU338" s="67" t="str">
        <f t="shared" ref="CU338" si="4086">IF(AND($F338=CT$2,$D338=CT$3,$E338=CU$4),1,"")</f>
        <v/>
      </c>
      <c r="CV338" s="67" t="str">
        <f t="shared" si="3943"/>
        <v/>
      </c>
      <c r="CW338" s="67" t="str">
        <f t="shared" si="3944"/>
        <v/>
      </c>
      <c r="CX338" s="67" t="str">
        <f t="shared" si="3945"/>
        <v/>
      </c>
      <c r="CY338" s="67" t="str">
        <f t="shared" si="3946"/>
        <v/>
      </c>
      <c r="CZ338" s="67" t="str">
        <f t="shared" si="3947"/>
        <v/>
      </c>
      <c r="DA338" s="67" t="str">
        <f t="shared" si="3948"/>
        <v/>
      </c>
      <c r="DB338" s="67" t="str">
        <f t="shared" si="3949"/>
        <v/>
      </c>
      <c r="DC338" s="75" t="str">
        <f t="shared" si="3950"/>
        <v/>
      </c>
      <c r="DD338" s="74" t="str">
        <f t="shared" si="3375"/>
        <v/>
      </c>
      <c r="DE338" s="67" t="str">
        <f t="shared" ref="DE338" si="4087">IF(AND($F338=DD$2,$D338=DD$3,$E338=DE$4),1,"")</f>
        <v/>
      </c>
      <c r="DF338" s="67" t="str">
        <f t="shared" si="3952"/>
        <v/>
      </c>
      <c r="DG338" s="67" t="str">
        <f t="shared" si="3953"/>
        <v/>
      </c>
      <c r="DH338" s="67" t="str">
        <f t="shared" si="3954"/>
        <v/>
      </c>
      <c r="DI338" s="67" t="str">
        <f t="shared" si="3955"/>
        <v/>
      </c>
      <c r="DJ338" s="67" t="str">
        <f t="shared" si="3956"/>
        <v/>
      </c>
      <c r="DK338" s="67" t="str">
        <f t="shared" si="3957"/>
        <v/>
      </c>
      <c r="DL338" s="67" t="str">
        <f t="shared" si="3958"/>
        <v/>
      </c>
      <c r="DM338" s="75" t="str">
        <f t="shared" si="3959"/>
        <v/>
      </c>
      <c r="DN338" s="74" t="str">
        <f t="shared" si="3377"/>
        <v/>
      </c>
      <c r="DO338" s="67" t="str">
        <f t="shared" ref="DO338" si="4088">IF(AND($F338=DN$2,$D338=DN$3,$E338=DO$4),1,"")</f>
        <v/>
      </c>
      <c r="DP338" s="67" t="str">
        <f t="shared" si="3961"/>
        <v/>
      </c>
      <c r="DQ338" s="67" t="str">
        <f t="shared" si="3962"/>
        <v/>
      </c>
      <c r="DR338" s="67" t="str">
        <f t="shared" si="3963"/>
        <v/>
      </c>
      <c r="DS338" s="67" t="str">
        <f t="shared" si="3964"/>
        <v/>
      </c>
      <c r="DT338" s="67" t="str">
        <f t="shared" si="3965"/>
        <v/>
      </c>
      <c r="DU338" s="67" t="str">
        <f t="shared" si="3966"/>
        <v/>
      </c>
      <c r="DV338" s="67" t="str">
        <f t="shared" si="3967"/>
        <v/>
      </c>
      <c r="DW338" s="76" t="str">
        <f t="shared" si="3968"/>
        <v/>
      </c>
      <c r="DX338" s="73"/>
    </row>
    <row r="339" spans="1:128" hidden="1">
      <c r="A339" s="67" t="str">
        <f>IF(OR(B339=0,B339=""),"",'Stu.Detail (1-20)'!A341)</f>
        <v/>
      </c>
      <c r="B339" s="67" t="str">
        <f>IF(OR('Stu.Detail (1-20)'!B341=0,'Stu.Detail (1-20)'!B341=""),"",'Stu.Detail (1-20)'!B341)</f>
        <v/>
      </c>
      <c r="C339" s="68" t="str">
        <f>IF(OR('Stu.Detail (1-20)'!C341=0,'Stu.Detail (1-20)'!C341=""),"",'Stu.Detail (1-20)'!C341)</f>
        <v/>
      </c>
      <c r="D339" s="67" t="str">
        <f>IF(OR('Stu.Detail (1-20)'!J341=0,'Stu.Detail (1-20)'!J341=""),"",'Stu.Detail (1-20)'!J341)</f>
        <v/>
      </c>
      <c r="E339" s="67" t="str">
        <f>IF(OR('Stu.Detail (1-20)'!K341=0,'Stu.Detail (1-20)'!K341=""),"",'Stu.Detail (1-20)'!K341)</f>
        <v/>
      </c>
      <c r="F339" s="67" t="str">
        <f>IF(OR('Stu.Detail (1-20)'!L341=0,'Stu.Detail (1-20)'!L341=""),"",'Stu.Detail (1-20)'!L341)</f>
        <v/>
      </c>
      <c r="H339" s="74" t="str">
        <f t="shared" si="3859"/>
        <v/>
      </c>
      <c r="I339" s="67" t="str">
        <f t="shared" si="3860"/>
        <v/>
      </c>
      <c r="J339" s="67" t="str">
        <f t="shared" si="3861"/>
        <v/>
      </c>
      <c r="K339" s="67" t="str">
        <f t="shared" si="3862"/>
        <v/>
      </c>
      <c r="L339" s="67" t="str">
        <f t="shared" si="3863"/>
        <v/>
      </c>
      <c r="M339" s="67" t="str">
        <f t="shared" si="3864"/>
        <v/>
      </c>
      <c r="N339" s="67" t="str">
        <f t="shared" si="3865"/>
        <v/>
      </c>
      <c r="O339" s="67" t="str">
        <f t="shared" si="3866"/>
        <v/>
      </c>
      <c r="P339" s="67" t="str">
        <f t="shared" si="3867"/>
        <v/>
      </c>
      <c r="Q339" s="75" t="str">
        <f t="shared" si="3868"/>
        <v/>
      </c>
      <c r="R339" s="74" t="str">
        <f t="shared" si="3869"/>
        <v/>
      </c>
      <c r="S339" s="67" t="str">
        <f t="shared" si="3870"/>
        <v/>
      </c>
      <c r="T339" s="67" t="str">
        <f t="shared" si="3871"/>
        <v/>
      </c>
      <c r="U339" s="67" t="str">
        <f t="shared" si="3872"/>
        <v/>
      </c>
      <c r="V339" s="67" t="str">
        <f t="shared" si="3873"/>
        <v/>
      </c>
      <c r="W339" s="67" t="str">
        <f t="shared" si="3874"/>
        <v/>
      </c>
      <c r="X339" s="67" t="str">
        <f t="shared" si="3875"/>
        <v/>
      </c>
      <c r="Y339" s="67" t="str">
        <f t="shared" si="3876"/>
        <v/>
      </c>
      <c r="Z339" s="67" t="str">
        <f t="shared" si="3877"/>
        <v/>
      </c>
      <c r="AA339" s="75" t="str">
        <f t="shared" si="3878"/>
        <v/>
      </c>
      <c r="AB339" s="74" t="str">
        <f t="shared" si="3359"/>
        <v/>
      </c>
      <c r="AC339" s="67" t="str">
        <f t="shared" ref="AC339" si="4089">IF(AND($F339=AB$2,$D339=AB$3,$E339=AC$4),1,"")</f>
        <v/>
      </c>
      <c r="AD339" s="67" t="str">
        <f t="shared" si="3880"/>
        <v/>
      </c>
      <c r="AE339" s="67" t="str">
        <f t="shared" si="3881"/>
        <v/>
      </c>
      <c r="AF339" s="67" t="str">
        <f t="shared" si="3882"/>
        <v/>
      </c>
      <c r="AG339" s="67" t="str">
        <f t="shared" si="3883"/>
        <v/>
      </c>
      <c r="AH339" s="67" t="str">
        <f t="shared" si="3884"/>
        <v/>
      </c>
      <c r="AI339" s="67" t="str">
        <f t="shared" si="3885"/>
        <v/>
      </c>
      <c r="AJ339" s="67" t="str">
        <f t="shared" si="3886"/>
        <v/>
      </c>
      <c r="AK339" s="75" t="str">
        <f t="shared" si="3887"/>
        <v/>
      </c>
      <c r="AL339" s="74" t="str">
        <f t="shared" si="3361"/>
        <v/>
      </c>
      <c r="AM339" s="67" t="str">
        <f t="shared" ref="AM339" si="4090">IF(AND($F339=AL$2,$D339=AL$3,$E339=AM$4),1,"")</f>
        <v/>
      </c>
      <c r="AN339" s="67" t="str">
        <f t="shared" si="3889"/>
        <v/>
      </c>
      <c r="AO339" s="67" t="str">
        <f t="shared" si="3890"/>
        <v/>
      </c>
      <c r="AP339" s="67" t="str">
        <f t="shared" si="3891"/>
        <v/>
      </c>
      <c r="AQ339" s="67" t="str">
        <f t="shared" si="3892"/>
        <v/>
      </c>
      <c r="AR339" s="67" t="str">
        <f t="shared" si="3893"/>
        <v/>
      </c>
      <c r="AS339" s="67" t="str">
        <f t="shared" si="3894"/>
        <v/>
      </c>
      <c r="AT339" s="67" t="str">
        <f t="shared" si="3895"/>
        <v/>
      </c>
      <c r="AU339" s="75" t="str">
        <f t="shared" si="3896"/>
        <v/>
      </c>
      <c r="AV339" s="74" t="str">
        <f t="shared" si="3363"/>
        <v/>
      </c>
      <c r="AW339" s="67" t="str">
        <f t="shared" ref="AW339" si="4091">IF(AND($F339=AV$2,$D339=AV$3,$E339=AW$4),1,"")</f>
        <v/>
      </c>
      <c r="AX339" s="67" t="str">
        <f t="shared" si="3898"/>
        <v/>
      </c>
      <c r="AY339" s="67" t="str">
        <f t="shared" si="3899"/>
        <v/>
      </c>
      <c r="AZ339" s="67" t="str">
        <f t="shared" si="3900"/>
        <v/>
      </c>
      <c r="BA339" s="67" t="str">
        <f t="shared" si="3901"/>
        <v/>
      </c>
      <c r="BB339" s="67" t="str">
        <f t="shared" si="3902"/>
        <v/>
      </c>
      <c r="BC339" s="67" t="str">
        <f t="shared" si="3903"/>
        <v/>
      </c>
      <c r="BD339" s="67" t="str">
        <f t="shared" si="3904"/>
        <v/>
      </c>
      <c r="BE339" s="75" t="str">
        <f t="shared" si="3905"/>
        <v/>
      </c>
      <c r="BF339" s="74" t="str">
        <f t="shared" si="3365"/>
        <v/>
      </c>
      <c r="BG339" s="67" t="str">
        <f t="shared" ref="BG339" si="4092">IF(AND($F339=BF$2,$D339=BF$3,$E339=BG$4),1,"")</f>
        <v/>
      </c>
      <c r="BH339" s="67" t="str">
        <f t="shared" si="3907"/>
        <v/>
      </c>
      <c r="BI339" s="67" t="str">
        <f t="shared" si="3908"/>
        <v/>
      </c>
      <c r="BJ339" s="67" t="str">
        <f t="shared" si="3909"/>
        <v/>
      </c>
      <c r="BK339" s="67" t="str">
        <f t="shared" si="3910"/>
        <v/>
      </c>
      <c r="BL339" s="67" t="str">
        <f t="shared" si="3911"/>
        <v/>
      </c>
      <c r="BM339" s="67" t="str">
        <f t="shared" si="3912"/>
        <v/>
      </c>
      <c r="BN339" s="67" t="str">
        <f t="shared" si="3913"/>
        <v/>
      </c>
      <c r="BO339" s="75" t="str">
        <f t="shared" si="3914"/>
        <v/>
      </c>
      <c r="BP339" s="74" t="str">
        <f t="shared" si="3367"/>
        <v/>
      </c>
      <c r="BQ339" s="67" t="str">
        <f t="shared" ref="BQ339" si="4093">IF(AND($F339=BP$2,$D339=BP$3,$E339=BQ$4),1,"")</f>
        <v/>
      </c>
      <c r="BR339" s="67" t="str">
        <f t="shared" si="3916"/>
        <v/>
      </c>
      <c r="BS339" s="67" t="str">
        <f t="shared" si="3917"/>
        <v/>
      </c>
      <c r="BT339" s="67" t="str">
        <f t="shared" si="3918"/>
        <v/>
      </c>
      <c r="BU339" s="67" t="str">
        <f t="shared" si="3919"/>
        <v/>
      </c>
      <c r="BV339" s="67" t="str">
        <f t="shared" si="3920"/>
        <v/>
      </c>
      <c r="BW339" s="67" t="str">
        <f t="shared" si="3921"/>
        <v/>
      </c>
      <c r="BX339" s="67" t="str">
        <f t="shared" si="3922"/>
        <v/>
      </c>
      <c r="BY339" s="75" t="str">
        <f t="shared" si="3923"/>
        <v/>
      </c>
      <c r="BZ339" s="74" t="str">
        <f t="shared" si="3369"/>
        <v/>
      </c>
      <c r="CA339" s="67" t="str">
        <f t="shared" ref="CA339" si="4094">IF(AND($F339=BZ$2,$D339=BZ$3,$E339=CA$4),1,"")</f>
        <v/>
      </c>
      <c r="CB339" s="67" t="str">
        <f t="shared" si="3925"/>
        <v/>
      </c>
      <c r="CC339" s="67" t="str">
        <f t="shared" si="3926"/>
        <v/>
      </c>
      <c r="CD339" s="67" t="str">
        <f t="shared" si="3927"/>
        <v/>
      </c>
      <c r="CE339" s="67" t="str">
        <f t="shared" si="3928"/>
        <v/>
      </c>
      <c r="CF339" s="67" t="str">
        <f t="shared" si="3929"/>
        <v/>
      </c>
      <c r="CG339" s="67" t="str">
        <f t="shared" si="3930"/>
        <v/>
      </c>
      <c r="CH339" s="67" t="str">
        <f t="shared" si="3931"/>
        <v/>
      </c>
      <c r="CI339" s="75" t="str">
        <f t="shared" si="3932"/>
        <v/>
      </c>
      <c r="CJ339" s="74" t="str">
        <f t="shared" si="3371"/>
        <v/>
      </c>
      <c r="CK339" s="67" t="str">
        <f t="shared" ref="CK339" si="4095">IF(AND($F339=CJ$2,$D339=CJ$3,$E339=CK$4),1,"")</f>
        <v/>
      </c>
      <c r="CL339" s="67" t="str">
        <f t="shared" si="3934"/>
        <v/>
      </c>
      <c r="CM339" s="67" t="str">
        <f t="shared" si="3935"/>
        <v/>
      </c>
      <c r="CN339" s="67" t="str">
        <f t="shared" si="3936"/>
        <v/>
      </c>
      <c r="CO339" s="67" t="str">
        <f t="shared" si="3937"/>
        <v/>
      </c>
      <c r="CP339" s="67" t="str">
        <f t="shared" si="3938"/>
        <v/>
      </c>
      <c r="CQ339" s="67" t="str">
        <f t="shared" si="3939"/>
        <v/>
      </c>
      <c r="CR339" s="67" t="str">
        <f t="shared" si="3940"/>
        <v/>
      </c>
      <c r="CS339" s="75" t="str">
        <f t="shared" si="3941"/>
        <v/>
      </c>
      <c r="CT339" s="74" t="str">
        <f t="shared" si="3373"/>
        <v/>
      </c>
      <c r="CU339" s="67" t="str">
        <f t="shared" ref="CU339" si="4096">IF(AND($F339=CT$2,$D339=CT$3,$E339=CU$4),1,"")</f>
        <v/>
      </c>
      <c r="CV339" s="67" t="str">
        <f t="shared" si="3943"/>
        <v/>
      </c>
      <c r="CW339" s="67" t="str">
        <f t="shared" si="3944"/>
        <v/>
      </c>
      <c r="CX339" s="67" t="str">
        <f t="shared" si="3945"/>
        <v/>
      </c>
      <c r="CY339" s="67" t="str">
        <f t="shared" si="3946"/>
        <v/>
      </c>
      <c r="CZ339" s="67" t="str">
        <f t="shared" si="3947"/>
        <v/>
      </c>
      <c r="DA339" s="67" t="str">
        <f t="shared" si="3948"/>
        <v/>
      </c>
      <c r="DB339" s="67" t="str">
        <f t="shared" si="3949"/>
        <v/>
      </c>
      <c r="DC339" s="75" t="str">
        <f t="shared" si="3950"/>
        <v/>
      </c>
      <c r="DD339" s="74" t="str">
        <f t="shared" si="3375"/>
        <v/>
      </c>
      <c r="DE339" s="67" t="str">
        <f t="shared" ref="DE339" si="4097">IF(AND($F339=DD$2,$D339=DD$3,$E339=DE$4),1,"")</f>
        <v/>
      </c>
      <c r="DF339" s="67" t="str">
        <f t="shared" si="3952"/>
        <v/>
      </c>
      <c r="DG339" s="67" t="str">
        <f t="shared" si="3953"/>
        <v/>
      </c>
      <c r="DH339" s="67" t="str">
        <f t="shared" si="3954"/>
        <v/>
      </c>
      <c r="DI339" s="67" t="str">
        <f t="shared" si="3955"/>
        <v/>
      </c>
      <c r="DJ339" s="67" t="str">
        <f t="shared" si="3956"/>
        <v/>
      </c>
      <c r="DK339" s="67" t="str">
        <f t="shared" si="3957"/>
        <v/>
      </c>
      <c r="DL339" s="67" t="str">
        <f t="shared" si="3958"/>
        <v/>
      </c>
      <c r="DM339" s="75" t="str">
        <f t="shared" si="3959"/>
        <v/>
      </c>
      <c r="DN339" s="74" t="str">
        <f t="shared" si="3377"/>
        <v/>
      </c>
      <c r="DO339" s="67" t="str">
        <f t="shared" ref="DO339" si="4098">IF(AND($F339=DN$2,$D339=DN$3,$E339=DO$4),1,"")</f>
        <v/>
      </c>
      <c r="DP339" s="67" t="str">
        <f t="shared" si="3961"/>
        <v/>
      </c>
      <c r="DQ339" s="67" t="str">
        <f t="shared" si="3962"/>
        <v/>
      </c>
      <c r="DR339" s="67" t="str">
        <f t="shared" si="3963"/>
        <v/>
      </c>
      <c r="DS339" s="67" t="str">
        <f t="shared" si="3964"/>
        <v/>
      </c>
      <c r="DT339" s="67" t="str">
        <f t="shared" si="3965"/>
        <v/>
      </c>
      <c r="DU339" s="67" t="str">
        <f t="shared" si="3966"/>
        <v/>
      </c>
      <c r="DV339" s="67" t="str">
        <f t="shared" si="3967"/>
        <v/>
      </c>
      <c r="DW339" s="76" t="str">
        <f t="shared" si="3968"/>
        <v/>
      </c>
      <c r="DX339" s="73"/>
    </row>
    <row r="340" spans="1:128" hidden="1">
      <c r="A340" s="67" t="str">
        <f>IF(OR(B340=0,B340=""),"",'Stu.Detail (1-20)'!A342)</f>
        <v/>
      </c>
      <c r="B340" s="67" t="str">
        <f>IF(OR('Stu.Detail (1-20)'!B342=0,'Stu.Detail (1-20)'!B342=""),"",'Stu.Detail (1-20)'!B342)</f>
        <v/>
      </c>
      <c r="C340" s="68" t="str">
        <f>IF(OR('Stu.Detail (1-20)'!C342=0,'Stu.Detail (1-20)'!C342=""),"",'Stu.Detail (1-20)'!C342)</f>
        <v/>
      </c>
      <c r="D340" s="67" t="str">
        <f>IF(OR('Stu.Detail (1-20)'!J342=0,'Stu.Detail (1-20)'!J342=""),"",'Stu.Detail (1-20)'!J342)</f>
        <v/>
      </c>
      <c r="E340" s="67" t="str">
        <f>IF(OR('Stu.Detail (1-20)'!K342=0,'Stu.Detail (1-20)'!K342=""),"",'Stu.Detail (1-20)'!K342)</f>
        <v/>
      </c>
      <c r="F340" s="67" t="str">
        <f>IF(OR('Stu.Detail (1-20)'!L342=0,'Stu.Detail (1-20)'!L342=""),"",'Stu.Detail (1-20)'!L342)</f>
        <v/>
      </c>
      <c r="H340" s="74" t="str">
        <f t="shared" si="3859"/>
        <v/>
      </c>
      <c r="I340" s="67" t="str">
        <f t="shared" si="3860"/>
        <v/>
      </c>
      <c r="J340" s="67" t="str">
        <f t="shared" si="3861"/>
        <v/>
      </c>
      <c r="K340" s="67" t="str">
        <f t="shared" si="3862"/>
        <v/>
      </c>
      <c r="L340" s="67" t="str">
        <f t="shared" si="3863"/>
        <v/>
      </c>
      <c r="M340" s="67" t="str">
        <f t="shared" si="3864"/>
        <v/>
      </c>
      <c r="N340" s="67" t="str">
        <f t="shared" si="3865"/>
        <v/>
      </c>
      <c r="O340" s="67" t="str">
        <f t="shared" si="3866"/>
        <v/>
      </c>
      <c r="P340" s="67" t="str">
        <f t="shared" si="3867"/>
        <v/>
      </c>
      <c r="Q340" s="75" t="str">
        <f t="shared" si="3868"/>
        <v/>
      </c>
      <c r="R340" s="74" t="str">
        <f t="shared" si="3869"/>
        <v/>
      </c>
      <c r="S340" s="67" t="str">
        <f t="shared" si="3870"/>
        <v/>
      </c>
      <c r="T340" s="67" t="str">
        <f t="shared" si="3871"/>
        <v/>
      </c>
      <c r="U340" s="67" t="str">
        <f t="shared" si="3872"/>
        <v/>
      </c>
      <c r="V340" s="67" t="str">
        <f t="shared" si="3873"/>
        <v/>
      </c>
      <c r="W340" s="67" t="str">
        <f t="shared" si="3874"/>
        <v/>
      </c>
      <c r="X340" s="67" t="str">
        <f t="shared" si="3875"/>
        <v/>
      </c>
      <c r="Y340" s="67" t="str">
        <f t="shared" si="3876"/>
        <v/>
      </c>
      <c r="Z340" s="67" t="str">
        <f t="shared" si="3877"/>
        <v/>
      </c>
      <c r="AA340" s="75" t="str">
        <f t="shared" si="3878"/>
        <v/>
      </c>
      <c r="AB340" s="74" t="str">
        <f t="shared" si="3359"/>
        <v/>
      </c>
      <c r="AC340" s="67" t="str">
        <f t="shared" ref="AC340" si="4099">IF(AND($F340=AB$2,$D340=AB$3,$E340=AC$4),1,"")</f>
        <v/>
      </c>
      <c r="AD340" s="67" t="str">
        <f t="shared" si="3880"/>
        <v/>
      </c>
      <c r="AE340" s="67" t="str">
        <f t="shared" si="3881"/>
        <v/>
      </c>
      <c r="AF340" s="67" t="str">
        <f t="shared" si="3882"/>
        <v/>
      </c>
      <c r="AG340" s="67" t="str">
        <f t="shared" si="3883"/>
        <v/>
      </c>
      <c r="AH340" s="67" t="str">
        <f t="shared" si="3884"/>
        <v/>
      </c>
      <c r="AI340" s="67" t="str">
        <f t="shared" si="3885"/>
        <v/>
      </c>
      <c r="AJ340" s="67" t="str">
        <f t="shared" si="3886"/>
        <v/>
      </c>
      <c r="AK340" s="75" t="str">
        <f t="shared" si="3887"/>
        <v/>
      </c>
      <c r="AL340" s="74" t="str">
        <f t="shared" si="3361"/>
        <v/>
      </c>
      <c r="AM340" s="67" t="str">
        <f t="shared" ref="AM340" si="4100">IF(AND($F340=AL$2,$D340=AL$3,$E340=AM$4),1,"")</f>
        <v/>
      </c>
      <c r="AN340" s="67" t="str">
        <f t="shared" si="3889"/>
        <v/>
      </c>
      <c r="AO340" s="67" t="str">
        <f t="shared" si="3890"/>
        <v/>
      </c>
      <c r="AP340" s="67" t="str">
        <f t="shared" si="3891"/>
        <v/>
      </c>
      <c r="AQ340" s="67" t="str">
        <f t="shared" si="3892"/>
        <v/>
      </c>
      <c r="AR340" s="67" t="str">
        <f t="shared" si="3893"/>
        <v/>
      </c>
      <c r="AS340" s="67" t="str">
        <f t="shared" si="3894"/>
        <v/>
      </c>
      <c r="AT340" s="67" t="str">
        <f t="shared" si="3895"/>
        <v/>
      </c>
      <c r="AU340" s="75" t="str">
        <f t="shared" si="3896"/>
        <v/>
      </c>
      <c r="AV340" s="74" t="str">
        <f t="shared" si="3363"/>
        <v/>
      </c>
      <c r="AW340" s="67" t="str">
        <f t="shared" ref="AW340" si="4101">IF(AND($F340=AV$2,$D340=AV$3,$E340=AW$4),1,"")</f>
        <v/>
      </c>
      <c r="AX340" s="67" t="str">
        <f t="shared" si="3898"/>
        <v/>
      </c>
      <c r="AY340" s="67" t="str">
        <f t="shared" si="3899"/>
        <v/>
      </c>
      <c r="AZ340" s="67" t="str">
        <f t="shared" si="3900"/>
        <v/>
      </c>
      <c r="BA340" s="67" t="str">
        <f t="shared" si="3901"/>
        <v/>
      </c>
      <c r="BB340" s="67" t="str">
        <f t="shared" si="3902"/>
        <v/>
      </c>
      <c r="BC340" s="67" t="str">
        <f t="shared" si="3903"/>
        <v/>
      </c>
      <c r="BD340" s="67" t="str">
        <f t="shared" si="3904"/>
        <v/>
      </c>
      <c r="BE340" s="75" t="str">
        <f t="shared" si="3905"/>
        <v/>
      </c>
      <c r="BF340" s="74" t="str">
        <f t="shared" si="3365"/>
        <v/>
      </c>
      <c r="BG340" s="67" t="str">
        <f t="shared" ref="BG340" si="4102">IF(AND($F340=BF$2,$D340=BF$3,$E340=BG$4),1,"")</f>
        <v/>
      </c>
      <c r="BH340" s="67" t="str">
        <f t="shared" si="3907"/>
        <v/>
      </c>
      <c r="BI340" s="67" t="str">
        <f t="shared" si="3908"/>
        <v/>
      </c>
      <c r="BJ340" s="67" t="str">
        <f t="shared" si="3909"/>
        <v/>
      </c>
      <c r="BK340" s="67" t="str">
        <f t="shared" si="3910"/>
        <v/>
      </c>
      <c r="BL340" s="67" t="str">
        <f t="shared" si="3911"/>
        <v/>
      </c>
      <c r="BM340" s="67" t="str">
        <f t="shared" si="3912"/>
        <v/>
      </c>
      <c r="BN340" s="67" t="str">
        <f t="shared" si="3913"/>
        <v/>
      </c>
      <c r="BO340" s="75" t="str">
        <f t="shared" si="3914"/>
        <v/>
      </c>
      <c r="BP340" s="74" t="str">
        <f t="shared" si="3367"/>
        <v/>
      </c>
      <c r="BQ340" s="67" t="str">
        <f t="shared" ref="BQ340" si="4103">IF(AND($F340=BP$2,$D340=BP$3,$E340=BQ$4),1,"")</f>
        <v/>
      </c>
      <c r="BR340" s="67" t="str">
        <f t="shared" si="3916"/>
        <v/>
      </c>
      <c r="BS340" s="67" t="str">
        <f t="shared" si="3917"/>
        <v/>
      </c>
      <c r="BT340" s="67" t="str">
        <f t="shared" si="3918"/>
        <v/>
      </c>
      <c r="BU340" s="67" t="str">
        <f t="shared" si="3919"/>
        <v/>
      </c>
      <c r="BV340" s="67" t="str">
        <f t="shared" si="3920"/>
        <v/>
      </c>
      <c r="BW340" s="67" t="str">
        <f t="shared" si="3921"/>
        <v/>
      </c>
      <c r="BX340" s="67" t="str">
        <f t="shared" si="3922"/>
        <v/>
      </c>
      <c r="BY340" s="75" t="str">
        <f t="shared" si="3923"/>
        <v/>
      </c>
      <c r="BZ340" s="74" t="str">
        <f t="shared" si="3369"/>
        <v/>
      </c>
      <c r="CA340" s="67" t="str">
        <f t="shared" ref="CA340" si="4104">IF(AND($F340=BZ$2,$D340=BZ$3,$E340=CA$4),1,"")</f>
        <v/>
      </c>
      <c r="CB340" s="67" t="str">
        <f t="shared" si="3925"/>
        <v/>
      </c>
      <c r="CC340" s="67" t="str">
        <f t="shared" si="3926"/>
        <v/>
      </c>
      <c r="CD340" s="67" t="str">
        <f t="shared" si="3927"/>
        <v/>
      </c>
      <c r="CE340" s="67" t="str">
        <f t="shared" si="3928"/>
        <v/>
      </c>
      <c r="CF340" s="67" t="str">
        <f t="shared" si="3929"/>
        <v/>
      </c>
      <c r="CG340" s="67" t="str">
        <f t="shared" si="3930"/>
        <v/>
      </c>
      <c r="CH340" s="67" t="str">
        <f t="shared" si="3931"/>
        <v/>
      </c>
      <c r="CI340" s="75" t="str">
        <f t="shared" si="3932"/>
        <v/>
      </c>
      <c r="CJ340" s="74" t="str">
        <f t="shared" si="3371"/>
        <v/>
      </c>
      <c r="CK340" s="67" t="str">
        <f t="shared" ref="CK340" si="4105">IF(AND($F340=CJ$2,$D340=CJ$3,$E340=CK$4),1,"")</f>
        <v/>
      </c>
      <c r="CL340" s="67" t="str">
        <f t="shared" si="3934"/>
        <v/>
      </c>
      <c r="CM340" s="67" t="str">
        <f t="shared" si="3935"/>
        <v/>
      </c>
      <c r="CN340" s="67" t="str">
        <f t="shared" si="3936"/>
        <v/>
      </c>
      <c r="CO340" s="67" t="str">
        <f t="shared" si="3937"/>
        <v/>
      </c>
      <c r="CP340" s="67" t="str">
        <f t="shared" si="3938"/>
        <v/>
      </c>
      <c r="CQ340" s="67" t="str">
        <f t="shared" si="3939"/>
        <v/>
      </c>
      <c r="CR340" s="67" t="str">
        <f t="shared" si="3940"/>
        <v/>
      </c>
      <c r="CS340" s="75" t="str">
        <f t="shared" si="3941"/>
        <v/>
      </c>
      <c r="CT340" s="74" t="str">
        <f t="shared" si="3373"/>
        <v/>
      </c>
      <c r="CU340" s="67" t="str">
        <f t="shared" ref="CU340" si="4106">IF(AND($F340=CT$2,$D340=CT$3,$E340=CU$4),1,"")</f>
        <v/>
      </c>
      <c r="CV340" s="67" t="str">
        <f t="shared" si="3943"/>
        <v/>
      </c>
      <c r="CW340" s="67" t="str">
        <f t="shared" si="3944"/>
        <v/>
      </c>
      <c r="CX340" s="67" t="str">
        <f t="shared" si="3945"/>
        <v/>
      </c>
      <c r="CY340" s="67" t="str">
        <f t="shared" si="3946"/>
        <v/>
      </c>
      <c r="CZ340" s="67" t="str">
        <f t="shared" si="3947"/>
        <v/>
      </c>
      <c r="DA340" s="67" t="str">
        <f t="shared" si="3948"/>
        <v/>
      </c>
      <c r="DB340" s="67" t="str">
        <f t="shared" si="3949"/>
        <v/>
      </c>
      <c r="DC340" s="75" t="str">
        <f t="shared" si="3950"/>
        <v/>
      </c>
      <c r="DD340" s="74" t="str">
        <f t="shared" si="3375"/>
        <v/>
      </c>
      <c r="DE340" s="67" t="str">
        <f t="shared" ref="DE340" si="4107">IF(AND($F340=DD$2,$D340=DD$3,$E340=DE$4),1,"")</f>
        <v/>
      </c>
      <c r="DF340" s="67" t="str">
        <f t="shared" si="3952"/>
        <v/>
      </c>
      <c r="DG340" s="67" t="str">
        <f t="shared" si="3953"/>
        <v/>
      </c>
      <c r="DH340" s="67" t="str">
        <f t="shared" si="3954"/>
        <v/>
      </c>
      <c r="DI340" s="67" t="str">
        <f t="shared" si="3955"/>
        <v/>
      </c>
      <c r="DJ340" s="67" t="str">
        <f t="shared" si="3956"/>
        <v/>
      </c>
      <c r="DK340" s="67" t="str">
        <f t="shared" si="3957"/>
        <v/>
      </c>
      <c r="DL340" s="67" t="str">
        <f t="shared" si="3958"/>
        <v/>
      </c>
      <c r="DM340" s="75" t="str">
        <f t="shared" si="3959"/>
        <v/>
      </c>
      <c r="DN340" s="74" t="str">
        <f t="shared" si="3377"/>
        <v/>
      </c>
      <c r="DO340" s="67" t="str">
        <f t="shared" ref="DO340" si="4108">IF(AND($F340=DN$2,$D340=DN$3,$E340=DO$4),1,"")</f>
        <v/>
      </c>
      <c r="DP340" s="67" t="str">
        <f t="shared" si="3961"/>
        <v/>
      </c>
      <c r="DQ340" s="67" t="str">
        <f t="shared" si="3962"/>
        <v/>
      </c>
      <c r="DR340" s="67" t="str">
        <f t="shared" si="3963"/>
        <v/>
      </c>
      <c r="DS340" s="67" t="str">
        <f t="shared" si="3964"/>
        <v/>
      </c>
      <c r="DT340" s="67" t="str">
        <f t="shared" si="3965"/>
        <v/>
      </c>
      <c r="DU340" s="67" t="str">
        <f t="shared" si="3966"/>
        <v/>
      </c>
      <c r="DV340" s="67" t="str">
        <f t="shared" si="3967"/>
        <v/>
      </c>
      <c r="DW340" s="76" t="str">
        <f t="shared" si="3968"/>
        <v/>
      </c>
      <c r="DX340" s="73"/>
    </row>
    <row r="341" spans="1:128" hidden="1">
      <c r="A341" s="67" t="str">
        <f>IF(OR(B341=0,B341=""),"",'Stu.Detail (1-20)'!A343)</f>
        <v/>
      </c>
      <c r="B341" s="67" t="str">
        <f>IF(OR('Stu.Detail (1-20)'!B343=0,'Stu.Detail (1-20)'!B343=""),"",'Stu.Detail (1-20)'!B343)</f>
        <v/>
      </c>
      <c r="C341" s="68" t="str">
        <f>IF(OR('Stu.Detail (1-20)'!C343=0,'Stu.Detail (1-20)'!C343=""),"",'Stu.Detail (1-20)'!C343)</f>
        <v/>
      </c>
      <c r="D341" s="67" t="str">
        <f>IF(OR('Stu.Detail (1-20)'!J343=0,'Stu.Detail (1-20)'!J343=""),"",'Stu.Detail (1-20)'!J343)</f>
        <v/>
      </c>
      <c r="E341" s="67" t="str">
        <f>IF(OR('Stu.Detail (1-20)'!K343=0,'Stu.Detail (1-20)'!K343=""),"",'Stu.Detail (1-20)'!K343)</f>
        <v/>
      </c>
      <c r="F341" s="67" t="str">
        <f>IF(OR('Stu.Detail (1-20)'!L343=0,'Stu.Detail (1-20)'!L343=""),"",'Stu.Detail (1-20)'!L343)</f>
        <v/>
      </c>
      <c r="H341" s="74" t="str">
        <f t="shared" si="3859"/>
        <v/>
      </c>
      <c r="I341" s="67" t="str">
        <f t="shared" si="3860"/>
        <v/>
      </c>
      <c r="J341" s="67" t="str">
        <f t="shared" si="3861"/>
        <v/>
      </c>
      <c r="K341" s="67" t="str">
        <f t="shared" si="3862"/>
        <v/>
      </c>
      <c r="L341" s="67" t="str">
        <f t="shared" si="3863"/>
        <v/>
      </c>
      <c r="M341" s="67" t="str">
        <f t="shared" si="3864"/>
        <v/>
      </c>
      <c r="N341" s="67" t="str">
        <f t="shared" si="3865"/>
        <v/>
      </c>
      <c r="O341" s="67" t="str">
        <f t="shared" si="3866"/>
        <v/>
      </c>
      <c r="P341" s="67" t="str">
        <f t="shared" si="3867"/>
        <v/>
      </c>
      <c r="Q341" s="75" t="str">
        <f t="shared" si="3868"/>
        <v/>
      </c>
      <c r="R341" s="74" t="str">
        <f t="shared" si="3869"/>
        <v/>
      </c>
      <c r="S341" s="67" t="str">
        <f t="shared" si="3870"/>
        <v/>
      </c>
      <c r="T341" s="67" t="str">
        <f t="shared" si="3871"/>
        <v/>
      </c>
      <c r="U341" s="67" t="str">
        <f t="shared" si="3872"/>
        <v/>
      </c>
      <c r="V341" s="67" t="str">
        <f t="shared" si="3873"/>
        <v/>
      </c>
      <c r="W341" s="67" t="str">
        <f t="shared" si="3874"/>
        <v/>
      </c>
      <c r="X341" s="67" t="str">
        <f t="shared" si="3875"/>
        <v/>
      </c>
      <c r="Y341" s="67" t="str">
        <f t="shared" si="3876"/>
        <v/>
      </c>
      <c r="Z341" s="67" t="str">
        <f t="shared" si="3877"/>
        <v/>
      </c>
      <c r="AA341" s="75" t="str">
        <f t="shared" si="3878"/>
        <v/>
      </c>
      <c r="AB341" s="74" t="str">
        <f t="shared" ref="AB341:AB404" si="4109">IF(AND($F341=AB$2,$D341=AB$3,$E341=AB$4),1,"")</f>
        <v/>
      </c>
      <c r="AC341" s="67" t="str">
        <f t="shared" ref="AC341" si="4110">IF(AND($F341=AB$2,$D341=AB$3,$E341=AC$4),1,"")</f>
        <v/>
      </c>
      <c r="AD341" s="67" t="str">
        <f t="shared" si="3880"/>
        <v/>
      </c>
      <c r="AE341" s="67" t="str">
        <f t="shared" si="3881"/>
        <v/>
      </c>
      <c r="AF341" s="67" t="str">
        <f t="shared" si="3882"/>
        <v/>
      </c>
      <c r="AG341" s="67" t="str">
        <f t="shared" si="3883"/>
        <v/>
      </c>
      <c r="AH341" s="67" t="str">
        <f t="shared" si="3884"/>
        <v/>
      </c>
      <c r="AI341" s="67" t="str">
        <f t="shared" si="3885"/>
        <v/>
      </c>
      <c r="AJ341" s="67" t="str">
        <f t="shared" si="3886"/>
        <v/>
      </c>
      <c r="AK341" s="75" t="str">
        <f t="shared" si="3887"/>
        <v/>
      </c>
      <c r="AL341" s="74" t="str">
        <f t="shared" ref="AL341:AL404" si="4111">IF(AND($F341=AL$2,$D341=AL$3,$E341=AL$4),1,"")</f>
        <v/>
      </c>
      <c r="AM341" s="67" t="str">
        <f t="shared" ref="AM341" si="4112">IF(AND($F341=AL$2,$D341=AL$3,$E341=AM$4),1,"")</f>
        <v/>
      </c>
      <c r="AN341" s="67" t="str">
        <f t="shared" si="3889"/>
        <v/>
      </c>
      <c r="AO341" s="67" t="str">
        <f t="shared" si="3890"/>
        <v/>
      </c>
      <c r="AP341" s="67" t="str">
        <f t="shared" si="3891"/>
        <v/>
      </c>
      <c r="AQ341" s="67" t="str">
        <f t="shared" si="3892"/>
        <v/>
      </c>
      <c r="AR341" s="67" t="str">
        <f t="shared" si="3893"/>
        <v/>
      </c>
      <c r="AS341" s="67" t="str">
        <f t="shared" si="3894"/>
        <v/>
      </c>
      <c r="AT341" s="67" t="str">
        <f t="shared" si="3895"/>
        <v/>
      </c>
      <c r="AU341" s="75" t="str">
        <f t="shared" si="3896"/>
        <v/>
      </c>
      <c r="AV341" s="74" t="str">
        <f t="shared" ref="AV341:AV404" si="4113">IF(AND($F341=AV$2,$D341=AV$3,$E341=AV$4),1,"")</f>
        <v/>
      </c>
      <c r="AW341" s="67" t="str">
        <f t="shared" ref="AW341" si="4114">IF(AND($F341=AV$2,$D341=AV$3,$E341=AW$4),1,"")</f>
        <v/>
      </c>
      <c r="AX341" s="67" t="str">
        <f t="shared" si="3898"/>
        <v/>
      </c>
      <c r="AY341" s="67" t="str">
        <f t="shared" si="3899"/>
        <v/>
      </c>
      <c r="AZ341" s="67" t="str">
        <f t="shared" si="3900"/>
        <v/>
      </c>
      <c r="BA341" s="67" t="str">
        <f t="shared" si="3901"/>
        <v/>
      </c>
      <c r="BB341" s="67" t="str">
        <f t="shared" si="3902"/>
        <v/>
      </c>
      <c r="BC341" s="67" t="str">
        <f t="shared" si="3903"/>
        <v/>
      </c>
      <c r="BD341" s="67" t="str">
        <f t="shared" si="3904"/>
        <v/>
      </c>
      <c r="BE341" s="75" t="str">
        <f t="shared" si="3905"/>
        <v/>
      </c>
      <c r="BF341" s="74" t="str">
        <f t="shared" ref="BF341:BF404" si="4115">IF(AND($F341=BF$2,$D341=BF$3,$E341=BF$4),1,"")</f>
        <v/>
      </c>
      <c r="BG341" s="67" t="str">
        <f t="shared" ref="BG341" si="4116">IF(AND($F341=BF$2,$D341=BF$3,$E341=BG$4),1,"")</f>
        <v/>
      </c>
      <c r="BH341" s="67" t="str">
        <f t="shared" si="3907"/>
        <v/>
      </c>
      <c r="BI341" s="67" t="str">
        <f t="shared" si="3908"/>
        <v/>
      </c>
      <c r="BJ341" s="67" t="str">
        <f t="shared" si="3909"/>
        <v/>
      </c>
      <c r="BK341" s="67" t="str">
        <f t="shared" si="3910"/>
        <v/>
      </c>
      <c r="BL341" s="67" t="str">
        <f t="shared" si="3911"/>
        <v/>
      </c>
      <c r="BM341" s="67" t="str">
        <f t="shared" si="3912"/>
        <v/>
      </c>
      <c r="BN341" s="67" t="str">
        <f t="shared" si="3913"/>
        <v/>
      </c>
      <c r="BO341" s="75" t="str">
        <f t="shared" si="3914"/>
        <v/>
      </c>
      <c r="BP341" s="74" t="str">
        <f t="shared" ref="BP341:BP404" si="4117">IF(AND($F341=BP$2,$D341=BP$3,$E341=BP$4),1,"")</f>
        <v/>
      </c>
      <c r="BQ341" s="67" t="str">
        <f t="shared" ref="BQ341" si="4118">IF(AND($F341=BP$2,$D341=BP$3,$E341=BQ$4),1,"")</f>
        <v/>
      </c>
      <c r="BR341" s="67" t="str">
        <f t="shared" si="3916"/>
        <v/>
      </c>
      <c r="BS341" s="67" t="str">
        <f t="shared" si="3917"/>
        <v/>
      </c>
      <c r="BT341" s="67" t="str">
        <f t="shared" si="3918"/>
        <v/>
      </c>
      <c r="BU341" s="67" t="str">
        <f t="shared" si="3919"/>
        <v/>
      </c>
      <c r="BV341" s="67" t="str">
        <f t="shared" si="3920"/>
        <v/>
      </c>
      <c r="BW341" s="67" t="str">
        <f t="shared" si="3921"/>
        <v/>
      </c>
      <c r="BX341" s="67" t="str">
        <f t="shared" si="3922"/>
        <v/>
      </c>
      <c r="BY341" s="75" t="str">
        <f t="shared" si="3923"/>
        <v/>
      </c>
      <c r="BZ341" s="74" t="str">
        <f t="shared" ref="BZ341:BZ404" si="4119">IF(AND($F341=BZ$2,$D341=BZ$3,$E341=BZ$4),1,"")</f>
        <v/>
      </c>
      <c r="CA341" s="67" t="str">
        <f t="shared" ref="CA341" si="4120">IF(AND($F341=BZ$2,$D341=BZ$3,$E341=CA$4),1,"")</f>
        <v/>
      </c>
      <c r="CB341" s="67" t="str">
        <f t="shared" si="3925"/>
        <v/>
      </c>
      <c r="CC341" s="67" t="str">
        <f t="shared" si="3926"/>
        <v/>
      </c>
      <c r="CD341" s="67" t="str">
        <f t="shared" si="3927"/>
        <v/>
      </c>
      <c r="CE341" s="67" t="str">
        <f t="shared" si="3928"/>
        <v/>
      </c>
      <c r="CF341" s="67" t="str">
        <f t="shared" si="3929"/>
        <v/>
      </c>
      <c r="CG341" s="67" t="str">
        <f t="shared" si="3930"/>
        <v/>
      </c>
      <c r="CH341" s="67" t="str">
        <f t="shared" si="3931"/>
        <v/>
      </c>
      <c r="CI341" s="75" t="str">
        <f t="shared" si="3932"/>
        <v/>
      </c>
      <c r="CJ341" s="74" t="str">
        <f t="shared" ref="CJ341:CJ404" si="4121">IF(AND($F341=CJ$2,$D341=CJ$3,$E341=CJ$4),1,"")</f>
        <v/>
      </c>
      <c r="CK341" s="67" t="str">
        <f t="shared" ref="CK341" si="4122">IF(AND($F341=CJ$2,$D341=CJ$3,$E341=CK$4),1,"")</f>
        <v/>
      </c>
      <c r="CL341" s="67" t="str">
        <f t="shared" si="3934"/>
        <v/>
      </c>
      <c r="CM341" s="67" t="str">
        <f t="shared" si="3935"/>
        <v/>
      </c>
      <c r="CN341" s="67" t="str">
        <f t="shared" si="3936"/>
        <v/>
      </c>
      <c r="CO341" s="67" t="str">
        <f t="shared" si="3937"/>
        <v/>
      </c>
      <c r="CP341" s="67" t="str">
        <f t="shared" si="3938"/>
        <v/>
      </c>
      <c r="CQ341" s="67" t="str">
        <f t="shared" si="3939"/>
        <v/>
      </c>
      <c r="CR341" s="67" t="str">
        <f t="shared" si="3940"/>
        <v/>
      </c>
      <c r="CS341" s="75" t="str">
        <f t="shared" si="3941"/>
        <v/>
      </c>
      <c r="CT341" s="74" t="str">
        <f t="shared" ref="CT341:CT404" si="4123">IF(AND($F341=CT$2,$D341=CT$3,$E341=CT$4),1,"")</f>
        <v/>
      </c>
      <c r="CU341" s="67" t="str">
        <f t="shared" ref="CU341" si="4124">IF(AND($F341=CT$2,$D341=CT$3,$E341=CU$4),1,"")</f>
        <v/>
      </c>
      <c r="CV341" s="67" t="str">
        <f t="shared" si="3943"/>
        <v/>
      </c>
      <c r="CW341" s="67" t="str">
        <f t="shared" si="3944"/>
        <v/>
      </c>
      <c r="CX341" s="67" t="str">
        <f t="shared" si="3945"/>
        <v/>
      </c>
      <c r="CY341" s="67" t="str">
        <f t="shared" si="3946"/>
        <v/>
      </c>
      <c r="CZ341" s="67" t="str">
        <f t="shared" si="3947"/>
        <v/>
      </c>
      <c r="DA341" s="67" t="str">
        <f t="shared" si="3948"/>
        <v/>
      </c>
      <c r="DB341" s="67" t="str">
        <f t="shared" si="3949"/>
        <v/>
      </c>
      <c r="DC341" s="75" t="str">
        <f t="shared" si="3950"/>
        <v/>
      </c>
      <c r="DD341" s="74" t="str">
        <f t="shared" ref="DD341:DD404" si="4125">IF(AND($F341=DD$2,$D341=DD$3,$E341=DD$4),1,"")</f>
        <v/>
      </c>
      <c r="DE341" s="67" t="str">
        <f t="shared" ref="DE341" si="4126">IF(AND($F341=DD$2,$D341=DD$3,$E341=DE$4),1,"")</f>
        <v/>
      </c>
      <c r="DF341" s="67" t="str">
        <f t="shared" si="3952"/>
        <v/>
      </c>
      <c r="DG341" s="67" t="str">
        <f t="shared" si="3953"/>
        <v/>
      </c>
      <c r="DH341" s="67" t="str">
        <f t="shared" si="3954"/>
        <v/>
      </c>
      <c r="DI341" s="67" t="str">
        <f t="shared" si="3955"/>
        <v/>
      </c>
      <c r="DJ341" s="67" t="str">
        <f t="shared" si="3956"/>
        <v/>
      </c>
      <c r="DK341" s="67" t="str">
        <f t="shared" si="3957"/>
        <v/>
      </c>
      <c r="DL341" s="67" t="str">
        <f t="shared" si="3958"/>
        <v/>
      </c>
      <c r="DM341" s="75" t="str">
        <f t="shared" si="3959"/>
        <v/>
      </c>
      <c r="DN341" s="74" t="str">
        <f t="shared" ref="DN341:DN404" si="4127">IF(AND($F341=DN$2,$D341=DN$3,$E341=DN$4),1,"")</f>
        <v/>
      </c>
      <c r="DO341" s="67" t="str">
        <f t="shared" ref="DO341" si="4128">IF(AND($F341=DN$2,$D341=DN$3,$E341=DO$4),1,"")</f>
        <v/>
      </c>
      <c r="DP341" s="67" t="str">
        <f t="shared" si="3961"/>
        <v/>
      </c>
      <c r="DQ341" s="67" t="str">
        <f t="shared" si="3962"/>
        <v/>
      </c>
      <c r="DR341" s="67" t="str">
        <f t="shared" si="3963"/>
        <v/>
      </c>
      <c r="DS341" s="67" t="str">
        <f t="shared" si="3964"/>
        <v/>
      </c>
      <c r="DT341" s="67" t="str">
        <f t="shared" si="3965"/>
        <v/>
      </c>
      <c r="DU341" s="67" t="str">
        <f t="shared" si="3966"/>
        <v/>
      </c>
      <c r="DV341" s="67" t="str">
        <f t="shared" si="3967"/>
        <v/>
      </c>
      <c r="DW341" s="76" t="str">
        <f t="shared" si="3968"/>
        <v/>
      </c>
      <c r="DX341" s="73"/>
    </row>
    <row r="342" spans="1:128" hidden="1">
      <c r="A342" s="67" t="str">
        <f>IF(OR(B342=0,B342=""),"",'Stu.Detail (1-20)'!A344)</f>
        <v/>
      </c>
      <c r="B342" s="67" t="str">
        <f>IF(OR('Stu.Detail (1-20)'!B344=0,'Stu.Detail (1-20)'!B344=""),"",'Stu.Detail (1-20)'!B344)</f>
        <v/>
      </c>
      <c r="C342" s="68" t="str">
        <f>IF(OR('Stu.Detail (1-20)'!C344=0,'Stu.Detail (1-20)'!C344=""),"",'Stu.Detail (1-20)'!C344)</f>
        <v/>
      </c>
      <c r="D342" s="67" t="str">
        <f>IF(OR('Stu.Detail (1-20)'!J344=0,'Stu.Detail (1-20)'!J344=""),"",'Stu.Detail (1-20)'!J344)</f>
        <v/>
      </c>
      <c r="E342" s="67" t="str">
        <f>IF(OR('Stu.Detail (1-20)'!K344=0,'Stu.Detail (1-20)'!K344=""),"",'Stu.Detail (1-20)'!K344)</f>
        <v/>
      </c>
      <c r="F342" s="67" t="str">
        <f>IF(OR('Stu.Detail (1-20)'!L344=0,'Stu.Detail (1-20)'!L344=""),"",'Stu.Detail (1-20)'!L344)</f>
        <v/>
      </c>
      <c r="H342" s="74" t="str">
        <f t="shared" si="3859"/>
        <v/>
      </c>
      <c r="I342" s="67" t="str">
        <f t="shared" si="3860"/>
        <v/>
      </c>
      <c r="J342" s="67" t="str">
        <f t="shared" si="3861"/>
        <v/>
      </c>
      <c r="K342" s="67" t="str">
        <f t="shared" si="3862"/>
        <v/>
      </c>
      <c r="L342" s="67" t="str">
        <f t="shared" si="3863"/>
        <v/>
      </c>
      <c r="M342" s="67" t="str">
        <f t="shared" si="3864"/>
        <v/>
      </c>
      <c r="N342" s="67" t="str">
        <f t="shared" si="3865"/>
        <v/>
      </c>
      <c r="O342" s="67" t="str">
        <f t="shared" si="3866"/>
        <v/>
      </c>
      <c r="P342" s="67" t="str">
        <f t="shared" si="3867"/>
        <v/>
      </c>
      <c r="Q342" s="75" t="str">
        <f t="shared" si="3868"/>
        <v/>
      </c>
      <c r="R342" s="74" t="str">
        <f t="shared" si="3869"/>
        <v/>
      </c>
      <c r="S342" s="67" t="str">
        <f t="shared" si="3870"/>
        <v/>
      </c>
      <c r="T342" s="67" t="str">
        <f t="shared" si="3871"/>
        <v/>
      </c>
      <c r="U342" s="67" t="str">
        <f t="shared" si="3872"/>
        <v/>
      </c>
      <c r="V342" s="67" t="str">
        <f t="shared" si="3873"/>
        <v/>
      </c>
      <c r="W342" s="67" t="str">
        <f t="shared" si="3874"/>
        <v/>
      </c>
      <c r="X342" s="67" t="str">
        <f t="shared" si="3875"/>
        <v/>
      </c>
      <c r="Y342" s="67" t="str">
        <f t="shared" si="3876"/>
        <v/>
      </c>
      <c r="Z342" s="67" t="str">
        <f t="shared" si="3877"/>
        <v/>
      </c>
      <c r="AA342" s="75" t="str">
        <f t="shared" si="3878"/>
        <v/>
      </c>
      <c r="AB342" s="74" t="str">
        <f t="shared" si="4109"/>
        <v/>
      </c>
      <c r="AC342" s="67" t="str">
        <f t="shared" ref="AC342" si="4129">IF(AND($F342=AB$2,$D342=AB$3,$E342=AC$4),1,"")</f>
        <v/>
      </c>
      <c r="AD342" s="67" t="str">
        <f t="shared" si="3880"/>
        <v/>
      </c>
      <c r="AE342" s="67" t="str">
        <f t="shared" si="3881"/>
        <v/>
      </c>
      <c r="AF342" s="67" t="str">
        <f t="shared" si="3882"/>
        <v/>
      </c>
      <c r="AG342" s="67" t="str">
        <f t="shared" si="3883"/>
        <v/>
      </c>
      <c r="AH342" s="67" t="str">
        <f t="shared" si="3884"/>
        <v/>
      </c>
      <c r="AI342" s="67" t="str">
        <f t="shared" si="3885"/>
        <v/>
      </c>
      <c r="AJ342" s="67" t="str">
        <f t="shared" si="3886"/>
        <v/>
      </c>
      <c r="AK342" s="75" t="str">
        <f t="shared" si="3887"/>
        <v/>
      </c>
      <c r="AL342" s="74" t="str">
        <f t="shared" si="4111"/>
        <v/>
      </c>
      <c r="AM342" s="67" t="str">
        <f t="shared" ref="AM342" si="4130">IF(AND($F342=AL$2,$D342=AL$3,$E342=AM$4),1,"")</f>
        <v/>
      </c>
      <c r="AN342" s="67" t="str">
        <f t="shared" si="3889"/>
        <v/>
      </c>
      <c r="AO342" s="67" t="str">
        <f t="shared" si="3890"/>
        <v/>
      </c>
      <c r="AP342" s="67" t="str">
        <f t="shared" si="3891"/>
        <v/>
      </c>
      <c r="AQ342" s="67" t="str">
        <f t="shared" si="3892"/>
        <v/>
      </c>
      <c r="AR342" s="67" t="str">
        <f t="shared" si="3893"/>
        <v/>
      </c>
      <c r="AS342" s="67" t="str">
        <f t="shared" si="3894"/>
        <v/>
      </c>
      <c r="AT342" s="67" t="str">
        <f t="shared" si="3895"/>
        <v/>
      </c>
      <c r="AU342" s="75" t="str">
        <f t="shared" si="3896"/>
        <v/>
      </c>
      <c r="AV342" s="74" t="str">
        <f t="shared" si="4113"/>
        <v/>
      </c>
      <c r="AW342" s="67" t="str">
        <f t="shared" ref="AW342" si="4131">IF(AND($F342=AV$2,$D342=AV$3,$E342=AW$4),1,"")</f>
        <v/>
      </c>
      <c r="AX342" s="67" t="str">
        <f t="shared" si="3898"/>
        <v/>
      </c>
      <c r="AY342" s="67" t="str">
        <f t="shared" si="3899"/>
        <v/>
      </c>
      <c r="AZ342" s="67" t="str">
        <f t="shared" si="3900"/>
        <v/>
      </c>
      <c r="BA342" s="67" t="str">
        <f t="shared" si="3901"/>
        <v/>
      </c>
      <c r="BB342" s="67" t="str">
        <f t="shared" si="3902"/>
        <v/>
      </c>
      <c r="BC342" s="67" t="str">
        <f t="shared" si="3903"/>
        <v/>
      </c>
      <c r="BD342" s="67" t="str">
        <f t="shared" si="3904"/>
        <v/>
      </c>
      <c r="BE342" s="75" t="str">
        <f t="shared" si="3905"/>
        <v/>
      </c>
      <c r="BF342" s="74" t="str">
        <f t="shared" si="4115"/>
        <v/>
      </c>
      <c r="BG342" s="67" t="str">
        <f t="shared" ref="BG342" si="4132">IF(AND($F342=BF$2,$D342=BF$3,$E342=BG$4),1,"")</f>
        <v/>
      </c>
      <c r="BH342" s="67" t="str">
        <f t="shared" si="3907"/>
        <v/>
      </c>
      <c r="BI342" s="67" t="str">
        <f t="shared" si="3908"/>
        <v/>
      </c>
      <c r="BJ342" s="67" t="str">
        <f t="shared" si="3909"/>
        <v/>
      </c>
      <c r="BK342" s="67" t="str">
        <f t="shared" si="3910"/>
        <v/>
      </c>
      <c r="BL342" s="67" t="str">
        <f t="shared" si="3911"/>
        <v/>
      </c>
      <c r="BM342" s="67" t="str">
        <f t="shared" si="3912"/>
        <v/>
      </c>
      <c r="BN342" s="67" t="str">
        <f t="shared" si="3913"/>
        <v/>
      </c>
      <c r="BO342" s="75" t="str">
        <f t="shared" si="3914"/>
        <v/>
      </c>
      <c r="BP342" s="74" t="str">
        <f t="shared" si="4117"/>
        <v/>
      </c>
      <c r="BQ342" s="67" t="str">
        <f t="shared" ref="BQ342" si="4133">IF(AND($F342=BP$2,$D342=BP$3,$E342=BQ$4),1,"")</f>
        <v/>
      </c>
      <c r="BR342" s="67" t="str">
        <f t="shared" si="3916"/>
        <v/>
      </c>
      <c r="BS342" s="67" t="str">
        <f t="shared" si="3917"/>
        <v/>
      </c>
      <c r="BT342" s="67" t="str">
        <f t="shared" si="3918"/>
        <v/>
      </c>
      <c r="BU342" s="67" t="str">
        <f t="shared" si="3919"/>
        <v/>
      </c>
      <c r="BV342" s="67" t="str">
        <f t="shared" si="3920"/>
        <v/>
      </c>
      <c r="BW342" s="67" t="str">
        <f t="shared" si="3921"/>
        <v/>
      </c>
      <c r="BX342" s="67" t="str">
        <f t="shared" si="3922"/>
        <v/>
      </c>
      <c r="BY342" s="75" t="str">
        <f t="shared" si="3923"/>
        <v/>
      </c>
      <c r="BZ342" s="74" t="str">
        <f t="shared" si="4119"/>
        <v/>
      </c>
      <c r="CA342" s="67" t="str">
        <f t="shared" ref="CA342" si="4134">IF(AND($F342=BZ$2,$D342=BZ$3,$E342=CA$4),1,"")</f>
        <v/>
      </c>
      <c r="CB342" s="67" t="str">
        <f t="shared" si="3925"/>
        <v/>
      </c>
      <c r="CC342" s="67" t="str">
        <f t="shared" si="3926"/>
        <v/>
      </c>
      <c r="CD342" s="67" t="str">
        <f t="shared" si="3927"/>
        <v/>
      </c>
      <c r="CE342" s="67" t="str">
        <f t="shared" si="3928"/>
        <v/>
      </c>
      <c r="CF342" s="67" t="str">
        <f t="shared" si="3929"/>
        <v/>
      </c>
      <c r="CG342" s="67" t="str">
        <f t="shared" si="3930"/>
        <v/>
      </c>
      <c r="CH342" s="67" t="str">
        <f t="shared" si="3931"/>
        <v/>
      </c>
      <c r="CI342" s="75" t="str">
        <f t="shared" si="3932"/>
        <v/>
      </c>
      <c r="CJ342" s="74" t="str">
        <f t="shared" si="4121"/>
        <v/>
      </c>
      <c r="CK342" s="67" t="str">
        <f t="shared" ref="CK342" si="4135">IF(AND($F342=CJ$2,$D342=CJ$3,$E342=CK$4),1,"")</f>
        <v/>
      </c>
      <c r="CL342" s="67" t="str">
        <f t="shared" si="3934"/>
        <v/>
      </c>
      <c r="CM342" s="67" t="str">
        <f t="shared" si="3935"/>
        <v/>
      </c>
      <c r="CN342" s="67" t="str">
        <f t="shared" si="3936"/>
        <v/>
      </c>
      <c r="CO342" s="67" t="str">
        <f t="shared" si="3937"/>
        <v/>
      </c>
      <c r="CP342" s="67" t="str">
        <f t="shared" si="3938"/>
        <v/>
      </c>
      <c r="CQ342" s="67" t="str">
        <f t="shared" si="3939"/>
        <v/>
      </c>
      <c r="CR342" s="67" t="str">
        <f t="shared" si="3940"/>
        <v/>
      </c>
      <c r="CS342" s="75" t="str">
        <f t="shared" si="3941"/>
        <v/>
      </c>
      <c r="CT342" s="74" t="str">
        <f t="shared" si="4123"/>
        <v/>
      </c>
      <c r="CU342" s="67" t="str">
        <f t="shared" ref="CU342" si="4136">IF(AND($F342=CT$2,$D342=CT$3,$E342=CU$4),1,"")</f>
        <v/>
      </c>
      <c r="CV342" s="67" t="str">
        <f t="shared" si="3943"/>
        <v/>
      </c>
      <c r="CW342" s="67" t="str">
        <f t="shared" si="3944"/>
        <v/>
      </c>
      <c r="CX342" s="67" t="str">
        <f t="shared" si="3945"/>
        <v/>
      </c>
      <c r="CY342" s="67" t="str">
        <f t="shared" si="3946"/>
        <v/>
      </c>
      <c r="CZ342" s="67" t="str">
        <f t="shared" si="3947"/>
        <v/>
      </c>
      <c r="DA342" s="67" t="str">
        <f t="shared" si="3948"/>
        <v/>
      </c>
      <c r="DB342" s="67" t="str">
        <f t="shared" si="3949"/>
        <v/>
      </c>
      <c r="DC342" s="75" t="str">
        <f t="shared" si="3950"/>
        <v/>
      </c>
      <c r="DD342" s="74" t="str">
        <f t="shared" si="4125"/>
        <v/>
      </c>
      <c r="DE342" s="67" t="str">
        <f t="shared" ref="DE342" si="4137">IF(AND($F342=DD$2,$D342=DD$3,$E342=DE$4),1,"")</f>
        <v/>
      </c>
      <c r="DF342" s="67" t="str">
        <f t="shared" si="3952"/>
        <v/>
      </c>
      <c r="DG342" s="67" t="str">
        <f t="shared" si="3953"/>
        <v/>
      </c>
      <c r="DH342" s="67" t="str">
        <f t="shared" si="3954"/>
        <v/>
      </c>
      <c r="DI342" s="67" t="str">
        <f t="shared" si="3955"/>
        <v/>
      </c>
      <c r="DJ342" s="67" t="str">
        <f t="shared" si="3956"/>
        <v/>
      </c>
      <c r="DK342" s="67" t="str">
        <f t="shared" si="3957"/>
        <v/>
      </c>
      <c r="DL342" s="67" t="str">
        <f t="shared" si="3958"/>
        <v/>
      </c>
      <c r="DM342" s="75" t="str">
        <f t="shared" si="3959"/>
        <v/>
      </c>
      <c r="DN342" s="74" t="str">
        <f t="shared" si="4127"/>
        <v/>
      </c>
      <c r="DO342" s="67" t="str">
        <f t="shared" ref="DO342" si="4138">IF(AND($F342=DN$2,$D342=DN$3,$E342=DO$4),1,"")</f>
        <v/>
      </c>
      <c r="DP342" s="67" t="str">
        <f t="shared" si="3961"/>
        <v/>
      </c>
      <c r="DQ342" s="67" t="str">
        <f t="shared" si="3962"/>
        <v/>
      </c>
      <c r="DR342" s="67" t="str">
        <f t="shared" si="3963"/>
        <v/>
      </c>
      <c r="DS342" s="67" t="str">
        <f t="shared" si="3964"/>
        <v/>
      </c>
      <c r="DT342" s="67" t="str">
        <f t="shared" si="3965"/>
        <v/>
      </c>
      <c r="DU342" s="67" t="str">
        <f t="shared" si="3966"/>
        <v/>
      </c>
      <c r="DV342" s="67" t="str">
        <f t="shared" si="3967"/>
        <v/>
      </c>
      <c r="DW342" s="76" t="str">
        <f t="shared" si="3968"/>
        <v/>
      </c>
      <c r="DX342" s="73"/>
    </row>
    <row r="343" spans="1:128" hidden="1">
      <c r="A343" s="67" t="str">
        <f>IF(OR(B343=0,B343=""),"",'Stu.Detail (1-20)'!A345)</f>
        <v/>
      </c>
      <c r="B343" s="67" t="str">
        <f>IF(OR('Stu.Detail (1-20)'!B345=0,'Stu.Detail (1-20)'!B345=""),"",'Stu.Detail (1-20)'!B345)</f>
        <v/>
      </c>
      <c r="C343" s="68" t="str">
        <f>IF(OR('Stu.Detail (1-20)'!C345=0,'Stu.Detail (1-20)'!C345=""),"",'Stu.Detail (1-20)'!C345)</f>
        <v/>
      </c>
      <c r="D343" s="67" t="str">
        <f>IF(OR('Stu.Detail (1-20)'!J345=0,'Stu.Detail (1-20)'!J345=""),"",'Stu.Detail (1-20)'!J345)</f>
        <v/>
      </c>
      <c r="E343" s="67" t="str">
        <f>IF(OR('Stu.Detail (1-20)'!K345=0,'Stu.Detail (1-20)'!K345=""),"",'Stu.Detail (1-20)'!K345)</f>
        <v/>
      </c>
      <c r="F343" s="67" t="str">
        <f>IF(OR('Stu.Detail (1-20)'!L345=0,'Stu.Detail (1-20)'!L345=""),"",'Stu.Detail (1-20)'!L345)</f>
        <v/>
      </c>
      <c r="H343" s="74" t="str">
        <f t="shared" si="3859"/>
        <v/>
      </c>
      <c r="I343" s="67" t="str">
        <f t="shared" si="3860"/>
        <v/>
      </c>
      <c r="J343" s="67" t="str">
        <f t="shared" si="3861"/>
        <v/>
      </c>
      <c r="K343" s="67" t="str">
        <f t="shared" si="3862"/>
        <v/>
      </c>
      <c r="L343" s="67" t="str">
        <f t="shared" si="3863"/>
        <v/>
      </c>
      <c r="M343" s="67" t="str">
        <f t="shared" si="3864"/>
        <v/>
      </c>
      <c r="N343" s="67" t="str">
        <f t="shared" si="3865"/>
        <v/>
      </c>
      <c r="O343" s="67" t="str">
        <f t="shared" si="3866"/>
        <v/>
      </c>
      <c r="P343" s="67" t="str">
        <f t="shared" si="3867"/>
        <v/>
      </c>
      <c r="Q343" s="75" t="str">
        <f t="shared" si="3868"/>
        <v/>
      </c>
      <c r="R343" s="74" t="str">
        <f t="shared" si="3869"/>
        <v/>
      </c>
      <c r="S343" s="67" t="str">
        <f t="shared" si="3870"/>
        <v/>
      </c>
      <c r="T343" s="67" t="str">
        <f t="shared" si="3871"/>
        <v/>
      </c>
      <c r="U343" s="67" t="str">
        <f t="shared" si="3872"/>
        <v/>
      </c>
      <c r="V343" s="67" t="str">
        <f t="shared" si="3873"/>
        <v/>
      </c>
      <c r="W343" s="67" t="str">
        <f t="shared" si="3874"/>
        <v/>
      </c>
      <c r="X343" s="67" t="str">
        <f t="shared" si="3875"/>
        <v/>
      </c>
      <c r="Y343" s="67" t="str">
        <f t="shared" si="3876"/>
        <v/>
      </c>
      <c r="Z343" s="67" t="str">
        <f t="shared" si="3877"/>
        <v/>
      </c>
      <c r="AA343" s="75" t="str">
        <f t="shared" si="3878"/>
        <v/>
      </c>
      <c r="AB343" s="74" t="str">
        <f t="shared" si="4109"/>
        <v/>
      </c>
      <c r="AC343" s="67" t="str">
        <f t="shared" ref="AC343" si="4139">IF(AND($F343=AB$2,$D343=AB$3,$E343=AC$4),1,"")</f>
        <v/>
      </c>
      <c r="AD343" s="67" t="str">
        <f t="shared" si="3880"/>
        <v/>
      </c>
      <c r="AE343" s="67" t="str">
        <f t="shared" si="3881"/>
        <v/>
      </c>
      <c r="AF343" s="67" t="str">
        <f t="shared" si="3882"/>
        <v/>
      </c>
      <c r="AG343" s="67" t="str">
        <f t="shared" si="3883"/>
        <v/>
      </c>
      <c r="AH343" s="67" t="str">
        <f t="shared" si="3884"/>
        <v/>
      </c>
      <c r="AI343" s="67" t="str">
        <f t="shared" si="3885"/>
        <v/>
      </c>
      <c r="AJ343" s="67" t="str">
        <f t="shared" si="3886"/>
        <v/>
      </c>
      <c r="AK343" s="75" t="str">
        <f t="shared" si="3887"/>
        <v/>
      </c>
      <c r="AL343" s="74" t="str">
        <f t="shared" si="4111"/>
        <v/>
      </c>
      <c r="AM343" s="67" t="str">
        <f t="shared" ref="AM343" si="4140">IF(AND($F343=AL$2,$D343=AL$3,$E343=AM$4),1,"")</f>
        <v/>
      </c>
      <c r="AN343" s="67" t="str">
        <f t="shared" si="3889"/>
        <v/>
      </c>
      <c r="AO343" s="67" t="str">
        <f t="shared" si="3890"/>
        <v/>
      </c>
      <c r="AP343" s="67" t="str">
        <f t="shared" si="3891"/>
        <v/>
      </c>
      <c r="AQ343" s="67" t="str">
        <f t="shared" si="3892"/>
        <v/>
      </c>
      <c r="AR343" s="67" t="str">
        <f t="shared" si="3893"/>
        <v/>
      </c>
      <c r="AS343" s="67" t="str">
        <f t="shared" si="3894"/>
        <v/>
      </c>
      <c r="AT343" s="67" t="str">
        <f t="shared" si="3895"/>
        <v/>
      </c>
      <c r="AU343" s="75" t="str">
        <f t="shared" si="3896"/>
        <v/>
      </c>
      <c r="AV343" s="74" t="str">
        <f t="shared" si="4113"/>
        <v/>
      </c>
      <c r="AW343" s="67" t="str">
        <f t="shared" ref="AW343" si="4141">IF(AND($F343=AV$2,$D343=AV$3,$E343=AW$4),1,"")</f>
        <v/>
      </c>
      <c r="AX343" s="67" t="str">
        <f t="shared" si="3898"/>
        <v/>
      </c>
      <c r="AY343" s="67" t="str">
        <f t="shared" si="3899"/>
        <v/>
      </c>
      <c r="AZ343" s="67" t="str">
        <f t="shared" si="3900"/>
        <v/>
      </c>
      <c r="BA343" s="67" t="str">
        <f t="shared" si="3901"/>
        <v/>
      </c>
      <c r="BB343" s="67" t="str">
        <f t="shared" si="3902"/>
        <v/>
      </c>
      <c r="BC343" s="67" t="str">
        <f t="shared" si="3903"/>
        <v/>
      </c>
      <c r="BD343" s="67" t="str">
        <f t="shared" si="3904"/>
        <v/>
      </c>
      <c r="BE343" s="75" t="str">
        <f t="shared" si="3905"/>
        <v/>
      </c>
      <c r="BF343" s="74" t="str">
        <f t="shared" si="4115"/>
        <v/>
      </c>
      <c r="BG343" s="67" t="str">
        <f t="shared" ref="BG343" si="4142">IF(AND($F343=BF$2,$D343=BF$3,$E343=BG$4),1,"")</f>
        <v/>
      </c>
      <c r="BH343" s="67" t="str">
        <f t="shared" si="3907"/>
        <v/>
      </c>
      <c r="BI343" s="67" t="str">
        <f t="shared" si="3908"/>
        <v/>
      </c>
      <c r="BJ343" s="67" t="str">
        <f t="shared" si="3909"/>
        <v/>
      </c>
      <c r="BK343" s="67" t="str">
        <f t="shared" si="3910"/>
        <v/>
      </c>
      <c r="BL343" s="67" t="str">
        <f t="shared" si="3911"/>
        <v/>
      </c>
      <c r="BM343" s="67" t="str">
        <f t="shared" si="3912"/>
        <v/>
      </c>
      <c r="BN343" s="67" t="str">
        <f t="shared" si="3913"/>
        <v/>
      </c>
      <c r="BO343" s="75" t="str">
        <f t="shared" si="3914"/>
        <v/>
      </c>
      <c r="BP343" s="74" t="str">
        <f t="shared" si="4117"/>
        <v/>
      </c>
      <c r="BQ343" s="67" t="str">
        <f t="shared" ref="BQ343" si="4143">IF(AND($F343=BP$2,$D343=BP$3,$E343=BQ$4),1,"")</f>
        <v/>
      </c>
      <c r="BR343" s="67" t="str">
        <f t="shared" si="3916"/>
        <v/>
      </c>
      <c r="BS343" s="67" t="str">
        <f t="shared" si="3917"/>
        <v/>
      </c>
      <c r="BT343" s="67" t="str">
        <f t="shared" si="3918"/>
        <v/>
      </c>
      <c r="BU343" s="67" t="str">
        <f t="shared" si="3919"/>
        <v/>
      </c>
      <c r="BV343" s="67" t="str">
        <f t="shared" si="3920"/>
        <v/>
      </c>
      <c r="BW343" s="67" t="str">
        <f t="shared" si="3921"/>
        <v/>
      </c>
      <c r="BX343" s="67" t="str">
        <f t="shared" si="3922"/>
        <v/>
      </c>
      <c r="BY343" s="75" t="str">
        <f t="shared" si="3923"/>
        <v/>
      </c>
      <c r="BZ343" s="74" t="str">
        <f t="shared" si="4119"/>
        <v/>
      </c>
      <c r="CA343" s="67" t="str">
        <f t="shared" ref="CA343" si="4144">IF(AND($F343=BZ$2,$D343=BZ$3,$E343=CA$4),1,"")</f>
        <v/>
      </c>
      <c r="CB343" s="67" t="str">
        <f t="shared" si="3925"/>
        <v/>
      </c>
      <c r="CC343" s="67" t="str">
        <f t="shared" si="3926"/>
        <v/>
      </c>
      <c r="CD343" s="67" t="str">
        <f t="shared" si="3927"/>
        <v/>
      </c>
      <c r="CE343" s="67" t="str">
        <f t="shared" si="3928"/>
        <v/>
      </c>
      <c r="CF343" s="67" t="str">
        <f t="shared" si="3929"/>
        <v/>
      </c>
      <c r="CG343" s="67" t="str">
        <f t="shared" si="3930"/>
        <v/>
      </c>
      <c r="CH343" s="67" t="str">
        <f t="shared" si="3931"/>
        <v/>
      </c>
      <c r="CI343" s="75" t="str">
        <f t="shared" si="3932"/>
        <v/>
      </c>
      <c r="CJ343" s="74" t="str">
        <f t="shared" si="4121"/>
        <v/>
      </c>
      <c r="CK343" s="67" t="str">
        <f t="shared" ref="CK343" si="4145">IF(AND($F343=CJ$2,$D343=CJ$3,$E343=CK$4),1,"")</f>
        <v/>
      </c>
      <c r="CL343" s="67" t="str">
        <f t="shared" si="3934"/>
        <v/>
      </c>
      <c r="CM343" s="67" t="str">
        <f t="shared" si="3935"/>
        <v/>
      </c>
      <c r="CN343" s="67" t="str">
        <f t="shared" si="3936"/>
        <v/>
      </c>
      <c r="CO343" s="67" t="str">
        <f t="shared" si="3937"/>
        <v/>
      </c>
      <c r="CP343" s="67" t="str">
        <f t="shared" si="3938"/>
        <v/>
      </c>
      <c r="CQ343" s="67" t="str">
        <f t="shared" si="3939"/>
        <v/>
      </c>
      <c r="CR343" s="67" t="str">
        <f t="shared" si="3940"/>
        <v/>
      </c>
      <c r="CS343" s="75" t="str">
        <f t="shared" si="3941"/>
        <v/>
      </c>
      <c r="CT343" s="74" t="str">
        <f t="shared" si="4123"/>
        <v/>
      </c>
      <c r="CU343" s="67" t="str">
        <f t="shared" ref="CU343" si="4146">IF(AND($F343=CT$2,$D343=CT$3,$E343=CU$4),1,"")</f>
        <v/>
      </c>
      <c r="CV343" s="67" t="str">
        <f t="shared" si="3943"/>
        <v/>
      </c>
      <c r="CW343" s="67" t="str">
        <f t="shared" si="3944"/>
        <v/>
      </c>
      <c r="CX343" s="67" t="str">
        <f t="shared" si="3945"/>
        <v/>
      </c>
      <c r="CY343" s="67" t="str">
        <f t="shared" si="3946"/>
        <v/>
      </c>
      <c r="CZ343" s="67" t="str">
        <f t="shared" si="3947"/>
        <v/>
      </c>
      <c r="DA343" s="67" t="str">
        <f t="shared" si="3948"/>
        <v/>
      </c>
      <c r="DB343" s="67" t="str">
        <f t="shared" si="3949"/>
        <v/>
      </c>
      <c r="DC343" s="75" t="str">
        <f t="shared" si="3950"/>
        <v/>
      </c>
      <c r="DD343" s="74" t="str">
        <f t="shared" si="4125"/>
        <v/>
      </c>
      <c r="DE343" s="67" t="str">
        <f t="shared" ref="DE343" si="4147">IF(AND($F343=DD$2,$D343=DD$3,$E343=DE$4),1,"")</f>
        <v/>
      </c>
      <c r="DF343" s="67" t="str">
        <f t="shared" si="3952"/>
        <v/>
      </c>
      <c r="DG343" s="67" t="str">
        <f t="shared" si="3953"/>
        <v/>
      </c>
      <c r="DH343" s="67" t="str">
        <f t="shared" si="3954"/>
        <v/>
      </c>
      <c r="DI343" s="67" t="str">
        <f t="shared" si="3955"/>
        <v/>
      </c>
      <c r="DJ343" s="67" t="str">
        <f t="shared" si="3956"/>
        <v/>
      </c>
      <c r="DK343" s="67" t="str">
        <f t="shared" si="3957"/>
        <v/>
      </c>
      <c r="DL343" s="67" t="str">
        <f t="shared" si="3958"/>
        <v/>
      </c>
      <c r="DM343" s="75" t="str">
        <f t="shared" si="3959"/>
        <v/>
      </c>
      <c r="DN343" s="74" t="str">
        <f t="shared" si="4127"/>
        <v/>
      </c>
      <c r="DO343" s="67" t="str">
        <f t="shared" ref="DO343" si="4148">IF(AND($F343=DN$2,$D343=DN$3,$E343=DO$4),1,"")</f>
        <v/>
      </c>
      <c r="DP343" s="67" t="str">
        <f t="shared" si="3961"/>
        <v/>
      </c>
      <c r="DQ343" s="67" t="str">
        <f t="shared" si="3962"/>
        <v/>
      </c>
      <c r="DR343" s="67" t="str">
        <f t="shared" si="3963"/>
        <v/>
      </c>
      <c r="DS343" s="67" t="str">
        <f t="shared" si="3964"/>
        <v/>
      </c>
      <c r="DT343" s="67" t="str">
        <f t="shared" si="3965"/>
        <v/>
      </c>
      <c r="DU343" s="67" t="str">
        <f t="shared" si="3966"/>
        <v/>
      </c>
      <c r="DV343" s="67" t="str">
        <f t="shared" si="3967"/>
        <v/>
      </c>
      <c r="DW343" s="76" t="str">
        <f t="shared" si="3968"/>
        <v/>
      </c>
      <c r="DX343" s="73"/>
    </row>
    <row r="344" spans="1:128" hidden="1">
      <c r="A344" s="67" t="str">
        <f>IF(OR(B344=0,B344=""),"",'Stu.Detail (1-20)'!A346)</f>
        <v/>
      </c>
      <c r="B344" s="67" t="str">
        <f>IF(OR('Stu.Detail (1-20)'!B346=0,'Stu.Detail (1-20)'!B346=""),"",'Stu.Detail (1-20)'!B346)</f>
        <v/>
      </c>
      <c r="C344" s="68" t="str">
        <f>IF(OR('Stu.Detail (1-20)'!C346=0,'Stu.Detail (1-20)'!C346=""),"",'Stu.Detail (1-20)'!C346)</f>
        <v/>
      </c>
      <c r="D344" s="67" t="str">
        <f>IF(OR('Stu.Detail (1-20)'!J346=0,'Stu.Detail (1-20)'!J346=""),"",'Stu.Detail (1-20)'!J346)</f>
        <v/>
      </c>
      <c r="E344" s="67" t="str">
        <f>IF(OR('Stu.Detail (1-20)'!K346=0,'Stu.Detail (1-20)'!K346=""),"",'Stu.Detail (1-20)'!K346)</f>
        <v/>
      </c>
      <c r="F344" s="67" t="str">
        <f>IF(OR('Stu.Detail (1-20)'!L346=0,'Stu.Detail (1-20)'!L346=""),"",'Stu.Detail (1-20)'!L346)</f>
        <v/>
      </c>
      <c r="H344" s="74" t="str">
        <f t="shared" si="3859"/>
        <v/>
      </c>
      <c r="I344" s="67" t="str">
        <f t="shared" si="3860"/>
        <v/>
      </c>
      <c r="J344" s="67" t="str">
        <f t="shared" si="3861"/>
        <v/>
      </c>
      <c r="K344" s="67" t="str">
        <f t="shared" si="3862"/>
        <v/>
      </c>
      <c r="L344" s="67" t="str">
        <f t="shared" si="3863"/>
        <v/>
      </c>
      <c r="M344" s="67" t="str">
        <f t="shared" si="3864"/>
        <v/>
      </c>
      <c r="N344" s="67" t="str">
        <f t="shared" si="3865"/>
        <v/>
      </c>
      <c r="O344" s="67" t="str">
        <f t="shared" si="3866"/>
        <v/>
      </c>
      <c r="P344" s="67" t="str">
        <f t="shared" si="3867"/>
        <v/>
      </c>
      <c r="Q344" s="75" t="str">
        <f t="shared" si="3868"/>
        <v/>
      </c>
      <c r="R344" s="74" t="str">
        <f t="shared" si="3869"/>
        <v/>
      </c>
      <c r="S344" s="67" t="str">
        <f t="shared" si="3870"/>
        <v/>
      </c>
      <c r="T344" s="67" t="str">
        <f t="shared" si="3871"/>
        <v/>
      </c>
      <c r="U344" s="67" t="str">
        <f t="shared" si="3872"/>
        <v/>
      </c>
      <c r="V344" s="67" t="str">
        <f t="shared" si="3873"/>
        <v/>
      </c>
      <c r="W344" s="67" t="str">
        <f t="shared" si="3874"/>
        <v/>
      </c>
      <c r="X344" s="67" t="str">
        <f t="shared" si="3875"/>
        <v/>
      </c>
      <c r="Y344" s="67" t="str">
        <f t="shared" si="3876"/>
        <v/>
      </c>
      <c r="Z344" s="67" t="str">
        <f t="shared" si="3877"/>
        <v/>
      </c>
      <c r="AA344" s="75" t="str">
        <f t="shared" si="3878"/>
        <v/>
      </c>
      <c r="AB344" s="74" t="str">
        <f t="shared" si="4109"/>
        <v/>
      </c>
      <c r="AC344" s="67" t="str">
        <f t="shared" ref="AC344" si="4149">IF(AND($F344=AB$2,$D344=AB$3,$E344=AC$4),1,"")</f>
        <v/>
      </c>
      <c r="AD344" s="67" t="str">
        <f t="shared" si="3880"/>
        <v/>
      </c>
      <c r="AE344" s="67" t="str">
        <f t="shared" si="3881"/>
        <v/>
      </c>
      <c r="AF344" s="67" t="str">
        <f t="shared" si="3882"/>
        <v/>
      </c>
      <c r="AG344" s="67" t="str">
        <f t="shared" si="3883"/>
        <v/>
      </c>
      <c r="AH344" s="67" t="str">
        <f t="shared" si="3884"/>
        <v/>
      </c>
      <c r="AI344" s="67" t="str">
        <f t="shared" si="3885"/>
        <v/>
      </c>
      <c r="AJ344" s="67" t="str">
        <f t="shared" si="3886"/>
        <v/>
      </c>
      <c r="AK344" s="75" t="str">
        <f t="shared" si="3887"/>
        <v/>
      </c>
      <c r="AL344" s="74" t="str">
        <f t="shared" si="4111"/>
        <v/>
      </c>
      <c r="AM344" s="67" t="str">
        <f t="shared" ref="AM344" si="4150">IF(AND($F344=AL$2,$D344=AL$3,$E344=AM$4),1,"")</f>
        <v/>
      </c>
      <c r="AN344" s="67" t="str">
        <f t="shared" si="3889"/>
        <v/>
      </c>
      <c r="AO344" s="67" t="str">
        <f t="shared" si="3890"/>
        <v/>
      </c>
      <c r="AP344" s="67" t="str">
        <f t="shared" si="3891"/>
        <v/>
      </c>
      <c r="AQ344" s="67" t="str">
        <f t="shared" si="3892"/>
        <v/>
      </c>
      <c r="AR344" s="67" t="str">
        <f t="shared" si="3893"/>
        <v/>
      </c>
      <c r="AS344" s="67" t="str">
        <f t="shared" si="3894"/>
        <v/>
      </c>
      <c r="AT344" s="67" t="str">
        <f t="shared" si="3895"/>
        <v/>
      </c>
      <c r="AU344" s="75" t="str">
        <f t="shared" si="3896"/>
        <v/>
      </c>
      <c r="AV344" s="74" t="str">
        <f t="shared" si="4113"/>
        <v/>
      </c>
      <c r="AW344" s="67" t="str">
        <f t="shared" ref="AW344" si="4151">IF(AND($F344=AV$2,$D344=AV$3,$E344=AW$4),1,"")</f>
        <v/>
      </c>
      <c r="AX344" s="67" t="str">
        <f t="shared" si="3898"/>
        <v/>
      </c>
      <c r="AY344" s="67" t="str">
        <f t="shared" si="3899"/>
        <v/>
      </c>
      <c r="AZ344" s="67" t="str">
        <f t="shared" si="3900"/>
        <v/>
      </c>
      <c r="BA344" s="67" t="str">
        <f t="shared" si="3901"/>
        <v/>
      </c>
      <c r="BB344" s="67" t="str">
        <f t="shared" si="3902"/>
        <v/>
      </c>
      <c r="BC344" s="67" t="str">
        <f t="shared" si="3903"/>
        <v/>
      </c>
      <c r="BD344" s="67" t="str">
        <f t="shared" si="3904"/>
        <v/>
      </c>
      <c r="BE344" s="75" t="str">
        <f t="shared" si="3905"/>
        <v/>
      </c>
      <c r="BF344" s="74" t="str">
        <f t="shared" si="4115"/>
        <v/>
      </c>
      <c r="BG344" s="67" t="str">
        <f t="shared" ref="BG344" si="4152">IF(AND($F344=BF$2,$D344=BF$3,$E344=BG$4),1,"")</f>
        <v/>
      </c>
      <c r="BH344" s="67" t="str">
        <f t="shared" si="3907"/>
        <v/>
      </c>
      <c r="BI344" s="67" t="str">
        <f t="shared" si="3908"/>
        <v/>
      </c>
      <c r="BJ344" s="67" t="str">
        <f t="shared" si="3909"/>
        <v/>
      </c>
      <c r="BK344" s="67" t="str">
        <f t="shared" si="3910"/>
        <v/>
      </c>
      <c r="BL344" s="67" t="str">
        <f t="shared" si="3911"/>
        <v/>
      </c>
      <c r="BM344" s="67" t="str">
        <f t="shared" si="3912"/>
        <v/>
      </c>
      <c r="BN344" s="67" t="str">
        <f t="shared" si="3913"/>
        <v/>
      </c>
      <c r="BO344" s="75" t="str">
        <f t="shared" si="3914"/>
        <v/>
      </c>
      <c r="BP344" s="74" t="str">
        <f t="shared" si="4117"/>
        <v/>
      </c>
      <c r="BQ344" s="67" t="str">
        <f t="shared" ref="BQ344" si="4153">IF(AND($F344=BP$2,$D344=BP$3,$E344=BQ$4),1,"")</f>
        <v/>
      </c>
      <c r="BR344" s="67" t="str">
        <f t="shared" si="3916"/>
        <v/>
      </c>
      <c r="BS344" s="67" t="str">
        <f t="shared" si="3917"/>
        <v/>
      </c>
      <c r="BT344" s="67" t="str">
        <f t="shared" si="3918"/>
        <v/>
      </c>
      <c r="BU344" s="67" t="str">
        <f t="shared" si="3919"/>
        <v/>
      </c>
      <c r="BV344" s="67" t="str">
        <f t="shared" si="3920"/>
        <v/>
      </c>
      <c r="BW344" s="67" t="str">
        <f t="shared" si="3921"/>
        <v/>
      </c>
      <c r="BX344" s="67" t="str">
        <f t="shared" si="3922"/>
        <v/>
      </c>
      <c r="BY344" s="75" t="str">
        <f t="shared" si="3923"/>
        <v/>
      </c>
      <c r="BZ344" s="74" t="str">
        <f t="shared" si="4119"/>
        <v/>
      </c>
      <c r="CA344" s="67" t="str">
        <f t="shared" ref="CA344" si="4154">IF(AND($F344=BZ$2,$D344=BZ$3,$E344=CA$4),1,"")</f>
        <v/>
      </c>
      <c r="CB344" s="67" t="str">
        <f t="shared" si="3925"/>
        <v/>
      </c>
      <c r="CC344" s="67" t="str">
        <f t="shared" si="3926"/>
        <v/>
      </c>
      <c r="CD344" s="67" t="str">
        <f t="shared" si="3927"/>
        <v/>
      </c>
      <c r="CE344" s="67" t="str">
        <f t="shared" si="3928"/>
        <v/>
      </c>
      <c r="CF344" s="67" t="str">
        <f t="shared" si="3929"/>
        <v/>
      </c>
      <c r="CG344" s="67" t="str">
        <f t="shared" si="3930"/>
        <v/>
      </c>
      <c r="CH344" s="67" t="str">
        <f t="shared" si="3931"/>
        <v/>
      </c>
      <c r="CI344" s="75" t="str">
        <f t="shared" si="3932"/>
        <v/>
      </c>
      <c r="CJ344" s="74" t="str">
        <f t="shared" si="4121"/>
        <v/>
      </c>
      <c r="CK344" s="67" t="str">
        <f t="shared" ref="CK344" si="4155">IF(AND($F344=CJ$2,$D344=CJ$3,$E344=CK$4),1,"")</f>
        <v/>
      </c>
      <c r="CL344" s="67" t="str">
        <f t="shared" si="3934"/>
        <v/>
      </c>
      <c r="CM344" s="67" t="str">
        <f t="shared" si="3935"/>
        <v/>
      </c>
      <c r="CN344" s="67" t="str">
        <f t="shared" si="3936"/>
        <v/>
      </c>
      <c r="CO344" s="67" t="str">
        <f t="shared" si="3937"/>
        <v/>
      </c>
      <c r="CP344" s="67" t="str">
        <f t="shared" si="3938"/>
        <v/>
      </c>
      <c r="CQ344" s="67" t="str">
        <f t="shared" si="3939"/>
        <v/>
      </c>
      <c r="CR344" s="67" t="str">
        <f t="shared" si="3940"/>
        <v/>
      </c>
      <c r="CS344" s="75" t="str">
        <f t="shared" si="3941"/>
        <v/>
      </c>
      <c r="CT344" s="74" t="str">
        <f t="shared" si="4123"/>
        <v/>
      </c>
      <c r="CU344" s="67" t="str">
        <f t="shared" ref="CU344" si="4156">IF(AND($F344=CT$2,$D344=CT$3,$E344=CU$4),1,"")</f>
        <v/>
      </c>
      <c r="CV344" s="67" t="str">
        <f t="shared" si="3943"/>
        <v/>
      </c>
      <c r="CW344" s="67" t="str">
        <f t="shared" si="3944"/>
        <v/>
      </c>
      <c r="CX344" s="67" t="str">
        <f t="shared" si="3945"/>
        <v/>
      </c>
      <c r="CY344" s="67" t="str">
        <f t="shared" si="3946"/>
        <v/>
      </c>
      <c r="CZ344" s="67" t="str">
        <f t="shared" si="3947"/>
        <v/>
      </c>
      <c r="DA344" s="67" t="str">
        <f t="shared" si="3948"/>
        <v/>
      </c>
      <c r="DB344" s="67" t="str">
        <f t="shared" si="3949"/>
        <v/>
      </c>
      <c r="DC344" s="75" t="str">
        <f t="shared" si="3950"/>
        <v/>
      </c>
      <c r="DD344" s="74" t="str">
        <f t="shared" si="4125"/>
        <v/>
      </c>
      <c r="DE344" s="67" t="str">
        <f t="shared" ref="DE344" si="4157">IF(AND($F344=DD$2,$D344=DD$3,$E344=DE$4),1,"")</f>
        <v/>
      </c>
      <c r="DF344" s="67" t="str">
        <f t="shared" si="3952"/>
        <v/>
      </c>
      <c r="DG344" s="67" t="str">
        <f t="shared" si="3953"/>
        <v/>
      </c>
      <c r="DH344" s="67" t="str">
        <f t="shared" si="3954"/>
        <v/>
      </c>
      <c r="DI344" s="67" t="str">
        <f t="shared" si="3955"/>
        <v/>
      </c>
      <c r="DJ344" s="67" t="str">
        <f t="shared" si="3956"/>
        <v/>
      </c>
      <c r="DK344" s="67" t="str">
        <f t="shared" si="3957"/>
        <v/>
      </c>
      <c r="DL344" s="67" t="str">
        <f t="shared" si="3958"/>
        <v/>
      </c>
      <c r="DM344" s="75" t="str">
        <f t="shared" si="3959"/>
        <v/>
      </c>
      <c r="DN344" s="74" t="str">
        <f t="shared" si="4127"/>
        <v/>
      </c>
      <c r="DO344" s="67" t="str">
        <f t="shared" ref="DO344" si="4158">IF(AND($F344=DN$2,$D344=DN$3,$E344=DO$4),1,"")</f>
        <v/>
      </c>
      <c r="DP344" s="67" t="str">
        <f t="shared" si="3961"/>
        <v/>
      </c>
      <c r="DQ344" s="67" t="str">
        <f t="shared" si="3962"/>
        <v/>
      </c>
      <c r="DR344" s="67" t="str">
        <f t="shared" si="3963"/>
        <v/>
      </c>
      <c r="DS344" s="67" t="str">
        <f t="shared" si="3964"/>
        <v/>
      </c>
      <c r="DT344" s="67" t="str">
        <f t="shared" si="3965"/>
        <v/>
      </c>
      <c r="DU344" s="67" t="str">
        <f t="shared" si="3966"/>
        <v/>
      </c>
      <c r="DV344" s="67" t="str">
        <f t="shared" si="3967"/>
        <v/>
      </c>
      <c r="DW344" s="76" t="str">
        <f t="shared" si="3968"/>
        <v/>
      </c>
      <c r="DX344" s="73"/>
    </row>
    <row r="345" spans="1:128" hidden="1">
      <c r="A345" s="67" t="str">
        <f>IF(OR(B345=0,B345=""),"",'Stu.Detail (1-20)'!A347)</f>
        <v/>
      </c>
      <c r="B345" s="67" t="str">
        <f>IF(OR('Stu.Detail (1-20)'!B347=0,'Stu.Detail (1-20)'!B347=""),"",'Stu.Detail (1-20)'!B347)</f>
        <v/>
      </c>
      <c r="C345" s="68" t="str">
        <f>IF(OR('Stu.Detail (1-20)'!C347=0,'Stu.Detail (1-20)'!C347=""),"",'Stu.Detail (1-20)'!C347)</f>
        <v/>
      </c>
      <c r="D345" s="67" t="str">
        <f>IF(OR('Stu.Detail (1-20)'!J347=0,'Stu.Detail (1-20)'!J347=""),"",'Stu.Detail (1-20)'!J347)</f>
        <v/>
      </c>
      <c r="E345" s="67" t="str">
        <f>IF(OR('Stu.Detail (1-20)'!K347=0,'Stu.Detail (1-20)'!K347=""),"",'Stu.Detail (1-20)'!K347)</f>
        <v/>
      </c>
      <c r="F345" s="67" t="str">
        <f>IF(OR('Stu.Detail (1-20)'!L347=0,'Stu.Detail (1-20)'!L347=""),"",'Stu.Detail (1-20)'!L347)</f>
        <v/>
      </c>
      <c r="H345" s="74" t="str">
        <f t="shared" si="3859"/>
        <v/>
      </c>
      <c r="I345" s="67" t="str">
        <f t="shared" si="3860"/>
        <v/>
      </c>
      <c r="J345" s="67" t="str">
        <f t="shared" si="3861"/>
        <v/>
      </c>
      <c r="K345" s="67" t="str">
        <f t="shared" si="3862"/>
        <v/>
      </c>
      <c r="L345" s="67" t="str">
        <f t="shared" si="3863"/>
        <v/>
      </c>
      <c r="M345" s="67" t="str">
        <f t="shared" si="3864"/>
        <v/>
      </c>
      <c r="N345" s="67" t="str">
        <f t="shared" si="3865"/>
        <v/>
      </c>
      <c r="O345" s="67" t="str">
        <f t="shared" si="3866"/>
        <v/>
      </c>
      <c r="P345" s="67" t="str">
        <f t="shared" si="3867"/>
        <v/>
      </c>
      <c r="Q345" s="75" t="str">
        <f t="shared" si="3868"/>
        <v/>
      </c>
      <c r="R345" s="74" t="str">
        <f t="shared" si="3869"/>
        <v/>
      </c>
      <c r="S345" s="67" t="str">
        <f t="shared" si="3870"/>
        <v/>
      </c>
      <c r="T345" s="67" t="str">
        <f t="shared" si="3871"/>
        <v/>
      </c>
      <c r="U345" s="67" t="str">
        <f t="shared" si="3872"/>
        <v/>
      </c>
      <c r="V345" s="67" t="str">
        <f t="shared" si="3873"/>
        <v/>
      </c>
      <c r="W345" s="67" t="str">
        <f t="shared" si="3874"/>
        <v/>
      </c>
      <c r="X345" s="67" t="str">
        <f t="shared" si="3875"/>
        <v/>
      </c>
      <c r="Y345" s="67" t="str">
        <f t="shared" si="3876"/>
        <v/>
      </c>
      <c r="Z345" s="67" t="str">
        <f t="shared" si="3877"/>
        <v/>
      </c>
      <c r="AA345" s="75" t="str">
        <f t="shared" si="3878"/>
        <v/>
      </c>
      <c r="AB345" s="74" t="str">
        <f t="shared" si="4109"/>
        <v/>
      </c>
      <c r="AC345" s="67" t="str">
        <f t="shared" ref="AC345" si="4159">IF(AND($F345=AB$2,$D345=AB$3,$E345=AC$4),1,"")</f>
        <v/>
      </c>
      <c r="AD345" s="67" t="str">
        <f t="shared" si="3880"/>
        <v/>
      </c>
      <c r="AE345" s="67" t="str">
        <f t="shared" si="3881"/>
        <v/>
      </c>
      <c r="AF345" s="67" t="str">
        <f t="shared" si="3882"/>
        <v/>
      </c>
      <c r="AG345" s="67" t="str">
        <f t="shared" si="3883"/>
        <v/>
      </c>
      <c r="AH345" s="67" t="str">
        <f t="shared" si="3884"/>
        <v/>
      </c>
      <c r="AI345" s="67" t="str">
        <f t="shared" si="3885"/>
        <v/>
      </c>
      <c r="AJ345" s="67" t="str">
        <f t="shared" si="3886"/>
        <v/>
      </c>
      <c r="AK345" s="75" t="str">
        <f t="shared" si="3887"/>
        <v/>
      </c>
      <c r="AL345" s="74" t="str">
        <f t="shared" si="4111"/>
        <v/>
      </c>
      <c r="AM345" s="67" t="str">
        <f t="shared" ref="AM345" si="4160">IF(AND($F345=AL$2,$D345=AL$3,$E345=AM$4),1,"")</f>
        <v/>
      </c>
      <c r="AN345" s="67" t="str">
        <f t="shared" si="3889"/>
        <v/>
      </c>
      <c r="AO345" s="67" t="str">
        <f t="shared" si="3890"/>
        <v/>
      </c>
      <c r="AP345" s="67" t="str">
        <f t="shared" si="3891"/>
        <v/>
      </c>
      <c r="AQ345" s="67" t="str">
        <f t="shared" si="3892"/>
        <v/>
      </c>
      <c r="AR345" s="67" t="str">
        <f t="shared" si="3893"/>
        <v/>
      </c>
      <c r="AS345" s="67" t="str">
        <f t="shared" si="3894"/>
        <v/>
      </c>
      <c r="AT345" s="67" t="str">
        <f t="shared" si="3895"/>
        <v/>
      </c>
      <c r="AU345" s="75" t="str">
        <f t="shared" si="3896"/>
        <v/>
      </c>
      <c r="AV345" s="74" t="str">
        <f t="shared" si="4113"/>
        <v/>
      </c>
      <c r="AW345" s="67" t="str">
        <f t="shared" ref="AW345" si="4161">IF(AND($F345=AV$2,$D345=AV$3,$E345=AW$4),1,"")</f>
        <v/>
      </c>
      <c r="AX345" s="67" t="str">
        <f t="shared" si="3898"/>
        <v/>
      </c>
      <c r="AY345" s="67" t="str">
        <f t="shared" si="3899"/>
        <v/>
      </c>
      <c r="AZ345" s="67" t="str">
        <f t="shared" si="3900"/>
        <v/>
      </c>
      <c r="BA345" s="67" t="str">
        <f t="shared" si="3901"/>
        <v/>
      </c>
      <c r="BB345" s="67" t="str">
        <f t="shared" si="3902"/>
        <v/>
      </c>
      <c r="BC345" s="67" t="str">
        <f t="shared" si="3903"/>
        <v/>
      </c>
      <c r="BD345" s="67" t="str">
        <f t="shared" si="3904"/>
        <v/>
      </c>
      <c r="BE345" s="75" t="str">
        <f t="shared" si="3905"/>
        <v/>
      </c>
      <c r="BF345" s="74" t="str">
        <f t="shared" si="4115"/>
        <v/>
      </c>
      <c r="BG345" s="67" t="str">
        <f t="shared" ref="BG345" si="4162">IF(AND($F345=BF$2,$D345=BF$3,$E345=BG$4),1,"")</f>
        <v/>
      </c>
      <c r="BH345" s="67" t="str">
        <f t="shared" si="3907"/>
        <v/>
      </c>
      <c r="BI345" s="67" t="str">
        <f t="shared" si="3908"/>
        <v/>
      </c>
      <c r="BJ345" s="67" t="str">
        <f t="shared" si="3909"/>
        <v/>
      </c>
      <c r="BK345" s="67" t="str">
        <f t="shared" si="3910"/>
        <v/>
      </c>
      <c r="BL345" s="67" t="str">
        <f t="shared" si="3911"/>
        <v/>
      </c>
      <c r="BM345" s="67" t="str">
        <f t="shared" si="3912"/>
        <v/>
      </c>
      <c r="BN345" s="67" t="str">
        <f t="shared" si="3913"/>
        <v/>
      </c>
      <c r="BO345" s="75" t="str">
        <f t="shared" si="3914"/>
        <v/>
      </c>
      <c r="BP345" s="74" t="str">
        <f t="shared" si="4117"/>
        <v/>
      </c>
      <c r="BQ345" s="67" t="str">
        <f t="shared" ref="BQ345" si="4163">IF(AND($F345=BP$2,$D345=BP$3,$E345=BQ$4),1,"")</f>
        <v/>
      </c>
      <c r="BR345" s="67" t="str">
        <f t="shared" si="3916"/>
        <v/>
      </c>
      <c r="BS345" s="67" t="str">
        <f t="shared" si="3917"/>
        <v/>
      </c>
      <c r="BT345" s="67" t="str">
        <f t="shared" si="3918"/>
        <v/>
      </c>
      <c r="BU345" s="67" t="str">
        <f t="shared" si="3919"/>
        <v/>
      </c>
      <c r="BV345" s="67" t="str">
        <f t="shared" si="3920"/>
        <v/>
      </c>
      <c r="BW345" s="67" t="str">
        <f t="shared" si="3921"/>
        <v/>
      </c>
      <c r="BX345" s="67" t="str">
        <f t="shared" si="3922"/>
        <v/>
      </c>
      <c r="BY345" s="75" t="str">
        <f t="shared" si="3923"/>
        <v/>
      </c>
      <c r="BZ345" s="74" t="str">
        <f t="shared" si="4119"/>
        <v/>
      </c>
      <c r="CA345" s="67" t="str">
        <f t="shared" ref="CA345" si="4164">IF(AND($F345=BZ$2,$D345=BZ$3,$E345=CA$4),1,"")</f>
        <v/>
      </c>
      <c r="CB345" s="67" t="str">
        <f t="shared" si="3925"/>
        <v/>
      </c>
      <c r="CC345" s="67" t="str">
        <f t="shared" si="3926"/>
        <v/>
      </c>
      <c r="CD345" s="67" t="str">
        <f t="shared" si="3927"/>
        <v/>
      </c>
      <c r="CE345" s="67" t="str">
        <f t="shared" si="3928"/>
        <v/>
      </c>
      <c r="CF345" s="67" t="str">
        <f t="shared" si="3929"/>
        <v/>
      </c>
      <c r="CG345" s="67" t="str">
        <f t="shared" si="3930"/>
        <v/>
      </c>
      <c r="CH345" s="67" t="str">
        <f t="shared" si="3931"/>
        <v/>
      </c>
      <c r="CI345" s="75" t="str">
        <f t="shared" si="3932"/>
        <v/>
      </c>
      <c r="CJ345" s="74" t="str">
        <f t="shared" si="4121"/>
        <v/>
      </c>
      <c r="CK345" s="67" t="str">
        <f t="shared" ref="CK345" si="4165">IF(AND($F345=CJ$2,$D345=CJ$3,$E345=CK$4),1,"")</f>
        <v/>
      </c>
      <c r="CL345" s="67" t="str">
        <f t="shared" si="3934"/>
        <v/>
      </c>
      <c r="CM345" s="67" t="str">
        <f t="shared" si="3935"/>
        <v/>
      </c>
      <c r="CN345" s="67" t="str">
        <f t="shared" si="3936"/>
        <v/>
      </c>
      <c r="CO345" s="67" t="str">
        <f t="shared" si="3937"/>
        <v/>
      </c>
      <c r="CP345" s="67" t="str">
        <f t="shared" si="3938"/>
        <v/>
      </c>
      <c r="CQ345" s="67" t="str">
        <f t="shared" si="3939"/>
        <v/>
      </c>
      <c r="CR345" s="67" t="str">
        <f t="shared" si="3940"/>
        <v/>
      </c>
      <c r="CS345" s="75" t="str">
        <f t="shared" si="3941"/>
        <v/>
      </c>
      <c r="CT345" s="74" t="str">
        <f t="shared" si="4123"/>
        <v/>
      </c>
      <c r="CU345" s="67" t="str">
        <f t="shared" ref="CU345" si="4166">IF(AND($F345=CT$2,$D345=CT$3,$E345=CU$4),1,"")</f>
        <v/>
      </c>
      <c r="CV345" s="67" t="str">
        <f t="shared" si="3943"/>
        <v/>
      </c>
      <c r="CW345" s="67" t="str">
        <f t="shared" si="3944"/>
        <v/>
      </c>
      <c r="CX345" s="67" t="str">
        <f t="shared" si="3945"/>
        <v/>
      </c>
      <c r="CY345" s="67" t="str">
        <f t="shared" si="3946"/>
        <v/>
      </c>
      <c r="CZ345" s="67" t="str">
        <f t="shared" si="3947"/>
        <v/>
      </c>
      <c r="DA345" s="67" t="str">
        <f t="shared" si="3948"/>
        <v/>
      </c>
      <c r="DB345" s="67" t="str">
        <f t="shared" si="3949"/>
        <v/>
      </c>
      <c r="DC345" s="75" t="str">
        <f t="shared" si="3950"/>
        <v/>
      </c>
      <c r="DD345" s="74" t="str">
        <f t="shared" si="4125"/>
        <v/>
      </c>
      <c r="DE345" s="67" t="str">
        <f t="shared" ref="DE345" si="4167">IF(AND($F345=DD$2,$D345=DD$3,$E345=DE$4),1,"")</f>
        <v/>
      </c>
      <c r="DF345" s="67" t="str">
        <f t="shared" si="3952"/>
        <v/>
      </c>
      <c r="DG345" s="67" t="str">
        <f t="shared" si="3953"/>
        <v/>
      </c>
      <c r="DH345" s="67" t="str">
        <f t="shared" si="3954"/>
        <v/>
      </c>
      <c r="DI345" s="67" t="str">
        <f t="shared" si="3955"/>
        <v/>
      </c>
      <c r="DJ345" s="67" t="str">
        <f t="shared" si="3956"/>
        <v/>
      </c>
      <c r="DK345" s="67" t="str">
        <f t="shared" si="3957"/>
        <v/>
      </c>
      <c r="DL345" s="67" t="str">
        <f t="shared" si="3958"/>
        <v/>
      </c>
      <c r="DM345" s="75" t="str">
        <f t="shared" si="3959"/>
        <v/>
      </c>
      <c r="DN345" s="74" t="str">
        <f t="shared" si="4127"/>
        <v/>
      </c>
      <c r="DO345" s="67" t="str">
        <f t="shared" ref="DO345" si="4168">IF(AND($F345=DN$2,$D345=DN$3,$E345=DO$4),1,"")</f>
        <v/>
      </c>
      <c r="DP345" s="67" t="str">
        <f t="shared" si="3961"/>
        <v/>
      </c>
      <c r="DQ345" s="67" t="str">
        <f t="shared" si="3962"/>
        <v/>
      </c>
      <c r="DR345" s="67" t="str">
        <f t="shared" si="3963"/>
        <v/>
      </c>
      <c r="DS345" s="67" t="str">
        <f t="shared" si="3964"/>
        <v/>
      </c>
      <c r="DT345" s="67" t="str">
        <f t="shared" si="3965"/>
        <v/>
      </c>
      <c r="DU345" s="67" t="str">
        <f t="shared" si="3966"/>
        <v/>
      </c>
      <c r="DV345" s="67" t="str">
        <f t="shared" si="3967"/>
        <v/>
      </c>
      <c r="DW345" s="76" t="str">
        <f t="shared" si="3968"/>
        <v/>
      </c>
      <c r="DX345" s="73"/>
    </row>
    <row r="346" spans="1:128" hidden="1">
      <c r="A346" s="67" t="str">
        <f>IF(OR(B346=0,B346=""),"",'Stu.Detail (1-20)'!A348)</f>
        <v/>
      </c>
      <c r="B346" s="67" t="str">
        <f>IF(OR('Stu.Detail (1-20)'!B348=0,'Stu.Detail (1-20)'!B348=""),"",'Stu.Detail (1-20)'!B348)</f>
        <v/>
      </c>
      <c r="C346" s="68" t="str">
        <f>IF(OR('Stu.Detail (1-20)'!C348=0,'Stu.Detail (1-20)'!C348=""),"",'Stu.Detail (1-20)'!C348)</f>
        <v/>
      </c>
      <c r="D346" s="67" t="str">
        <f>IF(OR('Stu.Detail (1-20)'!J348=0,'Stu.Detail (1-20)'!J348=""),"",'Stu.Detail (1-20)'!J348)</f>
        <v/>
      </c>
      <c r="E346" s="67" t="str">
        <f>IF(OR('Stu.Detail (1-20)'!K348=0,'Stu.Detail (1-20)'!K348=""),"",'Stu.Detail (1-20)'!K348)</f>
        <v/>
      </c>
      <c r="F346" s="67" t="str">
        <f>IF(OR('Stu.Detail (1-20)'!L348=0,'Stu.Detail (1-20)'!L348=""),"",'Stu.Detail (1-20)'!L348)</f>
        <v/>
      </c>
      <c r="H346" s="74" t="str">
        <f t="shared" si="3859"/>
        <v/>
      </c>
      <c r="I346" s="67" t="str">
        <f t="shared" si="3860"/>
        <v/>
      </c>
      <c r="J346" s="67" t="str">
        <f t="shared" si="3861"/>
        <v/>
      </c>
      <c r="K346" s="67" t="str">
        <f t="shared" si="3862"/>
        <v/>
      </c>
      <c r="L346" s="67" t="str">
        <f t="shared" si="3863"/>
        <v/>
      </c>
      <c r="M346" s="67" t="str">
        <f t="shared" si="3864"/>
        <v/>
      </c>
      <c r="N346" s="67" t="str">
        <f t="shared" si="3865"/>
        <v/>
      </c>
      <c r="O346" s="67" t="str">
        <f t="shared" si="3866"/>
        <v/>
      </c>
      <c r="P346" s="67" t="str">
        <f t="shared" si="3867"/>
        <v/>
      </c>
      <c r="Q346" s="75" t="str">
        <f t="shared" si="3868"/>
        <v/>
      </c>
      <c r="R346" s="74" t="str">
        <f t="shared" si="3869"/>
        <v/>
      </c>
      <c r="S346" s="67" t="str">
        <f t="shared" si="3870"/>
        <v/>
      </c>
      <c r="T346" s="67" t="str">
        <f t="shared" si="3871"/>
        <v/>
      </c>
      <c r="U346" s="67" t="str">
        <f t="shared" si="3872"/>
        <v/>
      </c>
      <c r="V346" s="67" t="str">
        <f t="shared" si="3873"/>
        <v/>
      </c>
      <c r="W346" s="67" t="str">
        <f t="shared" si="3874"/>
        <v/>
      </c>
      <c r="X346" s="67" t="str">
        <f t="shared" si="3875"/>
        <v/>
      </c>
      <c r="Y346" s="67" t="str">
        <f t="shared" si="3876"/>
        <v/>
      </c>
      <c r="Z346" s="67" t="str">
        <f t="shared" si="3877"/>
        <v/>
      </c>
      <c r="AA346" s="75" t="str">
        <f t="shared" si="3878"/>
        <v/>
      </c>
      <c r="AB346" s="74" t="str">
        <f t="shared" si="4109"/>
        <v/>
      </c>
      <c r="AC346" s="67" t="str">
        <f t="shared" ref="AC346" si="4169">IF(AND($F346=AB$2,$D346=AB$3,$E346=AC$4),1,"")</f>
        <v/>
      </c>
      <c r="AD346" s="67" t="str">
        <f t="shared" si="3880"/>
        <v/>
      </c>
      <c r="AE346" s="67" t="str">
        <f t="shared" si="3881"/>
        <v/>
      </c>
      <c r="AF346" s="67" t="str">
        <f t="shared" si="3882"/>
        <v/>
      </c>
      <c r="AG346" s="67" t="str">
        <f t="shared" si="3883"/>
        <v/>
      </c>
      <c r="AH346" s="67" t="str">
        <f t="shared" si="3884"/>
        <v/>
      </c>
      <c r="AI346" s="67" t="str">
        <f t="shared" si="3885"/>
        <v/>
      </c>
      <c r="AJ346" s="67" t="str">
        <f t="shared" si="3886"/>
        <v/>
      </c>
      <c r="AK346" s="75" t="str">
        <f t="shared" si="3887"/>
        <v/>
      </c>
      <c r="AL346" s="74" t="str">
        <f t="shared" si="4111"/>
        <v/>
      </c>
      <c r="AM346" s="67" t="str">
        <f t="shared" ref="AM346" si="4170">IF(AND($F346=AL$2,$D346=AL$3,$E346=AM$4),1,"")</f>
        <v/>
      </c>
      <c r="AN346" s="67" t="str">
        <f t="shared" si="3889"/>
        <v/>
      </c>
      <c r="AO346" s="67" t="str">
        <f t="shared" si="3890"/>
        <v/>
      </c>
      <c r="AP346" s="67" t="str">
        <f t="shared" si="3891"/>
        <v/>
      </c>
      <c r="AQ346" s="67" t="str">
        <f t="shared" si="3892"/>
        <v/>
      </c>
      <c r="AR346" s="67" t="str">
        <f t="shared" si="3893"/>
        <v/>
      </c>
      <c r="AS346" s="67" t="str">
        <f t="shared" si="3894"/>
        <v/>
      </c>
      <c r="AT346" s="67" t="str">
        <f t="shared" si="3895"/>
        <v/>
      </c>
      <c r="AU346" s="75" t="str">
        <f t="shared" si="3896"/>
        <v/>
      </c>
      <c r="AV346" s="74" t="str">
        <f t="shared" si="4113"/>
        <v/>
      </c>
      <c r="AW346" s="67" t="str">
        <f t="shared" ref="AW346" si="4171">IF(AND($F346=AV$2,$D346=AV$3,$E346=AW$4),1,"")</f>
        <v/>
      </c>
      <c r="AX346" s="67" t="str">
        <f t="shared" si="3898"/>
        <v/>
      </c>
      <c r="AY346" s="67" t="str">
        <f t="shared" si="3899"/>
        <v/>
      </c>
      <c r="AZ346" s="67" t="str">
        <f t="shared" si="3900"/>
        <v/>
      </c>
      <c r="BA346" s="67" t="str">
        <f t="shared" si="3901"/>
        <v/>
      </c>
      <c r="BB346" s="67" t="str">
        <f t="shared" si="3902"/>
        <v/>
      </c>
      <c r="BC346" s="67" t="str">
        <f t="shared" si="3903"/>
        <v/>
      </c>
      <c r="BD346" s="67" t="str">
        <f t="shared" si="3904"/>
        <v/>
      </c>
      <c r="BE346" s="75" t="str">
        <f t="shared" si="3905"/>
        <v/>
      </c>
      <c r="BF346" s="74" t="str">
        <f t="shared" si="4115"/>
        <v/>
      </c>
      <c r="BG346" s="67" t="str">
        <f t="shared" ref="BG346" si="4172">IF(AND($F346=BF$2,$D346=BF$3,$E346=BG$4),1,"")</f>
        <v/>
      </c>
      <c r="BH346" s="67" t="str">
        <f t="shared" si="3907"/>
        <v/>
      </c>
      <c r="BI346" s="67" t="str">
        <f t="shared" si="3908"/>
        <v/>
      </c>
      <c r="BJ346" s="67" t="str">
        <f t="shared" si="3909"/>
        <v/>
      </c>
      <c r="BK346" s="67" t="str">
        <f t="shared" si="3910"/>
        <v/>
      </c>
      <c r="BL346" s="67" t="str">
        <f t="shared" si="3911"/>
        <v/>
      </c>
      <c r="BM346" s="67" t="str">
        <f t="shared" si="3912"/>
        <v/>
      </c>
      <c r="BN346" s="67" t="str">
        <f t="shared" si="3913"/>
        <v/>
      </c>
      <c r="BO346" s="75" t="str">
        <f t="shared" si="3914"/>
        <v/>
      </c>
      <c r="BP346" s="74" t="str">
        <f t="shared" si="4117"/>
        <v/>
      </c>
      <c r="BQ346" s="67" t="str">
        <f t="shared" ref="BQ346" si="4173">IF(AND($F346=BP$2,$D346=BP$3,$E346=BQ$4),1,"")</f>
        <v/>
      </c>
      <c r="BR346" s="67" t="str">
        <f t="shared" si="3916"/>
        <v/>
      </c>
      <c r="BS346" s="67" t="str">
        <f t="shared" si="3917"/>
        <v/>
      </c>
      <c r="BT346" s="67" t="str">
        <f t="shared" si="3918"/>
        <v/>
      </c>
      <c r="BU346" s="67" t="str">
        <f t="shared" si="3919"/>
        <v/>
      </c>
      <c r="BV346" s="67" t="str">
        <f t="shared" si="3920"/>
        <v/>
      </c>
      <c r="BW346" s="67" t="str">
        <f t="shared" si="3921"/>
        <v/>
      </c>
      <c r="BX346" s="67" t="str">
        <f t="shared" si="3922"/>
        <v/>
      </c>
      <c r="BY346" s="75" t="str">
        <f t="shared" si="3923"/>
        <v/>
      </c>
      <c r="BZ346" s="74" t="str">
        <f t="shared" si="4119"/>
        <v/>
      </c>
      <c r="CA346" s="67" t="str">
        <f t="shared" ref="CA346" si="4174">IF(AND($F346=BZ$2,$D346=BZ$3,$E346=CA$4),1,"")</f>
        <v/>
      </c>
      <c r="CB346" s="67" t="str">
        <f t="shared" si="3925"/>
        <v/>
      </c>
      <c r="CC346" s="67" t="str">
        <f t="shared" si="3926"/>
        <v/>
      </c>
      <c r="CD346" s="67" t="str">
        <f t="shared" si="3927"/>
        <v/>
      </c>
      <c r="CE346" s="67" t="str">
        <f t="shared" si="3928"/>
        <v/>
      </c>
      <c r="CF346" s="67" t="str">
        <f t="shared" si="3929"/>
        <v/>
      </c>
      <c r="CG346" s="67" t="str">
        <f t="shared" si="3930"/>
        <v/>
      </c>
      <c r="CH346" s="67" t="str">
        <f t="shared" si="3931"/>
        <v/>
      </c>
      <c r="CI346" s="75" t="str">
        <f t="shared" si="3932"/>
        <v/>
      </c>
      <c r="CJ346" s="74" t="str">
        <f t="shared" si="4121"/>
        <v/>
      </c>
      <c r="CK346" s="67" t="str">
        <f t="shared" ref="CK346" si="4175">IF(AND($F346=CJ$2,$D346=CJ$3,$E346=CK$4),1,"")</f>
        <v/>
      </c>
      <c r="CL346" s="67" t="str">
        <f t="shared" si="3934"/>
        <v/>
      </c>
      <c r="CM346" s="67" t="str">
        <f t="shared" si="3935"/>
        <v/>
      </c>
      <c r="CN346" s="67" t="str">
        <f t="shared" si="3936"/>
        <v/>
      </c>
      <c r="CO346" s="67" t="str">
        <f t="shared" si="3937"/>
        <v/>
      </c>
      <c r="CP346" s="67" t="str">
        <f t="shared" si="3938"/>
        <v/>
      </c>
      <c r="CQ346" s="67" t="str">
        <f t="shared" si="3939"/>
        <v/>
      </c>
      <c r="CR346" s="67" t="str">
        <f t="shared" si="3940"/>
        <v/>
      </c>
      <c r="CS346" s="75" t="str">
        <f t="shared" si="3941"/>
        <v/>
      </c>
      <c r="CT346" s="74" t="str">
        <f t="shared" si="4123"/>
        <v/>
      </c>
      <c r="CU346" s="67" t="str">
        <f t="shared" ref="CU346" si="4176">IF(AND($F346=CT$2,$D346=CT$3,$E346=CU$4),1,"")</f>
        <v/>
      </c>
      <c r="CV346" s="67" t="str">
        <f t="shared" si="3943"/>
        <v/>
      </c>
      <c r="CW346" s="67" t="str">
        <f t="shared" si="3944"/>
        <v/>
      </c>
      <c r="CX346" s="67" t="str">
        <f t="shared" si="3945"/>
        <v/>
      </c>
      <c r="CY346" s="67" t="str">
        <f t="shared" si="3946"/>
        <v/>
      </c>
      <c r="CZ346" s="67" t="str">
        <f t="shared" si="3947"/>
        <v/>
      </c>
      <c r="DA346" s="67" t="str">
        <f t="shared" si="3948"/>
        <v/>
      </c>
      <c r="DB346" s="67" t="str">
        <f t="shared" si="3949"/>
        <v/>
      </c>
      <c r="DC346" s="75" t="str">
        <f t="shared" si="3950"/>
        <v/>
      </c>
      <c r="DD346" s="74" t="str">
        <f t="shared" si="4125"/>
        <v/>
      </c>
      <c r="DE346" s="67" t="str">
        <f t="shared" ref="DE346" si="4177">IF(AND($F346=DD$2,$D346=DD$3,$E346=DE$4),1,"")</f>
        <v/>
      </c>
      <c r="DF346" s="67" t="str">
        <f t="shared" si="3952"/>
        <v/>
      </c>
      <c r="DG346" s="67" t="str">
        <f t="shared" si="3953"/>
        <v/>
      </c>
      <c r="DH346" s="67" t="str">
        <f t="shared" si="3954"/>
        <v/>
      </c>
      <c r="DI346" s="67" t="str">
        <f t="shared" si="3955"/>
        <v/>
      </c>
      <c r="DJ346" s="67" t="str">
        <f t="shared" si="3956"/>
        <v/>
      </c>
      <c r="DK346" s="67" t="str">
        <f t="shared" si="3957"/>
        <v/>
      </c>
      <c r="DL346" s="67" t="str">
        <f t="shared" si="3958"/>
        <v/>
      </c>
      <c r="DM346" s="75" t="str">
        <f t="shared" si="3959"/>
        <v/>
      </c>
      <c r="DN346" s="74" t="str">
        <f t="shared" si="4127"/>
        <v/>
      </c>
      <c r="DO346" s="67" t="str">
        <f t="shared" ref="DO346" si="4178">IF(AND($F346=DN$2,$D346=DN$3,$E346=DO$4),1,"")</f>
        <v/>
      </c>
      <c r="DP346" s="67" t="str">
        <f t="shared" si="3961"/>
        <v/>
      </c>
      <c r="DQ346" s="67" t="str">
        <f t="shared" si="3962"/>
        <v/>
      </c>
      <c r="DR346" s="67" t="str">
        <f t="shared" si="3963"/>
        <v/>
      </c>
      <c r="DS346" s="67" t="str">
        <f t="shared" si="3964"/>
        <v/>
      </c>
      <c r="DT346" s="67" t="str">
        <f t="shared" si="3965"/>
        <v/>
      </c>
      <c r="DU346" s="67" t="str">
        <f t="shared" si="3966"/>
        <v/>
      </c>
      <c r="DV346" s="67" t="str">
        <f t="shared" si="3967"/>
        <v/>
      </c>
      <c r="DW346" s="76" t="str">
        <f t="shared" si="3968"/>
        <v/>
      </c>
      <c r="DX346" s="73"/>
    </row>
    <row r="347" spans="1:128" hidden="1">
      <c r="A347" s="67" t="str">
        <f>IF(OR(B347=0,B347=""),"",'Stu.Detail (1-20)'!A349)</f>
        <v/>
      </c>
      <c r="B347" s="67" t="str">
        <f>IF(OR('Stu.Detail (1-20)'!B349=0,'Stu.Detail (1-20)'!B349=""),"",'Stu.Detail (1-20)'!B349)</f>
        <v/>
      </c>
      <c r="C347" s="68" t="str">
        <f>IF(OR('Stu.Detail (1-20)'!C349=0,'Stu.Detail (1-20)'!C349=""),"",'Stu.Detail (1-20)'!C349)</f>
        <v/>
      </c>
      <c r="D347" s="67" t="str">
        <f>IF(OR('Stu.Detail (1-20)'!J349=0,'Stu.Detail (1-20)'!J349=""),"",'Stu.Detail (1-20)'!J349)</f>
        <v/>
      </c>
      <c r="E347" s="67" t="str">
        <f>IF(OR('Stu.Detail (1-20)'!K349=0,'Stu.Detail (1-20)'!K349=""),"",'Stu.Detail (1-20)'!K349)</f>
        <v/>
      </c>
      <c r="F347" s="67" t="str">
        <f>IF(OR('Stu.Detail (1-20)'!L349=0,'Stu.Detail (1-20)'!L349=""),"",'Stu.Detail (1-20)'!L349)</f>
        <v/>
      </c>
      <c r="H347" s="74" t="str">
        <f t="shared" si="3859"/>
        <v/>
      </c>
      <c r="I347" s="67" t="str">
        <f t="shared" si="3860"/>
        <v/>
      </c>
      <c r="J347" s="67" t="str">
        <f t="shared" si="3861"/>
        <v/>
      </c>
      <c r="K347" s="67" t="str">
        <f t="shared" si="3862"/>
        <v/>
      </c>
      <c r="L347" s="67" t="str">
        <f t="shared" si="3863"/>
        <v/>
      </c>
      <c r="M347" s="67" t="str">
        <f t="shared" si="3864"/>
        <v/>
      </c>
      <c r="N347" s="67" t="str">
        <f t="shared" si="3865"/>
        <v/>
      </c>
      <c r="O347" s="67" t="str">
        <f t="shared" si="3866"/>
        <v/>
      </c>
      <c r="P347" s="67" t="str">
        <f t="shared" si="3867"/>
        <v/>
      </c>
      <c r="Q347" s="75" t="str">
        <f t="shared" si="3868"/>
        <v/>
      </c>
      <c r="R347" s="74" t="str">
        <f t="shared" si="3869"/>
        <v/>
      </c>
      <c r="S347" s="67" t="str">
        <f t="shared" si="3870"/>
        <v/>
      </c>
      <c r="T347" s="67" t="str">
        <f t="shared" si="3871"/>
        <v/>
      </c>
      <c r="U347" s="67" t="str">
        <f t="shared" si="3872"/>
        <v/>
      </c>
      <c r="V347" s="67" t="str">
        <f t="shared" si="3873"/>
        <v/>
      </c>
      <c r="W347" s="67" t="str">
        <f t="shared" si="3874"/>
        <v/>
      </c>
      <c r="X347" s="67" t="str">
        <f t="shared" si="3875"/>
        <v/>
      </c>
      <c r="Y347" s="67" t="str">
        <f t="shared" si="3876"/>
        <v/>
      </c>
      <c r="Z347" s="67" t="str">
        <f t="shared" si="3877"/>
        <v/>
      </c>
      <c r="AA347" s="75" t="str">
        <f t="shared" si="3878"/>
        <v/>
      </c>
      <c r="AB347" s="74" t="str">
        <f t="shared" si="4109"/>
        <v/>
      </c>
      <c r="AC347" s="67" t="str">
        <f t="shared" ref="AC347" si="4179">IF(AND($F347=AB$2,$D347=AB$3,$E347=AC$4),1,"")</f>
        <v/>
      </c>
      <c r="AD347" s="67" t="str">
        <f t="shared" si="3880"/>
        <v/>
      </c>
      <c r="AE347" s="67" t="str">
        <f t="shared" si="3881"/>
        <v/>
      </c>
      <c r="AF347" s="67" t="str">
        <f t="shared" si="3882"/>
        <v/>
      </c>
      <c r="AG347" s="67" t="str">
        <f t="shared" si="3883"/>
        <v/>
      </c>
      <c r="AH347" s="67" t="str">
        <f t="shared" si="3884"/>
        <v/>
      </c>
      <c r="AI347" s="67" t="str">
        <f t="shared" si="3885"/>
        <v/>
      </c>
      <c r="AJ347" s="67" t="str">
        <f t="shared" si="3886"/>
        <v/>
      </c>
      <c r="AK347" s="75" t="str">
        <f t="shared" si="3887"/>
        <v/>
      </c>
      <c r="AL347" s="74" t="str">
        <f t="shared" si="4111"/>
        <v/>
      </c>
      <c r="AM347" s="67" t="str">
        <f t="shared" ref="AM347" si="4180">IF(AND($F347=AL$2,$D347=AL$3,$E347=AM$4),1,"")</f>
        <v/>
      </c>
      <c r="AN347" s="67" t="str">
        <f t="shared" si="3889"/>
        <v/>
      </c>
      <c r="AO347" s="67" t="str">
        <f t="shared" si="3890"/>
        <v/>
      </c>
      <c r="AP347" s="67" t="str">
        <f t="shared" si="3891"/>
        <v/>
      </c>
      <c r="AQ347" s="67" t="str">
        <f t="shared" si="3892"/>
        <v/>
      </c>
      <c r="AR347" s="67" t="str">
        <f t="shared" si="3893"/>
        <v/>
      </c>
      <c r="AS347" s="67" t="str">
        <f t="shared" si="3894"/>
        <v/>
      </c>
      <c r="AT347" s="67" t="str">
        <f t="shared" si="3895"/>
        <v/>
      </c>
      <c r="AU347" s="75" t="str">
        <f t="shared" si="3896"/>
        <v/>
      </c>
      <c r="AV347" s="74" t="str">
        <f t="shared" si="4113"/>
        <v/>
      </c>
      <c r="AW347" s="67" t="str">
        <f t="shared" ref="AW347" si="4181">IF(AND($F347=AV$2,$D347=AV$3,$E347=AW$4),1,"")</f>
        <v/>
      </c>
      <c r="AX347" s="67" t="str">
        <f t="shared" si="3898"/>
        <v/>
      </c>
      <c r="AY347" s="67" t="str">
        <f t="shared" si="3899"/>
        <v/>
      </c>
      <c r="AZ347" s="67" t="str">
        <f t="shared" si="3900"/>
        <v/>
      </c>
      <c r="BA347" s="67" t="str">
        <f t="shared" si="3901"/>
        <v/>
      </c>
      <c r="BB347" s="67" t="str">
        <f t="shared" si="3902"/>
        <v/>
      </c>
      <c r="BC347" s="67" t="str">
        <f t="shared" si="3903"/>
        <v/>
      </c>
      <c r="BD347" s="67" t="str">
        <f t="shared" si="3904"/>
        <v/>
      </c>
      <c r="BE347" s="75" t="str">
        <f t="shared" si="3905"/>
        <v/>
      </c>
      <c r="BF347" s="74" t="str">
        <f t="shared" si="4115"/>
        <v/>
      </c>
      <c r="BG347" s="67" t="str">
        <f t="shared" ref="BG347" si="4182">IF(AND($F347=BF$2,$D347=BF$3,$E347=BG$4),1,"")</f>
        <v/>
      </c>
      <c r="BH347" s="67" t="str">
        <f t="shared" si="3907"/>
        <v/>
      </c>
      <c r="BI347" s="67" t="str">
        <f t="shared" si="3908"/>
        <v/>
      </c>
      <c r="BJ347" s="67" t="str">
        <f t="shared" si="3909"/>
        <v/>
      </c>
      <c r="BK347" s="67" t="str">
        <f t="shared" si="3910"/>
        <v/>
      </c>
      <c r="BL347" s="67" t="str">
        <f t="shared" si="3911"/>
        <v/>
      </c>
      <c r="BM347" s="67" t="str">
        <f t="shared" si="3912"/>
        <v/>
      </c>
      <c r="BN347" s="67" t="str">
        <f t="shared" si="3913"/>
        <v/>
      </c>
      <c r="BO347" s="75" t="str">
        <f t="shared" si="3914"/>
        <v/>
      </c>
      <c r="BP347" s="74" t="str">
        <f t="shared" si="4117"/>
        <v/>
      </c>
      <c r="BQ347" s="67" t="str">
        <f t="shared" ref="BQ347" si="4183">IF(AND($F347=BP$2,$D347=BP$3,$E347=BQ$4),1,"")</f>
        <v/>
      </c>
      <c r="BR347" s="67" t="str">
        <f t="shared" si="3916"/>
        <v/>
      </c>
      <c r="BS347" s="67" t="str">
        <f t="shared" si="3917"/>
        <v/>
      </c>
      <c r="BT347" s="67" t="str">
        <f t="shared" si="3918"/>
        <v/>
      </c>
      <c r="BU347" s="67" t="str">
        <f t="shared" si="3919"/>
        <v/>
      </c>
      <c r="BV347" s="67" t="str">
        <f t="shared" si="3920"/>
        <v/>
      </c>
      <c r="BW347" s="67" t="str">
        <f t="shared" si="3921"/>
        <v/>
      </c>
      <c r="BX347" s="67" t="str">
        <f t="shared" si="3922"/>
        <v/>
      </c>
      <c r="BY347" s="75" t="str">
        <f t="shared" si="3923"/>
        <v/>
      </c>
      <c r="BZ347" s="74" t="str">
        <f t="shared" si="4119"/>
        <v/>
      </c>
      <c r="CA347" s="67" t="str">
        <f t="shared" ref="CA347" si="4184">IF(AND($F347=BZ$2,$D347=BZ$3,$E347=CA$4),1,"")</f>
        <v/>
      </c>
      <c r="CB347" s="67" t="str">
        <f t="shared" si="3925"/>
        <v/>
      </c>
      <c r="CC347" s="67" t="str">
        <f t="shared" si="3926"/>
        <v/>
      </c>
      <c r="CD347" s="67" t="str">
        <f t="shared" si="3927"/>
        <v/>
      </c>
      <c r="CE347" s="67" t="str">
        <f t="shared" si="3928"/>
        <v/>
      </c>
      <c r="CF347" s="67" t="str">
        <f t="shared" si="3929"/>
        <v/>
      </c>
      <c r="CG347" s="67" t="str">
        <f t="shared" si="3930"/>
        <v/>
      </c>
      <c r="CH347" s="67" t="str">
        <f t="shared" si="3931"/>
        <v/>
      </c>
      <c r="CI347" s="75" t="str">
        <f t="shared" si="3932"/>
        <v/>
      </c>
      <c r="CJ347" s="74" t="str">
        <f t="shared" si="4121"/>
        <v/>
      </c>
      <c r="CK347" s="67" t="str">
        <f t="shared" ref="CK347" si="4185">IF(AND($F347=CJ$2,$D347=CJ$3,$E347=CK$4),1,"")</f>
        <v/>
      </c>
      <c r="CL347" s="67" t="str">
        <f t="shared" si="3934"/>
        <v/>
      </c>
      <c r="CM347" s="67" t="str">
        <f t="shared" si="3935"/>
        <v/>
      </c>
      <c r="CN347" s="67" t="str">
        <f t="shared" si="3936"/>
        <v/>
      </c>
      <c r="CO347" s="67" t="str">
        <f t="shared" si="3937"/>
        <v/>
      </c>
      <c r="CP347" s="67" t="str">
        <f t="shared" si="3938"/>
        <v/>
      </c>
      <c r="CQ347" s="67" t="str">
        <f t="shared" si="3939"/>
        <v/>
      </c>
      <c r="CR347" s="67" t="str">
        <f t="shared" si="3940"/>
        <v/>
      </c>
      <c r="CS347" s="75" t="str">
        <f t="shared" si="3941"/>
        <v/>
      </c>
      <c r="CT347" s="74" t="str">
        <f t="shared" si="4123"/>
        <v/>
      </c>
      <c r="CU347" s="67" t="str">
        <f t="shared" ref="CU347" si="4186">IF(AND($F347=CT$2,$D347=CT$3,$E347=CU$4),1,"")</f>
        <v/>
      </c>
      <c r="CV347" s="67" t="str">
        <f t="shared" si="3943"/>
        <v/>
      </c>
      <c r="CW347" s="67" t="str">
        <f t="shared" si="3944"/>
        <v/>
      </c>
      <c r="CX347" s="67" t="str">
        <f t="shared" si="3945"/>
        <v/>
      </c>
      <c r="CY347" s="67" t="str">
        <f t="shared" si="3946"/>
        <v/>
      </c>
      <c r="CZ347" s="67" t="str">
        <f t="shared" si="3947"/>
        <v/>
      </c>
      <c r="DA347" s="67" t="str">
        <f t="shared" si="3948"/>
        <v/>
      </c>
      <c r="DB347" s="67" t="str">
        <f t="shared" si="3949"/>
        <v/>
      </c>
      <c r="DC347" s="75" t="str">
        <f t="shared" si="3950"/>
        <v/>
      </c>
      <c r="DD347" s="74" t="str">
        <f t="shared" si="4125"/>
        <v/>
      </c>
      <c r="DE347" s="67" t="str">
        <f t="shared" ref="DE347" si="4187">IF(AND($F347=DD$2,$D347=DD$3,$E347=DE$4),1,"")</f>
        <v/>
      </c>
      <c r="DF347" s="67" t="str">
        <f t="shared" si="3952"/>
        <v/>
      </c>
      <c r="DG347" s="67" t="str">
        <f t="shared" si="3953"/>
        <v/>
      </c>
      <c r="DH347" s="67" t="str">
        <f t="shared" si="3954"/>
        <v/>
      </c>
      <c r="DI347" s="67" t="str">
        <f t="shared" si="3955"/>
        <v/>
      </c>
      <c r="DJ347" s="67" t="str">
        <f t="shared" si="3956"/>
        <v/>
      </c>
      <c r="DK347" s="67" t="str">
        <f t="shared" si="3957"/>
        <v/>
      </c>
      <c r="DL347" s="67" t="str">
        <f t="shared" si="3958"/>
        <v/>
      </c>
      <c r="DM347" s="75" t="str">
        <f t="shared" si="3959"/>
        <v/>
      </c>
      <c r="DN347" s="74" t="str">
        <f t="shared" si="4127"/>
        <v/>
      </c>
      <c r="DO347" s="67" t="str">
        <f t="shared" ref="DO347" si="4188">IF(AND($F347=DN$2,$D347=DN$3,$E347=DO$4),1,"")</f>
        <v/>
      </c>
      <c r="DP347" s="67" t="str">
        <f t="shared" si="3961"/>
        <v/>
      </c>
      <c r="DQ347" s="67" t="str">
        <f t="shared" si="3962"/>
        <v/>
      </c>
      <c r="DR347" s="67" t="str">
        <f t="shared" si="3963"/>
        <v/>
      </c>
      <c r="DS347" s="67" t="str">
        <f t="shared" si="3964"/>
        <v/>
      </c>
      <c r="DT347" s="67" t="str">
        <f t="shared" si="3965"/>
        <v/>
      </c>
      <c r="DU347" s="67" t="str">
        <f t="shared" si="3966"/>
        <v/>
      </c>
      <c r="DV347" s="67" t="str">
        <f t="shared" si="3967"/>
        <v/>
      </c>
      <c r="DW347" s="76" t="str">
        <f t="shared" si="3968"/>
        <v/>
      </c>
      <c r="DX347" s="73"/>
    </row>
    <row r="348" spans="1:128" hidden="1">
      <c r="A348" s="67" t="str">
        <f>IF(OR(B348=0,B348=""),"",'Stu.Detail (1-20)'!A350)</f>
        <v/>
      </c>
      <c r="B348" s="67" t="str">
        <f>IF(OR('Stu.Detail (1-20)'!B350=0,'Stu.Detail (1-20)'!B350=""),"",'Stu.Detail (1-20)'!B350)</f>
        <v/>
      </c>
      <c r="C348" s="68" t="str">
        <f>IF(OR('Stu.Detail (1-20)'!C350=0,'Stu.Detail (1-20)'!C350=""),"",'Stu.Detail (1-20)'!C350)</f>
        <v/>
      </c>
      <c r="D348" s="67" t="str">
        <f>IF(OR('Stu.Detail (1-20)'!J350=0,'Stu.Detail (1-20)'!J350=""),"",'Stu.Detail (1-20)'!J350)</f>
        <v/>
      </c>
      <c r="E348" s="67" t="str">
        <f>IF(OR('Stu.Detail (1-20)'!K350=0,'Stu.Detail (1-20)'!K350=""),"",'Stu.Detail (1-20)'!K350)</f>
        <v/>
      </c>
      <c r="F348" s="67" t="str">
        <f>IF(OR('Stu.Detail (1-20)'!L350=0,'Stu.Detail (1-20)'!L350=""),"",'Stu.Detail (1-20)'!L350)</f>
        <v/>
      </c>
      <c r="H348" s="74" t="str">
        <f t="shared" si="3859"/>
        <v/>
      </c>
      <c r="I348" s="67" t="str">
        <f t="shared" si="3860"/>
        <v/>
      </c>
      <c r="J348" s="67" t="str">
        <f t="shared" si="3861"/>
        <v/>
      </c>
      <c r="K348" s="67" t="str">
        <f t="shared" si="3862"/>
        <v/>
      </c>
      <c r="L348" s="67" t="str">
        <f t="shared" si="3863"/>
        <v/>
      </c>
      <c r="M348" s="67" t="str">
        <f t="shared" si="3864"/>
        <v/>
      </c>
      <c r="N348" s="67" t="str">
        <f t="shared" si="3865"/>
        <v/>
      </c>
      <c r="O348" s="67" t="str">
        <f t="shared" si="3866"/>
        <v/>
      </c>
      <c r="P348" s="67" t="str">
        <f t="shared" si="3867"/>
        <v/>
      </c>
      <c r="Q348" s="75" t="str">
        <f t="shared" si="3868"/>
        <v/>
      </c>
      <c r="R348" s="74" t="str">
        <f t="shared" si="3869"/>
        <v/>
      </c>
      <c r="S348" s="67" t="str">
        <f t="shared" si="3870"/>
        <v/>
      </c>
      <c r="T348" s="67" t="str">
        <f t="shared" si="3871"/>
        <v/>
      </c>
      <c r="U348" s="67" t="str">
        <f t="shared" si="3872"/>
        <v/>
      </c>
      <c r="V348" s="67" t="str">
        <f t="shared" si="3873"/>
        <v/>
      </c>
      <c r="W348" s="67" t="str">
        <f t="shared" si="3874"/>
        <v/>
      </c>
      <c r="X348" s="67" t="str">
        <f t="shared" si="3875"/>
        <v/>
      </c>
      <c r="Y348" s="67" t="str">
        <f t="shared" si="3876"/>
        <v/>
      </c>
      <c r="Z348" s="67" t="str">
        <f t="shared" si="3877"/>
        <v/>
      </c>
      <c r="AA348" s="75" t="str">
        <f t="shared" si="3878"/>
        <v/>
      </c>
      <c r="AB348" s="74" t="str">
        <f t="shared" si="4109"/>
        <v/>
      </c>
      <c r="AC348" s="67" t="str">
        <f t="shared" ref="AC348" si="4189">IF(AND($F348=AB$2,$D348=AB$3,$E348=AC$4),1,"")</f>
        <v/>
      </c>
      <c r="AD348" s="67" t="str">
        <f t="shared" si="3880"/>
        <v/>
      </c>
      <c r="AE348" s="67" t="str">
        <f t="shared" si="3881"/>
        <v/>
      </c>
      <c r="AF348" s="67" t="str">
        <f t="shared" si="3882"/>
        <v/>
      </c>
      <c r="AG348" s="67" t="str">
        <f t="shared" si="3883"/>
        <v/>
      </c>
      <c r="AH348" s="67" t="str">
        <f t="shared" si="3884"/>
        <v/>
      </c>
      <c r="AI348" s="67" t="str">
        <f t="shared" si="3885"/>
        <v/>
      </c>
      <c r="AJ348" s="67" t="str">
        <f t="shared" si="3886"/>
        <v/>
      </c>
      <c r="AK348" s="75" t="str">
        <f t="shared" si="3887"/>
        <v/>
      </c>
      <c r="AL348" s="74" t="str">
        <f t="shared" si="4111"/>
        <v/>
      </c>
      <c r="AM348" s="67" t="str">
        <f t="shared" ref="AM348" si="4190">IF(AND($F348=AL$2,$D348=AL$3,$E348=AM$4),1,"")</f>
        <v/>
      </c>
      <c r="AN348" s="67" t="str">
        <f t="shared" si="3889"/>
        <v/>
      </c>
      <c r="AO348" s="67" t="str">
        <f t="shared" si="3890"/>
        <v/>
      </c>
      <c r="AP348" s="67" t="str">
        <f t="shared" si="3891"/>
        <v/>
      </c>
      <c r="AQ348" s="67" t="str">
        <f t="shared" si="3892"/>
        <v/>
      </c>
      <c r="AR348" s="67" t="str">
        <f t="shared" si="3893"/>
        <v/>
      </c>
      <c r="AS348" s="67" t="str">
        <f t="shared" si="3894"/>
        <v/>
      </c>
      <c r="AT348" s="67" t="str">
        <f t="shared" si="3895"/>
        <v/>
      </c>
      <c r="AU348" s="75" t="str">
        <f t="shared" si="3896"/>
        <v/>
      </c>
      <c r="AV348" s="74" t="str">
        <f t="shared" si="4113"/>
        <v/>
      </c>
      <c r="AW348" s="67" t="str">
        <f t="shared" ref="AW348" si="4191">IF(AND($F348=AV$2,$D348=AV$3,$E348=AW$4),1,"")</f>
        <v/>
      </c>
      <c r="AX348" s="67" t="str">
        <f t="shared" si="3898"/>
        <v/>
      </c>
      <c r="AY348" s="67" t="str">
        <f t="shared" si="3899"/>
        <v/>
      </c>
      <c r="AZ348" s="67" t="str">
        <f t="shared" si="3900"/>
        <v/>
      </c>
      <c r="BA348" s="67" t="str">
        <f t="shared" si="3901"/>
        <v/>
      </c>
      <c r="BB348" s="67" t="str">
        <f t="shared" si="3902"/>
        <v/>
      </c>
      <c r="BC348" s="67" t="str">
        <f t="shared" si="3903"/>
        <v/>
      </c>
      <c r="BD348" s="67" t="str">
        <f t="shared" si="3904"/>
        <v/>
      </c>
      <c r="BE348" s="75" t="str">
        <f t="shared" si="3905"/>
        <v/>
      </c>
      <c r="BF348" s="74" t="str">
        <f t="shared" si="4115"/>
        <v/>
      </c>
      <c r="BG348" s="67" t="str">
        <f t="shared" ref="BG348" si="4192">IF(AND($F348=BF$2,$D348=BF$3,$E348=BG$4),1,"")</f>
        <v/>
      </c>
      <c r="BH348" s="67" t="str">
        <f t="shared" si="3907"/>
        <v/>
      </c>
      <c r="BI348" s="67" t="str">
        <f t="shared" si="3908"/>
        <v/>
      </c>
      <c r="BJ348" s="67" t="str">
        <f t="shared" si="3909"/>
        <v/>
      </c>
      <c r="BK348" s="67" t="str">
        <f t="shared" si="3910"/>
        <v/>
      </c>
      <c r="BL348" s="67" t="str">
        <f t="shared" si="3911"/>
        <v/>
      </c>
      <c r="BM348" s="67" t="str">
        <f t="shared" si="3912"/>
        <v/>
      </c>
      <c r="BN348" s="67" t="str">
        <f t="shared" si="3913"/>
        <v/>
      </c>
      <c r="BO348" s="75" t="str">
        <f t="shared" si="3914"/>
        <v/>
      </c>
      <c r="BP348" s="74" t="str">
        <f t="shared" si="4117"/>
        <v/>
      </c>
      <c r="BQ348" s="67" t="str">
        <f t="shared" ref="BQ348" si="4193">IF(AND($F348=BP$2,$D348=BP$3,$E348=BQ$4),1,"")</f>
        <v/>
      </c>
      <c r="BR348" s="67" t="str">
        <f t="shared" si="3916"/>
        <v/>
      </c>
      <c r="BS348" s="67" t="str">
        <f t="shared" si="3917"/>
        <v/>
      </c>
      <c r="BT348" s="67" t="str">
        <f t="shared" si="3918"/>
        <v/>
      </c>
      <c r="BU348" s="67" t="str">
        <f t="shared" si="3919"/>
        <v/>
      </c>
      <c r="BV348" s="67" t="str">
        <f t="shared" si="3920"/>
        <v/>
      </c>
      <c r="BW348" s="67" t="str">
        <f t="shared" si="3921"/>
        <v/>
      </c>
      <c r="BX348" s="67" t="str">
        <f t="shared" si="3922"/>
        <v/>
      </c>
      <c r="BY348" s="75" t="str">
        <f t="shared" si="3923"/>
        <v/>
      </c>
      <c r="BZ348" s="74" t="str">
        <f t="shared" si="4119"/>
        <v/>
      </c>
      <c r="CA348" s="67" t="str">
        <f t="shared" ref="CA348" si="4194">IF(AND($F348=BZ$2,$D348=BZ$3,$E348=CA$4),1,"")</f>
        <v/>
      </c>
      <c r="CB348" s="67" t="str">
        <f t="shared" si="3925"/>
        <v/>
      </c>
      <c r="CC348" s="67" t="str">
        <f t="shared" si="3926"/>
        <v/>
      </c>
      <c r="CD348" s="67" t="str">
        <f t="shared" si="3927"/>
        <v/>
      </c>
      <c r="CE348" s="67" t="str">
        <f t="shared" si="3928"/>
        <v/>
      </c>
      <c r="CF348" s="67" t="str">
        <f t="shared" si="3929"/>
        <v/>
      </c>
      <c r="CG348" s="67" t="str">
        <f t="shared" si="3930"/>
        <v/>
      </c>
      <c r="CH348" s="67" t="str">
        <f t="shared" si="3931"/>
        <v/>
      </c>
      <c r="CI348" s="75" t="str">
        <f t="shared" si="3932"/>
        <v/>
      </c>
      <c r="CJ348" s="74" t="str">
        <f t="shared" si="4121"/>
        <v/>
      </c>
      <c r="CK348" s="67" t="str">
        <f t="shared" ref="CK348" si="4195">IF(AND($F348=CJ$2,$D348=CJ$3,$E348=CK$4),1,"")</f>
        <v/>
      </c>
      <c r="CL348" s="67" t="str">
        <f t="shared" si="3934"/>
        <v/>
      </c>
      <c r="CM348" s="67" t="str">
        <f t="shared" si="3935"/>
        <v/>
      </c>
      <c r="CN348" s="67" t="str">
        <f t="shared" si="3936"/>
        <v/>
      </c>
      <c r="CO348" s="67" t="str">
        <f t="shared" si="3937"/>
        <v/>
      </c>
      <c r="CP348" s="67" t="str">
        <f t="shared" si="3938"/>
        <v/>
      </c>
      <c r="CQ348" s="67" t="str">
        <f t="shared" si="3939"/>
        <v/>
      </c>
      <c r="CR348" s="67" t="str">
        <f t="shared" si="3940"/>
        <v/>
      </c>
      <c r="CS348" s="75" t="str">
        <f t="shared" si="3941"/>
        <v/>
      </c>
      <c r="CT348" s="74" t="str">
        <f t="shared" si="4123"/>
        <v/>
      </c>
      <c r="CU348" s="67" t="str">
        <f t="shared" ref="CU348" si="4196">IF(AND($F348=CT$2,$D348=CT$3,$E348=CU$4),1,"")</f>
        <v/>
      </c>
      <c r="CV348" s="67" t="str">
        <f t="shared" si="3943"/>
        <v/>
      </c>
      <c r="CW348" s="67" t="str">
        <f t="shared" si="3944"/>
        <v/>
      </c>
      <c r="CX348" s="67" t="str">
        <f t="shared" si="3945"/>
        <v/>
      </c>
      <c r="CY348" s="67" t="str">
        <f t="shared" si="3946"/>
        <v/>
      </c>
      <c r="CZ348" s="67" t="str">
        <f t="shared" si="3947"/>
        <v/>
      </c>
      <c r="DA348" s="67" t="str">
        <f t="shared" si="3948"/>
        <v/>
      </c>
      <c r="DB348" s="67" t="str">
        <f t="shared" si="3949"/>
        <v/>
      </c>
      <c r="DC348" s="75" t="str">
        <f t="shared" si="3950"/>
        <v/>
      </c>
      <c r="DD348" s="74" t="str">
        <f t="shared" si="4125"/>
        <v/>
      </c>
      <c r="DE348" s="67" t="str">
        <f t="shared" ref="DE348" si="4197">IF(AND($F348=DD$2,$D348=DD$3,$E348=DE$4),1,"")</f>
        <v/>
      </c>
      <c r="DF348" s="67" t="str">
        <f t="shared" si="3952"/>
        <v/>
      </c>
      <c r="DG348" s="67" t="str">
        <f t="shared" si="3953"/>
        <v/>
      </c>
      <c r="DH348" s="67" t="str">
        <f t="shared" si="3954"/>
        <v/>
      </c>
      <c r="DI348" s="67" t="str">
        <f t="shared" si="3955"/>
        <v/>
      </c>
      <c r="DJ348" s="67" t="str">
        <f t="shared" si="3956"/>
        <v/>
      </c>
      <c r="DK348" s="67" t="str">
        <f t="shared" si="3957"/>
        <v/>
      </c>
      <c r="DL348" s="67" t="str">
        <f t="shared" si="3958"/>
        <v/>
      </c>
      <c r="DM348" s="75" t="str">
        <f t="shared" si="3959"/>
        <v/>
      </c>
      <c r="DN348" s="74" t="str">
        <f t="shared" si="4127"/>
        <v/>
      </c>
      <c r="DO348" s="67" t="str">
        <f t="shared" ref="DO348" si="4198">IF(AND($F348=DN$2,$D348=DN$3,$E348=DO$4),1,"")</f>
        <v/>
      </c>
      <c r="DP348" s="67" t="str">
        <f t="shared" si="3961"/>
        <v/>
      </c>
      <c r="DQ348" s="67" t="str">
        <f t="shared" si="3962"/>
        <v/>
      </c>
      <c r="DR348" s="67" t="str">
        <f t="shared" si="3963"/>
        <v/>
      </c>
      <c r="DS348" s="67" t="str">
        <f t="shared" si="3964"/>
        <v/>
      </c>
      <c r="DT348" s="67" t="str">
        <f t="shared" si="3965"/>
        <v/>
      </c>
      <c r="DU348" s="67" t="str">
        <f t="shared" si="3966"/>
        <v/>
      </c>
      <c r="DV348" s="67" t="str">
        <f t="shared" si="3967"/>
        <v/>
      </c>
      <c r="DW348" s="76" t="str">
        <f t="shared" si="3968"/>
        <v/>
      </c>
      <c r="DX348" s="73"/>
    </row>
    <row r="349" spans="1:128" hidden="1">
      <c r="A349" s="67" t="str">
        <f>IF(OR(B349=0,B349=""),"",'Stu.Detail (1-20)'!A351)</f>
        <v/>
      </c>
      <c r="B349" s="67" t="str">
        <f>IF(OR('Stu.Detail (1-20)'!B351=0,'Stu.Detail (1-20)'!B351=""),"",'Stu.Detail (1-20)'!B351)</f>
        <v/>
      </c>
      <c r="C349" s="68" t="str">
        <f>IF(OR('Stu.Detail (1-20)'!C351=0,'Stu.Detail (1-20)'!C351=""),"",'Stu.Detail (1-20)'!C351)</f>
        <v/>
      </c>
      <c r="D349" s="67" t="str">
        <f>IF(OR('Stu.Detail (1-20)'!J351=0,'Stu.Detail (1-20)'!J351=""),"",'Stu.Detail (1-20)'!J351)</f>
        <v/>
      </c>
      <c r="E349" s="67" t="str">
        <f>IF(OR('Stu.Detail (1-20)'!K351=0,'Stu.Detail (1-20)'!K351=""),"",'Stu.Detail (1-20)'!K351)</f>
        <v/>
      </c>
      <c r="F349" s="67" t="str">
        <f>IF(OR('Stu.Detail (1-20)'!L351=0,'Stu.Detail (1-20)'!L351=""),"",'Stu.Detail (1-20)'!L351)</f>
        <v/>
      </c>
      <c r="H349" s="74" t="str">
        <f t="shared" si="3859"/>
        <v/>
      </c>
      <c r="I349" s="67" t="str">
        <f t="shared" si="3860"/>
        <v/>
      </c>
      <c r="J349" s="67" t="str">
        <f t="shared" si="3861"/>
        <v/>
      </c>
      <c r="K349" s="67" t="str">
        <f t="shared" si="3862"/>
        <v/>
      </c>
      <c r="L349" s="67" t="str">
        <f t="shared" si="3863"/>
        <v/>
      </c>
      <c r="M349" s="67" t="str">
        <f t="shared" si="3864"/>
        <v/>
      </c>
      <c r="N349" s="67" t="str">
        <f t="shared" si="3865"/>
        <v/>
      </c>
      <c r="O349" s="67" t="str">
        <f t="shared" si="3866"/>
        <v/>
      </c>
      <c r="P349" s="67" t="str">
        <f t="shared" si="3867"/>
        <v/>
      </c>
      <c r="Q349" s="75" t="str">
        <f t="shared" si="3868"/>
        <v/>
      </c>
      <c r="R349" s="74" t="str">
        <f t="shared" si="3869"/>
        <v/>
      </c>
      <c r="S349" s="67" t="str">
        <f t="shared" si="3870"/>
        <v/>
      </c>
      <c r="T349" s="67" t="str">
        <f t="shared" si="3871"/>
        <v/>
      </c>
      <c r="U349" s="67" t="str">
        <f t="shared" si="3872"/>
        <v/>
      </c>
      <c r="V349" s="67" t="str">
        <f t="shared" si="3873"/>
        <v/>
      </c>
      <c r="W349" s="67" t="str">
        <f t="shared" si="3874"/>
        <v/>
      </c>
      <c r="X349" s="67" t="str">
        <f t="shared" si="3875"/>
        <v/>
      </c>
      <c r="Y349" s="67" t="str">
        <f t="shared" si="3876"/>
        <v/>
      </c>
      <c r="Z349" s="67" t="str">
        <f t="shared" si="3877"/>
        <v/>
      </c>
      <c r="AA349" s="75" t="str">
        <f t="shared" si="3878"/>
        <v/>
      </c>
      <c r="AB349" s="74" t="str">
        <f t="shared" si="4109"/>
        <v/>
      </c>
      <c r="AC349" s="67" t="str">
        <f t="shared" ref="AC349" si="4199">IF(AND($F349=AB$2,$D349=AB$3,$E349=AC$4),1,"")</f>
        <v/>
      </c>
      <c r="AD349" s="67" t="str">
        <f t="shared" si="3880"/>
        <v/>
      </c>
      <c r="AE349" s="67" t="str">
        <f t="shared" si="3881"/>
        <v/>
      </c>
      <c r="AF349" s="67" t="str">
        <f t="shared" si="3882"/>
        <v/>
      </c>
      <c r="AG349" s="67" t="str">
        <f t="shared" si="3883"/>
        <v/>
      </c>
      <c r="AH349" s="67" t="str">
        <f t="shared" si="3884"/>
        <v/>
      </c>
      <c r="AI349" s="67" t="str">
        <f t="shared" si="3885"/>
        <v/>
      </c>
      <c r="AJ349" s="67" t="str">
        <f t="shared" si="3886"/>
        <v/>
      </c>
      <c r="AK349" s="75" t="str">
        <f t="shared" si="3887"/>
        <v/>
      </c>
      <c r="AL349" s="74" t="str">
        <f t="shared" si="4111"/>
        <v/>
      </c>
      <c r="AM349" s="67" t="str">
        <f t="shared" ref="AM349" si="4200">IF(AND($F349=AL$2,$D349=AL$3,$E349=AM$4),1,"")</f>
        <v/>
      </c>
      <c r="AN349" s="67" t="str">
        <f t="shared" si="3889"/>
        <v/>
      </c>
      <c r="AO349" s="67" t="str">
        <f t="shared" si="3890"/>
        <v/>
      </c>
      <c r="AP349" s="67" t="str">
        <f t="shared" si="3891"/>
        <v/>
      </c>
      <c r="AQ349" s="67" t="str">
        <f t="shared" si="3892"/>
        <v/>
      </c>
      <c r="AR349" s="67" t="str">
        <f t="shared" si="3893"/>
        <v/>
      </c>
      <c r="AS349" s="67" t="str">
        <f t="shared" si="3894"/>
        <v/>
      </c>
      <c r="AT349" s="67" t="str">
        <f t="shared" si="3895"/>
        <v/>
      </c>
      <c r="AU349" s="75" t="str">
        <f t="shared" si="3896"/>
        <v/>
      </c>
      <c r="AV349" s="74" t="str">
        <f t="shared" si="4113"/>
        <v/>
      </c>
      <c r="AW349" s="67" t="str">
        <f t="shared" ref="AW349" si="4201">IF(AND($F349=AV$2,$D349=AV$3,$E349=AW$4),1,"")</f>
        <v/>
      </c>
      <c r="AX349" s="67" t="str">
        <f t="shared" si="3898"/>
        <v/>
      </c>
      <c r="AY349" s="67" t="str">
        <f t="shared" si="3899"/>
        <v/>
      </c>
      <c r="AZ349" s="67" t="str">
        <f t="shared" si="3900"/>
        <v/>
      </c>
      <c r="BA349" s="67" t="str">
        <f t="shared" si="3901"/>
        <v/>
      </c>
      <c r="BB349" s="67" t="str">
        <f t="shared" si="3902"/>
        <v/>
      </c>
      <c r="BC349" s="67" t="str">
        <f t="shared" si="3903"/>
        <v/>
      </c>
      <c r="BD349" s="67" t="str">
        <f t="shared" si="3904"/>
        <v/>
      </c>
      <c r="BE349" s="75" t="str">
        <f t="shared" si="3905"/>
        <v/>
      </c>
      <c r="BF349" s="74" t="str">
        <f t="shared" si="4115"/>
        <v/>
      </c>
      <c r="BG349" s="67" t="str">
        <f t="shared" ref="BG349" si="4202">IF(AND($F349=BF$2,$D349=BF$3,$E349=BG$4),1,"")</f>
        <v/>
      </c>
      <c r="BH349" s="67" t="str">
        <f t="shared" si="3907"/>
        <v/>
      </c>
      <c r="BI349" s="67" t="str">
        <f t="shared" si="3908"/>
        <v/>
      </c>
      <c r="BJ349" s="67" t="str">
        <f t="shared" si="3909"/>
        <v/>
      </c>
      <c r="BK349" s="67" t="str">
        <f t="shared" si="3910"/>
        <v/>
      </c>
      <c r="BL349" s="67" t="str">
        <f t="shared" si="3911"/>
        <v/>
      </c>
      <c r="BM349" s="67" t="str">
        <f t="shared" si="3912"/>
        <v/>
      </c>
      <c r="BN349" s="67" t="str">
        <f t="shared" si="3913"/>
        <v/>
      </c>
      <c r="BO349" s="75" t="str">
        <f t="shared" si="3914"/>
        <v/>
      </c>
      <c r="BP349" s="74" t="str">
        <f t="shared" si="4117"/>
        <v/>
      </c>
      <c r="BQ349" s="67" t="str">
        <f t="shared" ref="BQ349" si="4203">IF(AND($F349=BP$2,$D349=BP$3,$E349=BQ$4),1,"")</f>
        <v/>
      </c>
      <c r="BR349" s="67" t="str">
        <f t="shared" si="3916"/>
        <v/>
      </c>
      <c r="BS349" s="67" t="str">
        <f t="shared" si="3917"/>
        <v/>
      </c>
      <c r="BT349" s="67" t="str">
        <f t="shared" si="3918"/>
        <v/>
      </c>
      <c r="BU349" s="67" t="str">
        <f t="shared" si="3919"/>
        <v/>
      </c>
      <c r="BV349" s="67" t="str">
        <f t="shared" si="3920"/>
        <v/>
      </c>
      <c r="BW349" s="67" t="str">
        <f t="shared" si="3921"/>
        <v/>
      </c>
      <c r="BX349" s="67" t="str">
        <f t="shared" si="3922"/>
        <v/>
      </c>
      <c r="BY349" s="75" t="str">
        <f t="shared" si="3923"/>
        <v/>
      </c>
      <c r="BZ349" s="74" t="str">
        <f t="shared" si="4119"/>
        <v/>
      </c>
      <c r="CA349" s="67" t="str">
        <f t="shared" ref="CA349" si="4204">IF(AND($F349=BZ$2,$D349=BZ$3,$E349=CA$4),1,"")</f>
        <v/>
      </c>
      <c r="CB349" s="67" t="str">
        <f t="shared" si="3925"/>
        <v/>
      </c>
      <c r="CC349" s="67" t="str">
        <f t="shared" si="3926"/>
        <v/>
      </c>
      <c r="CD349" s="67" t="str">
        <f t="shared" si="3927"/>
        <v/>
      </c>
      <c r="CE349" s="67" t="str">
        <f t="shared" si="3928"/>
        <v/>
      </c>
      <c r="CF349" s="67" t="str">
        <f t="shared" si="3929"/>
        <v/>
      </c>
      <c r="CG349" s="67" t="str">
        <f t="shared" si="3930"/>
        <v/>
      </c>
      <c r="CH349" s="67" t="str">
        <f t="shared" si="3931"/>
        <v/>
      </c>
      <c r="CI349" s="75" t="str">
        <f t="shared" si="3932"/>
        <v/>
      </c>
      <c r="CJ349" s="74" t="str">
        <f t="shared" si="4121"/>
        <v/>
      </c>
      <c r="CK349" s="67" t="str">
        <f t="shared" ref="CK349" si="4205">IF(AND($F349=CJ$2,$D349=CJ$3,$E349=CK$4),1,"")</f>
        <v/>
      </c>
      <c r="CL349" s="67" t="str">
        <f t="shared" si="3934"/>
        <v/>
      </c>
      <c r="CM349" s="67" t="str">
        <f t="shared" si="3935"/>
        <v/>
      </c>
      <c r="CN349" s="67" t="str">
        <f t="shared" si="3936"/>
        <v/>
      </c>
      <c r="CO349" s="67" t="str">
        <f t="shared" si="3937"/>
        <v/>
      </c>
      <c r="CP349" s="67" t="str">
        <f t="shared" si="3938"/>
        <v/>
      </c>
      <c r="CQ349" s="67" t="str">
        <f t="shared" si="3939"/>
        <v/>
      </c>
      <c r="CR349" s="67" t="str">
        <f t="shared" si="3940"/>
        <v/>
      </c>
      <c r="CS349" s="75" t="str">
        <f t="shared" si="3941"/>
        <v/>
      </c>
      <c r="CT349" s="74" t="str">
        <f t="shared" si="4123"/>
        <v/>
      </c>
      <c r="CU349" s="67" t="str">
        <f t="shared" ref="CU349" si="4206">IF(AND($F349=CT$2,$D349=CT$3,$E349=CU$4),1,"")</f>
        <v/>
      </c>
      <c r="CV349" s="67" t="str">
        <f t="shared" si="3943"/>
        <v/>
      </c>
      <c r="CW349" s="67" t="str">
        <f t="shared" si="3944"/>
        <v/>
      </c>
      <c r="CX349" s="67" t="str">
        <f t="shared" si="3945"/>
        <v/>
      </c>
      <c r="CY349" s="67" t="str">
        <f t="shared" si="3946"/>
        <v/>
      </c>
      <c r="CZ349" s="67" t="str">
        <f t="shared" si="3947"/>
        <v/>
      </c>
      <c r="DA349" s="67" t="str">
        <f t="shared" si="3948"/>
        <v/>
      </c>
      <c r="DB349" s="67" t="str">
        <f t="shared" si="3949"/>
        <v/>
      </c>
      <c r="DC349" s="75" t="str">
        <f t="shared" si="3950"/>
        <v/>
      </c>
      <c r="DD349" s="74" t="str">
        <f t="shared" si="4125"/>
        <v/>
      </c>
      <c r="DE349" s="67" t="str">
        <f t="shared" ref="DE349" si="4207">IF(AND($F349=DD$2,$D349=DD$3,$E349=DE$4),1,"")</f>
        <v/>
      </c>
      <c r="DF349" s="67" t="str">
        <f t="shared" si="3952"/>
        <v/>
      </c>
      <c r="DG349" s="67" t="str">
        <f t="shared" si="3953"/>
        <v/>
      </c>
      <c r="DH349" s="67" t="str">
        <f t="shared" si="3954"/>
        <v/>
      </c>
      <c r="DI349" s="67" t="str">
        <f t="shared" si="3955"/>
        <v/>
      </c>
      <c r="DJ349" s="67" t="str">
        <f t="shared" si="3956"/>
        <v/>
      </c>
      <c r="DK349" s="67" t="str">
        <f t="shared" si="3957"/>
        <v/>
      </c>
      <c r="DL349" s="67" t="str">
        <f t="shared" si="3958"/>
        <v/>
      </c>
      <c r="DM349" s="75" t="str">
        <f t="shared" si="3959"/>
        <v/>
      </c>
      <c r="DN349" s="74" t="str">
        <f t="shared" si="4127"/>
        <v/>
      </c>
      <c r="DO349" s="67" t="str">
        <f t="shared" ref="DO349" si="4208">IF(AND($F349=DN$2,$D349=DN$3,$E349=DO$4),1,"")</f>
        <v/>
      </c>
      <c r="DP349" s="67" t="str">
        <f t="shared" si="3961"/>
        <v/>
      </c>
      <c r="DQ349" s="67" t="str">
        <f t="shared" si="3962"/>
        <v/>
      </c>
      <c r="DR349" s="67" t="str">
        <f t="shared" si="3963"/>
        <v/>
      </c>
      <c r="DS349" s="67" t="str">
        <f t="shared" si="3964"/>
        <v/>
      </c>
      <c r="DT349" s="67" t="str">
        <f t="shared" si="3965"/>
        <v/>
      </c>
      <c r="DU349" s="67" t="str">
        <f t="shared" si="3966"/>
        <v/>
      </c>
      <c r="DV349" s="67" t="str">
        <f t="shared" si="3967"/>
        <v/>
      </c>
      <c r="DW349" s="76" t="str">
        <f t="shared" si="3968"/>
        <v/>
      </c>
      <c r="DX349" s="73"/>
    </row>
    <row r="350" spans="1:128" hidden="1">
      <c r="A350" s="67" t="str">
        <f>IF(OR(B350=0,B350=""),"",'Stu.Detail (1-20)'!A352)</f>
        <v/>
      </c>
      <c r="B350" s="67" t="str">
        <f>IF(OR('Stu.Detail (1-20)'!B352=0,'Stu.Detail (1-20)'!B352=""),"",'Stu.Detail (1-20)'!B352)</f>
        <v/>
      </c>
      <c r="C350" s="68" t="str">
        <f>IF(OR('Stu.Detail (1-20)'!C352=0,'Stu.Detail (1-20)'!C352=""),"",'Stu.Detail (1-20)'!C352)</f>
        <v/>
      </c>
      <c r="D350" s="67" t="str">
        <f>IF(OR('Stu.Detail (1-20)'!J352=0,'Stu.Detail (1-20)'!J352=""),"",'Stu.Detail (1-20)'!J352)</f>
        <v/>
      </c>
      <c r="E350" s="67" t="str">
        <f>IF(OR('Stu.Detail (1-20)'!K352=0,'Stu.Detail (1-20)'!K352=""),"",'Stu.Detail (1-20)'!K352)</f>
        <v/>
      </c>
      <c r="F350" s="67" t="str">
        <f>IF(OR('Stu.Detail (1-20)'!L352=0,'Stu.Detail (1-20)'!L352=""),"",'Stu.Detail (1-20)'!L352)</f>
        <v/>
      </c>
      <c r="H350" s="74" t="str">
        <f t="shared" si="3859"/>
        <v/>
      </c>
      <c r="I350" s="67" t="str">
        <f t="shared" si="3860"/>
        <v/>
      </c>
      <c r="J350" s="67" t="str">
        <f t="shared" si="3861"/>
        <v/>
      </c>
      <c r="K350" s="67" t="str">
        <f t="shared" si="3862"/>
        <v/>
      </c>
      <c r="L350" s="67" t="str">
        <f t="shared" si="3863"/>
        <v/>
      </c>
      <c r="M350" s="67" t="str">
        <f t="shared" si="3864"/>
        <v/>
      </c>
      <c r="N350" s="67" t="str">
        <f t="shared" si="3865"/>
        <v/>
      </c>
      <c r="O350" s="67" t="str">
        <f t="shared" si="3866"/>
        <v/>
      </c>
      <c r="P350" s="67" t="str">
        <f t="shared" si="3867"/>
        <v/>
      </c>
      <c r="Q350" s="75" t="str">
        <f t="shared" si="3868"/>
        <v/>
      </c>
      <c r="R350" s="74" t="str">
        <f t="shared" si="3869"/>
        <v/>
      </c>
      <c r="S350" s="67" t="str">
        <f t="shared" si="3870"/>
        <v/>
      </c>
      <c r="T350" s="67" t="str">
        <f t="shared" si="3871"/>
        <v/>
      </c>
      <c r="U350" s="67" t="str">
        <f t="shared" si="3872"/>
        <v/>
      </c>
      <c r="V350" s="67" t="str">
        <f t="shared" si="3873"/>
        <v/>
      </c>
      <c r="W350" s="67" t="str">
        <f t="shared" si="3874"/>
        <v/>
      </c>
      <c r="X350" s="67" t="str">
        <f t="shared" si="3875"/>
        <v/>
      </c>
      <c r="Y350" s="67" t="str">
        <f t="shared" si="3876"/>
        <v/>
      </c>
      <c r="Z350" s="67" t="str">
        <f t="shared" si="3877"/>
        <v/>
      </c>
      <c r="AA350" s="75" t="str">
        <f t="shared" si="3878"/>
        <v/>
      </c>
      <c r="AB350" s="74" t="str">
        <f t="shared" si="4109"/>
        <v/>
      </c>
      <c r="AC350" s="67" t="str">
        <f t="shared" ref="AC350" si="4209">IF(AND($F350=AB$2,$D350=AB$3,$E350=AC$4),1,"")</f>
        <v/>
      </c>
      <c r="AD350" s="67" t="str">
        <f t="shared" si="3880"/>
        <v/>
      </c>
      <c r="AE350" s="67" t="str">
        <f t="shared" si="3881"/>
        <v/>
      </c>
      <c r="AF350" s="67" t="str">
        <f t="shared" si="3882"/>
        <v/>
      </c>
      <c r="AG350" s="67" t="str">
        <f t="shared" si="3883"/>
        <v/>
      </c>
      <c r="AH350" s="67" t="str">
        <f t="shared" si="3884"/>
        <v/>
      </c>
      <c r="AI350" s="67" t="str">
        <f t="shared" si="3885"/>
        <v/>
      </c>
      <c r="AJ350" s="67" t="str">
        <f t="shared" si="3886"/>
        <v/>
      </c>
      <c r="AK350" s="75" t="str">
        <f t="shared" si="3887"/>
        <v/>
      </c>
      <c r="AL350" s="74" t="str">
        <f t="shared" si="4111"/>
        <v/>
      </c>
      <c r="AM350" s="67" t="str">
        <f t="shared" ref="AM350" si="4210">IF(AND($F350=AL$2,$D350=AL$3,$E350=AM$4),1,"")</f>
        <v/>
      </c>
      <c r="AN350" s="67" t="str">
        <f t="shared" si="3889"/>
        <v/>
      </c>
      <c r="AO350" s="67" t="str">
        <f t="shared" si="3890"/>
        <v/>
      </c>
      <c r="AP350" s="67" t="str">
        <f t="shared" si="3891"/>
        <v/>
      </c>
      <c r="AQ350" s="67" t="str">
        <f t="shared" si="3892"/>
        <v/>
      </c>
      <c r="AR350" s="67" t="str">
        <f t="shared" si="3893"/>
        <v/>
      </c>
      <c r="AS350" s="67" t="str">
        <f t="shared" si="3894"/>
        <v/>
      </c>
      <c r="AT350" s="67" t="str">
        <f t="shared" si="3895"/>
        <v/>
      </c>
      <c r="AU350" s="75" t="str">
        <f t="shared" si="3896"/>
        <v/>
      </c>
      <c r="AV350" s="74" t="str">
        <f t="shared" si="4113"/>
        <v/>
      </c>
      <c r="AW350" s="67" t="str">
        <f t="shared" ref="AW350" si="4211">IF(AND($F350=AV$2,$D350=AV$3,$E350=AW$4),1,"")</f>
        <v/>
      </c>
      <c r="AX350" s="67" t="str">
        <f t="shared" si="3898"/>
        <v/>
      </c>
      <c r="AY350" s="67" t="str">
        <f t="shared" si="3899"/>
        <v/>
      </c>
      <c r="AZ350" s="67" t="str">
        <f t="shared" si="3900"/>
        <v/>
      </c>
      <c r="BA350" s="67" t="str">
        <f t="shared" si="3901"/>
        <v/>
      </c>
      <c r="BB350" s="67" t="str">
        <f t="shared" si="3902"/>
        <v/>
      </c>
      <c r="BC350" s="67" t="str">
        <f t="shared" si="3903"/>
        <v/>
      </c>
      <c r="BD350" s="67" t="str">
        <f t="shared" si="3904"/>
        <v/>
      </c>
      <c r="BE350" s="75" t="str">
        <f t="shared" si="3905"/>
        <v/>
      </c>
      <c r="BF350" s="74" t="str">
        <f t="shared" si="4115"/>
        <v/>
      </c>
      <c r="BG350" s="67" t="str">
        <f t="shared" ref="BG350" si="4212">IF(AND($F350=BF$2,$D350=BF$3,$E350=BG$4),1,"")</f>
        <v/>
      </c>
      <c r="BH350" s="67" t="str">
        <f t="shared" si="3907"/>
        <v/>
      </c>
      <c r="BI350" s="67" t="str">
        <f t="shared" si="3908"/>
        <v/>
      </c>
      <c r="BJ350" s="67" t="str">
        <f t="shared" si="3909"/>
        <v/>
      </c>
      <c r="BK350" s="67" t="str">
        <f t="shared" si="3910"/>
        <v/>
      </c>
      <c r="BL350" s="67" t="str">
        <f t="shared" si="3911"/>
        <v/>
      </c>
      <c r="BM350" s="67" t="str">
        <f t="shared" si="3912"/>
        <v/>
      </c>
      <c r="BN350" s="67" t="str">
        <f t="shared" si="3913"/>
        <v/>
      </c>
      <c r="BO350" s="75" t="str">
        <f t="shared" si="3914"/>
        <v/>
      </c>
      <c r="BP350" s="74" t="str">
        <f t="shared" si="4117"/>
        <v/>
      </c>
      <c r="BQ350" s="67" t="str">
        <f t="shared" ref="BQ350" si="4213">IF(AND($F350=BP$2,$D350=BP$3,$E350=BQ$4),1,"")</f>
        <v/>
      </c>
      <c r="BR350" s="67" t="str">
        <f t="shared" si="3916"/>
        <v/>
      </c>
      <c r="BS350" s="67" t="str">
        <f t="shared" si="3917"/>
        <v/>
      </c>
      <c r="BT350" s="67" t="str">
        <f t="shared" si="3918"/>
        <v/>
      </c>
      <c r="BU350" s="67" t="str">
        <f t="shared" si="3919"/>
        <v/>
      </c>
      <c r="BV350" s="67" t="str">
        <f t="shared" si="3920"/>
        <v/>
      </c>
      <c r="BW350" s="67" t="str">
        <f t="shared" si="3921"/>
        <v/>
      </c>
      <c r="BX350" s="67" t="str">
        <f t="shared" si="3922"/>
        <v/>
      </c>
      <c r="BY350" s="75" t="str">
        <f t="shared" si="3923"/>
        <v/>
      </c>
      <c r="BZ350" s="74" t="str">
        <f t="shared" si="4119"/>
        <v/>
      </c>
      <c r="CA350" s="67" t="str">
        <f t="shared" ref="CA350" si="4214">IF(AND($F350=BZ$2,$D350=BZ$3,$E350=CA$4),1,"")</f>
        <v/>
      </c>
      <c r="CB350" s="67" t="str">
        <f t="shared" si="3925"/>
        <v/>
      </c>
      <c r="CC350" s="67" t="str">
        <f t="shared" si="3926"/>
        <v/>
      </c>
      <c r="CD350" s="67" t="str">
        <f t="shared" si="3927"/>
        <v/>
      </c>
      <c r="CE350" s="67" t="str">
        <f t="shared" si="3928"/>
        <v/>
      </c>
      <c r="CF350" s="67" t="str">
        <f t="shared" si="3929"/>
        <v/>
      </c>
      <c r="CG350" s="67" t="str">
        <f t="shared" si="3930"/>
        <v/>
      </c>
      <c r="CH350" s="67" t="str">
        <f t="shared" si="3931"/>
        <v/>
      </c>
      <c r="CI350" s="75" t="str">
        <f t="shared" si="3932"/>
        <v/>
      </c>
      <c r="CJ350" s="74" t="str">
        <f t="shared" si="4121"/>
        <v/>
      </c>
      <c r="CK350" s="67" t="str">
        <f t="shared" ref="CK350" si="4215">IF(AND($F350=CJ$2,$D350=CJ$3,$E350=CK$4),1,"")</f>
        <v/>
      </c>
      <c r="CL350" s="67" t="str">
        <f t="shared" si="3934"/>
        <v/>
      </c>
      <c r="CM350" s="67" t="str">
        <f t="shared" si="3935"/>
        <v/>
      </c>
      <c r="CN350" s="67" t="str">
        <f t="shared" si="3936"/>
        <v/>
      </c>
      <c r="CO350" s="67" t="str">
        <f t="shared" si="3937"/>
        <v/>
      </c>
      <c r="CP350" s="67" t="str">
        <f t="shared" si="3938"/>
        <v/>
      </c>
      <c r="CQ350" s="67" t="str">
        <f t="shared" si="3939"/>
        <v/>
      </c>
      <c r="CR350" s="67" t="str">
        <f t="shared" si="3940"/>
        <v/>
      </c>
      <c r="CS350" s="75" t="str">
        <f t="shared" si="3941"/>
        <v/>
      </c>
      <c r="CT350" s="74" t="str">
        <f t="shared" si="4123"/>
        <v/>
      </c>
      <c r="CU350" s="67" t="str">
        <f t="shared" ref="CU350" si="4216">IF(AND($F350=CT$2,$D350=CT$3,$E350=CU$4),1,"")</f>
        <v/>
      </c>
      <c r="CV350" s="67" t="str">
        <f t="shared" si="3943"/>
        <v/>
      </c>
      <c r="CW350" s="67" t="str">
        <f t="shared" si="3944"/>
        <v/>
      </c>
      <c r="CX350" s="67" t="str">
        <f t="shared" si="3945"/>
        <v/>
      </c>
      <c r="CY350" s="67" t="str">
        <f t="shared" si="3946"/>
        <v/>
      </c>
      <c r="CZ350" s="67" t="str">
        <f t="shared" si="3947"/>
        <v/>
      </c>
      <c r="DA350" s="67" t="str">
        <f t="shared" si="3948"/>
        <v/>
      </c>
      <c r="DB350" s="67" t="str">
        <f t="shared" si="3949"/>
        <v/>
      </c>
      <c r="DC350" s="75" t="str">
        <f t="shared" si="3950"/>
        <v/>
      </c>
      <c r="DD350" s="74" t="str">
        <f t="shared" si="4125"/>
        <v/>
      </c>
      <c r="DE350" s="67" t="str">
        <f t="shared" ref="DE350" si="4217">IF(AND($F350=DD$2,$D350=DD$3,$E350=DE$4),1,"")</f>
        <v/>
      </c>
      <c r="DF350" s="67" t="str">
        <f t="shared" si="3952"/>
        <v/>
      </c>
      <c r="DG350" s="67" t="str">
        <f t="shared" si="3953"/>
        <v/>
      </c>
      <c r="DH350" s="67" t="str">
        <f t="shared" si="3954"/>
        <v/>
      </c>
      <c r="DI350" s="67" t="str">
        <f t="shared" si="3955"/>
        <v/>
      </c>
      <c r="DJ350" s="67" t="str">
        <f t="shared" si="3956"/>
        <v/>
      </c>
      <c r="DK350" s="67" t="str">
        <f t="shared" si="3957"/>
        <v/>
      </c>
      <c r="DL350" s="67" t="str">
        <f t="shared" si="3958"/>
        <v/>
      </c>
      <c r="DM350" s="75" t="str">
        <f t="shared" si="3959"/>
        <v/>
      </c>
      <c r="DN350" s="74" t="str">
        <f t="shared" si="4127"/>
        <v/>
      </c>
      <c r="DO350" s="67" t="str">
        <f t="shared" ref="DO350" si="4218">IF(AND($F350=DN$2,$D350=DN$3,$E350=DO$4),1,"")</f>
        <v/>
      </c>
      <c r="DP350" s="67" t="str">
        <f t="shared" si="3961"/>
        <v/>
      </c>
      <c r="DQ350" s="67" t="str">
        <f t="shared" si="3962"/>
        <v/>
      </c>
      <c r="DR350" s="67" t="str">
        <f t="shared" si="3963"/>
        <v/>
      </c>
      <c r="DS350" s="67" t="str">
        <f t="shared" si="3964"/>
        <v/>
      </c>
      <c r="DT350" s="67" t="str">
        <f t="shared" si="3965"/>
        <v/>
      </c>
      <c r="DU350" s="67" t="str">
        <f t="shared" si="3966"/>
        <v/>
      </c>
      <c r="DV350" s="67" t="str">
        <f t="shared" si="3967"/>
        <v/>
      </c>
      <c r="DW350" s="76" t="str">
        <f t="shared" si="3968"/>
        <v/>
      </c>
      <c r="DX350" s="73"/>
    </row>
    <row r="351" spans="1:128" hidden="1">
      <c r="A351" s="67" t="str">
        <f>IF(OR(B351=0,B351=""),"",'Stu.Detail (1-20)'!A353)</f>
        <v/>
      </c>
      <c r="B351" s="67" t="str">
        <f>IF(OR('Stu.Detail (1-20)'!B353=0,'Stu.Detail (1-20)'!B353=""),"",'Stu.Detail (1-20)'!B353)</f>
        <v/>
      </c>
      <c r="C351" s="68" t="str">
        <f>IF(OR('Stu.Detail (1-20)'!C353=0,'Stu.Detail (1-20)'!C353=""),"",'Stu.Detail (1-20)'!C353)</f>
        <v/>
      </c>
      <c r="D351" s="67" t="str">
        <f>IF(OR('Stu.Detail (1-20)'!J353=0,'Stu.Detail (1-20)'!J353=""),"",'Stu.Detail (1-20)'!J353)</f>
        <v/>
      </c>
      <c r="E351" s="67" t="str">
        <f>IF(OR('Stu.Detail (1-20)'!K353=0,'Stu.Detail (1-20)'!K353=""),"",'Stu.Detail (1-20)'!K353)</f>
        <v/>
      </c>
      <c r="F351" s="67" t="str">
        <f>IF(OR('Stu.Detail (1-20)'!L353=0,'Stu.Detail (1-20)'!L353=""),"",'Stu.Detail (1-20)'!L353)</f>
        <v/>
      </c>
      <c r="H351" s="74" t="str">
        <f t="shared" si="3859"/>
        <v/>
      </c>
      <c r="I351" s="67" t="str">
        <f t="shared" si="3860"/>
        <v/>
      </c>
      <c r="J351" s="67" t="str">
        <f t="shared" si="3861"/>
        <v/>
      </c>
      <c r="K351" s="67" t="str">
        <f t="shared" si="3862"/>
        <v/>
      </c>
      <c r="L351" s="67" t="str">
        <f t="shared" si="3863"/>
        <v/>
      </c>
      <c r="M351" s="67" t="str">
        <f t="shared" si="3864"/>
        <v/>
      </c>
      <c r="N351" s="67" t="str">
        <f t="shared" si="3865"/>
        <v/>
      </c>
      <c r="O351" s="67" t="str">
        <f t="shared" si="3866"/>
        <v/>
      </c>
      <c r="P351" s="67" t="str">
        <f t="shared" si="3867"/>
        <v/>
      </c>
      <c r="Q351" s="75" t="str">
        <f t="shared" si="3868"/>
        <v/>
      </c>
      <c r="R351" s="74" t="str">
        <f t="shared" si="3869"/>
        <v/>
      </c>
      <c r="S351" s="67" t="str">
        <f t="shared" si="3870"/>
        <v/>
      </c>
      <c r="T351" s="67" t="str">
        <f t="shared" si="3871"/>
        <v/>
      </c>
      <c r="U351" s="67" t="str">
        <f t="shared" si="3872"/>
        <v/>
      </c>
      <c r="V351" s="67" t="str">
        <f t="shared" si="3873"/>
        <v/>
      </c>
      <c r="W351" s="67" t="str">
        <f t="shared" si="3874"/>
        <v/>
      </c>
      <c r="X351" s="67" t="str">
        <f t="shared" si="3875"/>
        <v/>
      </c>
      <c r="Y351" s="67" t="str">
        <f t="shared" si="3876"/>
        <v/>
      </c>
      <c r="Z351" s="67" t="str">
        <f t="shared" si="3877"/>
        <v/>
      </c>
      <c r="AA351" s="75" t="str">
        <f t="shared" si="3878"/>
        <v/>
      </c>
      <c r="AB351" s="74" t="str">
        <f t="shared" si="4109"/>
        <v/>
      </c>
      <c r="AC351" s="67" t="str">
        <f t="shared" ref="AC351" si="4219">IF(AND($F351=AB$2,$D351=AB$3,$E351=AC$4),1,"")</f>
        <v/>
      </c>
      <c r="AD351" s="67" t="str">
        <f t="shared" si="3880"/>
        <v/>
      </c>
      <c r="AE351" s="67" t="str">
        <f t="shared" si="3881"/>
        <v/>
      </c>
      <c r="AF351" s="67" t="str">
        <f t="shared" si="3882"/>
        <v/>
      </c>
      <c r="AG351" s="67" t="str">
        <f t="shared" si="3883"/>
        <v/>
      </c>
      <c r="AH351" s="67" t="str">
        <f t="shared" si="3884"/>
        <v/>
      </c>
      <c r="AI351" s="67" t="str">
        <f t="shared" si="3885"/>
        <v/>
      </c>
      <c r="AJ351" s="67" t="str">
        <f t="shared" si="3886"/>
        <v/>
      </c>
      <c r="AK351" s="75" t="str">
        <f t="shared" si="3887"/>
        <v/>
      </c>
      <c r="AL351" s="74" t="str">
        <f t="shared" si="4111"/>
        <v/>
      </c>
      <c r="AM351" s="67" t="str">
        <f t="shared" ref="AM351" si="4220">IF(AND($F351=AL$2,$D351=AL$3,$E351=AM$4),1,"")</f>
        <v/>
      </c>
      <c r="AN351" s="67" t="str">
        <f t="shared" si="3889"/>
        <v/>
      </c>
      <c r="AO351" s="67" t="str">
        <f t="shared" si="3890"/>
        <v/>
      </c>
      <c r="AP351" s="67" t="str">
        <f t="shared" si="3891"/>
        <v/>
      </c>
      <c r="AQ351" s="67" t="str">
        <f t="shared" si="3892"/>
        <v/>
      </c>
      <c r="AR351" s="67" t="str">
        <f t="shared" si="3893"/>
        <v/>
      </c>
      <c r="AS351" s="67" t="str">
        <f t="shared" si="3894"/>
        <v/>
      </c>
      <c r="AT351" s="67" t="str">
        <f t="shared" si="3895"/>
        <v/>
      </c>
      <c r="AU351" s="75" t="str">
        <f t="shared" si="3896"/>
        <v/>
      </c>
      <c r="AV351" s="74" t="str">
        <f t="shared" si="4113"/>
        <v/>
      </c>
      <c r="AW351" s="67" t="str">
        <f t="shared" ref="AW351" si="4221">IF(AND($F351=AV$2,$D351=AV$3,$E351=AW$4),1,"")</f>
        <v/>
      </c>
      <c r="AX351" s="67" t="str">
        <f t="shared" si="3898"/>
        <v/>
      </c>
      <c r="AY351" s="67" t="str">
        <f t="shared" si="3899"/>
        <v/>
      </c>
      <c r="AZ351" s="67" t="str">
        <f t="shared" si="3900"/>
        <v/>
      </c>
      <c r="BA351" s="67" t="str">
        <f t="shared" si="3901"/>
        <v/>
      </c>
      <c r="BB351" s="67" t="str">
        <f t="shared" si="3902"/>
        <v/>
      </c>
      <c r="BC351" s="67" t="str">
        <f t="shared" si="3903"/>
        <v/>
      </c>
      <c r="BD351" s="67" t="str">
        <f t="shared" si="3904"/>
        <v/>
      </c>
      <c r="BE351" s="75" t="str">
        <f t="shared" si="3905"/>
        <v/>
      </c>
      <c r="BF351" s="74" t="str">
        <f t="shared" si="4115"/>
        <v/>
      </c>
      <c r="BG351" s="67" t="str">
        <f t="shared" ref="BG351" si="4222">IF(AND($F351=BF$2,$D351=BF$3,$E351=BG$4),1,"")</f>
        <v/>
      </c>
      <c r="BH351" s="67" t="str">
        <f t="shared" si="3907"/>
        <v/>
      </c>
      <c r="BI351" s="67" t="str">
        <f t="shared" si="3908"/>
        <v/>
      </c>
      <c r="BJ351" s="67" t="str">
        <f t="shared" si="3909"/>
        <v/>
      </c>
      <c r="BK351" s="67" t="str">
        <f t="shared" si="3910"/>
        <v/>
      </c>
      <c r="BL351" s="67" t="str">
        <f t="shared" si="3911"/>
        <v/>
      </c>
      <c r="BM351" s="67" t="str">
        <f t="shared" si="3912"/>
        <v/>
      </c>
      <c r="BN351" s="67" t="str">
        <f t="shared" si="3913"/>
        <v/>
      </c>
      <c r="BO351" s="75" t="str">
        <f t="shared" si="3914"/>
        <v/>
      </c>
      <c r="BP351" s="74" t="str">
        <f t="shared" si="4117"/>
        <v/>
      </c>
      <c r="BQ351" s="67" t="str">
        <f t="shared" ref="BQ351" si="4223">IF(AND($F351=BP$2,$D351=BP$3,$E351=BQ$4),1,"")</f>
        <v/>
      </c>
      <c r="BR351" s="67" t="str">
        <f t="shared" si="3916"/>
        <v/>
      </c>
      <c r="BS351" s="67" t="str">
        <f t="shared" si="3917"/>
        <v/>
      </c>
      <c r="BT351" s="67" t="str">
        <f t="shared" si="3918"/>
        <v/>
      </c>
      <c r="BU351" s="67" t="str">
        <f t="shared" si="3919"/>
        <v/>
      </c>
      <c r="BV351" s="67" t="str">
        <f t="shared" si="3920"/>
        <v/>
      </c>
      <c r="BW351" s="67" t="str">
        <f t="shared" si="3921"/>
        <v/>
      </c>
      <c r="BX351" s="67" t="str">
        <f t="shared" si="3922"/>
        <v/>
      </c>
      <c r="BY351" s="75" t="str">
        <f t="shared" si="3923"/>
        <v/>
      </c>
      <c r="BZ351" s="74" t="str">
        <f t="shared" si="4119"/>
        <v/>
      </c>
      <c r="CA351" s="67" t="str">
        <f t="shared" ref="CA351" si="4224">IF(AND($F351=BZ$2,$D351=BZ$3,$E351=CA$4),1,"")</f>
        <v/>
      </c>
      <c r="CB351" s="67" t="str">
        <f t="shared" si="3925"/>
        <v/>
      </c>
      <c r="CC351" s="67" t="str">
        <f t="shared" si="3926"/>
        <v/>
      </c>
      <c r="CD351" s="67" t="str">
        <f t="shared" si="3927"/>
        <v/>
      </c>
      <c r="CE351" s="67" t="str">
        <f t="shared" si="3928"/>
        <v/>
      </c>
      <c r="CF351" s="67" t="str">
        <f t="shared" si="3929"/>
        <v/>
      </c>
      <c r="CG351" s="67" t="str">
        <f t="shared" si="3930"/>
        <v/>
      </c>
      <c r="CH351" s="67" t="str">
        <f t="shared" si="3931"/>
        <v/>
      </c>
      <c r="CI351" s="75" t="str">
        <f t="shared" si="3932"/>
        <v/>
      </c>
      <c r="CJ351" s="74" t="str">
        <f t="shared" si="4121"/>
        <v/>
      </c>
      <c r="CK351" s="67" t="str">
        <f t="shared" ref="CK351" si="4225">IF(AND($F351=CJ$2,$D351=CJ$3,$E351=CK$4),1,"")</f>
        <v/>
      </c>
      <c r="CL351" s="67" t="str">
        <f t="shared" si="3934"/>
        <v/>
      </c>
      <c r="CM351" s="67" t="str">
        <f t="shared" si="3935"/>
        <v/>
      </c>
      <c r="CN351" s="67" t="str">
        <f t="shared" si="3936"/>
        <v/>
      </c>
      <c r="CO351" s="67" t="str">
        <f t="shared" si="3937"/>
        <v/>
      </c>
      <c r="CP351" s="67" t="str">
        <f t="shared" si="3938"/>
        <v/>
      </c>
      <c r="CQ351" s="67" t="str">
        <f t="shared" si="3939"/>
        <v/>
      </c>
      <c r="CR351" s="67" t="str">
        <f t="shared" si="3940"/>
        <v/>
      </c>
      <c r="CS351" s="75" t="str">
        <f t="shared" si="3941"/>
        <v/>
      </c>
      <c r="CT351" s="74" t="str">
        <f t="shared" si="4123"/>
        <v/>
      </c>
      <c r="CU351" s="67" t="str">
        <f t="shared" ref="CU351" si="4226">IF(AND($F351=CT$2,$D351=CT$3,$E351=CU$4),1,"")</f>
        <v/>
      </c>
      <c r="CV351" s="67" t="str">
        <f t="shared" si="3943"/>
        <v/>
      </c>
      <c r="CW351" s="67" t="str">
        <f t="shared" si="3944"/>
        <v/>
      </c>
      <c r="CX351" s="67" t="str">
        <f t="shared" si="3945"/>
        <v/>
      </c>
      <c r="CY351" s="67" t="str">
        <f t="shared" si="3946"/>
        <v/>
      </c>
      <c r="CZ351" s="67" t="str">
        <f t="shared" si="3947"/>
        <v/>
      </c>
      <c r="DA351" s="67" t="str">
        <f t="shared" si="3948"/>
        <v/>
      </c>
      <c r="DB351" s="67" t="str">
        <f t="shared" si="3949"/>
        <v/>
      </c>
      <c r="DC351" s="75" t="str">
        <f t="shared" si="3950"/>
        <v/>
      </c>
      <c r="DD351" s="74" t="str">
        <f t="shared" si="4125"/>
        <v/>
      </c>
      <c r="DE351" s="67" t="str">
        <f t="shared" ref="DE351" si="4227">IF(AND($F351=DD$2,$D351=DD$3,$E351=DE$4),1,"")</f>
        <v/>
      </c>
      <c r="DF351" s="67" t="str">
        <f t="shared" si="3952"/>
        <v/>
      </c>
      <c r="DG351" s="67" t="str">
        <f t="shared" si="3953"/>
        <v/>
      </c>
      <c r="DH351" s="67" t="str">
        <f t="shared" si="3954"/>
        <v/>
      </c>
      <c r="DI351" s="67" t="str">
        <f t="shared" si="3955"/>
        <v/>
      </c>
      <c r="DJ351" s="67" t="str">
        <f t="shared" si="3956"/>
        <v/>
      </c>
      <c r="DK351" s="67" t="str">
        <f t="shared" si="3957"/>
        <v/>
      </c>
      <c r="DL351" s="67" t="str">
        <f t="shared" si="3958"/>
        <v/>
      </c>
      <c r="DM351" s="75" t="str">
        <f t="shared" si="3959"/>
        <v/>
      </c>
      <c r="DN351" s="74" t="str">
        <f t="shared" si="4127"/>
        <v/>
      </c>
      <c r="DO351" s="67" t="str">
        <f t="shared" ref="DO351" si="4228">IF(AND($F351=DN$2,$D351=DN$3,$E351=DO$4),1,"")</f>
        <v/>
      </c>
      <c r="DP351" s="67" t="str">
        <f t="shared" si="3961"/>
        <v/>
      </c>
      <c r="DQ351" s="67" t="str">
        <f t="shared" si="3962"/>
        <v/>
      </c>
      <c r="DR351" s="67" t="str">
        <f t="shared" si="3963"/>
        <v/>
      </c>
      <c r="DS351" s="67" t="str">
        <f t="shared" si="3964"/>
        <v/>
      </c>
      <c r="DT351" s="67" t="str">
        <f t="shared" si="3965"/>
        <v/>
      </c>
      <c r="DU351" s="67" t="str">
        <f t="shared" si="3966"/>
        <v/>
      </c>
      <c r="DV351" s="67" t="str">
        <f t="shared" si="3967"/>
        <v/>
      </c>
      <c r="DW351" s="76" t="str">
        <f t="shared" si="3968"/>
        <v/>
      </c>
      <c r="DX351" s="73"/>
    </row>
    <row r="352" spans="1:128" hidden="1">
      <c r="A352" s="67" t="str">
        <f>IF(OR(B352=0,B352=""),"",'Stu.Detail (1-20)'!A354)</f>
        <v/>
      </c>
      <c r="B352" s="67" t="str">
        <f>IF(OR('Stu.Detail (1-20)'!B354=0,'Stu.Detail (1-20)'!B354=""),"",'Stu.Detail (1-20)'!B354)</f>
        <v/>
      </c>
      <c r="C352" s="68" t="str">
        <f>IF(OR('Stu.Detail (1-20)'!C354=0,'Stu.Detail (1-20)'!C354=""),"",'Stu.Detail (1-20)'!C354)</f>
        <v/>
      </c>
      <c r="D352" s="67" t="str">
        <f>IF(OR('Stu.Detail (1-20)'!J354=0,'Stu.Detail (1-20)'!J354=""),"",'Stu.Detail (1-20)'!J354)</f>
        <v/>
      </c>
      <c r="E352" s="67" t="str">
        <f>IF(OR('Stu.Detail (1-20)'!K354=0,'Stu.Detail (1-20)'!K354=""),"",'Stu.Detail (1-20)'!K354)</f>
        <v/>
      </c>
      <c r="F352" s="67" t="str">
        <f>IF(OR('Stu.Detail (1-20)'!L354=0,'Stu.Detail (1-20)'!L354=""),"",'Stu.Detail (1-20)'!L354)</f>
        <v/>
      </c>
      <c r="H352" s="74" t="str">
        <f t="shared" si="3859"/>
        <v/>
      </c>
      <c r="I352" s="67" t="str">
        <f t="shared" si="3860"/>
        <v/>
      </c>
      <c r="J352" s="67" t="str">
        <f t="shared" si="3861"/>
        <v/>
      </c>
      <c r="K352" s="67" t="str">
        <f t="shared" si="3862"/>
        <v/>
      </c>
      <c r="L352" s="67" t="str">
        <f t="shared" si="3863"/>
        <v/>
      </c>
      <c r="M352" s="67" t="str">
        <f t="shared" si="3864"/>
        <v/>
      </c>
      <c r="N352" s="67" t="str">
        <f t="shared" si="3865"/>
        <v/>
      </c>
      <c r="O352" s="67" t="str">
        <f t="shared" si="3866"/>
        <v/>
      </c>
      <c r="P352" s="67" t="str">
        <f t="shared" si="3867"/>
        <v/>
      </c>
      <c r="Q352" s="75" t="str">
        <f t="shared" si="3868"/>
        <v/>
      </c>
      <c r="R352" s="74" t="str">
        <f t="shared" si="3869"/>
        <v/>
      </c>
      <c r="S352" s="67" t="str">
        <f t="shared" si="3870"/>
        <v/>
      </c>
      <c r="T352" s="67" t="str">
        <f t="shared" si="3871"/>
        <v/>
      </c>
      <c r="U352" s="67" t="str">
        <f t="shared" si="3872"/>
        <v/>
      </c>
      <c r="V352" s="67" t="str">
        <f t="shared" si="3873"/>
        <v/>
      </c>
      <c r="W352" s="67" t="str">
        <f t="shared" si="3874"/>
        <v/>
      </c>
      <c r="X352" s="67" t="str">
        <f t="shared" si="3875"/>
        <v/>
      </c>
      <c r="Y352" s="67" t="str">
        <f t="shared" si="3876"/>
        <v/>
      </c>
      <c r="Z352" s="67" t="str">
        <f t="shared" si="3877"/>
        <v/>
      </c>
      <c r="AA352" s="75" t="str">
        <f t="shared" si="3878"/>
        <v/>
      </c>
      <c r="AB352" s="74" t="str">
        <f t="shared" si="4109"/>
        <v/>
      </c>
      <c r="AC352" s="67" t="str">
        <f t="shared" ref="AC352" si="4229">IF(AND($F352=AB$2,$D352=AB$3,$E352=AC$4),1,"")</f>
        <v/>
      </c>
      <c r="AD352" s="67" t="str">
        <f t="shared" si="3880"/>
        <v/>
      </c>
      <c r="AE352" s="67" t="str">
        <f t="shared" si="3881"/>
        <v/>
      </c>
      <c r="AF352" s="67" t="str">
        <f t="shared" si="3882"/>
        <v/>
      </c>
      <c r="AG352" s="67" t="str">
        <f t="shared" si="3883"/>
        <v/>
      </c>
      <c r="AH352" s="67" t="str">
        <f t="shared" si="3884"/>
        <v/>
      </c>
      <c r="AI352" s="67" t="str">
        <f t="shared" si="3885"/>
        <v/>
      </c>
      <c r="AJ352" s="67" t="str">
        <f t="shared" si="3886"/>
        <v/>
      </c>
      <c r="AK352" s="75" t="str">
        <f t="shared" si="3887"/>
        <v/>
      </c>
      <c r="AL352" s="74" t="str">
        <f t="shared" si="4111"/>
        <v/>
      </c>
      <c r="AM352" s="67" t="str">
        <f t="shared" ref="AM352" si="4230">IF(AND($F352=AL$2,$D352=AL$3,$E352=AM$4),1,"")</f>
        <v/>
      </c>
      <c r="AN352" s="67" t="str">
        <f t="shared" si="3889"/>
        <v/>
      </c>
      <c r="AO352" s="67" t="str">
        <f t="shared" si="3890"/>
        <v/>
      </c>
      <c r="AP352" s="67" t="str">
        <f t="shared" si="3891"/>
        <v/>
      </c>
      <c r="AQ352" s="67" t="str">
        <f t="shared" si="3892"/>
        <v/>
      </c>
      <c r="AR352" s="67" t="str">
        <f t="shared" si="3893"/>
        <v/>
      </c>
      <c r="AS352" s="67" t="str">
        <f t="shared" si="3894"/>
        <v/>
      </c>
      <c r="AT352" s="67" t="str">
        <f t="shared" si="3895"/>
        <v/>
      </c>
      <c r="AU352" s="75" t="str">
        <f t="shared" si="3896"/>
        <v/>
      </c>
      <c r="AV352" s="74" t="str">
        <f t="shared" si="4113"/>
        <v/>
      </c>
      <c r="AW352" s="67" t="str">
        <f t="shared" ref="AW352" si="4231">IF(AND($F352=AV$2,$D352=AV$3,$E352=AW$4),1,"")</f>
        <v/>
      </c>
      <c r="AX352" s="67" t="str">
        <f t="shared" si="3898"/>
        <v/>
      </c>
      <c r="AY352" s="67" t="str">
        <f t="shared" si="3899"/>
        <v/>
      </c>
      <c r="AZ352" s="67" t="str">
        <f t="shared" si="3900"/>
        <v/>
      </c>
      <c r="BA352" s="67" t="str">
        <f t="shared" si="3901"/>
        <v/>
      </c>
      <c r="BB352" s="67" t="str">
        <f t="shared" si="3902"/>
        <v/>
      </c>
      <c r="BC352" s="67" t="str">
        <f t="shared" si="3903"/>
        <v/>
      </c>
      <c r="BD352" s="67" t="str">
        <f t="shared" si="3904"/>
        <v/>
      </c>
      <c r="BE352" s="75" t="str">
        <f t="shared" si="3905"/>
        <v/>
      </c>
      <c r="BF352" s="74" t="str">
        <f t="shared" si="4115"/>
        <v/>
      </c>
      <c r="BG352" s="67" t="str">
        <f t="shared" ref="BG352" si="4232">IF(AND($F352=BF$2,$D352=BF$3,$E352=BG$4),1,"")</f>
        <v/>
      </c>
      <c r="BH352" s="67" t="str">
        <f t="shared" si="3907"/>
        <v/>
      </c>
      <c r="BI352" s="67" t="str">
        <f t="shared" si="3908"/>
        <v/>
      </c>
      <c r="BJ352" s="67" t="str">
        <f t="shared" si="3909"/>
        <v/>
      </c>
      <c r="BK352" s="67" t="str">
        <f t="shared" si="3910"/>
        <v/>
      </c>
      <c r="BL352" s="67" t="str">
        <f t="shared" si="3911"/>
        <v/>
      </c>
      <c r="BM352" s="67" t="str">
        <f t="shared" si="3912"/>
        <v/>
      </c>
      <c r="BN352" s="67" t="str">
        <f t="shared" si="3913"/>
        <v/>
      </c>
      <c r="BO352" s="75" t="str">
        <f t="shared" si="3914"/>
        <v/>
      </c>
      <c r="BP352" s="74" t="str">
        <f t="shared" si="4117"/>
        <v/>
      </c>
      <c r="BQ352" s="67" t="str">
        <f t="shared" ref="BQ352" si="4233">IF(AND($F352=BP$2,$D352=BP$3,$E352=BQ$4),1,"")</f>
        <v/>
      </c>
      <c r="BR352" s="67" t="str">
        <f t="shared" si="3916"/>
        <v/>
      </c>
      <c r="BS352" s="67" t="str">
        <f t="shared" si="3917"/>
        <v/>
      </c>
      <c r="BT352" s="67" t="str">
        <f t="shared" si="3918"/>
        <v/>
      </c>
      <c r="BU352" s="67" t="str">
        <f t="shared" si="3919"/>
        <v/>
      </c>
      <c r="BV352" s="67" t="str">
        <f t="shared" si="3920"/>
        <v/>
      </c>
      <c r="BW352" s="67" t="str">
        <f t="shared" si="3921"/>
        <v/>
      </c>
      <c r="BX352" s="67" t="str">
        <f t="shared" si="3922"/>
        <v/>
      </c>
      <c r="BY352" s="75" t="str">
        <f t="shared" si="3923"/>
        <v/>
      </c>
      <c r="BZ352" s="74" t="str">
        <f t="shared" si="4119"/>
        <v/>
      </c>
      <c r="CA352" s="67" t="str">
        <f t="shared" ref="CA352" si="4234">IF(AND($F352=BZ$2,$D352=BZ$3,$E352=CA$4),1,"")</f>
        <v/>
      </c>
      <c r="CB352" s="67" t="str">
        <f t="shared" si="3925"/>
        <v/>
      </c>
      <c r="CC352" s="67" t="str">
        <f t="shared" si="3926"/>
        <v/>
      </c>
      <c r="CD352" s="67" t="str">
        <f t="shared" si="3927"/>
        <v/>
      </c>
      <c r="CE352" s="67" t="str">
        <f t="shared" si="3928"/>
        <v/>
      </c>
      <c r="CF352" s="67" t="str">
        <f t="shared" si="3929"/>
        <v/>
      </c>
      <c r="CG352" s="67" t="str">
        <f t="shared" si="3930"/>
        <v/>
      </c>
      <c r="CH352" s="67" t="str">
        <f t="shared" si="3931"/>
        <v/>
      </c>
      <c r="CI352" s="75" t="str">
        <f t="shared" si="3932"/>
        <v/>
      </c>
      <c r="CJ352" s="74" t="str">
        <f t="shared" si="4121"/>
        <v/>
      </c>
      <c r="CK352" s="67" t="str">
        <f t="shared" ref="CK352" si="4235">IF(AND($F352=CJ$2,$D352=CJ$3,$E352=CK$4),1,"")</f>
        <v/>
      </c>
      <c r="CL352" s="67" t="str">
        <f t="shared" si="3934"/>
        <v/>
      </c>
      <c r="CM352" s="67" t="str">
        <f t="shared" si="3935"/>
        <v/>
      </c>
      <c r="CN352" s="67" t="str">
        <f t="shared" si="3936"/>
        <v/>
      </c>
      <c r="CO352" s="67" t="str">
        <f t="shared" si="3937"/>
        <v/>
      </c>
      <c r="CP352" s="67" t="str">
        <f t="shared" si="3938"/>
        <v/>
      </c>
      <c r="CQ352" s="67" t="str">
        <f t="shared" si="3939"/>
        <v/>
      </c>
      <c r="CR352" s="67" t="str">
        <f t="shared" si="3940"/>
        <v/>
      </c>
      <c r="CS352" s="75" t="str">
        <f t="shared" si="3941"/>
        <v/>
      </c>
      <c r="CT352" s="74" t="str">
        <f t="shared" si="4123"/>
        <v/>
      </c>
      <c r="CU352" s="67" t="str">
        <f t="shared" ref="CU352" si="4236">IF(AND($F352=CT$2,$D352=CT$3,$E352=CU$4),1,"")</f>
        <v/>
      </c>
      <c r="CV352" s="67" t="str">
        <f t="shared" si="3943"/>
        <v/>
      </c>
      <c r="CW352" s="67" t="str">
        <f t="shared" si="3944"/>
        <v/>
      </c>
      <c r="CX352" s="67" t="str">
        <f t="shared" si="3945"/>
        <v/>
      </c>
      <c r="CY352" s="67" t="str">
        <f t="shared" si="3946"/>
        <v/>
      </c>
      <c r="CZ352" s="67" t="str">
        <f t="shared" si="3947"/>
        <v/>
      </c>
      <c r="DA352" s="67" t="str">
        <f t="shared" si="3948"/>
        <v/>
      </c>
      <c r="DB352" s="67" t="str">
        <f t="shared" si="3949"/>
        <v/>
      </c>
      <c r="DC352" s="75" t="str">
        <f t="shared" si="3950"/>
        <v/>
      </c>
      <c r="DD352" s="74" t="str">
        <f t="shared" si="4125"/>
        <v/>
      </c>
      <c r="DE352" s="67" t="str">
        <f t="shared" ref="DE352" si="4237">IF(AND($F352=DD$2,$D352=DD$3,$E352=DE$4),1,"")</f>
        <v/>
      </c>
      <c r="DF352" s="67" t="str">
        <f t="shared" si="3952"/>
        <v/>
      </c>
      <c r="DG352" s="67" t="str">
        <f t="shared" si="3953"/>
        <v/>
      </c>
      <c r="DH352" s="67" t="str">
        <f t="shared" si="3954"/>
        <v/>
      </c>
      <c r="DI352" s="67" t="str">
        <f t="shared" si="3955"/>
        <v/>
      </c>
      <c r="DJ352" s="67" t="str">
        <f t="shared" si="3956"/>
        <v/>
      </c>
      <c r="DK352" s="67" t="str">
        <f t="shared" si="3957"/>
        <v/>
      </c>
      <c r="DL352" s="67" t="str">
        <f t="shared" si="3958"/>
        <v/>
      </c>
      <c r="DM352" s="75" t="str">
        <f t="shared" si="3959"/>
        <v/>
      </c>
      <c r="DN352" s="74" t="str">
        <f t="shared" si="4127"/>
        <v/>
      </c>
      <c r="DO352" s="67" t="str">
        <f t="shared" ref="DO352" si="4238">IF(AND($F352=DN$2,$D352=DN$3,$E352=DO$4),1,"")</f>
        <v/>
      </c>
      <c r="DP352" s="67" t="str">
        <f t="shared" si="3961"/>
        <v/>
      </c>
      <c r="DQ352" s="67" t="str">
        <f t="shared" si="3962"/>
        <v/>
      </c>
      <c r="DR352" s="67" t="str">
        <f t="shared" si="3963"/>
        <v/>
      </c>
      <c r="DS352" s="67" t="str">
        <f t="shared" si="3964"/>
        <v/>
      </c>
      <c r="DT352" s="67" t="str">
        <f t="shared" si="3965"/>
        <v/>
      </c>
      <c r="DU352" s="67" t="str">
        <f t="shared" si="3966"/>
        <v/>
      </c>
      <c r="DV352" s="67" t="str">
        <f t="shared" si="3967"/>
        <v/>
      </c>
      <c r="DW352" s="76" t="str">
        <f t="shared" si="3968"/>
        <v/>
      </c>
      <c r="DX352" s="73"/>
    </row>
    <row r="353" spans="1:128" hidden="1">
      <c r="A353" s="67" t="str">
        <f>IF(OR(B353=0,B353=""),"",'Stu.Detail (1-20)'!A355)</f>
        <v/>
      </c>
      <c r="B353" s="67" t="str">
        <f>IF(OR('Stu.Detail (1-20)'!B355=0,'Stu.Detail (1-20)'!B355=""),"",'Stu.Detail (1-20)'!B355)</f>
        <v/>
      </c>
      <c r="C353" s="68" t="str">
        <f>IF(OR('Stu.Detail (1-20)'!C355=0,'Stu.Detail (1-20)'!C355=""),"",'Stu.Detail (1-20)'!C355)</f>
        <v/>
      </c>
      <c r="D353" s="67" t="str">
        <f>IF(OR('Stu.Detail (1-20)'!J355=0,'Stu.Detail (1-20)'!J355=""),"",'Stu.Detail (1-20)'!J355)</f>
        <v/>
      </c>
      <c r="E353" s="67" t="str">
        <f>IF(OR('Stu.Detail (1-20)'!K355=0,'Stu.Detail (1-20)'!K355=""),"",'Stu.Detail (1-20)'!K355)</f>
        <v/>
      </c>
      <c r="F353" s="67" t="str">
        <f>IF(OR('Stu.Detail (1-20)'!L355=0,'Stu.Detail (1-20)'!L355=""),"",'Stu.Detail (1-20)'!L355)</f>
        <v/>
      </c>
      <c r="H353" s="74" t="str">
        <f t="shared" si="3859"/>
        <v/>
      </c>
      <c r="I353" s="67" t="str">
        <f t="shared" si="3860"/>
        <v/>
      </c>
      <c r="J353" s="67" t="str">
        <f t="shared" si="3861"/>
        <v/>
      </c>
      <c r="K353" s="67" t="str">
        <f t="shared" si="3862"/>
        <v/>
      </c>
      <c r="L353" s="67" t="str">
        <f t="shared" si="3863"/>
        <v/>
      </c>
      <c r="M353" s="67" t="str">
        <f t="shared" si="3864"/>
        <v/>
      </c>
      <c r="N353" s="67" t="str">
        <f t="shared" si="3865"/>
        <v/>
      </c>
      <c r="O353" s="67" t="str">
        <f t="shared" si="3866"/>
        <v/>
      </c>
      <c r="P353" s="67" t="str">
        <f t="shared" si="3867"/>
        <v/>
      </c>
      <c r="Q353" s="75" t="str">
        <f t="shared" si="3868"/>
        <v/>
      </c>
      <c r="R353" s="74" t="str">
        <f t="shared" si="3869"/>
        <v/>
      </c>
      <c r="S353" s="67" t="str">
        <f t="shared" si="3870"/>
        <v/>
      </c>
      <c r="T353" s="67" t="str">
        <f t="shared" si="3871"/>
        <v/>
      </c>
      <c r="U353" s="67" t="str">
        <f t="shared" si="3872"/>
        <v/>
      </c>
      <c r="V353" s="67" t="str">
        <f t="shared" si="3873"/>
        <v/>
      </c>
      <c r="W353" s="67" t="str">
        <f t="shared" si="3874"/>
        <v/>
      </c>
      <c r="X353" s="67" t="str">
        <f t="shared" si="3875"/>
        <v/>
      </c>
      <c r="Y353" s="67" t="str">
        <f t="shared" si="3876"/>
        <v/>
      </c>
      <c r="Z353" s="67" t="str">
        <f t="shared" si="3877"/>
        <v/>
      </c>
      <c r="AA353" s="75" t="str">
        <f t="shared" si="3878"/>
        <v/>
      </c>
      <c r="AB353" s="74" t="str">
        <f t="shared" si="4109"/>
        <v/>
      </c>
      <c r="AC353" s="67" t="str">
        <f t="shared" ref="AC353" si="4239">IF(AND($F353=AB$2,$D353=AB$3,$E353=AC$4),1,"")</f>
        <v/>
      </c>
      <c r="AD353" s="67" t="str">
        <f t="shared" si="3880"/>
        <v/>
      </c>
      <c r="AE353" s="67" t="str">
        <f t="shared" si="3881"/>
        <v/>
      </c>
      <c r="AF353" s="67" t="str">
        <f t="shared" si="3882"/>
        <v/>
      </c>
      <c r="AG353" s="67" t="str">
        <f t="shared" si="3883"/>
        <v/>
      </c>
      <c r="AH353" s="67" t="str">
        <f t="shared" si="3884"/>
        <v/>
      </c>
      <c r="AI353" s="67" t="str">
        <f t="shared" si="3885"/>
        <v/>
      </c>
      <c r="AJ353" s="67" t="str">
        <f t="shared" si="3886"/>
        <v/>
      </c>
      <c r="AK353" s="75" t="str">
        <f t="shared" si="3887"/>
        <v/>
      </c>
      <c r="AL353" s="74" t="str">
        <f t="shared" si="4111"/>
        <v/>
      </c>
      <c r="AM353" s="67" t="str">
        <f t="shared" ref="AM353" si="4240">IF(AND($F353=AL$2,$D353=AL$3,$E353=AM$4),1,"")</f>
        <v/>
      </c>
      <c r="AN353" s="67" t="str">
        <f t="shared" si="3889"/>
        <v/>
      </c>
      <c r="AO353" s="67" t="str">
        <f t="shared" si="3890"/>
        <v/>
      </c>
      <c r="AP353" s="67" t="str">
        <f t="shared" si="3891"/>
        <v/>
      </c>
      <c r="AQ353" s="67" t="str">
        <f t="shared" si="3892"/>
        <v/>
      </c>
      <c r="AR353" s="67" t="str">
        <f t="shared" si="3893"/>
        <v/>
      </c>
      <c r="AS353" s="67" t="str">
        <f t="shared" si="3894"/>
        <v/>
      </c>
      <c r="AT353" s="67" t="str">
        <f t="shared" si="3895"/>
        <v/>
      </c>
      <c r="AU353" s="75" t="str">
        <f t="shared" si="3896"/>
        <v/>
      </c>
      <c r="AV353" s="74" t="str">
        <f t="shared" si="4113"/>
        <v/>
      </c>
      <c r="AW353" s="67" t="str">
        <f t="shared" ref="AW353" si="4241">IF(AND($F353=AV$2,$D353=AV$3,$E353=AW$4),1,"")</f>
        <v/>
      </c>
      <c r="AX353" s="67" t="str">
        <f t="shared" si="3898"/>
        <v/>
      </c>
      <c r="AY353" s="67" t="str">
        <f t="shared" si="3899"/>
        <v/>
      </c>
      <c r="AZ353" s="67" t="str">
        <f t="shared" si="3900"/>
        <v/>
      </c>
      <c r="BA353" s="67" t="str">
        <f t="shared" si="3901"/>
        <v/>
      </c>
      <c r="BB353" s="67" t="str">
        <f t="shared" si="3902"/>
        <v/>
      </c>
      <c r="BC353" s="67" t="str">
        <f t="shared" si="3903"/>
        <v/>
      </c>
      <c r="BD353" s="67" t="str">
        <f t="shared" si="3904"/>
        <v/>
      </c>
      <c r="BE353" s="75" t="str">
        <f t="shared" si="3905"/>
        <v/>
      </c>
      <c r="BF353" s="74" t="str">
        <f t="shared" si="4115"/>
        <v/>
      </c>
      <c r="BG353" s="67" t="str">
        <f t="shared" ref="BG353" si="4242">IF(AND($F353=BF$2,$D353=BF$3,$E353=BG$4),1,"")</f>
        <v/>
      </c>
      <c r="BH353" s="67" t="str">
        <f t="shared" si="3907"/>
        <v/>
      </c>
      <c r="BI353" s="67" t="str">
        <f t="shared" si="3908"/>
        <v/>
      </c>
      <c r="BJ353" s="67" t="str">
        <f t="shared" si="3909"/>
        <v/>
      </c>
      <c r="BK353" s="67" t="str">
        <f t="shared" si="3910"/>
        <v/>
      </c>
      <c r="BL353" s="67" t="str">
        <f t="shared" si="3911"/>
        <v/>
      </c>
      <c r="BM353" s="67" t="str">
        <f t="shared" si="3912"/>
        <v/>
      </c>
      <c r="BN353" s="67" t="str">
        <f t="shared" si="3913"/>
        <v/>
      </c>
      <c r="BO353" s="75" t="str">
        <f t="shared" si="3914"/>
        <v/>
      </c>
      <c r="BP353" s="74" t="str">
        <f t="shared" si="4117"/>
        <v/>
      </c>
      <c r="BQ353" s="67" t="str">
        <f t="shared" ref="BQ353" si="4243">IF(AND($F353=BP$2,$D353=BP$3,$E353=BQ$4),1,"")</f>
        <v/>
      </c>
      <c r="BR353" s="67" t="str">
        <f t="shared" si="3916"/>
        <v/>
      </c>
      <c r="BS353" s="67" t="str">
        <f t="shared" si="3917"/>
        <v/>
      </c>
      <c r="BT353" s="67" t="str">
        <f t="shared" si="3918"/>
        <v/>
      </c>
      <c r="BU353" s="67" t="str">
        <f t="shared" si="3919"/>
        <v/>
      </c>
      <c r="BV353" s="67" t="str">
        <f t="shared" si="3920"/>
        <v/>
      </c>
      <c r="BW353" s="67" t="str">
        <f t="shared" si="3921"/>
        <v/>
      </c>
      <c r="BX353" s="67" t="str">
        <f t="shared" si="3922"/>
        <v/>
      </c>
      <c r="BY353" s="75" t="str">
        <f t="shared" si="3923"/>
        <v/>
      </c>
      <c r="BZ353" s="74" t="str">
        <f t="shared" si="4119"/>
        <v/>
      </c>
      <c r="CA353" s="67" t="str">
        <f t="shared" ref="CA353" si="4244">IF(AND($F353=BZ$2,$D353=BZ$3,$E353=CA$4),1,"")</f>
        <v/>
      </c>
      <c r="CB353" s="67" t="str">
        <f t="shared" si="3925"/>
        <v/>
      </c>
      <c r="CC353" s="67" t="str">
        <f t="shared" si="3926"/>
        <v/>
      </c>
      <c r="CD353" s="67" t="str">
        <f t="shared" si="3927"/>
        <v/>
      </c>
      <c r="CE353" s="67" t="str">
        <f t="shared" si="3928"/>
        <v/>
      </c>
      <c r="CF353" s="67" t="str">
        <f t="shared" si="3929"/>
        <v/>
      </c>
      <c r="CG353" s="67" t="str">
        <f t="shared" si="3930"/>
        <v/>
      </c>
      <c r="CH353" s="67" t="str">
        <f t="shared" si="3931"/>
        <v/>
      </c>
      <c r="CI353" s="75" t="str">
        <f t="shared" si="3932"/>
        <v/>
      </c>
      <c r="CJ353" s="74" t="str">
        <f t="shared" si="4121"/>
        <v/>
      </c>
      <c r="CK353" s="67" t="str">
        <f t="shared" ref="CK353" si="4245">IF(AND($F353=CJ$2,$D353=CJ$3,$E353=CK$4),1,"")</f>
        <v/>
      </c>
      <c r="CL353" s="67" t="str">
        <f t="shared" si="3934"/>
        <v/>
      </c>
      <c r="CM353" s="67" t="str">
        <f t="shared" si="3935"/>
        <v/>
      </c>
      <c r="CN353" s="67" t="str">
        <f t="shared" si="3936"/>
        <v/>
      </c>
      <c r="CO353" s="67" t="str">
        <f t="shared" si="3937"/>
        <v/>
      </c>
      <c r="CP353" s="67" t="str">
        <f t="shared" si="3938"/>
        <v/>
      </c>
      <c r="CQ353" s="67" t="str">
        <f t="shared" si="3939"/>
        <v/>
      </c>
      <c r="CR353" s="67" t="str">
        <f t="shared" si="3940"/>
        <v/>
      </c>
      <c r="CS353" s="75" t="str">
        <f t="shared" si="3941"/>
        <v/>
      </c>
      <c r="CT353" s="74" t="str">
        <f t="shared" si="4123"/>
        <v/>
      </c>
      <c r="CU353" s="67" t="str">
        <f t="shared" ref="CU353" si="4246">IF(AND($F353=CT$2,$D353=CT$3,$E353=CU$4),1,"")</f>
        <v/>
      </c>
      <c r="CV353" s="67" t="str">
        <f t="shared" si="3943"/>
        <v/>
      </c>
      <c r="CW353" s="67" t="str">
        <f t="shared" si="3944"/>
        <v/>
      </c>
      <c r="CX353" s="67" t="str">
        <f t="shared" si="3945"/>
        <v/>
      </c>
      <c r="CY353" s="67" t="str">
        <f t="shared" si="3946"/>
        <v/>
      </c>
      <c r="CZ353" s="67" t="str">
        <f t="shared" si="3947"/>
        <v/>
      </c>
      <c r="DA353" s="67" t="str">
        <f t="shared" si="3948"/>
        <v/>
      </c>
      <c r="DB353" s="67" t="str">
        <f t="shared" si="3949"/>
        <v/>
      </c>
      <c r="DC353" s="75" t="str">
        <f t="shared" si="3950"/>
        <v/>
      </c>
      <c r="DD353" s="74" t="str">
        <f t="shared" si="4125"/>
        <v/>
      </c>
      <c r="DE353" s="67" t="str">
        <f t="shared" ref="DE353" si="4247">IF(AND($F353=DD$2,$D353=DD$3,$E353=DE$4),1,"")</f>
        <v/>
      </c>
      <c r="DF353" s="67" t="str">
        <f t="shared" si="3952"/>
        <v/>
      </c>
      <c r="DG353" s="67" t="str">
        <f t="shared" si="3953"/>
        <v/>
      </c>
      <c r="DH353" s="67" t="str">
        <f t="shared" si="3954"/>
        <v/>
      </c>
      <c r="DI353" s="67" t="str">
        <f t="shared" si="3955"/>
        <v/>
      </c>
      <c r="DJ353" s="67" t="str">
        <f t="shared" si="3956"/>
        <v/>
      </c>
      <c r="DK353" s="67" t="str">
        <f t="shared" si="3957"/>
        <v/>
      </c>
      <c r="DL353" s="67" t="str">
        <f t="shared" si="3958"/>
        <v/>
      </c>
      <c r="DM353" s="75" t="str">
        <f t="shared" si="3959"/>
        <v/>
      </c>
      <c r="DN353" s="74" t="str">
        <f t="shared" si="4127"/>
        <v/>
      </c>
      <c r="DO353" s="67" t="str">
        <f t="shared" ref="DO353" si="4248">IF(AND($F353=DN$2,$D353=DN$3,$E353=DO$4),1,"")</f>
        <v/>
      </c>
      <c r="DP353" s="67" t="str">
        <f t="shared" si="3961"/>
        <v/>
      </c>
      <c r="DQ353" s="67" t="str">
        <f t="shared" si="3962"/>
        <v/>
      </c>
      <c r="DR353" s="67" t="str">
        <f t="shared" si="3963"/>
        <v/>
      </c>
      <c r="DS353" s="67" t="str">
        <f t="shared" si="3964"/>
        <v/>
      </c>
      <c r="DT353" s="67" t="str">
        <f t="shared" si="3965"/>
        <v/>
      </c>
      <c r="DU353" s="67" t="str">
        <f t="shared" si="3966"/>
        <v/>
      </c>
      <c r="DV353" s="67" t="str">
        <f t="shared" si="3967"/>
        <v/>
      </c>
      <c r="DW353" s="76" t="str">
        <f t="shared" si="3968"/>
        <v/>
      </c>
      <c r="DX353" s="73"/>
    </row>
    <row r="354" spans="1:128" hidden="1">
      <c r="A354" s="67" t="str">
        <f>IF(OR(B354=0,B354=""),"",'Stu.Detail (1-20)'!A356)</f>
        <v/>
      </c>
      <c r="B354" s="67" t="str">
        <f>IF(OR('Stu.Detail (1-20)'!B356=0,'Stu.Detail (1-20)'!B356=""),"",'Stu.Detail (1-20)'!B356)</f>
        <v/>
      </c>
      <c r="C354" s="68" t="str">
        <f>IF(OR('Stu.Detail (1-20)'!C356=0,'Stu.Detail (1-20)'!C356=""),"",'Stu.Detail (1-20)'!C356)</f>
        <v/>
      </c>
      <c r="D354" s="67" t="str">
        <f>IF(OR('Stu.Detail (1-20)'!J356=0,'Stu.Detail (1-20)'!J356=""),"",'Stu.Detail (1-20)'!J356)</f>
        <v/>
      </c>
      <c r="E354" s="67" t="str">
        <f>IF(OR('Stu.Detail (1-20)'!K356=0,'Stu.Detail (1-20)'!K356=""),"",'Stu.Detail (1-20)'!K356)</f>
        <v/>
      </c>
      <c r="F354" s="67" t="str">
        <f>IF(OR('Stu.Detail (1-20)'!L356=0,'Stu.Detail (1-20)'!L356=""),"",'Stu.Detail (1-20)'!L356)</f>
        <v/>
      </c>
      <c r="H354" s="74" t="str">
        <f t="shared" si="3859"/>
        <v/>
      </c>
      <c r="I354" s="67" t="str">
        <f t="shared" si="3860"/>
        <v/>
      </c>
      <c r="J354" s="67" t="str">
        <f t="shared" si="3861"/>
        <v/>
      </c>
      <c r="K354" s="67" t="str">
        <f t="shared" si="3862"/>
        <v/>
      </c>
      <c r="L354" s="67" t="str">
        <f t="shared" si="3863"/>
        <v/>
      </c>
      <c r="M354" s="67" t="str">
        <f t="shared" si="3864"/>
        <v/>
      </c>
      <c r="N354" s="67" t="str">
        <f t="shared" si="3865"/>
        <v/>
      </c>
      <c r="O354" s="67" t="str">
        <f t="shared" si="3866"/>
        <v/>
      </c>
      <c r="P354" s="67" t="str">
        <f t="shared" si="3867"/>
        <v/>
      </c>
      <c r="Q354" s="75" t="str">
        <f t="shared" si="3868"/>
        <v/>
      </c>
      <c r="R354" s="74" t="str">
        <f t="shared" si="3869"/>
        <v/>
      </c>
      <c r="S354" s="67" t="str">
        <f t="shared" si="3870"/>
        <v/>
      </c>
      <c r="T354" s="67" t="str">
        <f t="shared" si="3871"/>
        <v/>
      </c>
      <c r="U354" s="67" t="str">
        <f t="shared" si="3872"/>
        <v/>
      </c>
      <c r="V354" s="67" t="str">
        <f t="shared" si="3873"/>
        <v/>
      </c>
      <c r="W354" s="67" t="str">
        <f t="shared" si="3874"/>
        <v/>
      </c>
      <c r="X354" s="67" t="str">
        <f t="shared" si="3875"/>
        <v/>
      </c>
      <c r="Y354" s="67" t="str">
        <f t="shared" si="3876"/>
        <v/>
      </c>
      <c r="Z354" s="67" t="str">
        <f t="shared" si="3877"/>
        <v/>
      </c>
      <c r="AA354" s="75" t="str">
        <f t="shared" si="3878"/>
        <v/>
      </c>
      <c r="AB354" s="74" t="str">
        <f t="shared" si="4109"/>
        <v/>
      </c>
      <c r="AC354" s="67" t="str">
        <f t="shared" ref="AC354" si="4249">IF(AND($F354=AB$2,$D354=AB$3,$E354=AC$4),1,"")</f>
        <v/>
      </c>
      <c r="AD354" s="67" t="str">
        <f t="shared" si="3880"/>
        <v/>
      </c>
      <c r="AE354" s="67" t="str">
        <f t="shared" si="3881"/>
        <v/>
      </c>
      <c r="AF354" s="67" t="str">
        <f t="shared" si="3882"/>
        <v/>
      </c>
      <c r="AG354" s="67" t="str">
        <f t="shared" si="3883"/>
        <v/>
      </c>
      <c r="AH354" s="67" t="str">
        <f t="shared" si="3884"/>
        <v/>
      </c>
      <c r="AI354" s="67" t="str">
        <f t="shared" si="3885"/>
        <v/>
      </c>
      <c r="AJ354" s="67" t="str">
        <f t="shared" si="3886"/>
        <v/>
      </c>
      <c r="AK354" s="75" t="str">
        <f t="shared" si="3887"/>
        <v/>
      </c>
      <c r="AL354" s="74" t="str">
        <f t="shared" si="4111"/>
        <v/>
      </c>
      <c r="AM354" s="67" t="str">
        <f t="shared" ref="AM354" si="4250">IF(AND($F354=AL$2,$D354=AL$3,$E354=AM$4),1,"")</f>
        <v/>
      </c>
      <c r="AN354" s="67" t="str">
        <f t="shared" si="3889"/>
        <v/>
      </c>
      <c r="AO354" s="67" t="str">
        <f t="shared" si="3890"/>
        <v/>
      </c>
      <c r="AP354" s="67" t="str">
        <f t="shared" si="3891"/>
        <v/>
      </c>
      <c r="AQ354" s="67" t="str">
        <f t="shared" si="3892"/>
        <v/>
      </c>
      <c r="AR354" s="67" t="str">
        <f t="shared" si="3893"/>
        <v/>
      </c>
      <c r="AS354" s="67" t="str">
        <f t="shared" si="3894"/>
        <v/>
      </c>
      <c r="AT354" s="67" t="str">
        <f t="shared" si="3895"/>
        <v/>
      </c>
      <c r="AU354" s="75" t="str">
        <f t="shared" si="3896"/>
        <v/>
      </c>
      <c r="AV354" s="74" t="str">
        <f t="shared" si="4113"/>
        <v/>
      </c>
      <c r="AW354" s="67" t="str">
        <f t="shared" ref="AW354" si="4251">IF(AND($F354=AV$2,$D354=AV$3,$E354=AW$4),1,"")</f>
        <v/>
      </c>
      <c r="AX354" s="67" t="str">
        <f t="shared" si="3898"/>
        <v/>
      </c>
      <c r="AY354" s="67" t="str">
        <f t="shared" si="3899"/>
        <v/>
      </c>
      <c r="AZ354" s="67" t="str">
        <f t="shared" si="3900"/>
        <v/>
      </c>
      <c r="BA354" s="67" t="str">
        <f t="shared" si="3901"/>
        <v/>
      </c>
      <c r="BB354" s="67" t="str">
        <f t="shared" si="3902"/>
        <v/>
      </c>
      <c r="BC354" s="67" t="str">
        <f t="shared" si="3903"/>
        <v/>
      </c>
      <c r="BD354" s="67" t="str">
        <f t="shared" si="3904"/>
        <v/>
      </c>
      <c r="BE354" s="75" t="str">
        <f t="shared" si="3905"/>
        <v/>
      </c>
      <c r="BF354" s="74" t="str">
        <f t="shared" si="4115"/>
        <v/>
      </c>
      <c r="BG354" s="67" t="str">
        <f t="shared" ref="BG354" si="4252">IF(AND($F354=BF$2,$D354=BF$3,$E354=BG$4),1,"")</f>
        <v/>
      </c>
      <c r="BH354" s="67" t="str">
        <f t="shared" si="3907"/>
        <v/>
      </c>
      <c r="BI354" s="67" t="str">
        <f t="shared" si="3908"/>
        <v/>
      </c>
      <c r="BJ354" s="67" t="str">
        <f t="shared" si="3909"/>
        <v/>
      </c>
      <c r="BK354" s="67" t="str">
        <f t="shared" si="3910"/>
        <v/>
      </c>
      <c r="BL354" s="67" t="str">
        <f t="shared" si="3911"/>
        <v/>
      </c>
      <c r="BM354" s="67" t="str">
        <f t="shared" si="3912"/>
        <v/>
      </c>
      <c r="BN354" s="67" t="str">
        <f t="shared" si="3913"/>
        <v/>
      </c>
      <c r="BO354" s="75" t="str">
        <f t="shared" si="3914"/>
        <v/>
      </c>
      <c r="BP354" s="74" t="str">
        <f t="shared" si="4117"/>
        <v/>
      </c>
      <c r="BQ354" s="67" t="str">
        <f t="shared" ref="BQ354" si="4253">IF(AND($F354=BP$2,$D354=BP$3,$E354=BQ$4),1,"")</f>
        <v/>
      </c>
      <c r="BR354" s="67" t="str">
        <f t="shared" si="3916"/>
        <v/>
      </c>
      <c r="BS354" s="67" t="str">
        <f t="shared" si="3917"/>
        <v/>
      </c>
      <c r="BT354" s="67" t="str">
        <f t="shared" si="3918"/>
        <v/>
      </c>
      <c r="BU354" s="67" t="str">
        <f t="shared" si="3919"/>
        <v/>
      </c>
      <c r="BV354" s="67" t="str">
        <f t="shared" si="3920"/>
        <v/>
      </c>
      <c r="BW354" s="67" t="str">
        <f t="shared" si="3921"/>
        <v/>
      </c>
      <c r="BX354" s="67" t="str">
        <f t="shared" si="3922"/>
        <v/>
      </c>
      <c r="BY354" s="75" t="str">
        <f t="shared" si="3923"/>
        <v/>
      </c>
      <c r="BZ354" s="74" t="str">
        <f t="shared" si="4119"/>
        <v/>
      </c>
      <c r="CA354" s="67" t="str">
        <f t="shared" ref="CA354" si="4254">IF(AND($F354=BZ$2,$D354=BZ$3,$E354=CA$4),1,"")</f>
        <v/>
      </c>
      <c r="CB354" s="67" t="str">
        <f t="shared" si="3925"/>
        <v/>
      </c>
      <c r="CC354" s="67" t="str">
        <f t="shared" si="3926"/>
        <v/>
      </c>
      <c r="CD354" s="67" t="str">
        <f t="shared" si="3927"/>
        <v/>
      </c>
      <c r="CE354" s="67" t="str">
        <f t="shared" si="3928"/>
        <v/>
      </c>
      <c r="CF354" s="67" t="str">
        <f t="shared" si="3929"/>
        <v/>
      </c>
      <c r="CG354" s="67" t="str">
        <f t="shared" si="3930"/>
        <v/>
      </c>
      <c r="CH354" s="67" t="str">
        <f t="shared" si="3931"/>
        <v/>
      </c>
      <c r="CI354" s="75" t="str">
        <f t="shared" si="3932"/>
        <v/>
      </c>
      <c r="CJ354" s="74" t="str">
        <f t="shared" si="4121"/>
        <v/>
      </c>
      <c r="CK354" s="67" t="str">
        <f t="shared" ref="CK354" si="4255">IF(AND($F354=CJ$2,$D354=CJ$3,$E354=CK$4),1,"")</f>
        <v/>
      </c>
      <c r="CL354" s="67" t="str">
        <f t="shared" si="3934"/>
        <v/>
      </c>
      <c r="CM354" s="67" t="str">
        <f t="shared" si="3935"/>
        <v/>
      </c>
      <c r="CN354" s="67" t="str">
        <f t="shared" si="3936"/>
        <v/>
      </c>
      <c r="CO354" s="67" t="str">
        <f t="shared" si="3937"/>
        <v/>
      </c>
      <c r="CP354" s="67" t="str">
        <f t="shared" si="3938"/>
        <v/>
      </c>
      <c r="CQ354" s="67" t="str">
        <f t="shared" si="3939"/>
        <v/>
      </c>
      <c r="CR354" s="67" t="str">
        <f t="shared" si="3940"/>
        <v/>
      </c>
      <c r="CS354" s="75" t="str">
        <f t="shared" si="3941"/>
        <v/>
      </c>
      <c r="CT354" s="74" t="str">
        <f t="shared" si="4123"/>
        <v/>
      </c>
      <c r="CU354" s="67" t="str">
        <f t="shared" ref="CU354" si="4256">IF(AND($F354=CT$2,$D354=CT$3,$E354=CU$4),1,"")</f>
        <v/>
      </c>
      <c r="CV354" s="67" t="str">
        <f t="shared" si="3943"/>
        <v/>
      </c>
      <c r="CW354" s="67" t="str">
        <f t="shared" si="3944"/>
        <v/>
      </c>
      <c r="CX354" s="67" t="str">
        <f t="shared" si="3945"/>
        <v/>
      </c>
      <c r="CY354" s="67" t="str">
        <f t="shared" si="3946"/>
        <v/>
      </c>
      <c r="CZ354" s="67" t="str">
        <f t="shared" si="3947"/>
        <v/>
      </c>
      <c r="DA354" s="67" t="str">
        <f t="shared" si="3948"/>
        <v/>
      </c>
      <c r="DB354" s="67" t="str">
        <f t="shared" si="3949"/>
        <v/>
      </c>
      <c r="DC354" s="75" t="str">
        <f t="shared" si="3950"/>
        <v/>
      </c>
      <c r="DD354" s="74" t="str">
        <f t="shared" si="4125"/>
        <v/>
      </c>
      <c r="DE354" s="67" t="str">
        <f t="shared" ref="DE354" si="4257">IF(AND($F354=DD$2,$D354=DD$3,$E354=DE$4),1,"")</f>
        <v/>
      </c>
      <c r="DF354" s="67" t="str">
        <f t="shared" si="3952"/>
        <v/>
      </c>
      <c r="DG354" s="67" t="str">
        <f t="shared" si="3953"/>
        <v/>
      </c>
      <c r="DH354" s="67" t="str">
        <f t="shared" si="3954"/>
        <v/>
      </c>
      <c r="DI354" s="67" t="str">
        <f t="shared" si="3955"/>
        <v/>
      </c>
      <c r="DJ354" s="67" t="str">
        <f t="shared" si="3956"/>
        <v/>
      </c>
      <c r="DK354" s="67" t="str">
        <f t="shared" si="3957"/>
        <v/>
      </c>
      <c r="DL354" s="67" t="str">
        <f t="shared" si="3958"/>
        <v/>
      </c>
      <c r="DM354" s="75" t="str">
        <f t="shared" si="3959"/>
        <v/>
      </c>
      <c r="DN354" s="74" t="str">
        <f t="shared" si="4127"/>
        <v/>
      </c>
      <c r="DO354" s="67" t="str">
        <f t="shared" ref="DO354" si="4258">IF(AND($F354=DN$2,$D354=DN$3,$E354=DO$4),1,"")</f>
        <v/>
      </c>
      <c r="DP354" s="67" t="str">
        <f t="shared" si="3961"/>
        <v/>
      </c>
      <c r="DQ354" s="67" t="str">
        <f t="shared" si="3962"/>
        <v/>
      </c>
      <c r="DR354" s="67" t="str">
        <f t="shared" si="3963"/>
        <v/>
      </c>
      <c r="DS354" s="67" t="str">
        <f t="shared" si="3964"/>
        <v/>
      </c>
      <c r="DT354" s="67" t="str">
        <f t="shared" si="3965"/>
        <v/>
      </c>
      <c r="DU354" s="67" t="str">
        <f t="shared" si="3966"/>
        <v/>
      </c>
      <c r="DV354" s="67" t="str">
        <f t="shared" si="3967"/>
        <v/>
      </c>
      <c r="DW354" s="76" t="str">
        <f t="shared" si="3968"/>
        <v/>
      </c>
      <c r="DX354" s="73"/>
    </row>
    <row r="355" spans="1:128" hidden="1">
      <c r="A355" s="67" t="str">
        <f>IF(OR(B355=0,B355=""),"",'Stu.Detail (1-20)'!A357)</f>
        <v/>
      </c>
      <c r="B355" s="67" t="str">
        <f>IF(OR('Stu.Detail (1-20)'!B357=0,'Stu.Detail (1-20)'!B357=""),"",'Stu.Detail (1-20)'!B357)</f>
        <v/>
      </c>
      <c r="C355" s="68" t="str">
        <f>IF(OR('Stu.Detail (1-20)'!C357=0,'Stu.Detail (1-20)'!C357=""),"",'Stu.Detail (1-20)'!C357)</f>
        <v/>
      </c>
      <c r="D355" s="67" t="str">
        <f>IF(OR('Stu.Detail (1-20)'!J357=0,'Stu.Detail (1-20)'!J357=""),"",'Stu.Detail (1-20)'!J357)</f>
        <v/>
      </c>
      <c r="E355" s="67" t="str">
        <f>IF(OR('Stu.Detail (1-20)'!K357=0,'Stu.Detail (1-20)'!K357=""),"",'Stu.Detail (1-20)'!K357)</f>
        <v/>
      </c>
      <c r="F355" s="67" t="str">
        <f>IF(OR('Stu.Detail (1-20)'!L357=0,'Stu.Detail (1-20)'!L357=""),"",'Stu.Detail (1-20)'!L357)</f>
        <v/>
      </c>
      <c r="H355" s="74" t="str">
        <f t="shared" si="3859"/>
        <v/>
      </c>
      <c r="I355" s="67" t="str">
        <f t="shared" si="3860"/>
        <v/>
      </c>
      <c r="J355" s="67" t="str">
        <f t="shared" si="3861"/>
        <v/>
      </c>
      <c r="K355" s="67" t="str">
        <f t="shared" si="3862"/>
        <v/>
      </c>
      <c r="L355" s="67" t="str">
        <f t="shared" si="3863"/>
        <v/>
      </c>
      <c r="M355" s="67" t="str">
        <f t="shared" si="3864"/>
        <v/>
      </c>
      <c r="N355" s="67" t="str">
        <f t="shared" si="3865"/>
        <v/>
      </c>
      <c r="O355" s="67" t="str">
        <f t="shared" si="3866"/>
        <v/>
      </c>
      <c r="P355" s="67" t="str">
        <f t="shared" si="3867"/>
        <v/>
      </c>
      <c r="Q355" s="75" t="str">
        <f t="shared" si="3868"/>
        <v/>
      </c>
      <c r="R355" s="74" t="str">
        <f t="shared" si="3869"/>
        <v/>
      </c>
      <c r="S355" s="67" t="str">
        <f t="shared" si="3870"/>
        <v/>
      </c>
      <c r="T355" s="67" t="str">
        <f t="shared" si="3871"/>
        <v/>
      </c>
      <c r="U355" s="67" t="str">
        <f t="shared" si="3872"/>
        <v/>
      </c>
      <c r="V355" s="67" t="str">
        <f t="shared" si="3873"/>
        <v/>
      </c>
      <c r="W355" s="67" t="str">
        <f t="shared" si="3874"/>
        <v/>
      </c>
      <c r="X355" s="67" t="str">
        <f t="shared" si="3875"/>
        <v/>
      </c>
      <c r="Y355" s="67" t="str">
        <f t="shared" si="3876"/>
        <v/>
      </c>
      <c r="Z355" s="67" t="str">
        <f t="shared" si="3877"/>
        <v/>
      </c>
      <c r="AA355" s="75" t="str">
        <f t="shared" si="3878"/>
        <v/>
      </c>
      <c r="AB355" s="74" t="str">
        <f t="shared" si="4109"/>
        <v/>
      </c>
      <c r="AC355" s="67" t="str">
        <f t="shared" ref="AC355" si="4259">IF(AND($F355=AB$2,$D355=AB$3,$E355=AC$4),1,"")</f>
        <v/>
      </c>
      <c r="AD355" s="67" t="str">
        <f t="shared" si="3880"/>
        <v/>
      </c>
      <c r="AE355" s="67" t="str">
        <f t="shared" si="3881"/>
        <v/>
      </c>
      <c r="AF355" s="67" t="str">
        <f t="shared" si="3882"/>
        <v/>
      </c>
      <c r="AG355" s="67" t="str">
        <f t="shared" si="3883"/>
        <v/>
      </c>
      <c r="AH355" s="67" t="str">
        <f t="shared" si="3884"/>
        <v/>
      </c>
      <c r="AI355" s="67" t="str">
        <f t="shared" si="3885"/>
        <v/>
      </c>
      <c r="AJ355" s="67" t="str">
        <f t="shared" si="3886"/>
        <v/>
      </c>
      <c r="AK355" s="75" t="str">
        <f t="shared" si="3887"/>
        <v/>
      </c>
      <c r="AL355" s="74" t="str">
        <f t="shared" si="4111"/>
        <v/>
      </c>
      <c r="AM355" s="67" t="str">
        <f t="shared" ref="AM355" si="4260">IF(AND($F355=AL$2,$D355=AL$3,$E355=AM$4),1,"")</f>
        <v/>
      </c>
      <c r="AN355" s="67" t="str">
        <f t="shared" si="3889"/>
        <v/>
      </c>
      <c r="AO355" s="67" t="str">
        <f t="shared" si="3890"/>
        <v/>
      </c>
      <c r="AP355" s="67" t="str">
        <f t="shared" si="3891"/>
        <v/>
      </c>
      <c r="AQ355" s="67" t="str">
        <f t="shared" si="3892"/>
        <v/>
      </c>
      <c r="AR355" s="67" t="str">
        <f t="shared" si="3893"/>
        <v/>
      </c>
      <c r="AS355" s="67" t="str">
        <f t="shared" si="3894"/>
        <v/>
      </c>
      <c r="AT355" s="67" t="str">
        <f t="shared" si="3895"/>
        <v/>
      </c>
      <c r="AU355" s="75" t="str">
        <f t="shared" si="3896"/>
        <v/>
      </c>
      <c r="AV355" s="74" t="str">
        <f t="shared" si="4113"/>
        <v/>
      </c>
      <c r="AW355" s="67" t="str">
        <f t="shared" ref="AW355" si="4261">IF(AND($F355=AV$2,$D355=AV$3,$E355=AW$4),1,"")</f>
        <v/>
      </c>
      <c r="AX355" s="67" t="str">
        <f t="shared" si="3898"/>
        <v/>
      </c>
      <c r="AY355" s="67" t="str">
        <f t="shared" si="3899"/>
        <v/>
      </c>
      <c r="AZ355" s="67" t="str">
        <f t="shared" si="3900"/>
        <v/>
      </c>
      <c r="BA355" s="67" t="str">
        <f t="shared" si="3901"/>
        <v/>
      </c>
      <c r="BB355" s="67" t="str">
        <f t="shared" si="3902"/>
        <v/>
      </c>
      <c r="BC355" s="67" t="str">
        <f t="shared" si="3903"/>
        <v/>
      </c>
      <c r="BD355" s="67" t="str">
        <f t="shared" si="3904"/>
        <v/>
      </c>
      <c r="BE355" s="75" t="str">
        <f t="shared" si="3905"/>
        <v/>
      </c>
      <c r="BF355" s="74" t="str">
        <f t="shared" si="4115"/>
        <v/>
      </c>
      <c r="BG355" s="67" t="str">
        <f t="shared" ref="BG355" si="4262">IF(AND($F355=BF$2,$D355=BF$3,$E355=BG$4),1,"")</f>
        <v/>
      </c>
      <c r="BH355" s="67" t="str">
        <f t="shared" si="3907"/>
        <v/>
      </c>
      <c r="BI355" s="67" t="str">
        <f t="shared" si="3908"/>
        <v/>
      </c>
      <c r="BJ355" s="67" t="str">
        <f t="shared" si="3909"/>
        <v/>
      </c>
      <c r="BK355" s="67" t="str">
        <f t="shared" si="3910"/>
        <v/>
      </c>
      <c r="BL355" s="67" t="str">
        <f t="shared" si="3911"/>
        <v/>
      </c>
      <c r="BM355" s="67" t="str">
        <f t="shared" si="3912"/>
        <v/>
      </c>
      <c r="BN355" s="67" t="str">
        <f t="shared" si="3913"/>
        <v/>
      </c>
      <c r="BO355" s="75" t="str">
        <f t="shared" si="3914"/>
        <v/>
      </c>
      <c r="BP355" s="74" t="str">
        <f t="shared" si="4117"/>
        <v/>
      </c>
      <c r="BQ355" s="67" t="str">
        <f t="shared" ref="BQ355" si="4263">IF(AND($F355=BP$2,$D355=BP$3,$E355=BQ$4),1,"")</f>
        <v/>
      </c>
      <c r="BR355" s="67" t="str">
        <f t="shared" si="3916"/>
        <v/>
      </c>
      <c r="BS355" s="67" t="str">
        <f t="shared" si="3917"/>
        <v/>
      </c>
      <c r="BT355" s="67" t="str">
        <f t="shared" si="3918"/>
        <v/>
      </c>
      <c r="BU355" s="67" t="str">
        <f t="shared" si="3919"/>
        <v/>
      </c>
      <c r="BV355" s="67" t="str">
        <f t="shared" si="3920"/>
        <v/>
      </c>
      <c r="BW355" s="67" t="str">
        <f t="shared" si="3921"/>
        <v/>
      </c>
      <c r="BX355" s="67" t="str">
        <f t="shared" si="3922"/>
        <v/>
      </c>
      <c r="BY355" s="75" t="str">
        <f t="shared" si="3923"/>
        <v/>
      </c>
      <c r="BZ355" s="74" t="str">
        <f t="shared" si="4119"/>
        <v/>
      </c>
      <c r="CA355" s="67" t="str">
        <f t="shared" ref="CA355" si="4264">IF(AND($F355=BZ$2,$D355=BZ$3,$E355=CA$4),1,"")</f>
        <v/>
      </c>
      <c r="CB355" s="67" t="str">
        <f t="shared" si="3925"/>
        <v/>
      </c>
      <c r="CC355" s="67" t="str">
        <f t="shared" si="3926"/>
        <v/>
      </c>
      <c r="CD355" s="67" t="str">
        <f t="shared" si="3927"/>
        <v/>
      </c>
      <c r="CE355" s="67" t="str">
        <f t="shared" si="3928"/>
        <v/>
      </c>
      <c r="CF355" s="67" t="str">
        <f t="shared" si="3929"/>
        <v/>
      </c>
      <c r="CG355" s="67" t="str">
        <f t="shared" si="3930"/>
        <v/>
      </c>
      <c r="CH355" s="67" t="str">
        <f t="shared" si="3931"/>
        <v/>
      </c>
      <c r="CI355" s="75" t="str">
        <f t="shared" si="3932"/>
        <v/>
      </c>
      <c r="CJ355" s="74" t="str">
        <f t="shared" si="4121"/>
        <v/>
      </c>
      <c r="CK355" s="67" t="str">
        <f t="shared" ref="CK355" si="4265">IF(AND($F355=CJ$2,$D355=CJ$3,$E355=CK$4),1,"")</f>
        <v/>
      </c>
      <c r="CL355" s="67" t="str">
        <f t="shared" si="3934"/>
        <v/>
      </c>
      <c r="CM355" s="67" t="str">
        <f t="shared" si="3935"/>
        <v/>
      </c>
      <c r="CN355" s="67" t="str">
        <f t="shared" si="3936"/>
        <v/>
      </c>
      <c r="CO355" s="67" t="str">
        <f t="shared" si="3937"/>
        <v/>
      </c>
      <c r="CP355" s="67" t="str">
        <f t="shared" si="3938"/>
        <v/>
      </c>
      <c r="CQ355" s="67" t="str">
        <f t="shared" si="3939"/>
        <v/>
      </c>
      <c r="CR355" s="67" t="str">
        <f t="shared" si="3940"/>
        <v/>
      </c>
      <c r="CS355" s="75" t="str">
        <f t="shared" si="3941"/>
        <v/>
      </c>
      <c r="CT355" s="74" t="str">
        <f t="shared" si="4123"/>
        <v/>
      </c>
      <c r="CU355" s="67" t="str">
        <f t="shared" ref="CU355" si="4266">IF(AND($F355=CT$2,$D355=CT$3,$E355=CU$4),1,"")</f>
        <v/>
      </c>
      <c r="CV355" s="67" t="str">
        <f t="shared" si="3943"/>
        <v/>
      </c>
      <c r="CW355" s="67" t="str">
        <f t="shared" si="3944"/>
        <v/>
      </c>
      <c r="CX355" s="67" t="str">
        <f t="shared" si="3945"/>
        <v/>
      </c>
      <c r="CY355" s="67" t="str">
        <f t="shared" si="3946"/>
        <v/>
      </c>
      <c r="CZ355" s="67" t="str">
        <f t="shared" si="3947"/>
        <v/>
      </c>
      <c r="DA355" s="67" t="str">
        <f t="shared" si="3948"/>
        <v/>
      </c>
      <c r="DB355" s="67" t="str">
        <f t="shared" si="3949"/>
        <v/>
      </c>
      <c r="DC355" s="75" t="str">
        <f t="shared" si="3950"/>
        <v/>
      </c>
      <c r="DD355" s="74" t="str">
        <f t="shared" si="4125"/>
        <v/>
      </c>
      <c r="DE355" s="67" t="str">
        <f t="shared" ref="DE355" si="4267">IF(AND($F355=DD$2,$D355=DD$3,$E355=DE$4),1,"")</f>
        <v/>
      </c>
      <c r="DF355" s="67" t="str">
        <f t="shared" si="3952"/>
        <v/>
      </c>
      <c r="DG355" s="67" t="str">
        <f t="shared" si="3953"/>
        <v/>
      </c>
      <c r="DH355" s="67" t="str">
        <f t="shared" si="3954"/>
        <v/>
      </c>
      <c r="DI355" s="67" t="str">
        <f t="shared" si="3955"/>
        <v/>
      </c>
      <c r="DJ355" s="67" t="str">
        <f t="shared" si="3956"/>
        <v/>
      </c>
      <c r="DK355" s="67" t="str">
        <f t="shared" si="3957"/>
        <v/>
      </c>
      <c r="DL355" s="67" t="str">
        <f t="shared" si="3958"/>
        <v/>
      </c>
      <c r="DM355" s="75" t="str">
        <f t="shared" si="3959"/>
        <v/>
      </c>
      <c r="DN355" s="74" t="str">
        <f t="shared" si="4127"/>
        <v/>
      </c>
      <c r="DO355" s="67" t="str">
        <f t="shared" ref="DO355" si="4268">IF(AND($F355=DN$2,$D355=DN$3,$E355=DO$4),1,"")</f>
        <v/>
      </c>
      <c r="DP355" s="67" t="str">
        <f t="shared" si="3961"/>
        <v/>
      </c>
      <c r="DQ355" s="67" t="str">
        <f t="shared" si="3962"/>
        <v/>
      </c>
      <c r="DR355" s="67" t="str">
        <f t="shared" si="3963"/>
        <v/>
      </c>
      <c r="DS355" s="67" t="str">
        <f t="shared" si="3964"/>
        <v/>
      </c>
      <c r="DT355" s="67" t="str">
        <f t="shared" si="3965"/>
        <v/>
      </c>
      <c r="DU355" s="67" t="str">
        <f t="shared" si="3966"/>
        <v/>
      </c>
      <c r="DV355" s="67" t="str">
        <f t="shared" si="3967"/>
        <v/>
      </c>
      <c r="DW355" s="76" t="str">
        <f t="shared" si="3968"/>
        <v/>
      </c>
      <c r="DX355" s="73"/>
    </row>
    <row r="356" spans="1:128" hidden="1">
      <c r="A356" s="67" t="str">
        <f>IF(OR(B356=0,B356=""),"",'Stu.Detail (1-20)'!A358)</f>
        <v/>
      </c>
      <c r="B356" s="67" t="str">
        <f>IF(OR('Stu.Detail (1-20)'!B358=0,'Stu.Detail (1-20)'!B358=""),"",'Stu.Detail (1-20)'!B358)</f>
        <v/>
      </c>
      <c r="C356" s="68" t="str">
        <f>IF(OR('Stu.Detail (1-20)'!C358=0,'Stu.Detail (1-20)'!C358=""),"",'Stu.Detail (1-20)'!C358)</f>
        <v/>
      </c>
      <c r="D356" s="67" t="str">
        <f>IF(OR('Stu.Detail (1-20)'!J358=0,'Stu.Detail (1-20)'!J358=""),"",'Stu.Detail (1-20)'!J358)</f>
        <v/>
      </c>
      <c r="E356" s="67" t="str">
        <f>IF(OR('Stu.Detail (1-20)'!K358=0,'Stu.Detail (1-20)'!K358=""),"",'Stu.Detail (1-20)'!K358)</f>
        <v/>
      </c>
      <c r="F356" s="67" t="str">
        <f>IF(OR('Stu.Detail (1-20)'!L358=0,'Stu.Detail (1-20)'!L358=""),"",'Stu.Detail (1-20)'!L358)</f>
        <v/>
      </c>
      <c r="H356" s="74" t="str">
        <f t="shared" si="3859"/>
        <v/>
      </c>
      <c r="I356" s="67" t="str">
        <f t="shared" si="3860"/>
        <v/>
      </c>
      <c r="J356" s="67" t="str">
        <f t="shared" si="3861"/>
        <v/>
      </c>
      <c r="K356" s="67" t="str">
        <f t="shared" si="3862"/>
        <v/>
      </c>
      <c r="L356" s="67" t="str">
        <f t="shared" si="3863"/>
        <v/>
      </c>
      <c r="M356" s="67" t="str">
        <f t="shared" si="3864"/>
        <v/>
      </c>
      <c r="N356" s="67" t="str">
        <f t="shared" si="3865"/>
        <v/>
      </c>
      <c r="O356" s="67" t="str">
        <f t="shared" si="3866"/>
        <v/>
      </c>
      <c r="P356" s="67" t="str">
        <f t="shared" si="3867"/>
        <v/>
      </c>
      <c r="Q356" s="75" t="str">
        <f t="shared" si="3868"/>
        <v/>
      </c>
      <c r="R356" s="74" t="str">
        <f t="shared" si="3869"/>
        <v/>
      </c>
      <c r="S356" s="67" t="str">
        <f t="shared" si="3870"/>
        <v/>
      </c>
      <c r="T356" s="67" t="str">
        <f t="shared" si="3871"/>
        <v/>
      </c>
      <c r="U356" s="67" t="str">
        <f t="shared" si="3872"/>
        <v/>
      </c>
      <c r="V356" s="67" t="str">
        <f t="shared" si="3873"/>
        <v/>
      </c>
      <c r="W356" s="67" t="str">
        <f t="shared" si="3874"/>
        <v/>
      </c>
      <c r="X356" s="67" t="str">
        <f t="shared" si="3875"/>
        <v/>
      </c>
      <c r="Y356" s="67" t="str">
        <f t="shared" si="3876"/>
        <v/>
      </c>
      <c r="Z356" s="67" t="str">
        <f t="shared" si="3877"/>
        <v/>
      </c>
      <c r="AA356" s="75" t="str">
        <f t="shared" si="3878"/>
        <v/>
      </c>
      <c r="AB356" s="74" t="str">
        <f t="shared" si="4109"/>
        <v/>
      </c>
      <c r="AC356" s="67" t="str">
        <f t="shared" ref="AC356" si="4269">IF(AND($F356=AB$2,$D356=AB$3,$E356=AC$4),1,"")</f>
        <v/>
      </c>
      <c r="AD356" s="67" t="str">
        <f t="shared" si="3880"/>
        <v/>
      </c>
      <c r="AE356" s="67" t="str">
        <f t="shared" si="3881"/>
        <v/>
      </c>
      <c r="AF356" s="67" t="str">
        <f t="shared" si="3882"/>
        <v/>
      </c>
      <c r="AG356" s="67" t="str">
        <f t="shared" si="3883"/>
        <v/>
      </c>
      <c r="AH356" s="67" t="str">
        <f t="shared" si="3884"/>
        <v/>
      </c>
      <c r="AI356" s="67" t="str">
        <f t="shared" si="3885"/>
        <v/>
      </c>
      <c r="AJ356" s="67" t="str">
        <f t="shared" si="3886"/>
        <v/>
      </c>
      <c r="AK356" s="75" t="str">
        <f t="shared" si="3887"/>
        <v/>
      </c>
      <c r="AL356" s="74" t="str">
        <f t="shared" si="4111"/>
        <v/>
      </c>
      <c r="AM356" s="67" t="str">
        <f t="shared" ref="AM356" si="4270">IF(AND($F356=AL$2,$D356=AL$3,$E356=AM$4),1,"")</f>
        <v/>
      </c>
      <c r="AN356" s="67" t="str">
        <f t="shared" si="3889"/>
        <v/>
      </c>
      <c r="AO356" s="67" t="str">
        <f t="shared" si="3890"/>
        <v/>
      </c>
      <c r="AP356" s="67" t="str">
        <f t="shared" si="3891"/>
        <v/>
      </c>
      <c r="AQ356" s="67" t="str">
        <f t="shared" si="3892"/>
        <v/>
      </c>
      <c r="AR356" s="67" t="str">
        <f t="shared" si="3893"/>
        <v/>
      </c>
      <c r="AS356" s="67" t="str">
        <f t="shared" si="3894"/>
        <v/>
      </c>
      <c r="AT356" s="67" t="str">
        <f t="shared" si="3895"/>
        <v/>
      </c>
      <c r="AU356" s="75" t="str">
        <f t="shared" si="3896"/>
        <v/>
      </c>
      <c r="AV356" s="74" t="str">
        <f t="shared" si="4113"/>
        <v/>
      </c>
      <c r="AW356" s="67" t="str">
        <f t="shared" ref="AW356" si="4271">IF(AND($F356=AV$2,$D356=AV$3,$E356=AW$4),1,"")</f>
        <v/>
      </c>
      <c r="AX356" s="67" t="str">
        <f t="shared" si="3898"/>
        <v/>
      </c>
      <c r="AY356" s="67" t="str">
        <f t="shared" si="3899"/>
        <v/>
      </c>
      <c r="AZ356" s="67" t="str">
        <f t="shared" si="3900"/>
        <v/>
      </c>
      <c r="BA356" s="67" t="str">
        <f t="shared" si="3901"/>
        <v/>
      </c>
      <c r="BB356" s="67" t="str">
        <f t="shared" si="3902"/>
        <v/>
      </c>
      <c r="BC356" s="67" t="str">
        <f t="shared" si="3903"/>
        <v/>
      </c>
      <c r="BD356" s="67" t="str">
        <f t="shared" si="3904"/>
        <v/>
      </c>
      <c r="BE356" s="75" t="str">
        <f t="shared" si="3905"/>
        <v/>
      </c>
      <c r="BF356" s="74" t="str">
        <f t="shared" si="4115"/>
        <v/>
      </c>
      <c r="BG356" s="67" t="str">
        <f t="shared" ref="BG356" si="4272">IF(AND($F356=BF$2,$D356=BF$3,$E356=BG$4),1,"")</f>
        <v/>
      </c>
      <c r="BH356" s="67" t="str">
        <f t="shared" si="3907"/>
        <v/>
      </c>
      <c r="BI356" s="67" t="str">
        <f t="shared" si="3908"/>
        <v/>
      </c>
      <c r="BJ356" s="67" t="str">
        <f t="shared" si="3909"/>
        <v/>
      </c>
      <c r="BK356" s="67" t="str">
        <f t="shared" si="3910"/>
        <v/>
      </c>
      <c r="BL356" s="67" t="str">
        <f t="shared" si="3911"/>
        <v/>
      </c>
      <c r="BM356" s="67" t="str">
        <f t="shared" si="3912"/>
        <v/>
      </c>
      <c r="BN356" s="67" t="str">
        <f t="shared" si="3913"/>
        <v/>
      </c>
      <c r="BO356" s="75" t="str">
        <f t="shared" si="3914"/>
        <v/>
      </c>
      <c r="BP356" s="74" t="str">
        <f t="shared" si="4117"/>
        <v/>
      </c>
      <c r="BQ356" s="67" t="str">
        <f t="shared" ref="BQ356" si="4273">IF(AND($F356=BP$2,$D356=BP$3,$E356=BQ$4),1,"")</f>
        <v/>
      </c>
      <c r="BR356" s="67" t="str">
        <f t="shared" si="3916"/>
        <v/>
      </c>
      <c r="BS356" s="67" t="str">
        <f t="shared" si="3917"/>
        <v/>
      </c>
      <c r="BT356" s="67" t="str">
        <f t="shared" si="3918"/>
        <v/>
      </c>
      <c r="BU356" s="67" t="str">
        <f t="shared" si="3919"/>
        <v/>
      </c>
      <c r="BV356" s="67" t="str">
        <f t="shared" si="3920"/>
        <v/>
      </c>
      <c r="BW356" s="67" t="str">
        <f t="shared" si="3921"/>
        <v/>
      </c>
      <c r="BX356" s="67" t="str">
        <f t="shared" si="3922"/>
        <v/>
      </c>
      <c r="BY356" s="75" t="str">
        <f t="shared" si="3923"/>
        <v/>
      </c>
      <c r="BZ356" s="74" t="str">
        <f t="shared" si="4119"/>
        <v/>
      </c>
      <c r="CA356" s="67" t="str">
        <f t="shared" ref="CA356" si="4274">IF(AND($F356=BZ$2,$D356=BZ$3,$E356=CA$4),1,"")</f>
        <v/>
      </c>
      <c r="CB356" s="67" t="str">
        <f t="shared" si="3925"/>
        <v/>
      </c>
      <c r="CC356" s="67" t="str">
        <f t="shared" si="3926"/>
        <v/>
      </c>
      <c r="CD356" s="67" t="str">
        <f t="shared" si="3927"/>
        <v/>
      </c>
      <c r="CE356" s="67" t="str">
        <f t="shared" si="3928"/>
        <v/>
      </c>
      <c r="CF356" s="67" t="str">
        <f t="shared" si="3929"/>
        <v/>
      </c>
      <c r="CG356" s="67" t="str">
        <f t="shared" si="3930"/>
        <v/>
      </c>
      <c r="CH356" s="67" t="str">
        <f t="shared" si="3931"/>
        <v/>
      </c>
      <c r="CI356" s="75" t="str">
        <f t="shared" si="3932"/>
        <v/>
      </c>
      <c r="CJ356" s="74" t="str">
        <f t="shared" si="4121"/>
        <v/>
      </c>
      <c r="CK356" s="67" t="str">
        <f t="shared" ref="CK356" si="4275">IF(AND($F356=CJ$2,$D356=CJ$3,$E356=CK$4),1,"")</f>
        <v/>
      </c>
      <c r="CL356" s="67" t="str">
        <f t="shared" si="3934"/>
        <v/>
      </c>
      <c r="CM356" s="67" t="str">
        <f t="shared" si="3935"/>
        <v/>
      </c>
      <c r="CN356" s="67" t="str">
        <f t="shared" si="3936"/>
        <v/>
      </c>
      <c r="CO356" s="67" t="str">
        <f t="shared" si="3937"/>
        <v/>
      </c>
      <c r="CP356" s="67" t="str">
        <f t="shared" si="3938"/>
        <v/>
      </c>
      <c r="CQ356" s="67" t="str">
        <f t="shared" si="3939"/>
        <v/>
      </c>
      <c r="CR356" s="67" t="str">
        <f t="shared" si="3940"/>
        <v/>
      </c>
      <c r="CS356" s="75" t="str">
        <f t="shared" si="3941"/>
        <v/>
      </c>
      <c r="CT356" s="74" t="str">
        <f t="shared" si="4123"/>
        <v/>
      </c>
      <c r="CU356" s="67" t="str">
        <f t="shared" ref="CU356" si="4276">IF(AND($F356=CT$2,$D356=CT$3,$E356=CU$4),1,"")</f>
        <v/>
      </c>
      <c r="CV356" s="67" t="str">
        <f t="shared" si="3943"/>
        <v/>
      </c>
      <c r="CW356" s="67" t="str">
        <f t="shared" si="3944"/>
        <v/>
      </c>
      <c r="CX356" s="67" t="str">
        <f t="shared" si="3945"/>
        <v/>
      </c>
      <c r="CY356" s="67" t="str">
        <f t="shared" si="3946"/>
        <v/>
      </c>
      <c r="CZ356" s="67" t="str">
        <f t="shared" si="3947"/>
        <v/>
      </c>
      <c r="DA356" s="67" t="str">
        <f t="shared" si="3948"/>
        <v/>
      </c>
      <c r="DB356" s="67" t="str">
        <f t="shared" si="3949"/>
        <v/>
      </c>
      <c r="DC356" s="75" t="str">
        <f t="shared" si="3950"/>
        <v/>
      </c>
      <c r="DD356" s="74" t="str">
        <f t="shared" si="4125"/>
        <v/>
      </c>
      <c r="DE356" s="67" t="str">
        <f t="shared" ref="DE356" si="4277">IF(AND($F356=DD$2,$D356=DD$3,$E356=DE$4),1,"")</f>
        <v/>
      </c>
      <c r="DF356" s="67" t="str">
        <f t="shared" si="3952"/>
        <v/>
      </c>
      <c r="DG356" s="67" t="str">
        <f t="shared" si="3953"/>
        <v/>
      </c>
      <c r="DH356" s="67" t="str">
        <f t="shared" si="3954"/>
        <v/>
      </c>
      <c r="DI356" s="67" t="str">
        <f t="shared" si="3955"/>
        <v/>
      </c>
      <c r="DJ356" s="67" t="str">
        <f t="shared" si="3956"/>
        <v/>
      </c>
      <c r="DK356" s="67" t="str">
        <f t="shared" si="3957"/>
        <v/>
      </c>
      <c r="DL356" s="67" t="str">
        <f t="shared" si="3958"/>
        <v/>
      </c>
      <c r="DM356" s="75" t="str">
        <f t="shared" si="3959"/>
        <v/>
      </c>
      <c r="DN356" s="74" t="str">
        <f t="shared" si="4127"/>
        <v/>
      </c>
      <c r="DO356" s="67" t="str">
        <f t="shared" ref="DO356" si="4278">IF(AND($F356=DN$2,$D356=DN$3,$E356=DO$4),1,"")</f>
        <v/>
      </c>
      <c r="DP356" s="67" t="str">
        <f t="shared" si="3961"/>
        <v/>
      </c>
      <c r="DQ356" s="67" t="str">
        <f t="shared" si="3962"/>
        <v/>
      </c>
      <c r="DR356" s="67" t="str">
        <f t="shared" si="3963"/>
        <v/>
      </c>
      <c r="DS356" s="67" t="str">
        <f t="shared" si="3964"/>
        <v/>
      </c>
      <c r="DT356" s="67" t="str">
        <f t="shared" si="3965"/>
        <v/>
      </c>
      <c r="DU356" s="67" t="str">
        <f t="shared" si="3966"/>
        <v/>
      </c>
      <c r="DV356" s="67" t="str">
        <f t="shared" si="3967"/>
        <v/>
      </c>
      <c r="DW356" s="76" t="str">
        <f t="shared" si="3968"/>
        <v/>
      </c>
      <c r="DX356" s="73"/>
    </row>
    <row r="357" spans="1:128" hidden="1">
      <c r="A357" s="67" t="str">
        <f>IF(OR(B357=0,B357=""),"",'Stu.Detail (1-20)'!A359)</f>
        <v/>
      </c>
      <c r="B357" s="67" t="str">
        <f>IF(OR('Stu.Detail (1-20)'!B359=0,'Stu.Detail (1-20)'!B359=""),"",'Stu.Detail (1-20)'!B359)</f>
        <v/>
      </c>
      <c r="C357" s="68" t="str">
        <f>IF(OR('Stu.Detail (1-20)'!C359=0,'Stu.Detail (1-20)'!C359=""),"",'Stu.Detail (1-20)'!C359)</f>
        <v/>
      </c>
      <c r="D357" s="67" t="str">
        <f>IF(OR('Stu.Detail (1-20)'!J359=0,'Stu.Detail (1-20)'!J359=""),"",'Stu.Detail (1-20)'!J359)</f>
        <v/>
      </c>
      <c r="E357" s="67" t="str">
        <f>IF(OR('Stu.Detail (1-20)'!K359=0,'Stu.Detail (1-20)'!K359=""),"",'Stu.Detail (1-20)'!K359)</f>
        <v/>
      </c>
      <c r="F357" s="67" t="str">
        <f>IF(OR('Stu.Detail (1-20)'!L359=0,'Stu.Detail (1-20)'!L359=""),"",'Stu.Detail (1-20)'!L359)</f>
        <v/>
      </c>
      <c r="H357" s="74" t="str">
        <f t="shared" si="3859"/>
        <v/>
      </c>
      <c r="I357" s="67" t="str">
        <f t="shared" si="3860"/>
        <v/>
      </c>
      <c r="J357" s="67" t="str">
        <f t="shared" si="3861"/>
        <v/>
      </c>
      <c r="K357" s="67" t="str">
        <f t="shared" si="3862"/>
        <v/>
      </c>
      <c r="L357" s="67" t="str">
        <f t="shared" si="3863"/>
        <v/>
      </c>
      <c r="M357" s="67" t="str">
        <f t="shared" si="3864"/>
        <v/>
      </c>
      <c r="N357" s="67" t="str">
        <f t="shared" si="3865"/>
        <v/>
      </c>
      <c r="O357" s="67" t="str">
        <f t="shared" si="3866"/>
        <v/>
      </c>
      <c r="P357" s="67" t="str">
        <f t="shared" si="3867"/>
        <v/>
      </c>
      <c r="Q357" s="75" t="str">
        <f t="shared" si="3868"/>
        <v/>
      </c>
      <c r="R357" s="74" t="str">
        <f t="shared" si="3869"/>
        <v/>
      </c>
      <c r="S357" s="67" t="str">
        <f t="shared" si="3870"/>
        <v/>
      </c>
      <c r="T357" s="67" t="str">
        <f t="shared" si="3871"/>
        <v/>
      </c>
      <c r="U357" s="67" t="str">
        <f t="shared" si="3872"/>
        <v/>
      </c>
      <c r="V357" s="67" t="str">
        <f t="shared" si="3873"/>
        <v/>
      </c>
      <c r="W357" s="67" t="str">
        <f t="shared" si="3874"/>
        <v/>
      </c>
      <c r="X357" s="67" t="str">
        <f t="shared" si="3875"/>
        <v/>
      </c>
      <c r="Y357" s="67" t="str">
        <f t="shared" si="3876"/>
        <v/>
      </c>
      <c r="Z357" s="67" t="str">
        <f t="shared" si="3877"/>
        <v/>
      </c>
      <c r="AA357" s="75" t="str">
        <f t="shared" si="3878"/>
        <v/>
      </c>
      <c r="AB357" s="74" t="str">
        <f t="shared" si="4109"/>
        <v/>
      </c>
      <c r="AC357" s="67" t="str">
        <f t="shared" ref="AC357" si="4279">IF(AND($F357=AB$2,$D357=AB$3,$E357=AC$4),1,"")</f>
        <v/>
      </c>
      <c r="AD357" s="67" t="str">
        <f t="shared" si="3880"/>
        <v/>
      </c>
      <c r="AE357" s="67" t="str">
        <f t="shared" si="3881"/>
        <v/>
      </c>
      <c r="AF357" s="67" t="str">
        <f t="shared" si="3882"/>
        <v/>
      </c>
      <c r="AG357" s="67" t="str">
        <f t="shared" si="3883"/>
        <v/>
      </c>
      <c r="AH357" s="67" t="str">
        <f t="shared" si="3884"/>
        <v/>
      </c>
      <c r="AI357" s="67" t="str">
        <f t="shared" si="3885"/>
        <v/>
      </c>
      <c r="AJ357" s="67" t="str">
        <f t="shared" si="3886"/>
        <v/>
      </c>
      <c r="AK357" s="75" t="str">
        <f t="shared" si="3887"/>
        <v/>
      </c>
      <c r="AL357" s="74" t="str">
        <f t="shared" si="4111"/>
        <v/>
      </c>
      <c r="AM357" s="67" t="str">
        <f t="shared" ref="AM357" si="4280">IF(AND($F357=AL$2,$D357=AL$3,$E357=AM$4),1,"")</f>
        <v/>
      </c>
      <c r="AN357" s="67" t="str">
        <f t="shared" si="3889"/>
        <v/>
      </c>
      <c r="AO357" s="67" t="str">
        <f t="shared" si="3890"/>
        <v/>
      </c>
      <c r="AP357" s="67" t="str">
        <f t="shared" si="3891"/>
        <v/>
      </c>
      <c r="AQ357" s="67" t="str">
        <f t="shared" si="3892"/>
        <v/>
      </c>
      <c r="AR357" s="67" t="str">
        <f t="shared" si="3893"/>
        <v/>
      </c>
      <c r="AS357" s="67" t="str">
        <f t="shared" si="3894"/>
        <v/>
      </c>
      <c r="AT357" s="67" t="str">
        <f t="shared" si="3895"/>
        <v/>
      </c>
      <c r="AU357" s="75" t="str">
        <f t="shared" si="3896"/>
        <v/>
      </c>
      <c r="AV357" s="74" t="str">
        <f t="shared" si="4113"/>
        <v/>
      </c>
      <c r="AW357" s="67" t="str">
        <f t="shared" ref="AW357" si="4281">IF(AND($F357=AV$2,$D357=AV$3,$E357=AW$4),1,"")</f>
        <v/>
      </c>
      <c r="AX357" s="67" t="str">
        <f t="shared" si="3898"/>
        <v/>
      </c>
      <c r="AY357" s="67" t="str">
        <f t="shared" si="3899"/>
        <v/>
      </c>
      <c r="AZ357" s="67" t="str">
        <f t="shared" si="3900"/>
        <v/>
      </c>
      <c r="BA357" s="67" t="str">
        <f t="shared" si="3901"/>
        <v/>
      </c>
      <c r="BB357" s="67" t="str">
        <f t="shared" si="3902"/>
        <v/>
      </c>
      <c r="BC357" s="67" t="str">
        <f t="shared" si="3903"/>
        <v/>
      </c>
      <c r="BD357" s="67" t="str">
        <f t="shared" si="3904"/>
        <v/>
      </c>
      <c r="BE357" s="75" t="str">
        <f t="shared" si="3905"/>
        <v/>
      </c>
      <c r="BF357" s="74" t="str">
        <f t="shared" si="4115"/>
        <v/>
      </c>
      <c r="BG357" s="67" t="str">
        <f t="shared" ref="BG357" si="4282">IF(AND($F357=BF$2,$D357=BF$3,$E357=BG$4),1,"")</f>
        <v/>
      </c>
      <c r="BH357" s="67" t="str">
        <f t="shared" si="3907"/>
        <v/>
      </c>
      <c r="BI357" s="67" t="str">
        <f t="shared" si="3908"/>
        <v/>
      </c>
      <c r="BJ357" s="67" t="str">
        <f t="shared" si="3909"/>
        <v/>
      </c>
      <c r="BK357" s="67" t="str">
        <f t="shared" si="3910"/>
        <v/>
      </c>
      <c r="BL357" s="67" t="str">
        <f t="shared" si="3911"/>
        <v/>
      </c>
      <c r="BM357" s="67" t="str">
        <f t="shared" si="3912"/>
        <v/>
      </c>
      <c r="BN357" s="67" t="str">
        <f t="shared" si="3913"/>
        <v/>
      </c>
      <c r="BO357" s="75" t="str">
        <f t="shared" si="3914"/>
        <v/>
      </c>
      <c r="BP357" s="74" t="str">
        <f t="shared" si="4117"/>
        <v/>
      </c>
      <c r="BQ357" s="67" t="str">
        <f t="shared" ref="BQ357" si="4283">IF(AND($F357=BP$2,$D357=BP$3,$E357=BQ$4),1,"")</f>
        <v/>
      </c>
      <c r="BR357" s="67" t="str">
        <f t="shared" si="3916"/>
        <v/>
      </c>
      <c r="BS357" s="67" t="str">
        <f t="shared" si="3917"/>
        <v/>
      </c>
      <c r="BT357" s="67" t="str">
        <f t="shared" si="3918"/>
        <v/>
      </c>
      <c r="BU357" s="67" t="str">
        <f t="shared" si="3919"/>
        <v/>
      </c>
      <c r="BV357" s="67" t="str">
        <f t="shared" si="3920"/>
        <v/>
      </c>
      <c r="BW357" s="67" t="str">
        <f t="shared" si="3921"/>
        <v/>
      </c>
      <c r="BX357" s="67" t="str">
        <f t="shared" si="3922"/>
        <v/>
      </c>
      <c r="BY357" s="75" t="str">
        <f t="shared" si="3923"/>
        <v/>
      </c>
      <c r="BZ357" s="74" t="str">
        <f t="shared" si="4119"/>
        <v/>
      </c>
      <c r="CA357" s="67" t="str">
        <f t="shared" ref="CA357" si="4284">IF(AND($F357=BZ$2,$D357=BZ$3,$E357=CA$4),1,"")</f>
        <v/>
      </c>
      <c r="CB357" s="67" t="str">
        <f t="shared" si="3925"/>
        <v/>
      </c>
      <c r="CC357" s="67" t="str">
        <f t="shared" si="3926"/>
        <v/>
      </c>
      <c r="CD357" s="67" t="str">
        <f t="shared" si="3927"/>
        <v/>
      </c>
      <c r="CE357" s="67" t="str">
        <f t="shared" si="3928"/>
        <v/>
      </c>
      <c r="CF357" s="67" t="str">
        <f t="shared" si="3929"/>
        <v/>
      </c>
      <c r="CG357" s="67" t="str">
        <f t="shared" si="3930"/>
        <v/>
      </c>
      <c r="CH357" s="67" t="str">
        <f t="shared" si="3931"/>
        <v/>
      </c>
      <c r="CI357" s="75" t="str">
        <f t="shared" si="3932"/>
        <v/>
      </c>
      <c r="CJ357" s="74" t="str">
        <f t="shared" si="4121"/>
        <v/>
      </c>
      <c r="CK357" s="67" t="str">
        <f t="shared" ref="CK357" si="4285">IF(AND($F357=CJ$2,$D357=CJ$3,$E357=CK$4),1,"")</f>
        <v/>
      </c>
      <c r="CL357" s="67" t="str">
        <f t="shared" si="3934"/>
        <v/>
      </c>
      <c r="CM357" s="67" t="str">
        <f t="shared" si="3935"/>
        <v/>
      </c>
      <c r="CN357" s="67" t="str">
        <f t="shared" si="3936"/>
        <v/>
      </c>
      <c r="CO357" s="67" t="str">
        <f t="shared" si="3937"/>
        <v/>
      </c>
      <c r="CP357" s="67" t="str">
        <f t="shared" si="3938"/>
        <v/>
      </c>
      <c r="CQ357" s="67" t="str">
        <f t="shared" si="3939"/>
        <v/>
      </c>
      <c r="CR357" s="67" t="str">
        <f t="shared" si="3940"/>
        <v/>
      </c>
      <c r="CS357" s="75" t="str">
        <f t="shared" si="3941"/>
        <v/>
      </c>
      <c r="CT357" s="74" t="str">
        <f t="shared" si="4123"/>
        <v/>
      </c>
      <c r="CU357" s="67" t="str">
        <f t="shared" ref="CU357" si="4286">IF(AND($F357=CT$2,$D357=CT$3,$E357=CU$4),1,"")</f>
        <v/>
      </c>
      <c r="CV357" s="67" t="str">
        <f t="shared" si="3943"/>
        <v/>
      </c>
      <c r="CW357" s="67" t="str">
        <f t="shared" si="3944"/>
        <v/>
      </c>
      <c r="CX357" s="67" t="str">
        <f t="shared" si="3945"/>
        <v/>
      </c>
      <c r="CY357" s="67" t="str">
        <f t="shared" si="3946"/>
        <v/>
      </c>
      <c r="CZ357" s="67" t="str">
        <f t="shared" si="3947"/>
        <v/>
      </c>
      <c r="DA357" s="67" t="str">
        <f t="shared" si="3948"/>
        <v/>
      </c>
      <c r="DB357" s="67" t="str">
        <f t="shared" si="3949"/>
        <v/>
      </c>
      <c r="DC357" s="75" t="str">
        <f t="shared" si="3950"/>
        <v/>
      </c>
      <c r="DD357" s="74" t="str">
        <f t="shared" si="4125"/>
        <v/>
      </c>
      <c r="DE357" s="67" t="str">
        <f t="shared" ref="DE357" si="4287">IF(AND($F357=DD$2,$D357=DD$3,$E357=DE$4),1,"")</f>
        <v/>
      </c>
      <c r="DF357" s="67" t="str">
        <f t="shared" si="3952"/>
        <v/>
      </c>
      <c r="DG357" s="67" t="str">
        <f t="shared" si="3953"/>
        <v/>
      </c>
      <c r="DH357" s="67" t="str">
        <f t="shared" si="3954"/>
        <v/>
      </c>
      <c r="DI357" s="67" t="str">
        <f t="shared" si="3955"/>
        <v/>
      </c>
      <c r="DJ357" s="67" t="str">
        <f t="shared" si="3956"/>
        <v/>
      </c>
      <c r="DK357" s="67" t="str">
        <f t="shared" si="3957"/>
        <v/>
      </c>
      <c r="DL357" s="67" t="str">
        <f t="shared" si="3958"/>
        <v/>
      </c>
      <c r="DM357" s="75" t="str">
        <f t="shared" si="3959"/>
        <v/>
      </c>
      <c r="DN357" s="74" t="str">
        <f t="shared" si="4127"/>
        <v/>
      </c>
      <c r="DO357" s="67" t="str">
        <f t="shared" ref="DO357" si="4288">IF(AND($F357=DN$2,$D357=DN$3,$E357=DO$4),1,"")</f>
        <v/>
      </c>
      <c r="DP357" s="67" t="str">
        <f t="shared" si="3961"/>
        <v/>
      </c>
      <c r="DQ357" s="67" t="str">
        <f t="shared" si="3962"/>
        <v/>
      </c>
      <c r="DR357" s="67" t="str">
        <f t="shared" si="3963"/>
        <v/>
      </c>
      <c r="DS357" s="67" t="str">
        <f t="shared" si="3964"/>
        <v/>
      </c>
      <c r="DT357" s="67" t="str">
        <f t="shared" si="3965"/>
        <v/>
      </c>
      <c r="DU357" s="67" t="str">
        <f t="shared" si="3966"/>
        <v/>
      </c>
      <c r="DV357" s="67" t="str">
        <f t="shared" si="3967"/>
        <v/>
      </c>
      <c r="DW357" s="76" t="str">
        <f t="shared" si="3968"/>
        <v/>
      </c>
      <c r="DX357" s="73"/>
    </row>
    <row r="358" spans="1:128" hidden="1">
      <c r="A358" s="67" t="str">
        <f>IF(OR(B358=0,B358=""),"",'Stu.Detail (1-20)'!A360)</f>
        <v/>
      </c>
      <c r="B358" s="67" t="str">
        <f>IF(OR('Stu.Detail (1-20)'!B360=0,'Stu.Detail (1-20)'!B360=""),"",'Stu.Detail (1-20)'!B360)</f>
        <v/>
      </c>
      <c r="C358" s="68" t="str">
        <f>IF(OR('Stu.Detail (1-20)'!C360=0,'Stu.Detail (1-20)'!C360=""),"",'Stu.Detail (1-20)'!C360)</f>
        <v/>
      </c>
      <c r="D358" s="67" t="str">
        <f>IF(OR('Stu.Detail (1-20)'!J360=0,'Stu.Detail (1-20)'!J360=""),"",'Stu.Detail (1-20)'!J360)</f>
        <v/>
      </c>
      <c r="E358" s="67" t="str">
        <f>IF(OR('Stu.Detail (1-20)'!K360=0,'Stu.Detail (1-20)'!K360=""),"",'Stu.Detail (1-20)'!K360)</f>
        <v/>
      </c>
      <c r="F358" s="67" t="str">
        <f>IF(OR('Stu.Detail (1-20)'!L360=0,'Stu.Detail (1-20)'!L360=""),"",'Stu.Detail (1-20)'!L360)</f>
        <v/>
      </c>
      <c r="H358" s="74" t="str">
        <f t="shared" si="3859"/>
        <v/>
      </c>
      <c r="I358" s="67" t="str">
        <f t="shared" si="3860"/>
        <v/>
      </c>
      <c r="J358" s="67" t="str">
        <f t="shared" si="3861"/>
        <v/>
      </c>
      <c r="K358" s="67" t="str">
        <f t="shared" si="3862"/>
        <v/>
      </c>
      <c r="L358" s="67" t="str">
        <f t="shared" si="3863"/>
        <v/>
      </c>
      <c r="M358" s="67" t="str">
        <f t="shared" si="3864"/>
        <v/>
      </c>
      <c r="N358" s="67" t="str">
        <f t="shared" si="3865"/>
        <v/>
      </c>
      <c r="O358" s="67" t="str">
        <f t="shared" si="3866"/>
        <v/>
      </c>
      <c r="P358" s="67" t="str">
        <f t="shared" si="3867"/>
        <v/>
      </c>
      <c r="Q358" s="75" t="str">
        <f t="shared" si="3868"/>
        <v/>
      </c>
      <c r="R358" s="74" t="str">
        <f t="shared" si="3869"/>
        <v/>
      </c>
      <c r="S358" s="67" t="str">
        <f t="shared" si="3870"/>
        <v/>
      </c>
      <c r="T358" s="67" t="str">
        <f t="shared" si="3871"/>
        <v/>
      </c>
      <c r="U358" s="67" t="str">
        <f t="shared" si="3872"/>
        <v/>
      </c>
      <c r="V358" s="67" t="str">
        <f t="shared" si="3873"/>
        <v/>
      </c>
      <c r="W358" s="67" t="str">
        <f t="shared" si="3874"/>
        <v/>
      </c>
      <c r="X358" s="67" t="str">
        <f t="shared" si="3875"/>
        <v/>
      </c>
      <c r="Y358" s="67" t="str">
        <f t="shared" si="3876"/>
        <v/>
      </c>
      <c r="Z358" s="67" t="str">
        <f t="shared" si="3877"/>
        <v/>
      </c>
      <c r="AA358" s="75" t="str">
        <f t="shared" si="3878"/>
        <v/>
      </c>
      <c r="AB358" s="74" t="str">
        <f t="shared" si="4109"/>
        <v/>
      </c>
      <c r="AC358" s="67" t="str">
        <f t="shared" ref="AC358" si="4289">IF(AND($F358=AB$2,$D358=AB$3,$E358=AC$4),1,"")</f>
        <v/>
      </c>
      <c r="AD358" s="67" t="str">
        <f t="shared" si="3880"/>
        <v/>
      </c>
      <c r="AE358" s="67" t="str">
        <f t="shared" si="3881"/>
        <v/>
      </c>
      <c r="AF358" s="67" t="str">
        <f t="shared" si="3882"/>
        <v/>
      </c>
      <c r="AG358" s="67" t="str">
        <f t="shared" si="3883"/>
        <v/>
      </c>
      <c r="AH358" s="67" t="str">
        <f t="shared" si="3884"/>
        <v/>
      </c>
      <c r="AI358" s="67" t="str">
        <f t="shared" si="3885"/>
        <v/>
      </c>
      <c r="AJ358" s="67" t="str">
        <f t="shared" si="3886"/>
        <v/>
      </c>
      <c r="AK358" s="75" t="str">
        <f t="shared" si="3887"/>
        <v/>
      </c>
      <c r="AL358" s="74" t="str">
        <f t="shared" si="4111"/>
        <v/>
      </c>
      <c r="AM358" s="67" t="str">
        <f t="shared" ref="AM358" si="4290">IF(AND($F358=AL$2,$D358=AL$3,$E358=AM$4),1,"")</f>
        <v/>
      </c>
      <c r="AN358" s="67" t="str">
        <f t="shared" si="3889"/>
        <v/>
      </c>
      <c r="AO358" s="67" t="str">
        <f t="shared" si="3890"/>
        <v/>
      </c>
      <c r="AP358" s="67" t="str">
        <f t="shared" si="3891"/>
        <v/>
      </c>
      <c r="AQ358" s="67" t="str">
        <f t="shared" si="3892"/>
        <v/>
      </c>
      <c r="AR358" s="67" t="str">
        <f t="shared" si="3893"/>
        <v/>
      </c>
      <c r="AS358" s="67" t="str">
        <f t="shared" si="3894"/>
        <v/>
      </c>
      <c r="AT358" s="67" t="str">
        <f t="shared" si="3895"/>
        <v/>
      </c>
      <c r="AU358" s="75" t="str">
        <f t="shared" si="3896"/>
        <v/>
      </c>
      <c r="AV358" s="74" t="str">
        <f t="shared" si="4113"/>
        <v/>
      </c>
      <c r="AW358" s="67" t="str">
        <f t="shared" ref="AW358" si="4291">IF(AND($F358=AV$2,$D358=AV$3,$E358=AW$4),1,"")</f>
        <v/>
      </c>
      <c r="AX358" s="67" t="str">
        <f t="shared" si="3898"/>
        <v/>
      </c>
      <c r="AY358" s="67" t="str">
        <f t="shared" si="3899"/>
        <v/>
      </c>
      <c r="AZ358" s="67" t="str">
        <f t="shared" si="3900"/>
        <v/>
      </c>
      <c r="BA358" s="67" t="str">
        <f t="shared" si="3901"/>
        <v/>
      </c>
      <c r="BB358" s="67" t="str">
        <f t="shared" si="3902"/>
        <v/>
      </c>
      <c r="BC358" s="67" t="str">
        <f t="shared" si="3903"/>
        <v/>
      </c>
      <c r="BD358" s="67" t="str">
        <f t="shared" si="3904"/>
        <v/>
      </c>
      <c r="BE358" s="75" t="str">
        <f t="shared" si="3905"/>
        <v/>
      </c>
      <c r="BF358" s="74" t="str">
        <f t="shared" si="4115"/>
        <v/>
      </c>
      <c r="BG358" s="67" t="str">
        <f t="shared" ref="BG358" si="4292">IF(AND($F358=BF$2,$D358=BF$3,$E358=BG$4),1,"")</f>
        <v/>
      </c>
      <c r="BH358" s="67" t="str">
        <f t="shared" si="3907"/>
        <v/>
      </c>
      <c r="BI358" s="67" t="str">
        <f t="shared" si="3908"/>
        <v/>
      </c>
      <c r="BJ358" s="67" t="str">
        <f t="shared" si="3909"/>
        <v/>
      </c>
      <c r="BK358" s="67" t="str">
        <f t="shared" si="3910"/>
        <v/>
      </c>
      <c r="BL358" s="67" t="str">
        <f t="shared" si="3911"/>
        <v/>
      </c>
      <c r="BM358" s="67" t="str">
        <f t="shared" si="3912"/>
        <v/>
      </c>
      <c r="BN358" s="67" t="str">
        <f t="shared" si="3913"/>
        <v/>
      </c>
      <c r="BO358" s="75" t="str">
        <f t="shared" si="3914"/>
        <v/>
      </c>
      <c r="BP358" s="74" t="str">
        <f t="shared" si="4117"/>
        <v/>
      </c>
      <c r="BQ358" s="67" t="str">
        <f t="shared" ref="BQ358" si="4293">IF(AND($F358=BP$2,$D358=BP$3,$E358=BQ$4),1,"")</f>
        <v/>
      </c>
      <c r="BR358" s="67" t="str">
        <f t="shared" si="3916"/>
        <v/>
      </c>
      <c r="BS358" s="67" t="str">
        <f t="shared" si="3917"/>
        <v/>
      </c>
      <c r="BT358" s="67" t="str">
        <f t="shared" si="3918"/>
        <v/>
      </c>
      <c r="BU358" s="67" t="str">
        <f t="shared" si="3919"/>
        <v/>
      </c>
      <c r="BV358" s="67" t="str">
        <f t="shared" si="3920"/>
        <v/>
      </c>
      <c r="BW358" s="67" t="str">
        <f t="shared" si="3921"/>
        <v/>
      </c>
      <c r="BX358" s="67" t="str">
        <f t="shared" si="3922"/>
        <v/>
      </c>
      <c r="BY358" s="75" t="str">
        <f t="shared" si="3923"/>
        <v/>
      </c>
      <c r="BZ358" s="74" t="str">
        <f t="shared" si="4119"/>
        <v/>
      </c>
      <c r="CA358" s="67" t="str">
        <f t="shared" ref="CA358" si="4294">IF(AND($F358=BZ$2,$D358=BZ$3,$E358=CA$4),1,"")</f>
        <v/>
      </c>
      <c r="CB358" s="67" t="str">
        <f t="shared" si="3925"/>
        <v/>
      </c>
      <c r="CC358" s="67" t="str">
        <f t="shared" si="3926"/>
        <v/>
      </c>
      <c r="CD358" s="67" t="str">
        <f t="shared" si="3927"/>
        <v/>
      </c>
      <c r="CE358" s="67" t="str">
        <f t="shared" si="3928"/>
        <v/>
      </c>
      <c r="CF358" s="67" t="str">
        <f t="shared" si="3929"/>
        <v/>
      </c>
      <c r="CG358" s="67" t="str">
        <f t="shared" si="3930"/>
        <v/>
      </c>
      <c r="CH358" s="67" t="str">
        <f t="shared" si="3931"/>
        <v/>
      </c>
      <c r="CI358" s="75" t="str">
        <f t="shared" si="3932"/>
        <v/>
      </c>
      <c r="CJ358" s="74" t="str">
        <f t="shared" si="4121"/>
        <v/>
      </c>
      <c r="CK358" s="67" t="str">
        <f t="shared" ref="CK358" si="4295">IF(AND($F358=CJ$2,$D358=CJ$3,$E358=CK$4),1,"")</f>
        <v/>
      </c>
      <c r="CL358" s="67" t="str">
        <f t="shared" si="3934"/>
        <v/>
      </c>
      <c r="CM358" s="67" t="str">
        <f t="shared" si="3935"/>
        <v/>
      </c>
      <c r="CN358" s="67" t="str">
        <f t="shared" si="3936"/>
        <v/>
      </c>
      <c r="CO358" s="67" t="str">
        <f t="shared" si="3937"/>
        <v/>
      </c>
      <c r="CP358" s="67" t="str">
        <f t="shared" si="3938"/>
        <v/>
      </c>
      <c r="CQ358" s="67" t="str">
        <f t="shared" si="3939"/>
        <v/>
      </c>
      <c r="CR358" s="67" t="str">
        <f t="shared" si="3940"/>
        <v/>
      </c>
      <c r="CS358" s="75" t="str">
        <f t="shared" si="3941"/>
        <v/>
      </c>
      <c r="CT358" s="74" t="str">
        <f t="shared" si="4123"/>
        <v/>
      </c>
      <c r="CU358" s="67" t="str">
        <f t="shared" ref="CU358" si="4296">IF(AND($F358=CT$2,$D358=CT$3,$E358=CU$4),1,"")</f>
        <v/>
      </c>
      <c r="CV358" s="67" t="str">
        <f t="shared" si="3943"/>
        <v/>
      </c>
      <c r="CW358" s="67" t="str">
        <f t="shared" si="3944"/>
        <v/>
      </c>
      <c r="CX358" s="67" t="str">
        <f t="shared" si="3945"/>
        <v/>
      </c>
      <c r="CY358" s="67" t="str">
        <f t="shared" si="3946"/>
        <v/>
      </c>
      <c r="CZ358" s="67" t="str">
        <f t="shared" si="3947"/>
        <v/>
      </c>
      <c r="DA358" s="67" t="str">
        <f t="shared" si="3948"/>
        <v/>
      </c>
      <c r="DB358" s="67" t="str">
        <f t="shared" si="3949"/>
        <v/>
      </c>
      <c r="DC358" s="75" t="str">
        <f t="shared" si="3950"/>
        <v/>
      </c>
      <c r="DD358" s="74" t="str">
        <f t="shared" si="4125"/>
        <v/>
      </c>
      <c r="DE358" s="67" t="str">
        <f t="shared" ref="DE358" si="4297">IF(AND($F358=DD$2,$D358=DD$3,$E358=DE$4),1,"")</f>
        <v/>
      </c>
      <c r="DF358" s="67" t="str">
        <f t="shared" si="3952"/>
        <v/>
      </c>
      <c r="DG358" s="67" t="str">
        <f t="shared" si="3953"/>
        <v/>
      </c>
      <c r="DH358" s="67" t="str">
        <f t="shared" si="3954"/>
        <v/>
      </c>
      <c r="DI358" s="67" t="str">
        <f t="shared" si="3955"/>
        <v/>
      </c>
      <c r="DJ358" s="67" t="str">
        <f t="shared" si="3956"/>
        <v/>
      </c>
      <c r="DK358" s="67" t="str">
        <f t="shared" si="3957"/>
        <v/>
      </c>
      <c r="DL358" s="67" t="str">
        <f t="shared" si="3958"/>
        <v/>
      </c>
      <c r="DM358" s="75" t="str">
        <f t="shared" si="3959"/>
        <v/>
      </c>
      <c r="DN358" s="74" t="str">
        <f t="shared" si="4127"/>
        <v/>
      </c>
      <c r="DO358" s="67" t="str">
        <f t="shared" ref="DO358" si="4298">IF(AND($F358=DN$2,$D358=DN$3,$E358=DO$4),1,"")</f>
        <v/>
      </c>
      <c r="DP358" s="67" t="str">
        <f t="shared" si="3961"/>
        <v/>
      </c>
      <c r="DQ358" s="67" t="str">
        <f t="shared" si="3962"/>
        <v/>
      </c>
      <c r="DR358" s="67" t="str">
        <f t="shared" si="3963"/>
        <v/>
      </c>
      <c r="DS358" s="67" t="str">
        <f t="shared" si="3964"/>
        <v/>
      </c>
      <c r="DT358" s="67" t="str">
        <f t="shared" si="3965"/>
        <v/>
      </c>
      <c r="DU358" s="67" t="str">
        <f t="shared" si="3966"/>
        <v/>
      </c>
      <c r="DV358" s="67" t="str">
        <f t="shared" si="3967"/>
        <v/>
      </c>
      <c r="DW358" s="76" t="str">
        <f t="shared" si="3968"/>
        <v/>
      </c>
      <c r="DX358" s="73"/>
    </row>
    <row r="359" spans="1:128" hidden="1">
      <c r="A359" s="67" t="str">
        <f>IF(OR(B359=0,B359=""),"",'Stu.Detail (1-20)'!A361)</f>
        <v/>
      </c>
      <c r="B359" s="67" t="str">
        <f>IF(OR('Stu.Detail (1-20)'!B361=0,'Stu.Detail (1-20)'!B361=""),"",'Stu.Detail (1-20)'!B361)</f>
        <v/>
      </c>
      <c r="C359" s="68" t="str">
        <f>IF(OR('Stu.Detail (1-20)'!C361=0,'Stu.Detail (1-20)'!C361=""),"",'Stu.Detail (1-20)'!C361)</f>
        <v/>
      </c>
      <c r="D359" s="67" t="str">
        <f>IF(OR('Stu.Detail (1-20)'!J361=0,'Stu.Detail (1-20)'!J361=""),"",'Stu.Detail (1-20)'!J361)</f>
        <v/>
      </c>
      <c r="E359" s="67" t="str">
        <f>IF(OR('Stu.Detail (1-20)'!K361=0,'Stu.Detail (1-20)'!K361=""),"",'Stu.Detail (1-20)'!K361)</f>
        <v/>
      </c>
      <c r="F359" s="67" t="str">
        <f>IF(OR('Stu.Detail (1-20)'!L361=0,'Stu.Detail (1-20)'!L361=""),"",'Stu.Detail (1-20)'!L361)</f>
        <v/>
      </c>
      <c r="H359" s="74" t="str">
        <f t="shared" si="3859"/>
        <v/>
      </c>
      <c r="I359" s="67" t="str">
        <f t="shared" si="3860"/>
        <v/>
      </c>
      <c r="J359" s="67" t="str">
        <f t="shared" si="3861"/>
        <v/>
      </c>
      <c r="K359" s="67" t="str">
        <f t="shared" si="3862"/>
        <v/>
      </c>
      <c r="L359" s="67" t="str">
        <f t="shared" si="3863"/>
        <v/>
      </c>
      <c r="M359" s="67" t="str">
        <f t="shared" si="3864"/>
        <v/>
      </c>
      <c r="N359" s="67" t="str">
        <f t="shared" si="3865"/>
        <v/>
      </c>
      <c r="O359" s="67" t="str">
        <f t="shared" si="3866"/>
        <v/>
      </c>
      <c r="P359" s="67" t="str">
        <f t="shared" si="3867"/>
        <v/>
      </c>
      <c r="Q359" s="75" t="str">
        <f t="shared" si="3868"/>
        <v/>
      </c>
      <c r="R359" s="74" t="str">
        <f t="shared" si="3869"/>
        <v/>
      </c>
      <c r="S359" s="67" t="str">
        <f t="shared" si="3870"/>
        <v/>
      </c>
      <c r="T359" s="67" t="str">
        <f t="shared" si="3871"/>
        <v/>
      </c>
      <c r="U359" s="67" t="str">
        <f t="shared" si="3872"/>
        <v/>
      </c>
      <c r="V359" s="67" t="str">
        <f t="shared" si="3873"/>
        <v/>
      </c>
      <c r="W359" s="67" t="str">
        <f t="shared" si="3874"/>
        <v/>
      </c>
      <c r="X359" s="67" t="str">
        <f t="shared" si="3875"/>
        <v/>
      </c>
      <c r="Y359" s="67" t="str">
        <f t="shared" si="3876"/>
        <v/>
      </c>
      <c r="Z359" s="67" t="str">
        <f t="shared" si="3877"/>
        <v/>
      </c>
      <c r="AA359" s="75" t="str">
        <f t="shared" si="3878"/>
        <v/>
      </c>
      <c r="AB359" s="74" t="str">
        <f t="shared" si="4109"/>
        <v/>
      </c>
      <c r="AC359" s="67" t="str">
        <f t="shared" ref="AC359" si="4299">IF(AND($F359=AB$2,$D359=AB$3,$E359=AC$4),1,"")</f>
        <v/>
      </c>
      <c r="AD359" s="67" t="str">
        <f t="shared" si="3880"/>
        <v/>
      </c>
      <c r="AE359" s="67" t="str">
        <f t="shared" si="3881"/>
        <v/>
      </c>
      <c r="AF359" s="67" t="str">
        <f t="shared" si="3882"/>
        <v/>
      </c>
      <c r="AG359" s="67" t="str">
        <f t="shared" si="3883"/>
        <v/>
      </c>
      <c r="AH359" s="67" t="str">
        <f t="shared" si="3884"/>
        <v/>
      </c>
      <c r="AI359" s="67" t="str">
        <f t="shared" si="3885"/>
        <v/>
      </c>
      <c r="AJ359" s="67" t="str">
        <f t="shared" si="3886"/>
        <v/>
      </c>
      <c r="AK359" s="75" t="str">
        <f t="shared" si="3887"/>
        <v/>
      </c>
      <c r="AL359" s="74" t="str">
        <f t="shared" si="4111"/>
        <v/>
      </c>
      <c r="AM359" s="67" t="str">
        <f t="shared" ref="AM359" si="4300">IF(AND($F359=AL$2,$D359=AL$3,$E359=AM$4),1,"")</f>
        <v/>
      </c>
      <c r="AN359" s="67" t="str">
        <f t="shared" si="3889"/>
        <v/>
      </c>
      <c r="AO359" s="67" t="str">
        <f t="shared" si="3890"/>
        <v/>
      </c>
      <c r="AP359" s="67" t="str">
        <f t="shared" si="3891"/>
        <v/>
      </c>
      <c r="AQ359" s="67" t="str">
        <f t="shared" si="3892"/>
        <v/>
      </c>
      <c r="AR359" s="67" t="str">
        <f t="shared" si="3893"/>
        <v/>
      </c>
      <c r="AS359" s="67" t="str">
        <f t="shared" si="3894"/>
        <v/>
      </c>
      <c r="AT359" s="67" t="str">
        <f t="shared" si="3895"/>
        <v/>
      </c>
      <c r="AU359" s="75" t="str">
        <f t="shared" si="3896"/>
        <v/>
      </c>
      <c r="AV359" s="74" t="str">
        <f t="shared" si="4113"/>
        <v/>
      </c>
      <c r="AW359" s="67" t="str">
        <f t="shared" ref="AW359" si="4301">IF(AND($F359=AV$2,$D359=AV$3,$E359=AW$4),1,"")</f>
        <v/>
      </c>
      <c r="AX359" s="67" t="str">
        <f t="shared" si="3898"/>
        <v/>
      </c>
      <c r="AY359" s="67" t="str">
        <f t="shared" si="3899"/>
        <v/>
      </c>
      <c r="AZ359" s="67" t="str">
        <f t="shared" si="3900"/>
        <v/>
      </c>
      <c r="BA359" s="67" t="str">
        <f t="shared" si="3901"/>
        <v/>
      </c>
      <c r="BB359" s="67" t="str">
        <f t="shared" si="3902"/>
        <v/>
      </c>
      <c r="BC359" s="67" t="str">
        <f t="shared" si="3903"/>
        <v/>
      </c>
      <c r="BD359" s="67" t="str">
        <f t="shared" si="3904"/>
        <v/>
      </c>
      <c r="BE359" s="75" t="str">
        <f t="shared" si="3905"/>
        <v/>
      </c>
      <c r="BF359" s="74" t="str">
        <f t="shared" si="4115"/>
        <v/>
      </c>
      <c r="BG359" s="67" t="str">
        <f t="shared" ref="BG359" si="4302">IF(AND($F359=BF$2,$D359=BF$3,$E359=BG$4),1,"")</f>
        <v/>
      </c>
      <c r="BH359" s="67" t="str">
        <f t="shared" si="3907"/>
        <v/>
      </c>
      <c r="BI359" s="67" t="str">
        <f t="shared" si="3908"/>
        <v/>
      </c>
      <c r="BJ359" s="67" t="str">
        <f t="shared" si="3909"/>
        <v/>
      </c>
      <c r="BK359" s="67" t="str">
        <f t="shared" si="3910"/>
        <v/>
      </c>
      <c r="BL359" s="67" t="str">
        <f t="shared" si="3911"/>
        <v/>
      </c>
      <c r="BM359" s="67" t="str">
        <f t="shared" si="3912"/>
        <v/>
      </c>
      <c r="BN359" s="67" t="str">
        <f t="shared" si="3913"/>
        <v/>
      </c>
      <c r="BO359" s="75" t="str">
        <f t="shared" si="3914"/>
        <v/>
      </c>
      <c r="BP359" s="74" t="str">
        <f t="shared" si="4117"/>
        <v/>
      </c>
      <c r="BQ359" s="67" t="str">
        <f t="shared" ref="BQ359" si="4303">IF(AND($F359=BP$2,$D359=BP$3,$E359=BQ$4),1,"")</f>
        <v/>
      </c>
      <c r="BR359" s="67" t="str">
        <f t="shared" si="3916"/>
        <v/>
      </c>
      <c r="BS359" s="67" t="str">
        <f t="shared" si="3917"/>
        <v/>
      </c>
      <c r="BT359" s="67" t="str">
        <f t="shared" si="3918"/>
        <v/>
      </c>
      <c r="BU359" s="67" t="str">
        <f t="shared" si="3919"/>
        <v/>
      </c>
      <c r="BV359" s="67" t="str">
        <f t="shared" si="3920"/>
        <v/>
      </c>
      <c r="BW359" s="67" t="str">
        <f t="shared" si="3921"/>
        <v/>
      </c>
      <c r="BX359" s="67" t="str">
        <f t="shared" si="3922"/>
        <v/>
      </c>
      <c r="BY359" s="75" t="str">
        <f t="shared" si="3923"/>
        <v/>
      </c>
      <c r="BZ359" s="74" t="str">
        <f t="shared" si="4119"/>
        <v/>
      </c>
      <c r="CA359" s="67" t="str">
        <f t="shared" ref="CA359" si="4304">IF(AND($F359=BZ$2,$D359=BZ$3,$E359=CA$4),1,"")</f>
        <v/>
      </c>
      <c r="CB359" s="67" t="str">
        <f t="shared" si="3925"/>
        <v/>
      </c>
      <c r="CC359" s="67" t="str">
        <f t="shared" si="3926"/>
        <v/>
      </c>
      <c r="CD359" s="67" t="str">
        <f t="shared" si="3927"/>
        <v/>
      </c>
      <c r="CE359" s="67" t="str">
        <f t="shared" si="3928"/>
        <v/>
      </c>
      <c r="CF359" s="67" t="str">
        <f t="shared" si="3929"/>
        <v/>
      </c>
      <c r="CG359" s="67" t="str">
        <f t="shared" si="3930"/>
        <v/>
      </c>
      <c r="CH359" s="67" t="str">
        <f t="shared" si="3931"/>
        <v/>
      </c>
      <c r="CI359" s="75" t="str">
        <f t="shared" si="3932"/>
        <v/>
      </c>
      <c r="CJ359" s="74" t="str">
        <f t="shared" si="4121"/>
        <v/>
      </c>
      <c r="CK359" s="67" t="str">
        <f t="shared" ref="CK359" si="4305">IF(AND($F359=CJ$2,$D359=CJ$3,$E359=CK$4),1,"")</f>
        <v/>
      </c>
      <c r="CL359" s="67" t="str">
        <f t="shared" si="3934"/>
        <v/>
      </c>
      <c r="CM359" s="67" t="str">
        <f t="shared" si="3935"/>
        <v/>
      </c>
      <c r="CN359" s="67" t="str">
        <f t="shared" si="3936"/>
        <v/>
      </c>
      <c r="CO359" s="67" t="str">
        <f t="shared" si="3937"/>
        <v/>
      </c>
      <c r="CP359" s="67" t="str">
        <f t="shared" si="3938"/>
        <v/>
      </c>
      <c r="CQ359" s="67" t="str">
        <f t="shared" si="3939"/>
        <v/>
      </c>
      <c r="CR359" s="67" t="str">
        <f t="shared" si="3940"/>
        <v/>
      </c>
      <c r="CS359" s="75" t="str">
        <f t="shared" si="3941"/>
        <v/>
      </c>
      <c r="CT359" s="74" t="str">
        <f t="shared" si="4123"/>
        <v/>
      </c>
      <c r="CU359" s="67" t="str">
        <f t="shared" ref="CU359" si="4306">IF(AND($F359=CT$2,$D359=CT$3,$E359=CU$4),1,"")</f>
        <v/>
      </c>
      <c r="CV359" s="67" t="str">
        <f t="shared" si="3943"/>
        <v/>
      </c>
      <c r="CW359" s="67" t="str">
        <f t="shared" si="3944"/>
        <v/>
      </c>
      <c r="CX359" s="67" t="str">
        <f t="shared" si="3945"/>
        <v/>
      </c>
      <c r="CY359" s="67" t="str">
        <f t="shared" si="3946"/>
        <v/>
      </c>
      <c r="CZ359" s="67" t="str">
        <f t="shared" si="3947"/>
        <v/>
      </c>
      <c r="DA359" s="67" t="str">
        <f t="shared" si="3948"/>
        <v/>
      </c>
      <c r="DB359" s="67" t="str">
        <f t="shared" si="3949"/>
        <v/>
      </c>
      <c r="DC359" s="75" t="str">
        <f t="shared" si="3950"/>
        <v/>
      </c>
      <c r="DD359" s="74" t="str">
        <f t="shared" si="4125"/>
        <v/>
      </c>
      <c r="DE359" s="67" t="str">
        <f t="shared" ref="DE359" si="4307">IF(AND($F359=DD$2,$D359=DD$3,$E359=DE$4),1,"")</f>
        <v/>
      </c>
      <c r="DF359" s="67" t="str">
        <f t="shared" si="3952"/>
        <v/>
      </c>
      <c r="DG359" s="67" t="str">
        <f t="shared" si="3953"/>
        <v/>
      </c>
      <c r="DH359" s="67" t="str">
        <f t="shared" si="3954"/>
        <v/>
      </c>
      <c r="DI359" s="67" t="str">
        <f t="shared" si="3955"/>
        <v/>
      </c>
      <c r="DJ359" s="67" t="str">
        <f t="shared" si="3956"/>
        <v/>
      </c>
      <c r="DK359" s="67" t="str">
        <f t="shared" si="3957"/>
        <v/>
      </c>
      <c r="DL359" s="67" t="str">
        <f t="shared" si="3958"/>
        <v/>
      </c>
      <c r="DM359" s="75" t="str">
        <f t="shared" si="3959"/>
        <v/>
      </c>
      <c r="DN359" s="74" t="str">
        <f t="shared" si="4127"/>
        <v/>
      </c>
      <c r="DO359" s="67" t="str">
        <f t="shared" ref="DO359" si="4308">IF(AND($F359=DN$2,$D359=DN$3,$E359=DO$4),1,"")</f>
        <v/>
      </c>
      <c r="DP359" s="67" t="str">
        <f t="shared" si="3961"/>
        <v/>
      </c>
      <c r="DQ359" s="67" t="str">
        <f t="shared" si="3962"/>
        <v/>
      </c>
      <c r="DR359" s="67" t="str">
        <f t="shared" si="3963"/>
        <v/>
      </c>
      <c r="DS359" s="67" t="str">
        <f t="shared" si="3964"/>
        <v/>
      </c>
      <c r="DT359" s="67" t="str">
        <f t="shared" si="3965"/>
        <v/>
      </c>
      <c r="DU359" s="67" t="str">
        <f t="shared" si="3966"/>
        <v/>
      </c>
      <c r="DV359" s="67" t="str">
        <f t="shared" si="3967"/>
        <v/>
      </c>
      <c r="DW359" s="76" t="str">
        <f t="shared" si="3968"/>
        <v/>
      </c>
      <c r="DX359" s="73"/>
    </row>
    <row r="360" spans="1:128" hidden="1">
      <c r="A360" s="67" t="str">
        <f>IF(OR(B360=0,B360=""),"",'Stu.Detail (1-20)'!A362)</f>
        <v/>
      </c>
      <c r="B360" s="67" t="str">
        <f>IF(OR('Stu.Detail (1-20)'!B362=0,'Stu.Detail (1-20)'!B362=""),"",'Stu.Detail (1-20)'!B362)</f>
        <v/>
      </c>
      <c r="C360" s="68" t="str">
        <f>IF(OR('Stu.Detail (1-20)'!C362=0,'Stu.Detail (1-20)'!C362=""),"",'Stu.Detail (1-20)'!C362)</f>
        <v/>
      </c>
      <c r="D360" s="67" t="str">
        <f>IF(OR('Stu.Detail (1-20)'!J362=0,'Stu.Detail (1-20)'!J362=""),"",'Stu.Detail (1-20)'!J362)</f>
        <v/>
      </c>
      <c r="E360" s="67" t="str">
        <f>IF(OR('Stu.Detail (1-20)'!K362=0,'Stu.Detail (1-20)'!K362=""),"",'Stu.Detail (1-20)'!K362)</f>
        <v/>
      </c>
      <c r="F360" s="67" t="str">
        <f>IF(OR('Stu.Detail (1-20)'!L362=0,'Stu.Detail (1-20)'!L362=""),"",'Stu.Detail (1-20)'!L362)</f>
        <v/>
      </c>
      <c r="H360" s="74" t="str">
        <f t="shared" si="3859"/>
        <v/>
      </c>
      <c r="I360" s="67" t="str">
        <f t="shared" si="3860"/>
        <v/>
      </c>
      <c r="J360" s="67" t="str">
        <f t="shared" si="3861"/>
        <v/>
      </c>
      <c r="K360" s="67" t="str">
        <f t="shared" si="3862"/>
        <v/>
      </c>
      <c r="L360" s="67" t="str">
        <f t="shared" si="3863"/>
        <v/>
      </c>
      <c r="M360" s="67" t="str">
        <f t="shared" si="3864"/>
        <v/>
      </c>
      <c r="N360" s="67" t="str">
        <f t="shared" si="3865"/>
        <v/>
      </c>
      <c r="O360" s="67" t="str">
        <f t="shared" si="3866"/>
        <v/>
      </c>
      <c r="P360" s="67" t="str">
        <f t="shared" si="3867"/>
        <v/>
      </c>
      <c r="Q360" s="75" t="str">
        <f t="shared" si="3868"/>
        <v/>
      </c>
      <c r="R360" s="74" t="str">
        <f t="shared" si="3869"/>
        <v/>
      </c>
      <c r="S360" s="67" t="str">
        <f t="shared" si="3870"/>
        <v/>
      </c>
      <c r="T360" s="67" t="str">
        <f t="shared" si="3871"/>
        <v/>
      </c>
      <c r="U360" s="67" t="str">
        <f t="shared" si="3872"/>
        <v/>
      </c>
      <c r="V360" s="67" t="str">
        <f t="shared" si="3873"/>
        <v/>
      </c>
      <c r="W360" s="67" t="str">
        <f t="shared" si="3874"/>
        <v/>
      </c>
      <c r="X360" s="67" t="str">
        <f t="shared" si="3875"/>
        <v/>
      </c>
      <c r="Y360" s="67" t="str">
        <f t="shared" si="3876"/>
        <v/>
      </c>
      <c r="Z360" s="67" t="str">
        <f t="shared" si="3877"/>
        <v/>
      </c>
      <c r="AA360" s="75" t="str">
        <f t="shared" si="3878"/>
        <v/>
      </c>
      <c r="AB360" s="74" t="str">
        <f t="shared" si="4109"/>
        <v/>
      </c>
      <c r="AC360" s="67" t="str">
        <f t="shared" ref="AC360" si="4309">IF(AND($F360=AB$2,$D360=AB$3,$E360=AC$4),1,"")</f>
        <v/>
      </c>
      <c r="AD360" s="67" t="str">
        <f t="shared" si="3880"/>
        <v/>
      </c>
      <c r="AE360" s="67" t="str">
        <f t="shared" si="3881"/>
        <v/>
      </c>
      <c r="AF360" s="67" t="str">
        <f t="shared" si="3882"/>
        <v/>
      </c>
      <c r="AG360" s="67" t="str">
        <f t="shared" si="3883"/>
        <v/>
      </c>
      <c r="AH360" s="67" t="str">
        <f t="shared" si="3884"/>
        <v/>
      </c>
      <c r="AI360" s="67" t="str">
        <f t="shared" si="3885"/>
        <v/>
      </c>
      <c r="AJ360" s="67" t="str">
        <f t="shared" si="3886"/>
        <v/>
      </c>
      <c r="AK360" s="75" t="str">
        <f t="shared" si="3887"/>
        <v/>
      </c>
      <c r="AL360" s="74" t="str">
        <f t="shared" si="4111"/>
        <v/>
      </c>
      <c r="AM360" s="67" t="str">
        <f t="shared" ref="AM360" si="4310">IF(AND($F360=AL$2,$D360=AL$3,$E360=AM$4),1,"")</f>
        <v/>
      </c>
      <c r="AN360" s="67" t="str">
        <f t="shared" si="3889"/>
        <v/>
      </c>
      <c r="AO360" s="67" t="str">
        <f t="shared" si="3890"/>
        <v/>
      </c>
      <c r="AP360" s="67" t="str">
        <f t="shared" si="3891"/>
        <v/>
      </c>
      <c r="AQ360" s="67" t="str">
        <f t="shared" si="3892"/>
        <v/>
      </c>
      <c r="AR360" s="67" t="str">
        <f t="shared" si="3893"/>
        <v/>
      </c>
      <c r="AS360" s="67" t="str">
        <f t="shared" si="3894"/>
        <v/>
      </c>
      <c r="AT360" s="67" t="str">
        <f t="shared" si="3895"/>
        <v/>
      </c>
      <c r="AU360" s="75" t="str">
        <f t="shared" si="3896"/>
        <v/>
      </c>
      <c r="AV360" s="74" t="str">
        <f t="shared" si="4113"/>
        <v/>
      </c>
      <c r="AW360" s="67" t="str">
        <f t="shared" ref="AW360" si="4311">IF(AND($F360=AV$2,$D360=AV$3,$E360=AW$4),1,"")</f>
        <v/>
      </c>
      <c r="AX360" s="67" t="str">
        <f t="shared" si="3898"/>
        <v/>
      </c>
      <c r="AY360" s="67" t="str">
        <f t="shared" si="3899"/>
        <v/>
      </c>
      <c r="AZ360" s="67" t="str">
        <f t="shared" si="3900"/>
        <v/>
      </c>
      <c r="BA360" s="67" t="str">
        <f t="shared" si="3901"/>
        <v/>
      </c>
      <c r="BB360" s="67" t="str">
        <f t="shared" si="3902"/>
        <v/>
      </c>
      <c r="BC360" s="67" t="str">
        <f t="shared" si="3903"/>
        <v/>
      </c>
      <c r="BD360" s="67" t="str">
        <f t="shared" si="3904"/>
        <v/>
      </c>
      <c r="BE360" s="75" t="str">
        <f t="shared" si="3905"/>
        <v/>
      </c>
      <c r="BF360" s="74" t="str">
        <f t="shared" si="4115"/>
        <v/>
      </c>
      <c r="BG360" s="67" t="str">
        <f t="shared" ref="BG360" si="4312">IF(AND($F360=BF$2,$D360=BF$3,$E360=BG$4),1,"")</f>
        <v/>
      </c>
      <c r="BH360" s="67" t="str">
        <f t="shared" si="3907"/>
        <v/>
      </c>
      <c r="BI360" s="67" t="str">
        <f t="shared" si="3908"/>
        <v/>
      </c>
      <c r="BJ360" s="67" t="str">
        <f t="shared" si="3909"/>
        <v/>
      </c>
      <c r="BK360" s="67" t="str">
        <f t="shared" si="3910"/>
        <v/>
      </c>
      <c r="BL360" s="67" t="str">
        <f t="shared" si="3911"/>
        <v/>
      </c>
      <c r="BM360" s="67" t="str">
        <f t="shared" si="3912"/>
        <v/>
      </c>
      <c r="BN360" s="67" t="str">
        <f t="shared" si="3913"/>
        <v/>
      </c>
      <c r="BO360" s="75" t="str">
        <f t="shared" si="3914"/>
        <v/>
      </c>
      <c r="BP360" s="74" t="str">
        <f t="shared" si="4117"/>
        <v/>
      </c>
      <c r="BQ360" s="67" t="str">
        <f t="shared" ref="BQ360" si="4313">IF(AND($F360=BP$2,$D360=BP$3,$E360=BQ$4),1,"")</f>
        <v/>
      </c>
      <c r="BR360" s="67" t="str">
        <f t="shared" si="3916"/>
        <v/>
      </c>
      <c r="BS360" s="67" t="str">
        <f t="shared" si="3917"/>
        <v/>
      </c>
      <c r="BT360" s="67" t="str">
        <f t="shared" si="3918"/>
        <v/>
      </c>
      <c r="BU360" s="67" t="str">
        <f t="shared" si="3919"/>
        <v/>
      </c>
      <c r="BV360" s="67" t="str">
        <f t="shared" si="3920"/>
        <v/>
      </c>
      <c r="BW360" s="67" t="str">
        <f t="shared" si="3921"/>
        <v/>
      </c>
      <c r="BX360" s="67" t="str">
        <f t="shared" si="3922"/>
        <v/>
      </c>
      <c r="BY360" s="75" t="str">
        <f t="shared" si="3923"/>
        <v/>
      </c>
      <c r="BZ360" s="74" t="str">
        <f t="shared" si="4119"/>
        <v/>
      </c>
      <c r="CA360" s="67" t="str">
        <f t="shared" ref="CA360" si="4314">IF(AND($F360=BZ$2,$D360=BZ$3,$E360=CA$4),1,"")</f>
        <v/>
      </c>
      <c r="CB360" s="67" t="str">
        <f t="shared" si="3925"/>
        <v/>
      </c>
      <c r="CC360" s="67" t="str">
        <f t="shared" si="3926"/>
        <v/>
      </c>
      <c r="CD360" s="67" t="str">
        <f t="shared" si="3927"/>
        <v/>
      </c>
      <c r="CE360" s="67" t="str">
        <f t="shared" si="3928"/>
        <v/>
      </c>
      <c r="CF360" s="67" t="str">
        <f t="shared" si="3929"/>
        <v/>
      </c>
      <c r="CG360" s="67" t="str">
        <f t="shared" si="3930"/>
        <v/>
      </c>
      <c r="CH360" s="67" t="str">
        <f t="shared" si="3931"/>
        <v/>
      </c>
      <c r="CI360" s="75" t="str">
        <f t="shared" si="3932"/>
        <v/>
      </c>
      <c r="CJ360" s="74" t="str">
        <f t="shared" si="4121"/>
        <v/>
      </c>
      <c r="CK360" s="67" t="str">
        <f t="shared" ref="CK360" si="4315">IF(AND($F360=CJ$2,$D360=CJ$3,$E360=CK$4),1,"")</f>
        <v/>
      </c>
      <c r="CL360" s="67" t="str">
        <f t="shared" si="3934"/>
        <v/>
      </c>
      <c r="CM360" s="67" t="str">
        <f t="shared" si="3935"/>
        <v/>
      </c>
      <c r="CN360" s="67" t="str">
        <f t="shared" si="3936"/>
        <v/>
      </c>
      <c r="CO360" s="67" t="str">
        <f t="shared" si="3937"/>
        <v/>
      </c>
      <c r="CP360" s="67" t="str">
        <f t="shared" si="3938"/>
        <v/>
      </c>
      <c r="CQ360" s="67" t="str">
        <f t="shared" si="3939"/>
        <v/>
      </c>
      <c r="CR360" s="67" t="str">
        <f t="shared" si="3940"/>
        <v/>
      </c>
      <c r="CS360" s="75" t="str">
        <f t="shared" si="3941"/>
        <v/>
      </c>
      <c r="CT360" s="74" t="str">
        <f t="shared" si="4123"/>
        <v/>
      </c>
      <c r="CU360" s="67" t="str">
        <f t="shared" ref="CU360" si="4316">IF(AND($F360=CT$2,$D360=CT$3,$E360=CU$4),1,"")</f>
        <v/>
      </c>
      <c r="CV360" s="67" t="str">
        <f t="shared" si="3943"/>
        <v/>
      </c>
      <c r="CW360" s="67" t="str">
        <f t="shared" si="3944"/>
        <v/>
      </c>
      <c r="CX360" s="67" t="str">
        <f t="shared" si="3945"/>
        <v/>
      </c>
      <c r="CY360" s="67" t="str">
        <f t="shared" si="3946"/>
        <v/>
      </c>
      <c r="CZ360" s="67" t="str">
        <f t="shared" si="3947"/>
        <v/>
      </c>
      <c r="DA360" s="67" t="str">
        <f t="shared" si="3948"/>
        <v/>
      </c>
      <c r="DB360" s="67" t="str">
        <f t="shared" si="3949"/>
        <v/>
      </c>
      <c r="DC360" s="75" t="str">
        <f t="shared" si="3950"/>
        <v/>
      </c>
      <c r="DD360" s="74" t="str">
        <f t="shared" si="4125"/>
        <v/>
      </c>
      <c r="DE360" s="67" t="str">
        <f t="shared" ref="DE360" si="4317">IF(AND($F360=DD$2,$D360=DD$3,$E360=DE$4),1,"")</f>
        <v/>
      </c>
      <c r="DF360" s="67" t="str">
        <f t="shared" si="3952"/>
        <v/>
      </c>
      <c r="DG360" s="67" t="str">
        <f t="shared" si="3953"/>
        <v/>
      </c>
      <c r="DH360" s="67" t="str">
        <f t="shared" si="3954"/>
        <v/>
      </c>
      <c r="DI360" s="67" t="str">
        <f t="shared" si="3955"/>
        <v/>
      </c>
      <c r="DJ360" s="67" t="str">
        <f t="shared" si="3956"/>
        <v/>
      </c>
      <c r="DK360" s="67" t="str">
        <f t="shared" si="3957"/>
        <v/>
      </c>
      <c r="DL360" s="67" t="str">
        <f t="shared" si="3958"/>
        <v/>
      </c>
      <c r="DM360" s="75" t="str">
        <f t="shared" si="3959"/>
        <v/>
      </c>
      <c r="DN360" s="74" t="str">
        <f t="shared" si="4127"/>
        <v/>
      </c>
      <c r="DO360" s="67" t="str">
        <f t="shared" ref="DO360" si="4318">IF(AND($F360=DN$2,$D360=DN$3,$E360=DO$4),1,"")</f>
        <v/>
      </c>
      <c r="DP360" s="67" t="str">
        <f t="shared" si="3961"/>
        <v/>
      </c>
      <c r="DQ360" s="67" t="str">
        <f t="shared" si="3962"/>
        <v/>
      </c>
      <c r="DR360" s="67" t="str">
        <f t="shared" si="3963"/>
        <v/>
      </c>
      <c r="DS360" s="67" t="str">
        <f t="shared" si="3964"/>
        <v/>
      </c>
      <c r="DT360" s="67" t="str">
        <f t="shared" si="3965"/>
        <v/>
      </c>
      <c r="DU360" s="67" t="str">
        <f t="shared" si="3966"/>
        <v/>
      </c>
      <c r="DV360" s="67" t="str">
        <f t="shared" si="3967"/>
        <v/>
      </c>
      <c r="DW360" s="76" t="str">
        <f t="shared" si="3968"/>
        <v/>
      </c>
      <c r="DX360" s="73"/>
    </row>
    <row r="361" spans="1:128" hidden="1">
      <c r="A361" s="67" t="str">
        <f>IF(OR(B361=0,B361=""),"",'Stu.Detail (1-20)'!A363)</f>
        <v/>
      </c>
      <c r="B361" s="67" t="str">
        <f>IF(OR('Stu.Detail (1-20)'!B363=0,'Stu.Detail (1-20)'!B363=""),"",'Stu.Detail (1-20)'!B363)</f>
        <v/>
      </c>
      <c r="C361" s="68" t="str">
        <f>IF(OR('Stu.Detail (1-20)'!C363=0,'Stu.Detail (1-20)'!C363=""),"",'Stu.Detail (1-20)'!C363)</f>
        <v/>
      </c>
      <c r="D361" s="67" t="str">
        <f>IF(OR('Stu.Detail (1-20)'!J363=0,'Stu.Detail (1-20)'!J363=""),"",'Stu.Detail (1-20)'!J363)</f>
        <v/>
      </c>
      <c r="E361" s="67" t="str">
        <f>IF(OR('Stu.Detail (1-20)'!K363=0,'Stu.Detail (1-20)'!K363=""),"",'Stu.Detail (1-20)'!K363)</f>
        <v/>
      </c>
      <c r="F361" s="67" t="str">
        <f>IF(OR('Stu.Detail (1-20)'!L363=0,'Stu.Detail (1-20)'!L363=""),"",'Stu.Detail (1-20)'!L363)</f>
        <v/>
      </c>
      <c r="H361" s="74" t="str">
        <f t="shared" si="3859"/>
        <v/>
      </c>
      <c r="I361" s="67" t="str">
        <f t="shared" si="3860"/>
        <v/>
      </c>
      <c r="J361" s="67" t="str">
        <f t="shared" si="3861"/>
        <v/>
      </c>
      <c r="K361" s="67" t="str">
        <f t="shared" si="3862"/>
        <v/>
      </c>
      <c r="L361" s="67" t="str">
        <f t="shared" si="3863"/>
        <v/>
      </c>
      <c r="M361" s="67" t="str">
        <f t="shared" si="3864"/>
        <v/>
      </c>
      <c r="N361" s="67" t="str">
        <f t="shared" si="3865"/>
        <v/>
      </c>
      <c r="O361" s="67" t="str">
        <f t="shared" si="3866"/>
        <v/>
      </c>
      <c r="P361" s="67" t="str">
        <f t="shared" si="3867"/>
        <v/>
      </c>
      <c r="Q361" s="75" t="str">
        <f t="shared" si="3868"/>
        <v/>
      </c>
      <c r="R361" s="74" t="str">
        <f t="shared" si="3869"/>
        <v/>
      </c>
      <c r="S361" s="67" t="str">
        <f t="shared" si="3870"/>
        <v/>
      </c>
      <c r="T361" s="67" t="str">
        <f t="shared" si="3871"/>
        <v/>
      </c>
      <c r="U361" s="67" t="str">
        <f t="shared" si="3872"/>
        <v/>
      </c>
      <c r="V361" s="67" t="str">
        <f t="shared" si="3873"/>
        <v/>
      </c>
      <c r="W361" s="67" t="str">
        <f t="shared" si="3874"/>
        <v/>
      </c>
      <c r="X361" s="67" t="str">
        <f t="shared" si="3875"/>
        <v/>
      </c>
      <c r="Y361" s="67" t="str">
        <f t="shared" si="3876"/>
        <v/>
      </c>
      <c r="Z361" s="67" t="str">
        <f t="shared" si="3877"/>
        <v/>
      </c>
      <c r="AA361" s="75" t="str">
        <f t="shared" si="3878"/>
        <v/>
      </c>
      <c r="AB361" s="74" t="str">
        <f t="shared" si="4109"/>
        <v/>
      </c>
      <c r="AC361" s="67" t="str">
        <f t="shared" ref="AC361" si="4319">IF(AND($F361=AB$2,$D361=AB$3,$E361=AC$4),1,"")</f>
        <v/>
      </c>
      <c r="AD361" s="67" t="str">
        <f t="shared" si="3880"/>
        <v/>
      </c>
      <c r="AE361" s="67" t="str">
        <f t="shared" si="3881"/>
        <v/>
      </c>
      <c r="AF361" s="67" t="str">
        <f t="shared" si="3882"/>
        <v/>
      </c>
      <c r="AG361" s="67" t="str">
        <f t="shared" si="3883"/>
        <v/>
      </c>
      <c r="AH361" s="67" t="str">
        <f t="shared" si="3884"/>
        <v/>
      </c>
      <c r="AI361" s="67" t="str">
        <f t="shared" si="3885"/>
        <v/>
      </c>
      <c r="AJ361" s="67" t="str">
        <f t="shared" si="3886"/>
        <v/>
      </c>
      <c r="AK361" s="75" t="str">
        <f t="shared" si="3887"/>
        <v/>
      </c>
      <c r="AL361" s="74" t="str">
        <f t="shared" si="4111"/>
        <v/>
      </c>
      <c r="AM361" s="67" t="str">
        <f t="shared" ref="AM361" si="4320">IF(AND($F361=AL$2,$D361=AL$3,$E361=AM$4),1,"")</f>
        <v/>
      </c>
      <c r="AN361" s="67" t="str">
        <f t="shared" si="3889"/>
        <v/>
      </c>
      <c r="AO361" s="67" t="str">
        <f t="shared" si="3890"/>
        <v/>
      </c>
      <c r="AP361" s="67" t="str">
        <f t="shared" si="3891"/>
        <v/>
      </c>
      <c r="AQ361" s="67" t="str">
        <f t="shared" si="3892"/>
        <v/>
      </c>
      <c r="AR361" s="67" t="str">
        <f t="shared" si="3893"/>
        <v/>
      </c>
      <c r="AS361" s="67" t="str">
        <f t="shared" si="3894"/>
        <v/>
      </c>
      <c r="AT361" s="67" t="str">
        <f t="shared" si="3895"/>
        <v/>
      </c>
      <c r="AU361" s="75" t="str">
        <f t="shared" si="3896"/>
        <v/>
      </c>
      <c r="AV361" s="74" t="str">
        <f t="shared" si="4113"/>
        <v/>
      </c>
      <c r="AW361" s="67" t="str">
        <f t="shared" ref="AW361" si="4321">IF(AND($F361=AV$2,$D361=AV$3,$E361=AW$4),1,"")</f>
        <v/>
      </c>
      <c r="AX361" s="67" t="str">
        <f t="shared" si="3898"/>
        <v/>
      </c>
      <c r="AY361" s="67" t="str">
        <f t="shared" si="3899"/>
        <v/>
      </c>
      <c r="AZ361" s="67" t="str">
        <f t="shared" si="3900"/>
        <v/>
      </c>
      <c r="BA361" s="67" t="str">
        <f t="shared" si="3901"/>
        <v/>
      </c>
      <c r="BB361" s="67" t="str">
        <f t="shared" si="3902"/>
        <v/>
      </c>
      <c r="BC361" s="67" t="str">
        <f t="shared" si="3903"/>
        <v/>
      </c>
      <c r="BD361" s="67" t="str">
        <f t="shared" si="3904"/>
        <v/>
      </c>
      <c r="BE361" s="75" t="str">
        <f t="shared" si="3905"/>
        <v/>
      </c>
      <c r="BF361" s="74" t="str">
        <f t="shared" si="4115"/>
        <v/>
      </c>
      <c r="BG361" s="67" t="str">
        <f t="shared" ref="BG361" si="4322">IF(AND($F361=BF$2,$D361=BF$3,$E361=BG$4),1,"")</f>
        <v/>
      </c>
      <c r="BH361" s="67" t="str">
        <f t="shared" si="3907"/>
        <v/>
      </c>
      <c r="BI361" s="67" t="str">
        <f t="shared" si="3908"/>
        <v/>
      </c>
      <c r="BJ361" s="67" t="str">
        <f t="shared" si="3909"/>
        <v/>
      </c>
      <c r="BK361" s="67" t="str">
        <f t="shared" si="3910"/>
        <v/>
      </c>
      <c r="BL361" s="67" t="str">
        <f t="shared" si="3911"/>
        <v/>
      </c>
      <c r="BM361" s="67" t="str">
        <f t="shared" si="3912"/>
        <v/>
      </c>
      <c r="BN361" s="67" t="str">
        <f t="shared" si="3913"/>
        <v/>
      </c>
      <c r="BO361" s="75" t="str">
        <f t="shared" si="3914"/>
        <v/>
      </c>
      <c r="BP361" s="74" t="str">
        <f t="shared" si="4117"/>
        <v/>
      </c>
      <c r="BQ361" s="67" t="str">
        <f t="shared" ref="BQ361" si="4323">IF(AND($F361=BP$2,$D361=BP$3,$E361=BQ$4),1,"")</f>
        <v/>
      </c>
      <c r="BR361" s="67" t="str">
        <f t="shared" si="3916"/>
        <v/>
      </c>
      <c r="BS361" s="67" t="str">
        <f t="shared" si="3917"/>
        <v/>
      </c>
      <c r="BT361" s="67" t="str">
        <f t="shared" si="3918"/>
        <v/>
      </c>
      <c r="BU361" s="67" t="str">
        <f t="shared" si="3919"/>
        <v/>
      </c>
      <c r="BV361" s="67" t="str">
        <f t="shared" si="3920"/>
        <v/>
      </c>
      <c r="BW361" s="67" t="str">
        <f t="shared" si="3921"/>
        <v/>
      </c>
      <c r="BX361" s="67" t="str">
        <f t="shared" si="3922"/>
        <v/>
      </c>
      <c r="BY361" s="75" t="str">
        <f t="shared" si="3923"/>
        <v/>
      </c>
      <c r="BZ361" s="74" t="str">
        <f t="shared" si="4119"/>
        <v/>
      </c>
      <c r="CA361" s="67" t="str">
        <f t="shared" ref="CA361" si="4324">IF(AND($F361=BZ$2,$D361=BZ$3,$E361=CA$4),1,"")</f>
        <v/>
      </c>
      <c r="CB361" s="67" t="str">
        <f t="shared" si="3925"/>
        <v/>
      </c>
      <c r="CC361" s="67" t="str">
        <f t="shared" si="3926"/>
        <v/>
      </c>
      <c r="CD361" s="67" t="str">
        <f t="shared" si="3927"/>
        <v/>
      </c>
      <c r="CE361" s="67" t="str">
        <f t="shared" si="3928"/>
        <v/>
      </c>
      <c r="CF361" s="67" t="str">
        <f t="shared" si="3929"/>
        <v/>
      </c>
      <c r="CG361" s="67" t="str">
        <f t="shared" si="3930"/>
        <v/>
      </c>
      <c r="CH361" s="67" t="str">
        <f t="shared" si="3931"/>
        <v/>
      </c>
      <c r="CI361" s="75" t="str">
        <f t="shared" si="3932"/>
        <v/>
      </c>
      <c r="CJ361" s="74" t="str">
        <f t="shared" si="4121"/>
        <v/>
      </c>
      <c r="CK361" s="67" t="str">
        <f t="shared" ref="CK361" si="4325">IF(AND($F361=CJ$2,$D361=CJ$3,$E361=CK$4),1,"")</f>
        <v/>
      </c>
      <c r="CL361" s="67" t="str">
        <f t="shared" si="3934"/>
        <v/>
      </c>
      <c r="CM361" s="67" t="str">
        <f t="shared" si="3935"/>
        <v/>
      </c>
      <c r="CN361" s="67" t="str">
        <f t="shared" si="3936"/>
        <v/>
      </c>
      <c r="CO361" s="67" t="str">
        <f t="shared" si="3937"/>
        <v/>
      </c>
      <c r="CP361" s="67" t="str">
        <f t="shared" si="3938"/>
        <v/>
      </c>
      <c r="CQ361" s="67" t="str">
        <f t="shared" si="3939"/>
        <v/>
      </c>
      <c r="CR361" s="67" t="str">
        <f t="shared" si="3940"/>
        <v/>
      </c>
      <c r="CS361" s="75" t="str">
        <f t="shared" si="3941"/>
        <v/>
      </c>
      <c r="CT361" s="74" t="str">
        <f t="shared" si="4123"/>
        <v/>
      </c>
      <c r="CU361" s="67" t="str">
        <f t="shared" ref="CU361" si="4326">IF(AND($F361=CT$2,$D361=CT$3,$E361=CU$4),1,"")</f>
        <v/>
      </c>
      <c r="CV361" s="67" t="str">
        <f t="shared" si="3943"/>
        <v/>
      </c>
      <c r="CW361" s="67" t="str">
        <f t="shared" si="3944"/>
        <v/>
      </c>
      <c r="CX361" s="67" t="str">
        <f t="shared" si="3945"/>
        <v/>
      </c>
      <c r="CY361" s="67" t="str">
        <f t="shared" si="3946"/>
        <v/>
      </c>
      <c r="CZ361" s="67" t="str">
        <f t="shared" si="3947"/>
        <v/>
      </c>
      <c r="DA361" s="67" t="str">
        <f t="shared" si="3948"/>
        <v/>
      </c>
      <c r="DB361" s="67" t="str">
        <f t="shared" si="3949"/>
        <v/>
      </c>
      <c r="DC361" s="75" t="str">
        <f t="shared" si="3950"/>
        <v/>
      </c>
      <c r="DD361" s="74" t="str">
        <f t="shared" si="4125"/>
        <v/>
      </c>
      <c r="DE361" s="67" t="str">
        <f t="shared" ref="DE361" si="4327">IF(AND($F361=DD$2,$D361=DD$3,$E361=DE$4),1,"")</f>
        <v/>
      </c>
      <c r="DF361" s="67" t="str">
        <f t="shared" si="3952"/>
        <v/>
      </c>
      <c r="DG361" s="67" t="str">
        <f t="shared" si="3953"/>
        <v/>
      </c>
      <c r="DH361" s="67" t="str">
        <f t="shared" si="3954"/>
        <v/>
      </c>
      <c r="DI361" s="67" t="str">
        <f t="shared" si="3955"/>
        <v/>
      </c>
      <c r="DJ361" s="67" t="str">
        <f t="shared" si="3956"/>
        <v/>
      </c>
      <c r="DK361" s="67" t="str">
        <f t="shared" si="3957"/>
        <v/>
      </c>
      <c r="DL361" s="67" t="str">
        <f t="shared" si="3958"/>
        <v/>
      </c>
      <c r="DM361" s="75" t="str">
        <f t="shared" si="3959"/>
        <v/>
      </c>
      <c r="DN361" s="74" t="str">
        <f t="shared" si="4127"/>
        <v/>
      </c>
      <c r="DO361" s="67" t="str">
        <f t="shared" ref="DO361" si="4328">IF(AND($F361=DN$2,$D361=DN$3,$E361=DO$4),1,"")</f>
        <v/>
      </c>
      <c r="DP361" s="67" t="str">
        <f t="shared" si="3961"/>
        <v/>
      </c>
      <c r="DQ361" s="67" t="str">
        <f t="shared" si="3962"/>
        <v/>
      </c>
      <c r="DR361" s="67" t="str">
        <f t="shared" si="3963"/>
        <v/>
      </c>
      <c r="DS361" s="67" t="str">
        <f t="shared" si="3964"/>
        <v/>
      </c>
      <c r="DT361" s="67" t="str">
        <f t="shared" si="3965"/>
        <v/>
      </c>
      <c r="DU361" s="67" t="str">
        <f t="shared" si="3966"/>
        <v/>
      </c>
      <c r="DV361" s="67" t="str">
        <f t="shared" si="3967"/>
        <v/>
      </c>
      <c r="DW361" s="76" t="str">
        <f t="shared" si="3968"/>
        <v/>
      </c>
      <c r="DX361" s="73"/>
    </row>
    <row r="362" spans="1:128" hidden="1">
      <c r="A362" s="67" t="str">
        <f>IF(OR(B362=0,B362=""),"",'Stu.Detail (1-20)'!A364)</f>
        <v/>
      </c>
      <c r="B362" s="67" t="str">
        <f>IF(OR('Stu.Detail (1-20)'!B364=0,'Stu.Detail (1-20)'!B364=""),"",'Stu.Detail (1-20)'!B364)</f>
        <v/>
      </c>
      <c r="C362" s="68" t="str">
        <f>IF(OR('Stu.Detail (1-20)'!C364=0,'Stu.Detail (1-20)'!C364=""),"",'Stu.Detail (1-20)'!C364)</f>
        <v/>
      </c>
      <c r="D362" s="67" t="str">
        <f>IF(OR('Stu.Detail (1-20)'!J364=0,'Stu.Detail (1-20)'!J364=""),"",'Stu.Detail (1-20)'!J364)</f>
        <v/>
      </c>
      <c r="E362" s="67" t="str">
        <f>IF(OR('Stu.Detail (1-20)'!K364=0,'Stu.Detail (1-20)'!K364=""),"",'Stu.Detail (1-20)'!K364)</f>
        <v/>
      </c>
      <c r="F362" s="67" t="str">
        <f>IF(OR('Stu.Detail (1-20)'!L364=0,'Stu.Detail (1-20)'!L364=""),"",'Stu.Detail (1-20)'!L364)</f>
        <v/>
      </c>
      <c r="H362" s="74" t="str">
        <f t="shared" si="3859"/>
        <v/>
      </c>
      <c r="I362" s="67" t="str">
        <f t="shared" si="3860"/>
        <v/>
      </c>
      <c r="J362" s="67" t="str">
        <f t="shared" si="3861"/>
        <v/>
      </c>
      <c r="K362" s="67" t="str">
        <f t="shared" si="3862"/>
        <v/>
      </c>
      <c r="L362" s="67" t="str">
        <f t="shared" si="3863"/>
        <v/>
      </c>
      <c r="M362" s="67" t="str">
        <f t="shared" si="3864"/>
        <v/>
      </c>
      <c r="N362" s="67" t="str">
        <f t="shared" si="3865"/>
        <v/>
      </c>
      <c r="O362" s="67" t="str">
        <f t="shared" si="3866"/>
        <v/>
      </c>
      <c r="P362" s="67" t="str">
        <f t="shared" si="3867"/>
        <v/>
      </c>
      <c r="Q362" s="75" t="str">
        <f t="shared" si="3868"/>
        <v/>
      </c>
      <c r="R362" s="74" t="str">
        <f t="shared" si="3869"/>
        <v/>
      </c>
      <c r="S362" s="67" t="str">
        <f t="shared" si="3870"/>
        <v/>
      </c>
      <c r="T362" s="67" t="str">
        <f t="shared" si="3871"/>
        <v/>
      </c>
      <c r="U362" s="67" t="str">
        <f t="shared" si="3872"/>
        <v/>
      </c>
      <c r="V362" s="67" t="str">
        <f t="shared" si="3873"/>
        <v/>
      </c>
      <c r="W362" s="67" t="str">
        <f t="shared" si="3874"/>
        <v/>
      </c>
      <c r="X362" s="67" t="str">
        <f t="shared" si="3875"/>
        <v/>
      </c>
      <c r="Y362" s="67" t="str">
        <f t="shared" si="3876"/>
        <v/>
      </c>
      <c r="Z362" s="67" t="str">
        <f t="shared" si="3877"/>
        <v/>
      </c>
      <c r="AA362" s="75" t="str">
        <f t="shared" si="3878"/>
        <v/>
      </c>
      <c r="AB362" s="74" t="str">
        <f t="shared" si="4109"/>
        <v/>
      </c>
      <c r="AC362" s="67" t="str">
        <f t="shared" ref="AC362" si="4329">IF(AND($F362=AB$2,$D362=AB$3,$E362=AC$4),1,"")</f>
        <v/>
      </c>
      <c r="AD362" s="67" t="str">
        <f t="shared" si="3880"/>
        <v/>
      </c>
      <c r="AE362" s="67" t="str">
        <f t="shared" si="3881"/>
        <v/>
      </c>
      <c r="AF362" s="67" t="str">
        <f t="shared" si="3882"/>
        <v/>
      </c>
      <c r="AG362" s="67" t="str">
        <f t="shared" si="3883"/>
        <v/>
      </c>
      <c r="AH362" s="67" t="str">
        <f t="shared" si="3884"/>
        <v/>
      </c>
      <c r="AI362" s="67" t="str">
        <f t="shared" si="3885"/>
        <v/>
      </c>
      <c r="AJ362" s="67" t="str">
        <f t="shared" si="3886"/>
        <v/>
      </c>
      <c r="AK362" s="75" t="str">
        <f t="shared" si="3887"/>
        <v/>
      </c>
      <c r="AL362" s="74" t="str">
        <f t="shared" si="4111"/>
        <v/>
      </c>
      <c r="AM362" s="67" t="str">
        <f t="shared" ref="AM362" si="4330">IF(AND($F362=AL$2,$D362=AL$3,$E362=AM$4),1,"")</f>
        <v/>
      </c>
      <c r="AN362" s="67" t="str">
        <f t="shared" si="3889"/>
        <v/>
      </c>
      <c r="AO362" s="67" t="str">
        <f t="shared" si="3890"/>
        <v/>
      </c>
      <c r="AP362" s="67" t="str">
        <f t="shared" si="3891"/>
        <v/>
      </c>
      <c r="AQ362" s="67" t="str">
        <f t="shared" si="3892"/>
        <v/>
      </c>
      <c r="AR362" s="67" t="str">
        <f t="shared" si="3893"/>
        <v/>
      </c>
      <c r="AS362" s="67" t="str">
        <f t="shared" si="3894"/>
        <v/>
      </c>
      <c r="AT362" s="67" t="str">
        <f t="shared" si="3895"/>
        <v/>
      </c>
      <c r="AU362" s="75" t="str">
        <f t="shared" si="3896"/>
        <v/>
      </c>
      <c r="AV362" s="74" t="str">
        <f t="shared" si="4113"/>
        <v/>
      </c>
      <c r="AW362" s="67" t="str">
        <f t="shared" ref="AW362" si="4331">IF(AND($F362=AV$2,$D362=AV$3,$E362=AW$4),1,"")</f>
        <v/>
      </c>
      <c r="AX362" s="67" t="str">
        <f t="shared" si="3898"/>
        <v/>
      </c>
      <c r="AY362" s="67" t="str">
        <f t="shared" si="3899"/>
        <v/>
      </c>
      <c r="AZ362" s="67" t="str">
        <f t="shared" si="3900"/>
        <v/>
      </c>
      <c r="BA362" s="67" t="str">
        <f t="shared" si="3901"/>
        <v/>
      </c>
      <c r="BB362" s="67" t="str">
        <f t="shared" si="3902"/>
        <v/>
      </c>
      <c r="BC362" s="67" t="str">
        <f t="shared" si="3903"/>
        <v/>
      </c>
      <c r="BD362" s="67" t="str">
        <f t="shared" si="3904"/>
        <v/>
      </c>
      <c r="BE362" s="75" t="str">
        <f t="shared" si="3905"/>
        <v/>
      </c>
      <c r="BF362" s="74" t="str">
        <f t="shared" si="4115"/>
        <v/>
      </c>
      <c r="BG362" s="67" t="str">
        <f t="shared" ref="BG362" si="4332">IF(AND($F362=BF$2,$D362=BF$3,$E362=BG$4),1,"")</f>
        <v/>
      </c>
      <c r="BH362" s="67" t="str">
        <f t="shared" si="3907"/>
        <v/>
      </c>
      <c r="BI362" s="67" t="str">
        <f t="shared" si="3908"/>
        <v/>
      </c>
      <c r="BJ362" s="67" t="str">
        <f t="shared" si="3909"/>
        <v/>
      </c>
      <c r="BK362" s="67" t="str">
        <f t="shared" si="3910"/>
        <v/>
      </c>
      <c r="BL362" s="67" t="str">
        <f t="shared" si="3911"/>
        <v/>
      </c>
      <c r="BM362" s="67" t="str">
        <f t="shared" si="3912"/>
        <v/>
      </c>
      <c r="BN362" s="67" t="str">
        <f t="shared" si="3913"/>
        <v/>
      </c>
      <c r="BO362" s="75" t="str">
        <f t="shared" si="3914"/>
        <v/>
      </c>
      <c r="BP362" s="74" t="str">
        <f t="shared" si="4117"/>
        <v/>
      </c>
      <c r="BQ362" s="67" t="str">
        <f t="shared" ref="BQ362" si="4333">IF(AND($F362=BP$2,$D362=BP$3,$E362=BQ$4),1,"")</f>
        <v/>
      </c>
      <c r="BR362" s="67" t="str">
        <f t="shared" si="3916"/>
        <v/>
      </c>
      <c r="BS362" s="67" t="str">
        <f t="shared" si="3917"/>
        <v/>
      </c>
      <c r="BT362" s="67" t="str">
        <f t="shared" si="3918"/>
        <v/>
      </c>
      <c r="BU362" s="67" t="str">
        <f t="shared" si="3919"/>
        <v/>
      </c>
      <c r="BV362" s="67" t="str">
        <f t="shared" si="3920"/>
        <v/>
      </c>
      <c r="BW362" s="67" t="str">
        <f t="shared" si="3921"/>
        <v/>
      </c>
      <c r="BX362" s="67" t="str">
        <f t="shared" si="3922"/>
        <v/>
      </c>
      <c r="BY362" s="75" t="str">
        <f t="shared" si="3923"/>
        <v/>
      </c>
      <c r="BZ362" s="74" t="str">
        <f t="shared" si="4119"/>
        <v/>
      </c>
      <c r="CA362" s="67" t="str">
        <f t="shared" ref="CA362" si="4334">IF(AND($F362=BZ$2,$D362=BZ$3,$E362=CA$4),1,"")</f>
        <v/>
      </c>
      <c r="CB362" s="67" t="str">
        <f t="shared" si="3925"/>
        <v/>
      </c>
      <c r="CC362" s="67" t="str">
        <f t="shared" si="3926"/>
        <v/>
      </c>
      <c r="CD362" s="67" t="str">
        <f t="shared" si="3927"/>
        <v/>
      </c>
      <c r="CE362" s="67" t="str">
        <f t="shared" si="3928"/>
        <v/>
      </c>
      <c r="CF362" s="67" t="str">
        <f t="shared" si="3929"/>
        <v/>
      </c>
      <c r="CG362" s="67" t="str">
        <f t="shared" si="3930"/>
        <v/>
      </c>
      <c r="CH362" s="67" t="str">
        <f t="shared" si="3931"/>
        <v/>
      </c>
      <c r="CI362" s="75" t="str">
        <f t="shared" si="3932"/>
        <v/>
      </c>
      <c r="CJ362" s="74" t="str">
        <f t="shared" si="4121"/>
        <v/>
      </c>
      <c r="CK362" s="67" t="str">
        <f t="shared" ref="CK362" si="4335">IF(AND($F362=CJ$2,$D362=CJ$3,$E362=CK$4),1,"")</f>
        <v/>
      </c>
      <c r="CL362" s="67" t="str">
        <f t="shared" si="3934"/>
        <v/>
      </c>
      <c r="CM362" s="67" t="str">
        <f t="shared" si="3935"/>
        <v/>
      </c>
      <c r="CN362" s="67" t="str">
        <f t="shared" si="3936"/>
        <v/>
      </c>
      <c r="CO362" s="67" t="str">
        <f t="shared" si="3937"/>
        <v/>
      </c>
      <c r="CP362" s="67" t="str">
        <f t="shared" si="3938"/>
        <v/>
      </c>
      <c r="CQ362" s="67" t="str">
        <f t="shared" si="3939"/>
        <v/>
      </c>
      <c r="CR362" s="67" t="str">
        <f t="shared" si="3940"/>
        <v/>
      </c>
      <c r="CS362" s="75" t="str">
        <f t="shared" si="3941"/>
        <v/>
      </c>
      <c r="CT362" s="74" t="str">
        <f t="shared" si="4123"/>
        <v/>
      </c>
      <c r="CU362" s="67" t="str">
        <f t="shared" ref="CU362" si="4336">IF(AND($F362=CT$2,$D362=CT$3,$E362=CU$4),1,"")</f>
        <v/>
      </c>
      <c r="CV362" s="67" t="str">
        <f t="shared" si="3943"/>
        <v/>
      </c>
      <c r="CW362" s="67" t="str">
        <f t="shared" si="3944"/>
        <v/>
      </c>
      <c r="CX362" s="67" t="str">
        <f t="shared" si="3945"/>
        <v/>
      </c>
      <c r="CY362" s="67" t="str">
        <f t="shared" si="3946"/>
        <v/>
      </c>
      <c r="CZ362" s="67" t="str">
        <f t="shared" si="3947"/>
        <v/>
      </c>
      <c r="DA362" s="67" t="str">
        <f t="shared" si="3948"/>
        <v/>
      </c>
      <c r="DB362" s="67" t="str">
        <f t="shared" si="3949"/>
        <v/>
      </c>
      <c r="DC362" s="75" t="str">
        <f t="shared" si="3950"/>
        <v/>
      </c>
      <c r="DD362" s="74" t="str">
        <f t="shared" si="4125"/>
        <v/>
      </c>
      <c r="DE362" s="67" t="str">
        <f t="shared" ref="DE362" si="4337">IF(AND($F362=DD$2,$D362=DD$3,$E362=DE$4),1,"")</f>
        <v/>
      </c>
      <c r="DF362" s="67" t="str">
        <f t="shared" si="3952"/>
        <v/>
      </c>
      <c r="DG362" s="67" t="str">
        <f t="shared" si="3953"/>
        <v/>
      </c>
      <c r="DH362" s="67" t="str">
        <f t="shared" si="3954"/>
        <v/>
      </c>
      <c r="DI362" s="67" t="str">
        <f t="shared" si="3955"/>
        <v/>
      </c>
      <c r="DJ362" s="67" t="str">
        <f t="shared" si="3956"/>
        <v/>
      </c>
      <c r="DK362" s="67" t="str">
        <f t="shared" si="3957"/>
        <v/>
      </c>
      <c r="DL362" s="67" t="str">
        <f t="shared" si="3958"/>
        <v/>
      </c>
      <c r="DM362" s="75" t="str">
        <f t="shared" si="3959"/>
        <v/>
      </c>
      <c r="DN362" s="74" t="str">
        <f t="shared" si="4127"/>
        <v/>
      </c>
      <c r="DO362" s="67" t="str">
        <f t="shared" ref="DO362" si="4338">IF(AND($F362=DN$2,$D362=DN$3,$E362=DO$4),1,"")</f>
        <v/>
      </c>
      <c r="DP362" s="67" t="str">
        <f t="shared" si="3961"/>
        <v/>
      </c>
      <c r="DQ362" s="67" t="str">
        <f t="shared" si="3962"/>
        <v/>
      </c>
      <c r="DR362" s="67" t="str">
        <f t="shared" si="3963"/>
        <v/>
      </c>
      <c r="DS362" s="67" t="str">
        <f t="shared" si="3964"/>
        <v/>
      </c>
      <c r="DT362" s="67" t="str">
        <f t="shared" si="3965"/>
        <v/>
      </c>
      <c r="DU362" s="67" t="str">
        <f t="shared" si="3966"/>
        <v/>
      </c>
      <c r="DV362" s="67" t="str">
        <f t="shared" si="3967"/>
        <v/>
      </c>
      <c r="DW362" s="76" t="str">
        <f t="shared" si="3968"/>
        <v/>
      </c>
      <c r="DX362" s="73"/>
    </row>
    <row r="363" spans="1:128" hidden="1">
      <c r="A363" s="67" t="str">
        <f>IF(OR(B363=0,B363=""),"",'Stu.Detail (1-20)'!A365)</f>
        <v/>
      </c>
      <c r="B363" s="67" t="str">
        <f>IF(OR('Stu.Detail (1-20)'!B365=0,'Stu.Detail (1-20)'!B365=""),"",'Stu.Detail (1-20)'!B365)</f>
        <v/>
      </c>
      <c r="C363" s="68" t="str">
        <f>IF(OR('Stu.Detail (1-20)'!C365=0,'Stu.Detail (1-20)'!C365=""),"",'Stu.Detail (1-20)'!C365)</f>
        <v/>
      </c>
      <c r="D363" s="67" t="str">
        <f>IF(OR('Stu.Detail (1-20)'!J365=0,'Stu.Detail (1-20)'!J365=""),"",'Stu.Detail (1-20)'!J365)</f>
        <v/>
      </c>
      <c r="E363" s="67" t="str">
        <f>IF(OR('Stu.Detail (1-20)'!K365=0,'Stu.Detail (1-20)'!K365=""),"",'Stu.Detail (1-20)'!K365)</f>
        <v/>
      </c>
      <c r="F363" s="67" t="str">
        <f>IF(OR('Stu.Detail (1-20)'!L365=0,'Stu.Detail (1-20)'!L365=""),"",'Stu.Detail (1-20)'!L365)</f>
        <v/>
      </c>
      <c r="H363" s="74" t="str">
        <f t="shared" si="3859"/>
        <v/>
      </c>
      <c r="I363" s="67" t="str">
        <f t="shared" si="3860"/>
        <v/>
      </c>
      <c r="J363" s="67" t="str">
        <f t="shared" si="3861"/>
        <v/>
      </c>
      <c r="K363" s="67" t="str">
        <f t="shared" si="3862"/>
        <v/>
      </c>
      <c r="L363" s="67" t="str">
        <f t="shared" si="3863"/>
        <v/>
      </c>
      <c r="M363" s="67" t="str">
        <f t="shared" si="3864"/>
        <v/>
      </c>
      <c r="N363" s="67" t="str">
        <f t="shared" si="3865"/>
        <v/>
      </c>
      <c r="O363" s="67" t="str">
        <f t="shared" si="3866"/>
        <v/>
      </c>
      <c r="P363" s="67" t="str">
        <f t="shared" si="3867"/>
        <v/>
      </c>
      <c r="Q363" s="75" t="str">
        <f t="shared" si="3868"/>
        <v/>
      </c>
      <c r="R363" s="74" t="str">
        <f t="shared" si="3869"/>
        <v/>
      </c>
      <c r="S363" s="67" t="str">
        <f t="shared" si="3870"/>
        <v/>
      </c>
      <c r="T363" s="67" t="str">
        <f t="shared" si="3871"/>
        <v/>
      </c>
      <c r="U363" s="67" t="str">
        <f t="shared" si="3872"/>
        <v/>
      </c>
      <c r="V363" s="67" t="str">
        <f t="shared" si="3873"/>
        <v/>
      </c>
      <c r="W363" s="67" t="str">
        <f t="shared" si="3874"/>
        <v/>
      </c>
      <c r="X363" s="67" t="str">
        <f t="shared" si="3875"/>
        <v/>
      </c>
      <c r="Y363" s="67" t="str">
        <f t="shared" si="3876"/>
        <v/>
      </c>
      <c r="Z363" s="67" t="str">
        <f t="shared" si="3877"/>
        <v/>
      </c>
      <c r="AA363" s="75" t="str">
        <f t="shared" si="3878"/>
        <v/>
      </c>
      <c r="AB363" s="74" t="str">
        <f t="shared" si="4109"/>
        <v/>
      </c>
      <c r="AC363" s="67" t="str">
        <f t="shared" ref="AC363" si="4339">IF(AND($F363=AB$2,$D363=AB$3,$E363=AC$4),1,"")</f>
        <v/>
      </c>
      <c r="AD363" s="67" t="str">
        <f t="shared" si="3880"/>
        <v/>
      </c>
      <c r="AE363" s="67" t="str">
        <f t="shared" si="3881"/>
        <v/>
      </c>
      <c r="AF363" s="67" t="str">
        <f t="shared" si="3882"/>
        <v/>
      </c>
      <c r="AG363" s="67" t="str">
        <f t="shared" si="3883"/>
        <v/>
      </c>
      <c r="AH363" s="67" t="str">
        <f t="shared" si="3884"/>
        <v/>
      </c>
      <c r="AI363" s="67" t="str">
        <f t="shared" si="3885"/>
        <v/>
      </c>
      <c r="AJ363" s="67" t="str">
        <f t="shared" si="3886"/>
        <v/>
      </c>
      <c r="AK363" s="75" t="str">
        <f t="shared" si="3887"/>
        <v/>
      </c>
      <c r="AL363" s="74" t="str">
        <f t="shared" si="4111"/>
        <v/>
      </c>
      <c r="AM363" s="67" t="str">
        <f t="shared" ref="AM363" si="4340">IF(AND($F363=AL$2,$D363=AL$3,$E363=AM$4),1,"")</f>
        <v/>
      </c>
      <c r="AN363" s="67" t="str">
        <f t="shared" si="3889"/>
        <v/>
      </c>
      <c r="AO363" s="67" t="str">
        <f t="shared" si="3890"/>
        <v/>
      </c>
      <c r="AP363" s="67" t="str">
        <f t="shared" si="3891"/>
        <v/>
      </c>
      <c r="AQ363" s="67" t="str">
        <f t="shared" si="3892"/>
        <v/>
      </c>
      <c r="AR363" s="67" t="str">
        <f t="shared" si="3893"/>
        <v/>
      </c>
      <c r="AS363" s="67" t="str">
        <f t="shared" si="3894"/>
        <v/>
      </c>
      <c r="AT363" s="67" t="str">
        <f t="shared" si="3895"/>
        <v/>
      </c>
      <c r="AU363" s="75" t="str">
        <f t="shared" si="3896"/>
        <v/>
      </c>
      <c r="AV363" s="74" t="str">
        <f t="shared" si="4113"/>
        <v/>
      </c>
      <c r="AW363" s="67" t="str">
        <f t="shared" ref="AW363" si="4341">IF(AND($F363=AV$2,$D363=AV$3,$E363=AW$4),1,"")</f>
        <v/>
      </c>
      <c r="AX363" s="67" t="str">
        <f t="shared" si="3898"/>
        <v/>
      </c>
      <c r="AY363" s="67" t="str">
        <f t="shared" si="3899"/>
        <v/>
      </c>
      <c r="AZ363" s="67" t="str">
        <f t="shared" si="3900"/>
        <v/>
      </c>
      <c r="BA363" s="67" t="str">
        <f t="shared" si="3901"/>
        <v/>
      </c>
      <c r="BB363" s="67" t="str">
        <f t="shared" si="3902"/>
        <v/>
      </c>
      <c r="BC363" s="67" t="str">
        <f t="shared" si="3903"/>
        <v/>
      </c>
      <c r="BD363" s="67" t="str">
        <f t="shared" si="3904"/>
        <v/>
      </c>
      <c r="BE363" s="75" t="str">
        <f t="shared" si="3905"/>
        <v/>
      </c>
      <c r="BF363" s="74" t="str">
        <f t="shared" si="4115"/>
        <v/>
      </c>
      <c r="BG363" s="67" t="str">
        <f t="shared" ref="BG363" si="4342">IF(AND($F363=BF$2,$D363=BF$3,$E363=BG$4),1,"")</f>
        <v/>
      </c>
      <c r="BH363" s="67" t="str">
        <f t="shared" si="3907"/>
        <v/>
      </c>
      <c r="BI363" s="67" t="str">
        <f t="shared" si="3908"/>
        <v/>
      </c>
      <c r="BJ363" s="67" t="str">
        <f t="shared" si="3909"/>
        <v/>
      </c>
      <c r="BK363" s="67" t="str">
        <f t="shared" si="3910"/>
        <v/>
      </c>
      <c r="BL363" s="67" t="str">
        <f t="shared" si="3911"/>
        <v/>
      </c>
      <c r="BM363" s="67" t="str">
        <f t="shared" si="3912"/>
        <v/>
      </c>
      <c r="BN363" s="67" t="str">
        <f t="shared" si="3913"/>
        <v/>
      </c>
      <c r="BO363" s="75" t="str">
        <f t="shared" si="3914"/>
        <v/>
      </c>
      <c r="BP363" s="74" t="str">
        <f t="shared" si="4117"/>
        <v/>
      </c>
      <c r="BQ363" s="67" t="str">
        <f t="shared" ref="BQ363" si="4343">IF(AND($F363=BP$2,$D363=BP$3,$E363=BQ$4),1,"")</f>
        <v/>
      </c>
      <c r="BR363" s="67" t="str">
        <f t="shared" si="3916"/>
        <v/>
      </c>
      <c r="BS363" s="67" t="str">
        <f t="shared" si="3917"/>
        <v/>
      </c>
      <c r="BT363" s="67" t="str">
        <f t="shared" si="3918"/>
        <v/>
      </c>
      <c r="BU363" s="67" t="str">
        <f t="shared" si="3919"/>
        <v/>
      </c>
      <c r="BV363" s="67" t="str">
        <f t="shared" si="3920"/>
        <v/>
      </c>
      <c r="BW363" s="67" t="str">
        <f t="shared" si="3921"/>
        <v/>
      </c>
      <c r="BX363" s="67" t="str">
        <f t="shared" si="3922"/>
        <v/>
      </c>
      <c r="BY363" s="75" t="str">
        <f t="shared" si="3923"/>
        <v/>
      </c>
      <c r="BZ363" s="74" t="str">
        <f t="shared" si="4119"/>
        <v/>
      </c>
      <c r="CA363" s="67" t="str">
        <f t="shared" ref="CA363" si="4344">IF(AND($F363=BZ$2,$D363=BZ$3,$E363=CA$4),1,"")</f>
        <v/>
      </c>
      <c r="CB363" s="67" t="str">
        <f t="shared" si="3925"/>
        <v/>
      </c>
      <c r="CC363" s="67" t="str">
        <f t="shared" si="3926"/>
        <v/>
      </c>
      <c r="CD363" s="67" t="str">
        <f t="shared" si="3927"/>
        <v/>
      </c>
      <c r="CE363" s="67" t="str">
        <f t="shared" si="3928"/>
        <v/>
      </c>
      <c r="CF363" s="67" t="str">
        <f t="shared" si="3929"/>
        <v/>
      </c>
      <c r="CG363" s="67" t="str">
        <f t="shared" si="3930"/>
        <v/>
      </c>
      <c r="CH363" s="67" t="str">
        <f t="shared" si="3931"/>
        <v/>
      </c>
      <c r="CI363" s="75" t="str">
        <f t="shared" si="3932"/>
        <v/>
      </c>
      <c r="CJ363" s="74" t="str">
        <f t="shared" si="4121"/>
        <v/>
      </c>
      <c r="CK363" s="67" t="str">
        <f t="shared" ref="CK363" si="4345">IF(AND($F363=CJ$2,$D363=CJ$3,$E363=CK$4),1,"")</f>
        <v/>
      </c>
      <c r="CL363" s="67" t="str">
        <f t="shared" si="3934"/>
        <v/>
      </c>
      <c r="CM363" s="67" t="str">
        <f t="shared" si="3935"/>
        <v/>
      </c>
      <c r="CN363" s="67" t="str">
        <f t="shared" si="3936"/>
        <v/>
      </c>
      <c r="CO363" s="67" t="str">
        <f t="shared" si="3937"/>
        <v/>
      </c>
      <c r="CP363" s="67" t="str">
        <f t="shared" si="3938"/>
        <v/>
      </c>
      <c r="CQ363" s="67" t="str">
        <f t="shared" si="3939"/>
        <v/>
      </c>
      <c r="CR363" s="67" t="str">
        <f t="shared" si="3940"/>
        <v/>
      </c>
      <c r="CS363" s="75" t="str">
        <f t="shared" si="3941"/>
        <v/>
      </c>
      <c r="CT363" s="74" t="str">
        <f t="shared" si="4123"/>
        <v/>
      </c>
      <c r="CU363" s="67" t="str">
        <f t="shared" ref="CU363" si="4346">IF(AND($F363=CT$2,$D363=CT$3,$E363=CU$4),1,"")</f>
        <v/>
      </c>
      <c r="CV363" s="67" t="str">
        <f t="shared" si="3943"/>
        <v/>
      </c>
      <c r="CW363" s="67" t="str">
        <f t="shared" si="3944"/>
        <v/>
      </c>
      <c r="CX363" s="67" t="str">
        <f t="shared" si="3945"/>
        <v/>
      </c>
      <c r="CY363" s="67" t="str">
        <f t="shared" si="3946"/>
        <v/>
      </c>
      <c r="CZ363" s="67" t="str">
        <f t="shared" si="3947"/>
        <v/>
      </c>
      <c r="DA363" s="67" t="str">
        <f t="shared" si="3948"/>
        <v/>
      </c>
      <c r="DB363" s="67" t="str">
        <f t="shared" si="3949"/>
        <v/>
      </c>
      <c r="DC363" s="75" t="str">
        <f t="shared" si="3950"/>
        <v/>
      </c>
      <c r="DD363" s="74" t="str">
        <f t="shared" si="4125"/>
        <v/>
      </c>
      <c r="DE363" s="67" t="str">
        <f t="shared" ref="DE363" si="4347">IF(AND($F363=DD$2,$D363=DD$3,$E363=DE$4),1,"")</f>
        <v/>
      </c>
      <c r="DF363" s="67" t="str">
        <f t="shared" si="3952"/>
        <v/>
      </c>
      <c r="DG363" s="67" t="str">
        <f t="shared" si="3953"/>
        <v/>
      </c>
      <c r="DH363" s="67" t="str">
        <f t="shared" si="3954"/>
        <v/>
      </c>
      <c r="DI363" s="67" t="str">
        <f t="shared" si="3955"/>
        <v/>
      </c>
      <c r="DJ363" s="67" t="str">
        <f t="shared" si="3956"/>
        <v/>
      </c>
      <c r="DK363" s="67" t="str">
        <f t="shared" si="3957"/>
        <v/>
      </c>
      <c r="DL363" s="67" t="str">
        <f t="shared" si="3958"/>
        <v/>
      </c>
      <c r="DM363" s="75" t="str">
        <f t="shared" si="3959"/>
        <v/>
      </c>
      <c r="DN363" s="74" t="str">
        <f t="shared" si="4127"/>
        <v/>
      </c>
      <c r="DO363" s="67" t="str">
        <f t="shared" ref="DO363" si="4348">IF(AND($F363=DN$2,$D363=DN$3,$E363=DO$4),1,"")</f>
        <v/>
      </c>
      <c r="DP363" s="67" t="str">
        <f t="shared" si="3961"/>
        <v/>
      </c>
      <c r="DQ363" s="67" t="str">
        <f t="shared" si="3962"/>
        <v/>
      </c>
      <c r="DR363" s="67" t="str">
        <f t="shared" si="3963"/>
        <v/>
      </c>
      <c r="DS363" s="67" t="str">
        <f t="shared" si="3964"/>
        <v/>
      </c>
      <c r="DT363" s="67" t="str">
        <f t="shared" si="3965"/>
        <v/>
      </c>
      <c r="DU363" s="67" t="str">
        <f t="shared" si="3966"/>
        <v/>
      </c>
      <c r="DV363" s="67" t="str">
        <f t="shared" si="3967"/>
        <v/>
      </c>
      <c r="DW363" s="76" t="str">
        <f t="shared" si="3968"/>
        <v/>
      </c>
      <c r="DX363" s="73"/>
    </row>
    <row r="364" spans="1:128" hidden="1">
      <c r="A364" s="67" t="str">
        <f>IF(OR(B364=0,B364=""),"",'Stu.Detail (1-20)'!A366)</f>
        <v/>
      </c>
      <c r="B364" s="67" t="str">
        <f>IF(OR('Stu.Detail (1-20)'!B366=0,'Stu.Detail (1-20)'!B366=""),"",'Stu.Detail (1-20)'!B366)</f>
        <v/>
      </c>
      <c r="C364" s="68" t="str">
        <f>IF(OR('Stu.Detail (1-20)'!C366=0,'Stu.Detail (1-20)'!C366=""),"",'Stu.Detail (1-20)'!C366)</f>
        <v/>
      </c>
      <c r="D364" s="67" t="str">
        <f>IF(OR('Stu.Detail (1-20)'!J366=0,'Stu.Detail (1-20)'!J366=""),"",'Stu.Detail (1-20)'!J366)</f>
        <v/>
      </c>
      <c r="E364" s="67" t="str">
        <f>IF(OR('Stu.Detail (1-20)'!K366=0,'Stu.Detail (1-20)'!K366=""),"",'Stu.Detail (1-20)'!K366)</f>
        <v/>
      </c>
      <c r="F364" s="67" t="str">
        <f>IF(OR('Stu.Detail (1-20)'!L366=0,'Stu.Detail (1-20)'!L366=""),"",'Stu.Detail (1-20)'!L366)</f>
        <v/>
      </c>
      <c r="H364" s="74" t="str">
        <f t="shared" si="3859"/>
        <v/>
      </c>
      <c r="I364" s="67" t="str">
        <f t="shared" si="3860"/>
        <v/>
      </c>
      <c r="J364" s="67" t="str">
        <f t="shared" si="3861"/>
        <v/>
      </c>
      <c r="K364" s="67" t="str">
        <f t="shared" si="3862"/>
        <v/>
      </c>
      <c r="L364" s="67" t="str">
        <f t="shared" si="3863"/>
        <v/>
      </c>
      <c r="M364" s="67" t="str">
        <f t="shared" si="3864"/>
        <v/>
      </c>
      <c r="N364" s="67" t="str">
        <f t="shared" si="3865"/>
        <v/>
      </c>
      <c r="O364" s="67" t="str">
        <f t="shared" si="3866"/>
        <v/>
      </c>
      <c r="P364" s="67" t="str">
        <f t="shared" si="3867"/>
        <v/>
      </c>
      <c r="Q364" s="75" t="str">
        <f t="shared" si="3868"/>
        <v/>
      </c>
      <c r="R364" s="74" t="str">
        <f t="shared" si="3869"/>
        <v/>
      </c>
      <c r="S364" s="67" t="str">
        <f t="shared" si="3870"/>
        <v/>
      </c>
      <c r="T364" s="67" t="str">
        <f t="shared" si="3871"/>
        <v/>
      </c>
      <c r="U364" s="67" t="str">
        <f t="shared" si="3872"/>
        <v/>
      </c>
      <c r="V364" s="67" t="str">
        <f t="shared" si="3873"/>
        <v/>
      </c>
      <c r="W364" s="67" t="str">
        <f t="shared" si="3874"/>
        <v/>
      </c>
      <c r="X364" s="67" t="str">
        <f t="shared" si="3875"/>
        <v/>
      </c>
      <c r="Y364" s="67" t="str">
        <f t="shared" si="3876"/>
        <v/>
      </c>
      <c r="Z364" s="67" t="str">
        <f t="shared" si="3877"/>
        <v/>
      </c>
      <c r="AA364" s="75" t="str">
        <f t="shared" si="3878"/>
        <v/>
      </c>
      <c r="AB364" s="74" t="str">
        <f t="shared" si="4109"/>
        <v/>
      </c>
      <c r="AC364" s="67" t="str">
        <f t="shared" ref="AC364" si="4349">IF(AND($F364=AB$2,$D364=AB$3,$E364=AC$4),1,"")</f>
        <v/>
      </c>
      <c r="AD364" s="67" t="str">
        <f t="shared" si="3880"/>
        <v/>
      </c>
      <c r="AE364" s="67" t="str">
        <f t="shared" si="3881"/>
        <v/>
      </c>
      <c r="AF364" s="67" t="str">
        <f t="shared" si="3882"/>
        <v/>
      </c>
      <c r="AG364" s="67" t="str">
        <f t="shared" si="3883"/>
        <v/>
      </c>
      <c r="AH364" s="67" t="str">
        <f t="shared" si="3884"/>
        <v/>
      </c>
      <c r="AI364" s="67" t="str">
        <f t="shared" si="3885"/>
        <v/>
      </c>
      <c r="AJ364" s="67" t="str">
        <f t="shared" si="3886"/>
        <v/>
      </c>
      <c r="AK364" s="75" t="str">
        <f t="shared" si="3887"/>
        <v/>
      </c>
      <c r="AL364" s="74" t="str">
        <f t="shared" si="4111"/>
        <v/>
      </c>
      <c r="AM364" s="67" t="str">
        <f t="shared" ref="AM364" si="4350">IF(AND($F364=AL$2,$D364=AL$3,$E364=AM$4),1,"")</f>
        <v/>
      </c>
      <c r="AN364" s="67" t="str">
        <f t="shared" si="3889"/>
        <v/>
      </c>
      <c r="AO364" s="67" t="str">
        <f t="shared" si="3890"/>
        <v/>
      </c>
      <c r="AP364" s="67" t="str">
        <f t="shared" si="3891"/>
        <v/>
      </c>
      <c r="AQ364" s="67" t="str">
        <f t="shared" si="3892"/>
        <v/>
      </c>
      <c r="AR364" s="67" t="str">
        <f t="shared" si="3893"/>
        <v/>
      </c>
      <c r="AS364" s="67" t="str">
        <f t="shared" si="3894"/>
        <v/>
      </c>
      <c r="AT364" s="67" t="str">
        <f t="shared" si="3895"/>
        <v/>
      </c>
      <c r="AU364" s="75" t="str">
        <f t="shared" si="3896"/>
        <v/>
      </c>
      <c r="AV364" s="74" t="str">
        <f t="shared" si="4113"/>
        <v/>
      </c>
      <c r="AW364" s="67" t="str">
        <f t="shared" ref="AW364" si="4351">IF(AND($F364=AV$2,$D364=AV$3,$E364=AW$4),1,"")</f>
        <v/>
      </c>
      <c r="AX364" s="67" t="str">
        <f t="shared" si="3898"/>
        <v/>
      </c>
      <c r="AY364" s="67" t="str">
        <f t="shared" si="3899"/>
        <v/>
      </c>
      <c r="AZ364" s="67" t="str">
        <f t="shared" si="3900"/>
        <v/>
      </c>
      <c r="BA364" s="67" t="str">
        <f t="shared" si="3901"/>
        <v/>
      </c>
      <c r="BB364" s="67" t="str">
        <f t="shared" si="3902"/>
        <v/>
      </c>
      <c r="BC364" s="67" t="str">
        <f t="shared" si="3903"/>
        <v/>
      </c>
      <c r="BD364" s="67" t="str">
        <f t="shared" si="3904"/>
        <v/>
      </c>
      <c r="BE364" s="75" t="str">
        <f t="shared" si="3905"/>
        <v/>
      </c>
      <c r="BF364" s="74" t="str">
        <f t="shared" si="4115"/>
        <v/>
      </c>
      <c r="BG364" s="67" t="str">
        <f t="shared" ref="BG364" si="4352">IF(AND($F364=BF$2,$D364=BF$3,$E364=BG$4),1,"")</f>
        <v/>
      </c>
      <c r="BH364" s="67" t="str">
        <f t="shared" si="3907"/>
        <v/>
      </c>
      <c r="BI364" s="67" t="str">
        <f t="shared" si="3908"/>
        <v/>
      </c>
      <c r="BJ364" s="67" t="str">
        <f t="shared" si="3909"/>
        <v/>
      </c>
      <c r="BK364" s="67" t="str">
        <f t="shared" si="3910"/>
        <v/>
      </c>
      <c r="BL364" s="67" t="str">
        <f t="shared" si="3911"/>
        <v/>
      </c>
      <c r="BM364" s="67" t="str">
        <f t="shared" si="3912"/>
        <v/>
      </c>
      <c r="BN364" s="67" t="str">
        <f t="shared" si="3913"/>
        <v/>
      </c>
      <c r="BO364" s="75" t="str">
        <f t="shared" si="3914"/>
        <v/>
      </c>
      <c r="BP364" s="74" t="str">
        <f t="shared" si="4117"/>
        <v/>
      </c>
      <c r="BQ364" s="67" t="str">
        <f t="shared" ref="BQ364" si="4353">IF(AND($F364=BP$2,$D364=BP$3,$E364=BQ$4),1,"")</f>
        <v/>
      </c>
      <c r="BR364" s="67" t="str">
        <f t="shared" si="3916"/>
        <v/>
      </c>
      <c r="BS364" s="67" t="str">
        <f t="shared" si="3917"/>
        <v/>
      </c>
      <c r="BT364" s="67" t="str">
        <f t="shared" si="3918"/>
        <v/>
      </c>
      <c r="BU364" s="67" t="str">
        <f t="shared" si="3919"/>
        <v/>
      </c>
      <c r="BV364" s="67" t="str">
        <f t="shared" si="3920"/>
        <v/>
      </c>
      <c r="BW364" s="67" t="str">
        <f t="shared" si="3921"/>
        <v/>
      </c>
      <c r="BX364" s="67" t="str">
        <f t="shared" si="3922"/>
        <v/>
      </c>
      <c r="BY364" s="75" t="str">
        <f t="shared" si="3923"/>
        <v/>
      </c>
      <c r="BZ364" s="74" t="str">
        <f t="shared" si="4119"/>
        <v/>
      </c>
      <c r="CA364" s="67" t="str">
        <f t="shared" ref="CA364" si="4354">IF(AND($F364=BZ$2,$D364=BZ$3,$E364=CA$4),1,"")</f>
        <v/>
      </c>
      <c r="CB364" s="67" t="str">
        <f t="shared" si="3925"/>
        <v/>
      </c>
      <c r="CC364" s="67" t="str">
        <f t="shared" si="3926"/>
        <v/>
      </c>
      <c r="CD364" s="67" t="str">
        <f t="shared" si="3927"/>
        <v/>
      </c>
      <c r="CE364" s="67" t="str">
        <f t="shared" si="3928"/>
        <v/>
      </c>
      <c r="CF364" s="67" t="str">
        <f t="shared" si="3929"/>
        <v/>
      </c>
      <c r="CG364" s="67" t="str">
        <f t="shared" si="3930"/>
        <v/>
      </c>
      <c r="CH364" s="67" t="str">
        <f t="shared" si="3931"/>
        <v/>
      </c>
      <c r="CI364" s="75" t="str">
        <f t="shared" si="3932"/>
        <v/>
      </c>
      <c r="CJ364" s="74" t="str">
        <f t="shared" si="4121"/>
        <v/>
      </c>
      <c r="CK364" s="67" t="str">
        <f t="shared" ref="CK364" si="4355">IF(AND($F364=CJ$2,$D364=CJ$3,$E364=CK$4),1,"")</f>
        <v/>
      </c>
      <c r="CL364" s="67" t="str">
        <f t="shared" si="3934"/>
        <v/>
      </c>
      <c r="CM364" s="67" t="str">
        <f t="shared" si="3935"/>
        <v/>
      </c>
      <c r="CN364" s="67" t="str">
        <f t="shared" si="3936"/>
        <v/>
      </c>
      <c r="CO364" s="67" t="str">
        <f t="shared" si="3937"/>
        <v/>
      </c>
      <c r="CP364" s="67" t="str">
        <f t="shared" si="3938"/>
        <v/>
      </c>
      <c r="CQ364" s="67" t="str">
        <f t="shared" si="3939"/>
        <v/>
      </c>
      <c r="CR364" s="67" t="str">
        <f t="shared" si="3940"/>
        <v/>
      </c>
      <c r="CS364" s="75" t="str">
        <f t="shared" si="3941"/>
        <v/>
      </c>
      <c r="CT364" s="74" t="str">
        <f t="shared" si="4123"/>
        <v/>
      </c>
      <c r="CU364" s="67" t="str">
        <f t="shared" ref="CU364" si="4356">IF(AND($F364=CT$2,$D364=CT$3,$E364=CU$4),1,"")</f>
        <v/>
      </c>
      <c r="CV364" s="67" t="str">
        <f t="shared" si="3943"/>
        <v/>
      </c>
      <c r="CW364" s="67" t="str">
        <f t="shared" si="3944"/>
        <v/>
      </c>
      <c r="CX364" s="67" t="str">
        <f t="shared" si="3945"/>
        <v/>
      </c>
      <c r="CY364" s="67" t="str">
        <f t="shared" si="3946"/>
        <v/>
      </c>
      <c r="CZ364" s="67" t="str">
        <f t="shared" si="3947"/>
        <v/>
      </c>
      <c r="DA364" s="67" t="str">
        <f t="shared" si="3948"/>
        <v/>
      </c>
      <c r="DB364" s="67" t="str">
        <f t="shared" si="3949"/>
        <v/>
      </c>
      <c r="DC364" s="75" t="str">
        <f t="shared" si="3950"/>
        <v/>
      </c>
      <c r="DD364" s="74" t="str">
        <f t="shared" si="4125"/>
        <v/>
      </c>
      <c r="DE364" s="67" t="str">
        <f t="shared" ref="DE364" si="4357">IF(AND($F364=DD$2,$D364=DD$3,$E364=DE$4),1,"")</f>
        <v/>
      </c>
      <c r="DF364" s="67" t="str">
        <f t="shared" si="3952"/>
        <v/>
      </c>
      <c r="DG364" s="67" t="str">
        <f t="shared" si="3953"/>
        <v/>
      </c>
      <c r="DH364" s="67" t="str">
        <f t="shared" si="3954"/>
        <v/>
      </c>
      <c r="DI364" s="67" t="str">
        <f t="shared" si="3955"/>
        <v/>
      </c>
      <c r="DJ364" s="67" t="str">
        <f t="shared" si="3956"/>
        <v/>
      </c>
      <c r="DK364" s="67" t="str">
        <f t="shared" si="3957"/>
        <v/>
      </c>
      <c r="DL364" s="67" t="str">
        <f t="shared" si="3958"/>
        <v/>
      </c>
      <c r="DM364" s="75" t="str">
        <f t="shared" si="3959"/>
        <v/>
      </c>
      <c r="DN364" s="74" t="str">
        <f t="shared" si="4127"/>
        <v/>
      </c>
      <c r="DO364" s="67" t="str">
        <f t="shared" ref="DO364" si="4358">IF(AND($F364=DN$2,$D364=DN$3,$E364=DO$4),1,"")</f>
        <v/>
      </c>
      <c r="DP364" s="67" t="str">
        <f t="shared" si="3961"/>
        <v/>
      </c>
      <c r="DQ364" s="67" t="str">
        <f t="shared" si="3962"/>
        <v/>
      </c>
      <c r="DR364" s="67" t="str">
        <f t="shared" si="3963"/>
        <v/>
      </c>
      <c r="DS364" s="67" t="str">
        <f t="shared" si="3964"/>
        <v/>
      </c>
      <c r="DT364" s="67" t="str">
        <f t="shared" si="3965"/>
        <v/>
      </c>
      <c r="DU364" s="67" t="str">
        <f t="shared" si="3966"/>
        <v/>
      </c>
      <c r="DV364" s="67" t="str">
        <f t="shared" si="3967"/>
        <v/>
      </c>
      <c r="DW364" s="76" t="str">
        <f t="shared" si="3968"/>
        <v/>
      </c>
      <c r="DX364" s="73"/>
    </row>
    <row r="365" spans="1:128" hidden="1">
      <c r="A365" s="67" t="str">
        <f>IF(OR(B365=0,B365=""),"",'Stu.Detail (1-20)'!A367)</f>
        <v/>
      </c>
      <c r="B365" s="67" t="str">
        <f>IF(OR('Stu.Detail (1-20)'!B367=0,'Stu.Detail (1-20)'!B367=""),"",'Stu.Detail (1-20)'!B367)</f>
        <v/>
      </c>
      <c r="C365" s="68" t="str">
        <f>IF(OR('Stu.Detail (1-20)'!C367=0,'Stu.Detail (1-20)'!C367=""),"",'Stu.Detail (1-20)'!C367)</f>
        <v/>
      </c>
      <c r="D365" s="67" t="str">
        <f>IF(OR('Stu.Detail (1-20)'!J367=0,'Stu.Detail (1-20)'!J367=""),"",'Stu.Detail (1-20)'!J367)</f>
        <v/>
      </c>
      <c r="E365" s="67" t="str">
        <f>IF(OR('Stu.Detail (1-20)'!K367=0,'Stu.Detail (1-20)'!K367=""),"",'Stu.Detail (1-20)'!K367)</f>
        <v/>
      </c>
      <c r="F365" s="67" t="str">
        <f>IF(OR('Stu.Detail (1-20)'!L367=0,'Stu.Detail (1-20)'!L367=""),"",'Stu.Detail (1-20)'!L367)</f>
        <v/>
      </c>
      <c r="H365" s="74" t="str">
        <f t="shared" si="3859"/>
        <v/>
      </c>
      <c r="I365" s="67" t="str">
        <f t="shared" si="3860"/>
        <v/>
      </c>
      <c r="J365" s="67" t="str">
        <f t="shared" si="3861"/>
        <v/>
      </c>
      <c r="K365" s="67" t="str">
        <f t="shared" si="3862"/>
        <v/>
      </c>
      <c r="L365" s="67" t="str">
        <f t="shared" si="3863"/>
        <v/>
      </c>
      <c r="M365" s="67" t="str">
        <f t="shared" si="3864"/>
        <v/>
      </c>
      <c r="N365" s="67" t="str">
        <f t="shared" si="3865"/>
        <v/>
      </c>
      <c r="O365" s="67" t="str">
        <f t="shared" si="3866"/>
        <v/>
      </c>
      <c r="P365" s="67" t="str">
        <f t="shared" si="3867"/>
        <v/>
      </c>
      <c r="Q365" s="75" t="str">
        <f t="shared" si="3868"/>
        <v/>
      </c>
      <c r="R365" s="74" t="str">
        <f t="shared" si="3869"/>
        <v/>
      </c>
      <c r="S365" s="67" t="str">
        <f t="shared" si="3870"/>
        <v/>
      </c>
      <c r="T365" s="67" t="str">
        <f t="shared" si="3871"/>
        <v/>
      </c>
      <c r="U365" s="67" t="str">
        <f t="shared" si="3872"/>
        <v/>
      </c>
      <c r="V365" s="67" t="str">
        <f t="shared" si="3873"/>
        <v/>
      </c>
      <c r="W365" s="67" t="str">
        <f t="shared" si="3874"/>
        <v/>
      </c>
      <c r="X365" s="67" t="str">
        <f t="shared" si="3875"/>
        <v/>
      </c>
      <c r="Y365" s="67" t="str">
        <f t="shared" si="3876"/>
        <v/>
      </c>
      <c r="Z365" s="67" t="str">
        <f t="shared" si="3877"/>
        <v/>
      </c>
      <c r="AA365" s="75" t="str">
        <f t="shared" si="3878"/>
        <v/>
      </c>
      <c r="AB365" s="74" t="str">
        <f t="shared" si="4109"/>
        <v/>
      </c>
      <c r="AC365" s="67" t="str">
        <f t="shared" ref="AC365" si="4359">IF(AND($F365=AB$2,$D365=AB$3,$E365=AC$4),1,"")</f>
        <v/>
      </c>
      <c r="AD365" s="67" t="str">
        <f t="shared" si="3880"/>
        <v/>
      </c>
      <c r="AE365" s="67" t="str">
        <f t="shared" si="3881"/>
        <v/>
      </c>
      <c r="AF365" s="67" t="str">
        <f t="shared" si="3882"/>
        <v/>
      </c>
      <c r="AG365" s="67" t="str">
        <f t="shared" si="3883"/>
        <v/>
      </c>
      <c r="AH365" s="67" t="str">
        <f t="shared" si="3884"/>
        <v/>
      </c>
      <c r="AI365" s="67" t="str">
        <f t="shared" si="3885"/>
        <v/>
      </c>
      <c r="AJ365" s="67" t="str">
        <f t="shared" si="3886"/>
        <v/>
      </c>
      <c r="AK365" s="75" t="str">
        <f t="shared" si="3887"/>
        <v/>
      </c>
      <c r="AL365" s="74" t="str">
        <f t="shared" si="4111"/>
        <v/>
      </c>
      <c r="AM365" s="67" t="str">
        <f t="shared" ref="AM365" si="4360">IF(AND($F365=AL$2,$D365=AL$3,$E365=AM$4),1,"")</f>
        <v/>
      </c>
      <c r="AN365" s="67" t="str">
        <f t="shared" si="3889"/>
        <v/>
      </c>
      <c r="AO365" s="67" t="str">
        <f t="shared" si="3890"/>
        <v/>
      </c>
      <c r="AP365" s="67" t="str">
        <f t="shared" si="3891"/>
        <v/>
      </c>
      <c r="AQ365" s="67" t="str">
        <f t="shared" si="3892"/>
        <v/>
      </c>
      <c r="AR365" s="67" t="str">
        <f t="shared" si="3893"/>
        <v/>
      </c>
      <c r="AS365" s="67" t="str">
        <f t="shared" si="3894"/>
        <v/>
      </c>
      <c r="AT365" s="67" t="str">
        <f t="shared" si="3895"/>
        <v/>
      </c>
      <c r="AU365" s="75" t="str">
        <f t="shared" si="3896"/>
        <v/>
      </c>
      <c r="AV365" s="74" t="str">
        <f t="shared" si="4113"/>
        <v/>
      </c>
      <c r="AW365" s="67" t="str">
        <f t="shared" ref="AW365" si="4361">IF(AND($F365=AV$2,$D365=AV$3,$E365=AW$4),1,"")</f>
        <v/>
      </c>
      <c r="AX365" s="67" t="str">
        <f t="shared" si="3898"/>
        <v/>
      </c>
      <c r="AY365" s="67" t="str">
        <f t="shared" si="3899"/>
        <v/>
      </c>
      <c r="AZ365" s="67" t="str">
        <f t="shared" si="3900"/>
        <v/>
      </c>
      <c r="BA365" s="67" t="str">
        <f t="shared" si="3901"/>
        <v/>
      </c>
      <c r="BB365" s="67" t="str">
        <f t="shared" si="3902"/>
        <v/>
      </c>
      <c r="BC365" s="67" t="str">
        <f t="shared" si="3903"/>
        <v/>
      </c>
      <c r="BD365" s="67" t="str">
        <f t="shared" si="3904"/>
        <v/>
      </c>
      <c r="BE365" s="75" t="str">
        <f t="shared" si="3905"/>
        <v/>
      </c>
      <c r="BF365" s="74" t="str">
        <f t="shared" si="4115"/>
        <v/>
      </c>
      <c r="BG365" s="67" t="str">
        <f t="shared" ref="BG365" si="4362">IF(AND($F365=BF$2,$D365=BF$3,$E365=BG$4),1,"")</f>
        <v/>
      </c>
      <c r="BH365" s="67" t="str">
        <f t="shared" si="3907"/>
        <v/>
      </c>
      <c r="BI365" s="67" t="str">
        <f t="shared" si="3908"/>
        <v/>
      </c>
      <c r="BJ365" s="67" t="str">
        <f t="shared" si="3909"/>
        <v/>
      </c>
      <c r="BK365" s="67" t="str">
        <f t="shared" si="3910"/>
        <v/>
      </c>
      <c r="BL365" s="67" t="str">
        <f t="shared" si="3911"/>
        <v/>
      </c>
      <c r="BM365" s="67" t="str">
        <f t="shared" si="3912"/>
        <v/>
      </c>
      <c r="BN365" s="67" t="str">
        <f t="shared" si="3913"/>
        <v/>
      </c>
      <c r="BO365" s="75" t="str">
        <f t="shared" si="3914"/>
        <v/>
      </c>
      <c r="BP365" s="74" t="str">
        <f t="shared" si="4117"/>
        <v/>
      </c>
      <c r="BQ365" s="67" t="str">
        <f t="shared" ref="BQ365" si="4363">IF(AND($F365=BP$2,$D365=BP$3,$E365=BQ$4),1,"")</f>
        <v/>
      </c>
      <c r="BR365" s="67" t="str">
        <f t="shared" si="3916"/>
        <v/>
      </c>
      <c r="BS365" s="67" t="str">
        <f t="shared" si="3917"/>
        <v/>
      </c>
      <c r="BT365" s="67" t="str">
        <f t="shared" si="3918"/>
        <v/>
      </c>
      <c r="BU365" s="67" t="str">
        <f t="shared" si="3919"/>
        <v/>
      </c>
      <c r="BV365" s="67" t="str">
        <f t="shared" si="3920"/>
        <v/>
      </c>
      <c r="BW365" s="67" t="str">
        <f t="shared" si="3921"/>
        <v/>
      </c>
      <c r="BX365" s="67" t="str">
        <f t="shared" si="3922"/>
        <v/>
      </c>
      <c r="BY365" s="75" t="str">
        <f t="shared" si="3923"/>
        <v/>
      </c>
      <c r="BZ365" s="74" t="str">
        <f t="shared" si="4119"/>
        <v/>
      </c>
      <c r="CA365" s="67" t="str">
        <f t="shared" ref="CA365" si="4364">IF(AND($F365=BZ$2,$D365=BZ$3,$E365=CA$4),1,"")</f>
        <v/>
      </c>
      <c r="CB365" s="67" t="str">
        <f t="shared" si="3925"/>
        <v/>
      </c>
      <c r="CC365" s="67" t="str">
        <f t="shared" si="3926"/>
        <v/>
      </c>
      <c r="CD365" s="67" t="str">
        <f t="shared" si="3927"/>
        <v/>
      </c>
      <c r="CE365" s="67" t="str">
        <f t="shared" si="3928"/>
        <v/>
      </c>
      <c r="CF365" s="67" t="str">
        <f t="shared" si="3929"/>
        <v/>
      </c>
      <c r="CG365" s="67" t="str">
        <f t="shared" si="3930"/>
        <v/>
      </c>
      <c r="CH365" s="67" t="str">
        <f t="shared" si="3931"/>
        <v/>
      </c>
      <c r="CI365" s="75" t="str">
        <f t="shared" si="3932"/>
        <v/>
      </c>
      <c r="CJ365" s="74" t="str">
        <f t="shared" si="4121"/>
        <v/>
      </c>
      <c r="CK365" s="67" t="str">
        <f t="shared" ref="CK365" si="4365">IF(AND($F365=CJ$2,$D365=CJ$3,$E365=CK$4),1,"")</f>
        <v/>
      </c>
      <c r="CL365" s="67" t="str">
        <f t="shared" si="3934"/>
        <v/>
      </c>
      <c r="CM365" s="67" t="str">
        <f t="shared" si="3935"/>
        <v/>
      </c>
      <c r="CN365" s="67" t="str">
        <f t="shared" si="3936"/>
        <v/>
      </c>
      <c r="CO365" s="67" t="str">
        <f t="shared" si="3937"/>
        <v/>
      </c>
      <c r="CP365" s="67" t="str">
        <f t="shared" si="3938"/>
        <v/>
      </c>
      <c r="CQ365" s="67" t="str">
        <f t="shared" si="3939"/>
        <v/>
      </c>
      <c r="CR365" s="67" t="str">
        <f t="shared" si="3940"/>
        <v/>
      </c>
      <c r="CS365" s="75" t="str">
        <f t="shared" si="3941"/>
        <v/>
      </c>
      <c r="CT365" s="74" t="str">
        <f t="shared" si="4123"/>
        <v/>
      </c>
      <c r="CU365" s="67" t="str">
        <f t="shared" ref="CU365" si="4366">IF(AND($F365=CT$2,$D365=CT$3,$E365=CU$4),1,"")</f>
        <v/>
      </c>
      <c r="CV365" s="67" t="str">
        <f t="shared" si="3943"/>
        <v/>
      </c>
      <c r="CW365" s="67" t="str">
        <f t="shared" si="3944"/>
        <v/>
      </c>
      <c r="CX365" s="67" t="str">
        <f t="shared" si="3945"/>
        <v/>
      </c>
      <c r="CY365" s="67" t="str">
        <f t="shared" si="3946"/>
        <v/>
      </c>
      <c r="CZ365" s="67" t="str">
        <f t="shared" si="3947"/>
        <v/>
      </c>
      <c r="DA365" s="67" t="str">
        <f t="shared" si="3948"/>
        <v/>
      </c>
      <c r="DB365" s="67" t="str">
        <f t="shared" si="3949"/>
        <v/>
      </c>
      <c r="DC365" s="75" t="str">
        <f t="shared" si="3950"/>
        <v/>
      </c>
      <c r="DD365" s="74" t="str">
        <f t="shared" si="4125"/>
        <v/>
      </c>
      <c r="DE365" s="67" t="str">
        <f t="shared" ref="DE365" si="4367">IF(AND($F365=DD$2,$D365=DD$3,$E365=DE$4),1,"")</f>
        <v/>
      </c>
      <c r="DF365" s="67" t="str">
        <f t="shared" si="3952"/>
        <v/>
      </c>
      <c r="DG365" s="67" t="str">
        <f t="shared" si="3953"/>
        <v/>
      </c>
      <c r="DH365" s="67" t="str">
        <f t="shared" si="3954"/>
        <v/>
      </c>
      <c r="DI365" s="67" t="str">
        <f t="shared" si="3955"/>
        <v/>
      </c>
      <c r="DJ365" s="67" t="str">
        <f t="shared" si="3956"/>
        <v/>
      </c>
      <c r="DK365" s="67" t="str">
        <f t="shared" si="3957"/>
        <v/>
      </c>
      <c r="DL365" s="67" t="str">
        <f t="shared" si="3958"/>
        <v/>
      </c>
      <c r="DM365" s="75" t="str">
        <f t="shared" si="3959"/>
        <v/>
      </c>
      <c r="DN365" s="74" t="str">
        <f t="shared" si="4127"/>
        <v/>
      </c>
      <c r="DO365" s="67" t="str">
        <f t="shared" ref="DO365" si="4368">IF(AND($F365=DN$2,$D365=DN$3,$E365=DO$4),1,"")</f>
        <v/>
      </c>
      <c r="DP365" s="67" t="str">
        <f t="shared" si="3961"/>
        <v/>
      </c>
      <c r="DQ365" s="67" t="str">
        <f t="shared" si="3962"/>
        <v/>
      </c>
      <c r="DR365" s="67" t="str">
        <f t="shared" si="3963"/>
        <v/>
      </c>
      <c r="DS365" s="67" t="str">
        <f t="shared" si="3964"/>
        <v/>
      </c>
      <c r="DT365" s="67" t="str">
        <f t="shared" si="3965"/>
        <v/>
      </c>
      <c r="DU365" s="67" t="str">
        <f t="shared" si="3966"/>
        <v/>
      </c>
      <c r="DV365" s="67" t="str">
        <f t="shared" si="3967"/>
        <v/>
      </c>
      <c r="DW365" s="76" t="str">
        <f t="shared" si="3968"/>
        <v/>
      </c>
      <c r="DX365" s="73"/>
    </row>
    <row r="366" spans="1:128" hidden="1">
      <c r="A366" s="67" t="str">
        <f>IF(OR(B366=0,B366=""),"",'Stu.Detail (1-20)'!A368)</f>
        <v/>
      </c>
      <c r="B366" s="67" t="str">
        <f>IF(OR('Stu.Detail (1-20)'!B368=0,'Stu.Detail (1-20)'!B368=""),"",'Stu.Detail (1-20)'!B368)</f>
        <v/>
      </c>
      <c r="C366" s="68" t="str">
        <f>IF(OR('Stu.Detail (1-20)'!C368=0,'Stu.Detail (1-20)'!C368=""),"",'Stu.Detail (1-20)'!C368)</f>
        <v/>
      </c>
      <c r="D366" s="67" t="str">
        <f>IF(OR('Stu.Detail (1-20)'!J368=0,'Stu.Detail (1-20)'!J368=""),"",'Stu.Detail (1-20)'!J368)</f>
        <v/>
      </c>
      <c r="E366" s="67" t="str">
        <f>IF(OR('Stu.Detail (1-20)'!K368=0,'Stu.Detail (1-20)'!K368=""),"",'Stu.Detail (1-20)'!K368)</f>
        <v/>
      </c>
      <c r="F366" s="67" t="str">
        <f>IF(OR('Stu.Detail (1-20)'!L368=0,'Stu.Detail (1-20)'!L368=""),"",'Stu.Detail (1-20)'!L368)</f>
        <v/>
      </c>
      <c r="H366" s="74" t="str">
        <f t="shared" si="3859"/>
        <v/>
      </c>
      <c r="I366" s="67" t="str">
        <f t="shared" si="3860"/>
        <v/>
      </c>
      <c r="J366" s="67" t="str">
        <f t="shared" si="3861"/>
        <v/>
      </c>
      <c r="K366" s="67" t="str">
        <f t="shared" si="3862"/>
        <v/>
      </c>
      <c r="L366" s="67" t="str">
        <f t="shared" si="3863"/>
        <v/>
      </c>
      <c r="M366" s="67" t="str">
        <f t="shared" si="3864"/>
        <v/>
      </c>
      <c r="N366" s="67" t="str">
        <f t="shared" si="3865"/>
        <v/>
      </c>
      <c r="O366" s="67" t="str">
        <f t="shared" si="3866"/>
        <v/>
      </c>
      <c r="P366" s="67" t="str">
        <f t="shared" si="3867"/>
        <v/>
      </c>
      <c r="Q366" s="75" t="str">
        <f t="shared" si="3868"/>
        <v/>
      </c>
      <c r="R366" s="74" t="str">
        <f t="shared" si="3869"/>
        <v/>
      </c>
      <c r="S366" s="67" t="str">
        <f t="shared" si="3870"/>
        <v/>
      </c>
      <c r="T366" s="67" t="str">
        <f t="shared" si="3871"/>
        <v/>
      </c>
      <c r="U366" s="67" t="str">
        <f t="shared" si="3872"/>
        <v/>
      </c>
      <c r="V366" s="67" t="str">
        <f t="shared" si="3873"/>
        <v/>
      </c>
      <c r="W366" s="67" t="str">
        <f t="shared" si="3874"/>
        <v/>
      </c>
      <c r="X366" s="67" t="str">
        <f t="shared" si="3875"/>
        <v/>
      </c>
      <c r="Y366" s="67" t="str">
        <f t="shared" si="3876"/>
        <v/>
      </c>
      <c r="Z366" s="67" t="str">
        <f t="shared" si="3877"/>
        <v/>
      </c>
      <c r="AA366" s="75" t="str">
        <f t="shared" si="3878"/>
        <v/>
      </c>
      <c r="AB366" s="74" t="str">
        <f t="shared" si="4109"/>
        <v/>
      </c>
      <c r="AC366" s="67" t="str">
        <f t="shared" ref="AC366" si="4369">IF(AND($F366=AB$2,$D366=AB$3,$E366=AC$4),1,"")</f>
        <v/>
      </c>
      <c r="AD366" s="67" t="str">
        <f t="shared" si="3880"/>
        <v/>
      </c>
      <c r="AE366" s="67" t="str">
        <f t="shared" si="3881"/>
        <v/>
      </c>
      <c r="AF366" s="67" t="str">
        <f t="shared" si="3882"/>
        <v/>
      </c>
      <c r="AG366" s="67" t="str">
        <f t="shared" si="3883"/>
        <v/>
      </c>
      <c r="AH366" s="67" t="str">
        <f t="shared" si="3884"/>
        <v/>
      </c>
      <c r="AI366" s="67" t="str">
        <f t="shared" si="3885"/>
        <v/>
      </c>
      <c r="AJ366" s="67" t="str">
        <f t="shared" si="3886"/>
        <v/>
      </c>
      <c r="AK366" s="75" t="str">
        <f t="shared" si="3887"/>
        <v/>
      </c>
      <c r="AL366" s="74" t="str">
        <f t="shared" si="4111"/>
        <v/>
      </c>
      <c r="AM366" s="67" t="str">
        <f t="shared" ref="AM366" si="4370">IF(AND($F366=AL$2,$D366=AL$3,$E366=AM$4),1,"")</f>
        <v/>
      </c>
      <c r="AN366" s="67" t="str">
        <f t="shared" si="3889"/>
        <v/>
      </c>
      <c r="AO366" s="67" t="str">
        <f t="shared" si="3890"/>
        <v/>
      </c>
      <c r="AP366" s="67" t="str">
        <f t="shared" si="3891"/>
        <v/>
      </c>
      <c r="AQ366" s="67" t="str">
        <f t="shared" si="3892"/>
        <v/>
      </c>
      <c r="AR366" s="67" t="str">
        <f t="shared" si="3893"/>
        <v/>
      </c>
      <c r="AS366" s="67" t="str">
        <f t="shared" si="3894"/>
        <v/>
      </c>
      <c r="AT366" s="67" t="str">
        <f t="shared" si="3895"/>
        <v/>
      </c>
      <c r="AU366" s="75" t="str">
        <f t="shared" si="3896"/>
        <v/>
      </c>
      <c r="AV366" s="74" t="str">
        <f t="shared" si="4113"/>
        <v/>
      </c>
      <c r="AW366" s="67" t="str">
        <f t="shared" ref="AW366" si="4371">IF(AND($F366=AV$2,$D366=AV$3,$E366=AW$4),1,"")</f>
        <v/>
      </c>
      <c r="AX366" s="67" t="str">
        <f t="shared" si="3898"/>
        <v/>
      </c>
      <c r="AY366" s="67" t="str">
        <f t="shared" si="3899"/>
        <v/>
      </c>
      <c r="AZ366" s="67" t="str">
        <f t="shared" si="3900"/>
        <v/>
      </c>
      <c r="BA366" s="67" t="str">
        <f t="shared" si="3901"/>
        <v/>
      </c>
      <c r="BB366" s="67" t="str">
        <f t="shared" si="3902"/>
        <v/>
      </c>
      <c r="BC366" s="67" t="str">
        <f t="shared" si="3903"/>
        <v/>
      </c>
      <c r="BD366" s="67" t="str">
        <f t="shared" si="3904"/>
        <v/>
      </c>
      <c r="BE366" s="75" t="str">
        <f t="shared" si="3905"/>
        <v/>
      </c>
      <c r="BF366" s="74" t="str">
        <f t="shared" si="4115"/>
        <v/>
      </c>
      <c r="BG366" s="67" t="str">
        <f t="shared" ref="BG366" si="4372">IF(AND($F366=BF$2,$D366=BF$3,$E366=BG$4),1,"")</f>
        <v/>
      </c>
      <c r="BH366" s="67" t="str">
        <f t="shared" si="3907"/>
        <v/>
      </c>
      <c r="BI366" s="67" t="str">
        <f t="shared" si="3908"/>
        <v/>
      </c>
      <c r="BJ366" s="67" t="str">
        <f t="shared" si="3909"/>
        <v/>
      </c>
      <c r="BK366" s="67" t="str">
        <f t="shared" si="3910"/>
        <v/>
      </c>
      <c r="BL366" s="67" t="str">
        <f t="shared" si="3911"/>
        <v/>
      </c>
      <c r="BM366" s="67" t="str">
        <f t="shared" si="3912"/>
        <v/>
      </c>
      <c r="BN366" s="67" t="str">
        <f t="shared" si="3913"/>
        <v/>
      </c>
      <c r="BO366" s="75" t="str">
        <f t="shared" si="3914"/>
        <v/>
      </c>
      <c r="BP366" s="74" t="str">
        <f t="shared" si="4117"/>
        <v/>
      </c>
      <c r="BQ366" s="67" t="str">
        <f t="shared" ref="BQ366" si="4373">IF(AND($F366=BP$2,$D366=BP$3,$E366=BQ$4),1,"")</f>
        <v/>
      </c>
      <c r="BR366" s="67" t="str">
        <f t="shared" si="3916"/>
        <v/>
      </c>
      <c r="BS366" s="67" t="str">
        <f t="shared" si="3917"/>
        <v/>
      </c>
      <c r="BT366" s="67" t="str">
        <f t="shared" si="3918"/>
        <v/>
      </c>
      <c r="BU366" s="67" t="str">
        <f t="shared" si="3919"/>
        <v/>
      </c>
      <c r="BV366" s="67" t="str">
        <f t="shared" si="3920"/>
        <v/>
      </c>
      <c r="BW366" s="67" t="str">
        <f t="shared" si="3921"/>
        <v/>
      </c>
      <c r="BX366" s="67" t="str">
        <f t="shared" si="3922"/>
        <v/>
      </c>
      <c r="BY366" s="75" t="str">
        <f t="shared" si="3923"/>
        <v/>
      </c>
      <c r="BZ366" s="74" t="str">
        <f t="shared" si="4119"/>
        <v/>
      </c>
      <c r="CA366" s="67" t="str">
        <f t="shared" ref="CA366" si="4374">IF(AND($F366=BZ$2,$D366=BZ$3,$E366=CA$4),1,"")</f>
        <v/>
      </c>
      <c r="CB366" s="67" t="str">
        <f t="shared" si="3925"/>
        <v/>
      </c>
      <c r="CC366" s="67" t="str">
        <f t="shared" si="3926"/>
        <v/>
      </c>
      <c r="CD366" s="67" t="str">
        <f t="shared" si="3927"/>
        <v/>
      </c>
      <c r="CE366" s="67" t="str">
        <f t="shared" si="3928"/>
        <v/>
      </c>
      <c r="CF366" s="67" t="str">
        <f t="shared" si="3929"/>
        <v/>
      </c>
      <c r="CG366" s="67" t="str">
        <f t="shared" si="3930"/>
        <v/>
      </c>
      <c r="CH366" s="67" t="str">
        <f t="shared" si="3931"/>
        <v/>
      </c>
      <c r="CI366" s="75" t="str">
        <f t="shared" si="3932"/>
        <v/>
      </c>
      <c r="CJ366" s="74" t="str">
        <f t="shared" si="4121"/>
        <v/>
      </c>
      <c r="CK366" s="67" t="str">
        <f t="shared" ref="CK366" si="4375">IF(AND($F366=CJ$2,$D366=CJ$3,$E366=CK$4),1,"")</f>
        <v/>
      </c>
      <c r="CL366" s="67" t="str">
        <f t="shared" si="3934"/>
        <v/>
      </c>
      <c r="CM366" s="67" t="str">
        <f t="shared" si="3935"/>
        <v/>
      </c>
      <c r="CN366" s="67" t="str">
        <f t="shared" si="3936"/>
        <v/>
      </c>
      <c r="CO366" s="67" t="str">
        <f t="shared" si="3937"/>
        <v/>
      </c>
      <c r="CP366" s="67" t="str">
        <f t="shared" si="3938"/>
        <v/>
      </c>
      <c r="CQ366" s="67" t="str">
        <f t="shared" si="3939"/>
        <v/>
      </c>
      <c r="CR366" s="67" t="str">
        <f t="shared" si="3940"/>
        <v/>
      </c>
      <c r="CS366" s="75" t="str">
        <f t="shared" si="3941"/>
        <v/>
      </c>
      <c r="CT366" s="74" t="str">
        <f t="shared" si="4123"/>
        <v/>
      </c>
      <c r="CU366" s="67" t="str">
        <f t="shared" ref="CU366" si="4376">IF(AND($F366=CT$2,$D366=CT$3,$E366=CU$4),1,"")</f>
        <v/>
      </c>
      <c r="CV366" s="67" t="str">
        <f t="shared" si="3943"/>
        <v/>
      </c>
      <c r="CW366" s="67" t="str">
        <f t="shared" si="3944"/>
        <v/>
      </c>
      <c r="CX366" s="67" t="str">
        <f t="shared" si="3945"/>
        <v/>
      </c>
      <c r="CY366" s="67" t="str">
        <f t="shared" si="3946"/>
        <v/>
      </c>
      <c r="CZ366" s="67" t="str">
        <f t="shared" si="3947"/>
        <v/>
      </c>
      <c r="DA366" s="67" t="str">
        <f t="shared" si="3948"/>
        <v/>
      </c>
      <c r="DB366" s="67" t="str">
        <f t="shared" si="3949"/>
        <v/>
      </c>
      <c r="DC366" s="75" t="str">
        <f t="shared" si="3950"/>
        <v/>
      </c>
      <c r="DD366" s="74" t="str">
        <f t="shared" si="4125"/>
        <v/>
      </c>
      <c r="DE366" s="67" t="str">
        <f t="shared" ref="DE366" si="4377">IF(AND($F366=DD$2,$D366=DD$3,$E366=DE$4),1,"")</f>
        <v/>
      </c>
      <c r="DF366" s="67" t="str">
        <f t="shared" si="3952"/>
        <v/>
      </c>
      <c r="DG366" s="67" t="str">
        <f t="shared" si="3953"/>
        <v/>
      </c>
      <c r="DH366" s="67" t="str">
        <f t="shared" si="3954"/>
        <v/>
      </c>
      <c r="DI366" s="67" t="str">
        <f t="shared" si="3955"/>
        <v/>
      </c>
      <c r="DJ366" s="67" t="str">
        <f t="shared" si="3956"/>
        <v/>
      </c>
      <c r="DK366" s="67" t="str">
        <f t="shared" si="3957"/>
        <v/>
      </c>
      <c r="DL366" s="67" t="str">
        <f t="shared" si="3958"/>
        <v/>
      </c>
      <c r="DM366" s="75" t="str">
        <f t="shared" si="3959"/>
        <v/>
      </c>
      <c r="DN366" s="74" t="str">
        <f t="shared" si="4127"/>
        <v/>
      </c>
      <c r="DO366" s="67" t="str">
        <f t="shared" ref="DO366" si="4378">IF(AND($F366=DN$2,$D366=DN$3,$E366=DO$4),1,"")</f>
        <v/>
      </c>
      <c r="DP366" s="67" t="str">
        <f t="shared" si="3961"/>
        <v/>
      </c>
      <c r="DQ366" s="67" t="str">
        <f t="shared" si="3962"/>
        <v/>
      </c>
      <c r="DR366" s="67" t="str">
        <f t="shared" si="3963"/>
        <v/>
      </c>
      <c r="DS366" s="67" t="str">
        <f t="shared" si="3964"/>
        <v/>
      </c>
      <c r="DT366" s="67" t="str">
        <f t="shared" si="3965"/>
        <v/>
      </c>
      <c r="DU366" s="67" t="str">
        <f t="shared" si="3966"/>
        <v/>
      </c>
      <c r="DV366" s="67" t="str">
        <f t="shared" si="3967"/>
        <v/>
      </c>
      <c r="DW366" s="76" t="str">
        <f t="shared" si="3968"/>
        <v/>
      </c>
      <c r="DX366" s="73"/>
    </row>
    <row r="367" spans="1:128" hidden="1">
      <c r="A367" s="67" t="str">
        <f>IF(OR(B367=0,B367=""),"",'Stu.Detail (1-20)'!A369)</f>
        <v/>
      </c>
      <c r="B367" s="67" t="str">
        <f>IF(OR('Stu.Detail (1-20)'!B369=0,'Stu.Detail (1-20)'!B369=""),"",'Stu.Detail (1-20)'!B369)</f>
        <v/>
      </c>
      <c r="C367" s="68" t="str">
        <f>IF(OR('Stu.Detail (1-20)'!C369=0,'Stu.Detail (1-20)'!C369=""),"",'Stu.Detail (1-20)'!C369)</f>
        <v/>
      </c>
      <c r="D367" s="67" t="str">
        <f>IF(OR('Stu.Detail (1-20)'!J369=0,'Stu.Detail (1-20)'!J369=""),"",'Stu.Detail (1-20)'!J369)</f>
        <v/>
      </c>
      <c r="E367" s="67" t="str">
        <f>IF(OR('Stu.Detail (1-20)'!K369=0,'Stu.Detail (1-20)'!K369=""),"",'Stu.Detail (1-20)'!K369)</f>
        <v/>
      </c>
      <c r="F367" s="67" t="str">
        <f>IF(OR('Stu.Detail (1-20)'!L369=0,'Stu.Detail (1-20)'!L369=""),"",'Stu.Detail (1-20)'!L369)</f>
        <v/>
      </c>
      <c r="H367" s="74" t="str">
        <f t="shared" si="3859"/>
        <v/>
      </c>
      <c r="I367" s="67" t="str">
        <f t="shared" si="3860"/>
        <v/>
      </c>
      <c r="J367" s="67" t="str">
        <f t="shared" si="3861"/>
        <v/>
      </c>
      <c r="K367" s="67" t="str">
        <f t="shared" si="3862"/>
        <v/>
      </c>
      <c r="L367" s="67" t="str">
        <f t="shared" si="3863"/>
        <v/>
      </c>
      <c r="M367" s="67" t="str">
        <f t="shared" si="3864"/>
        <v/>
      </c>
      <c r="N367" s="67" t="str">
        <f t="shared" si="3865"/>
        <v/>
      </c>
      <c r="O367" s="67" t="str">
        <f t="shared" si="3866"/>
        <v/>
      </c>
      <c r="P367" s="67" t="str">
        <f t="shared" si="3867"/>
        <v/>
      </c>
      <c r="Q367" s="75" t="str">
        <f t="shared" si="3868"/>
        <v/>
      </c>
      <c r="R367" s="74" t="str">
        <f t="shared" si="3869"/>
        <v/>
      </c>
      <c r="S367" s="67" t="str">
        <f t="shared" si="3870"/>
        <v/>
      </c>
      <c r="T367" s="67" t="str">
        <f t="shared" si="3871"/>
        <v/>
      </c>
      <c r="U367" s="67" t="str">
        <f t="shared" si="3872"/>
        <v/>
      </c>
      <c r="V367" s="67" t="str">
        <f t="shared" si="3873"/>
        <v/>
      </c>
      <c r="W367" s="67" t="str">
        <f t="shared" si="3874"/>
        <v/>
      </c>
      <c r="X367" s="67" t="str">
        <f t="shared" si="3875"/>
        <v/>
      </c>
      <c r="Y367" s="67" t="str">
        <f t="shared" si="3876"/>
        <v/>
      </c>
      <c r="Z367" s="67" t="str">
        <f t="shared" si="3877"/>
        <v/>
      </c>
      <c r="AA367" s="75" t="str">
        <f t="shared" si="3878"/>
        <v/>
      </c>
      <c r="AB367" s="74" t="str">
        <f t="shared" si="4109"/>
        <v/>
      </c>
      <c r="AC367" s="67" t="str">
        <f t="shared" ref="AC367" si="4379">IF(AND($F367=AB$2,$D367=AB$3,$E367=AC$4),1,"")</f>
        <v/>
      </c>
      <c r="AD367" s="67" t="str">
        <f t="shared" si="3880"/>
        <v/>
      </c>
      <c r="AE367" s="67" t="str">
        <f t="shared" si="3881"/>
        <v/>
      </c>
      <c r="AF367" s="67" t="str">
        <f t="shared" si="3882"/>
        <v/>
      </c>
      <c r="AG367" s="67" t="str">
        <f t="shared" si="3883"/>
        <v/>
      </c>
      <c r="AH367" s="67" t="str">
        <f t="shared" si="3884"/>
        <v/>
      </c>
      <c r="AI367" s="67" t="str">
        <f t="shared" si="3885"/>
        <v/>
      </c>
      <c r="AJ367" s="67" t="str">
        <f t="shared" si="3886"/>
        <v/>
      </c>
      <c r="AK367" s="75" t="str">
        <f t="shared" si="3887"/>
        <v/>
      </c>
      <c r="AL367" s="74" t="str">
        <f t="shared" si="4111"/>
        <v/>
      </c>
      <c r="AM367" s="67" t="str">
        <f t="shared" ref="AM367" si="4380">IF(AND($F367=AL$2,$D367=AL$3,$E367=AM$4),1,"")</f>
        <v/>
      </c>
      <c r="AN367" s="67" t="str">
        <f t="shared" si="3889"/>
        <v/>
      </c>
      <c r="AO367" s="67" t="str">
        <f t="shared" si="3890"/>
        <v/>
      </c>
      <c r="AP367" s="67" t="str">
        <f t="shared" si="3891"/>
        <v/>
      </c>
      <c r="AQ367" s="67" t="str">
        <f t="shared" si="3892"/>
        <v/>
      </c>
      <c r="AR367" s="67" t="str">
        <f t="shared" si="3893"/>
        <v/>
      </c>
      <c r="AS367" s="67" t="str">
        <f t="shared" si="3894"/>
        <v/>
      </c>
      <c r="AT367" s="67" t="str">
        <f t="shared" si="3895"/>
        <v/>
      </c>
      <c r="AU367" s="75" t="str">
        <f t="shared" si="3896"/>
        <v/>
      </c>
      <c r="AV367" s="74" t="str">
        <f t="shared" si="4113"/>
        <v/>
      </c>
      <c r="AW367" s="67" t="str">
        <f t="shared" ref="AW367" si="4381">IF(AND($F367=AV$2,$D367=AV$3,$E367=AW$4),1,"")</f>
        <v/>
      </c>
      <c r="AX367" s="67" t="str">
        <f t="shared" si="3898"/>
        <v/>
      </c>
      <c r="AY367" s="67" t="str">
        <f t="shared" si="3899"/>
        <v/>
      </c>
      <c r="AZ367" s="67" t="str">
        <f t="shared" si="3900"/>
        <v/>
      </c>
      <c r="BA367" s="67" t="str">
        <f t="shared" si="3901"/>
        <v/>
      </c>
      <c r="BB367" s="67" t="str">
        <f t="shared" si="3902"/>
        <v/>
      </c>
      <c r="BC367" s="67" t="str">
        <f t="shared" si="3903"/>
        <v/>
      </c>
      <c r="BD367" s="67" t="str">
        <f t="shared" si="3904"/>
        <v/>
      </c>
      <c r="BE367" s="75" t="str">
        <f t="shared" si="3905"/>
        <v/>
      </c>
      <c r="BF367" s="74" t="str">
        <f t="shared" si="4115"/>
        <v/>
      </c>
      <c r="BG367" s="67" t="str">
        <f t="shared" ref="BG367" si="4382">IF(AND($F367=BF$2,$D367=BF$3,$E367=BG$4),1,"")</f>
        <v/>
      </c>
      <c r="BH367" s="67" t="str">
        <f t="shared" si="3907"/>
        <v/>
      </c>
      <c r="BI367" s="67" t="str">
        <f t="shared" si="3908"/>
        <v/>
      </c>
      <c r="BJ367" s="67" t="str">
        <f t="shared" si="3909"/>
        <v/>
      </c>
      <c r="BK367" s="67" t="str">
        <f t="shared" si="3910"/>
        <v/>
      </c>
      <c r="BL367" s="67" t="str">
        <f t="shared" si="3911"/>
        <v/>
      </c>
      <c r="BM367" s="67" t="str">
        <f t="shared" si="3912"/>
        <v/>
      </c>
      <c r="BN367" s="67" t="str">
        <f t="shared" si="3913"/>
        <v/>
      </c>
      <c r="BO367" s="75" t="str">
        <f t="shared" si="3914"/>
        <v/>
      </c>
      <c r="BP367" s="74" t="str">
        <f t="shared" si="4117"/>
        <v/>
      </c>
      <c r="BQ367" s="67" t="str">
        <f t="shared" ref="BQ367" si="4383">IF(AND($F367=BP$2,$D367=BP$3,$E367=BQ$4),1,"")</f>
        <v/>
      </c>
      <c r="BR367" s="67" t="str">
        <f t="shared" si="3916"/>
        <v/>
      </c>
      <c r="BS367" s="67" t="str">
        <f t="shared" si="3917"/>
        <v/>
      </c>
      <c r="BT367" s="67" t="str">
        <f t="shared" si="3918"/>
        <v/>
      </c>
      <c r="BU367" s="67" t="str">
        <f t="shared" si="3919"/>
        <v/>
      </c>
      <c r="BV367" s="67" t="str">
        <f t="shared" si="3920"/>
        <v/>
      </c>
      <c r="BW367" s="67" t="str">
        <f t="shared" si="3921"/>
        <v/>
      </c>
      <c r="BX367" s="67" t="str">
        <f t="shared" si="3922"/>
        <v/>
      </c>
      <c r="BY367" s="75" t="str">
        <f t="shared" si="3923"/>
        <v/>
      </c>
      <c r="BZ367" s="74" t="str">
        <f t="shared" si="4119"/>
        <v/>
      </c>
      <c r="CA367" s="67" t="str">
        <f t="shared" ref="CA367" si="4384">IF(AND($F367=BZ$2,$D367=BZ$3,$E367=CA$4),1,"")</f>
        <v/>
      </c>
      <c r="CB367" s="67" t="str">
        <f t="shared" si="3925"/>
        <v/>
      </c>
      <c r="CC367" s="67" t="str">
        <f t="shared" si="3926"/>
        <v/>
      </c>
      <c r="CD367" s="67" t="str">
        <f t="shared" si="3927"/>
        <v/>
      </c>
      <c r="CE367" s="67" t="str">
        <f t="shared" si="3928"/>
        <v/>
      </c>
      <c r="CF367" s="67" t="str">
        <f t="shared" si="3929"/>
        <v/>
      </c>
      <c r="CG367" s="67" t="str">
        <f t="shared" si="3930"/>
        <v/>
      </c>
      <c r="CH367" s="67" t="str">
        <f t="shared" si="3931"/>
        <v/>
      </c>
      <c r="CI367" s="75" t="str">
        <f t="shared" si="3932"/>
        <v/>
      </c>
      <c r="CJ367" s="74" t="str">
        <f t="shared" si="4121"/>
        <v/>
      </c>
      <c r="CK367" s="67" t="str">
        <f t="shared" ref="CK367" si="4385">IF(AND($F367=CJ$2,$D367=CJ$3,$E367=CK$4),1,"")</f>
        <v/>
      </c>
      <c r="CL367" s="67" t="str">
        <f t="shared" si="3934"/>
        <v/>
      </c>
      <c r="CM367" s="67" t="str">
        <f t="shared" si="3935"/>
        <v/>
      </c>
      <c r="CN367" s="67" t="str">
        <f t="shared" si="3936"/>
        <v/>
      </c>
      <c r="CO367" s="67" t="str">
        <f t="shared" si="3937"/>
        <v/>
      </c>
      <c r="CP367" s="67" t="str">
        <f t="shared" si="3938"/>
        <v/>
      </c>
      <c r="CQ367" s="67" t="str">
        <f t="shared" si="3939"/>
        <v/>
      </c>
      <c r="CR367" s="67" t="str">
        <f t="shared" si="3940"/>
        <v/>
      </c>
      <c r="CS367" s="75" t="str">
        <f t="shared" si="3941"/>
        <v/>
      </c>
      <c r="CT367" s="74" t="str">
        <f t="shared" si="4123"/>
        <v/>
      </c>
      <c r="CU367" s="67" t="str">
        <f t="shared" ref="CU367" si="4386">IF(AND($F367=CT$2,$D367=CT$3,$E367=CU$4),1,"")</f>
        <v/>
      </c>
      <c r="CV367" s="67" t="str">
        <f t="shared" si="3943"/>
        <v/>
      </c>
      <c r="CW367" s="67" t="str">
        <f t="shared" si="3944"/>
        <v/>
      </c>
      <c r="CX367" s="67" t="str">
        <f t="shared" si="3945"/>
        <v/>
      </c>
      <c r="CY367" s="67" t="str">
        <f t="shared" si="3946"/>
        <v/>
      </c>
      <c r="CZ367" s="67" t="str">
        <f t="shared" si="3947"/>
        <v/>
      </c>
      <c r="DA367" s="67" t="str">
        <f t="shared" si="3948"/>
        <v/>
      </c>
      <c r="DB367" s="67" t="str">
        <f t="shared" si="3949"/>
        <v/>
      </c>
      <c r="DC367" s="75" t="str">
        <f t="shared" si="3950"/>
        <v/>
      </c>
      <c r="DD367" s="74" t="str">
        <f t="shared" si="4125"/>
        <v/>
      </c>
      <c r="DE367" s="67" t="str">
        <f t="shared" ref="DE367" si="4387">IF(AND($F367=DD$2,$D367=DD$3,$E367=DE$4),1,"")</f>
        <v/>
      </c>
      <c r="DF367" s="67" t="str">
        <f t="shared" si="3952"/>
        <v/>
      </c>
      <c r="DG367" s="67" t="str">
        <f t="shared" si="3953"/>
        <v/>
      </c>
      <c r="DH367" s="67" t="str">
        <f t="shared" si="3954"/>
        <v/>
      </c>
      <c r="DI367" s="67" t="str">
        <f t="shared" si="3955"/>
        <v/>
      </c>
      <c r="DJ367" s="67" t="str">
        <f t="shared" si="3956"/>
        <v/>
      </c>
      <c r="DK367" s="67" t="str">
        <f t="shared" si="3957"/>
        <v/>
      </c>
      <c r="DL367" s="67" t="str">
        <f t="shared" si="3958"/>
        <v/>
      </c>
      <c r="DM367" s="75" t="str">
        <f t="shared" si="3959"/>
        <v/>
      </c>
      <c r="DN367" s="74" t="str">
        <f t="shared" si="4127"/>
        <v/>
      </c>
      <c r="DO367" s="67" t="str">
        <f t="shared" ref="DO367" si="4388">IF(AND($F367=DN$2,$D367=DN$3,$E367=DO$4),1,"")</f>
        <v/>
      </c>
      <c r="DP367" s="67" t="str">
        <f t="shared" si="3961"/>
        <v/>
      </c>
      <c r="DQ367" s="67" t="str">
        <f t="shared" si="3962"/>
        <v/>
      </c>
      <c r="DR367" s="67" t="str">
        <f t="shared" si="3963"/>
        <v/>
      </c>
      <c r="DS367" s="67" t="str">
        <f t="shared" si="3964"/>
        <v/>
      </c>
      <c r="DT367" s="67" t="str">
        <f t="shared" si="3965"/>
        <v/>
      </c>
      <c r="DU367" s="67" t="str">
        <f t="shared" si="3966"/>
        <v/>
      </c>
      <c r="DV367" s="67" t="str">
        <f t="shared" si="3967"/>
        <v/>
      </c>
      <c r="DW367" s="76" t="str">
        <f t="shared" si="3968"/>
        <v/>
      </c>
      <c r="DX367" s="73"/>
    </row>
    <row r="368" spans="1:128" hidden="1">
      <c r="A368" s="67" t="str">
        <f>IF(OR(B368=0,B368=""),"",'Stu.Detail (1-20)'!A370)</f>
        <v/>
      </c>
      <c r="B368" s="67" t="str">
        <f>IF(OR('Stu.Detail (1-20)'!B370=0,'Stu.Detail (1-20)'!B370=""),"",'Stu.Detail (1-20)'!B370)</f>
        <v/>
      </c>
      <c r="C368" s="68" t="str">
        <f>IF(OR('Stu.Detail (1-20)'!C370=0,'Stu.Detail (1-20)'!C370=""),"",'Stu.Detail (1-20)'!C370)</f>
        <v/>
      </c>
      <c r="D368" s="67" t="str">
        <f>IF(OR('Stu.Detail (1-20)'!J370=0,'Stu.Detail (1-20)'!J370=""),"",'Stu.Detail (1-20)'!J370)</f>
        <v/>
      </c>
      <c r="E368" s="67" t="str">
        <f>IF(OR('Stu.Detail (1-20)'!K370=0,'Stu.Detail (1-20)'!K370=""),"",'Stu.Detail (1-20)'!K370)</f>
        <v/>
      </c>
      <c r="F368" s="67" t="str">
        <f>IF(OR('Stu.Detail (1-20)'!L370=0,'Stu.Detail (1-20)'!L370=""),"",'Stu.Detail (1-20)'!L370)</f>
        <v/>
      </c>
      <c r="H368" s="74" t="str">
        <f t="shared" si="3859"/>
        <v/>
      </c>
      <c r="I368" s="67" t="str">
        <f t="shared" si="3860"/>
        <v/>
      </c>
      <c r="J368" s="67" t="str">
        <f t="shared" si="3861"/>
        <v/>
      </c>
      <c r="K368" s="67" t="str">
        <f t="shared" si="3862"/>
        <v/>
      </c>
      <c r="L368" s="67" t="str">
        <f t="shared" si="3863"/>
        <v/>
      </c>
      <c r="M368" s="67" t="str">
        <f t="shared" si="3864"/>
        <v/>
      </c>
      <c r="N368" s="67" t="str">
        <f t="shared" si="3865"/>
        <v/>
      </c>
      <c r="O368" s="67" t="str">
        <f t="shared" si="3866"/>
        <v/>
      </c>
      <c r="P368" s="67" t="str">
        <f t="shared" si="3867"/>
        <v/>
      </c>
      <c r="Q368" s="75" t="str">
        <f t="shared" si="3868"/>
        <v/>
      </c>
      <c r="R368" s="74" t="str">
        <f t="shared" si="3869"/>
        <v/>
      </c>
      <c r="S368" s="67" t="str">
        <f t="shared" si="3870"/>
        <v/>
      </c>
      <c r="T368" s="67" t="str">
        <f t="shared" si="3871"/>
        <v/>
      </c>
      <c r="U368" s="67" t="str">
        <f t="shared" si="3872"/>
        <v/>
      </c>
      <c r="V368" s="67" t="str">
        <f t="shared" si="3873"/>
        <v/>
      </c>
      <c r="W368" s="67" t="str">
        <f t="shared" si="3874"/>
        <v/>
      </c>
      <c r="X368" s="67" t="str">
        <f t="shared" si="3875"/>
        <v/>
      </c>
      <c r="Y368" s="67" t="str">
        <f t="shared" si="3876"/>
        <v/>
      </c>
      <c r="Z368" s="67" t="str">
        <f t="shared" si="3877"/>
        <v/>
      </c>
      <c r="AA368" s="75" t="str">
        <f t="shared" si="3878"/>
        <v/>
      </c>
      <c r="AB368" s="74" t="str">
        <f t="shared" si="4109"/>
        <v/>
      </c>
      <c r="AC368" s="67" t="str">
        <f t="shared" ref="AC368" si="4389">IF(AND($F368=AB$2,$D368=AB$3,$E368=AC$4),1,"")</f>
        <v/>
      </c>
      <c r="AD368" s="67" t="str">
        <f t="shared" si="3880"/>
        <v/>
      </c>
      <c r="AE368" s="67" t="str">
        <f t="shared" si="3881"/>
        <v/>
      </c>
      <c r="AF368" s="67" t="str">
        <f t="shared" si="3882"/>
        <v/>
      </c>
      <c r="AG368" s="67" t="str">
        <f t="shared" si="3883"/>
        <v/>
      </c>
      <c r="AH368" s="67" t="str">
        <f t="shared" si="3884"/>
        <v/>
      </c>
      <c r="AI368" s="67" t="str">
        <f t="shared" si="3885"/>
        <v/>
      </c>
      <c r="AJ368" s="67" t="str">
        <f t="shared" si="3886"/>
        <v/>
      </c>
      <c r="AK368" s="75" t="str">
        <f t="shared" si="3887"/>
        <v/>
      </c>
      <c r="AL368" s="74" t="str">
        <f t="shared" si="4111"/>
        <v/>
      </c>
      <c r="AM368" s="67" t="str">
        <f t="shared" ref="AM368" si="4390">IF(AND($F368=AL$2,$D368=AL$3,$E368=AM$4),1,"")</f>
        <v/>
      </c>
      <c r="AN368" s="67" t="str">
        <f t="shared" si="3889"/>
        <v/>
      </c>
      <c r="AO368" s="67" t="str">
        <f t="shared" si="3890"/>
        <v/>
      </c>
      <c r="AP368" s="67" t="str">
        <f t="shared" si="3891"/>
        <v/>
      </c>
      <c r="AQ368" s="67" t="str">
        <f t="shared" si="3892"/>
        <v/>
      </c>
      <c r="AR368" s="67" t="str">
        <f t="shared" si="3893"/>
        <v/>
      </c>
      <c r="AS368" s="67" t="str">
        <f t="shared" si="3894"/>
        <v/>
      </c>
      <c r="AT368" s="67" t="str">
        <f t="shared" si="3895"/>
        <v/>
      </c>
      <c r="AU368" s="75" t="str">
        <f t="shared" si="3896"/>
        <v/>
      </c>
      <c r="AV368" s="74" t="str">
        <f t="shared" si="4113"/>
        <v/>
      </c>
      <c r="AW368" s="67" t="str">
        <f t="shared" ref="AW368" si="4391">IF(AND($F368=AV$2,$D368=AV$3,$E368=AW$4),1,"")</f>
        <v/>
      </c>
      <c r="AX368" s="67" t="str">
        <f t="shared" si="3898"/>
        <v/>
      </c>
      <c r="AY368" s="67" t="str">
        <f t="shared" si="3899"/>
        <v/>
      </c>
      <c r="AZ368" s="67" t="str">
        <f t="shared" si="3900"/>
        <v/>
      </c>
      <c r="BA368" s="67" t="str">
        <f t="shared" si="3901"/>
        <v/>
      </c>
      <c r="BB368" s="67" t="str">
        <f t="shared" si="3902"/>
        <v/>
      </c>
      <c r="BC368" s="67" t="str">
        <f t="shared" si="3903"/>
        <v/>
      </c>
      <c r="BD368" s="67" t="str">
        <f t="shared" si="3904"/>
        <v/>
      </c>
      <c r="BE368" s="75" t="str">
        <f t="shared" si="3905"/>
        <v/>
      </c>
      <c r="BF368" s="74" t="str">
        <f t="shared" si="4115"/>
        <v/>
      </c>
      <c r="BG368" s="67" t="str">
        <f t="shared" ref="BG368" si="4392">IF(AND($F368=BF$2,$D368=BF$3,$E368=BG$4),1,"")</f>
        <v/>
      </c>
      <c r="BH368" s="67" t="str">
        <f t="shared" si="3907"/>
        <v/>
      </c>
      <c r="BI368" s="67" t="str">
        <f t="shared" si="3908"/>
        <v/>
      </c>
      <c r="BJ368" s="67" t="str">
        <f t="shared" si="3909"/>
        <v/>
      </c>
      <c r="BK368" s="67" t="str">
        <f t="shared" si="3910"/>
        <v/>
      </c>
      <c r="BL368" s="67" t="str">
        <f t="shared" si="3911"/>
        <v/>
      </c>
      <c r="BM368" s="67" t="str">
        <f t="shared" si="3912"/>
        <v/>
      </c>
      <c r="BN368" s="67" t="str">
        <f t="shared" si="3913"/>
        <v/>
      </c>
      <c r="BO368" s="75" t="str">
        <f t="shared" si="3914"/>
        <v/>
      </c>
      <c r="BP368" s="74" t="str">
        <f t="shared" si="4117"/>
        <v/>
      </c>
      <c r="BQ368" s="67" t="str">
        <f t="shared" ref="BQ368" si="4393">IF(AND($F368=BP$2,$D368=BP$3,$E368=BQ$4),1,"")</f>
        <v/>
      </c>
      <c r="BR368" s="67" t="str">
        <f t="shared" si="3916"/>
        <v/>
      </c>
      <c r="BS368" s="67" t="str">
        <f t="shared" si="3917"/>
        <v/>
      </c>
      <c r="BT368" s="67" t="str">
        <f t="shared" si="3918"/>
        <v/>
      </c>
      <c r="BU368" s="67" t="str">
        <f t="shared" si="3919"/>
        <v/>
      </c>
      <c r="BV368" s="67" t="str">
        <f t="shared" si="3920"/>
        <v/>
      </c>
      <c r="BW368" s="67" t="str">
        <f t="shared" si="3921"/>
        <v/>
      </c>
      <c r="BX368" s="67" t="str">
        <f t="shared" si="3922"/>
        <v/>
      </c>
      <c r="BY368" s="75" t="str">
        <f t="shared" si="3923"/>
        <v/>
      </c>
      <c r="BZ368" s="74" t="str">
        <f t="shared" si="4119"/>
        <v/>
      </c>
      <c r="CA368" s="67" t="str">
        <f t="shared" ref="CA368" si="4394">IF(AND($F368=BZ$2,$D368=BZ$3,$E368=CA$4),1,"")</f>
        <v/>
      </c>
      <c r="CB368" s="67" t="str">
        <f t="shared" si="3925"/>
        <v/>
      </c>
      <c r="CC368" s="67" t="str">
        <f t="shared" si="3926"/>
        <v/>
      </c>
      <c r="CD368" s="67" t="str">
        <f t="shared" si="3927"/>
        <v/>
      </c>
      <c r="CE368" s="67" t="str">
        <f t="shared" si="3928"/>
        <v/>
      </c>
      <c r="CF368" s="67" t="str">
        <f t="shared" si="3929"/>
        <v/>
      </c>
      <c r="CG368" s="67" t="str">
        <f t="shared" si="3930"/>
        <v/>
      </c>
      <c r="CH368" s="67" t="str">
        <f t="shared" si="3931"/>
        <v/>
      </c>
      <c r="CI368" s="75" t="str">
        <f t="shared" si="3932"/>
        <v/>
      </c>
      <c r="CJ368" s="74" t="str">
        <f t="shared" si="4121"/>
        <v/>
      </c>
      <c r="CK368" s="67" t="str">
        <f t="shared" ref="CK368" si="4395">IF(AND($F368=CJ$2,$D368=CJ$3,$E368=CK$4),1,"")</f>
        <v/>
      </c>
      <c r="CL368" s="67" t="str">
        <f t="shared" si="3934"/>
        <v/>
      </c>
      <c r="CM368" s="67" t="str">
        <f t="shared" si="3935"/>
        <v/>
      </c>
      <c r="CN368" s="67" t="str">
        <f t="shared" si="3936"/>
        <v/>
      </c>
      <c r="CO368" s="67" t="str">
        <f t="shared" si="3937"/>
        <v/>
      </c>
      <c r="CP368" s="67" t="str">
        <f t="shared" si="3938"/>
        <v/>
      </c>
      <c r="CQ368" s="67" t="str">
        <f t="shared" si="3939"/>
        <v/>
      </c>
      <c r="CR368" s="67" t="str">
        <f t="shared" si="3940"/>
        <v/>
      </c>
      <c r="CS368" s="75" t="str">
        <f t="shared" si="3941"/>
        <v/>
      </c>
      <c r="CT368" s="74" t="str">
        <f t="shared" si="4123"/>
        <v/>
      </c>
      <c r="CU368" s="67" t="str">
        <f t="shared" ref="CU368" si="4396">IF(AND($F368=CT$2,$D368=CT$3,$E368=CU$4),1,"")</f>
        <v/>
      </c>
      <c r="CV368" s="67" t="str">
        <f t="shared" si="3943"/>
        <v/>
      </c>
      <c r="CW368" s="67" t="str">
        <f t="shared" si="3944"/>
        <v/>
      </c>
      <c r="CX368" s="67" t="str">
        <f t="shared" si="3945"/>
        <v/>
      </c>
      <c r="CY368" s="67" t="str">
        <f t="shared" si="3946"/>
        <v/>
      </c>
      <c r="CZ368" s="67" t="str">
        <f t="shared" si="3947"/>
        <v/>
      </c>
      <c r="DA368" s="67" t="str">
        <f t="shared" si="3948"/>
        <v/>
      </c>
      <c r="DB368" s="67" t="str">
        <f t="shared" si="3949"/>
        <v/>
      </c>
      <c r="DC368" s="75" t="str">
        <f t="shared" si="3950"/>
        <v/>
      </c>
      <c r="DD368" s="74" t="str">
        <f t="shared" si="4125"/>
        <v/>
      </c>
      <c r="DE368" s="67" t="str">
        <f t="shared" ref="DE368" si="4397">IF(AND($F368=DD$2,$D368=DD$3,$E368=DE$4),1,"")</f>
        <v/>
      </c>
      <c r="DF368" s="67" t="str">
        <f t="shared" si="3952"/>
        <v/>
      </c>
      <c r="DG368" s="67" t="str">
        <f t="shared" si="3953"/>
        <v/>
      </c>
      <c r="DH368" s="67" t="str">
        <f t="shared" si="3954"/>
        <v/>
      </c>
      <c r="DI368" s="67" t="str">
        <f t="shared" si="3955"/>
        <v/>
      </c>
      <c r="DJ368" s="67" t="str">
        <f t="shared" si="3956"/>
        <v/>
      </c>
      <c r="DK368" s="67" t="str">
        <f t="shared" si="3957"/>
        <v/>
      </c>
      <c r="DL368" s="67" t="str">
        <f t="shared" si="3958"/>
        <v/>
      </c>
      <c r="DM368" s="75" t="str">
        <f t="shared" si="3959"/>
        <v/>
      </c>
      <c r="DN368" s="74" t="str">
        <f t="shared" si="4127"/>
        <v/>
      </c>
      <c r="DO368" s="67" t="str">
        <f t="shared" ref="DO368" si="4398">IF(AND($F368=DN$2,$D368=DN$3,$E368=DO$4),1,"")</f>
        <v/>
      </c>
      <c r="DP368" s="67" t="str">
        <f t="shared" si="3961"/>
        <v/>
      </c>
      <c r="DQ368" s="67" t="str">
        <f t="shared" si="3962"/>
        <v/>
      </c>
      <c r="DR368" s="67" t="str">
        <f t="shared" si="3963"/>
        <v/>
      </c>
      <c r="DS368" s="67" t="str">
        <f t="shared" si="3964"/>
        <v/>
      </c>
      <c r="DT368" s="67" t="str">
        <f t="shared" si="3965"/>
        <v/>
      </c>
      <c r="DU368" s="67" t="str">
        <f t="shared" si="3966"/>
        <v/>
      </c>
      <c r="DV368" s="67" t="str">
        <f t="shared" si="3967"/>
        <v/>
      </c>
      <c r="DW368" s="76" t="str">
        <f t="shared" si="3968"/>
        <v/>
      </c>
      <c r="DX368" s="73"/>
    </row>
    <row r="369" spans="1:128" hidden="1">
      <c r="A369" s="67" t="str">
        <f>IF(OR(B369=0,B369=""),"",'Stu.Detail (1-20)'!A371)</f>
        <v/>
      </c>
      <c r="B369" s="67" t="str">
        <f>IF(OR('Stu.Detail (1-20)'!B371=0,'Stu.Detail (1-20)'!B371=""),"",'Stu.Detail (1-20)'!B371)</f>
        <v/>
      </c>
      <c r="C369" s="68" t="str">
        <f>IF(OR('Stu.Detail (1-20)'!C371=0,'Stu.Detail (1-20)'!C371=""),"",'Stu.Detail (1-20)'!C371)</f>
        <v/>
      </c>
      <c r="D369" s="67" t="str">
        <f>IF(OR('Stu.Detail (1-20)'!J371=0,'Stu.Detail (1-20)'!J371=""),"",'Stu.Detail (1-20)'!J371)</f>
        <v/>
      </c>
      <c r="E369" s="67" t="str">
        <f>IF(OR('Stu.Detail (1-20)'!K371=0,'Stu.Detail (1-20)'!K371=""),"",'Stu.Detail (1-20)'!K371)</f>
        <v/>
      </c>
      <c r="F369" s="67" t="str">
        <f>IF(OR('Stu.Detail (1-20)'!L371=0,'Stu.Detail (1-20)'!L371=""),"",'Stu.Detail (1-20)'!L371)</f>
        <v/>
      </c>
      <c r="H369" s="74" t="str">
        <f t="shared" si="3859"/>
        <v/>
      </c>
      <c r="I369" s="67" t="str">
        <f t="shared" si="3860"/>
        <v/>
      </c>
      <c r="J369" s="67" t="str">
        <f t="shared" si="3861"/>
        <v/>
      </c>
      <c r="K369" s="67" t="str">
        <f t="shared" si="3862"/>
        <v/>
      </c>
      <c r="L369" s="67" t="str">
        <f t="shared" si="3863"/>
        <v/>
      </c>
      <c r="M369" s="67" t="str">
        <f t="shared" si="3864"/>
        <v/>
      </c>
      <c r="N369" s="67" t="str">
        <f t="shared" si="3865"/>
        <v/>
      </c>
      <c r="O369" s="67" t="str">
        <f t="shared" si="3866"/>
        <v/>
      </c>
      <c r="P369" s="67" t="str">
        <f t="shared" si="3867"/>
        <v/>
      </c>
      <c r="Q369" s="75" t="str">
        <f t="shared" si="3868"/>
        <v/>
      </c>
      <c r="R369" s="74" t="str">
        <f t="shared" si="3869"/>
        <v/>
      </c>
      <c r="S369" s="67" t="str">
        <f t="shared" si="3870"/>
        <v/>
      </c>
      <c r="T369" s="67" t="str">
        <f t="shared" si="3871"/>
        <v/>
      </c>
      <c r="U369" s="67" t="str">
        <f t="shared" si="3872"/>
        <v/>
      </c>
      <c r="V369" s="67" t="str">
        <f t="shared" si="3873"/>
        <v/>
      </c>
      <c r="W369" s="67" t="str">
        <f t="shared" si="3874"/>
        <v/>
      </c>
      <c r="X369" s="67" t="str">
        <f t="shared" si="3875"/>
        <v/>
      </c>
      <c r="Y369" s="67" t="str">
        <f t="shared" si="3876"/>
        <v/>
      </c>
      <c r="Z369" s="67" t="str">
        <f t="shared" si="3877"/>
        <v/>
      </c>
      <c r="AA369" s="75" t="str">
        <f t="shared" si="3878"/>
        <v/>
      </c>
      <c r="AB369" s="74" t="str">
        <f t="shared" si="4109"/>
        <v/>
      </c>
      <c r="AC369" s="67" t="str">
        <f t="shared" ref="AC369" si="4399">IF(AND($F369=AB$2,$D369=AB$3,$E369=AC$4),1,"")</f>
        <v/>
      </c>
      <c r="AD369" s="67" t="str">
        <f t="shared" si="3880"/>
        <v/>
      </c>
      <c r="AE369" s="67" t="str">
        <f t="shared" si="3881"/>
        <v/>
      </c>
      <c r="AF369" s="67" t="str">
        <f t="shared" si="3882"/>
        <v/>
      </c>
      <c r="AG369" s="67" t="str">
        <f t="shared" si="3883"/>
        <v/>
      </c>
      <c r="AH369" s="67" t="str">
        <f t="shared" si="3884"/>
        <v/>
      </c>
      <c r="AI369" s="67" t="str">
        <f t="shared" si="3885"/>
        <v/>
      </c>
      <c r="AJ369" s="67" t="str">
        <f t="shared" si="3886"/>
        <v/>
      </c>
      <c r="AK369" s="75" t="str">
        <f t="shared" si="3887"/>
        <v/>
      </c>
      <c r="AL369" s="74" t="str">
        <f t="shared" si="4111"/>
        <v/>
      </c>
      <c r="AM369" s="67" t="str">
        <f t="shared" ref="AM369" si="4400">IF(AND($F369=AL$2,$D369=AL$3,$E369=AM$4),1,"")</f>
        <v/>
      </c>
      <c r="AN369" s="67" t="str">
        <f t="shared" si="3889"/>
        <v/>
      </c>
      <c r="AO369" s="67" t="str">
        <f t="shared" si="3890"/>
        <v/>
      </c>
      <c r="AP369" s="67" t="str">
        <f t="shared" si="3891"/>
        <v/>
      </c>
      <c r="AQ369" s="67" t="str">
        <f t="shared" si="3892"/>
        <v/>
      </c>
      <c r="AR369" s="67" t="str">
        <f t="shared" si="3893"/>
        <v/>
      </c>
      <c r="AS369" s="67" t="str">
        <f t="shared" si="3894"/>
        <v/>
      </c>
      <c r="AT369" s="67" t="str">
        <f t="shared" si="3895"/>
        <v/>
      </c>
      <c r="AU369" s="75" t="str">
        <f t="shared" si="3896"/>
        <v/>
      </c>
      <c r="AV369" s="74" t="str">
        <f t="shared" si="4113"/>
        <v/>
      </c>
      <c r="AW369" s="67" t="str">
        <f t="shared" ref="AW369" si="4401">IF(AND($F369=AV$2,$D369=AV$3,$E369=AW$4),1,"")</f>
        <v/>
      </c>
      <c r="AX369" s="67" t="str">
        <f t="shared" si="3898"/>
        <v/>
      </c>
      <c r="AY369" s="67" t="str">
        <f t="shared" si="3899"/>
        <v/>
      </c>
      <c r="AZ369" s="67" t="str">
        <f t="shared" si="3900"/>
        <v/>
      </c>
      <c r="BA369" s="67" t="str">
        <f t="shared" si="3901"/>
        <v/>
      </c>
      <c r="BB369" s="67" t="str">
        <f t="shared" si="3902"/>
        <v/>
      </c>
      <c r="BC369" s="67" t="str">
        <f t="shared" si="3903"/>
        <v/>
      </c>
      <c r="BD369" s="67" t="str">
        <f t="shared" si="3904"/>
        <v/>
      </c>
      <c r="BE369" s="75" t="str">
        <f t="shared" si="3905"/>
        <v/>
      </c>
      <c r="BF369" s="74" t="str">
        <f t="shared" si="4115"/>
        <v/>
      </c>
      <c r="BG369" s="67" t="str">
        <f t="shared" ref="BG369" si="4402">IF(AND($F369=BF$2,$D369=BF$3,$E369=BG$4),1,"")</f>
        <v/>
      </c>
      <c r="BH369" s="67" t="str">
        <f t="shared" si="3907"/>
        <v/>
      </c>
      <c r="BI369" s="67" t="str">
        <f t="shared" si="3908"/>
        <v/>
      </c>
      <c r="BJ369" s="67" t="str">
        <f t="shared" si="3909"/>
        <v/>
      </c>
      <c r="BK369" s="67" t="str">
        <f t="shared" si="3910"/>
        <v/>
      </c>
      <c r="BL369" s="67" t="str">
        <f t="shared" si="3911"/>
        <v/>
      </c>
      <c r="BM369" s="67" t="str">
        <f t="shared" si="3912"/>
        <v/>
      </c>
      <c r="BN369" s="67" t="str">
        <f t="shared" si="3913"/>
        <v/>
      </c>
      <c r="BO369" s="75" t="str">
        <f t="shared" si="3914"/>
        <v/>
      </c>
      <c r="BP369" s="74" t="str">
        <f t="shared" si="4117"/>
        <v/>
      </c>
      <c r="BQ369" s="67" t="str">
        <f t="shared" ref="BQ369" si="4403">IF(AND($F369=BP$2,$D369=BP$3,$E369=BQ$4),1,"")</f>
        <v/>
      </c>
      <c r="BR369" s="67" t="str">
        <f t="shared" si="3916"/>
        <v/>
      </c>
      <c r="BS369" s="67" t="str">
        <f t="shared" si="3917"/>
        <v/>
      </c>
      <c r="BT369" s="67" t="str">
        <f t="shared" si="3918"/>
        <v/>
      </c>
      <c r="BU369" s="67" t="str">
        <f t="shared" si="3919"/>
        <v/>
      </c>
      <c r="BV369" s="67" t="str">
        <f t="shared" si="3920"/>
        <v/>
      </c>
      <c r="BW369" s="67" t="str">
        <f t="shared" si="3921"/>
        <v/>
      </c>
      <c r="BX369" s="67" t="str">
        <f t="shared" si="3922"/>
        <v/>
      </c>
      <c r="BY369" s="75" t="str">
        <f t="shared" si="3923"/>
        <v/>
      </c>
      <c r="BZ369" s="74" t="str">
        <f t="shared" si="4119"/>
        <v/>
      </c>
      <c r="CA369" s="67" t="str">
        <f t="shared" ref="CA369" si="4404">IF(AND($F369=BZ$2,$D369=BZ$3,$E369=CA$4),1,"")</f>
        <v/>
      </c>
      <c r="CB369" s="67" t="str">
        <f t="shared" si="3925"/>
        <v/>
      </c>
      <c r="CC369" s="67" t="str">
        <f t="shared" si="3926"/>
        <v/>
      </c>
      <c r="CD369" s="67" t="str">
        <f t="shared" si="3927"/>
        <v/>
      </c>
      <c r="CE369" s="67" t="str">
        <f t="shared" si="3928"/>
        <v/>
      </c>
      <c r="CF369" s="67" t="str">
        <f t="shared" si="3929"/>
        <v/>
      </c>
      <c r="CG369" s="67" t="str">
        <f t="shared" si="3930"/>
        <v/>
      </c>
      <c r="CH369" s="67" t="str">
        <f t="shared" si="3931"/>
        <v/>
      </c>
      <c r="CI369" s="75" t="str">
        <f t="shared" si="3932"/>
        <v/>
      </c>
      <c r="CJ369" s="74" t="str">
        <f t="shared" si="4121"/>
        <v/>
      </c>
      <c r="CK369" s="67" t="str">
        <f t="shared" ref="CK369" si="4405">IF(AND($F369=CJ$2,$D369=CJ$3,$E369=CK$4),1,"")</f>
        <v/>
      </c>
      <c r="CL369" s="67" t="str">
        <f t="shared" si="3934"/>
        <v/>
      </c>
      <c r="CM369" s="67" t="str">
        <f t="shared" si="3935"/>
        <v/>
      </c>
      <c r="CN369" s="67" t="str">
        <f t="shared" si="3936"/>
        <v/>
      </c>
      <c r="CO369" s="67" t="str">
        <f t="shared" si="3937"/>
        <v/>
      </c>
      <c r="CP369" s="67" t="str">
        <f t="shared" si="3938"/>
        <v/>
      </c>
      <c r="CQ369" s="67" t="str">
        <f t="shared" si="3939"/>
        <v/>
      </c>
      <c r="CR369" s="67" t="str">
        <f t="shared" si="3940"/>
        <v/>
      </c>
      <c r="CS369" s="75" t="str">
        <f t="shared" si="3941"/>
        <v/>
      </c>
      <c r="CT369" s="74" t="str">
        <f t="shared" si="4123"/>
        <v/>
      </c>
      <c r="CU369" s="67" t="str">
        <f t="shared" ref="CU369" si="4406">IF(AND($F369=CT$2,$D369=CT$3,$E369=CU$4),1,"")</f>
        <v/>
      </c>
      <c r="CV369" s="67" t="str">
        <f t="shared" si="3943"/>
        <v/>
      </c>
      <c r="CW369" s="67" t="str">
        <f t="shared" si="3944"/>
        <v/>
      </c>
      <c r="CX369" s="67" t="str">
        <f t="shared" si="3945"/>
        <v/>
      </c>
      <c r="CY369" s="67" t="str">
        <f t="shared" si="3946"/>
        <v/>
      </c>
      <c r="CZ369" s="67" t="str">
        <f t="shared" si="3947"/>
        <v/>
      </c>
      <c r="DA369" s="67" t="str">
        <f t="shared" si="3948"/>
        <v/>
      </c>
      <c r="DB369" s="67" t="str">
        <f t="shared" si="3949"/>
        <v/>
      </c>
      <c r="DC369" s="75" t="str">
        <f t="shared" si="3950"/>
        <v/>
      </c>
      <c r="DD369" s="74" t="str">
        <f t="shared" si="4125"/>
        <v/>
      </c>
      <c r="DE369" s="67" t="str">
        <f t="shared" ref="DE369" si="4407">IF(AND($F369=DD$2,$D369=DD$3,$E369=DE$4),1,"")</f>
        <v/>
      </c>
      <c r="DF369" s="67" t="str">
        <f t="shared" si="3952"/>
        <v/>
      </c>
      <c r="DG369" s="67" t="str">
        <f t="shared" si="3953"/>
        <v/>
      </c>
      <c r="DH369" s="67" t="str">
        <f t="shared" si="3954"/>
        <v/>
      </c>
      <c r="DI369" s="67" t="str">
        <f t="shared" si="3955"/>
        <v/>
      </c>
      <c r="DJ369" s="67" t="str">
        <f t="shared" si="3956"/>
        <v/>
      </c>
      <c r="DK369" s="67" t="str">
        <f t="shared" si="3957"/>
        <v/>
      </c>
      <c r="DL369" s="67" t="str">
        <f t="shared" si="3958"/>
        <v/>
      </c>
      <c r="DM369" s="75" t="str">
        <f t="shared" si="3959"/>
        <v/>
      </c>
      <c r="DN369" s="74" t="str">
        <f t="shared" si="4127"/>
        <v/>
      </c>
      <c r="DO369" s="67" t="str">
        <f t="shared" ref="DO369" si="4408">IF(AND($F369=DN$2,$D369=DN$3,$E369=DO$4),1,"")</f>
        <v/>
      </c>
      <c r="DP369" s="67" t="str">
        <f t="shared" si="3961"/>
        <v/>
      </c>
      <c r="DQ369" s="67" t="str">
        <f t="shared" si="3962"/>
        <v/>
      </c>
      <c r="DR369" s="67" t="str">
        <f t="shared" si="3963"/>
        <v/>
      </c>
      <c r="DS369" s="67" t="str">
        <f t="shared" si="3964"/>
        <v/>
      </c>
      <c r="DT369" s="67" t="str">
        <f t="shared" si="3965"/>
        <v/>
      </c>
      <c r="DU369" s="67" t="str">
        <f t="shared" si="3966"/>
        <v/>
      </c>
      <c r="DV369" s="67" t="str">
        <f t="shared" si="3967"/>
        <v/>
      </c>
      <c r="DW369" s="76" t="str">
        <f t="shared" si="3968"/>
        <v/>
      </c>
      <c r="DX369" s="73"/>
    </row>
    <row r="370" spans="1:128" hidden="1">
      <c r="A370" s="67" t="str">
        <f>IF(OR(B370=0,B370=""),"",'Stu.Detail (1-20)'!A372)</f>
        <v/>
      </c>
      <c r="B370" s="67" t="str">
        <f>IF(OR('Stu.Detail (1-20)'!B372=0,'Stu.Detail (1-20)'!B372=""),"",'Stu.Detail (1-20)'!B372)</f>
        <v/>
      </c>
      <c r="C370" s="68" t="str">
        <f>IF(OR('Stu.Detail (1-20)'!C372=0,'Stu.Detail (1-20)'!C372=""),"",'Stu.Detail (1-20)'!C372)</f>
        <v/>
      </c>
      <c r="D370" s="67" t="str">
        <f>IF(OR('Stu.Detail (1-20)'!J372=0,'Stu.Detail (1-20)'!J372=""),"",'Stu.Detail (1-20)'!J372)</f>
        <v/>
      </c>
      <c r="E370" s="67" t="str">
        <f>IF(OR('Stu.Detail (1-20)'!K372=0,'Stu.Detail (1-20)'!K372=""),"",'Stu.Detail (1-20)'!K372)</f>
        <v/>
      </c>
      <c r="F370" s="67" t="str">
        <f>IF(OR('Stu.Detail (1-20)'!L372=0,'Stu.Detail (1-20)'!L372=""),"",'Stu.Detail (1-20)'!L372)</f>
        <v/>
      </c>
      <c r="H370" s="74" t="str">
        <f t="shared" si="3859"/>
        <v/>
      </c>
      <c r="I370" s="67" t="str">
        <f t="shared" si="3860"/>
        <v/>
      </c>
      <c r="J370" s="67" t="str">
        <f t="shared" si="3861"/>
        <v/>
      </c>
      <c r="K370" s="67" t="str">
        <f t="shared" si="3862"/>
        <v/>
      </c>
      <c r="L370" s="67" t="str">
        <f t="shared" si="3863"/>
        <v/>
      </c>
      <c r="M370" s="67" t="str">
        <f t="shared" si="3864"/>
        <v/>
      </c>
      <c r="N370" s="67" t="str">
        <f t="shared" si="3865"/>
        <v/>
      </c>
      <c r="O370" s="67" t="str">
        <f t="shared" si="3866"/>
        <v/>
      </c>
      <c r="P370" s="67" t="str">
        <f t="shared" si="3867"/>
        <v/>
      </c>
      <c r="Q370" s="75" t="str">
        <f t="shared" si="3868"/>
        <v/>
      </c>
      <c r="R370" s="74" t="str">
        <f t="shared" si="3869"/>
        <v/>
      </c>
      <c r="S370" s="67" t="str">
        <f t="shared" si="3870"/>
        <v/>
      </c>
      <c r="T370" s="67" t="str">
        <f t="shared" si="3871"/>
        <v/>
      </c>
      <c r="U370" s="67" t="str">
        <f t="shared" si="3872"/>
        <v/>
      </c>
      <c r="V370" s="67" t="str">
        <f t="shared" si="3873"/>
        <v/>
      </c>
      <c r="W370" s="67" t="str">
        <f t="shared" si="3874"/>
        <v/>
      </c>
      <c r="X370" s="67" t="str">
        <f t="shared" si="3875"/>
        <v/>
      </c>
      <c r="Y370" s="67" t="str">
        <f t="shared" si="3876"/>
        <v/>
      </c>
      <c r="Z370" s="67" t="str">
        <f t="shared" si="3877"/>
        <v/>
      </c>
      <c r="AA370" s="75" t="str">
        <f t="shared" si="3878"/>
        <v/>
      </c>
      <c r="AB370" s="74" t="str">
        <f t="shared" si="4109"/>
        <v/>
      </c>
      <c r="AC370" s="67" t="str">
        <f t="shared" ref="AC370" si="4409">IF(AND($F370=AB$2,$D370=AB$3,$E370=AC$4),1,"")</f>
        <v/>
      </c>
      <c r="AD370" s="67" t="str">
        <f t="shared" si="3880"/>
        <v/>
      </c>
      <c r="AE370" s="67" t="str">
        <f t="shared" si="3881"/>
        <v/>
      </c>
      <c r="AF370" s="67" t="str">
        <f t="shared" si="3882"/>
        <v/>
      </c>
      <c r="AG370" s="67" t="str">
        <f t="shared" si="3883"/>
        <v/>
      </c>
      <c r="AH370" s="67" t="str">
        <f t="shared" si="3884"/>
        <v/>
      </c>
      <c r="AI370" s="67" t="str">
        <f t="shared" si="3885"/>
        <v/>
      </c>
      <c r="AJ370" s="67" t="str">
        <f t="shared" si="3886"/>
        <v/>
      </c>
      <c r="AK370" s="75" t="str">
        <f t="shared" si="3887"/>
        <v/>
      </c>
      <c r="AL370" s="74" t="str">
        <f t="shared" si="4111"/>
        <v/>
      </c>
      <c r="AM370" s="67" t="str">
        <f t="shared" ref="AM370" si="4410">IF(AND($F370=AL$2,$D370=AL$3,$E370=AM$4),1,"")</f>
        <v/>
      </c>
      <c r="AN370" s="67" t="str">
        <f t="shared" si="3889"/>
        <v/>
      </c>
      <c r="AO370" s="67" t="str">
        <f t="shared" si="3890"/>
        <v/>
      </c>
      <c r="AP370" s="67" t="str">
        <f t="shared" si="3891"/>
        <v/>
      </c>
      <c r="AQ370" s="67" t="str">
        <f t="shared" si="3892"/>
        <v/>
      </c>
      <c r="AR370" s="67" t="str">
        <f t="shared" si="3893"/>
        <v/>
      </c>
      <c r="AS370" s="67" t="str">
        <f t="shared" si="3894"/>
        <v/>
      </c>
      <c r="AT370" s="67" t="str">
        <f t="shared" si="3895"/>
        <v/>
      </c>
      <c r="AU370" s="75" t="str">
        <f t="shared" si="3896"/>
        <v/>
      </c>
      <c r="AV370" s="74" t="str">
        <f t="shared" si="4113"/>
        <v/>
      </c>
      <c r="AW370" s="67" t="str">
        <f t="shared" ref="AW370" si="4411">IF(AND($F370=AV$2,$D370=AV$3,$E370=AW$4),1,"")</f>
        <v/>
      </c>
      <c r="AX370" s="67" t="str">
        <f t="shared" si="3898"/>
        <v/>
      </c>
      <c r="AY370" s="67" t="str">
        <f t="shared" si="3899"/>
        <v/>
      </c>
      <c r="AZ370" s="67" t="str">
        <f t="shared" si="3900"/>
        <v/>
      </c>
      <c r="BA370" s="67" t="str">
        <f t="shared" si="3901"/>
        <v/>
      </c>
      <c r="BB370" s="67" t="str">
        <f t="shared" si="3902"/>
        <v/>
      </c>
      <c r="BC370" s="67" t="str">
        <f t="shared" si="3903"/>
        <v/>
      </c>
      <c r="BD370" s="67" t="str">
        <f t="shared" si="3904"/>
        <v/>
      </c>
      <c r="BE370" s="75" t="str">
        <f t="shared" si="3905"/>
        <v/>
      </c>
      <c r="BF370" s="74" t="str">
        <f t="shared" si="4115"/>
        <v/>
      </c>
      <c r="BG370" s="67" t="str">
        <f t="shared" ref="BG370" si="4412">IF(AND($F370=BF$2,$D370=BF$3,$E370=BG$4),1,"")</f>
        <v/>
      </c>
      <c r="BH370" s="67" t="str">
        <f t="shared" si="3907"/>
        <v/>
      </c>
      <c r="BI370" s="67" t="str">
        <f t="shared" si="3908"/>
        <v/>
      </c>
      <c r="BJ370" s="67" t="str">
        <f t="shared" si="3909"/>
        <v/>
      </c>
      <c r="BK370" s="67" t="str">
        <f t="shared" si="3910"/>
        <v/>
      </c>
      <c r="BL370" s="67" t="str">
        <f t="shared" si="3911"/>
        <v/>
      </c>
      <c r="BM370" s="67" t="str">
        <f t="shared" si="3912"/>
        <v/>
      </c>
      <c r="BN370" s="67" t="str">
        <f t="shared" si="3913"/>
        <v/>
      </c>
      <c r="BO370" s="75" t="str">
        <f t="shared" si="3914"/>
        <v/>
      </c>
      <c r="BP370" s="74" t="str">
        <f t="shared" si="4117"/>
        <v/>
      </c>
      <c r="BQ370" s="67" t="str">
        <f t="shared" ref="BQ370" si="4413">IF(AND($F370=BP$2,$D370=BP$3,$E370=BQ$4),1,"")</f>
        <v/>
      </c>
      <c r="BR370" s="67" t="str">
        <f t="shared" si="3916"/>
        <v/>
      </c>
      <c r="BS370" s="67" t="str">
        <f t="shared" si="3917"/>
        <v/>
      </c>
      <c r="BT370" s="67" t="str">
        <f t="shared" si="3918"/>
        <v/>
      </c>
      <c r="BU370" s="67" t="str">
        <f t="shared" si="3919"/>
        <v/>
      </c>
      <c r="BV370" s="67" t="str">
        <f t="shared" si="3920"/>
        <v/>
      </c>
      <c r="BW370" s="67" t="str">
        <f t="shared" si="3921"/>
        <v/>
      </c>
      <c r="BX370" s="67" t="str">
        <f t="shared" si="3922"/>
        <v/>
      </c>
      <c r="BY370" s="75" t="str">
        <f t="shared" si="3923"/>
        <v/>
      </c>
      <c r="BZ370" s="74" t="str">
        <f t="shared" si="4119"/>
        <v/>
      </c>
      <c r="CA370" s="67" t="str">
        <f t="shared" ref="CA370" si="4414">IF(AND($F370=BZ$2,$D370=BZ$3,$E370=CA$4),1,"")</f>
        <v/>
      </c>
      <c r="CB370" s="67" t="str">
        <f t="shared" si="3925"/>
        <v/>
      </c>
      <c r="CC370" s="67" t="str">
        <f t="shared" si="3926"/>
        <v/>
      </c>
      <c r="CD370" s="67" t="str">
        <f t="shared" si="3927"/>
        <v/>
      </c>
      <c r="CE370" s="67" t="str">
        <f t="shared" si="3928"/>
        <v/>
      </c>
      <c r="CF370" s="67" t="str">
        <f t="shared" si="3929"/>
        <v/>
      </c>
      <c r="CG370" s="67" t="str">
        <f t="shared" si="3930"/>
        <v/>
      </c>
      <c r="CH370" s="67" t="str">
        <f t="shared" si="3931"/>
        <v/>
      </c>
      <c r="CI370" s="75" t="str">
        <f t="shared" si="3932"/>
        <v/>
      </c>
      <c r="CJ370" s="74" t="str">
        <f t="shared" si="4121"/>
        <v/>
      </c>
      <c r="CK370" s="67" t="str">
        <f t="shared" ref="CK370" si="4415">IF(AND($F370=CJ$2,$D370=CJ$3,$E370=CK$4),1,"")</f>
        <v/>
      </c>
      <c r="CL370" s="67" t="str">
        <f t="shared" si="3934"/>
        <v/>
      </c>
      <c r="CM370" s="67" t="str">
        <f t="shared" si="3935"/>
        <v/>
      </c>
      <c r="CN370" s="67" t="str">
        <f t="shared" si="3936"/>
        <v/>
      </c>
      <c r="CO370" s="67" t="str">
        <f t="shared" si="3937"/>
        <v/>
      </c>
      <c r="CP370" s="67" t="str">
        <f t="shared" si="3938"/>
        <v/>
      </c>
      <c r="CQ370" s="67" t="str">
        <f t="shared" si="3939"/>
        <v/>
      </c>
      <c r="CR370" s="67" t="str">
        <f t="shared" si="3940"/>
        <v/>
      </c>
      <c r="CS370" s="75" t="str">
        <f t="shared" si="3941"/>
        <v/>
      </c>
      <c r="CT370" s="74" t="str">
        <f t="shared" si="4123"/>
        <v/>
      </c>
      <c r="CU370" s="67" t="str">
        <f t="shared" ref="CU370" si="4416">IF(AND($F370=CT$2,$D370=CT$3,$E370=CU$4),1,"")</f>
        <v/>
      </c>
      <c r="CV370" s="67" t="str">
        <f t="shared" si="3943"/>
        <v/>
      </c>
      <c r="CW370" s="67" t="str">
        <f t="shared" si="3944"/>
        <v/>
      </c>
      <c r="CX370" s="67" t="str">
        <f t="shared" si="3945"/>
        <v/>
      </c>
      <c r="CY370" s="67" t="str">
        <f t="shared" si="3946"/>
        <v/>
      </c>
      <c r="CZ370" s="67" t="str">
        <f t="shared" si="3947"/>
        <v/>
      </c>
      <c r="DA370" s="67" t="str">
        <f t="shared" si="3948"/>
        <v/>
      </c>
      <c r="DB370" s="67" t="str">
        <f t="shared" si="3949"/>
        <v/>
      </c>
      <c r="DC370" s="75" t="str">
        <f t="shared" si="3950"/>
        <v/>
      </c>
      <c r="DD370" s="74" t="str">
        <f t="shared" si="4125"/>
        <v/>
      </c>
      <c r="DE370" s="67" t="str">
        <f t="shared" ref="DE370" si="4417">IF(AND($F370=DD$2,$D370=DD$3,$E370=DE$4),1,"")</f>
        <v/>
      </c>
      <c r="DF370" s="67" t="str">
        <f t="shared" si="3952"/>
        <v/>
      </c>
      <c r="DG370" s="67" t="str">
        <f t="shared" si="3953"/>
        <v/>
      </c>
      <c r="DH370" s="67" t="str">
        <f t="shared" si="3954"/>
        <v/>
      </c>
      <c r="DI370" s="67" t="str">
        <f t="shared" si="3955"/>
        <v/>
      </c>
      <c r="DJ370" s="67" t="str">
        <f t="shared" si="3956"/>
        <v/>
      </c>
      <c r="DK370" s="67" t="str">
        <f t="shared" si="3957"/>
        <v/>
      </c>
      <c r="DL370" s="67" t="str">
        <f t="shared" si="3958"/>
        <v/>
      </c>
      <c r="DM370" s="75" t="str">
        <f t="shared" si="3959"/>
        <v/>
      </c>
      <c r="DN370" s="74" t="str">
        <f t="shared" si="4127"/>
        <v/>
      </c>
      <c r="DO370" s="67" t="str">
        <f t="shared" ref="DO370" si="4418">IF(AND($F370=DN$2,$D370=DN$3,$E370=DO$4),1,"")</f>
        <v/>
      </c>
      <c r="DP370" s="67" t="str">
        <f t="shared" si="3961"/>
        <v/>
      </c>
      <c r="DQ370" s="67" t="str">
        <f t="shared" si="3962"/>
        <v/>
      </c>
      <c r="DR370" s="67" t="str">
        <f t="shared" si="3963"/>
        <v/>
      </c>
      <c r="DS370" s="67" t="str">
        <f t="shared" si="3964"/>
        <v/>
      </c>
      <c r="DT370" s="67" t="str">
        <f t="shared" si="3965"/>
        <v/>
      </c>
      <c r="DU370" s="67" t="str">
        <f t="shared" si="3966"/>
        <v/>
      </c>
      <c r="DV370" s="67" t="str">
        <f t="shared" si="3967"/>
        <v/>
      </c>
      <c r="DW370" s="76" t="str">
        <f t="shared" si="3968"/>
        <v/>
      </c>
      <c r="DX370" s="73"/>
    </row>
    <row r="371" spans="1:128" hidden="1">
      <c r="A371" s="67" t="str">
        <f>IF(OR(B371=0,B371=""),"",'Stu.Detail (1-20)'!A373)</f>
        <v/>
      </c>
      <c r="B371" s="67" t="str">
        <f>IF(OR('Stu.Detail (1-20)'!B373=0,'Stu.Detail (1-20)'!B373=""),"",'Stu.Detail (1-20)'!B373)</f>
        <v/>
      </c>
      <c r="C371" s="68" t="str">
        <f>IF(OR('Stu.Detail (1-20)'!C373=0,'Stu.Detail (1-20)'!C373=""),"",'Stu.Detail (1-20)'!C373)</f>
        <v/>
      </c>
      <c r="D371" s="67" t="str">
        <f>IF(OR('Stu.Detail (1-20)'!J373=0,'Stu.Detail (1-20)'!J373=""),"",'Stu.Detail (1-20)'!J373)</f>
        <v/>
      </c>
      <c r="E371" s="67" t="str">
        <f>IF(OR('Stu.Detail (1-20)'!K373=0,'Stu.Detail (1-20)'!K373=""),"",'Stu.Detail (1-20)'!K373)</f>
        <v/>
      </c>
      <c r="F371" s="67" t="str">
        <f>IF(OR('Stu.Detail (1-20)'!L373=0,'Stu.Detail (1-20)'!L373=""),"",'Stu.Detail (1-20)'!L373)</f>
        <v/>
      </c>
      <c r="H371" s="74" t="str">
        <f t="shared" si="3859"/>
        <v/>
      </c>
      <c r="I371" s="67" t="str">
        <f t="shared" si="3860"/>
        <v/>
      </c>
      <c r="J371" s="67" t="str">
        <f t="shared" si="3861"/>
        <v/>
      </c>
      <c r="K371" s="67" t="str">
        <f t="shared" si="3862"/>
        <v/>
      </c>
      <c r="L371" s="67" t="str">
        <f t="shared" si="3863"/>
        <v/>
      </c>
      <c r="M371" s="67" t="str">
        <f t="shared" si="3864"/>
        <v/>
      </c>
      <c r="N371" s="67" t="str">
        <f t="shared" si="3865"/>
        <v/>
      </c>
      <c r="O371" s="67" t="str">
        <f t="shared" si="3866"/>
        <v/>
      </c>
      <c r="P371" s="67" t="str">
        <f t="shared" si="3867"/>
        <v/>
      </c>
      <c r="Q371" s="75" t="str">
        <f t="shared" si="3868"/>
        <v/>
      </c>
      <c r="R371" s="74" t="str">
        <f t="shared" si="3869"/>
        <v/>
      </c>
      <c r="S371" s="67" t="str">
        <f t="shared" si="3870"/>
        <v/>
      </c>
      <c r="T371" s="67" t="str">
        <f t="shared" si="3871"/>
        <v/>
      </c>
      <c r="U371" s="67" t="str">
        <f t="shared" si="3872"/>
        <v/>
      </c>
      <c r="V371" s="67" t="str">
        <f t="shared" si="3873"/>
        <v/>
      </c>
      <c r="W371" s="67" t="str">
        <f t="shared" si="3874"/>
        <v/>
      </c>
      <c r="X371" s="67" t="str">
        <f t="shared" si="3875"/>
        <v/>
      </c>
      <c r="Y371" s="67" t="str">
        <f t="shared" si="3876"/>
        <v/>
      </c>
      <c r="Z371" s="67" t="str">
        <f t="shared" si="3877"/>
        <v/>
      </c>
      <c r="AA371" s="75" t="str">
        <f t="shared" si="3878"/>
        <v/>
      </c>
      <c r="AB371" s="74" t="str">
        <f t="shared" si="4109"/>
        <v/>
      </c>
      <c r="AC371" s="67" t="str">
        <f t="shared" ref="AC371" si="4419">IF(AND($F371=AB$2,$D371=AB$3,$E371=AC$4),1,"")</f>
        <v/>
      </c>
      <c r="AD371" s="67" t="str">
        <f t="shared" si="3880"/>
        <v/>
      </c>
      <c r="AE371" s="67" t="str">
        <f t="shared" si="3881"/>
        <v/>
      </c>
      <c r="AF371" s="67" t="str">
        <f t="shared" si="3882"/>
        <v/>
      </c>
      <c r="AG371" s="67" t="str">
        <f t="shared" si="3883"/>
        <v/>
      </c>
      <c r="AH371" s="67" t="str">
        <f t="shared" si="3884"/>
        <v/>
      </c>
      <c r="AI371" s="67" t="str">
        <f t="shared" si="3885"/>
        <v/>
      </c>
      <c r="AJ371" s="67" t="str">
        <f t="shared" si="3886"/>
        <v/>
      </c>
      <c r="AK371" s="75" t="str">
        <f t="shared" si="3887"/>
        <v/>
      </c>
      <c r="AL371" s="74" t="str">
        <f t="shared" si="4111"/>
        <v/>
      </c>
      <c r="AM371" s="67" t="str">
        <f t="shared" ref="AM371" si="4420">IF(AND($F371=AL$2,$D371=AL$3,$E371=AM$4),1,"")</f>
        <v/>
      </c>
      <c r="AN371" s="67" t="str">
        <f t="shared" si="3889"/>
        <v/>
      </c>
      <c r="AO371" s="67" t="str">
        <f t="shared" si="3890"/>
        <v/>
      </c>
      <c r="AP371" s="67" t="str">
        <f t="shared" si="3891"/>
        <v/>
      </c>
      <c r="AQ371" s="67" t="str">
        <f t="shared" si="3892"/>
        <v/>
      </c>
      <c r="AR371" s="67" t="str">
        <f t="shared" si="3893"/>
        <v/>
      </c>
      <c r="AS371" s="67" t="str">
        <f t="shared" si="3894"/>
        <v/>
      </c>
      <c r="AT371" s="67" t="str">
        <f t="shared" si="3895"/>
        <v/>
      </c>
      <c r="AU371" s="75" t="str">
        <f t="shared" si="3896"/>
        <v/>
      </c>
      <c r="AV371" s="74" t="str">
        <f t="shared" si="4113"/>
        <v/>
      </c>
      <c r="AW371" s="67" t="str">
        <f t="shared" ref="AW371" si="4421">IF(AND($F371=AV$2,$D371=AV$3,$E371=AW$4),1,"")</f>
        <v/>
      </c>
      <c r="AX371" s="67" t="str">
        <f t="shared" si="3898"/>
        <v/>
      </c>
      <c r="AY371" s="67" t="str">
        <f t="shared" si="3899"/>
        <v/>
      </c>
      <c r="AZ371" s="67" t="str">
        <f t="shared" si="3900"/>
        <v/>
      </c>
      <c r="BA371" s="67" t="str">
        <f t="shared" si="3901"/>
        <v/>
      </c>
      <c r="BB371" s="67" t="str">
        <f t="shared" si="3902"/>
        <v/>
      </c>
      <c r="BC371" s="67" t="str">
        <f t="shared" si="3903"/>
        <v/>
      </c>
      <c r="BD371" s="67" t="str">
        <f t="shared" si="3904"/>
        <v/>
      </c>
      <c r="BE371" s="75" t="str">
        <f t="shared" si="3905"/>
        <v/>
      </c>
      <c r="BF371" s="74" t="str">
        <f t="shared" si="4115"/>
        <v/>
      </c>
      <c r="BG371" s="67" t="str">
        <f t="shared" ref="BG371" si="4422">IF(AND($F371=BF$2,$D371=BF$3,$E371=BG$4),1,"")</f>
        <v/>
      </c>
      <c r="BH371" s="67" t="str">
        <f t="shared" si="3907"/>
        <v/>
      </c>
      <c r="BI371" s="67" t="str">
        <f t="shared" si="3908"/>
        <v/>
      </c>
      <c r="BJ371" s="67" t="str">
        <f t="shared" si="3909"/>
        <v/>
      </c>
      <c r="BK371" s="67" t="str">
        <f t="shared" si="3910"/>
        <v/>
      </c>
      <c r="BL371" s="67" t="str">
        <f t="shared" si="3911"/>
        <v/>
      </c>
      <c r="BM371" s="67" t="str">
        <f t="shared" si="3912"/>
        <v/>
      </c>
      <c r="BN371" s="67" t="str">
        <f t="shared" si="3913"/>
        <v/>
      </c>
      <c r="BO371" s="75" t="str">
        <f t="shared" si="3914"/>
        <v/>
      </c>
      <c r="BP371" s="74" t="str">
        <f t="shared" si="4117"/>
        <v/>
      </c>
      <c r="BQ371" s="67" t="str">
        <f t="shared" ref="BQ371" si="4423">IF(AND($F371=BP$2,$D371=BP$3,$E371=BQ$4),1,"")</f>
        <v/>
      </c>
      <c r="BR371" s="67" t="str">
        <f t="shared" si="3916"/>
        <v/>
      </c>
      <c r="BS371" s="67" t="str">
        <f t="shared" si="3917"/>
        <v/>
      </c>
      <c r="BT371" s="67" t="str">
        <f t="shared" si="3918"/>
        <v/>
      </c>
      <c r="BU371" s="67" t="str">
        <f t="shared" si="3919"/>
        <v/>
      </c>
      <c r="BV371" s="67" t="str">
        <f t="shared" si="3920"/>
        <v/>
      </c>
      <c r="BW371" s="67" t="str">
        <f t="shared" si="3921"/>
        <v/>
      </c>
      <c r="BX371" s="67" t="str">
        <f t="shared" si="3922"/>
        <v/>
      </c>
      <c r="BY371" s="75" t="str">
        <f t="shared" si="3923"/>
        <v/>
      </c>
      <c r="BZ371" s="74" t="str">
        <f t="shared" si="4119"/>
        <v/>
      </c>
      <c r="CA371" s="67" t="str">
        <f t="shared" ref="CA371" si="4424">IF(AND($F371=BZ$2,$D371=BZ$3,$E371=CA$4),1,"")</f>
        <v/>
      </c>
      <c r="CB371" s="67" t="str">
        <f t="shared" si="3925"/>
        <v/>
      </c>
      <c r="CC371" s="67" t="str">
        <f t="shared" si="3926"/>
        <v/>
      </c>
      <c r="CD371" s="67" t="str">
        <f t="shared" si="3927"/>
        <v/>
      </c>
      <c r="CE371" s="67" t="str">
        <f t="shared" si="3928"/>
        <v/>
      </c>
      <c r="CF371" s="67" t="str">
        <f t="shared" si="3929"/>
        <v/>
      </c>
      <c r="CG371" s="67" t="str">
        <f t="shared" si="3930"/>
        <v/>
      </c>
      <c r="CH371" s="67" t="str">
        <f t="shared" si="3931"/>
        <v/>
      </c>
      <c r="CI371" s="75" t="str">
        <f t="shared" si="3932"/>
        <v/>
      </c>
      <c r="CJ371" s="74" t="str">
        <f t="shared" si="4121"/>
        <v/>
      </c>
      <c r="CK371" s="67" t="str">
        <f t="shared" ref="CK371" si="4425">IF(AND($F371=CJ$2,$D371=CJ$3,$E371=CK$4),1,"")</f>
        <v/>
      </c>
      <c r="CL371" s="67" t="str">
        <f t="shared" si="3934"/>
        <v/>
      </c>
      <c r="CM371" s="67" t="str">
        <f t="shared" si="3935"/>
        <v/>
      </c>
      <c r="CN371" s="67" t="str">
        <f t="shared" si="3936"/>
        <v/>
      </c>
      <c r="CO371" s="67" t="str">
        <f t="shared" si="3937"/>
        <v/>
      </c>
      <c r="CP371" s="67" t="str">
        <f t="shared" si="3938"/>
        <v/>
      </c>
      <c r="CQ371" s="67" t="str">
        <f t="shared" si="3939"/>
        <v/>
      </c>
      <c r="CR371" s="67" t="str">
        <f t="shared" si="3940"/>
        <v/>
      </c>
      <c r="CS371" s="75" t="str">
        <f t="shared" si="3941"/>
        <v/>
      </c>
      <c r="CT371" s="74" t="str">
        <f t="shared" si="4123"/>
        <v/>
      </c>
      <c r="CU371" s="67" t="str">
        <f t="shared" ref="CU371" si="4426">IF(AND($F371=CT$2,$D371=CT$3,$E371=CU$4),1,"")</f>
        <v/>
      </c>
      <c r="CV371" s="67" t="str">
        <f t="shared" si="3943"/>
        <v/>
      </c>
      <c r="CW371" s="67" t="str">
        <f t="shared" si="3944"/>
        <v/>
      </c>
      <c r="CX371" s="67" t="str">
        <f t="shared" si="3945"/>
        <v/>
      </c>
      <c r="CY371" s="67" t="str">
        <f t="shared" si="3946"/>
        <v/>
      </c>
      <c r="CZ371" s="67" t="str">
        <f t="shared" si="3947"/>
        <v/>
      </c>
      <c r="DA371" s="67" t="str">
        <f t="shared" si="3948"/>
        <v/>
      </c>
      <c r="DB371" s="67" t="str">
        <f t="shared" si="3949"/>
        <v/>
      </c>
      <c r="DC371" s="75" t="str">
        <f t="shared" si="3950"/>
        <v/>
      </c>
      <c r="DD371" s="74" t="str">
        <f t="shared" si="4125"/>
        <v/>
      </c>
      <c r="DE371" s="67" t="str">
        <f t="shared" ref="DE371" si="4427">IF(AND($F371=DD$2,$D371=DD$3,$E371=DE$4),1,"")</f>
        <v/>
      </c>
      <c r="DF371" s="67" t="str">
        <f t="shared" si="3952"/>
        <v/>
      </c>
      <c r="DG371" s="67" t="str">
        <f t="shared" si="3953"/>
        <v/>
      </c>
      <c r="DH371" s="67" t="str">
        <f t="shared" si="3954"/>
        <v/>
      </c>
      <c r="DI371" s="67" t="str">
        <f t="shared" si="3955"/>
        <v/>
      </c>
      <c r="DJ371" s="67" t="str">
        <f t="shared" si="3956"/>
        <v/>
      </c>
      <c r="DK371" s="67" t="str">
        <f t="shared" si="3957"/>
        <v/>
      </c>
      <c r="DL371" s="67" t="str">
        <f t="shared" si="3958"/>
        <v/>
      </c>
      <c r="DM371" s="75" t="str">
        <f t="shared" si="3959"/>
        <v/>
      </c>
      <c r="DN371" s="74" t="str">
        <f t="shared" si="4127"/>
        <v/>
      </c>
      <c r="DO371" s="67" t="str">
        <f t="shared" ref="DO371" si="4428">IF(AND($F371=DN$2,$D371=DN$3,$E371=DO$4),1,"")</f>
        <v/>
      </c>
      <c r="DP371" s="67" t="str">
        <f t="shared" si="3961"/>
        <v/>
      </c>
      <c r="DQ371" s="67" t="str">
        <f t="shared" si="3962"/>
        <v/>
      </c>
      <c r="DR371" s="67" t="str">
        <f t="shared" si="3963"/>
        <v/>
      </c>
      <c r="DS371" s="67" t="str">
        <f t="shared" si="3964"/>
        <v/>
      </c>
      <c r="DT371" s="67" t="str">
        <f t="shared" si="3965"/>
        <v/>
      </c>
      <c r="DU371" s="67" t="str">
        <f t="shared" si="3966"/>
        <v/>
      </c>
      <c r="DV371" s="67" t="str">
        <f t="shared" si="3967"/>
        <v/>
      </c>
      <c r="DW371" s="76" t="str">
        <f t="shared" si="3968"/>
        <v/>
      </c>
      <c r="DX371" s="73"/>
    </row>
    <row r="372" spans="1:128" hidden="1">
      <c r="A372" s="67" t="str">
        <f>IF(OR(B372=0,B372=""),"",'Stu.Detail (1-20)'!A374)</f>
        <v/>
      </c>
      <c r="B372" s="67" t="str">
        <f>IF(OR('Stu.Detail (1-20)'!B374=0,'Stu.Detail (1-20)'!B374=""),"",'Stu.Detail (1-20)'!B374)</f>
        <v/>
      </c>
      <c r="C372" s="68" t="str">
        <f>IF(OR('Stu.Detail (1-20)'!C374=0,'Stu.Detail (1-20)'!C374=""),"",'Stu.Detail (1-20)'!C374)</f>
        <v/>
      </c>
      <c r="D372" s="67" t="str">
        <f>IF(OR('Stu.Detail (1-20)'!J374=0,'Stu.Detail (1-20)'!J374=""),"",'Stu.Detail (1-20)'!J374)</f>
        <v/>
      </c>
      <c r="E372" s="67" t="str">
        <f>IF(OR('Stu.Detail (1-20)'!K374=0,'Stu.Detail (1-20)'!K374=""),"",'Stu.Detail (1-20)'!K374)</f>
        <v/>
      </c>
      <c r="F372" s="67" t="str">
        <f>IF(OR('Stu.Detail (1-20)'!L374=0,'Stu.Detail (1-20)'!L374=""),"",'Stu.Detail (1-20)'!L374)</f>
        <v/>
      </c>
      <c r="H372" s="74" t="str">
        <f t="shared" si="3859"/>
        <v/>
      </c>
      <c r="I372" s="67" t="str">
        <f t="shared" si="3860"/>
        <v/>
      </c>
      <c r="J372" s="67" t="str">
        <f t="shared" si="3861"/>
        <v/>
      </c>
      <c r="K372" s="67" t="str">
        <f t="shared" si="3862"/>
        <v/>
      </c>
      <c r="L372" s="67" t="str">
        <f t="shared" si="3863"/>
        <v/>
      </c>
      <c r="M372" s="67" t="str">
        <f t="shared" si="3864"/>
        <v/>
      </c>
      <c r="N372" s="67" t="str">
        <f t="shared" si="3865"/>
        <v/>
      </c>
      <c r="O372" s="67" t="str">
        <f t="shared" si="3866"/>
        <v/>
      </c>
      <c r="P372" s="67" t="str">
        <f t="shared" si="3867"/>
        <v/>
      </c>
      <c r="Q372" s="75" t="str">
        <f t="shared" si="3868"/>
        <v/>
      </c>
      <c r="R372" s="74" t="str">
        <f t="shared" si="3869"/>
        <v/>
      </c>
      <c r="S372" s="67" t="str">
        <f t="shared" si="3870"/>
        <v/>
      </c>
      <c r="T372" s="67" t="str">
        <f t="shared" si="3871"/>
        <v/>
      </c>
      <c r="U372" s="67" t="str">
        <f t="shared" si="3872"/>
        <v/>
      </c>
      <c r="V372" s="67" t="str">
        <f t="shared" si="3873"/>
        <v/>
      </c>
      <c r="W372" s="67" t="str">
        <f t="shared" si="3874"/>
        <v/>
      </c>
      <c r="X372" s="67" t="str">
        <f t="shared" si="3875"/>
        <v/>
      </c>
      <c r="Y372" s="67" t="str">
        <f t="shared" si="3876"/>
        <v/>
      </c>
      <c r="Z372" s="67" t="str">
        <f t="shared" si="3877"/>
        <v/>
      </c>
      <c r="AA372" s="75" t="str">
        <f t="shared" si="3878"/>
        <v/>
      </c>
      <c r="AB372" s="74" t="str">
        <f t="shared" si="4109"/>
        <v/>
      </c>
      <c r="AC372" s="67" t="str">
        <f t="shared" ref="AC372" si="4429">IF(AND($F372=AB$2,$D372=AB$3,$E372=AC$4),1,"")</f>
        <v/>
      </c>
      <c r="AD372" s="67" t="str">
        <f t="shared" si="3880"/>
        <v/>
      </c>
      <c r="AE372" s="67" t="str">
        <f t="shared" si="3881"/>
        <v/>
      </c>
      <c r="AF372" s="67" t="str">
        <f t="shared" si="3882"/>
        <v/>
      </c>
      <c r="AG372" s="67" t="str">
        <f t="shared" si="3883"/>
        <v/>
      </c>
      <c r="AH372" s="67" t="str">
        <f t="shared" si="3884"/>
        <v/>
      </c>
      <c r="AI372" s="67" t="str">
        <f t="shared" si="3885"/>
        <v/>
      </c>
      <c r="AJ372" s="67" t="str">
        <f t="shared" si="3886"/>
        <v/>
      </c>
      <c r="AK372" s="75" t="str">
        <f t="shared" si="3887"/>
        <v/>
      </c>
      <c r="AL372" s="74" t="str">
        <f t="shared" si="4111"/>
        <v/>
      </c>
      <c r="AM372" s="67" t="str">
        <f t="shared" ref="AM372" si="4430">IF(AND($F372=AL$2,$D372=AL$3,$E372=AM$4),1,"")</f>
        <v/>
      </c>
      <c r="AN372" s="67" t="str">
        <f t="shared" si="3889"/>
        <v/>
      </c>
      <c r="AO372" s="67" t="str">
        <f t="shared" si="3890"/>
        <v/>
      </c>
      <c r="AP372" s="67" t="str">
        <f t="shared" si="3891"/>
        <v/>
      </c>
      <c r="AQ372" s="67" t="str">
        <f t="shared" si="3892"/>
        <v/>
      </c>
      <c r="AR372" s="67" t="str">
        <f t="shared" si="3893"/>
        <v/>
      </c>
      <c r="AS372" s="67" t="str">
        <f t="shared" si="3894"/>
        <v/>
      </c>
      <c r="AT372" s="67" t="str">
        <f t="shared" si="3895"/>
        <v/>
      </c>
      <c r="AU372" s="75" t="str">
        <f t="shared" si="3896"/>
        <v/>
      </c>
      <c r="AV372" s="74" t="str">
        <f t="shared" si="4113"/>
        <v/>
      </c>
      <c r="AW372" s="67" t="str">
        <f t="shared" ref="AW372" si="4431">IF(AND($F372=AV$2,$D372=AV$3,$E372=AW$4),1,"")</f>
        <v/>
      </c>
      <c r="AX372" s="67" t="str">
        <f t="shared" si="3898"/>
        <v/>
      </c>
      <c r="AY372" s="67" t="str">
        <f t="shared" si="3899"/>
        <v/>
      </c>
      <c r="AZ372" s="67" t="str">
        <f t="shared" si="3900"/>
        <v/>
      </c>
      <c r="BA372" s="67" t="str">
        <f t="shared" si="3901"/>
        <v/>
      </c>
      <c r="BB372" s="67" t="str">
        <f t="shared" si="3902"/>
        <v/>
      </c>
      <c r="BC372" s="67" t="str">
        <f t="shared" si="3903"/>
        <v/>
      </c>
      <c r="BD372" s="67" t="str">
        <f t="shared" si="3904"/>
        <v/>
      </c>
      <c r="BE372" s="75" t="str">
        <f t="shared" si="3905"/>
        <v/>
      </c>
      <c r="BF372" s="74" t="str">
        <f t="shared" si="4115"/>
        <v/>
      </c>
      <c r="BG372" s="67" t="str">
        <f t="shared" ref="BG372" si="4432">IF(AND($F372=BF$2,$D372=BF$3,$E372=BG$4),1,"")</f>
        <v/>
      </c>
      <c r="BH372" s="67" t="str">
        <f t="shared" si="3907"/>
        <v/>
      </c>
      <c r="BI372" s="67" t="str">
        <f t="shared" si="3908"/>
        <v/>
      </c>
      <c r="BJ372" s="67" t="str">
        <f t="shared" si="3909"/>
        <v/>
      </c>
      <c r="BK372" s="67" t="str">
        <f t="shared" si="3910"/>
        <v/>
      </c>
      <c r="BL372" s="67" t="str">
        <f t="shared" si="3911"/>
        <v/>
      </c>
      <c r="BM372" s="67" t="str">
        <f t="shared" si="3912"/>
        <v/>
      </c>
      <c r="BN372" s="67" t="str">
        <f t="shared" si="3913"/>
        <v/>
      </c>
      <c r="BO372" s="75" t="str">
        <f t="shared" si="3914"/>
        <v/>
      </c>
      <c r="BP372" s="74" t="str">
        <f t="shared" si="4117"/>
        <v/>
      </c>
      <c r="BQ372" s="67" t="str">
        <f t="shared" ref="BQ372" si="4433">IF(AND($F372=BP$2,$D372=BP$3,$E372=BQ$4),1,"")</f>
        <v/>
      </c>
      <c r="BR372" s="67" t="str">
        <f t="shared" si="3916"/>
        <v/>
      </c>
      <c r="BS372" s="67" t="str">
        <f t="shared" si="3917"/>
        <v/>
      </c>
      <c r="BT372" s="67" t="str">
        <f t="shared" si="3918"/>
        <v/>
      </c>
      <c r="BU372" s="67" t="str">
        <f t="shared" si="3919"/>
        <v/>
      </c>
      <c r="BV372" s="67" t="str">
        <f t="shared" si="3920"/>
        <v/>
      </c>
      <c r="BW372" s="67" t="str">
        <f t="shared" si="3921"/>
        <v/>
      </c>
      <c r="BX372" s="67" t="str">
        <f t="shared" si="3922"/>
        <v/>
      </c>
      <c r="BY372" s="75" t="str">
        <f t="shared" si="3923"/>
        <v/>
      </c>
      <c r="BZ372" s="74" t="str">
        <f t="shared" si="4119"/>
        <v/>
      </c>
      <c r="CA372" s="67" t="str">
        <f t="shared" ref="CA372" si="4434">IF(AND($F372=BZ$2,$D372=BZ$3,$E372=CA$4),1,"")</f>
        <v/>
      </c>
      <c r="CB372" s="67" t="str">
        <f t="shared" si="3925"/>
        <v/>
      </c>
      <c r="CC372" s="67" t="str">
        <f t="shared" si="3926"/>
        <v/>
      </c>
      <c r="CD372" s="67" t="str">
        <f t="shared" si="3927"/>
        <v/>
      </c>
      <c r="CE372" s="67" t="str">
        <f t="shared" si="3928"/>
        <v/>
      </c>
      <c r="CF372" s="67" t="str">
        <f t="shared" si="3929"/>
        <v/>
      </c>
      <c r="CG372" s="67" t="str">
        <f t="shared" si="3930"/>
        <v/>
      </c>
      <c r="CH372" s="67" t="str">
        <f t="shared" si="3931"/>
        <v/>
      </c>
      <c r="CI372" s="75" t="str">
        <f t="shared" si="3932"/>
        <v/>
      </c>
      <c r="CJ372" s="74" t="str">
        <f t="shared" si="4121"/>
        <v/>
      </c>
      <c r="CK372" s="67" t="str">
        <f t="shared" ref="CK372" si="4435">IF(AND($F372=CJ$2,$D372=CJ$3,$E372=CK$4),1,"")</f>
        <v/>
      </c>
      <c r="CL372" s="67" t="str">
        <f t="shared" si="3934"/>
        <v/>
      </c>
      <c r="CM372" s="67" t="str">
        <f t="shared" si="3935"/>
        <v/>
      </c>
      <c r="CN372" s="67" t="str">
        <f t="shared" si="3936"/>
        <v/>
      </c>
      <c r="CO372" s="67" t="str">
        <f t="shared" si="3937"/>
        <v/>
      </c>
      <c r="CP372" s="67" t="str">
        <f t="shared" si="3938"/>
        <v/>
      </c>
      <c r="CQ372" s="67" t="str">
        <f t="shared" si="3939"/>
        <v/>
      </c>
      <c r="CR372" s="67" t="str">
        <f t="shared" si="3940"/>
        <v/>
      </c>
      <c r="CS372" s="75" t="str">
        <f t="shared" si="3941"/>
        <v/>
      </c>
      <c r="CT372" s="74" t="str">
        <f t="shared" si="4123"/>
        <v/>
      </c>
      <c r="CU372" s="67" t="str">
        <f t="shared" ref="CU372" si="4436">IF(AND($F372=CT$2,$D372=CT$3,$E372=CU$4),1,"")</f>
        <v/>
      </c>
      <c r="CV372" s="67" t="str">
        <f t="shared" si="3943"/>
        <v/>
      </c>
      <c r="CW372" s="67" t="str">
        <f t="shared" si="3944"/>
        <v/>
      </c>
      <c r="CX372" s="67" t="str">
        <f t="shared" si="3945"/>
        <v/>
      </c>
      <c r="CY372" s="67" t="str">
        <f t="shared" si="3946"/>
        <v/>
      </c>
      <c r="CZ372" s="67" t="str">
        <f t="shared" si="3947"/>
        <v/>
      </c>
      <c r="DA372" s="67" t="str">
        <f t="shared" si="3948"/>
        <v/>
      </c>
      <c r="DB372" s="67" t="str">
        <f t="shared" si="3949"/>
        <v/>
      </c>
      <c r="DC372" s="75" t="str">
        <f t="shared" si="3950"/>
        <v/>
      </c>
      <c r="DD372" s="74" t="str">
        <f t="shared" si="4125"/>
        <v/>
      </c>
      <c r="DE372" s="67" t="str">
        <f t="shared" ref="DE372" si="4437">IF(AND($F372=DD$2,$D372=DD$3,$E372=DE$4),1,"")</f>
        <v/>
      </c>
      <c r="DF372" s="67" t="str">
        <f t="shared" si="3952"/>
        <v/>
      </c>
      <c r="DG372" s="67" t="str">
        <f t="shared" si="3953"/>
        <v/>
      </c>
      <c r="DH372" s="67" t="str">
        <f t="shared" si="3954"/>
        <v/>
      </c>
      <c r="DI372" s="67" t="str">
        <f t="shared" si="3955"/>
        <v/>
      </c>
      <c r="DJ372" s="67" t="str">
        <f t="shared" si="3956"/>
        <v/>
      </c>
      <c r="DK372" s="67" t="str">
        <f t="shared" si="3957"/>
        <v/>
      </c>
      <c r="DL372" s="67" t="str">
        <f t="shared" si="3958"/>
        <v/>
      </c>
      <c r="DM372" s="75" t="str">
        <f t="shared" si="3959"/>
        <v/>
      </c>
      <c r="DN372" s="74" t="str">
        <f t="shared" si="4127"/>
        <v/>
      </c>
      <c r="DO372" s="67" t="str">
        <f t="shared" ref="DO372" si="4438">IF(AND($F372=DN$2,$D372=DN$3,$E372=DO$4),1,"")</f>
        <v/>
      </c>
      <c r="DP372" s="67" t="str">
        <f t="shared" si="3961"/>
        <v/>
      </c>
      <c r="DQ372" s="67" t="str">
        <f t="shared" si="3962"/>
        <v/>
      </c>
      <c r="DR372" s="67" t="str">
        <f t="shared" si="3963"/>
        <v/>
      </c>
      <c r="DS372" s="67" t="str">
        <f t="shared" si="3964"/>
        <v/>
      </c>
      <c r="DT372" s="67" t="str">
        <f t="shared" si="3965"/>
        <v/>
      </c>
      <c r="DU372" s="67" t="str">
        <f t="shared" si="3966"/>
        <v/>
      </c>
      <c r="DV372" s="67" t="str">
        <f t="shared" si="3967"/>
        <v/>
      </c>
      <c r="DW372" s="76" t="str">
        <f t="shared" si="3968"/>
        <v/>
      </c>
      <c r="DX372" s="73"/>
    </row>
    <row r="373" spans="1:128" hidden="1">
      <c r="A373" s="67" t="str">
        <f>IF(OR(B373=0,B373=""),"",'Stu.Detail (1-20)'!A375)</f>
        <v/>
      </c>
      <c r="B373" s="67" t="str">
        <f>IF(OR('Stu.Detail (1-20)'!B375=0,'Stu.Detail (1-20)'!B375=""),"",'Stu.Detail (1-20)'!B375)</f>
        <v/>
      </c>
      <c r="C373" s="68" t="str">
        <f>IF(OR('Stu.Detail (1-20)'!C375=0,'Stu.Detail (1-20)'!C375=""),"",'Stu.Detail (1-20)'!C375)</f>
        <v/>
      </c>
      <c r="D373" s="67" t="str">
        <f>IF(OR('Stu.Detail (1-20)'!J375=0,'Stu.Detail (1-20)'!J375=""),"",'Stu.Detail (1-20)'!J375)</f>
        <v/>
      </c>
      <c r="E373" s="67" t="str">
        <f>IF(OR('Stu.Detail (1-20)'!K375=0,'Stu.Detail (1-20)'!K375=""),"",'Stu.Detail (1-20)'!K375)</f>
        <v/>
      </c>
      <c r="F373" s="67" t="str">
        <f>IF(OR('Stu.Detail (1-20)'!L375=0,'Stu.Detail (1-20)'!L375=""),"",'Stu.Detail (1-20)'!L375)</f>
        <v/>
      </c>
      <c r="H373" s="74" t="str">
        <f t="shared" si="3859"/>
        <v/>
      </c>
      <c r="I373" s="67" t="str">
        <f t="shared" si="3860"/>
        <v/>
      </c>
      <c r="J373" s="67" t="str">
        <f t="shared" si="3861"/>
        <v/>
      </c>
      <c r="K373" s="67" t="str">
        <f t="shared" si="3862"/>
        <v/>
      </c>
      <c r="L373" s="67" t="str">
        <f t="shared" si="3863"/>
        <v/>
      </c>
      <c r="M373" s="67" t="str">
        <f t="shared" si="3864"/>
        <v/>
      </c>
      <c r="N373" s="67" t="str">
        <f t="shared" si="3865"/>
        <v/>
      </c>
      <c r="O373" s="67" t="str">
        <f t="shared" si="3866"/>
        <v/>
      </c>
      <c r="P373" s="67" t="str">
        <f t="shared" si="3867"/>
        <v/>
      </c>
      <c r="Q373" s="75" t="str">
        <f t="shared" si="3868"/>
        <v/>
      </c>
      <c r="R373" s="74" t="str">
        <f t="shared" si="3869"/>
        <v/>
      </c>
      <c r="S373" s="67" t="str">
        <f t="shared" si="3870"/>
        <v/>
      </c>
      <c r="T373" s="67" t="str">
        <f t="shared" si="3871"/>
        <v/>
      </c>
      <c r="U373" s="67" t="str">
        <f t="shared" si="3872"/>
        <v/>
      </c>
      <c r="V373" s="67" t="str">
        <f t="shared" si="3873"/>
        <v/>
      </c>
      <c r="W373" s="67" t="str">
        <f t="shared" si="3874"/>
        <v/>
      </c>
      <c r="X373" s="67" t="str">
        <f t="shared" si="3875"/>
        <v/>
      </c>
      <c r="Y373" s="67" t="str">
        <f t="shared" si="3876"/>
        <v/>
      </c>
      <c r="Z373" s="67" t="str">
        <f t="shared" si="3877"/>
        <v/>
      </c>
      <c r="AA373" s="75" t="str">
        <f t="shared" si="3878"/>
        <v/>
      </c>
      <c r="AB373" s="74" t="str">
        <f t="shared" si="4109"/>
        <v/>
      </c>
      <c r="AC373" s="67" t="str">
        <f t="shared" ref="AC373" si="4439">IF(AND($F373=AB$2,$D373=AB$3,$E373=AC$4),1,"")</f>
        <v/>
      </c>
      <c r="AD373" s="67" t="str">
        <f t="shared" si="3880"/>
        <v/>
      </c>
      <c r="AE373" s="67" t="str">
        <f t="shared" si="3881"/>
        <v/>
      </c>
      <c r="AF373" s="67" t="str">
        <f t="shared" si="3882"/>
        <v/>
      </c>
      <c r="AG373" s="67" t="str">
        <f t="shared" si="3883"/>
        <v/>
      </c>
      <c r="AH373" s="67" t="str">
        <f t="shared" si="3884"/>
        <v/>
      </c>
      <c r="AI373" s="67" t="str">
        <f t="shared" si="3885"/>
        <v/>
      </c>
      <c r="AJ373" s="67" t="str">
        <f t="shared" si="3886"/>
        <v/>
      </c>
      <c r="AK373" s="75" t="str">
        <f t="shared" si="3887"/>
        <v/>
      </c>
      <c r="AL373" s="74" t="str">
        <f t="shared" si="4111"/>
        <v/>
      </c>
      <c r="AM373" s="67" t="str">
        <f t="shared" ref="AM373" si="4440">IF(AND($F373=AL$2,$D373=AL$3,$E373=AM$4),1,"")</f>
        <v/>
      </c>
      <c r="AN373" s="67" t="str">
        <f t="shared" si="3889"/>
        <v/>
      </c>
      <c r="AO373" s="67" t="str">
        <f t="shared" si="3890"/>
        <v/>
      </c>
      <c r="AP373" s="67" t="str">
        <f t="shared" si="3891"/>
        <v/>
      </c>
      <c r="AQ373" s="67" t="str">
        <f t="shared" si="3892"/>
        <v/>
      </c>
      <c r="AR373" s="67" t="str">
        <f t="shared" si="3893"/>
        <v/>
      </c>
      <c r="AS373" s="67" t="str">
        <f t="shared" si="3894"/>
        <v/>
      </c>
      <c r="AT373" s="67" t="str">
        <f t="shared" si="3895"/>
        <v/>
      </c>
      <c r="AU373" s="75" t="str">
        <f t="shared" si="3896"/>
        <v/>
      </c>
      <c r="AV373" s="74" t="str">
        <f t="shared" si="4113"/>
        <v/>
      </c>
      <c r="AW373" s="67" t="str">
        <f t="shared" ref="AW373" si="4441">IF(AND($F373=AV$2,$D373=AV$3,$E373=AW$4),1,"")</f>
        <v/>
      </c>
      <c r="AX373" s="67" t="str">
        <f t="shared" si="3898"/>
        <v/>
      </c>
      <c r="AY373" s="67" t="str">
        <f t="shared" si="3899"/>
        <v/>
      </c>
      <c r="AZ373" s="67" t="str">
        <f t="shared" si="3900"/>
        <v/>
      </c>
      <c r="BA373" s="67" t="str">
        <f t="shared" si="3901"/>
        <v/>
      </c>
      <c r="BB373" s="67" t="str">
        <f t="shared" si="3902"/>
        <v/>
      </c>
      <c r="BC373" s="67" t="str">
        <f t="shared" si="3903"/>
        <v/>
      </c>
      <c r="BD373" s="67" t="str">
        <f t="shared" si="3904"/>
        <v/>
      </c>
      <c r="BE373" s="75" t="str">
        <f t="shared" si="3905"/>
        <v/>
      </c>
      <c r="BF373" s="74" t="str">
        <f t="shared" si="4115"/>
        <v/>
      </c>
      <c r="BG373" s="67" t="str">
        <f t="shared" ref="BG373" si="4442">IF(AND($F373=BF$2,$D373=BF$3,$E373=BG$4),1,"")</f>
        <v/>
      </c>
      <c r="BH373" s="67" t="str">
        <f t="shared" si="3907"/>
        <v/>
      </c>
      <c r="BI373" s="67" t="str">
        <f t="shared" si="3908"/>
        <v/>
      </c>
      <c r="BJ373" s="67" t="str">
        <f t="shared" si="3909"/>
        <v/>
      </c>
      <c r="BK373" s="67" t="str">
        <f t="shared" si="3910"/>
        <v/>
      </c>
      <c r="BL373" s="67" t="str">
        <f t="shared" si="3911"/>
        <v/>
      </c>
      <c r="BM373" s="67" t="str">
        <f t="shared" si="3912"/>
        <v/>
      </c>
      <c r="BN373" s="67" t="str">
        <f t="shared" si="3913"/>
        <v/>
      </c>
      <c r="BO373" s="75" t="str">
        <f t="shared" si="3914"/>
        <v/>
      </c>
      <c r="BP373" s="74" t="str">
        <f t="shared" si="4117"/>
        <v/>
      </c>
      <c r="BQ373" s="67" t="str">
        <f t="shared" ref="BQ373" si="4443">IF(AND($F373=BP$2,$D373=BP$3,$E373=BQ$4),1,"")</f>
        <v/>
      </c>
      <c r="BR373" s="67" t="str">
        <f t="shared" si="3916"/>
        <v/>
      </c>
      <c r="BS373" s="67" t="str">
        <f t="shared" si="3917"/>
        <v/>
      </c>
      <c r="BT373" s="67" t="str">
        <f t="shared" si="3918"/>
        <v/>
      </c>
      <c r="BU373" s="67" t="str">
        <f t="shared" si="3919"/>
        <v/>
      </c>
      <c r="BV373" s="67" t="str">
        <f t="shared" si="3920"/>
        <v/>
      </c>
      <c r="BW373" s="67" t="str">
        <f t="shared" si="3921"/>
        <v/>
      </c>
      <c r="BX373" s="67" t="str">
        <f t="shared" si="3922"/>
        <v/>
      </c>
      <c r="BY373" s="75" t="str">
        <f t="shared" si="3923"/>
        <v/>
      </c>
      <c r="BZ373" s="74" t="str">
        <f t="shared" si="4119"/>
        <v/>
      </c>
      <c r="CA373" s="67" t="str">
        <f t="shared" ref="CA373" si="4444">IF(AND($F373=BZ$2,$D373=BZ$3,$E373=CA$4),1,"")</f>
        <v/>
      </c>
      <c r="CB373" s="67" t="str">
        <f t="shared" si="3925"/>
        <v/>
      </c>
      <c r="CC373" s="67" t="str">
        <f t="shared" si="3926"/>
        <v/>
      </c>
      <c r="CD373" s="67" t="str">
        <f t="shared" si="3927"/>
        <v/>
      </c>
      <c r="CE373" s="67" t="str">
        <f t="shared" si="3928"/>
        <v/>
      </c>
      <c r="CF373" s="67" t="str">
        <f t="shared" si="3929"/>
        <v/>
      </c>
      <c r="CG373" s="67" t="str">
        <f t="shared" si="3930"/>
        <v/>
      </c>
      <c r="CH373" s="67" t="str">
        <f t="shared" si="3931"/>
        <v/>
      </c>
      <c r="CI373" s="75" t="str">
        <f t="shared" si="3932"/>
        <v/>
      </c>
      <c r="CJ373" s="74" t="str">
        <f t="shared" si="4121"/>
        <v/>
      </c>
      <c r="CK373" s="67" t="str">
        <f t="shared" ref="CK373" si="4445">IF(AND($F373=CJ$2,$D373=CJ$3,$E373=CK$4),1,"")</f>
        <v/>
      </c>
      <c r="CL373" s="67" t="str">
        <f t="shared" si="3934"/>
        <v/>
      </c>
      <c r="CM373" s="67" t="str">
        <f t="shared" si="3935"/>
        <v/>
      </c>
      <c r="CN373" s="67" t="str">
        <f t="shared" si="3936"/>
        <v/>
      </c>
      <c r="CO373" s="67" t="str">
        <f t="shared" si="3937"/>
        <v/>
      </c>
      <c r="CP373" s="67" t="str">
        <f t="shared" si="3938"/>
        <v/>
      </c>
      <c r="CQ373" s="67" t="str">
        <f t="shared" si="3939"/>
        <v/>
      </c>
      <c r="CR373" s="67" t="str">
        <f t="shared" si="3940"/>
        <v/>
      </c>
      <c r="CS373" s="75" t="str">
        <f t="shared" si="3941"/>
        <v/>
      </c>
      <c r="CT373" s="74" t="str">
        <f t="shared" si="4123"/>
        <v/>
      </c>
      <c r="CU373" s="67" t="str">
        <f t="shared" ref="CU373" si="4446">IF(AND($F373=CT$2,$D373=CT$3,$E373=CU$4),1,"")</f>
        <v/>
      </c>
      <c r="CV373" s="67" t="str">
        <f t="shared" si="3943"/>
        <v/>
      </c>
      <c r="CW373" s="67" t="str">
        <f t="shared" si="3944"/>
        <v/>
      </c>
      <c r="CX373" s="67" t="str">
        <f t="shared" si="3945"/>
        <v/>
      </c>
      <c r="CY373" s="67" t="str">
        <f t="shared" si="3946"/>
        <v/>
      </c>
      <c r="CZ373" s="67" t="str">
        <f t="shared" si="3947"/>
        <v/>
      </c>
      <c r="DA373" s="67" t="str">
        <f t="shared" si="3948"/>
        <v/>
      </c>
      <c r="DB373" s="67" t="str">
        <f t="shared" si="3949"/>
        <v/>
      </c>
      <c r="DC373" s="75" t="str">
        <f t="shared" si="3950"/>
        <v/>
      </c>
      <c r="DD373" s="74" t="str">
        <f t="shared" si="4125"/>
        <v/>
      </c>
      <c r="DE373" s="67" t="str">
        <f t="shared" ref="DE373" si="4447">IF(AND($F373=DD$2,$D373=DD$3,$E373=DE$4),1,"")</f>
        <v/>
      </c>
      <c r="DF373" s="67" t="str">
        <f t="shared" si="3952"/>
        <v/>
      </c>
      <c r="DG373" s="67" t="str">
        <f t="shared" si="3953"/>
        <v/>
      </c>
      <c r="DH373" s="67" t="str">
        <f t="shared" si="3954"/>
        <v/>
      </c>
      <c r="DI373" s="67" t="str">
        <f t="shared" si="3955"/>
        <v/>
      </c>
      <c r="DJ373" s="67" t="str">
        <f t="shared" si="3956"/>
        <v/>
      </c>
      <c r="DK373" s="67" t="str">
        <f t="shared" si="3957"/>
        <v/>
      </c>
      <c r="DL373" s="67" t="str">
        <f t="shared" si="3958"/>
        <v/>
      </c>
      <c r="DM373" s="75" t="str">
        <f t="shared" si="3959"/>
        <v/>
      </c>
      <c r="DN373" s="74" t="str">
        <f t="shared" si="4127"/>
        <v/>
      </c>
      <c r="DO373" s="67" t="str">
        <f t="shared" ref="DO373" si="4448">IF(AND($F373=DN$2,$D373=DN$3,$E373=DO$4),1,"")</f>
        <v/>
      </c>
      <c r="DP373" s="67" t="str">
        <f t="shared" si="3961"/>
        <v/>
      </c>
      <c r="DQ373" s="67" t="str">
        <f t="shared" si="3962"/>
        <v/>
      </c>
      <c r="DR373" s="67" t="str">
        <f t="shared" si="3963"/>
        <v/>
      </c>
      <c r="DS373" s="67" t="str">
        <f t="shared" si="3964"/>
        <v/>
      </c>
      <c r="DT373" s="67" t="str">
        <f t="shared" si="3965"/>
        <v/>
      </c>
      <c r="DU373" s="67" t="str">
        <f t="shared" si="3966"/>
        <v/>
      </c>
      <c r="DV373" s="67" t="str">
        <f t="shared" si="3967"/>
        <v/>
      </c>
      <c r="DW373" s="76" t="str">
        <f t="shared" si="3968"/>
        <v/>
      </c>
      <c r="DX373" s="73"/>
    </row>
    <row r="374" spans="1:128" hidden="1">
      <c r="A374" s="67" t="str">
        <f>IF(OR(B374=0,B374=""),"",'Stu.Detail (1-20)'!A376)</f>
        <v/>
      </c>
      <c r="B374" s="67" t="str">
        <f>IF(OR('Stu.Detail (1-20)'!B376=0,'Stu.Detail (1-20)'!B376=""),"",'Stu.Detail (1-20)'!B376)</f>
        <v/>
      </c>
      <c r="C374" s="68" t="str">
        <f>IF(OR('Stu.Detail (1-20)'!C376=0,'Stu.Detail (1-20)'!C376=""),"",'Stu.Detail (1-20)'!C376)</f>
        <v/>
      </c>
      <c r="D374" s="67" t="str">
        <f>IF(OR('Stu.Detail (1-20)'!J376=0,'Stu.Detail (1-20)'!J376=""),"",'Stu.Detail (1-20)'!J376)</f>
        <v/>
      </c>
      <c r="E374" s="67" t="str">
        <f>IF(OR('Stu.Detail (1-20)'!K376=0,'Stu.Detail (1-20)'!K376=""),"",'Stu.Detail (1-20)'!K376)</f>
        <v/>
      </c>
      <c r="F374" s="67" t="str">
        <f>IF(OR('Stu.Detail (1-20)'!L376=0,'Stu.Detail (1-20)'!L376=""),"",'Stu.Detail (1-20)'!L376)</f>
        <v/>
      </c>
      <c r="H374" s="74" t="str">
        <f t="shared" si="3859"/>
        <v/>
      </c>
      <c r="I374" s="67" t="str">
        <f t="shared" si="3860"/>
        <v/>
      </c>
      <c r="J374" s="67" t="str">
        <f t="shared" si="3861"/>
        <v/>
      </c>
      <c r="K374" s="67" t="str">
        <f t="shared" si="3862"/>
        <v/>
      </c>
      <c r="L374" s="67" t="str">
        <f t="shared" si="3863"/>
        <v/>
      </c>
      <c r="M374" s="67" t="str">
        <f t="shared" si="3864"/>
        <v/>
      </c>
      <c r="N374" s="67" t="str">
        <f t="shared" si="3865"/>
        <v/>
      </c>
      <c r="O374" s="67" t="str">
        <f t="shared" si="3866"/>
        <v/>
      </c>
      <c r="P374" s="67" t="str">
        <f t="shared" si="3867"/>
        <v/>
      </c>
      <c r="Q374" s="75" t="str">
        <f t="shared" si="3868"/>
        <v/>
      </c>
      <c r="R374" s="74" t="str">
        <f t="shared" si="3869"/>
        <v/>
      </c>
      <c r="S374" s="67" t="str">
        <f t="shared" si="3870"/>
        <v/>
      </c>
      <c r="T374" s="67" t="str">
        <f t="shared" si="3871"/>
        <v/>
      </c>
      <c r="U374" s="67" t="str">
        <f t="shared" si="3872"/>
        <v/>
      </c>
      <c r="V374" s="67" t="str">
        <f t="shared" si="3873"/>
        <v/>
      </c>
      <c r="W374" s="67" t="str">
        <f t="shared" si="3874"/>
        <v/>
      </c>
      <c r="X374" s="67" t="str">
        <f t="shared" si="3875"/>
        <v/>
      </c>
      <c r="Y374" s="67" t="str">
        <f t="shared" si="3876"/>
        <v/>
      </c>
      <c r="Z374" s="67" t="str">
        <f t="shared" si="3877"/>
        <v/>
      </c>
      <c r="AA374" s="75" t="str">
        <f t="shared" si="3878"/>
        <v/>
      </c>
      <c r="AB374" s="74" t="str">
        <f t="shared" si="4109"/>
        <v/>
      </c>
      <c r="AC374" s="67" t="str">
        <f t="shared" ref="AC374" si="4449">IF(AND($F374=AB$2,$D374=AB$3,$E374=AC$4),1,"")</f>
        <v/>
      </c>
      <c r="AD374" s="67" t="str">
        <f t="shared" si="3880"/>
        <v/>
      </c>
      <c r="AE374" s="67" t="str">
        <f t="shared" si="3881"/>
        <v/>
      </c>
      <c r="AF374" s="67" t="str">
        <f t="shared" si="3882"/>
        <v/>
      </c>
      <c r="AG374" s="67" t="str">
        <f t="shared" si="3883"/>
        <v/>
      </c>
      <c r="AH374" s="67" t="str">
        <f t="shared" si="3884"/>
        <v/>
      </c>
      <c r="AI374" s="67" t="str">
        <f t="shared" si="3885"/>
        <v/>
      </c>
      <c r="AJ374" s="67" t="str">
        <f t="shared" si="3886"/>
        <v/>
      </c>
      <c r="AK374" s="75" t="str">
        <f t="shared" si="3887"/>
        <v/>
      </c>
      <c r="AL374" s="74" t="str">
        <f t="shared" si="4111"/>
        <v/>
      </c>
      <c r="AM374" s="67" t="str">
        <f t="shared" ref="AM374" si="4450">IF(AND($F374=AL$2,$D374=AL$3,$E374=AM$4),1,"")</f>
        <v/>
      </c>
      <c r="AN374" s="67" t="str">
        <f t="shared" si="3889"/>
        <v/>
      </c>
      <c r="AO374" s="67" t="str">
        <f t="shared" si="3890"/>
        <v/>
      </c>
      <c r="AP374" s="67" t="str">
        <f t="shared" si="3891"/>
        <v/>
      </c>
      <c r="AQ374" s="67" t="str">
        <f t="shared" si="3892"/>
        <v/>
      </c>
      <c r="AR374" s="67" t="str">
        <f t="shared" si="3893"/>
        <v/>
      </c>
      <c r="AS374" s="67" t="str">
        <f t="shared" si="3894"/>
        <v/>
      </c>
      <c r="AT374" s="67" t="str">
        <f t="shared" si="3895"/>
        <v/>
      </c>
      <c r="AU374" s="75" t="str">
        <f t="shared" si="3896"/>
        <v/>
      </c>
      <c r="AV374" s="74" t="str">
        <f t="shared" si="4113"/>
        <v/>
      </c>
      <c r="AW374" s="67" t="str">
        <f t="shared" ref="AW374" si="4451">IF(AND($F374=AV$2,$D374=AV$3,$E374=AW$4),1,"")</f>
        <v/>
      </c>
      <c r="AX374" s="67" t="str">
        <f t="shared" si="3898"/>
        <v/>
      </c>
      <c r="AY374" s="67" t="str">
        <f t="shared" si="3899"/>
        <v/>
      </c>
      <c r="AZ374" s="67" t="str">
        <f t="shared" si="3900"/>
        <v/>
      </c>
      <c r="BA374" s="67" t="str">
        <f t="shared" si="3901"/>
        <v/>
      </c>
      <c r="BB374" s="67" t="str">
        <f t="shared" si="3902"/>
        <v/>
      </c>
      <c r="BC374" s="67" t="str">
        <f t="shared" si="3903"/>
        <v/>
      </c>
      <c r="BD374" s="67" t="str">
        <f t="shared" si="3904"/>
        <v/>
      </c>
      <c r="BE374" s="75" t="str">
        <f t="shared" si="3905"/>
        <v/>
      </c>
      <c r="BF374" s="74" t="str">
        <f t="shared" si="4115"/>
        <v/>
      </c>
      <c r="BG374" s="67" t="str">
        <f t="shared" ref="BG374" si="4452">IF(AND($F374=BF$2,$D374=BF$3,$E374=BG$4),1,"")</f>
        <v/>
      </c>
      <c r="BH374" s="67" t="str">
        <f t="shared" si="3907"/>
        <v/>
      </c>
      <c r="BI374" s="67" t="str">
        <f t="shared" si="3908"/>
        <v/>
      </c>
      <c r="BJ374" s="67" t="str">
        <f t="shared" si="3909"/>
        <v/>
      </c>
      <c r="BK374" s="67" t="str">
        <f t="shared" si="3910"/>
        <v/>
      </c>
      <c r="BL374" s="67" t="str">
        <f t="shared" si="3911"/>
        <v/>
      </c>
      <c r="BM374" s="67" t="str">
        <f t="shared" si="3912"/>
        <v/>
      </c>
      <c r="BN374" s="67" t="str">
        <f t="shared" si="3913"/>
        <v/>
      </c>
      <c r="BO374" s="75" t="str">
        <f t="shared" si="3914"/>
        <v/>
      </c>
      <c r="BP374" s="74" t="str">
        <f t="shared" si="4117"/>
        <v/>
      </c>
      <c r="BQ374" s="67" t="str">
        <f t="shared" ref="BQ374" si="4453">IF(AND($F374=BP$2,$D374=BP$3,$E374=BQ$4),1,"")</f>
        <v/>
      </c>
      <c r="BR374" s="67" t="str">
        <f t="shared" si="3916"/>
        <v/>
      </c>
      <c r="BS374" s="67" t="str">
        <f t="shared" si="3917"/>
        <v/>
      </c>
      <c r="BT374" s="67" t="str">
        <f t="shared" si="3918"/>
        <v/>
      </c>
      <c r="BU374" s="67" t="str">
        <f t="shared" si="3919"/>
        <v/>
      </c>
      <c r="BV374" s="67" t="str">
        <f t="shared" si="3920"/>
        <v/>
      </c>
      <c r="BW374" s="67" t="str">
        <f t="shared" si="3921"/>
        <v/>
      </c>
      <c r="BX374" s="67" t="str">
        <f t="shared" si="3922"/>
        <v/>
      </c>
      <c r="BY374" s="75" t="str">
        <f t="shared" si="3923"/>
        <v/>
      </c>
      <c r="BZ374" s="74" t="str">
        <f t="shared" si="4119"/>
        <v/>
      </c>
      <c r="CA374" s="67" t="str">
        <f t="shared" ref="CA374" si="4454">IF(AND($F374=BZ$2,$D374=BZ$3,$E374=CA$4),1,"")</f>
        <v/>
      </c>
      <c r="CB374" s="67" t="str">
        <f t="shared" si="3925"/>
        <v/>
      </c>
      <c r="CC374" s="67" t="str">
        <f t="shared" si="3926"/>
        <v/>
      </c>
      <c r="CD374" s="67" t="str">
        <f t="shared" si="3927"/>
        <v/>
      </c>
      <c r="CE374" s="67" t="str">
        <f t="shared" si="3928"/>
        <v/>
      </c>
      <c r="CF374" s="67" t="str">
        <f t="shared" si="3929"/>
        <v/>
      </c>
      <c r="CG374" s="67" t="str">
        <f t="shared" si="3930"/>
        <v/>
      </c>
      <c r="CH374" s="67" t="str">
        <f t="shared" si="3931"/>
        <v/>
      </c>
      <c r="CI374" s="75" t="str">
        <f t="shared" si="3932"/>
        <v/>
      </c>
      <c r="CJ374" s="74" t="str">
        <f t="shared" si="4121"/>
        <v/>
      </c>
      <c r="CK374" s="67" t="str">
        <f t="shared" ref="CK374" si="4455">IF(AND($F374=CJ$2,$D374=CJ$3,$E374=CK$4),1,"")</f>
        <v/>
      </c>
      <c r="CL374" s="67" t="str">
        <f t="shared" si="3934"/>
        <v/>
      </c>
      <c r="CM374" s="67" t="str">
        <f t="shared" si="3935"/>
        <v/>
      </c>
      <c r="CN374" s="67" t="str">
        <f t="shared" si="3936"/>
        <v/>
      </c>
      <c r="CO374" s="67" t="str">
        <f t="shared" si="3937"/>
        <v/>
      </c>
      <c r="CP374" s="67" t="str">
        <f t="shared" si="3938"/>
        <v/>
      </c>
      <c r="CQ374" s="67" t="str">
        <f t="shared" si="3939"/>
        <v/>
      </c>
      <c r="CR374" s="67" t="str">
        <f t="shared" si="3940"/>
        <v/>
      </c>
      <c r="CS374" s="75" t="str">
        <f t="shared" si="3941"/>
        <v/>
      </c>
      <c r="CT374" s="74" t="str">
        <f t="shared" si="4123"/>
        <v/>
      </c>
      <c r="CU374" s="67" t="str">
        <f t="shared" ref="CU374" si="4456">IF(AND($F374=CT$2,$D374=CT$3,$E374=CU$4),1,"")</f>
        <v/>
      </c>
      <c r="CV374" s="67" t="str">
        <f t="shared" si="3943"/>
        <v/>
      </c>
      <c r="CW374" s="67" t="str">
        <f t="shared" si="3944"/>
        <v/>
      </c>
      <c r="CX374" s="67" t="str">
        <f t="shared" si="3945"/>
        <v/>
      </c>
      <c r="CY374" s="67" t="str">
        <f t="shared" si="3946"/>
        <v/>
      </c>
      <c r="CZ374" s="67" t="str">
        <f t="shared" si="3947"/>
        <v/>
      </c>
      <c r="DA374" s="67" t="str">
        <f t="shared" si="3948"/>
        <v/>
      </c>
      <c r="DB374" s="67" t="str">
        <f t="shared" si="3949"/>
        <v/>
      </c>
      <c r="DC374" s="75" t="str">
        <f t="shared" si="3950"/>
        <v/>
      </c>
      <c r="DD374" s="74" t="str">
        <f t="shared" si="4125"/>
        <v/>
      </c>
      <c r="DE374" s="67" t="str">
        <f t="shared" ref="DE374" si="4457">IF(AND($F374=DD$2,$D374=DD$3,$E374=DE$4),1,"")</f>
        <v/>
      </c>
      <c r="DF374" s="67" t="str">
        <f t="shared" si="3952"/>
        <v/>
      </c>
      <c r="DG374" s="67" t="str">
        <f t="shared" si="3953"/>
        <v/>
      </c>
      <c r="DH374" s="67" t="str">
        <f t="shared" si="3954"/>
        <v/>
      </c>
      <c r="DI374" s="67" t="str">
        <f t="shared" si="3955"/>
        <v/>
      </c>
      <c r="DJ374" s="67" t="str">
        <f t="shared" si="3956"/>
        <v/>
      </c>
      <c r="DK374" s="67" t="str">
        <f t="shared" si="3957"/>
        <v/>
      </c>
      <c r="DL374" s="67" t="str">
        <f t="shared" si="3958"/>
        <v/>
      </c>
      <c r="DM374" s="75" t="str">
        <f t="shared" si="3959"/>
        <v/>
      </c>
      <c r="DN374" s="74" t="str">
        <f t="shared" si="4127"/>
        <v/>
      </c>
      <c r="DO374" s="67" t="str">
        <f t="shared" ref="DO374" si="4458">IF(AND($F374=DN$2,$D374=DN$3,$E374=DO$4),1,"")</f>
        <v/>
      </c>
      <c r="DP374" s="67" t="str">
        <f t="shared" si="3961"/>
        <v/>
      </c>
      <c r="DQ374" s="67" t="str">
        <f t="shared" si="3962"/>
        <v/>
      </c>
      <c r="DR374" s="67" t="str">
        <f t="shared" si="3963"/>
        <v/>
      </c>
      <c r="DS374" s="67" t="str">
        <f t="shared" si="3964"/>
        <v/>
      </c>
      <c r="DT374" s="67" t="str">
        <f t="shared" si="3965"/>
        <v/>
      </c>
      <c r="DU374" s="67" t="str">
        <f t="shared" si="3966"/>
        <v/>
      </c>
      <c r="DV374" s="67" t="str">
        <f t="shared" si="3967"/>
        <v/>
      </c>
      <c r="DW374" s="76" t="str">
        <f t="shared" si="3968"/>
        <v/>
      </c>
      <c r="DX374" s="73"/>
    </row>
    <row r="375" spans="1:128" hidden="1">
      <c r="A375" s="67" t="str">
        <f>IF(OR(B375=0,B375=""),"",'Stu.Detail (1-20)'!A377)</f>
        <v/>
      </c>
      <c r="B375" s="67" t="str">
        <f>IF(OR('Stu.Detail (1-20)'!B377=0,'Stu.Detail (1-20)'!B377=""),"",'Stu.Detail (1-20)'!B377)</f>
        <v/>
      </c>
      <c r="C375" s="68" t="str">
        <f>IF(OR('Stu.Detail (1-20)'!C377=0,'Stu.Detail (1-20)'!C377=""),"",'Stu.Detail (1-20)'!C377)</f>
        <v/>
      </c>
      <c r="D375" s="67" t="str">
        <f>IF(OR('Stu.Detail (1-20)'!J377=0,'Stu.Detail (1-20)'!J377=""),"",'Stu.Detail (1-20)'!J377)</f>
        <v/>
      </c>
      <c r="E375" s="67" t="str">
        <f>IF(OR('Stu.Detail (1-20)'!K377=0,'Stu.Detail (1-20)'!K377=""),"",'Stu.Detail (1-20)'!K377)</f>
        <v/>
      </c>
      <c r="F375" s="67" t="str">
        <f>IF(OR('Stu.Detail (1-20)'!L377=0,'Stu.Detail (1-20)'!L377=""),"",'Stu.Detail (1-20)'!L377)</f>
        <v/>
      </c>
      <c r="H375" s="74" t="str">
        <f t="shared" si="3859"/>
        <v/>
      </c>
      <c r="I375" s="67" t="str">
        <f t="shared" si="3860"/>
        <v/>
      </c>
      <c r="J375" s="67" t="str">
        <f t="shared" si="3861"/>
        <v/>
      </c>
      <c r="K375" s="67" t="str">
        <f t="shared" si="3862"/>
        <v/>
      </c>
      <c r="L375" s="67" t="str">
        <f t="shared" si="3863"/>
        <v/>
      </c>
      <c r="M375" s="67" t="str">
        <f t="shared" si="3864"/>
        <v/>
      </c>
      <c r="N375" s="67" t="str">
        <f t="shared" si="3865"/>
        <v/>
      </c>
      <c r="O375" s="67" t="str">
        <f t="shared" si="3866"/>
        <v/>
      </c>
      <c r="P375" s="67" t="str">
        <f t="shared" si="3867"/>
        <v/>
      </c>
      <c r="Q375" s="75" t="str">
        <f t="shared" si="3868"/>
        <v/>
      </c>
      <c r="R375" s="74" t="str">
        <f t="shared" si="3869"/>
        <v/>
      </c>
      <c r="S375" s="67" t="str">
        <f t="shared" si="3870"/>
        <v/>
      </c>
      <c r="T375" s="67" t="str">
        <f t="shared" si="3871"/>
        <v/>
      </c>
      <c r="U375" s="67" t="str">
        <f t="shared" si="3872"/>
        <v/>
      </c>
      <c r="V375" s="67" t="str">
        <f t="shared" si="3873"/>
        <v/>
      </c>
      <c r="W375" s="67" t="str">
        <f t="shared" si="3874"/>
        <v/>
      </c>
      <c r="X375" s="67" t="str">
        <f t="shared" si="3875"/>
        <v/>
      </c>
      <c r="Y375" s="67" t="str">
        <f t="shared" si="3876"/>
        <v/>
      </c>
      <c r="Z375" s="67" t="str">
        <f t="shared" si="3877"/>
        <v/>
      </c>
      <c r="AA375" s="75" t="str">
        <f t="shared" si="3878"/>
        <v/>
      </c>
      <c r="AB375" s="74" t="str">
        <f t="shared" si="4109"/>
        <v/>
      </c>
      <c r="AC375" s="67" t="str">
        <f t="shared" ref="AC375" si="4459">IF(AND($F375=AB$2,$D375=AB$3,$E375=AC$4),1,"")</f>
        <v/>
      </c>
      <c r="AD375" s="67" t="str">
        <f t="shared" si="3880"/>
        <v/>
      </c>
      <c r="AE375" s="67" t="str">
        <f t="shared" si="3881"/>
        <v/>
      </c>
      <c r="AF375" s="67" t="str">
        <f t="shared" si="3882"/>
        <v/>
      </c>
      <c r="AG375" s="67" t="str">
        <f t="shared" si="3883"/>
        <v/>
      </c>
      <c r="AH375" s="67" t="str">
        <f t="shared" si="3884"/>
        <v/>
      </c>
      <c r="AI375" s="67" t="str">
        <f t="shared" si="3885"/>
        <v/>
      </c>
      <c r="AJ375" s="67" t="str">
        <f t="shared" si="3886"/>
        <v/>
      </c>
      <c r="AK375" s="75" t="str">
        <f t="shared" si="3887"/>
        <v/>
      </c>
      <c r="AL375" s="74" t="str">
        <f t="shared" si="4111"/>
        <v/>
      </c>
      <c r="AM375" s="67" t="str">
        <f t="shared" ref="AM375" si="4460">IF(AND($F375=AL$2,$D375=AL$3,$E375=AM$4),1,"")</f>
        <v/>
      </c>
      <c r="AN375" s="67" t="str">
        <f t="shared" si="3889"/>
        <v/>
      </c>
      <c r="AO375" s="67" t="str">
        <f t="shared" si="3890"/>
        <v/>
      </c>
      <c r="AP375" s="67" t="str">
        <f t="shared" si="3891"/>
        <v/>
      </c>
      <c r="AQ375" s="67" t="str">
        <f t="shared" si="3892"/>
        <v/>
      </c>
      <c r="AR375" s="67" t="str">
        <f t="shared" si="3893"/>
        <v/>
      </c>
      <c r="AS375" s="67" t="str">
        <f t="shared" si="3894"/>
        <v/>
      </c>
      <c r="AT375" s="67" t="str">
        <f t="shared" si="3895"/>
        <v/>
      </c>
      <c r="AU375" s="75" t="str">
        <f t="shared" si="3896"/>
        <v/>
      </c>
      <c r="AV375" s="74" t="str">
        <f t="shared" si="4113"/>
        <v/>
      </c>
      <c r="AW375" s="67" t="str">
        <f t="shared" ref="AW375" si="4461">IF(AND($F375=AV$2,$D375=AV$3,$E375=AW$4),1,"")</f>
        <v/>
      </c>
      <c r="AX375" s="67" t="str">
        <f t="shared" si="3898"/>
        <v/>
      </c>
      <c r="AY375" s="67" t="str">
        <f t="shared" si="3899"/>
        <v/>
      </c>
      <c r="AZ375" s="67" t="str">
        <f t="shared" si="3900"/>
        <v/>
      </c>
      <c r="BA375" s="67" t="str">
        <f t="shared" si="3901"/>
        <v/>
      </c>
      <c r="BB375" s="67" t="str">
        <f t="shared" si="3902"/>
        <v/>
      </c>
      <c r="BC375" s="67" t="str">
        <f t="shared" si="3903"/>
        <v/>
      </c>
      <c r="BD375" s="67" t="str">
        <f t="shared" si="3904"/>
        <v/>
      </c>
      <c r="BE375" s="75" t="str">
        <f t="shared" si="3905"/>
        <v/>
      </c>
      <c r="BF375" s="74" t="str">
        <f t="shared" si="4115"/>
        <v/>
      </c>
      <c r="BG375" s="67" t="str">
        <f t="shared" ref="BG375" si="4462">IF(AND($F375=BF$2,$D375=BF$3,$E375=BG$4),1,"")</f>
        <v/>
      </c>
      <c r="BH375" s="67" t="str">
        <f t="shared" si="3907"/>
        <v/>
      </c>
      <c r="BI375" s="67" t="str">
        <f t="shared" si="3908"/>
        <v/>
      </c>
      <c r="BJ375" s="67" t="str">
        <f t="shared" si="3909"/>
        <v/>
      </c>
      <c r="BK375" s="67" t="str">
        <f t="shared" si="3910"/>
        <v/>
      </c>
      <c r="BL375" s="67" t="str">
        <f t="shared" si="3911"/>
        <v/>
      </c>
      <c r="BM375" s="67" t="str">
        <f t="shared" si="3912"/>
        <v/>
      </c>
      <c r="BN375" s="67" t="str">
        <f t="shared" si="3913"/>
        <v/>
      </c>
      <c r="BO375" s="75" t="str">
        <f t="shared" si="3914"/>
        <v/>
      </c>
      <c r="BP375" s="74" t="str">
        <f t="shared" si="4117"/>
        <v/>
      </c>
      <c r="BQ375" s="67" t="str">
        <f t="shared" ref="BQ375" si="4463">IF(AND($F375=BP$2,$D375=BP$3,$E375=BQ$4),1,"")</f>
        <v/>
      </c>
      <c r="BR375" s="67" t="str">
        <f t="shared" si="3916"/>
        <v/>
      </c>
      <c r="BS375" s="67" t="str">
        <f t="shared" si="3917"/>
        <v/>
      </c>
      <c r="BT375" s="67" t="str">
        <f t="shared" si="3918"/>
        <v/>
      </c>
      <c r="BU375" s="67" t="str">
        <f t="shared" si="3919"/>
        <v/>
      </c>
      <c r="BV375" s="67" t="str">
        <f t="shared" si="3920"/>
        <v/>
      </c>
      <c r="BW375" s="67" t="str">
        <f t="shared" si="3921"/>
        <v/>
      </c>
      <c r="BX375" s="67" t="str">
        <f t="shared" si="3922"/>
        <v/>
      </c>
      <c r="BY375" s="75" t="str">
        <f t="shared" si="3923"/>
        <v/>
      </c>
      <c r="BZ375" s="74" t="str">
        <f t="shared" si="4119"/>
        <v/>
      </c>
      <c r="CA375" s="67" t="str">
        <f t="shared" ref="CA375" si="4464">IF(AND($F375=BZ$2,$D375=BZ$3,$E375=CA$4),1,"")</f>
        <v/>
      </c>
      <c r="CB375" s="67" t="str">
        <f t="shared" si="3925"/>
        <v/>
      </c>
      <c r="CC375" s="67" t="str">
        <f t="shared" si="3926"/>
        <v/>
      </c>
      <c r="CD375" s="67" t="str">
        <f t="shared" si="3927"/>
        <v/>
      </c>
      <c r="CE375" s="67" t="str">
        <f t="shared" si="3928"/>
        <v/>
      </c>
      <c r="CF375" s="67" t="str">
        <f t="shared" si="3929"/>
        <v/>
      </c>
      <c r="CG375" s="67" t="str">
        <f t="shared" si="3930"/>
        <v/>
      </c>
      <c r="CH375" s="67" t="str">
        <f t="shared" si="3931"/>
        <v/>
      </c>
      <c r="CI375" s="75" t="str">
        <f t="shared" si="3932"/>
        <v/>
      </c>
      <c r="CJ375" s="74" t="str">
        <f t="shared" si="4121"/>
        <v/>
      </c>
      <c r="CK375" s="67" t="str">
        <f t="shared" ref="CK375" si="4465">IF(AND($F375=CJ$2,$D375=CJ$3,$E375=CK$4),1,"")</f>
        <v/>
      </c>
      <c r="CL375" s="67" t="str">
        <f t="shared" si="3934"/>
        <v/>
      </c>
      <c r="CM375" s="67" t="str">
        <f t="shared" si="3935"/>
        <v/>
      </c>
      <c r="CN375" s="67" t="str">
        <f t="shared" si="3936"/>
        <v/>
      </c>
      <c r="CO375" s="67" t="str">
        <f t="shared" si="3937"/>
        <v/>
      </c>
      <c r="CP375" s="67" t="str">
        <f t="shared" si="3938"/>
        <v/>
      </c>
      <c r="CQ375" s="67" t="str">
        <f t="shared" si="3939"/>
        <v/>
      </c>
      <c r="CR375" s="67" t="str">
        <f t="shared" si="3940"/>
        <v/>
      </c>
      <c r="CS375" s="75" t="str">
        <f t="shared" si="3941"/>
        <v/>
      </c>
      <c r="CT375" s="74" t="str">
        <f t="shared" si="4123"/>
        <v/>
      </c>
      <c r="CU375" s="67" t="str">
        <f t="shared" ref="CU375" si="4466">IF(AND($F375=CT$2,$D375=CT$3,$E375=CU$4),1,"")</f>
        <v/>
      </c>
      <c r="CV375" s="67" t="str">
        <f t="shared" si="3943"/>
        <v/>
      </c>
      <c r="CW375" s="67" t="str">
        <f t="shared" si="3944"/>
        <v/>
      </c>
      <c r="CX375" s="67" t="str">
        <f t="shared" si="3945"/>
        <v/>
      </c>
      <c r="CY375" s="67" t="str">
        <f t="shared" si="3946"/>
        <v/>
      </c>
      <c r="CZ375" s="67" t="str">
        <f t="shared" si="3947"/>
        <v/>
      </c>
      <c r="DA375" s="67" t="str">
        <f t="shared" si="3948"/>
        <v/>
      </c>
      <c r="DB375" s="67" t="str">
        <f t="shared" si="3949"/>
        <v/>
      </c>
      <c r="DC375" s="75" t="str">
        <f t="shared" si="3950"/>
        <v/>
      </c>
      <c r="DD375" s="74" t="str">
        <f t="shared" si="4125"/>
        <v/>
      </c>
      <c r="DE375" s="67" t="str">
        <f t="shared" ref="DE375" si="4467">IF(AND($F375=DD$2,$D375=DD$3,$E375=DE$4),1,"")</f>
        <v/>
      </c>
      <c r="DF375" s="67" t="str">
        <f t="shared" si="3952"/>
        <v/>
      </c>
      <c r="DG375" s="67" t="str">
        <f t="shared" si="3953"/>
        <v/>
      </c>
      <c r="DH375" s="67" t="str">
        <f t="shared" si="3954"/>
        <v/>
      </c>
      <c r="DI375" s="67" t="str">
        <f t="shared" si="3955"/>
        <v/>
      </c>
      <c r="DJ375" s="67" t="str">
        <f t="shared" si="3956"/>
        <v/>
      </c>
      <c r="DK375" s="67" t="str">
        <f t="shared" si="3957"/>
        <v/>
      </c>
      <c r="DL375" s="67" t="str">
        <f t="shared" si="3958"/>
        <v/>
      </c>
      <c r="DM375" s="75" t="str">
        <f t="shared" si="3959"/>
        <v/>
      </c>
      <c r="DN375" s="74" t="str">
        <f t="shared" si="4127"/>
        <v/>
      </c>
      <c r="DO375" s="67" t="str">
        <f t="shared" ref="DO375" si="4468">IF(AND($F375=DN$2,$D375=DN$3,$E375=DO$4),1,"")</f>
        <v/>
      </c>
      <c r="DP375" s="67" t="str">
        <f t="shared" si="3961"/>
        <v/>
      </c>
      <c r="DQ375" s="67" t="str">
        <f t="shared" si="3962"/>
        <v/>
      </c>
      <c r="DR375" s="67" t="str">
        <f t="shared" si="3963"/>
        <v/>
      </c>
      <c r="DS375" s="67" t="str">
        <f t="shared" si="3964"/>
        <v/>
      </c>
      <c r="DT375" s="67" t="str">
        <f t="shared" si="3965"/>
        <v/>
      </c>
      <c r="DU375" s="67" t="str">
        <f t="shared" si="3966"/>
        <v/>
      </c>
      <c r="DV375" s="67" t="str">
        <f t="shared" si="3967"/>
        <v/>
      </c>
      <c r="DW375" s="76" t="str">
        <f t="shared" si="3968"/>
        <v/>
      </c>
      <c r="DX375" s="73"/>
    </row>
    <row r="376" spans="1:128" hidden="1">
      <c r="A376" s="67" t="str">
        <f>IF(OR(B376=0,B376=""),"",'Stu.Detail (1-20)'!A378)</f>
        <v/>
      </c>
      <c r="B376" s="67" t="str">
        <f>IF(OR('Stu.Detail (1-20)'!B378=0,'Stu.Detail (1-20)'!B378=""),"",'Stu.Detail (1-20)'!B378)</f>
        <v/>
      </c>
      <c r="C376" s="68" t="str">
        <f>IF(OR('Stu.Detail (1-20)'!C378=0,'Stu.Detail (1-20)'!C378=""),"",'Stu.Detail (1-20)'!C378)</f>
        <v/>
      </c>
      <c r="D376" s="67" t="str">
        <f>IF(OR('Stu.Detail (1-20)'!J378=0,'Stu.Detail (1-20)'!J378=""),"",'Stu.Detail (1-20)'!J378)</f>
        <v/>
      </c>
      <c r="E376" s="67" t="str">
        <f>IF(OR('Stu.Detail (1-20)'!K378=0,'Stu.Detail (1-20)'!K378=""),"",'Stu.Detail (1-20)'!K378)</f>
        <v/>
      </c>
      <c r="F376" s="67" t="str">
        <f>IF(OR('Stu.Detail (1-20)'!L378=0,'Stu.Detail (1-20)'!L378=""),"",'Stu.Detail (1-20)'!L378)</f>
        <v/>
      </c>
      <c r="H376" s="74" t="str">
        <f t="shared" si="3859"/>
        <v/>
      </c>
      <c r="I376" s="67" t="str">
        <f t="shared" si="3860"/>
        <v/>
      </c>
      <c r="J376" s="67" t="str">
        <f t="shared" si="3861"/>
        <v/>
      </c>
      <c r="K376" s="67" t="str">
        <f t="shared" si="3862"/>
        <v/>
      </c>
      <c r="L376" s="67" t="str">
        <f t="shared" si="3863"/>
        <v/>
      </c>
      <c r="M376" s="67" t="str">
        <f t="shared" si="3864"/>
        <v/>
      </c>
      <c r="N376" s="67" t="str">
        <f t="shared" si="3865"/>
        <v/>
      </c>
      <c r="O376" s="67" t="str">
        <f t="shared" si="3866"/>
        <v/>
      </c>
      <c r="P376" s="67" t="str">
        <f t="shared" si="3867"/>
        <v/>
      </c>
      <c r="Q376" s="75" t="str">
        <f t="shared" si="3868"/>
        <v/>
      </c>
      <c r="R376" s="74" t="str">
        <f t="shared" si="3869"/>
        <v/>
      </c>
      <c r="S376" s="67" t="str">
        <f t="shared" si="3870"/>
        <v/>
      </c>
      <c r="T376" s="67" t="str">
        <f t="shared" si="3871"/>
        <v/>
      </c>
      <c r="U376" s="67" t="str">
        <f t="shared" si="3872"/>
        <v/>
      </c>
      <c r="V376" s="67" t="str">
        <f t="shared" si="3873"/>
        <v/>
      </c>
      <c r="W376" s="67" t="str">
        <f t="shared" si="3874"/>
        <v/>
      </c>
      <c r="X376" s="67" t="str">
        <f t="shared" si="3875"/>
        <v/>
      </c>
      <c r="Y376" s="67" t="str">
        <f t="shared" si="3876"/>
        <v/>
      </c>
      <c r="Z376" s="67" t="str">
        <f t="shared" si="3877"/>
        <v/>
      </c>
      <c r="AA376" s="75" t="str">
        <f t="shared" si="3878"/>
        <v/>
      </c>
      <c r="AB376" s="74" t="str">
        <f t="shared" si="4109"/>
        <v/>
      </c>
      <c r="AC376" s="67" t="str">
        <f t="shared" ref="AC376" si="4469">IF(AND($F376=AB$2,$D376=AB$3,$E376=AC$4),1,"")</f>
        <v/>
      </c>
      <c r="AD376" s="67" t="str">
        <f t="shared" si="3880"/>
        <v/>
      </c>
      <c r="AE376" s="67" t="str">
        <f t="shared" si="3881"/>
        <v/>
      </c>
      <c r="AF376" s="67" t="str">
        <f t="shared" si="3882"/>
        <v/>
      </c>
      <c r="AG376" s="67" t="str">
        <f t="shared" si="3883"/>
        <v/>
      </c>
      <c r="AH376" s="67" t="str">
        <f t="shared" si="3884"/>
        <v/>
      </c>
      <c r="AI376" s="67" t="str">
        <f t="shared" si="3885"/>
        <v/>
      </c>
      <c r="AJ376" s="67" t="str">
        <f t="shared" si="3886"/>
        <v/>
      </c>
      <c r="AK376" s="75" t="str">
        <f t="shared" si="3887"/>
        <v/>
      </c>
      <c r="AL376" s="74" t="str">
        <f t="shared" si="4111"/>
        <v/>
      </c>
      <c r="AM376" s="67" t="str">
        <f t="shared" ref="AM376" si="4470">IF(AND($F376=AL$2,$D376=AL$3,$E376=AM$4),1,"")</f>
        <v/>
      </c>
      <c r="AN376" s="67" t="str">
        <f t="shared" si="3889"/>
        <v/>
      </c>
      <c r="AO376" s="67" t="str">
        <f t="shared" si="3890"/>
        <v/>
      </c>
      <c r="AP376" s="67" t="str">
        <f t="shared" si="3891"/>
        <v/>
      </c>
      <c r="AQ376" s="67" t="str">
        <f t="shared" si="3892"/>
        <v/>
      </c>
      <c r="AR376" s="67" t="str">
        <f t="shared" si="3893"/>
        <v/>
      </c>
      <c r="AS376" s="67" t="str">
        <f t="shared" si="3894"/>
        <v/>
      </c>
      <c r="AT376" s="67" t="str">
        <f t="shared" si="3895"/>
        <v/>
      </c>
      <c r="AU376" s="75" t="str">
        <f t="shared" si="3896"/>
        <v/>
      </c>
      <c r="AV376" s="74" t="str">
        <f t="shared" si="4113"/>
        <v/>
      </c>
      <c r="AW376" s="67" t="str">
        <f t="shared" ref="AW376" si="4471">IF(AND($F376=AV$2,$D376=AV$3,$E376=AW$4),1,"")</f>
        <v/>
      </c>
      <c r="AX376" s="67" t="str">
        <f t="shared" si="3898"/>
        <v/>
      </c>
      <c r="AY376" s="67" t="str">
        <f t="shared" si="3899"/>
        <v/>
      </c>
      <c r="AZ376" s="67" t="str">
        <f t="shared" si="3900"/>
        <v/>
      </c>
      <c r="BA376" s="67" t="str">
        <f t="shared" si="3901"/>
        <v/>
      </c>
      <c r="BB376" s="67" t="str">
        <f t="shared" si="3902"/>
        <v/>
      </c>
      <c r="BC376" s="67" t="str">
        <f t="shared" si="3903"/>
        <v/>
      </c>
      <c r="BD376" s="67" t="str">
        <f t="shared" si="3904"/>
        <v/>
      </c>
      <c r="BE376" s="75" t="str">
        <f t="shared" si="3905"/>
        <v/>
      </c>
      <c r="BF376" s="74" t="str">
        <f t="shared" si="4115"/>
        <v/>
      </c>
      <c r="BG376" s="67" t="str">
        <f t="shared" ref="BG376" si="4472">IF(AND($F376=BF$2,$D376=BF$3,$E376=BG$4),1,"")</f>
        <v/>
      </c>
      <c r="BH376" s="67" t="str">
        <f t="shared" si="3907"/>
        <v/>
      </c>
      <c r="BI376" s="67" t="str">
        <f t="shared" si="3908"/>
        <v/>
      </c>
      <c r="BJ376" s="67" t="str">
        <f t="shared" si="3909"/>
        <v/>
      </c>
      <c r="BK376" s="67" t="str">
        <f t="shared" si="3910"/>
        <v/>
      </c>
      <c r="BL376" s="67" t="str">
        <f t="shared" si="3911"/>
        <v/>
      </c>
      <c r="BM376" s="67" t="str">
        <f t="shared" si="3912"/>
        <v/>
      </c>
      <c r="BN376" s="67" t="str">
        <f t="shared" si="3913"/>
        <v/>
      </c>
      <c r="BO376" s="75" t="str">
        <f t="shared" si="3914"/>
        <v/>
      </c>
      <c r="BP376" s="74" t="str">
        <f t="shared" si="4117"/>
        <v/>
      </c>
      <c r="BQ376" s="67" t="str">
        <f t="shared" ref="BQ376" si="4473">IF(AND($F376=BP$2,$D376=BP$3,$E376=BQ$4),1,"")</f>
        <v/>
      </c>
      <c r="BR376" s="67" t="str">
        <f t="shared" si="3916"/>
        <v/>
      </c>
      <c r="BS376" s="67" t="str">
        <f t="shared" si="3917"/>
        <v/>
      </c>
      <c r="BT376" s="67" t="str">
        <f t="shared" si="3918"/>
        <v/>
      </c>
      <c r="BU376" s="67" t="str">
        <f t="shared" si="3919"/>
        <v/>
      </c>
      <c r="BV376" s="67" t="str">
        <f t="shared" si="3920"/>
        <v/>
      </c>
      <c r="BW376" s="67" t="str">
        <f t="shared" si="3921"/>
        <v/>
      </c>
      <c r="BX376" s="67" t="str">
        <f t="shared" si="3922"/>
        <v/>
      </c>
      <c r="BY376" s="75" t="str">
        <f t="shared" si="3923"/>
        <v/>
      </c>
      <c r="BZ376" s="74" t="str">
        <f t="shared" si="4119"/>
        <v/>
      </c>
      <c r="CA376" s="67" t="str">
        <f t="shared" ref="CA376" si="4474">IF(AND($F376=BZ$2,$D376=BZ$3,$E376=CA$4),1,"")</f>
        <v/>
      </c>
      <c r="CB376" s="67" t="str">
        <f t="shared" si="3925"/>
        <v/>
      </c>
      <c r="CC376" s="67" t="str">
        <f t="shared" si="3926"/>
        <v/>
      </c>
      <c r="CD376" s="67" t="str">
        <f t="shared" si="3927"/>
        <v/>
      </c>
      <c r="CE376" s="67" t="str">
        <f t="shared" si="3928"/>
        <v/>
      </c>
      <c r="CF376" s="67" t="str">
        <f t="shared" si="3929"/>
        <v/>
      </c>
      <c r="CG376" s="67" t="str">
        <f t="shared" si="3930"/>
        <v/>
      </c>
      <c r="CH376" s="67" t="str">
        <f t="shared" si="3931"/>
        <v/>
      </c>
      <c r="CI376" s="75" t="str">
        <f t="shared" si="3932"/>
        <v/>
      </c>
      <c r="CJ376" s="74" t="str">
        <f t="shared" si="4121"/>
        <v/>
      </c>
      <c r="CK376" s="67" t="str">
        <f t="shared" ref="CK376" si="4475">IF(AND($F376=CJ$2,$D376=CJ$3,$E376=CK$4),1,"")</f>
        <v/>
      </c>
      <c r="CL376" s="67" t="str">
        <f t="shared" si="3934"/>
        <v/>
      </c>
      <c r="CM376" s="67" t="str">
        <f t="shared" si="3935"/>
        <v/>
      </c>
      <c r="CN376" s="67" t="str">
        <f t="shared" si="3936"/>
        <v/>
      </c>
      <c r="CO376" s="67" t="str">
        <f t="shared" si="3937"/>
        <v/>
      </c>
      <c r="CP376" s="67" t="str">
        <f t="shared" si="3938"/>
        <v/>
      </c>
      <c r="CQ376" s="67" t="str">
        <f t="shared" si="3939"/>
        <v/>
      </c>
      <c r="CR376" s="67" t="str">
        <f t="shared" si="3940"/>
        <v/>
      </c>
      <c r="CS376" s="75" t="str">
        <f t="shared" si="3941"/>
        <v/>
      </c>
      <c r="CT376" s="74" t="str">
        <f t="shared" si="4123"/>
        <v/>
      </c>
      <c r="CU376" s="67" t="str">
        <f t="shared" ref="CU376" si="4476">IF(AND($F376=CT$2,$D376=CT$3,$E376=CU$4),1,"")</f>
        <v/>
      </c>
      <c r="CV376" s="67" t="str">
        <f t="shared" si="3943"/>
        <v/>
      </c>
      <c r="CW376" s="67" t="str">
        <f t="shared" si="3944"/>
        <v/>
      </c>
      <c r="CX376" s="67" t="str">
        <f t="shared" si="3945"/>
        <v/>
      </c>
      <c r="CY376" s="67" t="str">
        <f t="shared" si="3946"/>
        <v/>
      </c>
      <c r="CZ376" s="67" t="str">
        <f t="shared" si="3947"/>
        <v/>
      </c>
      <c r="DA376" s="67" t="str">
        <f t="shared" si="3948"/>
        <v/>
      </c>
      <c r="DB376" s="67" t="str">
        <f t="shared" si="3949"/>
        <v/>
      </c>
      <c r="DC376" s="75" t="str">
        <f t="shared" si="3950"/>
        <v/>
      </c>
      <c r="DD376" s="74" t="str">
        <f t="shared" si="4125"/>
        <v/>
      </c>
      <c r="DE376" s="67" t="str">
        <f t="shared" ref="DE376" si="4477">IF(AND($F376=DD$2,$D376=DD$3,$E376=DE$4),1,"")</f>
        <v/>
      </c>
      <c r="DF376" s="67" t="str">
        <f t="shared" si="3952"/>
        <v/>
      </c>
      <c r="DG376" s="67" t="str">
        <f t="shared" si="3953"/>
        <v/>
      </c>
      <c r="DH376" s="67" t="str">
        <f t="shared" si="3954"/>
        <v/>
      </c>
      <c r="DI376" s="67" t="str">
        <f t="shared" si="3955"/>
        <v/>
      </c>
      <c r="DJ376" s="67" t="str">
        <f t="shared" si="3956"/>
        <v/>
      </c>
      <c r="DK376" s="67" t="str">
        <f t="shared" si="3957"/>
        <v/>
      </c>
      <c r="DL376" s="67" t="str">
        <f t="shared" si="3958"/>
        <v/>
      </c>
      <c r="DM376" s="75" t="str">
        <f t="shared" si="3959"/>
        <v/>
      </c>
      <c r="DN376" s="74" t="str">
        <f t="shared" si="4127"/>
        <v/>
      </c>
      <c r="DO376" s="67" t="str">
        <f t="shared" ref="DO376" si="4478">IF(AND($F376=DN$2,$D376=DN$3,$E376=DO$4),1,"")</f>
        <v/>
      </c>
      <c r="DP376" s="67" t="str">
        <f t="shared" si="3961"/>
        <v/>
      </c>
      <c r="DQ376" s="67" t="str">
        <f t="shared" si="3962"/>
        <v/>
      </c>
      <c r="DR376" s="67" t="str">
        <f t="shared" si="3963"/>
        <v/>
      </c>
      <c r="DS376" s="67" t="str">
        <f t="shared" si="3964"/>
        <v/>
      </c>
      <c r="DT376" s="67" t="str">
        <f t="shared" si="3965"/>
        <v/>
      </c>
      <c r="DU376" s="67" t="str">
        <f t="shared" si="3966"/>
        <v/>
      </c>
      <c r="DV376" s="67" t="str">
        <f t="shared" si="3967"/>
        <v/>
      </c>
      <c r="DW376" s="76" t="str">
        <f t="shared" si="3968"/>
        <v/>
      </c>
      <c r="DX376" s="73"/>
    </row>
    <row r="377" spans="1:128" hidden="1">
      <c r="A377" s="67" t="str">
        <f>IF(OR(B377=0,B377=""),"",'Stu.Detail (1-20)'!A379)</f>
        <v/>
      </c>
      <c r="B377" s="67" t="str">
        <f>IF(OR('Stu.Detail (1-20)'!B379=0,'Stu.Detail (1-20)'!B379=""),"",'Stu.Detail (1-20)'!B379)</f>
        <v/>
      </c>
      <c r="C377" s="68" t="str">
        <f>IF(OR('Stu.Detail (1-20)'!C379=0,'Stu.Detail (1-20)'!C379=""),"",'Stu.Detail (1-20)'!C379)</f>
        <v/>
      </c>
      <c r="D377" s="67" t="str">
        <f>IF(OR('Stu.Detail (1-20)'!J379=0,'Stu.Detail (1-20)'!J379=""),"",'Stu.Detail (1-20)'!J379)</f>
        <v/>
      </c>
      <c r="E377" s="67" t="str">
        <f>IF(OR('Stu.Detail (1-20)'!K379=0,'Stu.Detail (1-20)'!K379=""),"",'Stu.Detail (1-20)'!K379)</f>
        <v/>
      </c>
      <c r="F377" s="67" t="str">
        <f>IF(OR('Stu.Detail (1-20)'!L379=0,'Stu.Detail (1-20)'!L379=""),"",'Stu.Detail (1-20)'!L379)</f>
        <v/>
      </c>
      <c r="H377" s="74" t="str">
        <f t="shared" si="3859"/>
        <v/>
      </c>
      <c r="I377" s="67" t="str">
        <f t="shared" si="3860"/>
        <v/>
      </c>
      <c r="J377" s="67" t="str">
        <f t="shared" si="3861"/>
        <v/>
      </c>
      <c r="K377" s="67" t="str">
        <f t="shared" si="3862"/>
        <v/>
      </c>
      <c r="L377" s="67" t="str">
        <f t="shared" si="3863"/>
        <v/>
      </c>
      <c r="M377" s="67" t="str">
        <f t="shared" si="3864"/>
        <v/>
      </c>
      <c r="N377" s="67" t="str">
        <f t="shared" si="3865"/>
        <v/>
      </c>
      <c r="O377" s="67" t="str">
        <f t="shared" si="3866"/>
        <v/>
      </c>
      <c r="P377" s="67" t="str">
        <f t="shared" si="3867"/>
        <v/>
      </c>
      <c r="Q377" s="75" t="str">
        <f t="shared" si="3868"/>
        <v/>
      </c>
      <c r="R377" s="74" t="str">
        <f t="shared" si="3869"/>
        <v/>
      </c>
      <c r="S377" s="67" t="str">
        <f t="shared" si="3870"/>
        <v/>
      </c>
      <c r="T377" s="67" t="str">
        <f t="shared" si="3871"/>
        <v/>
      </c>
      <c r="U377" s="67" t="str">
        <f t="shared" si="3872"/>
        <v/>
      </c>
      <c r="V377" s="67" t="str">
        <f t="shared" si="3873"/>
        <v/>
      </c>
      <c r="W377" s="67" t="str">
        <f t="shared" si="3874"/>
        <v/>
      </c>
      <c r="X377" s="67" t="str">
        <f t="shared" si="3875"/>
        <v/>
      </c>
      <c r="Y377" s="67" t="str">
        <f t="shared" si="3876"/>
        <v/>
      </c>
      <c r="Z377" s="67" t="str">
        <f t="shared" si="3877"/>
        <v/>
      </c>
      <c r="AA377" s="75" t="str">
        <f t="shared" si="3878"/>
        <v/>
      </c>
      <c r="AB377" s="74" t="str">
        <f t="shared" si="4109"/>
        <v/>
      </c>
      <c r="AC377" s="67" t="str">
        <f t="shared" ref="AC377" si="4479">IF(AND($F377=AB$2,$D377=AB$3,$E377=AC$4),1,"")</f>
        <v/>
      </c>
      <c r="AD377" s="67" t="str">
        <f t="shared" si="3880"/>
        <v/>
      </c>
      <c r="AE377" s="67" t="str">
        <f t="shared" si="3881"/>
        <v/>
      </c>
      <c r="AF377" s="67" t="str">
        <f t="shared" si="3882"/>
        <v/>
      </c>
      <c r="AG377" s="67" t="str">
        <f t="shared" si="3883"/>
        <v/>
      </c>
      <c r="AH377" s="67" t="str">
        <f t="shared" si="3884"/>
        <v/>
      </c>
      <c r="AI377" s="67" t="str">
        <f t="shared" si="3885"/>
        <v/>
      </c>
      <c r="AJ377" s="67" t="str">
        <f t="shared" si="3886"/>
        <v/>
      </c>
      <c r="AK377" s="75" t="str">
        <f t="shared" si="3887"/>
        <v/>
      </c>
      <c r="AL377" s="74" t="str">
        <f t="shared" si="4111"/>
        <v/>
      </c>
      <c r="AM377" s="67" t="str">
        <f t="shared" ref="AM377" si="4480">IF(AND($F377=AL$2,$D377=AL$3,$E377=AM$4),1,"")</f>
        <v/>
      </c>
      <c r="AN377" s="67" t="str">
        <f t="shared" si="3889"/>
        <v/>
      </c>
      <c r="AO377" s="67" t="str">
        <f t="shared" si="3890"/>
        <v/>
      </c>
      <c r="AP377" s="67" t="str">
        <f t="shared" si="3891"/>
        <v/>
      </c>
      <c r="AQ377" s="67" t="str">
        <f t="shared" si="3892"/>
        <v/>
      </c>
      <c r="AR377" s="67" t="str">
        <f t="shared" si="3893"/>
        <v/>
      </c>
      <c r="AS377" s="67" t="str">
        <f t="shared" si="3894"/>
        <v/>
      </c>
      <c r="AT377" s="67" t="str">
        <f t="shared" si="3895"/>
        <v/>
      </c>
      <c r="AU377" s="75" t="str">
        <f t="shared" si="3896"/>
        <v/>
      </c>
      <c r="AV377" s="74" t="str">
        <f t="shared" si="4113"/>
        <v/>
      </c>
      <c r="AW377" s="67" t="str">
        <f t="shared" ref="AW377" si="4481">IF(AND($F377=AV$2,$D377=AV$3,$E377=AW$4),1,"")</f>
        <v/>
      </c>
      <c r="AX377" s="67" t="str">
        <f t="shared" si="3898"/>
        <v/>
      </c>
      <c r="AY377" s="67" t="str">
        <f t="shared" si="3899"/>
        <v/>
      </c>
      <c r="AZ377" s="67" t="str">
        <f t="shared" si="3900"/>
        <v/>
      </c>
      <c r="BA377" s="67" t="str">
        <f t="shared" si="3901"/>
        <v/>
      </c>
      <c r="BB377" s="67" t="str">
        <f t="shared" si="3902"/>
        <v/>
      </c>
      <c r="BC377" s="67" t="str">
        <f t="shared" si="3903"/>
        <v/>
      </c>
      <c r="BD377" s="67" t="str">
        <f t="shared" si="3904"/>
        <v/>
      </c>
      <c r="BE377" s="75" t="str">
        <f t="shared" si="3905"/>
        <v/>
      </c>
      <c r="BF377" s="74" t="str">
        <f t="shared" si="4115"/>
        <v/>
      </c>
      <c r="BG377" s="67" t="str">
        <f t="shared" ref="BG377" si="4482">IF(AND($F377=BF$2,$D377=BF$3,$E377=BG$4),1,"")</f>
        <v/>
      </c>
      <c r="BH377" s="67" t="str">
        <f t="shared" si="3907"/>
        <v/>
      </c>
      <c r="BI377" s="67" t="str">
        <f t="shared" si="3908"/>
        <v/>
      </c>
      <c r="BJ377" s="67" t="str">
        <f t="shared" si="3909"/>
        <v/>
      </c>
      <c r="BK377" s="67" t="str">
        <f t="shared" si="3910"/>
        <v/>
      </c>
      <c r="BL377" s="67" t="str">
        <f t="shared" si="3911"/>
        <v/>
      </c>
      <c r="BM377" s="67" t="str">
        <f t="shared" si="3912"/>
        <v/>
      </c>
      <c r="BN377" s="67" t="str">
        <f t="shared" si="3913"/>
        <v/>
      </c>
      <c r="BO377" s="75" t="str">
        <f t="shared" si="3914"/>
        <v/>
      </c>
      <c r="BP377" s="74" t="str">
        <f t="shared" si="4117"/>
        <v/>
      </c>
      <c r="BQ377" s="67" t="str">
        <f t="shared" ref="BQ377" si="4483">IF(AND($F377=BP$2,$D377=BP$3,$E377=BQ$4),1,"")</f>
        <v/>
      </c>
      <c r="BR377" s="67" t="str">
        <f t="shared" si="3916"/>
        <v/>
      </c>
      <c r="BS377" s="67" t="str">
        <f t="shared" si="3917"/>
        <v/>
      </c>
      <c r="BT377" s="67" t="str">
        <f t="shared" si="3918"/>
        <v/>
      </c>
      <c r="BU377" s="67" t="str">
        <f t="shared" si="3919"/>
        <v/>
      </c>
      <c r="BV377" s="67" t="str">
        <f t="shared" si="3920"/>
        <v/>
      </c>
      <c r="BW377" s="67" t="str">
        <f t="shared" si="3921"/>
        <v/>
      </c>
      <c r="BX377" s="67" t="str">
        <f t="shared" si="3922"/>
        <v/>
      </c>
      <c r="BY377" s="75" t="str">
        <f t="shared" si="3923"/>
        <v/>
      </c>
      <c r="BZ377" s="74" t="str">
        <f t="shared" si="4119"/>
        <v/>
      </c>
      <c r="CA377" s="67" t="str">
        <f t="shared" ref="CA377" si="4484">IF(AND($F377=BZ$2,$D377=BZ$3,$E377=CA$4),1,"")</f>
        <v/>
      </c>
      <c r="CB377" s="67" t="str">
        <f t="shared" si="3925"/>
        <v/>
      </c>
      <c r="CC377" s="67" t="str">
        <f t="shared" si="3926"/>
        <v/>
      </c>
      <c r="CD377" s="67" t="str">
        <f t="shared" si="3927"/>
        <v/>
      </c>
      <c r="CE377" s="67" t="str">
        <f t="shared" si="3928"/>
        <v/>
      </c>
      <c r="CF377" s="67" t="str">
        <f t="shared" si="3929"/>
        <v/>
      </c>
      <c r="CG377" s="67" t="str">
        <f t="shared" si="3930"/>
        <v/>
      </c>
      <c r="CH377" s="67" t="str">
        <f t="shared" si="3931"/>
        <v/>
      </c>
      <c r="CI377" s="75" t="str">
        <f t="shared" si="3932"/>
        <v/>
      </c>
      <c r="CJ377" s="74" t="str">
        <f t="shared" si="4121"/>
        <v/>
      </c>
      <c r="CK377" s="67" t="str">
        <f t="shared" ref="CK377" si="4485">IF(AND($F377=CJ$2,$D377=CJ$3,$E377=CK$4),1,"")</f>
        <v/>
      </c>
      <c r="CL377" s="67" t="str">
        <f t="shared" si="3934"/>
        <v/>
      </c>
      <c r="CM377" s="67" t="str">
        <f t="shared" si="3935"/>
        <v/>
      </c>
      <c r="CN377" s="67" t="str">
        <f t="shared" si="3936"/>
        <v/>
      </c>
      <c r="CO377" s="67" t="str">
        <f t="shared" si="3937"/>
        <v/>
      </c>
      <c r="CP377" s="67" t="str">
        <f t="shared" si="3938"/>
        <v/>
      </c>
      <c r="CQ377" s="67" t="str">
        <f t="shared" si="3939"/>
        <v/>
      </c>
      <c r="CR377" s="67" t="str">
        <f t="shared" si="3940"/>
        <v/>
      </c>
      <c r="CS377" s="75" t="str">
        <f t="shared" si="3941"/>
        <v/>
      </c>
      <c r="CT377" s="74" t="str">
        <f t="shared" si="4123"/>
        <v/>
      </c>
      <c r="CU377" s="67" t="str">
        <f t="shared" ref="CU377" si="4486">IF(AND($F377=CT$2,$D377=CT$3,$E377=CU$4),1,"")</f>
        <v/>
      </c>
      <c r="CV377" s="67" t="str">
        <f t="shared" si="3943"/>
        <v/>
      </c>
      <c r="CW377" s="67" t="str">
        <f t="shared" si="3944"/>
        <v/>
      </c>
      <c r="CX377" s="67" t="str">
        <f t="shared" si="3945"/>
        <v/>
      </c>
      <c r="CY377" s="67" t="str">
        <f t="shared" si="3946"/>
        <v/>
      </c>
      <c r="CZ377" s="67" t="str">
        <f t="shared" si="3947"/>
        <v/>
      </c>
      <c r="DA377" s="67" t="str">
        <f t="shared" si="3948"/>
        <v/>
      </c>
      <c r="DB377" s="67" t="str">
        <f t="shared" si="3949"/>
        <v/>
      </c>
      <c r="DC377" s="75" t="str">
        <f t="shared" si="3950"/>
        <v/>
      </c>
      <c r="DD377" s="74" t="str">
        <f t="shared" si="4125"/>
        <v/>
      </c>
      <c r="DE377" s="67" t="str">
        <f t="shared" ref="DE377" si="4487">IF(AND($F377=DD$2,$D377=DD$3,$E377=DE$4),1,"")</f>
        <v/>
      </c>
      <c r="DF377" s="67" t="str">
        <f t="shared" si="3952"/>
        <v/>
      </c>
      <c r="DG377" s="67" t="str">
        <f t="shared" si="3953"/>
        <v/>
      </c>
      <c r="DH377" s="67" t="str">
        <f t="shared" si="3954"/>
        <v/>
      </c>
      <c r="DI377" s="67" t="str">
        <f t="shared" si="3955"/>
        <v/>
      </c>
      <c r="DJ377" s="67" t="str">
        <f t="shared" si="3956"/>
        <v/>
      </c>
      <c r="DK377" s="67" t="str">
        <f t="shared" si="3957"/>
        <v/>
      </c>
      <c r="DL377" s="67" t="str">
        <f t="shared" si="3958"/>
        <v/>
      </c>
      <c r="DM377" s="75" t="str">
        <f t="shared" si="3959"/>
        <v/>
      </c>
      <c r="DN377" s="74" t="str">
        <f t="shared" si="4127"/>
        <v/>
      </c>
      <c r="DO377" s="67" t="str">
        <f t="shared" ref="DO377" si="4488">IF(AND($F377=DN$2,$D377=DN$3,$E377=DO$4),1,"")</f>
        <v/>
      </c>
      <c r="DP377" s="67" t="str">
        <f t="shared" si="3961"/>
        <v/>
      </c>
      <c r="DQ377" s="67" t="str">
        <f t="shared" si="3962"/>
        <v/>
      </c>
      <c r="DR377" s="67" t="str">
        <f t="shared" si="3963"/>
        <v/>
      </c>
      <c r="DS377" s="67" t="str">
        <f t="shared" si="3964"/>
        <v/>
      </c>
      <c r="DT377" s="67" t="str">
        <f t="shared" si="3965"/>
        <v/>
      </c>
      <c r="DU377" s="67" t="str">
        <f t="shared" si="3966"/>
        <v/>
      </c>
      <c r="DV377" s="67" t="str">
        <f t="shared" si="3967"/>
        <v/>
      </c>
      <c r="DW377" s="76" t="str">
        <f t="shared" si="3968"/>
        <v/>
      </c>
      <c r="DX377" s="73"/>
    </row>
    <row r="378" spans="1:128" hidden="1">
      <c r="A378" s="67" t="str">
        <f>IF(OR(B378=0,B378=""),"",'Stu.Detail (1-20)'!A380)</f>
        <v/>
      </c>
      <c r="B378" s="67" t="str">
        <f>IF(OR('Stu.Detail (1-20)'!B380=0,'Stu.Detail (1-20)'!B380=""),"",'Stu.Detail (1-20)'!B380)</f>
        <v/>
      </c>
      <c r="C378" s="68" t="str">
        <f>IF(OR('Stu.Detail (1-20)'!C380=0,'Stu.Detail (1-20)'!C380=""),"",'Stu.Detail (1-20)'!C380)</f>
        <v/>
      </c>
      <c r="D378" s="67" t="str">
        <f>IF(OR('Stu.Detail (1-20)'!J380=0,'Stu.Detail (1-20)'!J380=""),"",'Stu.Detail (1-20)'!J380)</f>
        <v/>
      </c>
      <c r="E378" s="67" t="str">
        <f>IF(OR('Stu.Detail (1-20)'!K380=0,'Stu.Detail (1-20)'!K380=""),"",'Stu.Detail (1-20)'!K380)</f>
        <v/>
      </c>
      <c r="F378" s="67" t="str">
        <f>IF(OR('Stu.Detail (1-20)'!L380=0,'Stu.Detail (1-20)'!L380=""),"",'Stu.Detail (1-20)'!L380)</f>
        <v/>
      </c>
      <c r="H378" s="74" t="str">
        <f t="shared" si="3859"/>
        <v/>
      </c>
      <c r="I378" s="67" t="str">
        <f t="shared" si="3860"/>
        <v/>
      </c>
      <c r="J378" s="67" t="str">
        <f t="shared" si="3861"/>
        <v/>
      </c>
      <c r="K378" s="67" t="str">
        <f t="shared" si="3862"/>
        <v/>
      </c>
      <c r="L378" s="67" t="str">
        <f t="shared" si="3863"/>
        <v/>
      </c>
      <c r="M378" s="67" t="str">
        <f t="shared" si="3864"/>
        <v/>
      </c>
      <c r="N378" s="67" t="str">
        <f t="shared" si="3865"/>
        <v/>
      </c>
      <c r="O378" s="67" t="str">
        <f t="shared" si="3866"/>
        <v/>
      </c>
      <c r="P378" s="67" t="str">
        <f t="shared" si="3867"/>
        <v/>
      </c>
      <c r="Q378" s="75" t="str">
        <f t="shared" si="3868"/>
        <v/>
      </c>
      <c r="R378" s="74" t="str">
        <f t="shared" si="3869"/>
        <v/>
      </c>
      <c r="S378" s="67" t="str">
        <f t="shared" si="3870"/>
        <v/>
      </c>
      <c r="T378" s="67" t="str">
        <f t="shared" si="3871"/>
        <v/>
      </c>
      <c r="U378" s="67" t="str">
        <f t="shared" si="3872"/>
        <v/>
      </c>
      <c r="V378" s="67" t="str">
        <f t="shared" si="3873"/>
        <v/>
      </c>
      <c r="W378" s="67" t="str">
        <f t="shared" si="3874"/>
        <v/>
      </c>
      <c r="X378" s="67" t="str">
        <f t="shared" si="3875"/>
        <v/>
      </c>
      <c r="Y378" s="67" t="str">
        <f t="shared" si="3876"/>
        <v/>
      </c>
      <c r="Z378" s="67" t="str">
        <f t="shared" si="3877"/>
        <v/>
      </c>
      <c r="AA378" s="75" t="str">
        <f t="shared" si="3878"/>
        <v/>
      </c>
      <c r="AB378" s="74" t="str">
        <f t="shared" si="4109"/>
        <v/>
      </c>
      <c r="AC378" s="67" t="str">
        <f t="shared" ref="AC378" si="4489">IF(AND($F378=AB$2,$D378=AB$3,$E378=AC$4),1,"")</f>
        <v/>
      </c>
      <c r="AD378" s="67" t="str">
        <f t="shared" si="3880"/>
        <v/>
      </c>
      <c r="AE378" s="67" t="str">
        <f t="shared" si="3881"/>
        <v/>
      </c>
      <c r="AF378" s="67" t="str">
        <f t="shared" si="3882"/>
        <v/>
      </c>
      <c r="AG378" s="67" t="str">
        <f t="shared" si="3883"/>
        <v/>
      </c>
      <c r="AH378" s="67" t="str">
        <f t="shared" si="3884"/>
        <v/>
      </c>
      <c r="AI378" s="67" t="str">
        <f t="shared" si="3885"/>
        <v/>
      </c>
      <c r="AJ378" s="67" t="str">
        <f t="shared" si="3886"/>
        <v/>
      </c>
      <c r="AK378" s="75" t="str">
        <f t="shared" si="3887"/>
        <v/>
      </c>
      <c r="AL378" s="74" t="str">
        <f t="shared" si="4111"/>
        <v/>
      </c>
      <c r="AM378" s="67" t="str">
        <f t="shared" ref="AM378" si="4490">IF(AND($F378=AL$2,$D378=AL$3,$E378=AM$4),1,"")</f>
        <v/>
      </c>
      <c r="AN378" s="67" t="str">
        <f t="shared" si="3889"/>
        <v/>
      </c>
      <c r="AO378" s="67" t="str">
        <f t="shared" si="3890"/>
        <v/>
      </c>
      <c r="AP378" s="67" t="str">
        <f t="shared" si="3891"/>
        <v/>
      </c>
      <c r="AQ378" s="67" t="str">
        <f t="shared" si="3892"/>
        <v/>
      </c>
      <c r="AR378" s="67" t="str">
        <f t="shared" si="3893"/>
        <v/>
      </c>
      <c r="AS378" s="67" t="str">
        <f t="shared" si="3894"/>
        <v/>
      </c>
      <c r="AT378" s="67" t="str">
        <f t="shared" si="3895"/>
        <v/>
      </c>
      <c r="AU378" s="75" t="str">
        <f t="shared" si="3896"/>
        <v/>
      </c>
      <c r="AV378" s="74" t="str">
        <f t="shared" si="4113"/>
        <v/>
      </c>
      <c r="AW378" s="67" t="str">
        <f t="shared" ref="AW378" si="4491">IF(AND($F378=AV$2,$D378=AV$3,$E378=AW$4),1,"")</f>
        <v/>
      </c>
      <c r="AX378" s="67" t="str">
        <f t="shared" si="3898"/>
        <v/>
      </c>
      <c r="AY378" s="67" t="str">
        <f t="shared" si="3899"/>
        <v/>
      </c>
      <c r="AZ378" s="67" t="str">
        <f t="shared" si="3900"/>
        <v/>
      </c>
      <c r="BA378" s="67" t="str">
        <f t="shared" si="3901"/>
        <v/>
      </c>
      <c r="BB378" s="67" t="str">
        <f t="shared" si="3902"/>
        <v/>
      </c>
      <c r="BC378" s="67" t="str">
        <f t="shared" si="3903"/>
        <v/>
      </c>
      <c r="BD378" s="67" t="str">
        <f t="shared" si="3904"/>
        <v/>
      </c>
      <c r="BE378" s="75" t="str">
        <f t="shared" si="3905"/>
        <v/>
      </c>
      <c r="BF378" s="74" t="str">
        <f t="shared" si="4115"/>
        <v/>
      </c>
      <c r="BG378" s="67" t="str">
        <f t="shared" ref="BG378" si="4492">IF(AND($F378=BF$2,$D378=BF$3,$E378=BG$4),1,"")</f>
        <v/>
      </c>
      <c r="BH378" s="67" t="str">
        <f t="shared" si="3907"/>
        <v/>
      </c>
      <c r="BI378" s="67" t="str">
        <f t="shared" si="3908"/>
        <v/>
      </c>
      <c r="BJ378" s="67" t="str">
        <f t="shared" si="3909"/>
        <v/>
      </c>
      <c r="BK378" s="67" t="str">
        <f t="shared" si="3910"/>
        <v/>
      </c>
      <c r="BL378" s="67" t="str">
        <f t="shared" si="3911"/>
        <v/>
      </c>
      <c r="BM378" s="67" t="str">
        <f t="shared" si="3912"/>
        <v/>
      </c>
      <c r="BN378" s="67" t="str">
        <f t="shared" si="3913"/>
        <v/>
      </c>
      <c r="BO378" s="75" t="str">
        <f t="shared" si="3914"/>
        <v/>
      </c>
      <c r="BP378" s="74" t="str">
        <f t="shared" si="4117"/>
        <v/>
      </c>
      <c r="BQ378" s="67" t="str">
        <f t="shared" ref="BQ378" si="4493">IF(AND($F378=BP$2,$D378=BP$3,$E378=BQ$4),1,"")</f>
        <v/>
      </c>
      <c r="BR378" s="67" t="str">
        <f t="shared" si="3916"/>
        <v/>
      </c>
      <c r="BS378" s="67" t="str">
        <f t="shared" si="3917"/>
        <v/>
      </c>
      <c r="BT378" s="67" t="str">
        <f t="shared" si="3918"/>
        <v/>
      </c>
      <c r="BU378" s="67" t="str">
        <f t="shared" si="3919"/>
        <v/>
      </c>
      <c r="BV378" s="67" t="str">
        <f t="shared" si="3920"/>
        <v/>
      </c>
      <c r="BW378" s="67" t="str">
        <f t="shared" si="3921"/>
        <v/>
      </c>
      <c r="BX378" s="67" t="str">
        <f t="shared" si="3922"/>
        <v/>
      </c>
      <c r="BY378" s="75" t="str">
        <f t="shared" si="3923"/>
        <v/>
      </c>
      <c r="BZ378" s="74" t="str">
        <f t="shared" si="4119"/>
        <v/>
      </c>
      <c r="CA378" s="67" t="str">
        <f t="shared" ref="CA378" si="4494">IF(AND($F378=BZ$2,$D378=BZ$3,$E378=CA$4),1,"")</f>
        <v/>
      </c>
      <c r="CB378" s="67" t="str">
        <f t="shared" si="3925"/>
        <v/>
      </c>
      <c r="CC378" s="67" t="str">
        <f t="shared" si="3926"/>
        <v/>
      </c>
      <c r="CD378" s="67" t="str">
        <f t="shared" si="3927"/>
        <v/>
      </c>
      <c r="CE378" s="67" t="str">
        <f t="shared" si="3928"/>
        <v/>
      </c>
      <c r="CF378" s="67" t="str">
        <f t="shared" si="3929"/>
        <v/>
      </c>
      <c r="CG378" s="67" t="str">
        <f t="shared" si="3930"/>
        <v/>
      </c>
      <c r="CH378" s="67" t="str">
        <f t="shared" si="3931"/>
        <v/>
      </c>
      <c r="CI378" s="75" t="str">
        <f t="shared" si="3932"/>
        <v/>
      </c>
      <c r="CJ378" s="74" t="str">
        <f t="shared" si="4121"/>
        <v/>
      </c>
      <c r="CK378" s="67" t="str">
        <f t="shared" ref="CK378" si="4495">IF(AND($F378=CJ$2,$D378=CJ$3,$E378=CK$4),1,"")</f>
        <v/>
      </c>
      <c r="CL378" s="67" t="str">
        <f t="shared" si="3934"/>
        <v/>
      </c>
      <c r="CM378" s="67" t="str">
        <f t="shared" si="3935"/>
        <v/>
      </c>
      <c r="CN378" s="67" t="str">
        <f t="shared" si="3936"/>
        <v/>
      </c>
      <c r="CO378" s="67" t="str">
        <f t="shared" si="3937"/>
        <v/>
      </c>
      <c r="CP378" s="67" t="str">
        <f t="shared" si="3938"/>
        <v/>
      </c>
      <c r="CQ378" s="67" t="str">
        <f t="shared" si="3939"/>
        <v/>
      </c>
      <c r="CR378" s="67" t="str">
        <f t="shared" si="3940"/>
        <v/>
      </c>
      <c r="CS378" s="75" t="str">
        <f t="shared" si="3941"/>
        <v/>
      </c>
      <c r="CT378" s="74" t="str">
        <f t="shared" si="4123"/>
        <v/>
      </c>
      <c r="CU378" s="67" t="str">
        <f t="shared" ref="CU378" si="4496">IF(AND($F378=CT$2,$D378=CT$3,$E378=CU$4),1,"")</f>
        <v/>
      </c>
      <c r="CV378" s="67" t="str">
        <f t="shared" si="3943"/>
        <v/>
      </c>
      <c r="CW378" s="67" t="str">
        <f t="shared" si="3944"/>
        <v/>
      </c>
      <c r="CX378" s="67" t="str">
        <f t="shared" si="3945"/>
        <v/>
      </c>
      <c r="CY378" s="67" t="str">
        <f t="shared" si="3946"/>
        <v/>
      </c>
      <c r="CZ378" s="67" t="str">
        <f t="shared" si="3947"/>
        <v/>
      </c>
      <c r="DA378" s="67" t="str">
        <f t="shared" si="3948"/>
        <v/>
      </c>
      <c r="DB378" s="67" t="str">
        <f t="shared" si="3949"/>
        <v/>
      </c>
      <c r="DC378" s="75" t="str">
        <f t="shared" si="3950"/>
        <v/>
      </c>
      <c r="DD378" s="74" t="str">
        <f t="shared" si="4125"/>
        <v/>
      </c>
      <c r="DE378" s="67" t="str">
        <f t="shared" ref="DE378" si="4497">IF(AND($F378=DD$2,$D378=DD$3,$E378=DE$4),1,"")</f>
        <v/>
      </c>
      <c r="DF378" s="67" t="str">
        <f t="shared" si="3952"/>
        <v/>
      </c>
      <c r="DG378" s="67" t="str">
        <f t="shared" si="3953"/>
        <v/>
      </c>
      <c r="DH378" s="67" t="str">
        <f t="shared" si="3954"/>
        <v/>
      </c>
      <c r="DI378" s="67" t="str">
        <f t="shared" si="3955"/>
        <v/>
      </c>
      <c r="DJ378" s="67" t="str">
        <f t="shared" si="3956"/>
        <v/>
      </c>
      <c r="DK378" s="67" t="str">
        <f t="shared" si="3957"/>
        <v/>
      </c>
      <c r="DL378" s="67" t="str">
        <f t="shared" si="3958"/>
        <v/>
      </c>
      <c r="DM378" s="75" t="str">
        <f t="shared" si="3959"/>
        <v/>
      </c>
      <c r="DN378" s="74" t="str">
        <f t="shared" si="4127"/>
        <v/>
      </c>
      <c r="DO378" s="67" t="str">
        <f t="shared" ref="DO378" si="4498">IF(AND($F378=DN$2,$D378=DN$3,$E378=DO$4),1,"")</f>
        <v/>
      </c>
      <c r="DP378" s="67" t="str">
        <f t="shared" si="3961"/>
        <v/>
      </c>
      <c r="DQ378" s="67" t="str">
        <f t="shared" si="3962"/>
        <v/>
      </c>
      <c r="DR378" s="67" t="str">
        <f t="shared" si="3963"/>
        <v/>
      </c>
      <c r="DS378" s="67" t="str">
        <f t="shared" si="3964"/>
        <v/>
      </c>
      <c r="DT378" s="67" t="str">
        <f t="shared" si="3965"/>
        <v/>
      </c>
      <c r="DU378" s="67" t="str">
        <f t="shared" si="3966"/>
        <v/>
      </c>
      <c r="DV378" s="67" t="str">
        <f t="shared" si="3967"/>
        <v/>
      </c>
      <c r="DW378" s="76" t="str">
        <f t="shared" si="3968"/>
        <v/>
      </c>
      <c r="DX378" s="73"/>
    </row>
    <row r="379" spans="1:128" hidden="1">
      <c r="A379" s="67" t="str">
        <f>IF(OR(B379=0,B379=""),"",'Stu.Detail (1-20)'!A381)</f>
        <v/>
      </c>
      <c r="B379" s="67" t="str">
        <f>IF(OR('Stu.Detail (1-20)'!B381=0,'Stu.Detail (1-20)'!B381=""),"",'Stu.Detail (1-20)'!B381)</f>
        <v/>
      </c>
      <c r="C379" s="68" t="str">
        <f>IF(OR('Stu.Detail (1-20)'!C381=0,'Stu.Detail (1-20)'!C381=""),"",'Stu.Detail (1-20)'!C381)</f>
        <v/>
      </c>
      <c r="D379" s="67" t="str">
        <f>IF(OR('Stu.Detail (1-20)'!J381=0,'Stu.Detail (1-20)'!J381=""),"",'Stu.Detail (1-20)'!J381)</f>
        <v/>
      </c>
      <c r="E379" s="67" t="str">
        <f>IF(OR('Stu.Detail (1-20)'!K381=0,'Stu.Detail (1-20)'!K381=""),"",'Stu.Detail (1-20)'!K381)</f>
        <v/>
      </c>
      <c r="F379" s="67" t="str">
        <f>IF(OR('Stu.Detail (1-20)'!L381=0,'Stu.Detail (1-20)'!L381=""),"",'Stu.Detail (1-20)'!L381)</f>
        <v/>
      </c>
      <c r="H379" s="74" t="str">
        <f t="shared" si="3859"/>
        <v/>
      </c>
      <c r="I379" s="67" t="str">
        <f t="shared" si="3860"/>
        <v/>
      </c>
      <c r="J379" s="67" t="str">
        <f t="shared" si="3861"/>
        <v/>
      </c>
      <c r="K379" s="67" t="str">
        <f t="shared" si="3862"/>
        <v/>
      </c>
      <c r="L379" s="67" t="str">
        <f t="shared" si="3863"/>
        <v/>
      </c>
      <c r="M379" s="67" t="str">
        <f t="shared" si="3864"/>
        <v/>
      </c>
      <c r="N379" s="67" t="str">
        <f t="shared" si="3865"/>
        <v/>
      </c>
      <c r="O379" s="67" t="str">
        <f t="shared" si="3866"/>
        <v/>
      </c>
      <c r="P379" s="67" t="str">
        <f t="shared" si="3867"/>
        <v/>
      </c>
      <c r="Q379" s="75" t="str">
        <f t="shared" si="3868"/>
        <v/>
      </c>
      <c r="R379" s="74" t="str">
        <f t="shared" si="3869"/>
        <v/>
      </c>
      <c r="S379" s="67" t="str">
        <f t="shared" si="3870"/>
        <v/>
      </c>
      <c r="T379" s="67" t="str">
        <f t="shared" si="3871"/>
        <v/>
      </c>
      <c r="U379" s="67" t="str">
        <f t="shared" si="3872"/>
        <v/>
      </c>
      <c r="V379" s="67" t="str">
        <f t="shared" si="3873"/>
        <v/>
      </c>
      <c r="W379" s="67" t="str">
        <f t="shared" si="3874"/>
        <v/>
      </c>
      <c r="X379" s="67" t="str">
        <f t="shared" si="3875"/>
        <v/>
      </c>
      <c r="Y379" s="67" t="str">
        <f t="shared" si="3876"/>
        <v/>
      </c>
      <c r="Z379" s="67" t="str">
        <f t="shared" si="3877"/>
        <v/>
      </c>
      <c r="AA379" s="75" t="str">
        <f t="shared" si="3878"/>
        <v/>
      </c>
      <c r="AB379" s="74" t="str">
        <f t="shared" si="4109"/>
        <v/>
      </c>
      <c r="AC379" s="67" t="str">
        <f t="shared" ref="AC379" si="4499">IF(AND($F379=AB$2,$D379=AB$3,$E379=AC$4),1,"")</f>
        <v/>
      </c>
      <c r="AD379" s="67" t="str">
        <f t="shared" si="3880"/>
        <v/>
      </c>
      <c r="AE379" s="67" t="str">
        <f t="shared" si="3881"/>
        <v/>
      </c>
      <c r="AF379" s="67" t="str">
        <f t="shared" si="3882"/>
        <v/>
      </c>
      <c r="AG379" s="67" t="str">
        <f t="shared" si="3883"/>
        <v/>
      </c>
      <c r="AH379" s="67" t="str">
        <f t="shared" si="3884"/>
        <v/>
      </c>
      <c r="AI379" s="67" t="str">
        <f t="shared" si="3885"/>
        <v/>
      </c>
      <c r="AJ379" s="67" t="str">
        <f t="shared" si="3886"/>
        <v/>
      </c>
      <c r="AK379" s="75" t="str">
        <f t="shared" si="3887"/>
        <v/>
      </c>
      <c r="AL379" s="74" t="str">
        <f t="shared" si="4111"/>
        <v/>
      </c>
      <c r="AM379" s="67" t="str">
        <f t="shared" ref="AM379" si="4500">IF(AND($F379=AL$2,$D379=AL$3,$E379=AM$4),1,"")</f>
        <v/>
      </c>
      <c r="AN379" s="67" t="str">
        <f t="shared" si="3889"/>
        <v/>
      </c>
      <c r="AO379" s="67" t="str">
        <f t="shared" si="3890"/>
        <v/>
      </c>
      <c r="AP379" s="67" t="str">
        <f t="shared" si="3891"/>
        <v/>
      </c>
      <c r="AQ379" s="67" t="str">
        <f t="shared" si="3892"/>
        <v/>
      </c>
      <c r="AR379" s="67" t="str">
        <f t="shared" si="3893"/>
        <v/>
      </c>
      <c r="AS379" s="67" t="str">
        <f t="shared" si="3894"/>
        <v/>
      </c>
      <c r="AT379" s="67" t="str">
        <f t="shared" si="3895"/>
        <v/>
      </c>
      <c r="AU379" s="75" t="str">
        <f t="shared" si="3896"/>
        <v/>
      </c>
      <c r="AV379" s="74" t="str">
        <f t="shared" si="4113"/>
        <v/>
      </c>
      <c r="AW379" s="67" t="str">
        <f t="shared" ref="AW379" si="4501">IF(AND($F379=AV$2,$D379=AV$3,$E379=AW$4),1,"")</f>
        <v/>
      </c>
      <c r="AX379" s="67" t="str">
        <f t="shared" si="3898"/>
        <v/>
      </c>
      <c r="AY379" s="67" t="str">
        <f t="shared" si="3899"/>
        <v/>
      </c>
      <c r="AZ379" s="67" t="str">
        <f t="shared" si="3900"/>
        <v/>
      </c>
      <c r="BA379" s="67" t="str">
        <f t="shared" si="3901"/>
        <v/>
      </c>
      <c r="BB379" s="67" t="str">
        <f t="shared" si="3902"/>
        <v/>
      </c>
      <c r="BC379" s="67" t="str">
        <f t="shared" si="3903"/>
        <v/>
      </c>
      <c r="BD379" s="67" t="str">
        <f t="shared" si="3904"/>
        <v/>
      </c>
      <c r="BE379" s="75" t="str">
        <f t="shared" si="3905"/>
        <v/>
      </c>
      <c r="BF379" s="74" t="str">
        <f t="shared" si="4115"/>
        <v/>
      </c>
      <c r="BG379" s="67" t="str">
        <f t="shared" ref="BG379" si="4502">IF(AND($F379=BF$2,$D379=BF$3,$E379=BG$4),1,"")</f>
        <v/>
      </c>
      <c r="BH379" s="67" t="str">
        <f t="shared" si="3907"/>
        <v/>
      </c>
      <c r="BI379" s="67" t="str">
        <f t="shared" si="3908"/>
        <v/>
      </c>
      <c r="BJ379" s="67" t="str">
        <f t="shared" si="3909"/>
        <v/>
      </c>
      <c r="BK379" s="67" t="str">
        <f t="shared" si="3910"/>
        <v/>
      </c>
      <c r="BL379" s="67" t="str">
        <f t="shared" si="3911"/>
        <v/>
      </c>
      <c r="BM379" s="67" t="str">
        <f t="shared" si="3912"/>
        <v/>
      </c>
      <c r="BN379" s="67" t="str">
        <f t="shared" si="3913"/>
        <v/>
      </c>
      <c r="BO379" s="75" t="str">
        <f t="shared" si="3914"/>
        <v/>
      </c>
      <c r="BP379" s="74" t="str">
        <f t="shared" si="4117"/>
        <v/>
      </c>
      <c r="BQ379" s="67" t="str">
        <f t="shared" ref="BQ379" si="4503">IF(AND($F379=BP$2,$D379=BP$3,$E379=BQ$4),1,"")</f>
        <v/>
      </c>
      <c r="BR379" s="67" t="str">
        <f t="shared" si="3916"/>
        <v/>
      </c>
      <c r="BS379" s="67" t="str">
        <f t="shared" si="3917"/>
        <v/>
      </c>
      <c r="BT379" s="67" t="str">
        <f t="shared" si="3918"/>
        <v/>
      </c>
      <c r="BU379" s="67" t="str">
        <f t="shared" si="3919"/>
        <v/>
      </c>
      <c r="BV379" s="67" t="str">
        <f t="shared" si="3920"/>
        <v/>
      </c>
      <c r="BW379" s="67" t="str">
        <f t="shared" si="3921"/>
        <v/>
      </c>
      <c r="BX379" s="67" t="str">
        <f t="shared" si="3922"/>
        <v/>
      </c>
      <c r="BY379" s="75" t="str">
        <f t="shared" si="3923"/>
        <v/>
      </c>
      <c r="BZ379" s="74" t="str">
        <f t="shared" si="4119"/>
        <v/>
      </c>
      <c r="CA379" s="67" t="str">
        <f t="shared" ref="CA379" si="4504">IF(AND($F379=BZ$2,$D379=BZ$3,$E379=CA$4),1,"")</f>
        <v/>
      </c>
      <c r="CB379" s="67" t="str">
        <f t="shared" si="3925"/>
        <v/>
      </c>
      <c r="CC379" s="67" t="str">
        <f t="shared" si="3926"/>
        <v/>
      </c>
      <c r="CD379" s="67" t="str">
        <f t="shared" si="3927"/>
        <v/>
      </c>
      <c r="CE379" s="67" t="str">
        <f t="shared" si="3928"/>
        <v/>
      </c>
      <c r="CF379" s="67" t="str">
        <f t="shared" si="3929"/>
        <v/>
      </c>
      <c r="CG379" s="67" t="str">
        <f t="shared" si="3930"/>
        <v/>
      </c>
      <c r="CH379" s="67" t="str">
        <f t="shared" si="3931"/>
        <v/>
      </c>
      <c r="CI379" s="75" t="str">
        <f t="shared" si="3932"/>
        <v/>
      </c>
      <c r="CJ379" s="74" t="str">
        <f t="shared" si="4121"/>
        <v/>
      </c>
      <c r="CK379" s="67" t="str">
        <f t="shared" ref="CK379" si="4505">IF(AND($F379=CJ$2,$D379=CJ$3,$E379=CK$4),1,"")</f>
        <v/>
      </c>
      <c r="CL379" s="67" t="str">
        <f t="shared" si="3934"/>
        <v/>
      </c>
      <c r="CM379" s="67" t="str">
        <f t="shared" si="3935"/>
        <v/>
      </c>
      <c r="CN379" s="67" t="str">
        <f t="shared" si="3936"/>
        <v/>
      </c>
      <c r="CO379" s="67" t="str">
        <f t="shared" si="3937"/>
        <v/>
      </c>
      <c r="CP379" s="67" t="str">
        <f t="shared" si="3938"/>
        <v/>
      </c>
      <c r="CQ379" s="67" t="str">
        <f t="shared" si="3939"/>
        <v/>
      </c>
      <c r="CR379" s="67" t="str">
        <f t="shared" si="3940"/>
        <v/>
      </c>
      <c r="CS379" s="75" t="str">
        <f t="shared" si="3941"/>
        <v/>
      </c>
      <c r="CT379" s="74" t="str">
        <f t="shared" si="4123"/>
        <v/>
      </c>
      <c r="CU379" s="67" t="str">
        <f t="shared" ref="CU379" si="4506">IF(AND($F379=CT$2,$D379=CT$3,$E379=CU$4),1,"")</f>
        <v/>
      </c>
      <c r="CV379" s="67" t="str">
        <f t="shared" si="3943"/>
        <v/>
      </c>
      <c r="CW379" s="67" t="str">
        <f t="shared" si="3944"/>
        <v/>
      </c>
      <c r="CX379" s="67" t="str">
        <f t="shared" si="3945"/>
        <v/>
      </c>
      <c r="CY379" s="67" t="str">
        <f t="shared" si="3946"/>
        <v/>
      </c>
      <c r="CZ379" s="67" t="str">
        <f t="shared" si="3947"/>
        <v/>
      </c>
      <c r="DA379" s="67" t="str">
        <f t="shared" si="3948"/>
        <v/>
      </c>
      <c r="DB379" s="67" t="str">
        <f t="shared" si="3949"/>
        <v/>
      </c>
      <c r="DC379" s="75" t="str">
        <f t="shared" si="3950"/>
        <v/>
      </c>
      <c r="DD379" s="74" t="str">
        <f t="shared" si="4125"/>
        <v/>
      </c>
      <c r="DE379" s="67" t="str">
        <f t="shared" ref="DE379" si="4507">IF(AND($F379=DD$2,$D379=DD$3,$E379=DE$4),1,"")</f>
        <v/>
      </c>
      <c r="DF379" s="67" t="str">
        <f t="shared" si="3952"/>
        <v/>
      </c>
      <c r="DG379" s="67" t="str">
        <f t="shared" si="3953"/>
        <v/>
      </c>
      <c r="DH379" s="67" t="str">
        <f t="shared" si="3954"/>
        <v/>
      </c>
      <c r="DI379" s="67" t="str">
        <f t="shared" si="3955"/>
        <v/>
      </c>
      <c r="DJ379" s="67" t="str">
        <f t="shared" si="3956"/>
        <v/>
      </c>
      <c r="DK379" s="67" t="str">
        <f t="shared" si="3957"/>
        <v/>
      </c>
      <c r="DL379" s="67" t="str">
        <f t="shared" si="3958"/>
        <v/>
      </c>
      <c r="DM379" s="75" t="str">
        <f t="shared" si="3959"/>
        <v/>
      </c>
      <c r="DN379" s="74" t="str">
        <f t="shared" si="4127"/>
        <v/>
      </c>
      <c r="DO379" s="67" t="str">
        <f t="shared" ref="DO379" si="4508">IF(AND($F379=DN$2,$D379=DN$3,$E379=DO$4),1,"")</f>
        <v/>
      </c>
      <c r="DP379" s="67" t="str">
        <f t="shared" si="3961"/>
        <v/>
      </c>
      <c r="DQ379" s="67" t="str">
        <f t="shared" si="3962"/>
        <v/>
      </c>
      <c r="DR379" s="67" t="str">
        <f t="shared" si="3963"/>
        <v/>
      </c>
      <c r="DS379" s="67" t="str">
        <f t="shared" si="3964"/>
        <v/>
      </c>
      <c r="DT379" s="67" t="str">
        <f t="shared" si="3965"/>
        <v/>
      </c>
      <c r="DU379" s="67" t="str">
        <f t="shared" si="3966"/>
        <v/>
      </c>
      <c r="DV379" s="67" t="str">
        <f t="shared" si="3967"/>
        <v/>
      </c>
      <c r="DW379" s="76" t="str">
        <f t="shared" si="3968"/>
        <v/>
      </c>
      <c r="DX379" s="73"/>
    </row>
    <row r="380" spans="1:128" hidden="1">
      <c r="A380" s="67" t="str">
        <f>IF(OR(B380=0,B380=""),"",'Stu.Detail (1-20)'!A382)</f>
        <v/>
      </c>
      <c r="B380" s="67" t="str">
        <f>IF(OR('Stu.Detail (1-20)'!B382=0,'Stu.Detail (1-20)'!B382=""),"",'Stu.Detail (1-20)'!B382)</f>
        <v/>
      </c>
      <c r="C380" s="68" t="str">
        <f>IF(OR('Stu.Detail (1-20)'!C382=0,'Stu.Detail (1-20)'!C382=""),"",'Stu.Detail (1-20)'!C382)</f>
        <v/>
      </c>
      <c r="D380" s="67" t="str">
        <f>IF(OR('Stu.Detail (1-20)'!J382=0,'Stu.Detail (1-20)'!J382=""),"",'Stu.Detail (1-20)'!J382)</f>
        <v/>
      </c>
      <c r="E380" s="67" t="str">
        <f>IF(OR('Stu.Detail (1-20)'!K382=0,'Stu.Detail (1-20)'!K382=""),"",'Stu.Detail (1-20)'!K382)</f>
        <v/>
      </c>
      <c r="F380" s="67" t="str">
        <f>IF(OR('Stu.Detail (1-20)'!L382=0,'Stu.Detail (1-20)'!L382=""),"",'Stu.Detail (1-20)'!L382)</f>
        <v/>
      </c>
      <c r="H380" s="74" t="str">
        <f t="shared" si="3859"/>
        <v/>
      </c>
      <c r="I380" s="67" t="str">
        <f t="shared" si="3860"/>
        <v/>
      </c>
      <c r="J380" s="67" t="str">
        <f t="shared" si="3861"/>
        <v/>
      </c>
      <c r="K380" s="67" t="str">
        <f t="shared" si="3862"/>
        <v/>
      </c>
      <c r="L380" s="67" t="str">
        <f t="shared" si="3863"/>
        <v/>
      </c>
      <c r="M380" s="67" t="str">
        <f t="shared" si="3864"/>
        <v/>
      </c>
      <c r="N380" s="67" t="str">
        <f t="shared" si="3865"/>
        <v/>
      </c>
      <c r="O380" s="67" t="str">
        <f t="shared" si="3866"/>
        <v/>
      </c>
      <c r="P380" s="67" t="str">
        <f t="shared" si="3867"/>
        <v/>
      </c>
      <c r="Q380" s="75" t="str">
        <f t="shared" si="3868"/>
        <v/>
      </c>
      <c r="R380" s="74" t="str">
        <f t="shared" si="3869"/>
        <v/>
      </c>
      <c r="S380" s="67" t="str">
        <f t="shared" si="3870"/>
        <v/>
      </c>
      <c r="T380" s="67" t="str">
        <f t="shared" si="3871"/>
        <v/>
      </c>
      <c r="U380" s="67" t="str">
        <f t="shared" si="3872"/>
        <v/>
      </c>
      <c r="V380" s="67" t="str">
        <f t="shared" si="3873"/>
        <v/>
      </c>
      <c r="W380" s="67" t="str">
        <f t="shared" si="3874"/>
        <v/>
      </c>
      <c r="X380" s="67" t="str">
        <f t="shared" si="3875"/>
        <v/>
      </c>
      <c r="Y380" s="67" t="str">
        <f t="shared" si="3876"/>
        <v/>
      </c>
      <c r="Z380" s="67" t="str">
        <f t="shared" si="3877"/>
        <v/>
      </c>
      <c r="AA380" s="75" t="str">
        <f t="shared" si="3878"/>
        <v/>
      </c>
      <c r="AB380" s="74" t="str">
        <f t="shared" si="4109"/>
        <v/>
      </c>
      <c r="AC380" s="67" t="str">
        <f t="shared" ref="AC380" si="4509">IF(AND($F380=AB$2,$D380=AB$3,$E380=AC$4),1,"")</f>
        <v/>
      </c>
      <c r="AD380" s="67" t="str">
        <f t="shared" si="3880"/>
        <v/>
      </c>
      <c r="AE380" s="67" t="str">
        <f t="shared" si="3881"/>
        <v/>
      </c>
      <c r="AF380" s="67" t="str">
        <f t="shared" si="3882"/>
        <v/>
      </c>
      <c r="AG380" s="67" t="str">
        <f t="shared" si="3883"/>
        <v/>
      </c>
      <c r="AH380" s="67" t="str">
        <f t="shared" si="3884"/>
        <v/>
      </c>
      <c r="AI380" s="67" t="str">
        <f t="shared" si="3885"/>
        <v/>
      </c>
      <c r="AJ380" s="67" t="str">
        <f t="shared" si="3886"/>
        <v/>
      </c>
      <c r="AK380" s="75" t="str">
        <f t="shared" si="3887"/>
        <v/>
      </c>
      <c r="AL380" s="74" t="str">
        <f t="shared" si="4111"/>
        <v/>
      </c>
      <c r="AM380" s="67" t="str">
        <f t="shared" ref="AM380" si="4510">IF(AND($F380=AL$2,$D380=AL$3,$E380=AM$4),1,"")</f>
        <v/>
      </c>
      <c r="AN380" s="67" t="str">
        <f t="shared" si="3889"/>
        <v/>
      </c>
      <c r="AO380" s="67" t="str">
        <f t="shared" si="3890"/>
        <v/>
      </c>
      <c r="AP380" s="67" t="str">
        <f t="shared" si="3891"/>
        <v/>
      </c>
      <c r="AQ380" s="67" t="str">
        <f t="shared" si="3892"/>
        <v/>
      </c>
      <c r="AR380" s="67" t="str">
        <f t="shared" si="3893"/>
        <v/>
      </c>
      <c r="AS380" s="67" t="str">
        <f t="shared" si="3894"/>
        <v/>
      </c>
      <c r="AT380" s="67" t="str">
        <f t="shared" si="3895"/>
        <v/>
      </c>
      <c r="AU380" s="75" t="str">
        <f t="shared" si="3896"/>
        <v/>
      </c>
      <c r="AV380" s="74" t="str">
        <f t="shared" si="4113"/>
        <v/>
      </c>
      <c r="AW380" s="67" t="str">
        <f t="shared" ref="AW380" si="4511">IF(AND($F380=AV$2,$D380=AV$3,$E380=AW$4),1,"")</f>
        <v/>
      </c>
      <c r="AX380" s="67" t="str">
        <f t="shared" si="3898"/>
        <v/>
      </c>
      <c r="AY380" s="67" t="str">
        <f t="shared" si="3899"/>
        <v/>
      </c>
      <c r="AZ380" s="67" t="str">
        <f t="shared" si="3900"/>
        <v/>
      </c>
      <c r="BA380" s="67" t="str">
        <f t="shared" si="3901"/>
        <v/>
      </c>
      <c r="BB380" s="67" t="str">
        <f t="shared" si="3902"/>
        <v/>
      </c>
      <c r="BC380" s="67" t="str">
        <f t="shared" si="3903"/>
        <v/>
      </c>
      <c r="BD380" s="67" t="str">
        <f t="shared" si="3904"/>
        <v/>
      </c>
      <c r="BE380" s="75" t="str">
        <f t="shared" si="3905"/>
        <v/>
      </c>
      <c r="BF380" s="74" t="str">
        <f t="shared" si="4115"/>
        <v/>
      </c>
      <c r="BG380" s="67" t="str">
        <f t="shared" ref="BG380" si="4512">IF(AND($F380=BF$2,$D380=BF$3,$E380=BG$4),1,"")</f>
        <v/>
      </c>
      <c r="BH380" s="67" t="str">
        <f t="shared" si="3907"/>
        <v/>
      </c>
      <c r="BI380" s="67" t="str">
        <f t="shared" si="3908"/>
        <v/>
      </c>
      <c r="BJ380" s="67" t="str">
        <f t="shared" si="3909"/>
        <v/>
      </c>
      <c r="BK380" s="67" t="str">
        <f t="shared" si="3910"/>
        <v/>
      </c>
      <c r="BL380" s="67" t="str">
        <f t="shared" si="3911"/>
        <v/>
      </c>
      <c r="BM380" s="67" t="str">
        <f t="shared" si="3912"/>
        <v/>
      </c>
      <c r="BN380" s="67" t="str">
        <f t="shared" si="3913"/>
        <v/>
      </c>
      <c r="BO380" s="75" t="str">
        <f t="shared" si="3914"/>
        <v/>
      </c>
      <c r="BP380" s="74" t="str">
        <f t="shared" si="4117"/>
        <v/>
      </c>
      <c r="BQ380" s="67" t="str">
        <f t="shared" ref="BQ380" si="4513">IF(AND($F380=BP$2,$D380=BP$3,$E380=BQ$4),1,"")</f>
        <v/>
      </c>
      <c r="BR380" s="67" t="str">
        <f t="shared" si="3916"/>
        <v/>
      </c>
      <c r="BS380" s="67" t="str">
        <f t="shared" si="3917"/>
        <v/>
      </c>
      <c r="BT380" s="67" t="str">
        <f t="shared" si="3918"/>
        <v/>
      </c>
      <c r="BU380" s="67" t="str">
        <f t="shared" si="3919"/>
        <v/>
      </c>
      <c r="BV380" s="67" t="str">
        <f t="shared" si="3920"/>
        <v/>
      </c>
      <c r="BW380" s="67" t="str">
        <f t="shared" si="3921"/>
        <v/>
      </c>
      <c r="BX380" s="67" t="str">
        <f t="shared" si="3922"/>
        <v/>
      </c>
      <c r="BY380" s="75" t="str">
        <f t="shared" si="3923"/>
        <v/>
      </c>
      <c r="BZ380" s="74" t="str">
        <f t="shared" si="4119"/>
        <v/>
      </c>
      <c r="CA380" s="67" t="str">
        <f t="shared" ref="CA380" si="4514">IF(AND($F380=BZ$2,$D380=BZ$3,$E380=CA$4),1,"")</f>
        <v/>
      </c>
      <c r="CB380" s="67" t="str">
        <f t="shared" si="3925"/>
        <v/>
      </c>
      <c r="CC380" s="67" t="str">
        <f t="shared" si="3926"/>
        <v/>
      </c>
      <c r="CD380" s="67" t="str">
        <f t="shared" si="3927"/>
        <v/>
      </c>
      <c r="CE380" s="67" t="str">
        <f t="shared" si="3928"/>
        <v/>
      </c>
      <c r="CF380" s="67" t="str">
        <f t="shared" si="3929"/>
        <v/>
      </c>
      <c r="CG380" s="67" t="str">
        <f t="shared" si="3930"/>
        <v/>
      </c>
      <c r="CH380" s="67" t="str">
        <f t="shared" si="3931"/>
        <v/>
      </c>
      <c r="CI380" s="75" t="str">
        <f t="shared" si="3932"/>
        <v/>
      </c>
      <c r="CJ380" s="74" t="str">
        <f t="shared" si="4121"/>
        <v/>
      </c>
      <c r="CK380" s="67" t="str">
        <f t="shared" ref="CK380" si="4515">IF(AND($F380=CJ$2,$D380=CJ$3,$E380=CK$4),1,"")</f>
        <v/>
      </c>
      <c r="CL380" s="67" t="str">
        <f t="shared" si="3934"/>
        <v/>
      </c>
      <c r="CM380" s="67" t="str">
        <f t="shared" si="3935"/>
        <v/>
      </c>
      <c r="CN380" s="67" t="str">
        <f t="shared" si="3936"/>
        <v/>
      </c>
      <c r="CO380" s="67" t="str">
        <f t="shared" si="3937"/>
        <v/>
      </c>
      <c r="CP380" s="67" t="str">
        <f t="shared" si="3938"/>
        <v/>
      </c>
      <c r="CQ380" s="67" t="str">
        <f t="shared" si="3939"/>
        <v/>
      </c>
      <c r="CR380" s="67" t="str">
        <f t="shared" si="3940"/>
        <v/>
      </c>
      <c r="CS380" s="75" t="str">
        <f t="shared" si="3941"/>
        <v/>
      </c>
      <c r="CT380" s="74" t="str">
        <f t="shared" si="4123"/>
        <v/>
      </c>
      <c r="CU380" s="67" t="str">
        <f t="shared" ref="CU380" si="4516">IF(AND($F380=CT$2,$D380=CT$3,$E380=CU$4),1,"")</f>
        <v/>
      </c>
      <c r="CV380" s="67" t="str">
        <f t="shared" si="3943"/>
        <v/>
      </c>
      <c r="CW380" s="67" t="str">
        <f t="shared" si="3944"/>
        <v/>
      </c>
      <c r="CX380" s="67" t="str">
        <f t="shared" si="3945"/>
        <v/>
      </c>
      <c r="CY380" s="67" t="str">
        <f t="shared" si="3946"/>
        <v/>
      </c>
      <c r="CZ380" s="67" t="str">
        <f t="shared" si="3947"/>
        <v/>
      </c>
      <c r="DA380" s="67" t="str">
        <f t="shared" si="3948"/>
        <v/>
      </c>
      <c r="DB380" s="67" t="str">
        <f t="shared" si="3949"/>
        <v/>
      </c>
      <c r="DC380" s="75" t="str">
        <f t="shared" si="3950"/>
        <v/>
      </c>
      <c r="DD380" s="74" t="str">
        <f t="shared" si="4125"/>
        <v/>
      </c>
      <c r="DE380" s="67" t="str">
        <f t="shared" ref="DE380" si="4517">IF(AND($F380=DD$2,$D380=DD$3,$E380=DE$4),1,"")</f>
        <v/>
      </c>
      <c r="DF380" s="67" t="str">
        <f t="shared" si="3952"/>
        <v/>
      </c>
      <c r="DG380" s="67" t="str">
        <f t="shared" si="3953"/>
        <v/>
      </c>
      <c r="DH380" s="67" t="str">
        <f t="shared" si="3954"/>
        <v/>
      </c>
      <c r="DI380" s="67" t="str">
        <f t="shared" si="3955"/>
        <v/>
      </c>
      <c r="DJ380" s="67" t="str">
        <f t="shared" si="3956"/>
        <v/>
      </c>
      <c r="DK380" s="67" t="str">
        <f t="shared" si="3957"/>
        <v/>
      </c>
      <c r="DL380" s="67" t="str">
        <f t="shared" si="3958"/>
        <v/>
      </c>
      <c r="DM380" s="75" t="str">
        <f t="shared" si="3959"/>
        <v/>
      </c>
      <c r="DN380" s="74" t="str">
        <f t="shared" si="4127"/>
        <v/>
      </c>
      <c r="DO380" s="67" t="str">
        <f t="shared" ref="DO380" si="4518">IF(AND($F380=DN$2,$D380=DN$3,$E380=DO$4),1,"")</f>
        <v/>
      </c>
      <c r="DP380" s="67" t="str">
        <f t="shared" si="3961"/>
        <v/>
      </c>
      <c r="DQ380" s="67" t="str">
        <f t="shared" si="3962"/>
        <v/>
      </c>
      <c r="DR380" s="67" t="str">
        <f t="shared" si="3963"/>
        <v/>
      </c>
      <c r="DS380" s="67" t="str">
        <f t="shared" si="3964"/>
        <v/>
      </c>
      <c r="DT380" s="67" t="str">
        <f t="shared" si="3965"/>
        <v/>
      </c>
      <c r="DU380" s="67" t="str">
        <f t="shared" si="3966"/>
        <v/>
      </c>
      <c r="DV380" s="67" t="str">
        <f t="shared" si="3967"/>
        <v/>
      </c>
      <c r="DW380" s="76" t="str">
        <f t="shared" si="3968"/>
        <v/>
      </c>
      <c r="DX380" s="73"/>
    </row>
    <row r="381" spans="1:128" hidden="1">
      <c r="A381" s="67" t="str">
        <f>IF(OR(B381=0,B381=""),"",'Stu.Detail (1-20)'!A383)</f>
        <v/>
      </c>
      <c r="B381" s="67" t="str">
        <f>IF(OR('Stu.Detail (1-20)'!B383=0,'Stu.Detail (1-20)'!B383=""),"",'Stu.Detail (1-20)'!B383)</f>
        <v/>
      </c>
      <c r="C381" s="68" t="str">
        <f>IF(OR('Stu.Detail (1-20)'!C383=0,'Stu.Detail (1-20)'!C383=""),"",'Stu.Detail (1-20)'!C383)</f>
        <v/>
      </c>
      <c r="D381" s="67" t="str">
        <f>IF(OR('Stu.Detail (1-20)'!J383=0,'Stu.Detail (1-20)'!J383=""),"",'Stu.Detail (1-20)'!J383)</f>
        <v/>
      </c>
      <c r="E381" s="67" t="str">
        <f>IF(OR('Stu.Detail (1-20)'!K383=0,'Stu.Detail (1-20)'!K383=""),"",'Stu.Detail (1-20)'!K383)</f>
        <v/>
      </c>
      <c r="F381" s="67" t="str">
        <f>IF(OR('Stu.Detail (1-20)'!L383=0,'Stu.Detail (1-20)'!L383=""),"",'Stu.Detail (1-20)'!L383)</f>
        <v/>
      </c>
      <c r="H381" s="74" t="str">
        <f t="shared" si="3859"/>
        <v/>
      </c>
      <c r="I381" s="67" t="str">
        <f t="shared" si="3860"/>
        <v/>
      </c>
      <c r="J381" s="67" t="str">
        <f t="shared" si="3861"/>
        <v/>
      </c>
      <c r="K381" s="67" t="str">
        <f t="shared" si="3862"/>
        <v/>
      </c>
      <c r="L381" s="67" t="str">
        <f t="shared" si="3863"/>
        <v/>
      </c>
      <c r="M381" s="67" t="str">
        <f t="shared" si="3864"/>
        <v/>
      </c>
      <c r="N381" s="67" t="str">
        <f t="shared" si="3865"/>
        <v/>
      </c>
      <c r="O381" s="67" t="str">
        <f t="shared" si="3866"/>
        <v/>
      </c>
      <c r="P381" s="67" t="str">
        <f t="shared" si="3867"/>
        <v/>
      </c>
      <c r="Q381" s="75" t="str">
        <f t="shared" si="3868"/>
        <v/>
      </c>
      <c r="R381" s="74" t="str">
        <f t="shared" si="3869"/>
        <v/>
      </c>
      <c r="S381" s="67" t="str">
        <f t="shared" si="3870"/>
        <v/>
      </c>
      <c r="T381" s="67" t="str">
        <f t="shared" si="3871"/>
        <v/>
      </c>
      <c r="U381" s="67" t="str">
        <f t="shared" si="3872"/>
        <v/>
      </c>
      <c r="V381" s="67" t="str">
        <f t="shared" si="3873"/>
        <v/>
      </c>
      <c r="W381" s="67" t="str">
        <f t="shared" si="3874"/>
        <v/>
      </c>
      <c r="X381" s="67" t="str">
        <f t="shared" si="3875"/>
        <v/>
      </c>
      <c r="Y381" s="67" t="str">
        <f t="shared" si="3876"/>
        <v/>
      </c>
      <c r="Z381" s="67" t="str">
        <f t="shared" si="3877"/>
        <v/>
      </c>
      <c r="AA381" s="75" t="str">
        <f t="shared" si="3878"/>
        <v/>
      </c>
      <c r="AB381" s="74" t="str">
        <f t="shared" si="4109"/>
        <v/>
      </c>
      <c r="AC381" s="67" t="str">
        <f t="shared" ref="AC381" si="4519">IF(AND($F381=AB$2,$D381=AB$3,$E381=AC$4),1,"")</f>
        <v/>
      </c>
      <c r="AD381" s="67" t="str">
        <f t="shared" si="3880"/>
        <v/>
      </c>
      <c r="AE381" s="67" t="str">
        <f t="shared" si="3881"/>
        <v/>
      </c>
      <c r="AF381" s="67" t="str">
        <f t="shared" si="3882"/>
        <v/>
      </c>
      <c r="AG381" s="67" t="str">
        <f t="shared" si="3883"/>
        <v/>
      </c>
      <c r="AH381" s="67" t="str">
        <f t="shared" si="3884"/>
        <v/>
      </c>
      <c r="AI381" s="67" t="str">
        <f t="shared" si="3885"/>
        <v/>
      </c>
      <c r="AJ381" s="67" t="str">
        <f t="shared" si="3886"/>
        <v/>
      </c>
      <c r="AK381" s="75" t="str">
        <f t="shared" si="3887"/>
        <v/>
      </c>
      <c r="AL381" s="74" t="str">
        <f t="shared" si="4111"/>
        <v/>
      </c>
      <c r="AM381" s="67" t="str">
        <f t="shared" ref="AM381" si="4520">IF(AND($F381=AL$2,$D381=AL$3,$E381=AM$4),1,"")</f>
        <v/>
      </c>
      <c r="AN381" s="67" t="str">
        <f t="shared" si="3889"/>
        <v/>
      </c>
      <c r="AO381" s="67" t="str">
        <f t="shared" si="3890"/>
        <v/>
      </c>
      <c r="AP381" s="67" t="str">
        <f t="shared" si="3891"/>
        <v/>
      </c>
      <c r="AQ381" s="67" t="str">
        <f t="shared" si="3892"/>
        <v/>
      </c>
      <c r="AR381" s="67" t="str">
        <f t="shared" si="3893"/>
        <v/>
      </c>
      <c r="AS381" s="67" t="str">
        <f t="shared" si="3894"/>
        <v/>
      </c>
      <c r="AT381" s="67" t="str">
        <f t="shared" si="3895"/>
        <v/>
      </c>
      <c r="AU381" s="75" t="str">
        <f t="shared" si="3896"/>
        <v/>
      </c>
      <c r="AV381" s="74" t="str">
        <f t="shared" si="4113"/>
        <v/>
      </c>
      <c r="AW381" s="67" t="str">
        <f t="shared" ref="AW381" si="4521">IF(AND($F381=AV$2,$D381=AV$3,$E381=AW$4),1,"")</f>
        <v/>
      </c>
      <c r="AX381" s="67" t="str">
        <f t="shared" si="3898"/>
        <v/>
      </c>
      <c r="AY381" s="67" t="str">
        <f t="shared" si="3899"/>
        <v/>
      </c>
      <c r="AZ381" s="67" t="str">
        <f t="shared" si="3900"/>
        <v/>
      </c>
      <c r="BA381" s="67" t="str">
        <f t="shared" si="3901"/>
        <v/>
      </c>
      <c r="BB381" s="67" t="str">
        <f t="shared" si="3902"/>
        <v/>
      </c>
      <c r="BC381" s="67" t="str">
        <f t="shared" si="3903"/>
        <v/>
      </c>
      <c r="BD381" s="67" t="str">
        <f t="shared" si="3904"/>
        <v/>
      </c>
      <c r="BE381" s="75" t="str">
        <f t="shared" si="3905"/>
        <v/>
      </c>
      <c r="BF381" s="74" t="str">
        <f t="shared" si="4115"/>
        <v/>
      </c>
      <c r="BG381" s="67" t="str">
        <f t="shared" ref="BG381" si="4522">IF(AND($F381=BF$2,$D381=BF$3,$E381=BG$4),1,"")</f>
        <v/>
      </c>
      <c r="BH381" s="67" t="str">
        <f t="shared" si="3907"/>
        <v/>
      </c>
      <c r="BI381" s="67" t="str">
        <f t="shared" si="3908"/>
        <v/>
      </c>
      <c r="BJ381" s="67" t="str">
        <f t="shared" si="3909"/>
        <v/>
      </c>
      <c r="BK381" s="67" t="str">
        <f t="shared" si="3910"/>
        <v/>
      </c>
      <c r="BL381" s="67" t="str">
        <f t="shared" si="3911"/>
        <v/>
      </c>
      <c r="BM381" s="67" t="str">
        <f t="shared" si="3912"/>
        <v/>
      </c>
      <c r="BN381" s="67" t="str">
        <f t="shared" si="3913"/>
        <v/>
      </c>
      <c r="BO381" s="75" t="str">
        <f t="shared" si="3914"/>
        <v/>
      </c>
      <c r="BP381" s="74" t="str">
        <f t="shared" si="4117"/>
        <v/>
      </c>
      <c r="BQ381" s="67" t="str">
        <f t="shared" ref="BQ381" si="4523">IF(AND($F381=BP$2,$D381=BP$3,$E381=BQ$4),1,"")</f>
        <v/>
      </c>
      <c r="BR381" s="67" t="str">
        <f t="shared" si="3916"/>
        <v/>
      </c>
      <c r="BS381" s="67" t="str">
        <f t="shared" si="3917"/>
        <v/>
      </c>
      <c r="BT381" s="67" t="str">
        <f t="shared" si="3918"/>
        <v/>
      </c>
      <c r="BU381" s="67" t="str">
        <f t="shared" si="3919"/>
        <v/>
      </c>
      <c r="BV381" s="67" t="str">
        <f t="shared" si="3920"/>
        <v/>
      </c>
      <c r="BW381" s="67" t="str">
        <f t="shared" si="3921"/>
        <v/>
      </c>
      <c r="BX381" s="67" t="str">
        <f t="shared" si="3922"/>
        <v/>
      </c>
      <c r="BY381" s="75" t="str">
        <f t="shared" si="3923"/>
        <v/>
      </c>
      <c r="BZ381" s="74" t="str">
        <f t="shared" si="4119"/>
        <v/>
      </c>
      <c r="CA381" s="67" t="str">
        <f t="shared" ref="CA381" si="4524">IF(AND($F381=BZ$2,$D381=BZ$3,$E381=CA$4),1,"")</f>
        <v/>
      </c>
      <c r="CB381" s="67" t="str">
        <f t="shared" si="3925"/>
        <v/>
      </c>
      <c r="CC381" s="67" t="str">
        <f t="shared" si="3926"/>
        <v/>
      </c>
      <c r="CD381" s="67" t="str">
        <f t="shared" si="3927"/>
        <v/>
      </c>
      <c r="CE381" s="67" t="str">
        <f t="shared" si="3928"/>
        <v/>
      </c>
      <c r="CF381" s="67" t="str">
        <f t="shared" si="3929"/>
        <v/>
      </c>
      <c r="CG381" s="67" t="str">
        <f t="shared" si="3930"/>
        <v/>
      </c>
      <c r="CH381" s="67" t="str">
        <f t="shared" si="3931"/>
        <v/>
      </c>
      <c r="CI381" s="75" t="str">
        <f t="shared" si="3932"/>
        <v/>
      </c>
      <c r="CJ381" s="74" t="str">
        <f t="shared" si="4121"/>
        <v/>
      </c>
      <c r="CK381" s="67" t="str">
        <f t="shared" ref="CK381" si="4525">IF(AND($F381=CJ$2,$D381=CJ$3,$E381=CK$4),1,"")</f>
        <v/>
      </c>
      <c r="CL381" s="67" t="str">
        <f t="shared" si="3934"/>
        <v/>
      </c>
      <c r="CM381" s="67" t="str">
        <f t="shared" si="3935"/>
        <v/>
      </c>
      <c r="CN381" s="67" t="str">
        <f t="shared" si="3936"/>
        <v/>
      </c>
      <c r="CO381" s="67" t="str">
        <f t="shared" si="3937"/>
        <v/>
      </c>
      <c r="CP381" s="67" t="str">
        <f t="shared" si="3938"/>
        <v/>
      </c>
      <c r="CQ381" s="67" t="str">
        <f t="shared" si="3939"/>
        <v/>
      </c>
      <c r="CR381" s="67" t="str">
        <f t="shared" si="3940"/>
        <v/>
      </c>
      <c r="CS381" s="75" t="str">
        <f t="shared" si="3941"/>
        <v/>
      </c>
      <c r="CT381" s="74" t="str">
        <f t="shared" si="4123"/>
        <v/>
      </c>
      <c r="CU381" s="67" t="str">
        <f t="shared" ref="CU381" si="4526">IF(AND($F381=CT$2,$D381=CT$3,$E381=CU$4),1,"")</f>
        <v/>
      </c>
      <c r="CV381" s="67" t="str">
        <f t="shared" si="3943"/>
        <v/>
      </c>
      <c r="CW381" s="67" t="str">
        <f t="shared" si="3944"/>
        <v/>
      </c>
      <c r="CX381" s="67" t="str">
        <f t="shared" si="3945"/>
        <v/>
      </c>
      <c r="CY381" s="67" t="str">
        <f t="shared" si="3946"/>
        <v/>
      </c>
      <c r="CZ381" s="67" t="str">
        <f t="shared" si="3947"/>
        <v/>
      </c>
      <c r="DA381" s="67" t="str">
        <f t="shared" si="3948"/>
        <v/>
      </c>
      <c r="DB381" s="67" t="str">
        <f t="shared" si="3949"/>
        <v/>
      </c>
      <c r="DC381" s="75" t="str">
        <f t="shared" si="3950"/>
        <v/>
      </c>
      <c r="DD381" s="74" t="str">
        <f t="shared" si="4125"/>
        <v/>
      </c>
      <c r="DE381" s="67" t="str">
        <f t="shared" ref="DE381" si="4527">IF(AND($F381=DD$2,$D381=DD$3,$E381=DE$4),1,"")</f>
        <v/>
      </c>
      <c r="DF381" s="67" t="str">
        <f t="shared" si="3952"/>
        <v/>
      </c>
      <c r="DG381" s="67" t="str">
        <f t="shared" si="3953"/>
        <v/>
      </c>
      <c r="DH381" s="67" t="str">
        <f t="shared" si="3954"/>
        <v/>
      </c>
      <c r="DI381" s="67" t="str">
        <f t="shared" si="3955"/>
        <v/>
      </c>
      <c r="DJ381" s="67" t="str">
        <f t="shared" si="3956"/>
        <v/>
      </c>
      <c r="DK381" s="67" t="str">
        <f t="shared" si="3957"/>
        <v/>
      </c>
      <c r="DL381" s="67" t="str">
        <f t="shared" si="3958"/>
        <v/>
      </c>
      <c r="DM381" s="75" t="str">
        <f t="shared" si="3959"/>
        <v/>
      </c>
      <c r="DN381" s="74" t="str">
        <f t="shared" si="4127"/>
        <v/>
      </c>
      <c r="DO381" s="67" t="str">
        <f t="shared" ref="DO381" si="4528">IF(AND($F381=DN$2,$D381=DN$3,$E381=DO$4),1,"")</f>
        <v/>
      </c>
      <c r="DP381" s="67" t="str">
        <f t="shared" si="3961"/>
        <v/>
      </c>
      <c r="DQ381" s="67" t="str">
        <f t="shared" si="3962"/>
        <v/>
      </c>
      <c r="DR381" s="67" t="str">
        <f t="shared" si="3963"/>
        <v/>
      </c>
      <c r="DS381" s="67" t="str">
        <f t="shared" si="3964"/>
        <v/>
      </c>
      <c r="DT381" s="67" t="str">
        <f t="shared" si="3965"/>
        <v/>
      </c>
      <c r="DU381" s="67" t="str">
        <f t="shared" si="3966"/>
        <v/>
      </c>
      <c r="DV381" s="67" t="str">
        <f t="shared" si="3967"/>
        <v/>
      </c>
      <c r="DW381" s="76" t="str">
        <f t="shared" si="3968"/>
        <v/>
      </c>
      <c r="DX381" s="73"/>
    </row>
    <row r="382" spans="1:128" hidden="1">
      <c r="A382" s="67" t="str">
        <f>IF(OR(B382=0,B382=""),"",'Stu.Detail (1-20)'!A384)</f>
        <v/>
      </c>
      <c r="B382" s="67" t="str">
        <f>IF(OR('Stu.Detail (1-20)'!B384=0,'Stu.Detail (1-20)'!B384=""),"",'Stu.Detail (1-20)'!B384)</f>
        <v/>
      </c>
      <c r="C382" s="68" t="str">
        <f>IF(OR('Stu.Detail (1-20)'!C384=0,'Stu.Detail (1-20)'!C384=""),"",'Stu.Detail (1-20)'!C384)</f>
        <v/>
      </c>
      <c r="D382" s="67" t="str">
        <f>IF(OR('Stu.Detail (1-20)'!J384=0,'Stu.Detail (1-20)'!J384=""),"",'Stu.Detail (1-20)'!J384)</f>
        <v/>
      </c>
      <c r="E382" s="67" t="str">
        <f>IF(OR('Stu.Detail (1-20)'!K384=0,'Stu.Detail (1-20)'!K384=""),"",'Stu.Detail (1-20)'!K384)</f>
        <v/>
      </c>
      <c r="F382" s="67" t="str">
        <f>IF(OR('Stu.Detail (1-20)'!L384=0,'Stu.Detail (1-20)'!L384=""),"",'Stu.Detail (1-20)'!L384)</f>
        <v/>
      </c>
      <c r="H382" s="74" t="str">
        <f t="shared" si="3859"/>
        <v/>
      </c>
      <c r="I382" s="67" t="str">
        <f t="shared" si="3860"/>
        <v/>
      </c>
      <c r="J382" s="67" t="str">
        <f t="shared" si="3861"/>
        <v/>
      </c>
      <c r="K382" s="67" t="str">
        <f t="shared" si="3862"/>
        <v/>
      </c>
      <c r="L382" s="67" t="str">
        <f t="shared" si="3863"/>
        <v/>
      </c>
      <c r="M382" s="67" t="str">
        <f t="shared" si="3864"/>
        <v/>
      </c>
      <c r="N382" s="67" t="str">
        <f t="shared" si="3865"/>
        <v/>
      </c>
      <c r="O382" s="67" t="str">
        <f t="shared" si="3866"/>
        <v/>
      </c>
      <c r="P382" s="67" t="str">
        <f t="shared" si="3867"/>
        <v/>
      </c>
      <c r="Q382" s="75" t="str">
        <f t="shared" si="3868"/>
        <v/>
      </c>
      <c r="R382" s="74" t="str">
        <f t="shared" si="3869"/>
        <v/>
      </c>
      <c r="S382" s="67" t="str">
        <f t="shared" si="3870"/>
        <v/>
      </c>
      <c r="T382" s="67" t="str">
        <f t="shared" si="3871"/>
        <v/>
      </c>
      <c r="U382" s="67" t="str">
        <f t="shared" si="3872"/>
        <v/>
      </c>
      <c r="V382" s="67" t="str">
        <f t="shared" si="3873"/>
        <v/>
      </c>
      <c r="W382" s="67" t="str">
        <f t="shared" si="3874"/>
        <v/>
      </c>
      <c r="X382" s="67" t="str">
        <f t="shared" si="3875"/>
        <v/>
      </c>
      <c r="Y382" s="67" t="str">
        <f t="shared" si="3876"/>
        <v/>
      </c>
      <c r="Z382" s="67" t="str">
        <f t="shared" si="3877"/>
        <v/>
      </c>
      <c r="AA382" s="75" t="str">
        <f t="shared" si="3878"/>
        <v/>
      </c>
      <c r="AB382" s="74" t="str">
        <f t="shared" si="4109"/>
        <v/>
      </c>
      <c r="AC382" s="67" t="str">
        <f t="shared" ref="AC382" si="4529">IF(AND($F382=AB$2,$D382=AB$3,$E382=AC$4),1,"")</f>
        <v/>
      </c>
      <c r="AD382" s="67" t="str">
        <f t="shared" si="3880"/>
        <v/>
      </c>
      <c r="AE382" s="67" t="str">
        <f t="shared" si="3881"/>
        <v/>
      </c>
      <c r="AF382" s="67" t="str">
        <f t="shared" si="3882"/>
        <v/>
      </c>
      <c r="AG382" s="67" t="str">
        <f t="shared" si="3883"/>
        <v/>
      </c>
      <c r="AH382" s="67" t="str">
        <f t="shared" si="3884"/>
        <v/>
      </c>
      <c r="AI382" s="67" t="str">
        <f t="shared" si="3885"/>
        <v/>
      </c>
      <c r="AJ382" s="67" t="str">
        <f t="shared" si="3886"/>
        <v/>
      </c>
      <c r="AK382" s="75" t="str">
        <f t="shared" si="3887"/>
        <v/>
      </c>
      <c r="AL382" s="74" t="str">
        <f t="shared" si="4111"/>
        <v/>
      </c>
      <c r="AM382" s="67" t="str">
        <f t="shared" ref="AM382" si="4530">IF(AND($F382=AL$2,$D382=AL$3,$E382=AM$4),1,"")</f>
        <v/>
      </c>
      <c r="AN382" s="67" t="str">
        <f t="shared" si="3889"/>
        <v/>
      </c>
      <c r="AO382" s="67" t="str">
        <f t="shared" si="3890"/>
        <v/>
      </c>
      <c r="AP382" s="67" t="str">
        <f t="shared" si="3891"/>
        <v/>
      </c>
      <c r="AQ382" s="67" t="str">
        <f t="shared" si="3892"/>
        <v/>
      </c>
      <c r="AR382" s="67" t="str">
        <f t="shared" si="3893"/>
        <v/>
      </c>
      <c r="AS382" s="67" t="str">
        <f t="shared" si="3894"/>
        <v/>
      </c>
      <c r="AT382" s="67" t="str">
        <f t="shared" si="3895"/>
        <v/>
      </c>
      <c r="AU382" s="75" t="str">
        <f t="shared" si="3896"/>
        <v/>
      </c>
      <c r="AV382" s="74" t="str">
        <f t="shared" si="4113"/>
        <v/>
      </c>
      <c r="AW382" s="67" t="str">
        <f t="shared" ref="AW382" si="4531">IF(AND($F382=AV$2,$D382=AV$3,$E382=AW$4),1,"")</f>
        <v/>
      </c>
      <c r="AX382" s="67" t="str">
        <f t="shared" si="3898"/>
        <v/>
      </c>
      <c r="AY382" s="67" t="str">
        <f t="shared" si="3899"/>
        <v/>
      </c>
      <c r="AZ382" s="67" t="str">
        <f t="shared" si="3900"/>
        <v/>
      </c>
      <c r="BA382" s="67" t="str">
        <f t="shared" si="3901"/>
        <v/>
      </c>
      <c r="BB382" s="67" t="str">
        <f t="shared" si="3902"/>
        <v/>
      </c>
      <c r="BC382" s="67" t="str">
        <f t="shared" si="3903"/>
        <v/>
      </c>
      <c r="BD382" s="67" t="str">
        <f t="shared" si="3904"/>
        <v/>
      </c>
      <c r="BE382" s="75" t="str">
        <f t="shared" si="3905"/>
        <v/>
      </c>
      <c r="BF382" s="74" t="str">
        <f t="shared" si="4115"/>
        <v/>
      </c>
      <c r="BG382" s="67" t="str">
        <f t="shared" ref="BG382" si="4532">IF(AND($F382=BF$2,$D382=BF$3,$E382=BG$4),1,"")</f>
        <v/>
      </c>
      <c r="BH382" s="67" t="str">
        <f t="shared" si="3907"/>
        <v/>
      </c>
      <c r="BI382" s="67" t="str">
        <f t="shared" si="3908"/>
        <v/>
      </c>
      <c r="BJ382" s="67" t="str">
        <f t="shared" si="3909"/>
        <v/>
      </c>
      <c r="BK382" s="67" t="str">
        <f t="shared" si="3910"/>
        <v/>
      </c>
      <c r="BL382" s="67" t="str">
        <f t="shared" si="3911"/>
        <v/>
      </c>
      <c r="BM382" s="67" t="str">
        <f t="shared" si="3912"/>
        <v/>
      </c>
      <c r="BN382" s="67" t="str">
        <f t="shared" si="3913"/>
        <v/>
      </c>
      <c r="BO382" s="75" t="str">
        <f t="shared" si="3914"/>
        <v/>
      </c>
      <c r="BP382" s="74" t="str">
        <f t="shared" si="4117"/>
        <v/>
      </c>
      <c r="BQ382" s="67" t="str">
        <f t="shared" ref="BQ382" si="4533">IF(AND($F382=BP$2,$D382=BP$3,$E382=BQ$4),1,"")</f>
        <v/>
      </c>
      <c r="BR382" s="67" t="str">
        <f t="shared" si="3916"/>
        <v/>
      </c>
      <c r="BS382" s="67" t="str">
        <f t="shared" si="3917"/>
        <v/>
      </c>
      <c r="BT382" s="67" t="str">
        <f t="shared" si="3918"/>
        <v/>
      </c>
      <c r="BU382" s="67" t="str">
        <f t="shared" si="3919"/>
        <v/>
      </c>
      <c r="BV382" s="67" t="str">
        <f t="shared" si="3920"/>
        <v/>
      </c>
      <c r="BW382" s="67" t="str">
        <f t="shared" si="3921"/>
        <v/>
      </c>
      <c r="BX382" s="67" t="str">
        <f t="shared" si="3922"/>
        <v/>
      </c>
      <c r="BY382" s="75" t="str">
        <f t="shared" si="3923"/>
        <v/>
      </c>
      <c r="BZ382" s="74" t="str">
        <f t="shared" si="4119"/>
        <v/>
      </c>
      <c r="CA382" s="67" t="str">
        <f t="shared" ref="CA382" si="4534">IF(AND($F382=BZ$2,$D382=BZ$3,$E382=CA$4),1,"")</f>
        <v/>
      </c>
      <c r="CB382" s="67" t="str">
        <f t="shared" si="3925"/>
        <v/>
      </c>
      <c r="CC382" s="67" t="str">
        <f t="shared" si="3926"/>
        <v/>
      </c>
      <c r="CD382" s="67" t="str">
        <f t="shared" si="3927"/>
        <v/>
      </c>
      <c r="CE382" s="67" t="str">
        <f t="shared" si="3928"/>
        <v/>
      </c>
      <c r="CF382" s="67" t="str">
        <f t="shared" si="3929"/>
        <v/>
      </c>
      <c r="CG382" s="67" t="str">
        <f t="shared" si="3930"/>
        <v/>
      </c>
      <c r="CH382" s="67" t="str">
        <f t="shared" si="3931"/>
        <v/>
      </c>
      <c r="CI382" s="75" t="str">
        <f t="shared" si="3932"/>
        <v/>
      </c>
      <c r="CJ382" s="74" t="str">
        <f t="shared" si="4121"/>
        <v/>
      </c>
      <c r="CK382" s="67" t="str">
        <f t="shared" ref="CK382" si="4535">IF(AND($F382=CJ$2,$D382=CJ$3,$E382=CK$4),1,"")</f>
        <v/>
      </c>
      <c r="CL382" s="67" t="str">
        <f t="shared" si="3934"/>
        <v/>
      </c>
      <c r="CM382" s="67" t="str">
        <f t="shared" si="3935"/>
        <v/>
      </c>
      <c r="CN382" s="67" t="str">
        <f t="shared" si="3936"/>
        <v/>
      </c>
      <c r="CO382" s="67" t="str">
        <f t="shared" si="3937"/>
        <v/>
      </c>
      <c r="CP382" s="67" t="str">
        <f t="shared" si="3938"/>
        <v/>
      </c>
      <c r="CQ382" s="67" t="str">
        <f t="shared" si="3939"/>
        <v/>
      </c>
      <c r="CR382" s="67" t="str">
        <f t="shared" si="3940"/>
        <v/>
      </c>
      <c r="CS382" s="75" t="str">
        <f t="shared" si="3941"/>
        <v/>
      </c>
      <c r="CT382" s="74" t="str">
        <f t="shared" si="4123"/>
        <v/>
      </c>
      <c r="CU382" s="67" t="str">
        <f t="shared" ref="CU382" si="4536">IF(AND($F382=CT$2,$D382=CT$3,$E382=CU$4),1,"")</f>
        <v/>
      </c>
      <c r="CV382" s="67" t="str">
        <f t="shared" si="3943"/>
        <v/>
      </c>
      <c r="CW382" s="67" t="str">
        <f t="shared" si="3944"/>
        <v/>
      </c>
      <c r="CX382" s="67" t="str">
        <f t="shared" si="3945"/>
        <v/>
      </c>
      <c r="CY382" s="67" t="str">
        <f t="shared" si="3946"/>
        <v/>
      </c>
      <c r="CZ382" s="67" t="str">
        <f t="shared" si="3947"/>
        <v/>
      </c>
      <c r="DA382" s="67" t="str">
        <f t="shared" si="3948"/>
        <v/>
      </c>
      <c r="DB382" s="67" t="str">
        <f t="shared" si="3949"/>
        <v/>
      </c>
      <c r="DC382" s="75" t="str">
        <f t="shared" si="3950"/>
        <v/>
      </c>
      <c r="DD382" s="74" t="str">
        <f t="shared" si="4125"/>
        <v/>
      </c>
      <c r="DE382" s="67" t="str">
        <f t="shared" ref="DE382" si="4537">IF(AND($F382=DD$2,$D382=DD$3,$E382=DE$4),1,"")</f>
        <v/>
      </c>
      <c r="DF382" s="67" t="str">
        <f t="shared" si="3952"/>
        <v/>
      </c>
      <c r="DG382" s="67" t="str">
        <f t="shared" si="3953"/>
        <v/>
      </c>
      <c r="DH382" s="67" t="str">
        <f t="shared" si="3954"/>
        <v/>
      </c>
      <c r="DI382" s="67" t="str">
        <f t="shared" si="3955"/>
        <v/>
      </c>
      <c r="DJ382" s="67" t="str">
        <f t="shared" si="3956"/>
        <v/>
      </c>
      <c r="DK382" s="67" t="str">
        <f t="shared" si="3957"/>
        <v/>
      </c>
      <c r="DL382" s="67" t="str">
        <f t="shared" si="3958"/>
        <v/>
      </c>
      <c r="DM382" s="75" t="str">
        <f t="shared" si="3959"/>
        <v/>
      </c>
      <c r="DN382" s="74" t="str">
        <f t="shared" si="4127"/>
        <v/>
      </c>
      <c r="DO382" s="67" t="str">
        <f t="shared" ref="DO382" si="4538">IF(AND($F382=DN$2,$D382=DN$3,$E382=DO$4),1,"")</f>
        <v/>
      </c>
      <c r="DP382" s="67" t="str">
        <f t="shared" si="3961"/>
        <v/>
      </c>
      <c r="DQ382" s="67" t="str">
        <f t="shared" si="3962"/>
        <v/>
      </c>
      <c r="DR382" s="67" t="str">
        <f t="shared" si="3963"/>
        <v/>
      </c>
      <c r="DS382" s="67" t="str">
        <f t="shared" si="3964"/>
        <v/>
      </c>
      <c r="DT382" s="67" t="str">
        <f t="shared" si="3965"/>
        <v/>
      </c>
      <c r="DU382" s="67" t="str">
        <f t="shared" si="3966"/>
        <v/>
      </c>
      <c r="DV382" s="67" t="str">
        <f t="shared" si="3967"/>
        <v/>
      </c>
      <c r="DW382" s="76" t="str">
        <f t="shared" si="3968"/>
        <v/>
      </c>
      <c r="DX382" s="73"/>
    </row>
    <row r="383" spans="1:128" hidden="1">
      <c r="A383" s="67" t="str">
        <f>IF(OR(B383=0,B383=""),"",'Stu.Detail (1-20)'!A385)</f>
        <v/>
      </c>
      <c r="B383" s="67" t="str">
        <f>IF(OR('Stu.Detail (1-20)'!B385=0,'Stu.Detail (1-20)'!B385=""),"",'Stu.Detail (1-20)'!B385)</f>
        <v/>
      </c>
      <c r="C383" s="68" t="str">
        <f>IF(OR('Stu.Detail (1-20)'!C385=0,'Stu.Detail (1-20)'!C385=""),"",'Stu.Detail (1-20)'!C385)</f>
        <v/>
      </c>
      <c r="D383" s="67" t="str">
        <f>IF(OR('Stu.Detail (1-20)'!J385=0,'Stu.Detail (1-20)'!J385=""),"",'Stu.Detail (1-20)'!J385)</f>
        <v/>
      </c>
      <c r="E383" s="67" t="str">
        <f>IF(OR('Stu.Detail (1-20)'!K385=0,'Stu.Detail (1-20)'!K385=""),"",'Stu.Detail (1-20)'!K385)</f>
        <v/>
      </c>
      <c r="F383" s="67" t="str">
        <f>IF(OR('Stu.Detail (1-20)'!L385=0,'Stu.Detail (1-20)'!L385=""),"",'Stu.Detail (1-20)'!L385)</f>
        <v/>
      </c>
      <c r="H383" s="74" t="str">
        <f t="shared" si="3859"/>
        <v/>
      </c>
      <c r="I383" s="67" t="str">
        <f t="shared" si="3860"/>
        <v/>
      </c>
      <c r="J383" s="67" t="str">
        <f t="shared" si="3861"/>
        <v/>
      </c>
      <c r="K383" s="67" t="str">
        <f t="shared" si="3862"/>
        <v/>
      </c>
      <c r="L383" s="67" t="str">
        <f t="shared" si="3863"/>
        <v/>
      </c>
      <c r="M383" s="67" t="str">
        <f t="shared" si="3864"/>
        <v/>
      </c>
      <c r="N383" s="67" t="str">
        <f t="shared" si="3865"/>
        <v/>
      </c>
      <c r="O383" s="67" t="str">
        <f t="shared" si="3866"/>
        <v/>
      </c>
      <c r="P383" s="67" t="str">
        <f t="shared" si="3867"/>
        <v/>
      </c>
      <c r="Q383" s="75" t="str">
        <f t="shared" si="3868"/>
        <v/>
      </c>
      <c r="R383" s="74" t="str">
        <f t="shared" si="3869"/>
        <v/>
      </c>
      <c r="S383" s="67" t="str">
        <f t="shared" si="3870"/>
        <v/>
      </c>
      <c r="T383" s="67" t="str">
        <f t="shared" si="3871"/>
        <v/>
      </c>
      <c r="U383" s="67" t="str">
        <f t="shared" si="3872"/>
        <v/>
      </c>
      <c r="V383" s="67" t="str">
        <f t="shared" si="3873"/>
        <v/>
      </c>
      <c r="W383" s="67" t="str">
        <f t="shared" si="3874"/>
        <v/>
      </c>
      <c r="X383" s="67" t="str">
        <f t="shared" si="3875"/>
        <v/>
      </c>
      <c r="Y383" s="67" t="str">
        <f t="shared" si="3876"/>
        <v/>
      </c>
      <c r="Z383" s="67" t="str">
        <f t="shared" si="3877"/>
        <v/>
      </c>
      <c r="AA383" s="75" t="str">
        <f t="shared" si="3878"/>
        <v/>
      </c>
      <c r="AB383" s="74" t="str">
        <f t="shared" si="4109"/>
        <v/>
      </c>
      <c r="AC383" s="67" t="str">
        <f t="shared" ref="AC383" si="4539">IF(AND($F383=AB$2,$D383=AB$3,$E383=AC$4),1,"")</f>
        <v/>
      </c>
      <c r="AD383" s="67" t="str">
        <f t="shared" si="3880"/>
        <v/>
      </c>
      <c r="AE383" s="67" t="str">
        <f t="shared" si="3881"/>
        <v/>
      </c>
      <c r="AF383" s="67" t="str">
        <f t="shared" si="3882"/>
        <v/>
      </c>
      <c r="AG383" s="67" t="str">
        <f t="shared" si="3883"/>
        <v/>
      </c>
      <c r="AH383" s="67" t="str">
        <f t="shared" si="3884"/>
        <v/>
      </c>
      <c r="AI383" s="67" t="str">
        <f t="shared" si="3885"/>
        <v/>
      </c>
      <c r="AJ383" s="67" t="str">
        <f t="shared" si="3886"/>
        <v/>
      </c>
      <c r="AK383" s="75" t="str">
        <f t="shared" si="3887"/>
        <v/>
      </c>
      <c r="AL383" s="74" t="str">
        <f t="shared" si="4111"/>
        <v/>
      </c>
      <c r="AM383" s="67" t="str">
        <f t="shared" ref="AM383" si="4540">IF(AND($F383=AL$2,$D383=AL$3,$E383=AM$4),1,"")</f>
        <v/>
      </c>
      <c r="AN383" s="67" t="str">
        <f t="shared" si="3889"/>
        <v/>
      </c>
      <c r="AO383" s="67" t="str">
        <f t="shared" si="3890"/>
        <v/>
      </c>
      <c r="AP383" s="67" t="str">
        <f t="shared" si="3891"/>
        <v/>
      </c>
      <c r="AQ383" s="67" t="str">
        <f t="shared" si="3892"/>
        <v/>
      </c>
      <c r="AR383" s="67" t="str">
        <f t="shared" si="3893"/>
        <v/>
      </c>
      <c r="AS383" s="67" t="str">
        <f t="shared" si="3894"/>
        <v/>
      </c>
      <c r="AT383" s="67" t="str">
        <f t="shared" si="3895"/>
        <v/>
      </c>
      <c r="AU383" s="75" t="str">
        <f t="shared" si="3896"/>
        <v/>
      </c>
      <c r="AV383" s="74" t="str">
        <f t="shared" si="4113"/>
        <v/>
      </c>
      <c r="AW383" s="67" t="str">
        <f t="shared" ref="AW383" si="4541">IF(AND($F383=AV$2,$D383=AV$3,$E383=AW$4),1,"")</f>
        <v/>
      </c>
      <c r="AX383" s="67" t="str">
        <f t="shared" si="3898"/>
        <v/>
      </c>
      <c r="AY383" s="67" t="str">
        <f t="shared" si="3899"/>
        <v/>
      </c>
      <c r="AZ383" s="67" t="str">
        <f t="shared" si="3900"/>
        <v/>
      </c>
      <c r="BA383" s="67" t="str">
        <f t="shared" si="3901"/>
        <v/>
      </c>
      <c r="BB383" s="67" t="str">
        <f t="shared" si="3902"/>
        <v/>
      </c>
      <c r="BC383" s="67" t="str">
        <f t="shared" si="3903"/>
        <v/>
      </c>
      <c r="BD383" s="67" t="str">
        <f t="shared" si="3904"/>
        <v/>
      </c>
      <c r="BE383" s="75" t="str">
        <f t="shared" si="3905"/>
        <v/>
      </c>
      <c r="BF383" s="74" t="str">
        <f t="shared" si="4115"/>
        <v/>
      </c>
      <c r="BG383" s="67" t="str">
        <f t="shared" ref="BG383" si="4542">IF(AND($F383=BF$2,$D383=BF$3,$E383=BG$4),1,"")</f>
        <v/>
      </c>
      <c r="BH383" s="67" t="str">
        <f t="shared" si="3907"/>
        <v/>
      </c>
      <c r="BI383" s="67" t="str">
        <f t="shared" si="3908"/>
        <v/>
      </c>
      <c r="BJ383" s="67" t="str">
        <f t="shared" si="3909"/>
        <v/>
      </c>
      <c r="BK383" s="67" t="str">
        <f t="shared" si="3910"/>
        <v/>
      </c>
      <c r="BL383" s="67" t="str">
        <f t="shared" si="3911"/>
        <v/>
      </c>
      <c r="BM383" s="67" t="str">
        <f t="shared" si="3912"/>
        <v/>
      </c>
      <c r="BN383" s="67" t="str">
        <f t="shared" si="3913"/>
        <v/>
      </c>
      <c r="BO383" s="75" t="str">
        <f t="shared" si="3914"/>
        <v/>
      </c>
      <c r="BP383" s="74" t="str">
        <f t="shared" si="4117"/>
        <v/>
      </c>
      <c r="BQ383" s="67" t="str">
        <f t="shared" ref="BQ383" si="4543">IF(AND($F383=BP$2,$D383=BP$3,$E383=BQ$4),1,"")</f>
        <v/>
      </c>
      <c r="BR383" s="67" t="str">
        <f t="shared" si="3916"/>
        <v/>
      </c>
      <c r="BS383" s="67" t="str">
        <f t="shared" si="3917"/>
        <v/>
      </c>
      <c r="BT383" s="67" t="str">
        <f t="shared" si="3918"/>
        <v/>
      </c>
      <c r="BU383" s="67" t="str">
        <f t="shared" si="3919"/>
        <v/>
      </c>
      <c r="BV383" s="67" t="str">
        <f t="shared" si="3920"/>
        <v/>
      </c>
      <c r="BW383" s="67" t="str">
        <f t="shared" si="3921"/>
        <v/>
      </c>
      <c r="BX383" s="67" t="str">
        <f t="shared" si="3922"/>
        <v/>
      </c>
      <c r="BY383" s="75" t="str">
        <f t="shared" si="3923"/>
        <v/>
      </c>
      <c r="BZ383" s="74" t="str">
        <f t="shared" si="4119"/>
        <v/>
      </c>
      <c r="CA383" s="67" t="str">
        <f t="shared" ref="CA383" si="4544">IF(AND($F383=BZ$2,$D383=BZ$3,$E383=CA$4),1,"")</f>
        <v/>
      </c>
      <c r="CB383" s="67" t="str">
        <f t="shared" si="3925"/>
        <v/>
      </c>
      <c r="CC383" s="67" t="str">
        <f t="shared" si="3926"/>
        <v/>
      </c>
      <c r="CD383" s="67" t="str">
        <f t="shared" si="3927"/>
        <v/>
      </c>
      <c r="CE383" s="67" t="str">
        <f t="shared" si="3928"/>
        <v/>
      </c>
      <c r="CF383" s="67" t="str">
        <f t="shared" si="3929"/>
        <v/>
      </c>
      <c r="CG383" s="67" t="str">
        <f t="shared" si="3930"/>
        <v/>
      </c>
      <c r="CH383" s="67" t="str">
        <f t="shared" si="3931"/>
        <v/>
      </c>
      <c r="CI383" s="75" t="str">
        <f t="shared" si="3932"/>
        <v/>
      </c>
      <c r="CJ383" s="74" t="str">
        <f t="shared" si="4121"/>
        <v/>
      </c>
      <c r="CK383" s="67" t="str">
        <f t="shared" ref="CK383" si="4545">IF(AND($F383=CJ$2,$D383=CJ$3,$E383=CK$4),1,"")</f>
        <v/>
      </c>
      <c r="CL383" s="67" t="str">
        <f t="shared" si="3934"/>
        <v/>
      </c>
      <c r="CM383" s="67" t="str">
        <f t="shared" si="3935"/>
        <v/>
      </c>
      <c r="CN383" s="67" t="str">
        <f t="shared" si="3936"/>
        <v/>
      </c>
      <c r="CO383" s="67" t="str">
        <f t="shared" si="3937"/>
        <v/>
      </c>
      <c r="CP383" s="67" t="str">
        <f t="shared" si="3938"/>
        <v/>
      </c>
      <c r="CQ383" s="67" t="str">
        <f t="shared" si="3939"/>
        <v/>
      </c>
      <c r="CR383" s="67" t="str">
        <f t="shared" si="3940"/>
        <v/>
      </c>
      <c r="CS383" s="75" t="str">
        <f t="shared" si="3941"/>
        <v/>
      </c>
      <c r="CT383" s="74" t="str">
        <f t="shared" si="4123"/>
        <v/>
      </c>
      <c r="CU383" s="67" t="str">
        <f t="shared" ref="CU383" si="4546">IF(AND($F383=CT$2,$D383=CT$3,$E383=CU$4),1,"")</f>
        <v/>
      </c>
      <c r="CV383" s="67" t="str">
        <f t="shared" si="3943"/>
        <v/>
      </c>
      <c r="CW383" s="67" t="str">
        <f t="shared" si="3944"/>
        <v/>
      </c>
      <c r="CX383" s="67" t="str">
        <f t="shared" si="3945"/>
        <v/>
      </c>
      <c r="CY383" s="67" t="str">
        <f t="shared" si="3946"/>
        <v/>
      </c>
      <c r="CZ383" s="67" t="str">
        <f t="shared" si="3947"/>
        <v/>
      </c>
      <c r="DA383" s="67" t="str">
        <f t="shared" si="3948"/>
        <v/>
      </c>
      <c r="DB383" s="67" t="str">
        <f t="shared" si="3949"/>
        <v/>
      </c>
      <c r="DC383" s="75" t="str">
        <f t="shared" si="3950"/>
        <v/>
      </c>
      <c r="DD383" s="74" t="str">
        <f t="shared" si="4125"/>
        <v/>
      </c>
      <c r="DE383" s="67" t="str">
        <f t="shared" ref="DE383" si="4547">IF(AND($F383=DD$2,$D383=DD$3,$E383=DE$4),1,"")</f>
        <v/>
      </c>
      <c r="DF383" s="67" t="str">
        <f t="shared" si="3952"/>
        <v/>
      </c>
      <c r="DG383" s="67" t="str">
        <f t="shared" si="3953"/>
        <v/>
      </c>
      <c r="DH383" s="67" t="str">
        <f t="shared" si="3954"/>
        <v/>
      </c>
      <c r="DI383" s="67" t="str">
        <f t="shared" si="3955"/>
        <v/>
      </c>
      <c r="DJ383" s="67" t="str">
        <f t="shared" si="3956"/>
        <v/>
      </c>
      <c r="DK383" s="67" t="str">
        <f t="shared" si="3957"/>
        <v/>
      </c>
      <c r="DL383" s="67" t="str">
        <f t="shared" si="3958"/>
        <v/>
      </c>
      <c r="DM383" s="75" t="str">
        <f t="shared" si="3959"/>
        <v/>
      </c>
      <c r="DN383" s="74" t="str">
        <f t="shared" si="4127"/>
        <v/>
      </c>
      <c r="DO383" s="67" t="str">
        <f t="shared" ref="DO383" si="4548">IF(AND($F383=DN$2,$D383=DN$3,$E383=DO$4),1,"")</f>
        <v/>
      </c>
      <c r="DP383" s="67" t="str">
        <f t="shared" si="3961"/>
        <v/>
      </c>
      <c r="DQ383" s="67" t="str">
        <f t="shared" si="3962"/>
        <v/>
      </c>
      <c r="DR383" s="67" t="str">
        <f t="shared" si="3963"/>
        <v/>
      </c>
      <c r="DS383" s="67" t="str">
        <f t="shared" si="3964"/>
        <v/>
      </c>
      <c r="DT383" s="67" t="str">
        <f t="shared" si="3965"/>
        <v/>
      </c>
      <c r="DU383" s="67" t="str">
        <f t="shared" si="3966"/>
        <v/>
      </c>
      <c r="DV383" s="67" t="str">
        <f t="shared" si="3967"/>
        <v/>
      </c>
      <c r="DW383" s="76" t="str">
        <f t="shared" si="3968"/>
        <v/>
      </c>
      <c r="DX383" s="73"/>
    </row>
    <row r="384" spans="1:128" hidden="1">
      <c r="A384" s="67" t="str">
        <f>IF(OR(B384=0,B384=""),"",'Stu.Detail (1-20)'!A386)</f>
        <v/>
      </c>
      <c r="B384" s="67" t="str">
        <f>IF(OR('Stu.Detail (1-20)'!B386=0,'Stu.Detail (1-20)'!B386=""),"",'Stu.Detail (1-20)'!B386)</f>
        <v/>
      </c>
      <c r="C384" s="68" t="str">
        <f>IF(OR('Stu.Detail (1-20)'!C386=0,'Stu.Detail (1-20)'!C386=""),"",'Stu.Detail (1-20)'!C386)</f>
        <v/>
      </c>
      <c r="D384" s="67" t="str">
        <f>IF(OR('Stu.Detail (1-20)'!J386=0,'Stu.Detail (1-20)'!J386=""),"",'Stu.Detail (1-20)'!J386)</f>
        <v/>
      </c>
      <c r="E384" s="67" t="str">
        <f>IF(OR('Stu.Detail (1-20)'!K386=0,'Stu.Detail (1-20)'!K386=""),"",'Stu.Detail (1-20)'!K386)</f>
        <v/>
      </c>
      <c r="F384" s="67" t="str">
        <f>IF(OR('Stu.Detail (1-20)'!L386=0,'Stu.Detail (1-20)'!L386=""),"",'Stu.Detail (1-20)'!L386)</f>
        <v/>
      </c>
      <c r="H384" s="74" t="str">
        <f t="shared" si="3859"/>
        <v/>
      </c>
      <c r="I384" s="67" t="str">
        <f t="shared" si="3860"/>
        <v/>
      </c>
      <c r="J384" s="67" t="str">
        <f t="shared" si="3861"/>
        <v/>
      </c>
      <c r="K384" s="67" t="str">
        <f t="shared" si="3862"/>
        <v/>
      </c>
      <c r="L384" s="67" t="str">
        <f t="shared" si="3863"/>
        <v/>
      </c>
      <c r="M384" s="67" t="str">
        <f t="shared" si="3864"/>
        <v/>
      </c>
      <c r="N384" s="67" t="str">
        <f t="shared" si="3865"/>
        <v/>
      </c>
      <c r="O384" s="67" t="str">
        <f t="shared" si="3866"/>
        <v/>
      </c>
      <c r="P384" s="67" t="str">
        <f t="shared" si="3867"/>
        <v/>
      </c>
      <c r="Q384" s="75" t="str">
        <f t="shared" si="3868"/>
        <v/>
      </c>
      <c r="R384" s="74" t="str">
        <f t="shared" si="3869"/>
        <v/>
      </c>
      <c r="S384" s="67" t="str">
        <f t="shared" si="3870"/>
        <v/>
      </c>
      <c r="T384" s="67" t="str">
        <f t="shared" si="3871"/>
        <v/>
      </c>
      <c r="U384" s="67" t="str">
        <f t="shared" si="3872"/>
        <v/>
      </c>
      <c r="V384" s="67" t="str">
        <f t="shared" si="3873"/>
        <v/>
      </c>
      <c r="W384" s="67" t="str">
        <f t="shared" si="3874"/>
        <v/>
      </c>
      <c r="X384" s="67" t="str">
        <f t="shared" si="3875"/>
        <v/>
      </c>
      <c r="Y384" s="67" t="str">
        <f t="shared" si="3876"/>
        <v/>
      </c>
      <c r="Z384" s="67" t="str">
        <f t="shared" si="3877"/>
        <v/>
      </c>
      <c r="AA384" s="75" t="str">
        <f t="shared" si="3878"/>
        <v/>
      </c>
      <c r="AB384" s="74" t="str">
        <f t="shared" si="4109"/>
        <v/>
      </c>
      <c r="AC384" s="67" t="str">
        <f t="shared" ref="AC384" si="4549">IF(AND($F384=AB$2,$D384=AB$3,$E384=AC$4),1,"")</f>
        <v/>
      </c>
      <c r="AD384" s="67" t="str">
        <f t="shared" si="3880"/>
        <v/>
      </c>
      <c r="AE384" s="67" t="str">
        <f t="shared" si="3881"/>
        <v/>
      </c>
      <c r="AF384" s="67" t="str">
        <f t="shared" si="3882"/>
        <v/>
      </c>
      <c r="AG384" s="67" t="str">
        <f t="shared" si="3883"/>
        <v/>
      </c>
      <c r="AH384" s="67" t="str">
        <f t="shared" si="3884"/>
        <v/>
      </c>
      <c r="AI384" s="67" t="str">
        <f t="shared" si="3885"/>
        <v/>
      </c>
      <c r="AJ384" s="67" t="str">
        <f t="shared" si="3886"/>
        <v/>
      </c>
      <c r="AK384" s="75" t="str">
        <f t="shared" si="3887"/>
        <v/>
      </c>
      <c r="AL384" s="74" t="str">
        <f t="shared" si="4111"/>
        <v/>
      </c>
      <c r="AM384" s="67" t="str">
        <f t="shared" ref="AM384" si="4550">IF(AND($F384=AL$2,$D384=AL$3,$E384=AM$4),1,"")</f>
        <v/>
      </c>
      <c r="AN384" s="67" t="str">
        <f t="shared" si="3889"/>
        <v/>
      </c>
      <c r="AO384" s="67" t="str">
        <f t="shared" si="3890"/>
        <v/>
      </c>
      <c r="AP384" s="67" t="str">
        <f t="shared" si="3891"/>
        <v/>
      </c>
      <c r="AQ384" s="67" t="str">
        <f t="shared" si="3892"/>
        <v/>
      </c>
      <c r="AR384" s="67" t="str">
        <f t="shared" si="3893"/>
        <v/>
      </c>
      <c r="AS384" s="67" t="str">
        <f t="shared" si="3894"/>
        <v/>
      </c>
      <c r="AT384" s="67" t="str">
        <f t="shared" si="3895"/>
        <v/>
      </c>
      <c r="AU384" s="75" t="str">
        <f t="shared" si="3896"/>
        <v/>
      </c>
      <c r="AV384" s="74" t="str">
        <f t="shared" si="4113"/>
        <v/>
      </c>
      <c r="AW384" s="67" t="str">
        <f t="shared" ref="AW384" si="4551">IF(AND($F384=AV$2,$D384=AV$3,$E384=AW$4),1,"")</f>
        <v/>
      </c>
      <c r="AX384" s="67" t="str">
        <f t="shared" si="3898"/>
        <v/>
      </c>
      <c r="AY384" s="67" t="str">
        <f t="shared" si="3899"/>
        <v/>
      </c>
      <c r="AZ384" s="67" t="str">
        <f t="shared" si="3900"/>
        <v/>
      </c>
      <c r="BA384" s="67" t="str">
        <f t="shared" si="3901"/>
        <v/>
      </c>
      <c r="BB384" s="67" t="str">
        <f t="shared" si="3902"/>
        <v/>
      </c>
      <c r="BC384" s="67" t="str">
        <f t="shared" si="3903"/>
        <v/>
      </c>
      <c r="BD384" s="67" t="str">
        <f t="shared" si="3904"/>
        <v/>
      </c>
      <c r="BE384" s="75" t="str">
        <f t="shared" si="3905"/>
        <v/>
      </c>
      <c r="BF384" s="74" t="str">
        <f t="shared" si="4115"/>
        <v/>
      </c>
      <c r="BG384" s="67" t="str">
        <f t="shared" ref="BG384" si="4552">IF(AND($F384=BF$2,$D384=BF$3,$E384=BG$4),1,"")</f>
        <v/>
      </c>
      <c r="BH384" s="67" t="str">
        <f t="shared" si="3907"/>
        <v/>
      </c>
      <c r="BI384" s="67" t="str">
        <f t="shared" si="3908"/>
        <v/>
      </c>
      <c r="BJ384" s="67" t="str">
        <f t="shared" si="3909"/>
        <v/>
      </c>
      <c r="BK384" s="67" t="str">
        <f t="shared" si="3910"/>
        <v/>
      </c>
      <c r="BL384" s="67" t="str">
        <f t="shared" si="3911"/>
        <v/>
      </c>
      <c r="BM384" s="67" t="str">
        <f t="shared" si="3912"/>
        <v/>
      </c>
      <c r="BN384" s="67" t="str">
        <f t="shared" si="3913"/>
        <v/>
      </c>
      <c r="BO384" s="75" t="str">
        <f t="shared" si="3914"/>
        <v/>
      </c>
      <c r="BP384" s="74" t="str">
        <f t="shared" si="4117"/>
        <v/>
      </c>
      <c r="BQ384" s="67" t="str">
        <f t="shared" ref="BQ384" si="4553">IF(AND($F384=BP$2,$D384=BP$3,$E384=BQ$4),1,"")</f>
        <v/>
      </c>
      <c r="BR384" s="67" t="str">
        <f t="shared" si="3916"/>
        <v/>
      </c>
      <c r="BS384" s="67" t="str">
        <f t="shared" si="3917"/>
        <v/>
      </c>
      <c r="BT384" s="67" t="str">
        <f t="shared" si="3918"/>
        <v/>
      </c>
      <c r="BU384" s="67" t="str">
        <f t="shared" si="3919"/>
        <v/>
      </c>
      <c r="BV384" s="67" t="str">
        <f t="shared" si="3920"/>
        <v/>
      </c>
      <c r="BW384" s="67" t="str">
        <f t="shared" si="3921"/>
        <v/>
      </c>
      <c r="BX384" s="67" t="str">
        <f t="shared" si="3922"/>
        <v/>
      </c>
      <c r="BY384" s="75" t="str">
        <f t="shared" si="3923"/>
        <v/>
      </c>
      <c r="BZ384" s="74" t="str">
        <f t="shared" si="4119"/>
        <v/>
      </c>
      <c r="CA384" s="67" t="str">
        <f t="shared" ref="CA384" si="4554">IF(AND($F384=BZ$2,$D384=BZ$3,$E384=CA$4),1,"")</f>
        <v/>
      </c>
      <c r="CB384" s="67" t="str">
        <f t="shared" si="3925"/>
        <v/>
      </c>
      <c r="CC384" s="67" t="str">
        <f t="shared" si="3926"/>
        <v/>
      </c>
      <c r="CD384" s="67" t="str">
        <f t="shared" si="3927"/>
        <v/>
      </c>
      <c r="CE384" s="67" t="str">
        <f t="shared" si="3928"/>
        <v/>
      </c>
      <c r="CF384" s="67" t="str">
        <f t="shared" si="3929"/>
        <v/>
      </c>
      <c r="CG384" s="67" t="str">
        <f t="shared" si="3930"/>
        <v/>
      </c>
      <c r="CH384" s="67" t="str">
        <f t="shared" si="3931"/>
        <v/>
      </c>
      <c r="CI384" s="75" t="str">
        <f t="shared" si="3932"/>
        <v/>
      </c>
      <c r="CJ384" s="74" t="str">
        <f t="shared" si="4121"/>
        <v/>
      </c>
      <c r="CK384" s="67" t="str">
        <f t="shared" ref="CK384" si="4555">IF(AND($F384=CJ$2,$D384=CJ$3,$E384=CK$4),1,"")</f>
        <v/>
      </c>
      <c r="CL384" s="67" t="str">
        <f t="shared" si="3934"/>
        <v/>
      </c>
      <c r="CM384" s="67" t="str">
        <f t="shared" si="3935"/>
        <v/>
      </c>
      <c r="CN384" s="67" t="str">
        <f t="shared" si="3936"/>
        <v/>
      </c>
      <c r="CO384" s="67" t="str">
        <f t="shared" si="3937"/>
        <v/>
      </c>
      <c r="CP384" s="67" t="str">
        <f t="shared" si="3938"/>
        <v/>
      </c>
      <c r="CQ384" s="67" t="str">
        <f t="shared" si="3939"/>
        <v/>
      </c>
      <c r="CR384" s="67" t="str">
        <f t="shared" si="3940"/>
        <v/>
      </c>
      <c r="CS384" s="75" t="str">
        <f t="shared" si="3941"/>
        <v/>
      </c>
      <c r="CT384" s="74" t="str">
        <f t="shared" si="4123"/>
        <v/>
      </c>
      <c r="CU384" s="67" t="str">
        <f t="shared" ref="CU384" si="4556">IF(AND($F384=CT$2,$D384=CT$3,$E384=CU$4),1,"")</f>
        <v/>
      </c>
      <c r="CV384" s="67" t="str">
        <f t="shared" si="3943"/>
        <v/>
      </c>
      <c r="CW384" s="67" t="str">
        <f t="shared" si="3944"/>
        <v/>
      </c>
      <c r="CX384" s="67" t="str">
        <f t="shared" si="3945"/>
        <v/>
      </c>
      <c r="CY384" s="67" t="str">
        <f t="shared" si="3946"/>
        <v/>
      </c>
      <c r="CZ384" s="67" t="str">
        <f t="shared" si="3947"/>
        <v/>
      </c>
      <c r="DA384" s="67" t="str">
        <f t="shared" si="3948"/>
        <v/>
      </c>
      <c r="DB384" s="67" t="str">
        <f t="shared" si="3949"/>
        <v/>
      </c>
      <c r="DC384" s="75" t="str">
        <f t="shared" si="3950"/>
        <v/>
      </c>
      <c r="DD384" s="74" t="str">
        <f t="shared" si="4125"/>
        <v/>
      </c>
      <c r="DE384" s="67" t="str">
        <f t="shared" ref="DE384" si="4557">IF(AND($F384=DD$2,$D384=DD$3,$E384=DE$4),1,"")</f>
        <v/>
      </c>
      <c r="DF384" s="67" t="str">
        <f t="shared" si="3952"/>
        <v/>
      </c>
      <c r="DG384" s="67" t="str">
        <f t="shared" si="3953"/>
        <v/>
      </c>
      <c r="DH384" s="67" t="str">
        <f t="shared" si="3954"/>
        <v/>
      </c>
      <c r="DI384" s="67" t="str">
        <f t="shared" si="3955"/>
        <v/>
      </c>
      <c r="DJ384" s="67" t="str">
        <f t="shared" si="3956"/>
        <v/>
      </c>
      <c r="DK384" s="67" t="str">
        <f t="shared" si="3957"/>
        <v/>
      </c>
      <c r="DL384" s="67" t="str">
        <f t="shared" si="3958"/>
        <v/>
      </c>
      <c r="DM384" s="75" t="str">
        <f t="shared" si="3959"/>
        <v/>
      </c>
      <c r="DN384" s="74" t="str">
        <f t="shared" si="4127"/>
        <v/>
      </c>
      <c r="DO384" s="67" t="str">
        <f t="shared" ref="DO384" si="4558">IF(AND($F384=DN$2,$D384=DN$3,$E384=DO$4),1,"")</f>
        <v/>
      </c>
      <c r="DP384" s="67" t="str">
        <f t="shared" si="3961"/>
        <v/>
      </c>
      <c r="DQ384" s="67" t="str">
        <f t="shared" si="3962"/>
        <v/>
      </c>
      <c r="DR384" s="67" t="str">
        <f t="shared" si="3963"/>
        <v/>
      </c>
      <c r="DS384" s="67" t="str">
        <f t="shared" si="3964"/>
        <v/>
      </c>
      <c r="DT384" s="67" t="str">
        <f t="shared" si="3965"/>
        <v/>
      </c>
      <c r="DU384" s="67" t="str">
        <f t="shared" si="3966"/>
        <v/>
      </c>
      <c r="DV384" s="67" t="str">
        <f t="shared" si="3967"/>
        <v/>
      </c>
      <c r="DW384" s="76" t="str">
        <f t="shared" si="3968"/>
        <v/>
      </c>
      <c r="DX384" s="73"/>
    </row>
    <row r="385" spans="1:128" hidden="1">
      <c r="A385" s="67" t="str">
        <f>IF(OR(B385=0,B385=""),"",'Stu.Detail (1-20)'!A387)</f>
        <v/>
      </c>
      <c r="B385" s="67" t="str">
        <f>IF(OR('Stu.Detail (1-20)'!B387=0,'Stu.Detail (1-20)'!B387=""),"",'Stu.Detail (1-20)'!B387)</f>
        <v/>
      </c>
      <c r="C385" s="68" t="str">
        <f>IF(OR('Stu.Detail (1-20)'!C387=0,'Stu.Detail (1-20)'!C387=""),"",'Stu.Detail (1-20)'!C387)</f>
        <v/>
      </c>
      <c r="D385" s="67" t="str">
        <f>IF(OR('Stu.Detail (1-20)'!J387=0,'Stu.Detail (1-20)'!J387=""),"",'Stu.Detail (1-20)'!J387)</f>
        <v/>
      </c>
      <c r="E385" s="67" t="str">
        <f>IF(OR('Stu.Detail (1-20)'!K387=0,'Stu.Detail (1-20)'!K387=""),"",'Stu.Detail (1-20)'!K387)</f>
        <v/>
      </c>
      <c r="F385" s="67" t="str">
        <f>IF(OR('Stu.Detail (1-20)'!L387=0,'Stu.Detail (1-20)'!L387=""),"",'Stu.Detail (1-20)'!L387)</f>
        <v/>
      </c>
      <c r="H385" s="74" t="str">
        <f t="shared" si="3859"/>
        <v/>
      </c>
      <c r="I385" s="67" t="str">
        <f t="shared" si="3860"/>
        <v/>
      </c>
      <c r="J385" s="67" t="str">
        <f t="shared" si="3861"/>
        <v/>
      </c>
      <c r="K385" s="67" t="str">
        <f t="shared" si="3862"/>
        <v/>
      </c>
      <c r="L385" s="67" t="str">
        <f t="shared" si="3863"/>
        <v/>
      </c>
      <c r="M385" s="67" t="str">
        <f t="shared" si="3864"/>
        <v/>
      </c>
      <c r="N385" s="67" t="str">
        <f t="shared" si="3865"/>
        <v/>
      </c>
      <c r="O385" s="67" t="str">
        <f t="shared" si="3866"/>
        <v/>
      </c>
      <c r="P385" s="67" t="str">
        <f t="shared" si="3867"/>
        <v/>
      </c>
      <c r="Q385" s="75" t="str">
        <f t="shared" si="3868"/>
        <v/>
      </c>
      <c r="R385" s="74" t="str">
        <f t="shared" si="3869"/>
        <v/>
      </c>
      <c r="S385" s="67" t="str">
        <f t="shared" si="3870"/>
        <v/>
      </c>
      <c r="T385" s="67" t="str">
        <f t="shared" si="3871"/>
        <v/>
      </c>
      <c r="U385" s="67" t="str">
        <f t="shared" si="3872"/>
        <v/>
      </c>
      <c r="V385" s="67" t="str">
        <f t="shared" si="3873"/>
        <v/>
      </c>
      <c r="W385" s="67" t="str">
        <f t="shared" si="3874"/>
        <v/>
      </c>
      <c r="X385" s="67" t="str">
        <f t="shared" si="3875"/>
        <v/>
      </c>
      <c r="Y385" s="67" t="str">
        <f t="shared" si="3876"/>
        <v/>
      </c>
      <c r="Z385" s="67" t="str">
        <f t="shared" si="3877"/>
        <v/>
      </c>
      <c r="AA385" s="75" t="str">
        <f t="shared" si="3878"/>
        <v/>
      </c>
      <c r="AB385" s="74" t="str">
        <f t="shared" si="4109"/>
        <v/>
      </c>
      <c r="AC385" s="67" t="str">
        <f t="shared" ref="AC385" si="4559">IF(AND($F385=AB$2,$D385=AB$3,$E385=AC$4),1,"")</f>
        <v/>
      </c>
      <c r="AD385" s="67" t="str">
        <f t="shared" si="3880"/>
        <v/>
      </c>
      <c r="AE385" s="67" t="str">
        <f t="shared" si="3881"/>
        <v/>
      </c>
      <c r="AF385" s="67" t="str">
        <f t="shared" si="3882"/>
        <v/>
      </c>
      <c r="AG385" s="67" t="str">
        <f t="shared" si="3883"/>
        <v/>
      </c>
      <c r="AH385" s="67" t="str">
        <f t="shared" si="3884"/>
        <v/>
      </c>
      <c r="AI385" s="67" t="str">
        <f t="shared" si="3885"/>
        <v/>
      </c>
      <c r="AJ385" s="67" t="str">
        <f t="shared" si="3886"/>
        <v/>
      </c>
      <c r="AK385" s="75" t="str">
        <f t="shared" si="3887"/>
        <v/>
      </c>
      <c r="AL385" s="74" t="str">
        <f t="shared" si="4111"/>
        <v/>
      </c>
      <c r="AM385" s="67" t="str">
        <f t="shared" ref="AM385" si="4560">IF(AND($F385=AL$2,$D385=AL$3,$E385=AM$4),1,"")</f>
        <v/>
      </c>
      <c r="AN385" s="67" t="str">
        <f t="shared" si="3889"/>
        <v/>
      </c>
      <c r="AO385" s="67" t="str">
        <f t="shared" si="3890"/>
        <v/>
      </c>
      <c r="AP385" s="67" t="str">
        <f t="shared" si="3891"/>
        <v/>
      </c>
      <c r="AQ385" s="67" t="str">
        <f t="shared" si="3892"/>
        <v/>
      </c>
      <c r="AR385" s="67" t="str">
        <f t="shared" si="3893"/>
        <v/>
      </c>
      <c r="AS385" s="67" t="str">
        <f t="shared" si="3894"/>
        <v/>
      </c>
      <c r="AT385" s="67" t="str">
        <f t="shared" si="3895"/>
        <v/>
      </c>
      <c r="AU385" s="75" t="str">
        <f t="shared" si="3896"/>
        <v/>
      </c>
      <c r="AV385" s="74" t="str">
        <f t="shared" si="4113"/>
        <v/>
      </c>
      <c r="AW385" s="67" t="str">
        <f t="shared" ref="AW385" si="4561">IF(AND($F385=AV$2,$D385=AV$3,$E385=AW$4),1,"")</f>
        <v/>
      </c>
      <c r="AX385" s="67" t="str">
        <f t="shared" si="3898"/>
        <v/>
      </c>
      <c r="AY385" s="67" t="str">
        <f t="shared" si="3899"/>
        <v/>
      </c>
      <c r="AZ385" s="67" t="str">
        <f t="shared" si="3900"/>
        <v/>
      </c>
      <c r="BA385" s="67" t="str">
        <f t="shared" si="3901"/>
        <v/>
      </c>
      <c r="BB385" s="67" t="str">
        <f t="shared" si="3902"/>
        <v/>
      </c>
      <c r="BC385" s="67" t="str">
        <f t="shared" si="3903"/>
        <v/>
      </c>
      <c r="BD385" s="67" t="str">
        <f t="shared" si="3904"/>
        <v/>
      </c>
      <c r="BE385" s="75" t="str">
        <f t="shared" si="3905"/>
        <v/>
      </c>
      <c r="BF385" s="74" t="str">
        <f t="shared" si="4115"/>
        <v/>
      </c>
      <c r="BG385" s="67" t="str">
        <f t="shared" ref="BG385" si="4562">IF(AND($F385=BF$2,$D385=BF$3,$E385=BG$4),1,"")</f>
        <v/>
      </c>
      <c r="BH385" s="67" t="str">
        <f t="shared" si="3907"/>
        <v/>
      </c>
      <c r="BI385" s="67" t="str">
        <f t="shared" si="3908"/>
        <v/>
      </c>
      <c r="BJ385" s="67" t="str">
        <f t="shared" si="3909"/>
        <v/>
      </c>
      <c r="BK385" s="67" t="str">
        <f t="shared" si="3910"/>
        <v/>
      </c>
      <c r="BL385" s="67" t="str">
        <f t="shared" si="3911"/>
        <v/>
      </c>
      <c r="BM385" s="67" t="str">
        <f t="shared" si="3912"/>
        <v/>
      </c>
      <c r="BN385" s="67" t="str">
        <f t="shared" si="3913"/>
        <v/>
      </c>
      <c r="BO385" s="75" t="str">
        <f t="shared" si="3914"/>
        <v/>
      </c>
      <c r="BP385" s="74" t="str">
        <f t="shared" si="4117"/>
        <v/>
      </c>
      <c r="BQ385" s="67" t="str">
        <f t="shared" ref="BQ385" si="4563">IF(AND($F385=BP$2,$D385=BP$3,$E385=BQ$4),1,"")</f>
        <v/>
      </c>
      <c r="BR385" s="67" t="str">
        <f t="shared" si="3916"/>
        <v/>
      </c>
      <c r="BS385" s="67" t="str">
        <f t="shared" si="3917"/>
        <v/>
      </c>
      <c r="BT385" s="67" t="str">
        <f t="shared" si="3918"/>
        <v/>
      </c>
      <c r="BU385" s="67" t="str">
        <f t="shared" si="3919"/>
        <v/>
      </c>
      <c r="BV385" s="67" t="str">
        <f t="shared" si="3920"/>
        <v/>
      </c>
      <c r="BW385" s="67" t="str">
        <f t="shared" si="3921"/>
        <v/>
      </c>
      <c r="BX385" s="67" t="str">
        <f t="shared" si="3922"/>
        <v/>
      </c>
      <c r="BY385" s="75" t="str">
        <f t="shared" si="3923"/>
        <v/>
      </c>
      <c r="BZ385" s="74" t="str">
        <f t="shared" si="4119"/>
        <v/>
      </c>
      <c r="CA385" s="67" t="str">
        <f t="shared" ref="CA385" si="4564">IF(AND($F385=BZ$2,$D385=BZ$3,$E385=CA$4),1,"")</f>
        <v/>
      </c>
      <c r="CB385" s="67" t="str">
        <f t="shared" si="3925"/>
        <v/>
      </c>
      <c r="CC385" s="67" t="str">
        <f t="shared" si="3926"/>
        <v/>
      </c>
      <c r="CD385" s="67" t="str">
        <f t="shared" si="3927"/>
        <v/>
      </c>
      <c r="CE385" s="67" t="str">
        <f t="shared" si="3928"/>
        <v/>
      </c>
      <c r="CF385" s="67" t="str">
        <f t="shared" si="3929"/>
        <v/>
      </c>
      <c r="CG385" s="67" t="str">
        <f t="shared" si="3930"/>
        <v/>
      </c>
      <c r="CH385" s="67" t="str">
        <f t="shared" si="3931"/>
        <v/>
      </c>
      <c r="CI385" s="75" t="str">
        <f t="shared" si="3932"/>
        <v/>
      </c>
      <c r="CJ385" s="74" t="str">
        <f t="shared" si="4121"/>
        <v/>
      </c>
      <c r="CK385" s="67" t="str">
        <f t="shared" ref="CK385" si="4565">IF(AND($F385=CJ$2,$D385=CJ$3,$E385=CK$4),1,"")</f>
        <v/>
      </c>
      <c r="CL385" s="67" t="str">
        <f t="shared" si="3934"/>
        <v/>
      </c>
      <c r="CM385" s="67" t="str">
        <f t="shared" si="3935"/>
        <v/>
      </c>
      <c r="CN385" s="67" t="str">
        <f t="shared" si="3936"/>
        <v/>
      </c>
      <c r="CO385" s="67" t="str">
        <f t="shared" si="3937"/>
        <v/>
      </c>
      <c r="CP385" s="67" t="str">
        <f t="shared" si="3938"/>
        <v/>
      </c>
      <c r="CQ385" s="67" t="str">
        <f t="shared" si="3939"/>
        <v/>
      </c>
      <c r="CR385" s="67" t="str">
        <f t="shared" si="3940"/>
        <v/>
      </c>
      <c r="CS385" s="75" t="str">
        <f t="shared" si="3941"/>
        <v/>
      </c>
      <c r="CT385" s="74" t="str">
        <f t="shared" si="4123"/>
        <v/>
      </c>
      <c r="CU385" s="67" t="str">
        <f t="shared" ref="CU385" si="4566">IF(AND($F385=CT$2,$D385=CT$3,$E385=CU$4),1,"")</f>
        <v/>
      </c>
      <c r="CV385" s="67" t="str">
        <f t="shared" si="3943"/>
        <v/>
      </c>
      <c r="CW385" s="67" t="str">
        <f t="shared" si="3944"/>
        <v/>
      </c>
      <c r="CX385" s="67" t="str">
        <f t="shared" si="3945"/>
        <v/>
      </c>
      <c r="CY385" s="67" t="str">
        <f t="shared" si="3946"/>
        <v/>
      </c>
      <c r="CZ385" s="67" t="str">
        <f t="shared" si="3947"/>
        <v/>
      </c>
      <c r="DA385" s="67" t="str">
        <f t="shared" si="3948"/>
        <v/>
      </c>
      <c r="DB385" s="67" t="str">
        <f t="shared" si="3949"/>
        <v/>
      </c>
      <c r="DC385" s="75" t="str">
        <f t="shared" si="3950"/>
        <v/>
      </c>
      <c r="DD385" s="74" t="str">
        <f t="shared" si="4125"/>
        <v/>
      </c>
      <c r="DE385" s="67" t="str">
        <f t="shared" ref="DE385" si="4567">IF(AND($F385=DD$2,$D385=DD$3,$E385=DE$4),1,"")</f>
        <v/>
      </c>
      <c r="DF385" s="67" t="str">
        <f t="shared" si="3952"/>
        <v/>
      </c>
      <c r="DG385" s="67" t="str">
        <f t="shared" si="3953"/>
        <v/>
      </c>
      <c r="DH385" s="67" t="str">
        <f t="shared" si="3954"/>
        <v/>
      </c>
      <c r="DI385" s="67" t="str">
        <f t="shared" si="3955"/>
        <v/>
      </c>
      <c r="DJ385" s="67" t="str">
        <f t="shared" si="3956"/>
        <v/>
      </c>
      <c r="DK385" s="67" t="str">
        <f t="shared" si="3957"/>
        <v/>
      </c>
      <c r="DL385" s="67" t="str">
        <f t="shared" si="3958"/>
        <v/>
      </c>
      <c r="DM385" s="75" t="str">
        <f t="shared" si="3959"/>
        <v/>
      </c>
      <c r="DN385" s="74" t="str">
        <f t="shared" si="4127"/>
        <v/>
      </c>
      <c r="DO385" s="67" t="str">
        <f t="shared" ref="DO385" si="4568">IF(AND($F385=DN$2,$D385=DN$3,$E385=DO$4),1,"")</f>
        <v/>
      </c>
      <c r="DP385" s="67" t="str">
        <f t="shared" si="3961"/>
        <v/>
      </c>
      <c r="DQ385" s="67" t="str">
        <f t="shared" si="3962"/>
        <v/>
      </c>
      <c r="DR385" s="67" t="str">
        <f t="shared" si="3963"/>
        <v/>
      </c>
      <c r="DS385" s="67" t="str">
        <f t="shared" si="3964"/>
        <v/>
      </c>
      <c r="DT385" s="67" t="str">
        <f t="shared" si="3965"/>
        <v/>
      </c>
      <c r="DU385" s="67" t="str">
        <f t="shared" si="3966"/>
        <v/>
      </c>
      <c r="DV385" s="67" t="str">
        <f t="shared" si="3967"/>
        <v/>
      </c>
      <c r="DW385" s="76" t="str">
        <f t="shared" si="3968"/>
        <v/>
      </c>
      <c r="DX385" s="73"/>
    </row>
    <row r="386" spans="1:128" hidden="1">
      <c r="A386" s="67" t="str">
        <f>IF(OR(B386=0,B386=""),"",'Stu.Detail (1-20)'!A388)</f>
        <v/>
      </c>
      <c r="B386" s="67" t="str">
        <f>IF(OR('Stu.Detail (1-20)'!B388=0,'Stu.Detail (1-20)'!B388=""),"",'Stu.Detail (1-20)'!B388)</f>
        <v/>
      </c>
      <c r="C386" s="68" t="str">
        <f>IF(OR('Stu.Detail (1-20)'!C388=0,'Stu.Detail (1-20)'!C388=""),"",'Stu.Detail (1-20)'!C388)</f>
        <v/>
      </c>
      <c r="D386" s="67" t="str">
        <f>IF(OR('Stu.Detail (1-20)'!J388=0,'Stu.Detail (1-20)'!J388=""),"",'Stu.Detail (1-20)'!J388)</f>
        <v/>
      </c>
      <c r="E386" s="67" t="str">
        <f>IF(OR('Stu.Detail (1-20)'!K388=0,'Stu.Detail (1-20)'!K388=""),"",'Stu.Detail (1-20)'!K388)</f>
        <v/>
      </c>
      <c r="F386" s="67" t="str">
        <f>IF(OR('Stu.Detail (1-20)'!L388=0,'Stu.Detail (1-20)'!L388=""),"",'Stu.Detail (1-20)'!L388)</f>
        <v/>
      </c>
      <c r="H386" s="74" t="str">
        <f t="shared" si="3859"/>
        <v/>
      </c>
      <c r="I386" s="67" t="str">
        <f t="shared" si="3860"/>
        <v/>
      </c>
      <c r="J386" s="67" t="str">
        <f t="shared" si="3861"/>
        <v/>
      </c>
      <c r="K386" s="67" t="str">
        <f t="shared" si="3862"/>
        <v/>
      </c>
      <c r="L386" s="67" t="str">
        <f t="shared" si="3863"/>
        <v/>
      </c>
      <c r="M386" s="67" t="str">
        <f t="shared" si="3864"/>
        <v/>
      </c>
      <c r="N386" s="67" t="str">
        <f t="shared" si="3865"/>
        <v/>
      </c>
      <c r="O386" s="67" t="str">
        <f t="shared" si="3866"/>
        <v/>
      </c>
      <c r="P386" s="67" t="str">
        <f t="shared" si="3867"/>
        <v/>
      </c>
      <c r="Q386" s="75" t="str">
        <f t="shared" si="3868"/>
        <v/>
      </c>
      <c r="R386" s="74" t="str">
        <f t="shared" si="3869"/>
        <v/>
      </c>
      <c r="S386" s="67" t="str">
        <f t="shared" si="3870"/>
        <v/>
      </c>
      <c r="T386" s="67" t="str">
        <f t="shared" si="3871"/>
        <v/>
      </c>
      <c r="U386" s="67" t="str">
        <f t="shared" si="3872"/>
        <v/>
      </c>
      <c r="V386" s="67" t="str">
        <f t="shared" si="3873"/>
        <v/>
      </c>
      <c r="W386" s="67" t="str">
        <f t="shared" si="3874"/>
        <v/>
      </c>
      <c r="X386" s="67" t="str">
        <f t="shared" si="3875"/>
        <v/>
      </c>
      <c r="Y386" s="67" t="str">
        <f t="shared" si="3876"/>
        <v/>
      </c>
      <c r="Z386" s="67" t="str">
        <f t="shared" si="3877"/>
        <v/>
      </c>
      <c r="AA386" s="75" t="str">
        <f t="shared" si="3878"/>
        <v/>
      </c>
      <c r="AB386" s="74" t="str">
        <f t="shared" si="4109"/>
        <v/>
      </c>
      <c r="AC386" s="67" t="str">
        <f t="shared" ref="AC386" si="4569">IF(AND($F386=AB$2,$D386=AB$3,$E386=AC$4),1,"")</f>
        <v/>
      </c>
      <c r="AD386" s="67" t="str">
        <f t="shared" si="3880"/>
        <v/>
      </c>
      <c r="AE386" s="67" t="str">
        <f t="shared" si="3881"/>
        <v/>
      </c>
      <c r="AF386" s="67" t="str">
        <f t="shared" si="3882"/>
        <v/>
      </c>
      <c r="AG386" s="67" t="str">
        <f t="shared" si="3883"/>
        <v/>
      </c>
      <c r="AH386" s="67" t="str">
        <f t="shared" si="3884"/>
        <v/>
      </c>
      <c r="AI386" s="67" t="str">
        <f t="shared" si="3885"/>
        <v/>
      </c>
      <c r="AJ386" s="67" t="str">
        <f t="shared" si="3886"/>
        <v/>
      </c>
      <c r="AK386" s="75" t="str">
        <f t="shared" si="3887"/>
        <v/>
      </c>
      <c r="AL386" s="74" t="str">
        <f t="shared" si="4111"/>
        <v/>
      </c>
      <c r="AM386" s="67" t="str">
        <f t="shared" ref="AM386" si="4570">IF(AND($F386=AL$2,$D386=AL$3,$E386=AM$4),1,"")</f>
        <v/>
      </c>
      <c r="AN386" s="67" t="str">
        <f t="shared" si="3889"/>
        <v/>
      </c>
      <c r="AO386" s="67" t="str">
        <f t="shared" si="3890"/>
        <v/>
      </c>
      <c r="AP386" s="67" t="str">
        <f t="shared" si="3891"/>
        <v/>
      </c>
      <c r="AQ386" s="67" t="str">
        <f t="shared" si="3892"/>
        <v/>
      </c>
      <c r="AR386" s="67" t="str">
        <f t="shared" si="3893"/>
        <v/>
      </c>
      <c r="AS386" s="67" t="str">
        <f t="shared" si="3894"/>
        <v/>
      </c>
      <c r="AT386" s="67" t="str">
        <f t="shared" si="3895"/>
        <v/>
      </c>
      <c r="AU386" s="75" t="str">
        <f t="shared" si="3896"/>
        <v/>
      </c>
      <c r="AV386" s="74" t="str">
        <f t="shared" si="4113"/>
        <v/>
      </c>
      <c r="AW386" s="67" t="str">
        <f t="shared" ref="AW386" si="4571">IF(AND($F386=AV$2,$D386=AV$3,$E386=AW$4),1,"")</f>
        <v/>
      </c>
      <c r="AX386" s="67" t="str">
        <f t="shared" si="3898"/>
        <v/>
      </c>
      <c r="AY386" s="67" t="str">
        <f t="shared" si="3899"/>
        <v/>
      </c>
      <c r="AZ386" s="67" t="str">
        <f t="shared" si="3900"/>
        <v/>
      </c>
      <c r="BA386" s="67" t="str">
        <f t="shared" si="3901"/>
        <v/>
      </c>
      <c r="BB386" s="67" t="str">
        <f t="shared" si="3902"/>
        <v/>
      </c>
      <c r="BC386" s="67" t="str">
        <f t="shared" si="3903"/>
        <v/>
      </c>
      <c r="BD386" s="67" t="str">
        <f t="shared" si="3904"/>
        <v/>
      </c>
      <c r="BE386" s="75" t="str">
        <f t="shared" si="3905"/>
        <v/>
      </c>
      <c r="BF386" s="74" t="str">
        <f t="shared" si="4115"/>
        <v/>
      </c>
      <c r="BG386" s="67" t="str">
        <f t="shared" ref="BG386" si="4572">IF(AND($F386=BF$2,$D386=BF$3,$E386=BG$4),1,"")</f>
        <v/>
      </c>
      <c r="BH386" s="67" t="str">
        <f t="shared" si="3907"/>
        <v/>
      </c>
      <c r="BI386" s="67" t="str">
        <f t="shared" si="3908"/>
        <v/>
      </c>
      <c r="BJ386" s="67" t="str">
        <f t="shared" si="3909"/>
        <v/>
      </c>
      <c r="BK386" s="67" t="str">
        <f t="shared" si="3910"/>
        <v/>
      </c>
      <c r="BL386" s="67" t="str">
        <f t="shared" si="3911"/>
        <v/>
      </c>
      <c r="BM386" s="67" t="str">
        <f t="shared" si="3912"/>
        <v/>
      </c>
      <c r="BN386" s="67" t="str">
        <f t="shared" si="3913"/>
        <v/>
      </c>
      <c r="BO386" s="75" t="str">
        <f t="shared" si="3914"/>
        <v/>
      </c>
      <c r="BP386" s="74" t="str">
        <f t="shared" si="4117"/>
        <v/>
      </c>
      <c r="BQ386" s="67" t="str">
        <f t="shared" ref="BQ386" si="4573">IF(AND($F386=BP$2,$D386=BP$3,$E386=BQ$4),1,"")</f>
        <v/>
      </c>
      <c r="BR386" s="67" t="str">
        <f t="shared" si="3916"/>
        <v/>
      </c>
      <c r="BS386" s="67" t="str">
        <f t="shared" si="3917"/>
        <v/>
      </c>
      <c r="BT386" s="67" t="str">
        <f t="shared" si="3918"/>
        <v/>
      </c>
      <c r="BU386" s="67" t="str">
        <f t="shared" si="3919"/>
        <v/>
      </c>
      <c r="BV386" s="67" t="str">
        <f t="shared" si="3920"/>
        <v/>
      </c>
      <c r="BW386" s="67" t="str">
        <f t="shared" si="3921"/>
        <v/>
      </c>
      <c r="BX386" s="67" t="str">
        <f t="shared" si="3922"/>
        <v/>
      </c>
      <c r="BY386" s="75" t="str">
        <f t="shared" si="3923"/>
        <v/>
      </c>
      <c r="BZ386" s="74" t="str">
        <f t="shared" si="4119"/>
        <v/>
      </c>
      <c r="CA386" s="67" t="str">
        <f t="shared" ref="CA386" si="4574">IF(AND($F386=BZ$2,$D386=BZ$3,$E386=CA$4),1,"")</f>
        <v/>
      </c>
      <c r="CB386" s="67" t="str">
        <f t="shared" si="3925"/>
        <v/>
      </c>
      <c r="CC386" s="67" t="str">
        <f t="shared" si="3926"/>
        <v/>
      </c>
      <c r="CD386" s="67" t="str">
        <f t="shared" si="3927"/>
        <v/>
      </c>
      <c r="CE386" s="67" t="str">
        <f t="shared" si="3928"/>
        <v/>
      </c>
      <c r="CF386" s="67" t="str">
        <f t="shared" si="3929"/>
        <v/>
      </c>
      <c r="CG386" s="67" t="str">
        <f t="shared" si="3930"/>
        <v/>
      </c>
      <c r="CH386" s="67" t="str">
        <f t="shared" si="3931"/>
        <v/>
      </c>
      <c r="CI386" s="75" t="str">
        <f t="shared" si="3932"/>
        <v/>
      </c>
      <c r="CJ386" s="74" t="str">
        <f t="shared" si="4121"/>
        <v/>
      </c>
      <c r="CK386" s="67" t="str">
        <f t="shared" ref="CK386" si="4575">IF(AND($F386=CJ$2,$D386=CJ$3,$E386=CK$4),1,"")</f>
        <v/>
      </c>
      <c r="CL386" s="67" t="str">
        <f t="shared" si="3934"/>
        <v/>
      </c>
      <c r="CM386" s="67" t="str">
        <f t="shared" si="3935"/>
        <v/>
      </c>
      <c r="CN386" s="67" t="str">
        <f t="shared" si="3936"/>
        <v/>
      </c>
      <c r="CO386" s="67" t="str">
        <f t="shared" si="3937"/>
        <v/>
      </c>
      <c r="CP386" s="67" t="str">
        <f t="shared" si="3938"/>
        <v/>
      </c>
      <c r="CQ386" s="67" t="str">
        <f t="shared" si="3939"/>
        <v/>
      </c>
      <c r="CR386" s="67" t="str">
        <f t="shared" si="3940"/>
        <v/>
      </c>
      <c r="CS386" s="75" t="str">
        <f t="shared" si="3941"/>
        <v/>
      </c>
      <c r="CT386" s="74" t="str">
        <f t="shared" si="4123"/>
        <v/>
      </c>
      <c r="CU386" s="67" t="str">
        <f t="shared" ref="CU386" si="4576">IF(AND($F386=CT$2,$D386=CT$3,$E386=CU$4),1,"")</f>
        <v/>
      </c>
      <c r="CV386" s="67" t="str">
        <f t="shared" si="3943"/>
        <v/>
      </c>
      <c r="CW386" s="67" t="str">
        <f t="shared" si="3944"/>
        <v/>
      </c>
      <c r="CX386" s="67" t="str">
        <f t="shared" si="3945"/>
        <v/>
      </c>
      <c r="CY386" s="67" t="str">
        <f t="shared" si="3946"/>
        <v/>
      </c>
      <c r="CZ386" s="67" t="str">
        <f t="shared" si="3947"/>
        <v/>
      </c>
      <c r="DA386" s="67" t="str">
        <f t="shared" si="3948"/>
        <v/>
      </c>
      <c r="DB386" s="67" t="str">
        <f t="shared" si="3949"/>
        <v/>
      </c>
      <c r="DC386" s="75" t="str">
        <f t="shared" si="3950"/>
        <v/>
      </c>
      <c r="DD386" s="74" t="str">
        <f t="shared" si="4125"/>
        <v/>
      </c>
      <c r="DE386" s="67" t="str">
        <f t="shared" ref="DE386" si="4577">IF(AND($F386=DD$2,$D386=DD$3,$E386=DE$4),1,"")</f>
        <v/>
      </c>
      <c r="DF386" s="67" t="str">
        <f t="shared" si="3952"/>
        <v/>
      </c>
      <c r="DG386" s="67" t="str">
        <f t="shared" si="3953"/>
        <v/>
      </c>
      <c r="DH386" s="67" t="str">
        <f t="shared" si="3954"/>
        <v/>
      </c>
      <c r="DI386" s="67" t="str">
        <f t="shared" si="3955"/>
        <v/>
      </c>
      <c r="DJ386" s="67" t="str">
        <f t="shared" si="3956"/>
        <v/>
      </c>
      <c r="DK386" s="67" t="str">
        <f t="shared" si="3957"/>
        <v/>
      </c>
      <c r="DL386" s="67" t="str">
        <f t="shared" si="3958"/>
        <v/>
      </c>
      <c r="DM386" s="75" t="str">
        <f t="shared" si="3959"/>
        <v/>
      </c>
      <c r="DN386" s="74" t="str">
        <f t="shared" si="4127"/>
        <v/>
      </c>
      <c r="DO386" s="67" t="str">
        <f t="shared" ref="DO386" si="4578">IF(AND($F386=DN$2,$D386=DN$3,$E386=DO$4),1,"")</f>
        <v/>
      </c>
      <c r="DP386" s="67" t="str">
        <f t="shared" si="3961"/>
        <v/>
      </c>
      <c r="DQ386" s="67" t="str">
        <f t="shared" si="3962"/>
        <v/>
      </c>
      <c r="DR386" s="67" t="str">
        <f t="shared" si="3963"/>
        <v/>
      </c>
      <c r="DS386" s="67" t="str">
        <f t="shared" si="3964"/>
        <v/>
      </c>
      <c r="DT386" s="67" t="str">
        <f t="shared" si="3965"/>
        <v/>
      </c>
      <c r="DU386" s="67" t="str">
        <f t="shared" si="3966"/>
        <v/>
      </c>
      <c r="DV386" s="67" t="str">
        <f t="shared" si="3967"/>
        <v/>
      </c>
      <c r="DW386" s="76" t="str">
        <f t="shared" si="3968"/>
        <v/>
      </c>
      <c r="DX386" s="73"/>
    </row>
    <row r="387" spans="1:128" hidden="1">
      <c r="A387" s="67" t="str">
        <f>IF(OR(B387=0,B387=""),"",'Stu.Detail (1-20)'!A389)</f>
        <v/>
      </c>
      <c r="B387" s="67" t="str">
        <f>IF(OR('Stu.Detail (1-20)'!B389=0,'Stu.Detail (1-20)'!B389=""),"",'Stu.Detail (1-20)'!B389)</f>
        <v/>
      </c>
      <c r="C387" s="68" t="str">
        <f>IF(OR('Stu.Detail (1-20)'!C389=0,'Stu.Detail (1-20)'!C389=""),"",'Stu.Detail (1-20)'!C389)</f>
        <v/>
      </c>
      <c r="D387" s="67" t="str">
        <f>IF(OR('Stu.Detail (1-20)'!J389=0,'Stu.Detail (1-20)'!J389=""),"",'Stu.Detail (1-20)'!J389)</f>
        <v/>
      </c>
      <c r="E387" s="67" t="str">
        <f>IF(OR('Stu.Detail (1-20)'!K389=0,'Stu.Detail (1-20)'!K389=""),"",'Stu.Detail (1-20)'!K389)</f>
        <v/>
      </c>
      <c r="F387" s="67" t="str">
        <f>IF(OR('Stu.Detail (1-20)'!L389=0,'Stu.Detail (1-20)'!L389=""),"",'Stu.Detail (1-20)'!L389)</f>
        <v/>
      </c>
      <c r="H387" s="74" t="str">
        <f t="shared" si="3859"/>
        <v/>
      </c>
      <c r="I387" s="67" t="str">
        <f t="shared" si="3860"/>
        <v/>
      </c>
      <c r="J387" s="67" t="str">
        <f t="shared" si="3861"/>
        <v/>
      </c>
      <c r="K387" s="67" t="str">
        <f t="shared" si="3862"/>
        <v/>
      </c>
      <c r="L387" s="67" t="str">
        <f t="shared" si="3863"/>
        <v/>
      </c>
      <c r="M387" s="67" t="str">
        <f t="shared" si="3864"/>
        <v/>
      </c>
      <c r="N387" s="67" t="str">
        <f t="shared" si="3865"/>
        <v/>
      </c>
      <c r="O387" s="67" t="str">
        <f t="shared" si="3866"/>
        <v/>
      </c>
      <c r="P387" s="67" t="str">
        <f t="shared" si="3867"/>
        <v/>
      </c>
      <c r="Q387" s="75" t="str">
        <f t="shared" si="3868"/>
        <v/>
      </c>
      <c r="R387" s="74" t="str">
        <f t="shared" si="3869"/>
        <v/>
      </c>
      <c r="S387" s="67" t="str">
        <f t="shared" si="3870"/>
        <v/>
      </c>
      <c r="T387" s="67" t="str">
        <f t="shared" si="3871"/>
        <v/>
      </c>
      <c r="U387" s="67" t="str">
        <f t="shared" si="3872"/>
        <v/>
      </c>
      <c r="V387" s="67" t="str">
        <f t="shared" si="3873"/>
        <v/>
      </c>
      <c r="W387" s="67" t="str">
        <f t="shared" si="3874"/>
        <v/>
      </c>
      <c r="X387" s="67" t="str">
        <f t="shared" si="3875"/>
        <v/>
      </c>
      <c r="Y387" s="67" t="str">
        <f t="shared" si="3876"/>
        <v/>
      </c>
      <c r="Z387" s="67" t="str">
        <f t="shared" si="3877"/>
        <v/>
      </c>
      <c r="AA387" s="75" t="str">
        <f t="shared" si="3878"/>
        <v/>
      </c>
      <c r="AB387" s="74" t="str">
        <f t="shared" si="4109"/>
        <v/>
      </c>
      <c r="AC387" s="67" t="str">
        <f t="shared" ref="AC387" si="4579">IF(AND($F387=AB$2,$D387=AB$3,$E387=AC$4),1,"")</f>
        <v/>
      </c>
      <c r="AD387" s="67" t="str">
        <f t="shared" si="3880"/>
        <v/>
      </c>
      <c r="AE387" s="67" t="str">
        <f t="shared" si="3881"/>
        <v/>
      </c>
      <c r="AF387" s="67" t="str">
        <f t="shared" si="3882"/>
        <v/>
      </c>
      <c r="AG387" s="67" t="str">
        <f t="shared" si="3883"/>
        <v/>
      </c>
      <c r="AH387" s="67" t="str">
        <f t="shared" si="3884"/>
        <v/>
      </c>
      <c r="AI387" s="67" t="str">
        <f t="shared" si="3885"/>
        <v/>
      </c>
      <c r="AJ387" s="67" t="str">
        <f t="shared" si="3886"/>
        <v/>
      </c>
      <c r="AK387" s="75" t="str">
        <f t="shared" si="3887"/>
        <v/>
      </c>
      <c r="AL387" s="74" t="str">
        <f t="shared" si="4111"/>
        <v/>
      </c>
      <c r="AM387" s="67" t="str">
        <f t="shared" ref="AM387" si="4580">IF(AND($F387=AL$2,$D387=AL$3,$E387=AM$4),1,"")</f>
        <v/>
      </c>
      <c r="AN387" s="67" t="str">
        <f t="shared" si="3889"/>
        <v/>
      </c>
      <c r="AO387" s="67" t="str">
        <f t="shared" si="3890"/>
        <v/>
      </c>
      <c r="AP387" s="67" t="str">
        <f t="shared" si="3891"/>
        <v/>
      </c>
      <c r="AQ387" s="67" t="str">
        <f t="shared" si="3892"/>
        <v/>
      </c>
      <c r="AR387" s="67" t="str">
        <f t="shared" si="3893"/>
        <v/>
      </c>
      <c r="AS387" s="67" t="str">
        <f t="shared" si="3894"/>
        <v/>
      </c>
      <c r="AT387" s="67" t="str">
        <f t="shared" si="3895"/>
        <v/>
      </c>
      <c r="AU387" s="75" t="str">
        <f t="shared" si="3896"/>
        <v/>
      </c>
      <c r="AV387" s="74" t="str">
        <f t="shared" si="4113"/>
        <v/>
      </c>
      <c r="AW387" s="67" t="str">
        <f t="shared" ref="AW387" si="4581">IF(AND($F387=AV$2,$D387=AV$3,$E387=AW$4),1,"")</f>
        <v/>
      </c>
      <c r="AX387" s="67" t="str">
        <f t="shared" si="3898"/>
        <v/>
      </c>
      <c r="AY387" s="67" t="str">
        <f t="shared" si="3899"/>
        <v/>
      </c>
      <c r="AZ387" s="67" t="str">
        <f t="shared" si="3900"/>
        <v/>
      </c>
      <c r="BA387" s="67" t="str">
        <f t="shared" si="3901"/>
        <v/>
      </c>
      <c r="BB387" s="67" t="str">
        <f t="shared" si="3902"/>
        <v/>
      </c>
      <c r="BC387" s="67" t="str">
        <f t="shared" si="3903"/>
        <v/>
      </c>
      <c r="BD387" s="67" t="str">
        <f t="shared" si="3904"/>
        <v/>
      </c>
      <c r="BE387" s="75" t="str">
        <f t="shared" si="3905"/>
        <v/>
      </c>
      <c r="BF387" s="74" t="str">
        <f t="shared" si="4115"/>
        <v/>
      </c>
      <c r="BG387" s="67" t="str">
        <f t="shared" ref="BG387" si="4582">IF(AND($F387=BF$2,$D387=BF$3,$E387=BG$4),1,"")</f>
        <v/>
      </c>
      <c r="BH387" s="67" t="str">
        <f t="shared" si="3907"/>
        <v/>
      </c>
      <c r="BI387" s="67" t="str">
        <f t="shared" si="3908"/>
        <v/>
      </c>
      <c r="BJ387" s="67" t="str">
        <f t="shared" si="3909"/>
        <v/>
      </c>
      <c r="BK387" s="67" t="str">
        <f t="shared" si="3910"/>
        <v/>
      </c>
      <c r="BL387" s="67" t="str">
        <f t="shared" si="3911"/>
        <v/>
      </c>
      <c r="BM387" s="67" t="str">
        <f t="shared" si="3912"/>
        <v/>
      </c>
      <c r="BN387" s="67" t="str">
        <f t="shared" si="3913"/>
        <v/>
      </c>
      <c r="BO387" s="75" t="str">
        <f t="shared" si="3914"/>
        <v/>
      </c>
      <c r="BP387" s="74" t="str">
        <f t="shared" si="4117"/>
        <v/>
      </c>
      <c r="BQ387" s="67" t="str">
        <f t="shared" ref="BQ387" si="4583">IF(AND($F387=BP$2,$D387=BP$3,$E387=BQ$4),1,"")</f>
        <v/>
      </c>
      <c r="BR387" s="67" t="str">
        <f t="shared" si="3916"/>
        <v/>
      </c>
      <c r="BS387" s="67" t="str">
        <f t="shared" si="3917"/>
        <v/>
      </c>
      <c r="BT387" s="67" t="str">
        <f t="shared" si="3918"/>
        <v/>
      </c>
      <c r="BU387" s="67" t="str">
        <f t="shared" si="3919"/>
        <v/>
      </c>
      <c r="BV387" s="67" t="str">
        <f t="shared" si="3920"/>
        <v/>
      </c>
      <c r="BW387" s="67" t="str">
        <f t="shared" si="3921"/>
        <v/>
      </c>
      <c r="BX387" s="67" t="str">
        <f t="shared" si="3922"/>
        <v/>
      </c>
      <c r="BY387" s="75" t="str">
        <f t="shared" si="3923"/>
        <v/>
      </c>
      <c r="BZ387" s="74" t="str">
        <f t="shared" si="4119"/>
        <v/>
      </c>
      <c r="CA387" s="67" t="str">
        <f t="shared" ref="CA387" si="4584">IF(AND($F387=BZ$2,$D387=BZ$3,$E387=CA$4),1,"")</f>
        <v/>
      </c>
      <c r="CB387" s="67" t="str">
        <f t="shared" si="3925"/>
        <v/>
      </c>
      <c r="CC387" s="67" t="str">
        <f t="shared" si="3926"/>
        <v/>
      </c>
      <c r="CD387" s="67" t="str">
        <f t="shared" si="3927"/>
        <v/>
      </c>
      <c r="CE387" s="67" t="str">
        <f t="shared" si="3928"/>
        <v/>
      </c>
      <c r="CF387" s="67" t="str">
        <f t="shared" si="3929"/>
        <v/>
      </c>
      <c r="CG387" s="67" t="str">
        <f t="shared" si="3930"/>
        <v/>
      </c>
      <c r="CH387" s="67" t="str">
        <f t="shared" si="3931"/>
        <v/>
      </c>
      <c r="CI387" s="75" t="str">
        <f t="shared" si="3932"/>
        <v/>
      </c>
      <c r="CJ387" s="74" t="str">
        <f t="shared" si="4121"/>
        <v/>
      </c>
      <c r="CK387" s="67" t="str">
        <f t="shared" ref="CK387" si="4585">IF(AND($F387=CJ$2,$D387=CJ$3,$E387=CK$4),1,"")</f>
        <v/>
      </c>
      <c r="CL387" s="67" t="str">
        <f t="shared" si="3934"/>
        <v/>
      </c>
      <c r="CM387" s="67" t="str">
        <f t="shared" si="3935"/>
        <v/>
      </c>
      <c r="CN387" s="67" t="str">
        <f t="shared" si="3936"/>
        <v/>
      </c>
      <c r="CO387" s="67" t="str">
        <f t="shared" si="3937"/>
        <v/>
      </c>
      <c r="CP387" s="67" t="str">
        <f t="shared" si="3938"/>
        <v/>
      </c>
      <c r="CQ387" s="67" t="str">
        <f t="shared" si="3939"/>
        <v/>
      </c>
      <c r="CR387" s="67" t="str">
        <f t="shared" si="3940"/>
        <v/>
      </c>
      <c r="CS387" s="75" t="str">
        <f t="shared" si="3941"/>
        <v/>
      </c>
      <c r="CT387" s="74" t="str">
        <f t="shared" si="4123"/>
        <v/>
      </c>
      <c r="CU387" s="67" t="str">
        <f t="shared" ref="CU387" si="4586">IF(AND($F387=CT$2,$D387=CT$3,$E387=CU$4),1,"")</f>
        <v/>
      </c>
      <c r="CV387" s="67" t="str">
        <f t="shared" si="3943"/>
        <v/>
      </c>
      <c r="CW387" s="67" t="str">
        <f t="shared" si="3944"/>
        <v/>
      </c>
      <c r="CX387" s="67" t="str">
        <f t="shared" si="3945"/>
        <v/>
      </c>
      <c r="CY387" s="67" t="str">
        <f t="shared" si="3946"/>
        <v/>
      </c>
      <c r="CZ387" s="67" t="str">
        <f t="shared" si="3947"/>
        <v/>
      </c>
      <c r="DA387" s="67" t="str">
        <f t="shared" si="3948"/>
        <v/>
      </c>
      <c r="DB387" s="67" t="str">
        <f t="shared" si="3949"/>
        <v/>
      </c>
      <c r="DC387" s="75" t="str">
        <f t="shared" si="3950"/>
        <v/>
      </c>
      <c r="DD387" s="74" t="str">
        <f t="shared" si="4125"/>
        <v/>
      </c>
      <c r="DE387" s="67" t="str">
        <f t="shared" ref="DE387" si="4587">IF(AND($F387=DD$2,$D387=DD$3,$E387=DE$4),1,"")</f>
        <v/>
      </c>
      <c r="DF387" s="67" t="str">
        <f t="shared" si="3952"/>
        <v/>
      </c>
      <c r="DG387" s="67" t="str">
        <f t="shared" si="3953"/>
        <v/>
      </c>
      <c r="DH387" s="67" t="str">
        <f t="shared" si="3954"/>
        <v/>
      </c>
      <c r="DI387" s="67" t="str">
        <f t="shared" si="3955"/>
        <v/>
      </c>
      <c r="DJ387" s="67" t="str">
        <f t="shared" si="3956"/>
        <v/>
      </c>
      <c r="DK387" s="67" t="str">
        <f t="shared" si="3957"/>
        <v/>
      </c>
      <c r="DL387" s="67" t="str">
        <f t="shared" si="3958"/>
        <v/>
      </c>
      <c r="DM387" s="75" t="str">
        <f t="shared" si="3959"/>
        <v/>
      </c>
      <c r="DN387" s="74" t="str">
        <f t="shared" si="4127"/>
        <v/>
      </c>
      <c r="DO387" s="67" t="str">
        <f t="shared" ref="DO387" si="4588">IF(AND($F387=DN$2,$D387=DN$3,$E387=DO$4),1,"")</f>
        <v/>
      </c>
      <c r="DP387" s="67" t="str">
        <f t="shared" si="3961"/>
        <v/>
      </c>
      <c r="DQ387" s="67" t="str">
        <f t="shared" si="3962"/>
        <v/>
      </c>
      <c r="DR387" s="67" t="str">
        <f t="shared" si="3963"/>
        <v/>
      </c>
      <c r="DS387" s="67" t="str">
        <f t="shared" si="3964"/>
        <v/>
      </c>
      <c r="DT387" s="67" t="str">
        <f t="shared" si="3965"/>
        <v/>
      </c>
      <c r="DU387" s="67" t="str">
        <f t="shared" si="3966"/>
        <v/>
      </c>
      <c r="DV387" s="67" t="str">
        <f t="shared" si="3967"/>
        <v/>
      </c>
      <c r="DW387" s="76" t="str">
        <f t="shared" si="3968"/>
        <v/>
      </c>
      <c r="DX387" s="73"/>
    </row>
    <row r="388" spans="1:128" hidden="1">
      <c r="A388" s="67" t="str">
        <f>IF(OR(B388=0,B388=""),"",'Stu.Detail (1-20)'!A390)</f>
        <v/>
      </c>
      <c r="B388" s="67" t="str">
        <f>IF(OR('Stu.Detail (1-20)'!B390=0,'Stu.Detail (1-20)'!B390=""),"",'Stu.Detail (1-20)'!B390)</f>
        <v/>
      </c>
      <c r="C388" s="68" t="str">
        <f>IF(OR('Stu.Detail (1-20)'!C390=0,'Stu.Detail (1-20)'!C390=""),"",'Stu.Detail (1-20)'!C390)</f>
        <v/>
      </c>
      <c r="D388" s="67" t="str">
        <f>IF(OR('Stu.Detail (1-20)'!J390=0,'Stu.Detail (1-20)'!J390=""),"",'Stu.Detail (1-20)'!J390)</f>
        <v/>
      </c>
      <c r="E388" s="67" t="str">
        <f>IF(OR('Stu.Detail (1-20)'!K390=0,'Stu.Detail (1-20)'!K390=""),"",'Stu.Detail (1-20)'!K390)</f>
        <v/>
      </c>
      <c r="F388" s="67" t="str">
        <f>IF(OR('Stu.Detail (1-20)'!L390=0,'Stu.Detail (1-20)'!L390=""),"",'Stu.Detail (1-20)'!L390)</f>
        <v/>
      </c>
      <c r="H388" s="74" t="str">
        <f t="shared" si="3859"/>
        <v/>
      </c>
      <c r="I388" s="67" t="str">
        <f t="shared" si="3860"/>
        <v/>
      </c>
      <c r="J388" s="67" t="str">
        <f t="shared" si="3861"/>
        <v/>
      </c>
      <c r="K388" s="67" t="str">
        <f t="shared" si="3862"/>
        <v/>
      </c>
      <c r="L388" s="67" t="str">
        <f t="shared" si="3863"/>
        <v/>
      </c>
      <c r="M388" s="67" t="str">
        <f t="shared" si="3864"/>
        <v/>
      </c>
      <c r="N388" s="67" t="str">
        <f t="shared" si="3865"/>
        <v/>
      </c>
      <c r="O388" s="67" t="str">
        <f t="shared" si="3866"/>
        <v/>
      </c>
      <c r="P388" s="67" t="str">
        <f t="shared" si="3867"/>
        <v/>
      </c>
      <c r="Q388" s="75" t="str">
        <f t="shared" si="3868"/>
        <v/>
      </c>
      <c r="R388" s="74" t="str">
        <f t="shared" si="3869"/>
        <v/>
      </c>
      <c r="S388" s="67" t="str">
        <f t="shared" si="3870"/>
        <v/>
      </c>
      <c r="T388" s="67" t="str">
        <f t="shared" si="3871"/>
        <v/>
      </c>
      <c r="U388" s="67" t="str">
        <f t="shared" si="3872"/>
        <v/>
      </c>
      <c r="V388" s="67" t="str">
        <f t="shared" si="3873"/>
        <v/>
      </c>
      <c r="W388" s="67" t="str">
        <f t="shared" si="3874"/>
        <v/>
      </c>
      <c r="X388" s="67" t="str">
        <f t="shared" si="3875"/>
        <v/>
      </c>
      <c r="Y388" s="67" t="str">
        <f t="shared" si="3876"/>
        <v/>
      </c>
      <c r="Z388" s="67" t="str">
        <f t="shared" si="3877"/>
        <v/>
      </c>
      <c r="AA388" s="75" t="str">
        <f t="shared" si="3878"/>
        <v/>
      </c>
      <c r="AB388" s="74" t="str">
        <f t="shared" si="4109"/>
        <v/>
      </c>
      <c r="AC388" s="67" t="str">
        <f t="shared" ref="AC388" si="4589">IF(AND($F388=AB$2,$D388=AB$3,$E388=AC$4),1,"")</f>
        <v/>
      </c>
      <c r="AD388" s="67" t="str">
        <f t="shared" si="3880"/>
        <v/>
      </c>
      <c r="AE388" s="67" t="str">
        <f t="shared" si="3881"/>
        <v/>
      </c>
      <c r="AF388" s="67" t="str">
        <f t="shared" si="3882"/>
        <v/>
      </c>
      <c r="AG388" s="67" t="str">
        <f t="shared" si="3883"/>
        <v/>
      </c>
      <c r="AH388" s="67" t="str">
        <f t="shared" si="3884"/>
        <v/>
      </c>
      <c r="AI388" s="67" t="str">
        <f t="shared" si="3885"/>
        <v/>
      </c>
      <c r="AJ388" s="67" t="str">
        <f t="shared" si="3886"/>
        <v/>
      </c>
      <c r="AK388" s="75" t="str">
        <f t="shared" si="3887"/>
        <v/>
      </c>
      <c r="AL388" s="74" t="str">
        <f t="shared" si="4111"/>
        <v/>
      </c>
      <c r="AM388" s="67" t="str">
        <f t="shared" ref="AM388" si="4590">IF(AND($F388=AL$2,$D388=AL$3,$E388=AM$4),1,"")</f>
        <v/>
      </c>
      <c r="AN388" s="67" t="str">
        <f t="shared" si="3889"/>
        <v/>
      </c>
      <c r="AO388" s="67" t="str">
        <f t="shared" si="3890"/>
        <v/>
      </c>
      <c r="AP388" s="67" t="str">
        <f t="shared" si="3891"/>
        <v/>
      </c>
      <c r="AQ388" s="67" t="str">
        <f t="shared" si="3892"/>
        <v/>
      </c>
      <c r="AR388" s="67" t="str">
        <f t="shared" si="3893"/>
        <v/>
      </c>
      <c r="AS388" s="67" t="str">
        <f t="shared" si="3894"/>
        <v/>
      </c>
      <c r="AT388" s="67" t="str">
        <f t="shared" si="3895"/>
        <v/>
      </c>
      <c r="AU388" s="75" t="str">
        <f t="shared" si="3896"/>
        <v/>
      </c>
      <c r="AV388" s="74" t="str">
        <f t="shared" si="4113"/>
        <v/>
      </c>
      <c r="AW388" s="67" t="str">
        <f t="shared" ref="AW388" si="4591">IF(AND($F388=AV$2,$D388=AV$3,$E388=AW$4),1,"")</f>
        <v/>
      </c>
      <c r="AX388" s="67" t="str">
        <f t="shared" si="3898"/>
        <v/>
      </c>
      <c r="AY388" s="67" t="str">
        <f t="shared" si="3899"/>
        <v/>
      </c>
      <c r="AZ388" s="67" t="str">
        <f t="shared" si="3900"/>
        <v/>
      </c>
      <c r="BA388" s="67" t="str">
        <f t="shared" si="3901"/>
        <v/>
      </c>
      <c r="BB388" s="67" t="str">
        <f t="shared" si="3902"/>
        <v/>
      </c>
      <c r="BC388" s="67" t="str">
        <f t="shared" si="3903"/>
        <v/>
      </c>
      <c r="BD388" s="67" t="str">
        <f t="shared" si="3904"/>
        <v/>
      </c>
      <c r="BE388" s="75" t="str">
        <f t="shared" si="3905"/>
        <v/>
      </c>
      <c r="BF388" s="74" t="str">
        <f t="shared" si="4115"/>
        <v/>
      </c>
      <c r="BG388" s="67" t="str">
        <f t="shared" ref="BG388" si="4592">IF(AND($F388=BF$2,$D388=BF$3,$E388=BG$4),1,"")</f>
        <v/>
      </c>
      <c r="BH388" s="67" t="str">
        <f t="shared" si="3907"/>
        <v/>
      </c>
      <c r="BI388" s="67" t="str">
        <f t="shared" si="3908"/>
        <v/>
      </c>
      <c r="BJ388" s="67" t="str">
        <f t="shared" si="3909"/>
        <v/>
      </c>
      <c r="BK388" s="67" t="str">
        <f t="shared" si="3910"/>
        <v/>
      </c>
      <c r="BL388" s="67" t="str">
        <f t="shared" si="3911"/>
        <v/>
      </c>
      <c r="BM388" s="67" t="str">
        <f t="shared" si="3912"/>
        <v/>
      </c>
      <c r="BN388" s="67" t="str">
        <f t="shared" si="3913"/>
        <v/>
      </c>
      <c r="BO388" s="75" t="str">
        <f t="shared" si="3914"/>
        <v/>
      </c>
      <c r="BP388" s="74" t="str">
        <f t="shared" si="4117"/>
        <v/>
      </c>
      <c r="BQ388" s="67" t="str">
        <f t="shared" ref="BQ388" si="4593">IF(AND($F388=BP$2,$D388=BP$3,$E388=BQ$4),1,"")</f>
        <v/>
      </c>
      <c r="BR388" s="67" t="str">
        <f t="shared" si="3916"/>
        <v/>
      </c>
      <c r="BS388" s="67" t="str">
        <f t="shared" si="3917"/>
        <v/>
      </c>
      <c r="BT388" s="67" t="str">
        <f t="shared" si="3918"/>
        <v/>
      </c>
      <c r="BU388" s="67" t="str">
        <f t="shared" si="3919"/>
        <v/>
      </c>
      <c r="BV388" s="67" t="str">
        <f t="shared" si="3920"/>
        <v/>
      </c>
      <c r="BW388" s="67" t="str">
        <f t="shared" si="3921"/>
        <v/>
      </c>
      <c r="BX388" s="67" t="str">
        <f t="shared" si="3922"/>
        <v/>
      </c>
      <c r="BY388" s="75" t="str">
        <f t="shared" si="3923"/>
        <v/>
      </c>
      <c r="BZ388" s="74" t="str">
        <f t="shared" si="4119"/>
        <v/>
      </c>
      <c r="CA388" s="67" t="str">
        <f t="shared" ref="CA388" si="4594">IF(AND($F388=BZ$2,$D388=BZ$3,$E388=CA$4),1,"")</f>
        <v/>
      </c>
      <c r="CB388" s="67" t="str">
        <f t="shared" si="3925"/>
        <v/>
      </c>
      <c r="CC388" s="67" t="str">
        <f t="shared" si="3926"/>
        <v/>
      </c>
      <c r="CD388" s="67" t="str">
        <f t="shared" si="3927"/>
        <v/>
      </c>
      <c r="CE388" s="67" t="str">
        <f t="shared" si="3928"/>
        <v/>
      </c>
      <c r="CF388" s="67" t="str">
        <f t="shared" si="3929"/>
        <v/>
      </c>
      <c r="CG388" s="67" t="str">
        <f t="shared" si="3930"/>
        <v/>
      </c>
      <c r="CH388" s="67" t="str">
        <f t="shared" si="3931"/>
        <v/>
      </c>
      <c r="CI388" s="75" t="str">
        <f t="shared" si="3932"/>
        <v/>
      </c>
      <c r="CJ388" s="74" t="str">
        <f t="shared" si="4121"/>
        <v/>
      </c>
      <c r="CK388" s="67" t="str">
        <f t="shared" ref="CK388" si="4595">IF(AND($F388=CJ$2,$D388=CJ$3,$E388=CK$4),1,"")</f>
        <v/>
      </c>
      <c r="CL388" s="67" t="str">
        <f t="shared" si="3934"/>
        <v/>
      </c>
      <c r="CM388" s="67" t="str">
        <f t="shared" si="3935"/>
        <v/>
      </c>
      <c r="CN388" s="67" t="str">
        <f t="shared" si="3936"/>
        <v/>
      </c>
      <c r="CO388" s="67" t="str">
        <f t="shared" si="3937"/>
        <v/>
      </c>
      <c r="CP388" s="67" t="str">
        <f t="shared" si="3938"/>
        <v/>
      </c>
      <c r="CQ388" s="67" t="str">
        <f t="shared" si="3939"/>
        <v/>
      </c>
      <c r="CR388" s="67" t="str">
        <f t="shared" si="3940"/>
        <v/>
      </c>
      <c r="CS388" s="75" t="str">
        <f t="shared" si="3941"/>
        <v/>
      </c>
      <c r="CT388" s="74" t="str">
        <f t="shared" si="4123"/>
        <v/>
      </c>
      <c r="CU388" s="67" t="str">
        <f t="shared" ref="CU388" si="4596">IF(AND($F388=CT$2,$D388=CT$3,$E388=CU$4),1,"")</f>
        <v/>
      </c>
      <c r="CV388" s="67" t="str">
        <f t="shared" si="3943"/>
        <v/>
      </c>
      <c r="CW388" s="67" t="str">
        <f t="shared" si="3944"/>
        <v/>
      </c>
      <c r="CX388" s="67" t="str">
        <f t="shared" si="3945"/>
        <v/>
      </c>
      <c r="CY388" s="67" t="str">
        <f t="shared" si="3946"/>
        <v/>
      </c>
      <c r="CZ388" s="67" t="str">
        <f t="shared" si="3947"/>
        <v/>
      </c>
      <c r="DA388" s="67" t="str">
        <f t="shared" si="3948"/>
        <v/>
      </c>
      <c r="DB388" s="67" t="str">
        <f t="shared" si="3949"/>
        <v/>
      </c>
      <c r="DC388" s="75" t="str">
        <f t="shared" si="3950"/>
        <v/>
      </c>
      <c r="DD388" s="74" t="str">
        <f t="shared" si="4125"/>
        <v/>
      </c>
      <c r="DE388" s="67" t="str">
        <f t="shared" ref="DE388" si="4597">IF(AND($F388=DD$2,$D388=DD$3,$E388=DE$4),1,"")</f>
        <v/>
      </c>
      <c r="DF388" s="67" t="str">
        <f t="shared" si="3952"/>
        <v/>
      </c>
      <c r="DG388" s="67" t="str">
        <f t="shared" si="3953"/>
        <v/>
      </c>
      <c r="DH388" s="67" t="str">
        <f t="shared" si="3954"/>
        <v/>
      </c>
      <c r="DI388" s="67" t="str">
        <f t="shared" si="3955"/>
        <v/>
      </c>
      <c r="DJ388" s="67" t="str">
        <f t="shared" si="3956"/>
        <v/>
      </c>
      <c r="DK388" s="67" t="str">
        <f t="shared" si="3957"/>
        <v/>
      </c>
      <c r="DL388" s="67" t="str">
        <f t="shared" si="3958"/>
        <v/>
      </c>
      <c r="DM388" s="75" t="str">
        <f t="shared" si="3959"/>
        <v/>
      </c>
      <c r="DN388" s="74" t="str">
        <f t="shared" si="4127"/>
        <v/>
      </c>
      <c r="DO388" s="67" t="str">
        <f t="shared" ref="DO388" si="4598">IF(AND($F388=DN$2,$D388=DN$3,$E388=DO$4),1,"")</f>
        <v/>
      </c>
      <c r="DP388" s="67" t="str">
        <f t="shared" si="3961"/>
        <v/>
      </c>
      <c r="DQ388" s="67" t="str">
        <f t="shared" si="3962"/>
        <v/>
      </c>
      <c r="DR388" s="67" t="str">
        <f t="shared" si="3963"/>
        <v/>
      </c>
      <c r="DS388" s="67" t="str">
        <f t="shared" si="3964"/>
        <v/>
      </c>
      <c r="DT388" s="67" t="str">
        <f t="shared" si="3965"/>
        <v/>
      </c>
      <c r="DU388" s="67" t="str">
        <f t="shared" si="3966"/>
        <v/>
      </c>
      <c r="DV388" s="67" t="str">
        <f t="shared" si="3967"/>
        <v/>
      </c>
      <c r="DW388" s="76" t="str">
        <f t="shared" si="3968"/>
        <v/>
      </c>
      <c r="DX388" s="73"/>
    </row>
    <row r="389" spans="1:128" hidden="1">
      <c r="A389" s="67" t="str">
        <f>IF(OR(B389=0,B389=""),"",'Stu.Detail (1-20)'!A391)</f>
        <v/>
      </c>
      <c r="B389" s="67" t="str">
        <f>IF(OR('Stu.Detail (1-20)'!B391=0,'Stu.Detail (1-20)'!B391=""),"",'Stu.Detail (1-20)'!B391)</f>
        <v/>
      </c>
      <c r="C389" s="68" t="str">
        <f>IF(OR('Stu.Detail (1-20)'!C391=0,'Stu.Detail (1-20)'!C391=""),"",'Stu.Detail (1-20)'!C391)</f>
        <v/>
      </c>
      <c r="D389" s="67" t="str">
        <f>IF(OR('Stu.Detail (1-20)'!J391=0,'Stu.Detail (1-20)'!J391=""),"",'Stu.Detail (1-20)'!J391)</f>
        <v/>
      </c>
      <c r="E389" s="67" t="str">
        <f>IF(OR('Stu.Detail (1-20)'!K391=0,'Stu.Detail (1-20)'!K391=""),"",'Stu.Detail (1-20)'!K391)</f>
        <v/>
      </c>
      <c r="F389" s="67" t="str">
        <f>IF(OR('Stu.Detail (1-20)'!L391=0,'Stu.Detail (1-20)'!L391=""),"",'Stu.Detail (1-20)'!L391)</f>
        <v/>
      </c>
      <c r="H389" s="74" t="str">
        <f t="shared" si="3859"/>
        <v/>
      </c>
      <c r="I389" s="67" t="str">
        <f t="shared" si="3860"/>
        <v/>
      </c>
      <c r="J389" s="67" t="str">
        <f t="shared" si="3861"/>
        <v/>
      </c>
      <c r="K389" s="67" t="str">
        <f t="shared" si="3862"/>
        <v/>
      </c>
      <c r="L389" s="67" t="str">
        <f t="shared" si="3863"/>
        <v/>
      </c>
      <c r="M389" s="67" t="str">
        <f t="shared" si="3864"/>
        <v/>
      </c>
      <c r="N389" s="67" t="str">
        <f t="shared" si="3865"/>
        <v/>
      </c>
      <c r="O389" s="67" t="str">
        <f t="shared" si="3866"/>
        <v/>
      </c>
      <c r="P389" s="67" t="str">
        <f t="shared" si="3867"/>
        <v/>
      </c>
      <c r="Q389" s="75" t="str">
        <f t="shared" si="3868"/>
        <v/>
      </c>
      <c r="R389" s="74" t="str">
        <f t="shared" si="3869"/>
        <v/>
      </c>
      <c r="S389" s="67" t="str">
        <f t="shared" si="3870"/>
        <v/>
      </c>
      <c r="T389" s="67" t="str">
        <f t="shared" si="3871"/>
        <v/>
      </c>
      <c r="U389" s="67" t="str">
        <f t="shared" si="3872"/>
        <v/>
      </c>
      <c r="V389" s="67" t="str">
        <f t="shared" si="3873"/>
        <v/>
      </c>
      <c r="W389" s="67" t="str">
        <f t="shared" si="3874"/>
        <v/>
      </c>
      <c r="X389" s="67" t="str">
        <f t="shared" si="3875"/>
        <v/>
      </c>
      <c r="Y389" s="67" t="str">
        <f t="shared" si="3876"/>
        <v/>
      </c>
      <c r="Z389" s="67" t="str">
        <f t="shared" si="3877"/>
        <v/>
      </c>
      <c r="AA389" s="75" t="str">
        <f t="shared" si="3878"/>
        <v/>
      </c>
      <c r="AB389" s="74" t="str">
        <f t="shared" si="4109"/>
        <v/>
      </c>
      <c r="AC389" s="67" t="str">
        <f t="shared" ref="AC389" si="4599">IF(AND($F389=AB$2,$D389=AB$3,$E389=AC$4),1,"")</f>
        <v/>
      </c>
      <c r="AD389" s="67" t="str">
        <f t="shared" si="3880"/>
        <v/>
      </c>
      <c r="AE389" s="67" t="str">
        <f t="shared" si="3881"/>
        <v/>
      </c>
      <c r="AF389" s="67" t="str">
        <f t="shared" si="3882"/>
        <v/>
      </c>
      <c r="AG389" s="67" t="str">
        <f t="shared" si="3883"/>
        <v/>
      </c>
      <c r="AH389" s="67" t="str">
        <f t="shared" si="3884"/>
        <v/>
      </c>
      <c r="AI389" s="67" t="str">
        <f t="shared" si="3885"/>
        <v/>
      </c>
      <c r="AJ389" s="67" t="str">
        <f t="shared" si="3886"/>
        <v/>
      </c>
      <c r="AK389" s="75" t="str">
        <f t="shared" si="3887"/>
        <v/>
      </c>
      <c r="AL389" s="74" t="str">
        <f t="shared" si="4111"/>
        <v/>
      </c>
      <c r="AM389" s="67" t="str">
        <f t="shared" ref="AM389" si="4600">IF(AND($F389=AL$2,$D389=AL$3,$E389=AM$4),1,"")</f>
        <v/>
      </c>
      <c r="AN389" s="67" t="str">
        <f t="shared" si="3889"/>
        <v/>
      </c>
      <c r="AO389" s="67" t="str">
        <f t="shared" si="3890"/>
        <v/>
      </c>
      <c r="AP389" s="67" t="str">
        <f t="shared" si="3891"/>
        <v/>
      </c>
      <c r="AQ389" s="67" t="str">
        <f t="shared" si="3892"/>
        <v/>
      </c>
      <c r="AR389" s="67" t="str">
        <f t="shared" si="3893"/>
        <v/>
      </c>
      <c r="AS389" s="67" t="str">
        <f t="shared" si="3894"/>
        <v/>
      </c>
      <c r="AT389" s="67" t="str">
        <f t="shared" si="3895"/>
        <v/>
      </c>
      <c r="AU389" s="75" t="str">
        <f t="shared" si="3896"/>
        <v/>
      </c>
      <c r="AV389" s="74" t="str">
        <f t="shared" si="4113"/>
        <v/>
      </c>
      <c r="AW389" s="67" t="str">
        <f t="shared" ref="AW389" si="4601">IF(AND($F389=AV$2,$D389=AV$3,$E389=AW$4),1,"")</f>
        <v/>
      </c>
      <c r="AX389" s="67" t="str">
        <f t="shared" si="3898"/>
        <v/>
      </c>
      <c r="AY389" s="67" t="str">
        <f t="shared" si="3899"/>
        <v/>
      </c>
      <c r="AZ389" s="67" t="str">
        <f t="shared" si="3900"/>
        <v/>
      </c>
      <c r="BA389" s="67" t="str">
        <f t="shared" si="3901"/>
        <v/>
      </c>
      <c r="BB389" s="67" t="str">
        <f t="shared" si="3902"/>
        <v/>
      </c>
      <c r="BC389" s="67" t="str">
        <f t="shared" si="3903"/>
        <v/>
      </c>
      <c r="BD389" s="67" t="str">
        <f t="shared" si="3904"/>
        <v/>
      </c>
      <c r="BE389" s="75" t="str">
        <f t="shared" si="3905"/>
        <v/>
      </c>
      <c r="BF389" s="74" t="str">
        <f t="shared" si="4115"/>
        <v/>
      </c>
      <c r="BG389" s="67" t="str">
        <f t="shared" ref="BG389" si="4602">IF(AND($F389=BF$2,$D389=BF$3,$E389=BG$4),1,"")</f>
        <v/>
      </c>
      <c r="BH389" s="67" t="str">
        <f t="shared" si="3907"/>
        <v/>
      </c>
      <c r="BI389" s="67" t="str">
        <f t="shared" si="3908"/>
        <v/>
      </c>
      <c r="BJ389" s="67" t="str">
        <f t="shared" si="3909"/>
        <v/>
      </c>
      <c r="BK389" s="67" t="str">
        <f t="shared" si="3910"/>
        <v/>
      </c>
      <c r="BL389" s="67" t="str">
        <f t="shared" si="3911"/>
        <v/>
      </c>
      <c r="BM389" s="67" t="str">
        <f t="shared" si="3912"/>
        <v/>
      </c>
      <c r="BN389" s="67" t="str">
        <f t="shared" si="3913"/>
        <v/>
      </c>
      <c r="BO389" s="75" t="str">
        <f t="shared" si="3914"/>
        <v/>
      </c>
      <c r="BP389" s="74" t="str">
        <f t="shared" si="4117"/>
        <v/>
      </c>
      <c r="BQ389" s="67" t="str">
        <f t="shared" ref="BQ389" si="4603">IF(AND($F389=BP$2,$D389=BP$3,$E389=BQ$4),1,"")</f>
        <v/>
      </c>
      <c r="BR389" s="67" t="str">
        <f t="shared" si="3916"/>
        <v/>
      </c>
      <c r="BS389" s="67" t="str">
        <f t="shared" si="3917"/>
        <v/>
      </c>
      <c r="BT389" s="67" t="str">
        <f t="shared" si="3918"/>
        <v/>
      </c>
      <c r="BU389" s="67" t="str">
        <f t="shared" si="3919"/>
        <v/>
      </c>
      <c r="BV389" s="67" t="str">
        <f t="shared" si="3920"/>
        <v/>
      </c>
      <c r="BW389" s="67" t="str">
        <f t="shared" si="3921"/>
        <v/>
      </c>
      <c r="BX389" s="67" t="str">
        <f t="shared" si="3922"/>
        <v/>
      </c>
      <c r="BY389" s="75" t="str">
        <f t="shared" si="3923"/>
        <v/>
      </c>
      <c r="BZ389" s="74" t="str">
        <f t="shared" si="4119"/>
        <v/>
      </c>
      <c r="CA389" s="67" t="str">
        <f t="shared" ref="CA389" si="4604">IF(AND($F389=BZ$2,$D389=BZ$3,$E389=CA$4),1,"")</f>
        <v/>
      </c>
      <c r="CB389" s="67" t="str">
        <f t="shared" si="3925"/>
        <v/>
      </c>
      <c r="CC389" s="67" t="str">
        <f t="shared" si="3926"/>
        <v/>
      </c>
      <c r="CD389" s="67" t="str">
        <f t="shared" si="3927"/>
        <v/>
      </c>
      <c r="CE389" s="67" t="str">
        <f t="shared" si="3928"/>
        <v/>
      </c>
      <c r="CF389" s="67" t="str">
        <f t="shared" si="3929"/>
        <v/>
      </c>
      <c r="CG389" s="67" t="str">
        <f t="shared" si="3930"/>
        <v/>
      </c>
      <c r="CH389" s="67" t="str">
        <f t="shared" si="3931"/>
        <v/>
      </c>
      <c r="CI389" s="75" t="str">
        <f t="shared" si="3932"/>
        <v/>
      </c>
      <c r="CJ389" s="74" t="str">
        <f t="shared" si="4121"/>
        <v/>
      </c>
      <c r="CK389" s="67" t="str">
        <f t="shared" ref="CK389" si="4605">IF(AND($F389=CJ$2,$D389=CJ$3,$E389=CK$4),1,"")</f>
        <v/>
      </c>
      <c r="CL389" s="67" t="str">
        <f t="shared" si="3934"/>
        <v/>
      </c>
      <c r="CM389" s="67" t="str">
        <f t="shared" si="3935"/>
        <v/>
      </c>
      <c r="CN389" s="67" t="str">
        <f t="shared" si="3936"/>
        <v/>
      </c>
      <c r="CO389" s="67" t="str">
        <f t="shared" si="3937"/>
        <v/>
      </c>
      <c r="CP389" s="67" t="str">
        <f t="shared" si="3938"/>
        <v/>
      </c>
      <c r="CQ389" s="67" t="str">
        <f t="shared" si="3939"/>
        <v/>
      </c>
      <c r="CR389" s="67" t="str">
        <f t="shared" si="3940"/>
        <v/>
      </c>
      <c r="CS389" s="75" t="str">
        <f t="shared" si="3941"/>
        <v/>
      </c>
      <c r="CT389" s="74" t="str">
        <f t="shared" si="4123"/>
        <v/>
      </c>
      <c r="CU389" s="67" t="str">
        <f t="shared" ref="CU389" si="4606">IF(AND($F389=CT$2,$D389=CT$3,$E389=CU$4),1,"")</f>
        <v/>
      </c>
      <c r="CV389" s="67" t="str">
        <f t="shared" si="3943"/>
        <v/>
      </c>
      <c r="CW389" s="67" t="str">
        <f t="shared" si="3944"/>
        <v/>
      </c>
      <c r="CX389" s="67" t="str">
        <f t="shared" si="3945"/>
        <v/>
      </c>
      <c r="CY389" s="67" t="str">
        <f t="shared" si="3946"/>
        <v/>
      </c>
      <c r="CZ389" s="67" t="str">
        <f t="shared" si="3947"/>
        <v/>
      </c>
      <c r="DA389" s="67" t="str">
        <f t="shared" si="3948"/>
        <v/>
      </c>
      <c r="DB389" s="67" t="str">
        <f t="shared" si="3949"/>
        <v/>
      </c>
      <c r="DC389" s="75" t="str">
        <f t="shared" si="3950"/>
        <v/>
      </c>
      <c r="DD389" s="74" t="str">
        <f t="shared" si="4125"/>
        <v/>
      </c>
      <c r="DE389" s="67" t="str">
        <f t="shared" ref="DE389" si="4607">IF(AND($F389=DD$2,$D389=DD$3,$E389=DE$4),1,"")</f>
        <v/>
      </c>
      <c r="DF389" s="67" t="str">
        <f t="shared" si="3952"/>
        <v/>
      </c>
      <c r="DG389" s="67" t="str">
        <f t="shared" si="3953"/>
        <v/>
      </c>
      <c r="DH389" s="67" t="str">
        <f t="shared" si="3954"/>
        <v/>
      </c>
      <c r="DI389" s="67" t="str">
        <f t="shared" si="3955"/>
        <v/>
      </c>
      <c r="DJ389" s="67" t="str">
        <f t="shared" si="3956"/>
        <v/>
      </c>
      <c r="DK389" s="67" t="str">
        <f t="shared" si="3957"/>
        <v/>
      </c>
      <c r="DL389" s="67" t="str">
        <f t="shared" si="3958"/>
        <v/>
      </c>
      <c r="DM389" s="75" t="str">
        <f t="shared" si="3959"/>
        <v/>
      </c>
      <c r="DN389" s="74" t="str">
        <f t="shared" si="4127"/>
        <v/>
      </c>
      <c r="DO389" s="67" t="str">
        <f t="shared" ref="DO389" si="4608">IF(AND($F389=DN$2,$D389=DN$3,$E389=DO$4),1,"")</f>
        <v/>
      </c>
      <c r="DP389" s="67" t="str">
        <f t="shared" si="3961"/>
        <v/>
      </c>
      <c r="DQ389" s="67" t="str">
        <f t="shared" si="3962"/>
        <v/>
      </c>
      <c r="DR389" s="67" t="str">
        <f t="shared" si="3963"/>
        <v/>
      </c>
      <c r="DS389" s="67" t="str">
        <f t="shared" si="3964"/>
        <v/>
      </c>
      <c r="DT389" s="67" t="str">
        <f t="shared" si="3965"/>
        <v/>
      </c>
      <c r="DU389" s="67" t="str">
        <f t="shared" si="3966"/>
        <v/>
      </c>
      <c r="DV389" s="67" t="str">
        <f t="shared" si="3967"/>
        <v/>
      </c>
      <c r="DW389" s="76" t="str">
        <f t="shared" si="3968"/>
        <v/>
      </c>
      <c r="DX389" s="73"/>
    </row>
    <row r="390" spans="1:128" hidden="1">
      <c r="A390" s="67" t="str">
        <f>IF(OR(B390=0,B390=""),"",'Stu.Detail (1-20)'!A392)</f>
        <v/>
      </c>
      <c r="B390" s="67" t="str">
        <f>IF(OR('Stu.Detail (1-20)'!B392=0,'Stu.Detail (1-20)'!B392=""),"",'Stu.Detail (1-20)'!B392)</f>
        <v/>
      </c>
      <c r="C390" s="68" t="str">
        <f>IF(OR('Stu.Detail (1-20)'!C392=0,'Stu.Detail (1-20)'!C392=""),"",'Stu.Detail (1-20)'!C392)</f>
        <v/>
      </c>
      <c r="D390" s="67" t="str">
        <f>IF(OR('Stu.Detail (1-20)'!J392=0,'Stu.Detail (1-20)'!J392=""),"",'Stu.Detail (1-20)'!J392)</f>
        <v/>
      </c>
      <c r="E390" s="67" t="str">
        <f>IF(OR('Stu.Detail (1-20)'!K392=0,'Stu.Detail (1-20)'!K392=""),"",'Stu.Detail (1-20)'!K392)</f>
        <v/>
      </c>
      <c r="F390" s="67" t="str">
        <f>IF(OR('Stu.Detail (1-20)'!L392=0,'Stu.Detail (1-20)'!L392=""),"",'Stu.Detail (1-20)'!L392)</f>
        <v/>
      </c>
      <c r="H390" s="74" t="str">
        <f t="shared" ref="H390:H453" si="4609">IF(AND($F390=H$2,$D390=H$3,$E390=H$4),1,"")</f>
        <v/>
      </c>
      <c r="I390" s="67" t="str">
        <f t="shared" ref="I390:I453" si="4610">IF(AND($F390=H$2,$D390=H$3,$E390=I$4),1,"")</f>
        <v/>
      </c>
      <c r="J390" s="67" t="str">
        <f t="shared" ref="J390:J453" si="4611">IF(AND($F390=H$2,$D390=J$3,$E390=J$4),1,"")</f>
        <v/>
      </c>
      <c r="K390" s="67" t="str">
        <f t="shared" ref="K390:K453" si="4612">IF(AND($F390=H$2,$D390=J$3,$E390=K$4),1,"")</f>
        <v/>
      </c>
      <c r="L390" s="67" t="str">
        <f t="shared" ref="L390:L453" si="4613">IF(AND($F390=H$2,$D390=L$3,$E390=L$4),1,"")</f>
        <v/>
      </c>
      <c r="M390" s="67" t="str">
        <f t="shared" ref="M390:M453" si="4614">IF(AND($F390=H$2,$D390=L$3,$E390=M$4),1,"")</f>
        <v/>
      </c>
      <c r="N390" s="67" t="str">
        <f t="shared" ref="N390:N453" si="4615">IF(AND($F390=H$2,$D390=N$3,$E390=N$4),1,"")</f>
        <v/>
      </c>
      <c r="O390" s="67" t="str">
        <f t="shared" ref="O390:O453" si="4616">IF(AND($F390=H$2,$D390=N$3,$E390=O$4),1,"")</f>
        <v/>
      </c>
      <c r="P390" s="67" t="str">
        <f t="shared" ref="P390:P453" si="4617">IF(AND($F390=H$2,$D390=P$3,$E390=P$4),1,"")</f>
        <v/>
      </c>
      <c r="Q390" s="75" t="str">
        <f t="shared" ref="Q390:Q453" si="4618">IF(AND($F390=H$2,$D390=P$3,$E390=Q$4),1,"")</f>
        <v/>
      </c>
      <c r="R390" s="74" t="str">
        <f t="shared" ref="R390:R453" si="4619">IF(AND($F390=R$2,$D390=R$3,$E390=R$4),1,"")</f>
        <v/>
      </c>
      <c r="S390" s="67" t="str">
        <f t="shared" ref="S390:S453" si="4620">IF(AND($F390=R$2,$D390=R$3,$E390=S$4),1,"")</f>
        <v/>
      </c>
      <c r="T390" s="67" t="str">
        <f t="shared" ref="T390:T453" si="4621">IF(AND($F390=R$2,$D390=T$3,$E390=T$4),1,"")</f>
        <v/>
      </c>
      <c r="U390" s="67" t="str">
        <f t="shared" ref="U390:U453" si="4622">IF(AND($F390=R$2,$D390=T$3,$E390=U$4),1,"")</f>
        <v/>
      </c>
      <c r="V390" s="67" t="str">
        <f t="shared" ref="V390:V453" si="4623">IF(AND($F390=R$2,$D390=V$3,$E390=V$4),1,"")</f>
        <v/>
      </c>
      <c r="W390" s="67" t="str">
        <f t="shared" ref="W390:W453" si="4624">IF(AND($F390=R$2,$D390=V$3,$E390=W$4),1,"")</f>
        <v/>
      </c>
      <c r="X390" s="67" t="str">
        <f t="shared" ref="X390:X453" si="4625">IF(AND($F390=R$2,$D390=X$3,$E390=X$4),1,"")</f>
        <v/>
      </c>
      <c r="Y390" s="67" t="str">
        <f t="shared" ref="Y390:Y453" si="4626">IF(AND($F390=R$2,$D390=X$3,$E390=Y$4),1,"")</f>
        <v/>
      </c>
      <c r="Z390" s="67" t="str">
        <f t="shared" ref="Z390:Z453" si="4627">IF(AND($F390=R$2,$D390=Z$3,$E390=Z$4),1,"")</f>
        <v/>
      </c>
      <c r="AA390" s="75" t="str">
        <f t="shared" ref="AA390:AA453" si="4628">IF(AND($F390=R$2,$D390=Z$3,$E390=AA$4),1,"")</f>
        <v/>
      </c>
      <c r="AB390" s="74" t="str">
        <f t="shared" si="4109"/>
        <v/>
      </c>
      <c r="AC390" s="67" t="str">
        <f t="shared" ref="AC390" si="4629">IF(AND($F390=AB$2,$D390=AB$3,$E390=AC$4),1,"")</f>
        <v/>
      </c>
      <c r="AD390" s="67" t="str">
        <f t="shared" ref="AD390:AD453" si="4630">IF(AND($F390=AB$2,$D390=AD$3,$E390=AD$4),1,"")</f>
        <v/>
      </c>
      <c r="AE390" s="67" t="str">
        <f t="shared" ref="AE390:AE453" si="4631">IF(AND($F390=AB$2,$D390=AD$3,$E390=AE$4),1,"")</f>
        <v/>
      </c>
      <c r="AF390" s="67" t="str">
        <f t="shared" ref="AF390:AF453" si="4632">IF(AND($F390=AB$2,$D390=AF$3,$E390=AF$4),1,"")</f>
        <v/>
      </c>
      <c r="AG390" s="67" t="str">
        <f t="shared" ref="AG390:AG453" si="4633">IF(AND($F390=AB$2,$D390=AF$3,$E390=AG$4),1,"")</f>
        <v/>
      </c>
      <c r="AH390" s="67" t="str">
        <f t="shared" ref="AH390:AH453" si="4634">IF(AND($F390=AB$2,$D390=AH$3,$E390=AH$4),1,"")</f>
        <v/>
      </c>
      <c r="AI390" s="67" t="str">
        <f t="shared" ref="AI390:AI453" si="4635">IF(AND($F390=AB$2,$D390=AH$3,$E390=AI$4),1,"")</f>
        <v/>
      </c>
      <c r="AJ390" s="67" t="str">
        <f t="shared" ref="AJ390:AJ453" si="4636">IF(AND($F390=AB$2,$D390=AJ$3,$E390=AJ$4),1,"")</f>
        <v/>
      </c>
      <c r="AK390" s="75" t="str">
        <f t="shared" ref="AK390:AK453" si="4637">IF(AND($F390=AB$2,$D390=AJ$3,$E390=AK$4),1,"")</f>
        <v/>
      </c>
      <c r="AL390" s="74" t="str">
        <f t="shared" si="4111"/>
        <v/>
      </c>
      <c r="AM390" s="67" t="str">
        <f t="shared" ref="AM390" si="4638">IF(AND($F390=AL$2,$D390=AL$3,$E390=AM$4),1,"")</f>
        <v/>
      </c>
      <c r="AN390" s="67" t="str">
        <f t="shared" ref="AN390:AN453" si="4639">IF(AND($F390=AL$2,$D390=AN$3,$E390=AN$4),1,"")</f>
        <v/>
      </c>
      <c r="AO390" s="67" t="str">
        <f t="shared" ref="AO390:AO453" si="4640">IF(AND($F390=AL$2,$D390=AN$3,$E390=AO$4),1,"")</f>
        <v/>
      </c>
      <c r="AP390" s="67" t="str">
        <f t="shared" ref="AP390:AP453" si="4641">IF(AND($F390=AL$2,$D390=AP$3,$E390=AP$4),1,"")</f>
        <v/>
      </c>
      <c r="AQ390" s="67" t="str">
        <f t="shared" ref="AQ390:AQ453" si="4642">IF(AND($F390=AL$2,$D390=AP$3,$E390=AQ$4),1,"")</f>
        <v/>
      </c>
      <c r="AR390" s="67" t="str">
        <f t="shared" ref="AR390:AR453" si="4643">IF(AND($F390=AL$2,$D390=AR$3,$E390=AR$4),1,"")</f>
        <v/>
      </c>
      <c r="AS390" s="67" t="str">
        <f t="shared" ref="AS390:AS453" si="4644">IF(AND($F390=AL$2,$D390=AR$3,$E390=AS$4),1,"")</f>
        <v/>
      </c>
      <c r="AT390" s="67" t="str">
        <f t="shared" ref="AT390:AT453" si="4645">IF(AND($F390=AL$2,$D390=AT$3,$E390=AT$4),1,"")</f>
        <v/>
      </c>
      <c r="AU390" s="75" t="str">
        <f t="shared" ref="AU390:AU453" si="4646">IF(AND($F390=AL$2,$D390=AT$3,$E390=AU$4),1,"")</f>
        <v/>
      </c>
      <c r="AV390" s="74" t="str">
        <f t="shared" si="4113"/>
        <v/>
      </c>
      <c r="AW390" s="67" t="str">
        <f t="shared" ref="AW390" si="4647">IF(AND($F390=AV$2,$D390=AV$3,$E390=AW$4),1,"")</f>
        <v/>
      </c>
      <c r="AX390" s="67" t="str">
        <f t="shared" ref="AX390:AX453" si="4648">IF(AND($F390=AV$2,$D390=AX$3,$E390=AX$4),1,"")</f>
        <v/>
      </c>
      <c r="AY390" s="67" t="str">
        <f t="shared" ref="AY390:AY453" si="4649">IF(AND($F390=AV$2,$D390=AX$3,$E390=AY$4),1,"")</f>
        <v/>
      </c>
      <c r="AZ390" s="67" t="str">
        <f t="shared" ref="AZ390:AZ453" si="4650">IF(AND($F390=AV$2,$D390=AZ$3,$E390=AZ$4),1,"")</f>
        <v/>
      </c>
      <c r="BA390" s="67" t="str">
        <f t="shared" ref="BA390:BA453" si="4651">IF(AND($F390=AV$2,$D390=AZ$3,$E390=BA$4),1,"")</f>
        <v/>
      </c>
      <c r="BB390" s="67" t="str">
        <f t="shared" ref="BB390:BB453" si="4652">IF(AND($F390=AV$2,$D390=BB$3,$E390=BB$4),1,"")</f>
        <v/>
      </c>
      <c r="BC390" s="67" t="str">
        <f t="shared" ref="BC390:BC453" si="4653">IF(AND($F390=AV$2,$D390=BB$3,$E390=BC$4),1,"")</f>
        <v/>
      </c>
      <c r="BD390" s="67" t="str">
        <f t="shared" ref="BD390:BD453" si="4654">IF(AND($F390=AV$2,$D390=BD$3,$E390=BD$4),1,"")</f>
        <v/>
      </c>
      <c r="BE390" s="75" t="str">
        <f t="shared" ref="BE390:BE453" si="4655">IF(AND($F390=AV$2,$D390=BD$3,$E390=BE$4),1,"")</f>
        <v/>
      </c>
      <c r="BF390" s="74" t="str">
        <f t="shared" si="4115"/>
        <v/>
      </c>
      <c r="BG390" s="67" t="str">
        <f t="shared" ref="BG390" si="4656">IF(AND($F390=BF$2,$D390=BF$3,$E390=BG$4),1,"")</f>
        <v/>
      </c>
      <c r="BH390" s="67" t="str">
        <f t="shared" ref="BH390:BH453" si="4657">IF(AND($F390=BF$2,$D390=BH$3,$E390=BH$4),1,"")</f>
        <v/>
      </c>
      <c r="BI390" s="67" t="str">
        <f t="shared" ref="BI390:BI453" si="4658">IF(AND($F390=BF$2,$D390=BH$3,$E390=BI$4),1,"")</f>
        <v/>
      </c>
      <c r="BJ390" s="67" t="str">
        <f t="shared" ref="BJ390:BJ453" si="4659">IF(AND($F390=BF$2,$D390=BJ$3,$E390=BJ$4),1,"")</f>
        <v/>
      </c>
      <c r="BK390" s="67" t="str">
        <f t="shared" ref="BK390:BK453" si="4660">IF(AND($F390=BF$2,$D390=BJ$3,$E390=BK$4),1,"")</f>
        <v/>
      </c>
      <c r="BL390" s="67" t="str">
        <f t="shared" ref="BL390:BL453" si="4661">IF(AND($F390=BF$2,$D390=BL$3,$E390=BL$4),1,"")</f>
        <v/>
      </c>
      <c r="BM390" s="67" t="str">
        <f t="shared" ref="BM390:BM453" si="4662">IF(AND($F390=BF$2,$D390=BL$3,$E390=BM$4),1,"")</f>
        <v/>
      </c>
      <c r="BN390" s="67" t="str">
        <f t="shared" ref="BN390:BN453" si="4663">IF(AND($F390=BF$2,$D390=BN$3,$E390=BN$4),1,"")</f>
        <v/>
      </c>
      <c r="BO390" s="75" t="str">
        <f t="shared" ref="BO390:BO453" si="4664">IF(AND($F390=BF$2,$D390=BN$3,$E390=BO$4),1,"")</f>
        <v/>
      </c>
      <c r="BP390" s="74" t="str">
        <f t="shared" si="4117"/>
        <v/>
      </c>
      <c r="BQ390" s="67" t="str">
        <f t="shared" ref="BQ390" si="4665">IF(AND($F390=BP$2,$D390=BP$3,$E390=BQ$4),1,"")</f>
        <v/>
      </c>
      <c r="BR390" s="67" t="str">
        <f t="shared" ref="BR390:BR453" si="4666">IF(AND($F390=BP$2,$D390=BR$3,$E390=BR$4),1,"")</f>
        <v/>
      </c>
      <c r="BS390" s="67" t="str">
        <f t="shared" ref="BS390:BS453" si="4667">IF(AND($F390=BP$2,$D390=BR$3,$E390=BS$4),1,"")</f>
        <v/>
      </c>
      <c r="BT390" s="67" t="str">
        <f t="shared" ref="BT390:BT453" si="4668">IF(AND($F390=BP$2,$D390=BT$3,$E390=BT$4),1,"")</f>
        <v/>
      </c>
      <c r="BU390" s="67" t="str">
        <f t="shared" ref="BU390:BU453" si="4669">IF(AND($F390=BP$2,$D390=BT$3,$E390=BU$4),1,"")</f>
        <v/>
      </c>
      <c r="BV390" s="67" t="str">
        <f t="shared" ref="BV390:BV453" si="4670">IF(AND($F390=BP$2,$D390=BV$3,$E390=BV$4),1,"")</f>
        <v/>
      </c>
      <c r="BW390" s="67" t="str">
        <f t="shared" ref="BW390:BW453" si="4671">IF(AND($F390=BP$2,$D390=BV$3,$E390=BW$4),1,"")</f>
        <v/>
      </c>
      <c r="BX390" s="67" t="str">
        <f t="shared" ref="BX390:BX453" si="4672">IF(AND($F390=BP$2,$D390=BX$3,$E390=BX$4),1,"")</f>
        <v/>
      </c>
      <c r="BY390" s="75" t="str">
        <f t="shared" ref="BY390:BY453" si="4673">IF(AND($F390=BP$2,$D390=BX$3,$E390=BY$4),1,"")</f>
        <v/>
      </c>
      <c r="BZ390" s="74" t="str">
        <f t="shared" si="4119"/>
        <v/>
      </c>
      <c r="CA390" s="67" t="str">
        <f t="shared" ref="CA390" si="4674">IF(AND($F390=BZ$2,$D390=BZ$3,$E390=CA$4),1,"")</f>
        <v/>
      </c>
      <c r="CB390" s="67" t="str">
        <f t="shared" ref="CB390:CB453" si="4675">IF(AND($F390=BZ$2,$D390=CB$3,$E390=CB$4),1,"")</f>
        <v/>
      </c>
      <c r="CC390" s="67" t="str">
        <f t="shared" ref="CC390:CC453" si="4676">IF(AND($F390=BZ$2,$D390=CB$3,$E390=CC$4),1,"")</f>
        <v/>
      </c>
      <c r="CD390" s="67" t="str">
        <f t="shared" ref="CD390:CD453" si="4677">IF(AND($F390=BZ$2,$D390=CD$3,$E390=CD$4),1,"")</f>
        <v/>
      </c>
      <c r="CE390" s="67" t="str">
        <f t="shared" ref="CE390:CE453" si="4678">IF(AND($F390=BZ$2,$D390=CD$3,$E390=CE$4),1,"")</f>
        <v/>
      </c>
      <c r="CF390" s="67" t="str">
        <f t="shared" ref="CF390:CF453" si="4679">IF(AND($F390=BZ$2,$D390=CF$3,$E390=CF$4),1,"")</f>
        <v/>
      </c>
      <c r="CG390" s="67" t="str">
        <f t="shared" ref="CG390:CG453" si="4680">IF(AND($F390=BZ$2,$D390=CF$3,$E390=CG$4),1,"")</f>
        <v/>
      </c>
      <c r="CH390" s="67" t="str">
        <f t="shared" ref="CH390:CH453" si="4681">IF(AND($F390=BZ$2,$D390=CH$3,$E390=CH$4),1,"")</f>
        <v/>
      </c>
      <c r="CI390" s="75" t="str">
        <f t="shared" ref="CI390:CI453" si="4682">IF(AND($F390=BZ$2,$D390=CH$3,$E390=CI$4),1,"")</f>
        <v/>
      </c>
      <c r="CJ390" s="74" t="str">
        <f t="shared" si="4121"/>
        <v/>
      </c>
      <c r="CK390" s="67" t="str">
        <f t="shared" ref="CK390" si="4683">IF(AND($F390=CJ$2,$D390=CJ$3,$E390=CK$4),1,"")</f>
        <v/>
      </c>
      <c r="CL390" s="67" t="str">
        <f t="shared" ref="CL390:CL453" si="4684">IF(AND($F390=CJ$2,$D390=CL$3,$E390=CL$4),1,"")</f>
        <v/>
      </c>
      <c r="CM390" s="67" t="str">
        <f t="shared" ref="CM390:CM453" si="4685">IF(AND($F390=CJ$2,$D390=CL$3,$E390=CM$4),1,"")</f>
        <v/>
      </c>
      <c r="CN390" s="67" t="str">
        <f t="shared" ref="CN390:CN453" si="4686">IF(AND($F390=CJ$2,$D390=CN$3,$E390=CN$4),1,"")</f>
        <v/>
      </c>
      <c r="CO390" s="67" t="str">
        <f t="shared" ref="CO390:CO453" si="4687">IF(AND($F390=CJ$2,$D390=CN$3,$E390=CO$4),1,"")</f>
        <v/>
      </c>
      <c r="CP390" s="67" t="str">
        <f t="shared" ref="CP390:CP453" si="4688">IF(AND($F390=CJ$2,$D390=CP$3,$E390=CP$4),1,"")</f>
        <v/>
      </c>
      <c r="CQ390" s="67" t="str">
        <f t="shared" ref="CQ390:CQ453" si="4689">IF(AND($F390=CJ$2,$D390=CP$3,$E390=CQ$4),1,"")</f>
        <v/>
      </c>
      <c r="CR390" s="67" t="str">
        <f t="shared" ref="CR390:CR453" si="4690">IF(AND($F390=CJ$2,$D390=CR$3,$E390=CR$4),1,"")</f>
        <v/>
      </c>
      <c r="CS390" s="75" t="str">
        <f t="shared" ref="CS390:CS453" si="4691">IF(AND($F390=CJ$2,$D390=CR$3,$E390=CS$4),1,"")</f>
        <v/>
      </c>
      <c r="CT390" s="74" t="str">
        <f t="shared" si="4123"/>
        <v/>
      </c>
      <c r="CU390" s="67" t="str">
        <f t="shared" ref="CU390" si="4692">IF(AND($F390=CT$2,$D390=CT$3,$E390=CU$4),1,"")</f>
        <v/>
      </c>
      <c r="CV390" s="67" t="str">
        <f t="shared" ref="CV390:CV453" si="4693">IF(AND($F390=CT$2,$D390=CV$3,$E390=CV$4),1,"")</f>
        <v/>
      </c>
      <c r="CW390" s="67" t="str">
        <f t="shared" ref="CW390:CW453" si="4694">IF(AND($F390=CT$2,$D390=CV$3,$E390=CW$4),1,"")</f>
        <v/>
      </c>
      <c r="CX390" s="67" t="str">
        <f t="shared" ref="CX390:CX453" si="4695">IF(AND($F390=CT$2,$D390=CX$3,$E390=CX$4),1,"")</f>
        <v/>
      </c>
      <c r="CY390" s="67" t="str">
        <f t="shared" ref="CY390:CY453" si="4696">IF(AND($F390=CT$2,$D390=CX$3,$E390=CY$4),1,"")</f>
        <v/>
      </c>
      <c r="CZ390" s="67" t="str">
        <f t="shared" ref="CZ390:CZ453" si="4697">IF(AND($F390=CT$2,$D390=CZ$3,$E390=CZ$4),1,"")</f>
        <v/>
      </c>
      <c r="DA390" s="67" t="str">
        <f t="shared" ref="DA390:DA453" si="4698">IF(AND($F390=CT$2,$D390=CZ$3,$E390=DA$4),1,"")</f>
        <v/>
      </c>
      <c r="DB390" s="67" t="str">
        <f t="shared" ref="DB390:DB453" si="4699">IF(AND($F390=CT$2,$D390=DB$3,$E390=DB$4),1,"")</f>
        <v/>
      </c>
      <c r="DC390" s="75" t="str">
        <f t="shared" ref="DC390:DC453" si="4700">IF(AND($F390=CT$2,$D390=DB$3,$E390=DC$4),1,"")</f>
        <v/>
      </c>
      <c r="DD390" s="74" t="str">
        <f t="shared" si="4125"/>
        <v/>
      </c>
      <c r="DE390" s="67" t="str">
        <f t="shared" ref="DE390" si="4701">IF(AND($F390=DD$2,$D390=DD$3,$E390=DE$4),1,"")</f>
        <v/>
      </c>
      <c r="DF390" s="67" t="str">
        <f t="shared" ref="DF390:DF453" si="4702">IF(AND($F390=DD$2,$D390=DF$3,$E390=DF$4),1,"")</f>
        <v/>
      </c>
      <c r="DG390" s="67" t="str">
        <f t="shared" ref="DG390:DG453" si="4703">IF(AND($F390=DD$2,$D390=DF$3,$E390=DG$4),1,"")</f>
        <v/>
      </c>
      <c r="DH390" s="67" t="str">
        <f t="shared" ref="DH390:DH453" si="4704">IF(AND($F390=DD$2,$D390=DH$3,$E390=DH$4),1,"")</f>
        <v/>
      </c>
      <c r="DI390" s="67" t="str">
        <f t="shared" ref="DI390:DI453" si="4705">IF(AND($F390=DD$2,$D390=DH$3,$E390=DI$4),1,"")</f>
        <v/>
      </c>
      <c r="DJ390" s="67" t="str">
        <f t="shared" ref="DJ390:DJ453" si="4706">IF(AND($F390=DD$2,$D390=DJ$3,$E390=DJ$4),1,"")</f>
        <v/>
      </c>
      <c r="DK390" s="67" t="str">
        <f t="shared" ref="DK390:DK453" si="4707">IF(AND($F390=DD$2,$D390=DJ$3,$E390=DK$4),1,"")</f>
        <v/>
      </c>
      <c r="DL390" s="67" t="str">
        <f t="shared" ref="DL390:DL453" si="4708">IF(AND($F390=DD$2,$D390=DL$3,$E390=DL$4),1,"")</f>
        <v/>
      </c>
      <c r="DM390" s="75" t="str">
        <f t="shared" ref="DM390:DM453" si="4709">IF(AND($F390=DD$2,$D390=DL$3,$E390=DM$4),1,"")</f>
        <v/>
      </c>
      <c r="DN390" s="74" t="str">
        <f t="shared" si="4127"/>
        <v/>
      </c>
      <c r="DO390" s="67" t="str">
        <f t="shared" ref="DO390" si="4710">IF(AND($F390=DN$2,$D390=DN$3,$E390=DO$4),1,"")</f>
        <v/>
      </c>
      <c r="DP390" s="67" t="str">
        <f t="shared" ref="DP390:DP453" si="4711">IF(AND($F390=DN$2,$D390=DP$3,$E390=DP$4),1,"")</f>
        <v/>
      </c>
      <c r="DQ390" s="67" t="str">
        <f t="shared" ref="DQ390:DQ453" si="4712">IF(AND($F390=DN$2,$D390=DP$3,$E390=DQ$4),1,"")</f>
        <v/>
      </c>
      <c r="DR390" s="67" t="str">
        <f t="shared" ref="DR390:DR453" si="4713">IF(AND($F390=DN$2,$D390=DR$3,$E390=DR$4),1,"")</f>
        <v/>
      </c>
      <c r="DS390" s="67" t="str">
        <f t="shared" ref="DS390:DS453" si="4714">IF(AND($F390=DN$2,$D390=DR$3,$E390=DS$4),1,"")</f>
        <v/>
      </c>
      <c r="DT390" s="67" t="str">
        <f t="shared" ref="DT390:DT453" si="4715">IF(AND($F390=DN$2,$D390=DT$3,$E390=DT$4),1,"")</f>
        <v/>
      </c>
      <c r="DU390" s="67" t="str">
        <f t="shared" ref="DU390:DU453" si="4716">IF(AND($F390=DN$2,$D390=DT$3,$E390=DU$4),1,"")</f>
        <v/>
      </c>
      <c r="DV390" s="67" t="str">
        <f t="shared" ref="DV390:DV453" si="4717">IF(AND($F390=DN$2,$D390=DV$3,$E390=DV$4),1,"")</f>
        <v/>
      </c>
      <c r="DW390" s="76" t="str">
        <f t="shared" ref="DW390:DW453" si="4718">IF(AND($F390=DN$2,$D390=DV$3,$E390=DW$4),1,"")</f>
        <v/>
      </c>
      <c r="DX390" s="73"/>
    </row>
    <row r="391" spans="1:128" hidden="1">
      <c r="A391" s="67" t="str">
        <f>IF(OR(B391=0,B391=""),"",'Stu.Detail (1-20)'!A393)</f>
        <v/>
      </c>
      <c r="B391" s="67" t="str">
        <f>IF(OR('Stu.Detail (1-20)'!B393=0,'Stu.Detail (1-20)'!B393=""),"",'Stu.Detail (1-20)'!B393)</f>
        <v/>
      </c>
      <c r="C391" s="68" t="str">
        <f>IF(OR('Stu.Detail (1-20)'!C393=0,'Stu.Detail (1-20)'!C393=""),"",'Stu.Detail (1-20)'!C393)</f>
        <v/>
      </c>
      <c r="D391" s="67" t="str">
        <f>IF(OR('Stu.Detail (1-20)'!J393=0,'Stu.Detail (1-20)'!J393=""),"",'Stu.Detail (1-20)'!J393)</f>
        <v/>
      </c>
      <c r="E391" s="67" t="str">
        <f>IF(OR('Stu.Detail (1-20)'!K393=0,'Stu.Detail (1-20)'!K393=""),"",'Stu.Detail (1-20)'!K393)</f>
        <v/>
      </c>
      <c r="F391" s="67" t="str">
        <f>IF(OR('Stu.Detail (1-20)'!L393=0,'Stu.Detail (1-20)'!L393=""),"",'Stu.Detail (1-20)'!L393)</f>
        <v/>
      </c>
      <c r="H391" s="74" t="str">
        <f t="shared" si="4609"/>
        <v/>
      </c>
      <c r="I391" s="67" t="str">
        <f t="shared" si="4610"/>
        <v/>
      </c>
      <c r="J391" s="67" t="str">
        <f t="shared" si="4611"/>
        <v/>
      </c>
      <c r="K391" s="67" t="str">
        <f t="shared" si="4612"/>
        <v/>
      </c>
      <c r="L391" s="67" t="str">
        <f t="shared" si="4613"/>
        <v/>
      </c>
      <c r="M391" s="67" t="str">
        <f t="shared" si="4614"/>
        <v/>
      </c>
      <c r="N391" s="67" t="str">
        <f t="shared" si="4615"/>
        <v/>
      </c>
      <c r="O391" s="67" t="str">
        <f t="shared" si="4616"/>
        <v/>
      </c>
      <c r="P391" s="67" t="str">
        <f t="shared" si="4617"/>
        <v/>
      </c>
      <c r="Q391" s="75" t="str">
        <f t="shared" si="4618"/>
        <v/>
      </c>
      <c r="R391" s="74" t="str">
        <f t="shared" si="4619"/>
        <v/>
      </c>
      <c r="S391" s="67" t="str">
        <f t="shared" si="4620"/>
        <v/>
      </c>
      <c r="T391" s="67" t="str">
        <f t="shared" si="4621"/>
        <v/>
      </c>
      <c r="U391" s="67" t="str">
        <f t="shared" si="4622"/>
        <v/>
      </c>
      <c r="V391" s="67" t="str">
        <f t="shared" si="4623"/>
        <v/>
      </c>
      <c r="W391" s="67" t="str">
        <f t="shared" si="4624"/>
        <v/>
      </c>
      <c r="X391" s="67" t="str">
        <f t="shared" si="4625"/>
        <v/>
      </c>
      <c r="Y391" s="67" t="str">
        <f t="shared" si="4626"/>
        <v/>
      </c>
      <c r="Z391" s="67" t="str">
        <f t="shared" si="4627"/>
        <v/>
      </c>
      <c r="AA391" s="75" t="str">
        <f t="shared" si="4628"/>
        <v/>
      </c>
      <c r="AB391" s="74" t="str">
        <f t="shared" si="4109"/>
        <v/>
      </c>
      <c r="AC391" s="67" t="str">
        <f t="shared" ref="AC391" si="4719">IF(AND($F391=AB$2,$D391=AB$3,$E391=AC$4),1,"")</f>
        <v/>
      </c>
      <c r="AD391" s="67" t="str">
        <f t="shared" si="4630"/>
        <v/>
      </c>
      <c r="AE391" s="67" t="str">
        <f t="shared" si="4631"/>
        <v/>
      </c>
      <c r="AF391" s="67" t="str">
        <f t="shared" si="4632"/>
        <v/>
      </c>
      <c r="AG391" s="67" t="str">
        <f t="shared" si="4633"/>
        <v/>
      </c>
      <c r="AH391" s="67" t="str">
        <f t="shared" si="4634"/>
        <v/>
      </c>
      <c r="AI391" s="67" t="str">
        <f t="shared" si="4635"/>
        <v/>
      </c>
      <c r="AJ391" s="67" t="str">
        <f t="shared" si="4636"/>
        <v/>
      </c>
      <c r="AK391" s="75" t="str">
        <f t="shared" si="4637"/>
        <v/>
      </c>
      <c r="AL391" s="74" t="str">
        <f t="shared" si="4111"/>
        <v/>
      </c>
      <c r="AM391" s="67" t="str">
        <f t="shared" ref="AM391" si="4720">IF(AND($F391=AL$2,$D391=AL$3,$E391=AM$4),1,"")</f>
        <v/>
      </c>
      <c r="AN391" s="67" t="str">
        <f t="shared" si="4639"/>
        <v/>
      </c>
      <c r="AO391" s="67" t="str">
        <f t="shared" si="4640"/>
        <v/>
      </c>
      <c r="AP391" s="67" t="str">
        <f t="shared" si="4641"/>
        <v/>
      </c>
      <c r="AQ391" s="67" t="str">
        <f t="shared" si="4642"/>
        <v/>
      </c>
      <c r="AR391" s="67" t="str">
        <f t="shared" si="4643"/>
        <v/>
      </c>
      <c r="AS391" s="67" t="str">
        <f t="shared" si="4644"/>
        <v/>
      </c>
      <c r="AT391" s="67" t="str">
        <f t="shared" si="4645"/>
        <v/>
      </c>
      <c r="AU391" s="75" t="str">
        <f t="shared" si="4646"/>
        <v/>
      </c>
      <c r="AV391" s="74" t="str">
        <f t="shared" si="4113"/>
        <v/>
      </c>
      <c r="AW391" s="67" t="str">
        <f t="shared" ref="AW391" si="4721">IF(AND($F391=AV$2,$D391=AV$3,$E391=AW$4),1,"")</f>
        <v/>
      </c>
      <c r="AX391" s="67" t="str">
        <f t="shared" si="4648"/>
        <v/>
      </c>
      <c r="AY391" s="67" t="str">
        <f t="shared" si="4649"/>
        <v/>
      </c>
      <c r="AZ391" s="67" t="str">
        <f t="shared" si="4650"/>
        <v/>
      </c>
      <c r="BA391" s="67" t="str">
        <f t="shared" si="4651"/>
        <v/>
      </c>
      <c r="BB391" s="67" t="str">
        <f t="shared" si="4652"/>
        <v/>
      </c>
      <c r="BC391" s="67" t="str">
        <f t="shared" si="4653"/>
        <v/>
      </c>
      <c r="BD391" s="67" t="str">
        <f t="shared" si="4654"/>
        <v/>
      </c>
      <c r="BE391" s="75" t="str">
        <f t="shared" si="4655"/>
        <v/>
      </c>
      <c r="BF391" s="74" t="str">
        <f t="shared" si="4115"/>
        <v/>
      </c>
      <c r="BG391" s="67" t="str">
        <f t="shared" ref="BG391" si="4722">IF(AND($F391=BF$2,$D391=BF$3,$E391=BG$4),1,"")</f>
        <v/>
      </c>
      <c r="BH391" s="67" t="str">
        <f t="shared" si="4657"/>
        <v/>
      </c>
      <c r="BI391" s="67" t="str">
        <f t="shared" si="4658"/>
        <v/>
      </c>
      <c r="BJ391" s="67" t="str">
        <f t="shared" si="4659"/>
        <v/>
      </c>
      <c r="BK391" s="67" t="str">
        <f t="shared" si="4660"/>
        <v/>
      </c>
      <c r="BL391" s="67" t="str">
        <f t="shared" si="4661"/>
        <v/>
      </c>
      <c r="BM391" s="67" t="str">
        <f t="shared" si="4662"/>
        <v/>
      </c>
      <c r="BN391" s="67" t="str">
        <f t="shared" si="4663"/>
        <v/>
      </c>
      <c r="BO391" s="75" t="str">
        <f t="shared" si="4664"/>
        <v/>
      </c>
      <c r="BP391" s="74" t="str">
        <f t="shared" si="4117"/>
        <v/>
      </c>
      <c r="BQ391" s="67" t="str">
        <f t="shared" ref="BQ391" si="4723">IF(AND($F391=BP$2,$D391=BP$3,$E391=BQ$4),1,"")</f>
        <v/>
      </c>
      <c r="BR391" s="67" t="str">
        <f t="shared" si="4666"/>
        <v/>
      </c>
      <c r="BS391" s="67" t="str">
        <f t="shared" si="4667"/>
        <v/>
      </c>
      <c r="BT391" s="67" t="str">
        <f t="shared" si="4668"/>
        <v/>
      </c>
      <c r="BU391" s="67" t="str">
        <f t="shared" si="4669"/>
        <v/>
      </c>
      <c r="BV391" s="67" t="str">
        <f t="shared" si="4670"/>
        <v/>
      </c>
      <c r="BW391" s="67" t="str">
        <f t="shared" si="4671"/>
        <v/>
      </c>
      <c r="BX391" s="67" t="str">
        <f t="shared" si="4672"/>
        <v/>
      </c>
      <c r="BY391" s="75" t="str">
        <f t="shared" si="4673"/>
        <v/>
      </c>
      <c r="BZ391" s="74" t="str">
        <f t="shared" si="4119"/>
        <v/>
      </c>
      <c r="CA391" s="67" t="str">
        <f t="shared" ref="CA391" si="4724">IF(AND($F391=BZ$2,$D391=BZ$3,$E391=CA$4),1,"")</f>
        <v/>
      </c>
      <c r="CB391" s="67" t="str">
        <f t="shared" si="4675"/>
        <v/>
      </c>
      <c r="CC391" s="67" t="str">
        <f t="shared" si="4676"/>
        <v/>
      </c>
      <c r="CD391" s="67" t="str">
        <f t="shared" si="4677"/>
        <v/>
      </c>
      <c r="CE391" s="67" t="str">
        <f t="shared" si="4678"/>
        <v/>
      </c>
      <c r="CF391" s="67" t="str">
        <f t="shared" si="4679"/>
        <v/>
      </c>
      <c r="CG391" s="67" t="str">
        <f t="shared" si="4680"/>
        <v/>
      </c>
      <c r="CH391" s="67" t="str">
        <f t="shared" si="4681"/>
        <v/>
      </c>
      <c r="CI391" s="75" t="str">
        <f t="shared" si="4682"/>
        <v/>
      </c>
      <c r="CJ391" s="74" t="str">
        <f t="shared" si="4121"/>
        <v/>
      </c>
      <c r="CK391" s="67" t="str">
        <f t="shared" ref="CK391" si="4725">IF(AND($F391=CJ$2,$D391=CJ$3,$E391=CK$4),1,"")</f>
        <v/>
      </c>
      <c r="CL391" s="67" t="str">
        <f t="shared" si="4684"/>
        <v/>
      </c>
      <c r="CM391" s="67" t="str">
        <f t="shared" si="4685"/>
        <v/>
      </c>
      <c r="CN391" s="67" t="str">
        <f t="shared" si="4686"/>
        <v/>
      </c>
      <c r="CO391" s="67" t="str">
        <f t="shared" si="4687"/>
        <v/>
      </c>
      <c r="CP391" s="67" t="str">
        <f t="shared" si="4688"/>
        <v/>
      </c>
      <c r="CQ391" s="67" t="str">
        <f t="shared" si="4689"/>
        <v/>
      </c>
      <c r="CR391" s="67" t="str">
        <f t="shared" si="4690"/>
        <v/>
      </c>
      <c r="CS391" s="75" t="str">
        <f t="shared" si="4691"/>
        <v/>
      </c>
      <c r="CT391" s="74" t="str">
        <f t="shared" si="4123"/>
        <v/>
      </c>
      <c r="CU391" s="67" t="str">
        <f t="shared" ref="CU391" si="4726">IF(AND($F391=CT$2,$D391=CT$3,$E391=CU$4),1,"")</f>
        <v/>
      </c>
      <c r="CV391" s="67" t="str">
        <f t="shared" si="4693"/>
        <v/>
      </c>
      <c r="CW391" s="67" t="str">
        <f t="shared" si="4694"/>
        <v/>
      </c>
      <c r="CX391" s="67" t="str">
        <f t="shared" si="4695"/>
        <v/>
      </c>
      <c r="CY391" s="67" t="str">
        <f t="shared" si="4696"/>
        <v/>
      </c>
      <c r="CZ391" s="67" t="str">
        <f t="shared" si="4697"/>
        <v/>
      </c>
      <c r="DA391" s="67" t="str">
        <f t="shared" si="4698"/>
        <v/>
      </c>
      <c r="DB391" s="67" t="str">
        <f t="shared" si="4699"/>
        <v/>
      </c>
      <c r="DC391" s="75" t="str">
        <f t="shared" si="4700"/>
        <v/>
      </c>
      <c r="DD391" s="74" t="str">
        <f t="shared" si="4125"/>
        <v/>
      </c>
      <c r="DE391" s="67" t="str">
        <f t="shared" ref="DE391" si="4727">IF(AND($F391=DD$2,$D391=DD$3,$E391=DE$4),1,"")</f>
        <v/>
      </c>
      <c r="DF391" s="67" t="str">
        <f t="shared" si="4702"/>
        <v/>
      </c>
      <c r="DG391" s="67" t="str">
        <f t="shared" si="4703"/>
        <v/>
      </c>
      <c r="DH391" s="67" t="str">
        <f t="shared" si="4704"/>
        <v/>
      </c>
      <c r="DI391" s="67" t="str">
        <f t="shared" si="4705"/>
        <v/>
      </c>
      <c r="DJ391" s="67" t="str">
        <f t="shared" si="4706"/>
        <v/>
      </c>
      <c r="DK391" s="67" t="str">
        <f t="shared" si="4707"/>
        <v/>
      </c>
      <c r="DL391" s="67" t="str">
        <f t="shared" si="4708"/>
        <v/>
      </c>
      <c r="DM391" s="75" t="str">
        <f t="shared" si="4709"/>
        <v/>
      </c>
      <c r="DN391" s="74" t="str">
        <f t="shared" si="4127"/>
        <v/>
      </c>
      <c r="DO391" s="67" t="str">
        <f t="shared" ref="DO391" si="4728">IF(AND($F391=DN$2,$D391=DN$3,$E391=DO$4),1,"")</f>
        <v/>
      </c>
      <c r="DP391" s="67" t="str">
        <f t="shared" si="4711"/>
        <v/>
      </c>
      <c r="DQ391" s="67" t="str">
        <f t="shared" si="4712"/>
        <v/>
      </c>
      <c r="DR391" s="67" t="str">
        <f t="shared" si="4713"/>
        <v/>
      </c>
      <c r="DS391" s="67" t="str">
        <f t="shared" si="4714"/>
        <v/>
      </c>
      <c r="DT391" s="67" t="str">
        <f t="shared" si="4715"/>
        <v/>
      </c>
      <c r="DU391" s="67" t="str">
        <f t="shared" si="4716"/>
        <v/>
      </c>
      <c r="DV391" s="67" t="str">
        <f t="shared" si="4717"/>
        <v/>
      </c>
      <c r="DW391" s="76" t="str">
        <f t="shared" si="4718"/>
        <v/>
      </c>
      <c r="DX391" s="73"/>
    </row>
    <row r="392" spans="1:128" hidden="1">
      <c r="A392" s="67" t="str">
        <f>IF(OR(B392=0,B392=""),"",'Stu.Detail (1-20)'!A394)</f>
        <v/>
      </c>
      <c r="B392" s="67" t="str">
        <f>IF(OR('Stu.Detail (1-20)'!B394=0,'Stu.Detail (1-20)'!B394=""),"",'Stu.Detail (1-20)'!B394)</f>
        <v/>
      </c>
      <c r="C392" s="68" t="str">
        <f>IF(OR('Stu.Detail (1-20)'!C394=0,'Stu.Detail (1-20)'!C394=""),"",'Stu.Detail (1-20)'!C394)</f>
        <v/>
      </c>
      <c r="D392" s="67" t="str">
        <f>IF(OR('Stu.Detail (1-20)'!J394=0,'Stu.Detail (1-20)'!J394=""),"",'Stu.Detail (1-20)'!J394)</f>
        <v/>
      </c>
      <c r="E392" s="67" t="str">
        <f>IF(OR('Stu.Detail (1-20)'!K394=0,'Stu.Detail (1-20)'!K394=""),"",'Stu.Detail (1-20)'!K394)</f>
        <v/>
      </c>
      <c r="F392" s="67" t="str">
        <f>IF(OR('Stu.Detail (1-20)'!L394=0,'Stu.Detail (1-20)'!L394=""),"",'Stu.Detail (1-20)'!L394)</f>
        <v/>
      </c>
      <c r="H392" s="74" t="str">
        <f t="shared" si="4609"/>
        <v/>
      </c>
      <c r="I392" s="67" t="str">
        <f t="shared" si="4610"/>
        <v/>
      </c>
      <c r="J392" s="67" t="str">
        <f t="shared" si="4611"/>
        <v/>
      </c>
      <c r="K392" s="67" t="str">
        <f t="shared" si="4612"/>
        <v/>
      </c>
      <c r="L392" s="67" t="str">
        <f t="shared" si="4613"/>
        <v/>
      </c>
      <c r="M392" s="67" t="str">
        <f t="shared" si="4614"/>
        <v/>
      </c>
      <c r="N392" s="67" t="str">
        <f t="shared" si="4615"/>
        <v/>
      </c>
      <c r="O392" s="67" t="str">
        <f t="shared" si="4616"/>
        <v/>
      </c>
      <c r="P392" s="67" t="str">
        <f t="shared" si="4617"/>
        <v/>
      </c>
      <c r="Q392" s="75" t="str">
        <f t="shared" si="4618"/>
        <v/>
      </c>
      <c r="R392" s="74" t="str">
        <f t="shared" si="4619"/>
        <v/>
      </c>
      <c r="S392" s="67" t="str">
        <f t="shared" si="4620"/>
        <v/>
      </c>
      <c r="T392" s="67" t="str">
        <f t="shared" si="4621"/>
        <v/>
      </c>
      <c r="U392" s="67" t="str">
        <f t="shared" si="4622"/>
        <v/>
      </c>
      <c r="V392" s="67" t="str">
        <f t="shared" si="4623"/>
        <v/>
      </c>
      <c r="W392" s="67" t="str">
        <f t="shared" si="4624"/>
        <v/>
      </c>
      <c r="X392" s="67" t="str">
        <f t="shared" si="4625"/>
        <v/>
      </c>
      <c r="Y392" s="67" t="str">
        <f t="shared" si="4626"/>
        <v/>
      </c>
      <c r="Z392" s="67" t="str">
        <f t="shared" si="4627"/>
        <v/>
      </c>
      <c r="AA392" s="75" t="str">
        <f t="shared" si="4628"/>
        <v/>
      </c>
      <c r="AB392" s="74" t="str">
        <f t="shared" si="4109"/>
        <v/>
      </c>
      <c r="AC392" s="67" t="str">
        <f t="shared" ref="AC392" si="4729">IF(AND($F392=AB$2,$D392=AB$3,$E392=AC$4),1,"")</f>
        <v/>
      </c>
      <c r="AD392" s="67" t="str">
        <f t="shared" si="4630"/>
        <v/>
      </c>
      <c r="AE392" s="67" t="str">
        <f t="shared" si="4631"/>
        <v/>
      </c>
      <c r="AF392" s="67" t="str">
        <f t="shared" si="4632"/>
        <v/>
      </c>
      <c r="AG392" s="67" t="str">
        <f t="shared" si="4633"/>
        <v/>
      </c>
      <c r="AH392" s="67" t="str">
        <f t="shared" si="4634"/>
        <v/>
      </c>
      <c r="AI392" s="67" t="str">
        <f t="shared" si="4635"/>
        <v/>
      </c>
      <c r="AJ392" s="67" t="str">
        <f t="shared" si="4636"/>
        <v/>
      </c>
      <c r="AK392" s="75" t="str">
        <f t="shared" si="4637"/>
        <v/>
      </c>
      <c r="AL392" s="74" t="str">
        <f t="shared" si="4111"/>
        <v/>
      </c>
      <c r="AM392" s="67" t="str">
        <f t="shared" ref="AM392" si="4730">IF(AND($F392=AL$2,$D392=AL$3,$E392=AM$4),1,"")</f>
        <v/>
      </c>
      <c r="AN392" s="67" t="str">
        <f t="shared" si="4639"/>
        <v/>
      </c>
      <c r="AO392" s="67" t="str">
        <f t="shared" si="4640"/>
        <v/>
      </c>
      <c r="AP392" s="67" t="str">
        <f t="shared" si="4641"/>
        <v/>
      </c>
      <c r="AQ392" s="67" t="str">
        <f t="shared" si="4642"/>
        <v/>
      </c>
      <c r="AR392" s="67" t="str">
        <f t="shared" si="4643"/>
        <v/>
      </c>
      <c r="AS392" s="67" t="str">
        <f t="shared" si="4644"/>
        <v/>
      </c>
      <c r="AT392" s="67" t="str">
        <f t="shared" si="4645"/>
        <v/>
      </c>
      <c r="AU392" s="75" t="str">
        <f t="shared" si="4646"/>
        <v/>
      </c>
      <c r="AV392" s="74" t="str">
        <f t="shared" si="4113"/>
        <v/>
      </c>
      <c r="AW392" s="67" t="str">
        <f t="shared" ref="AW392" si="4731">IF(AND($F392=AV$2,$D392=AV$3,$E392=AW$4),1,"")</f>
        <v/>
      </c>
      <c r="AX392" s="67" t="str">
        <f t="shared" si="4648"/>
        <v/>
      </c>
      <c r="AY392" s="67" t="str">
        <f t="shared" si="4649"/>
        <v/>
      </c>
      <c r="AZ392" s="67" t="str">
        <f t="shared" si="4650"/>
        <v/>
      </c>
      <c r="BA392" s="67" t="str">
        <f t="shared" si="4651"/>
        <v/>
      </c>
      <c r="BB392" s="67" t="str">
        <f t="shared" si="4652"/>
        <v/>
      </c>
      <c r="BC392" s="67" t="str">
        <f t="shared" si="4653"/>
        <v/>
      </c>
      <c r="BD392" s="67" t="str">
        <f t="shared" si="4654"/>
        <v/>
      </c>
      <c r="BE392" s="75" t="str">
        <f t="shared" si="4655"/>
        <v/>
      </c>
      <c r="BF392" s="74" t="str">
        <f t="shared" si="4115"/>
        <v/>
      </c>
      <c r="BG392" s="67" t="str">
        <f t="shared" ref="BG392" si="4732">IF(AND($F392=BF$2,$D392=BF$3,$E392=BG$4),1,"")</f>
        <v/>
      </c>
      <c r="BH392" s="67" t="str">
        <f t="shared" si="4657"/>
        <v/>
      </c>
      <c r="BI392" s="67" t="str">
        <f t="shared" si="4658"/>
        <v/>
      </c>
      <c r="BJ392" s="67" t="str">
        <f t="shared" si="4659"/>
        <v/>
      </c>
      <c r="BK392" s="67" t="str">
        <f t="shared" si="4660"/>
        <v/>
      </c>
      <c r="BL392" s="67" t="str">
        <f t="shared" si="4661"/>
        <v/>
      </c>
      <c r="BM392" s="67" t="str">
        <f t="shared" si="4662"/>
        <v/>
      </c>
      <c r="BN392" s="67" t="str">
        <f t="shared" si="4663"/>
        <v/>
      </c>
      <c r="BO392" s="75" t="str">
        <f t="shared" si="4664"/>
        <v/>
      </c>
      <c r="BP392" s="74" t="str">
        <f t="shared" si="4117"/>
        <v/>
      </c>
      <c r="BQ392" s="67" t="str">
        <f t="shared" ref="BQ392" si="4733">IF(AND($F392=BP$2,$D392=BP$3,$E392=BQ$4),1,"")</f>
        <v/>
      </c>
      <c r="BR392" s="67" t="str">
        <f t="shared" si="4666"/>
        <v/>
      </c>
      <c r="BS392" s="67" t="str">
        <f t="shared" si="4667"/>
        <v/>
      </c>
      <c r="BT392" s="67" t="str">
        <f t="shared" si="4668"/>
        <v/>
      </c>
      <c r="BU392" s="67" t="str">
        <f t="shared" si="4669"/>
        <v/>
      </c>
      <c r="BV392" s="67" t="str">
        <f t="shared" si="4670"/>
        <v/>
      </c>
      <c r="BW392" s="67" t="str">
        <f t="shared" si="4671"/>
        <v/>
      </c>
      <c r="BX392" s="67" t="str">
        <f t="shared" si="4672"/>
        <v/>
      </c>
      <c r="BY392" s="75" t="str">
        <f t="shared" si="4673"/>
        <v/>
      </c>
      <c r="BZ392" s="74" t="str">
        <f t="shared" si="4119"/>
        <v/>
      </c>
      <c r="CA392" s="67" t="str">
        <f t="shared" ref="CA392" si="4734">IF(AND($F392=BZ$2,$D392=BZ$3,$E392=CA$4),1,"")</f>
        <v/>
      </c>
      <c r="CB392" s="67" t="str">
        <f t="shared" si="4675"/>
        <v/>
      </c>
      <c r="CC392" s="67" t="str">
        <f t="shared" si="4676"/>
        <v/>
      </c>
      <c r="CD392" s="67" t="str">
        <f t="shared" si="4677"/>
        <v/>
      </c>
      <c r="CE392" s="67" t="str">
        <f t="shared" si="4678"/>
        <v/>
      </c>
      <c r="CF392" s="67" t="str">
        <f t="shared" si="4679"/>
        <v/>
      </c>
      <c r="CG392" s="67" t="str">
        <f t="shared" si="4680"/>
        <v/>
      </c>
      <c r="CH392" s="67" t="str">
        <f t="shared" si="4681"/>
        <v/>
      </c>
      <c r="CI392" s="75" t="str">
        <f t="shared" si="4682"/>
        <v/>
      </c>
      <c r="CJ392" s="74" t="str">
        <f t="shared" si="4121"/>
        <v/>
      </c>
      <c r="CK392" s="67" t="str">
        <f t="shared" ref="CK392" si="4735">IF(AND($F392=CJ$2,$D392=CJ$3,$E392=CK$4),1,"")</f>
        <v/>
      </c>
      <c r="CL392" s="67" t="str">
        <f t="shared" si="4684"/>
        <v/>
      </c>
      <c r="CM392" s="67" t="str">
        <f t="shared" si="4685"/>
        <v/>
      </c>
      <c r="CN392" s="67" t="str">
        <f t="shared" si="4686"/>
        <v/>
      </c>
      <c r="CO392" s="67" t="str">
        <f t="shared" si="4687"/>
        <v/>
      </c>
      <c r="CP392" s="67" t="str">
        <f t="shared" si="4688"/>
        <v/>
      </c>
      <c r="CQ392" s="67" t="str">
        <f t="shared" si="4689"/>
        <v/>
      </c>
      <c r="CR392" s="67" t="str">
        <f t="shared" si="4690"/>
        <v/>
      </c>
      <c r="CS392" s="75" t="str">
        <f t="shared" si="4691"/>
        <v/>
      </c>
      <c r="CT392" s="74" t="str">
        <f t="shared" si="4123"/>
        <v/>
      </c>
      <c r="CU392" s="67" t="str">
        <f t="shared" ref="CU392" si="4736">IF(AND($F392=CT$2,$D392=CT$3,$E392=CU$4),1,"")</f>
        <v/>
      </c>
      <c r="CV392" s="67" t="str">
        <f t="shared" si="4693"/>
        <v/>
      </c>
      <c r="CW392" s="67" t="str">
        <f t="shared" si="4694"/>
        <v/>
      </c>
      <c r="CX392" s="67" t="str">
        <f t="shared" si="4695"/>
        <v/>
      </c>
      <c r="CY392" s="67" t="str">
        <f t="shared" si="4696"/>
        <v/>
      </c>
      <c r="CZ392" s="67" t="str">
        <f t="shared" si="4697"/>
        <v/>
      </c>
      <c r="DA392" s="67" t="str">
        <f t="shared" si="4698"/>
        <v/>
      </c>
      <c r="DB392" s="67" t="str">
        <f t="shared" si="4699"/>
        <v/>
      </c>
      <c r="DC392" s="75" t="str">
        <f t="shared" si="4700"/>
        <v/>
      </c>
      <c r="DD392" s="74" t="str">
        <f t="shared" si="4125"/>
        <v/>
      </c>
      <c r="DE392" s="67" t="str">
        <f t="shared" ref="DE392" si="4737">IF(AND($F392=DD$2,$D392=DD$3,$E392=DE$4),1,"")</f>
        <v/>
      </c>
      <c r="DF392" s="67" t="str">
        <f t="shared" si="4702"/>
        <v/>
      </c>
      <c r="DG392" s="67" t="str">
        <f t="shared" si="4703"/>
        <v/>
      </c>
      <c r="DH392" s="67" t="str">
        <f t="shared" si="4704"/>
        <v/>
      </c>
      <c r="DI392" s="67" t="str">
        <f t="shared" si="4705"/>
        <v/>
      </c>
      <c r="DJ392" s="67" t="str">
        <f t="shared" si="4706"/>
        <v/>
      </c>
      <c r="DK392" s="67" t="str">
        <f t="shared" si="4707"/>
        <v/>
      </c>
      <c r="DL392" s="67" t="str">
        <f t="shared" si="4708"/>
        <v/>
      </c>
      <c r="DM392" s="75" t="str">
        <f t="shared" si="4709"/>
        <v/>
      </c>
      <c r="DN392" s="74" t="str">
        <f t="shared" si="4127"/>
        <v/>
      </c>
      <c r="DO392" s="67" t="str">
        <f t="shared" ref="DO392" si="4738">IF(AND($F392=DN$2,$D392=DN$3,$E392=DO$4),1,"")</f>
        <v/>
      </c>
      <c r="DP392" s="67" t="str">
        <f t="shared" si="4711"/>
        <v/>
      </c>
      <c r="DQ392" s="67" t="str">
        <f t="shared" si="4712"/>
        <v/>
      </c>
      <c r="DR392" s="67" t="str">
        <f t="shared" si="4713"/>
        <v/>
      </c>
      <c r="DS392" s="67" t="str">
        <f t="shared" si="4714"/>
        <v/>
      </c>
      <c r="DT392" s="67" t="str">
        <f t="shared" si="4715"/>
        <v/>
      </c>
      <c r="DU392" s="67" t="str">
        <f t="shared" si="4716"/>
        <v/>
      </c>
      <c r="DV392" s="67" t="str">
        <f t="shared" si="4717"/>
        <v/>
      </c>
      <c r="DW392" s="76" t="str">
        <f t="shared" si="4718"/>
        <v/>
      </c>
      <c r="DX392" s="73"/>
    </row>
    <row r="393" spans="1:128" hidden="1">
      <c r="A393" s="67" t="str">
        <f>IF(OR(B393=0,B393=""),"",'Stu.Detail (1-20)'!A395)</f>
        <v/>
      </c>
      <c r="B393" s="67" t="str">
        <f>IF(OR('Stu.Detail (1-20)'!B395=0,'Stu.Detail (1-20)'!B395=""),"",'Stu.Detail (1-20)'!B395)</f>
        <v/>
      </c>
      <c r="C393" s="68" t="str">
        <f>IF(OR('Stu.Detail (1-20)'!C395=0,'Stu.Detail (1-20)'!C395=""),"",'Stu.Detail (1-20)'!C395)</f>
        <v/>
      </c>
      <c r="D393" s="67" t="str">
        <f>IF(OR('Stu.Detail (1-20)'!J395=0,'Stu.Detail (1-20)'!J395=""),"",'Stu.Detail (1-20)'!J395)</f>
        <v/>
      </c>
      <c r="E393" s="67" t="str">
        <f>IF(OR('Stu.Detail (1-20)'!K395=0,'Stu.Detail (1-20)'!K395=""),"",'Stu.Detail (1-20)'!K395)</f>
        <v/>
      </c>
      <c r="F393" s="67" t="str">
        <f>IF(OR('Stu.Detail (1-20)'!L395=0,'Stu.Detail (1-20)'!L395=""),"",'Stu.Detail (1-20)'!L395)</f>
        <v/>
      </c>
      <c r="H393" s="74" t="str">
        <f t="shared" si="4609"/>
        <v/>
      </c>
      <c r="I393" s="67" t="str">
        <f t="shared" si="4610"/>
        <v/>
      </c>
      <c r="J393" s="67" t="str">
        <f t="shared" si="4611"/>
        <v/>
      </c>
      <c r="K393" s="67" t="str">
        <f t="shared" si="4612"/>
        <v/>
      </c>
      <c r="L393" s="67" t="str">
        <f t="shared" si="4613"/>
        <v/>
      </c>
      <c r="M393" s="67" t="str">
        <f t="shared" si="4614"/>
        <v/>
      </c>
      <c r="N393" s="67" t="str">
        <f t="shared" si="4615"/>
        <v/>
      </c>
      <c r="O393" s="67" t="str">
        <f t="shared" si="4616"/>
        <v/>
      </c>
      <c r="P393" s="67" t="str">
        <f t="shared" si="4617"/>
        <v/>
      </c>
      <c r="Q393" s="75" t="str">
        <f t="shared" si="4618"/>
        <v/>
      </c>
      <c r="R393" s="74" t="str">
        <f t="shared" si="4619"/>
        <v/>
      </c>
      <c r="S393" s="67" t="str">
        <f t="shared" si="4620"/>
        <v/>
      </c>
      <c r="T393" s="67" t="str">
        <f t="shared" si="4621"/>
        <v/>
      </c>
      <c r="U393" s="67" t="str">
        <f t="shared" si="4622"/>
        <v/>
      </c>
      <c r="V393" s="67" t="str">
        <f t="shared" si="4623"/>
        <v/>
      </c>
      <c r="W393" s="67" t="str">
        <f t="shared" si="4624"/>
        <v/>
      </c>
      <c r="X393" s="67" t="str">
        <f t="shared" si="4625"/>
        <v/>
      </c>
      <c r="Y393" s="67" t="str">
        <f t="shared" si="4626"/>
        <v/>
      </c>
      <c r="Z393" s="67" t="str">
        <f t="shared" si="4627"/>
        <v/>
      </c>
      <c r="AA393" s="75" t="str">
        <f t="shared" si="4628"/>
        <v/>
      </c>
      <c r="AB393" s="74" t="str">
        <f t="shared" si="4109"/>
        <v/>
      </c>
      <c r="AC393" s="67" t="str">
        <f t="shared" ref="AC393" si="4739">IF(AND($F393=AB$2,$D393=AB$3,$E393=AC$4),1,"")</f>
        <v/>
      </c>
      <c r="AD393" s="67" t="str">
        <f t="shared" si="4630"/>
        <v/>
      </c>
      <c r="AE393" s="67" t="str">
        <f t="shared" si="4631"/>
        <v/>
      </c>
      <c r="AF393" s="67" t="str">
        <f t="shared" si="4632"/>
        <v/>
      </c>
      <c r="AG393" s="67" t="str">
        <f t="shared" si="4633"/>
        <v/>
      </c>
      <c r="AH393" s="67" t="str">
        <f t="shared" si="4634"/>
        <v/>
      </c>
      <c r="AI393" s="67" t="str">
        <f t="shared" si="4635"/>
        <v/>
      </c>
      <c r="AJ393" s="67" t="str">
        <f t="shared" si="4636"/>
        <v/>
      </c>
      <c r="AK393" s="75" t="str">
        <f t="shared" si="4637"/>
        <v/>
      </c>
      <c r="AL393" s="74" t="str">
        <f t="shared" si="4111"/>
        <v/>
      </c>
      <c r="AM393" s="67" t="str">
        <f t="shared" ref="AM393" si="4740">IF(AND($F393=AL$2,$D393=AL$3,$E393=AM$4),1,"")</f>
        <v/>
      </c>
      <c r="AN393" s="67" t="str">
        <f t="shared" si="4639"/>
        <v/>
      </c>
      <c r="AO393" s="67" t="str">
        <f t="shared" si="4640"/>
        <v/>
      </c>
      <c r="AP393" s="67" t="str">
        <f t="shared" si="4641"/>
        <v/>
      </c>
      <c r="AQ393" s="67" t="str">
        <f t="shared" si="4642"/>
        <v/>
      </c>
      <c r="AR393" s="67" t="str">
        <f t="shared" si="4643"/>
        <v/>
      </c>
      <c r="AS393" s="67" t="str">
        <f t="shared" si="4644"/>
        <v/>
      </c>
      <c r="AT393" s="67" t="str">
        <f t="shared" si="4645"/>
        <v/>
      </c>
      <c r="AU393" s="75" t="str">
        <f t="shared" si="4646"/>
        <v/>
      </c>
      <c r="AV393" s="74" t="str">
        <f t="shared" si="4113"/>
        <v/>
      </c>
      <c r="AW393" s="67" t="str">
        <f t="shared" ref="AW393" si="4741">IF(AND($F393=AV$2,$D393=AV$3,$E393=AW$4),1,"")</f>
        <v/>
      </c>
      <c r="AX393" s="67" t="str">
        <f t="shared" si="4648"/>
        <v/>
      </c>
      <c r="AY393" s="67" t="str">
        <f t="shared" si="4649"/>
        <v/>
      </c>
      <c r="AZ393" s="67" t="str">
        <f t="shared" si="4650"/>
        <v/>
      </c>
      <c r="BA393" s="67" t="str">
        <f t="shared" si="4651"/>
        <v/>
      </c>
      <c r="BB393" s="67" t="str">
        <f t="shared" si="4652"/>
        <v/>
      </c>
      <c r="BC393" s="67" t="str">
        <f t="shared" si="4653"/>
        <v/>
      </c>
      <c r="BD393" s="67" t="str">
        <f t="shared" si="4654"/>
        <v/>
      </c>
      <c r="BE393" s="75" t="str">
        <f t="shared" si="4655"/>
        <v/>
      </c>
      <c r="BF393" s="74" t="str">
        <f t="shared" si="4115"/>
        <v/>
      </c>
      <c r="BG393" s="67" t="str">
        <f t="shared" ref="BG393" si="4742">IF(AND($F393=BF$2,$D393=BF$3,$E393=BG$4),1,"")</f>
        <v/>
      </c>
      <c r="BH393" s="67" t="str">
        <f t="shared" si="4657"/>
        <v/>
      </c>
      <c r="BI393" s="67" t="str">
        <f t="shared" si="4658"/>
        <v/>
      </c>
      <c r="BJ393" s="67" t="str">
        <f t="shared" si="4659"/>
        <v/>
      </c>
      <c r="BK393" s="67" t="str">
        <f t="shared" si="4660"/>
        <v/>
      </c>
      <c r="BL393" s="67" t="str">
        <f t="shared" si="4661"/>
        <v/>
      </c>
      <c r="BM393" s="67" t="str">
        <f t="shared" si="4662"/>
        <v/>
      </c>
      <c r="BN393" s="67" t="str">
        <f t="shared" si="4663"/>
        <v/>
      </c>
      <c r="BO393" s="75" t="str">
        <f t="shared" si="4664"/>
        <v/>
      </c>
      <c r="BP393" s="74" t="str">
        <f t="shared" si="4117"/>
        <v/>
      </c>
      <c r="BQ393" s="67" t="str">
        <f t="shared" ref="BQ393" si="4743">IF(AND($F393=BP$2,$D393=BP$3,$E393=BQ$4),1,"")</f>
        <v/>
      </c>
      <c r="BR393" s="67" t="str">
        <f t="shared" si="4666"/>
        <v/>
      </c>
      <c r="BS393" s="67" t="str">
        <f t="shared" si="4667"/>
        <v/>
      </c>
      <c r="BT393" s="67" t="str">
        <f t="shared" si="4668"/>
        <v/>
      </c>
      <c r="BU393" s="67" t="str">
        <f t="shared" si="4669"/>
        <v/>
      </c>
      <c r="BV393" s="67" t="str">
        <f t="shared" si="4670"/>
        <v/>
      </c>
      <c r="BW393" s="67" t="str">
        <f t="shared" si="4671"/>
        <v/>
      </c>
      <c r="BX393" s="67" t="str">
        <f t="shared" si="4672"/>
        <v/>
      </c>
      <c r="BY393" s="75" t="str">
        <f t="shared" si="4673"/>
        <v/>
      </c>
      <c r="BZ393" s="74" t="str">
        <f t="shared" si="4119"/>
        <v/>
      </c>
      <c r="CA393" s="67" t="str">
        <f t="shared" ref="CA393" si="4744">IF(AND($F393=BZ$2,$D393=BZ$3,$E393=CA$4),1,"")</f>
        <v/>
      </c>
      <c r="CB393" s="67" t="str">
        <f t="shared" si="4675"/>
        <v/>
      </c>
      <c r="CC393" s="67" t="str">
        <f t="shared" si="4676"/>
        <v/>
      </c>
      <c r="CD393" s="67" t="str">
        <f t="shared" si="4677"/>
        <v/>
      </c>
      <c r="CE393" s="67" t="str">
        <f t="shared" si="4678"/>
        <v/>
      </c>
      <c r="CF393" s="67" t="str">
        <f t="shared" si="4679"/>
        <v/>
      </c>
      <c r="CG393" s="67" t="str">
        <f t="shared" si="4680"/>
        <v/>
      </c>
      <c r="CH393" s="67" t="str">
        <f t="shared" si="4681"/>
        <v/>
      </c>
      <c r="CI393" s="75" t="str">
        <f t="shared" si="4682"/>
        <v/>
      </c>
      <c r="CJ393" s="74" t="str">
        <f t="shared" si="4121"/>
        <v/>
      </c>
      <c r="CK393" s="67" t="str">
        <f t="shared" ref="CK393" si="4745">IF(AND($F393=CJ$2,$D393=CJ$3,$E393=CK$4),1,"")</f>
        <v/>
      </c>
      <c r="CL393" s="67" t="str">
        <f t="shared" si="4684"/>
        <v/>
      </c>
      <c r="CM393" s="67" t="str">
        <f t="shared" si="4685"/>
        <v/>
      </c>
      <c r="CN393" s="67" t="str">
        <f t="shared" si="4686"/>
        <v/>
      </c>
      <c r="CO393" s="67" t="str">
        <f t="shared" si="4687"/>
        <v/>
      </c>
      <c r="CP393" s="67" t="str">
        <f t="shared" si="4688"/>
        <v/>
      </c>
      <c r="CQ393" s="67" t="str">
        <f t="shared" si="4689"/>
        <v/>
      </c>
      <c r="CR393" s="67" t="str">
        <f t="shared" si="4690"/>
        <v/>
      </c>
      <c r="CS393" s="75" t="str">
        <f t="shared" si="4691"/>
        <v/>
      </c>
      <c r="CT393" s="74" t="str">
        <f t="shared" si="4123"/>
        <v/>
      </c>
      <c r="CU393" s="67" t="str">
        <f t="shared" ref="CU393" si="4746">IF(AND($F393=CT$2,$D393=CT$3,$E393=CU$4),1,"")</f>
        <v/>
      </c>
      <c r="CV393" s="67" t="str">
        <f t="shared" si="4693"/>
        <v/>
      </c>
      <c r="CW393" s="67" t="str">
        <f t="shared" si="4694"/>
        <v/>
      </c>
      <c r="CX393" s="67" t="str">
        <f t="shared" si="4695"/>
        <v/>
      </c>
      <c r="CY393" s="67" t="str">
        <f t="shared" si="4696"/>
        <v/>
      </c>
      <c r="CZ393" s="67" t="str">
        <f t="shared" si="4697"/>
        <v/>
      </c>
      <c r="DA393" s="67" t="str">
        <f t="shared" si="4698"/>
        <v/>
      </c>
      <c r="DB393" s="67" t="str">
        <f t="shared" si="4699"/>
        <v/>
      </c>
      <c r="DC393" s="75" t="str">
        <f t="shared" si="4700"/>
        <v/>
      </c>
      <c r="DD393" s="74" t="str">
        <f t="shared" si="4125"/>
        <v/>
      </c>
      <c r="DE393" s="67" t="str">
        <f t="shared" ref="DE393" si="4747">IF(AND($F393=DD$2,$D393=DD$3,$E393=DE$4),1,"")</f>
        <v/>
      </c>
      <c r="DF393" s="67" t="str">
        <f t="shared" si="4702"/>
        <v/>
      </c>
      <c r="DG393" s="67" t="str">
        <f t="shared" si="4703"/>
        <v/>
      </c>
      <c r="DH393" s="67" t="str">
        <f t="shared" si="4704"/>
        <v/>
      </c>
      <c r="DI393" s="67" t="str">
        <f t="shared" si="4705"/>
        <v/>
      </c>
      <c r="DJ393" s="67" t="str">
        <f t="shared" si="4706"/>
        <v/>
      </c>
      <c r="DK393" s="67" t="str">
        <f t="shared" si="4707"/>
        <v/>
      </c>
      <c r="DL393" s="67" t="str">
        <f t="shared" si="4708"/>
        <v/>
      </c>
      <c r="DM393" s="75" t="str">
        <f t="shared" si="4709"/>
        <v/>
      </c>
      <c r="DN393" s="74" t="str">
        <f t="shared" si="4127"/>
        <v/>
      </c>
      <c r="DO393" s="67" t="str">
        <f t="shared" ref="DO393" si="4748">IF(AND($F393=DN$2,$D393=DN$3,$E393=DO$4),1,"")</f>
        <v/>
      </c>
      <c r="DP393" s="67" t="str">
        <f t="shared" si="4711"/>
        <v/>
      </c>
      <c r="DQ393" s="67" t="str">
        <f t="shared" si="4712"/>
        <v/>
      </c>
      <c r="DR393" s="67" t="str">
        <f t="shared" si="4713"/>
        <v/>
      </c>
      <c r="DS393" s="67" t="str">
        <f t="shared" si="4714"/>
        <v/>
      </c>
      <c r="DT393" s="67" t="str">
        <f t="shared" si="4715"/>
        <v/>
      </c>
      <c r="DU393" s="67" t="str">
        <f t="shared" si="4716"/>
        <v/>
      </c>
      <c r="DV393" s="67" t="str">
        <f t="shared" si="4717"/>
        <v/>
      </c>
      <c r="DW393" s="76" t="str">
        <f t="shared" si="4718"/>
        <v/>
      </c>
      <c r="DX393" s="73"/>
    </row>
    <row r="394" spans="1:128" hidden="1">
      <c r="A394" s="67" t="str">
        <f>IF(OR(B394=0,B394=""),"",'Stu.Detail (1-20)'!A396)</f>
        <v/>
      </c>
      <c r="B394" s="67" t="str">
        <f>IF(OR('Stu.Detail (1-20)'!B396=0,'Stu.Detail (1-20)'!B396=""),"",'Stu.Detail (1-20)'!B396)</f>
        <v/>
      </c>
      <c r="C394" s="68" t="str">
        <f>IF(OR('Stu.Detail (1-20)'!C396=0,'Stu.Detail (1-20)'!C396=""),"",'Stu.Detail (1-20)'!C396)</f>
        <v/>
      </c>
      <c r="D394" s="67" t="str">
        <f>IF(OR('Stu.Detail (1-20)'!J396=0,'Stu.Detail (1-20)'!J396=""),"",'Stu.Detail (1-20)'!J396)</f>
        <v/>
      </c>
      <c r="E394" s="67" t="str">
        <f>IF(OR('Stu.Detail (1-20)'!K396=0,'Stu.Detail (1-20)'!K396=""),"",'Stu.Detail (1-20)'!K396)</f>
        <v/>
      </c>
      <c r="F394" s="67" t="str">
        <f>IF(OR('Stu.Detail (1-20)'!L396=0,'Stu.Detail (1-20)'!L396=""),"",'Stu.Detail (1-20)'!L396)</f>
        <v/>
      </c>
      <c r="H394" s="74" t="str">
        <f t="shared" si="4609"/>
        <v/>
      </c>
      <c r="I394" s="67" t="str">
        <f t="shared" si="4610"/>
        <v/>
      </c>
      <c r="J394" s="67" t="str">
        <f t="shared" si="4611"/>
        <v/>
      </c>
      <c r="K394" s="67" t="str">
        <f t="shared" si="4612"/>
        <v/>
      </c>
      <c r="L394" s="67" t="str">
        <f t="shared" si="4613"/>
        <v/>
      </c>
      <c r="M394" s="67" t="str">
        <f t="shared" si="4614"/>
        <v/>
      </c>
      <c r="N394" s="67" t="str">
        <f t="shared" si="4615"/>
        <v/>
      </c>
      <c r="O394" s="67" t="str">
        <f t="shared" si="4616"/>
        <v/>
      </c>
      <c r="P394" s="67" t="str">
        <f t="shared" si="4617"/>
        <v/>
      </c>
      <c r="Q394" s="75" t="str">
        <f t="shared" si="4618"/>
        <v/>
      </c>
      <c r="R394" s="74" t="str">
        <f t="shared" si="4619"/>
        <v/>
      </c>
      <c r="S394" s="67" t="str">
        <f t="shared" si="4620"/>
        <v/>
      </c>
      <c r="T394" s="67" t="str">
        <f t="shared" si="4621"/>
        <v/>
      </c>
      <c r="U394" s="67" t="str">
        <f t="shared" si="4622"/>
        <v/>
      </c>
      <c r="V394" s="67" t="str">
        <f t="shared" si="4623"/>
        <v/>
      </c>
      <c r="W394" s="67" t="str">
        <f t="shared" si="4624"/>
        <v/>
      </c>
      <c r="X394" s="67" t="str">
        <f t="shared" si="4625"/>
        <v/>
      </c>
      <c r="Y394" s="67" t="str">
        <f t="shared" si="4626"/>
        <v/>
      </c>
      <c r="Z394" s="67" t="str">
        <f t="shared" si="4627"/>
        <v/>
      </c>
      <c r="AA394" s="75" t="str">
        <f t="shared" si="4628"/>
        <v/>
      </c>
      <c r="AB394" s="74" t="str">
        <f t="shared" si="4109"/>
        <v/>
      </c>
      <c r="AC394" s="67" t="str">
        <f t="shared" ref="AC394" si="4749">IF(AND($F394=AB$2,$D394=AB$3,$E394=AC$4),1,"")</f>
        <v/>
      </c>
      <c r="AD394" s="67" t="str">
        <f t="shared" si="4630"/>
        <v/>
      </c>
      <c r="AE394" s="67" t="str">
        <f t="shared" si="4631"/>
        <v/>
      </c>
      <c r="AF394" s="67" t="str">
        <f t="shared" si="4632"/>
        <v/>
      </c>
      <c r="AG394" s="67" t="str">
        <f t="shared" si="4633"/>
        <v/>
      </c>
      <c r="AH394" s="67" t="str">
        <f t="shared" si="4634"/>
        <v/>
      </c>
      <c r="AI394" s="67" t="str">
        <f t="shared" si="4635"/>
        <v/>
      </c>
      <c r="AJ394" s="67" t="str">
        <f t="shared" si="4636"/>
        <v/>
      </c>
      <c r="AK394" s="75" t="str">
        <f t="shared" si="4637"/>
        <v/>
      </c>
      <c r="AL394" s="74" t="str">
        <f t="shared" si="4111"/>
        <v/>
      </c>
      <c r="AM394" s="67" t="str">
        <f t="shared" ref="AM394" si="4750">IF(AND($F394=AL$2,$D394=AL$3,$E394=AM$4),1,"")</f>
        <v/>
      </c>
      <c r="AN394" s="67" t="str">
        <f t="shared" si="4639"/>
        <v/>
      </c>
      <c r="AO394" s="67" t="str">
        <f t="shared" si="4640"/>
        <v/>
      </c>
      <c r="AP394" s="67" t="str">
        <f t="shared" si="4641"/>
        <v/>
      </c>
      <c r="AQ394" s="67" t="str">
        <f t="shared" si="4642"/>
        <v/>
      </c>
      <c r="AR394" s="67" t="str">
        <f t="shared" si="4643"/>
        <v/>
      </c>
      <c r="AS394" s="67" t="str">
        <f t="shared" si="4644"/>
        <v/>
      </c>
      <c r="AT394" s="67" t="str">
        <f t="shared" si="4645"/>
        <v/>
      </c>
      <c r="AU394" s="75" t="str">
        <f t="shared" si="4646"/>
        <v/>
      </c>
      <c r="AV394" s="74" t="str">
        <f t="shared" si="4113"/>
        <v/>
      </c>
      <c r="AW394" s="67" t="str">
        <f t="shared" ref="AW394" si="4751">IF(AND($F394=AV$2,$D394=AV$3,$E394=AW$4),1,"")</f>
        <v/>
      </c>
      <c r="AX394" s="67" t="str">
        <f t="shared" si="4648"/>
        <v/>
      </c>
      <c r="AY394" s="67" t="str">
        <f t="shared" si="4649"/>
        <v/>
      </c>
      <c r="AZ394" s="67" t="str">
        <f t="shared" si="4650"/>
        <v/>
      </c>
      <c r="BA394" s="67" t="str">
        <f t="shared" si="4651"/>
        <v/>
      </c>
      <c r="BB394" s="67" t="str">
        <f t="shared" si="4652"/>
        <v/>
      </c>
      <c r="BC394" s="67" t="str">
        <f t="shared" si="4653"/>
        <v/>
      </c>
      <c r="BD394" s="67" t="str">
        <f t="shared" si="4654"/>
        <v/>
      </c>
      <c r="BE394" s="75" t="str">
        <f t="shared" si="4655"/>
        <v/>
      </c>
      <c r="BF394" s="74" t="str">
        <f t="shared" si="4115"/>
        <v/>
      </c>
      <c r="BG394" s="67" t="str">
        <f t="shared" ref="BG394" si="4752">IF(AND($F394=BF$2,$D394=BF$3,$E394=BG$4),1,"")</f>
        <v/>
      </c>
      <c r="BH394" s="67" t="str">
        <f t="shared" si="4657"/>
        <v/>
      </c>
      <c r="BI394" s="67" t="str">
        <f t="shared" si="4658"/>
        <v/>
      </c>
      <c r="BJ394" s="67" t="str">
        <f t="shared" si="4659"/>
        <v/>
      </c>
      <c r="BK394" s="67" t="str">
        <f t="shared" si="4660"/>
        <v/>
      </c>
      <c r="BL394" s="67" t="str">
        <f t="shared" si="4661"/>
        <v/>
      </c>
      <c r="BM394" s="67" t="str">
        <f t="shared" si="4662"/>
        <v/>
      </c>
      <c r="BN394" s="67" t="str">
        <f t="shared" si="4663"/>
        <v/>
      </c>
      <c r="BO394" s="75" t="str">
        <f t="shared" si="4664"/>
        <v/>
      </c>
      <c r="BP394" s="74" t="str">
        <f t="shared" si="4117"/>
        <v/>
      </c>
      <c r="BQ394" s="67" t="str">
        <f t="shared" ref="BQ394" si="4753">IF(AND($F394=BP$2,$D394=BP$3,$E394=BQ$4),1,"")</f>
        <v/>
      </c>
      <c r="BR394" s="67" t="str">
        <f t="shared" si="4666"/>
        <v/>
      </c>
      <c r="BS394" s="67" t="str">
        <f t="shared" si="4667"/>
        <v/>
      </c>
      <c r="BT394" s="67" t="str">
        <f t="shared" si="4668"/>
        <v/>
      </c>
      <c r="BU394" s="67" t="str">
        <f t="shared" si="4669"/>
        <v/>
      </c>
      <c r="BV394" s="67" t="str">
        <f t="shared" si="4670"/>
        <v/>
      </c>
      <c r="BW394" s="67" t="str">
        <f t="shared" si="4671"/>
        <v/>
      </c>
      <c r="BX394" s="67" t="str">
        <f t="shared" si="4672"/>
        <v/>
      </c>
      <c r="BY394" s="75" t="str">
        <f t="shared" si="4673"/>
        <v/>
      </c>
      <c r="BZ394" s="74" t="str">
        <f t="shared" si="4119"/>
        <v/>
      </c>
      <c r="CA394" s="67" t="str">
        <f t="shared" ref="CA394" si="4754">IF(AND($F394=BZ$2,$D394=BZ$3,$E394=CA$4),1,"")</f>
        <v/>
      </c>
      <c r="CB394" s="67" t="str">
        <f t="shared" si="4675"/>
        <v/>
      </c>
      <c r="CC394" s="67" t="str">
        <f t="shared" si="4676"/>
        <v/>
      </c>
      <c r="CD394" s="67" t="str">
        <f t="shared" si="4677"/>
        <v/>
      </c>
      <c r="CE394" s="67" t="str">
        <f t="shared" si="4678"/>
        <v/>
      </c>
      <c r="CF394" s="67" t="str">
        <f t="shared" si="4679"/>
        <v/>
      </c>
      <c r="CG394" s="67" t="str">
        <f t="shared" si="4680"/>
        <v/>
      </c>
      <c r="CH394" s="67" t="str">
        <f t="shared" si="4681"/>
        <v/>
      </c>
      <c r="CI394" s="75" t="str">
        <f t="shared" si="4682"/>
        <v/>
      </c>
      <c r="CJ394" s="74" t="str">
        <f t="shared" si="4121"/>
        <v/>
      </c>
      <c r="CK394" s="67" t="str">
        <f t="shared" ref="CK394" si="4755">IF(AND($F394=CJ$2,$D394=CJ$3,$E394=CK$4),1,"")</f>
        <v/>
      </c>
      <c r="CL394" s="67" t="str">
        <f t="shared" si="4684"/>
        <v/>
      </c>
      <c r="CM394" s="67" t="str">
        <f t="shared" si="4685"/>
        <v/>
      </c>
      <c r="CN394" s="67" t="str">
        <f t="shared" si="4686"/>
        <v/>
      </c>
      <c r="CO394" s="67" t="str">
        <f t="shared" si="4687"/>
        <v/>
      </c>
      <c r="CP394" s="67" t="str">
        <f t="shared" si="4688"/>
        <v/>
      </c>
      <c r="CQ394" s="67" t="str">
        <f t="shared" si="4689"/>
        <v/>
      </c>
      <c r="CR394" s="67" t="str">
        <f t="shared" si="4690"/>
        <v/>
      </c>
      <c r="CS394" s="75" t="str">
        <f t="shared" si="4691"/>
        <v/>
      </c>
      <c r="CT394" s="74" t="str">
        <f t="shared" si="4123"/>
        <v/>
      </c>
      <c r="CU394" s="67" t="str">
        <f t="shared" ref="CU394" si="4756">IF(AND($F394=CT$2,$D394=CT$3,$E394=CU$4),1,"")</f>
        <v/>
      </c>
      <c r="CV394" s="67" t="str">
        <f t="shared" si="4693"/>
        <v/>
      </c>
      <c r="CW394" s="67" t="str">
        <f t="shared" si="4694"/>
        <v/>
      </c>
      <c r="CX394" s="67" t="str">
        <f t="shared" si="4695"/>
        <v/>
      </c>
      <c r="CY394" s="67" t="str">
        <f t="shared" si="4696"/>
        <v/>
      </c>
      <c r="CZ394" s="67" t="str">
        <f t="shared" si="4697"/>
        <v/>
      </c>
      <c r="DA394" s="67" t="str">
        <f t="shared" si="4698"/>
        <v/>
      </c>
      <c r="DB394" s="67" t="str">
        <f t="shared" si="4699"/>
        <v/>
      </c>
      <c r="DC394" s="75" t="str">
        <f t="shared" si="4700"/>
        <v/>
      </c>
      <c r="DD394" s="74" t="str">
        <f t="shared" si="4125"/>
        <v/>
      </c>
      <c r="DE394" s="67" t="str">
        <f t="shared" ref="DE394" si="4757">IF(AND($F394=DD$2,$D394=DD$3,$E394=DE$4),1,"")</f>
        <v/>
      </c>
      <c r="DF394" s="67" t="str">
        <f t="shared" si="4702"/>
        <v/>
      </c>
      <c r="DG394" s="67" t="str">
        <f t="shared" si="4703"/>
        <v/>
      </c>
      <c r="DH394" s="67" t="str">
        <f t="shared" si="4704"/>
        <v/>
      </c>
      <c r="DI394" s="67" t="str">
        <f t="shared" si="4705"/>
        <v/>
      </c>
      <c r="DJ394" s="67" t="str">
        <f t="shared" si="4706"/>
        <v/>
      </c>
      <c r="DK394" s="67" t="str">
        <f t="shared" si="4707"/>
        <v/>
      </c>
      <c r="DL394" s="67" t="str">
        <f t="shared" si="4708"/>
        <v/>
      </c>
      <c r="DM394" s="75" t="str">
        <f t="shared" si="4709"/>
        <v/>
      </c>
      <c r="DN394" s="74" t="str">
        <f t="shared" si="4127"/>
        <v/>
      </c>
      <c r="DO394" s="67" t="str">
        <f t="shared" ref="DO394" si="4758">IF(AND($F394=DN$2,$D394=DN$3,$E394=DO$4),1,"")</f>
        <v/>
      </c>
      <c r="DP394" s="67" t="str">
        <f t="shared" si="4711"/>
        <v/>
      </c>
      <c r="DQ394" s="67" t="str">
        <f t="shared" si="4712"/>
        <v/>
      </c>
      <c r="DR394" s="67" t="str">
        <f t="shared" si="4713"/>
        <v/>
      </c>
      <c r="DS394" s="67" t="str">
        <f t="shared" si="4714"/>
        <v/>
      </c>
      <c r="DT394" s="67" t="str">
        <f t="shared" si="4715"/>
        <v/>
      </c>
      <c r="DU394" s="67" t="str">
        <f t="shared" si="4716"/>
        <v/>
      </c>
      <c r="DV394" s="67" t="str">
        <f t="shared" si="4717"/>
        <v/>
      </c>
      <c r="DW394" s="76" t="str">
        <f t="shared" si="4718"/>
        <v/>
      </c>
      <c r="DX394" s="73"/>
    </row>
    <row r="395" spans="1:128" hidden="1">
      <c r="A395" s="67" t="str">
        <f>IF(OR(B395=0,B395=""),"",'Stu.Detail (1-20)'!A397)</f>
        <v/>
      </c>
      <c r="B395" s="67" t="str">
        <f>IF(OR('Stu.Detail (1-20)'!B397=0,'Stu.Detail (1-20)'!B397=""),"",'Stu.Detail (1-20)'!B397)</f>
        <v/>
      </c>
      <c r="C395" s="68" t="str">
        <f>IF(OR('Stu.Detail (1-20)'!C397=0,'Stu.Detail (1-20)'!C397=""),"",'Stu.Detail (1-20)'!C397)</f>
        <v/>
      </c>
      <c r="D395" s="67" t="str">
        <f>IF(OR('Stu.Detail (1-20)'!J397=0,'Stu.Detail (1-20)'!J397=""),"",'Stu.Detail (1-20)'!J397)</f>
        <v/>
      </c>
      <c r="E395" s="67" t="str">
        <f>IF(OR('Stu.Detail (1-20)'!K397=0,'Stu.Detail (1-20)'!K397=""),"",'Stu.Detail (1-20)'!K397)</f>
        <v/>
      </c>
      <c r="F395" s="67" t="str">
        <f>IF(OR('Stu.Detail (1-20)'!L397=0,'Stu.Detail (1-20)'!L397=""),"",'Stu.Detail (1-20)'!L397)</f>
        <v/>
      </c>
      <c r="H395" s="74" t="str">
        <f t="shared" si="4609"/>
        <v/>
      </c>
      <c r="I395" s="67" t="str">
        <f t="shared" si="4610"/>
        <v/>
      </c>
      <c r="J395" s="67" t="str">
        <f t="shared" si="4611"/>
        <v/>
      </c>
      <c r="K395" s="67" t="str">
        <f t="shared" si="4612"/>
        <v/>
      </c>
      <c r="L395" s="67" t="str">
        <f t="shared" si="4613"/>
        <v/>
      </c>
      <c r="M395" s="67" t="str">
        <f t="shared" si="4614"/>
        <v/>
      </c>
      <c r="N395" s="67" t="str">
        <f t="shared" si="4615"/>
        <v/>
      </c>
      <c r="O395" s="67" t="str">
        <f t="shared" si="4616"/>
        <v/>
      </c>
      <c r="P395" s="67" t="str">
        <f t="shared" si="4617"/>
        <v/>
      </c>
      <c r="Q395" s="75" t="str">
        <f t="shared" si="4618"/>
        <v/>
      </c>
      <c r="R395" s="74" t="str">
        <f t="shared" si="4619"/>
        <v/>
      </c>
      <c r="S395" s="67" t="str">
        <f t="shared" si="4620"/>
        <v/>
      </c>
      <c r="T395" s="67" t="str">
        <f t="shared" si="4621"/>
        <v/>
      </c>
      <c r="U395" s="67" t="str">
        <f t="shared" si="4622"/>
        <v/>
      </c>
      <c r="V395" s="67" t="str">
        <f t="shared" si="4623"/>
        <v/>
      </c>
      <c r="W395" s="67" t="str">
        <f t="shared" si="4624"/>
        <v/>
      </c>
      <c r="X395" s="67" t="str">
        <f t="shared" si="4625"/>
        <v/>
      </c>
      <c r="Y395" s="67" t="str">
        <f t="shared" si="4626"/>
        <v/>
      </c>
      <c r="Z395" s="67" t="str">
        <f t="shared" si="4627"/>
        <v/>
      </c>
      <c r="AA395" s="75" t="str">
        <f t="shared" si="4628"/>
        <v/>
      </c>
      <c r="AB395" s="74" t="str">
        <f t="shared" si="4109"/>
        <v/>
      </c>
      <c r="AC395" s="67" t="str">
        <f t="shared" ref="AC395" si="4759">IF(AND($F395=AB$2,$D395=AB$3,$E395=AC$4),1,"")</f>
        <v/>
      </c>
      <c r="AD395" s="67" t="str">
        <f t="shared" si="4630"/>
        <v/>
      </c>
      <c r="AE395" s="67" t="str">
        <f t="shared" si="4631"/>
        <v/>
      </c>
      <c r="AF395" s="67" t="str">
        <f t="shared" si="4632"/>
        <v/>
      </c>
      <c r="AG395" s="67" t="str">
        <f t="shared" si="4633"/>
        <v/>
      </c>
      <c r="AH395" s="67" t="str">
        <f t="shared" si="4634"/>
        <v/>
      </c>
      <c r="AI395" s="67" t="str">
        <f t="shared" si="4635"/>
        <v/>
      </c>
      <c r="AJ395" s="67" t="str">
        <f t="shared" si="4636"/>
        <v/>
      </c>
      <c r="AK395" s="75" t="str">
        <f t="shared" si="4637"/>
        <v/>
      </c>
      <c r="AL395" s="74" t="str">
        <f t="shared" si="4111"/>
        <v/>
      </c>
      <c r="AM395" s="67" t="str">
        <f t="shared" ref="AM395" si="4760">IF(AND($F395=AL$2,$D395=AL$3,$E395=AM$4),1,"")</f>
        <v/>
      </c>
      <c r="AN395" s="67" t="str">
        <f t="shared" si="4639"/>
        <v/>
      </c>
      <c r="AO395" s="67" t="str">
        <f t="shared" si="4640"/>
        <v/>
      </c>
      <c r="AP395" s="67" t="str">
        <f t="shared" si="4641"/>
        <v/>
      </c>
      <c r="AQ395" s="67" t="str">
        <f t="shared" si="4642"/>
        <v/>
      </c>
      <c r="AR395" s="67" t="str">
        <f t="shared" si="4643"/>
        <v/>
      </c>
      <c r="AS395" s="67" t="str">
        <f t="shared" si="4644"/>
        <v/>
      </c>
      <c r="AT395" s="67" t="str">
        <f t="shared" si="4645"/>
        <v/>
      </c>
      <c r="AU395" s="75" t="str">
        <f t="shared" si="4646"/>
        <v/>
      </c>
      <c r="AV395" s="74" t="str">
        <f t="shared" si="4113"/>
        <v/>
      </c>
      <c r="AW395" s="67" t="str">
        <f t="shared" ref="AW395" si="4761">IF(AND($F395=AV$2,$D395=AV$3,$E395=AW$4),1,"")</f>
        <v/>
      </c>
      <c r="AX395" s="67" t="str">
        <f t="shared" si="4648"/>
        <v/>
      </c>
      <c r="AY395" s="67" t="str">
        <f t="shared" si="4649"/>
        <v/>
      </c>
      <c r="AZ395" s="67" t="str">
        <f t="shared" si="4650"/>
        <v/>
      </c>
      <c r="BA395" s="67" t="str">
        <f t="shared" si="4651"/>
        <v/>
      </c>
      <c r="BB395" s="67" t="str">
        <f t="shared" si="4652"/>
        <v/>
      </c>
      <c r="BC395" s="67" t="str">
        <f t="shared" si="4653"/>
        <v/>
      </c>
      <c r="BD395" s="67" t="str">
        <f t="shared" si="4654"/>
        <v/>
      </c>
      <c r="BE395" s="75" t="str">
        <f t="shared" si="4655"/>
        <v/>
      </c>
      <c r="BF395" s="74" t="str">
        <f t="shared" si="4115"/>
        <v/>
      </c>
      <c r="BG395" s="67" t="str">
        <f t="shared" ref="BG395" si="4762">IF(AND($F395=BF$2,$D395=BF$3,$E395=BG$4),1,"")</f>
        <v/>
      </c>
      <c r="BH395" s="67" t="str">
        <f t="shared" si="4657"/>
        <v/>
      </c>
      <c r="BI395" s="67" t="str">
        <f t="shared" si="4658"/>
        <v/>
      </c>
      <c r="BJ395" s="67" t="str">
        <f t="shared" si="4659"/>
        <v/>
      </c>
      <c r="BK395" s="67" t="str">
        <f t="shared" si="4660"/>
        <v/>
      </c>
      <c r="BL395" s="67" t="str">
        <f t="shared" si="4661"/>
        <v/>
      </c>
      <c r="BM395" s="67" t="str">
        <f t="shared" si="4662"/>
        <v/>
      </c>
      <c r="BN395" s="67" t="str">
        <f t="shared" si="4663"/>
        <v/>
      </c>
      <c r="BO395" s="75" t="str">
        <f t="shared" si="4664"/>
        <v/>
      </c>
      <c r="BP395" s="74" t="str">
        <f t="shared" si="4117"/>
        <v/>
      </c>
      <c r="BQ395" s="67" t="str">
        <f t="shared" ref="BQ395" si="4763">IF(AND($F395=BP$2,$D395=BP$3,$E395=BQ$4),1,"")</f>
        <v/>
      </c>
      <c r="BR395" s="67" t="str">
        <f t="shared" si="4666"/>
        <v/>
      </c>
      <c r="BS395" s="67" t="str">
        <f t="shared" si="4667"/>
        <v/>
      </c>
      <c r="BT395" s="67" t="str">
        <f t="shared" si="4668"/>
        <v/>
      </c>
      <c r="BU395" s="67" t="str">
        <f t="shared" si="4669"/>
        <v/>
      </c>
      <c r="BV395" s="67" t="str">
        <f t="shared" si="4670"/>
        <v/>
      </c>
      <c r="BW395" s="67" t="str">
        <f t="shared" si="4671"/>
        <v/>
      </c>
      <c r="BX395" s="67" t="str">
        <f t="shared" si="4672"/>
        <v/>
      </c>
      <c r="BY395" s="75" t="str">
        <f t="shared" si="4673"/>
        <v/>
      </c>
      <c r="BZ395" s="74" t="str">
        <f t="shared" si="4119"/>
        <v/>
      </c>
      <c r="CA395" s="67" t="str">
        <f t="shared" ref="CA395" si="4764">IF(AND($F395=BZ$2,$D395=BZ$3,$E395=CA$4),1,"")</f>
        <v/>
      </c>
      <c r="CB395" s="67" t="str">
        <f t="shared" si="4675"/>
        <v/>
      </c>
      <c r="CC395" s="67" t="str">
        <f t="shared" si="4676"/>
        <v/>
      </c>
      <c r="CD395" s="67" t="str">
        <f t="shared" si="4677"/>
        <v/>
      </c>
      <c r="CE395" s="67" t="str">
        <f t="shared" si="4678"/>
        <v/>
      </c>
      <c r="CF395" s="67" t="str">
        <f t="shared" si="4679"/>
        <v/>
      </c>
      <c r="CG395" s="67" t="str">
        <f t="shared" si="4680"/>
        <v/>
      </c>
      <c r="CH395" s="67" t="str">
        <f t="shared" si="4681"/>
        <v/>
      </c>
      <c r="CI395" s="75" t="str">
        <f t="shared" si="4682"/>
        <v/>
      </c>
      <c r="CJ395" s="74" t="str">
        <f t="shared" si="4121"/>
        <v/>
      </c>
      <c r="CK395" s="67" t="str">
        <f t="shared" ref="CK395" si="4765">IF(AND($F395=CJ$2,$D395=CJ$3,$E395=CK$4),1,"")</f>
        <v/>
      </c>
      <c r="CL395" s="67" t="str">
        <f t="shared" si="4684"/>
        <v/>
      </c>
      <c r="CM395" s="67" t="str">
        <f t="shared" si="4685"/>
        <v/>
      </c>
      <c r="CN395" s="67" t="str">
        <f t="shared" si="4686"/>
        <v/>
      </c>
      <c r="CO395" s="67" t="str">
        <f t="shared" si="4687"/>
        <v/>
      </c>
      <c r="CP395" s="67" t="str">
        <f t="shared" si="4688"/>
        <v/>
      </c>
      <c r="CQ395" s="67" t="str">
        <f t="shared" si="4689"/>
        <v/>
      </c>
      <c r="CR395" s="67" t="str">
        <f t="shared" si="4690"/>
        <v/>
      </c>
      <c r="CS395" s="75" t="str">
        <f t="shared" si="4691"/>
        <v/>
      </c>
      <c r="CT395" s="74" t="str">
        <f t="shared" si="4123"/>
        <v/>
      </c>
      <c r="CU395" s="67" t="str">
        <f t="shared" ref="CU395" si="4766">IF(AND($F395=CT$2,$D395=CT$3,$E395=CU$4),1,"")</f>
        <v/>
      </c>
      <c r="CV395" s="67" t="str">
        <f t="shared" si="4693"/>
        <v/>
      </c>
      <c r="CW395" s="67" t="str">
        <f t="shared" si="4694"/>
        <v/>
      </c>
      <c r="CX395" s="67" t="str">
        <f t="shared" si="4695"/>
        <v/>
      </c>
      <c r="CY395" s="67" t="str">
        <f t="shared" si="4696"/>
        <v/>
      </c>
      <c r="CZ395" s="67" t="str">
        <f t="shared" si="4697"/>
        <v/>
      </c>
      <c r="DA395" s="67" t="str">
        <f t="shared" si="4698"/>
        <v/>
      </c>
      <c r="DB395" s="67" t="str">
        <f t="shared" si="4699"/>
        <v/>
      </c>
      <c r="DC395" s="75" t="str">
        <f t="shared" si="4700"/>
        <v/>
      </c>
      <c r="DD395" s="74" t="str">
        <f t="shared" si="4125"/>
        <v/>
      </c>
      <c r="DE395" s="67" t="str">
        <f t="shared" ref="DE395" si="4767">IF(AND($F395=DD$2,$D395=DD$3,$E395=DE$4),1,"")</f>
        <v/>
      </c>
      <c r="DF395" s="67" t="str">
        <f t="shared" si="4702"/>
        <v/>
      </c>
      <c r="DG395" s="67" t="str">
        <f t="shared" si="4703"/>
        <v/>
      </c>
      <c r="DH395" s="67" t="str">
        <f t="shared" si="4704"/>
        <v/>
      </c>
      <c r="DI395" s="67" t="str">
        <f t="shared" si="4705"/>
        <v/>
      </c>
      <c r="DJ395" s="67" t="str">
        <f t="shared" si="4706"/>
        <v/>
      </c>
      <c r="DK395" s="67" t="str">
        <f t="shared" si="4707"/>
        <v/>
      </c>
      <c r="DL395" s="67" t="str">
        <f t="shared" si="4708"/>
        <v/>
      </c>
      <c r="DM395" s="75" t="str">
        <f t="shared" si="4709"/>
        <v/>
      </c>
      <c r="DN395" s="74" t="str">
        <f t="shared" si="4127"/>
        <v/>
      </c>
      <c r="DO395" s="67" t="str">
        <f t="shared" ref="DO395" si="4768">IF(AND($F395=DN$2,$D395=DN$3,$E395=DO$4),1,"")</f>
        <v/>
      </c>
      <c r="DP395" s="67" t="str">
        <f t="shared" si="4711"/>
        <v/>
      </c>
      <c r="DQ395" s="67" t="str">
        <f t="shared" si="4712"/>
        <v/>
      </c>
      <c r="DR395" s="67" t="str">
        <f t="shared" si="4713"/>
        <v/>
      </c>
      <c r="DS395" s="67" t="str">
        <f t="shared" si="4714"/>
        <v/>
      </c>
      <c r="DT395" s="67" t="str">
        <f t="shared" si="4715"/>
        <v/>
      </c>
      <c r="DU395" s="67" t="str">
        <f t="shared" si="4716"/>
        <v/>
      </c>
      <c r="DV395" s="67" t="str">
        <f t="shared" si="4717"/>
        <v/>
      </c>
      <c r="DW395" s="76" t="str">
        <f t="shared" si="4718"/>
        <v/>
      </c>
      <c r="DX395" s="73"/>
    </row>
    <row r="396" spans="1:128" hidden="1">
      <c r="A396" s="67" t="str">
        <f>IF(OR(B396=0,B396=""),"",'Stu.Detail (1-20)'!A398)</f>
        <v/>
      </c>
      <c r="B396" s="67" t="str">
        <f>IF(OR('Stu.Detail (1-20)'!B398=0,'Stu.Detail (1-20)'!B398=""),"",'Stu.Detail (1-20)'!B398)</f>
        <v/>
      </c>
      <c r="C396" s="68" t="str">
        <f>IF(OR('Stu.Detail (1-20)'!C398=0,'Stu.Detail (1-20)'!C398=""),"",'Stu.Detail (1-20)'!C398)</f>
        <v/>
      </c>
      <c r="D396" s="67" t="str">
        <f>IF(OR('Stu.Detail (1-20)'!J398=0,'Stu.Detail (1-20)'!J398=""),"",'Stu.Detail (1-20)'!J398)</f>
        <v/>
      </c>
      <c r="E396" s="67" t="str">
        <f>IF(OR('Stu.Detail (1-20)'!K398=0,'Stu.Detail (1-20)'!K398=""),"",'Stu.Detail (1-20)'!K398)</f>
        <v/>
      </c>
      <c r="F396" s="67" t="str">
        <f>IF(OR('Stu.Detail (1-20)'!L398=0,'Stu.Detail (1-20)'!L398=""),"",'Stu.Detail (1-20)'!L398)</f>
        <v/>
      </c>
      <c r="H396" s="74" t="str">
        <f t="shared" si="4609"/>
        <v/>
      </c>
      <c r="I396" s="67" t="str">
        <f t="shared" si="4610"/>
        <v/>
      </c>
      <c r="J396" s="67" t="str">
        <f t="shared" si="4611"/>
        <v/>
      </c>
      <c r="K396" s="67" t="str">
        <f t="shared" si="4612"/>
        <v/>
      </c>
      <c r="L396" s="67" t="str">
        <f t="shared" si="4613"/>
        <v/>
      </c>
      <c r="M396" s="67" t="str">
        <f t="shared" si="4614"/>
        <v/>
      </c>
      <c r="N396" s="67" t="str">
        <f t="shared" si="4615"/>
        <v/>
      </c>
      <c r="O396" s="67" t="str">
        <f t="shared" si="4616"/>
        <v/>
      </c>
      <c r="P396" s="67" t="str">
        <f t="shared" si="4617"/>
        <v/>
      </c>
      <c r="Q396" s="75" t="str">
        <f t="shared" si="4618"/>
        <v/>
      </c>
      <c r="R396" s="74" t="str">
        <f t="shared" si="4619"/>
        <v/>
      </c>
      <c r="S396" s="67" t="str">
        <f t="shared" si="4620"/>
        <v/>
      </c>
      <c r="T396" s="67" t="str">
        <f t="shared" si="4621"/>
        <v/>
      </c>
      <c r="U396" s="67" t="str">
        <f t="shared" si="4622"/>
        <v/>
      </c>
      <c r="V396" s="67" t="str">
        <f t="shared" si="4623"/>
        <v/>
      </c>
      <c r="W396" s="67" t="str">
        <f t="shared" si="4624"/>
        <v/>
      </c>
      <c r="X396" s="67" t="str">
        <f t="shared" si="4625"/>
        <v/>
      </c>
      <c r="Y396" s="67" t="str">
        <f t="shared" si="4626"/>
        <v/>
      </c>
      <c r="Z396" s="67" t="str">
        <f t="shared" si="4627"/>
        <v/>
      </c>
      <c r="AA396" s="75" t="str">
        <f t="shared" si="4628"/>
        <v/>
      </c>
      <c r="AB396" s="74" t="str">
        <f t="shared" si="4109"/>
        <v/>
      </c>
      <c r="AC396" s="67" t="str">
        <f t="shared" ref="AC396" si="4769">IF(AND($F396=AB$2,$D396=AB$3,$E396=AC$4),1,"")</f>
        <v/>
      </c>
      <c r="AD396" s="67" t="str">
        <f t="shared" si="4630"/>
        <v/>
      </c>
      <c r="AE396" s="67" t="str">
        <f t="shared" si="4631"/>
        <v/>
      </c>
      <c r="AF396" s="67" t="str">
        <f t="shared" si="4632"/>
        <v/>
      </c>
      <c r="AG396" s="67" t="str">
        <f t="shared" si="4633"/>
        <v/>
      </c>
      <c r="AH396" s="67" t="str">
        <f t="shared" si="4634"/>
        <v/>
      </c>
      <c r="AI396" s="67" t="str">
        <f t="shared" si="4635"/>
        <v/>
      </c>
      <c r="AJ396" s="67" t="str">
        <f t="shared" si="4636"/>
        <v/>
      </c>
      <c r="AK396" s="75" t="str">
        <f t="shared" si="4637"/>
        <v/>
      </c>
      <c r="AL396" s="74" t="str">
        <f t="shared" si="4111"/>
        <v/>
      </c>
      <c r="AM396" s="67" t="str">
        <f t="shared" ref="AM396" si="4770">IF(AND($F396=AL$2,$D396=AL$3,$E396=AM$4),1,"")</f>
        <v/>
      </c>
      <c r="AN396" s="67" t="str">
        <f t="shared" si="4639"/>
        <v/>
      </c>
      <c r="AO396" s="67" t="str">
        <f t="shared" si="4640"/>
        <v/>
      </c>
      <c r="AP396" s="67" t="str">
        <f t="shared" si="4641"/>
        <v/>
      </c>
      <c r="AQ396" s="67" t="str">
        <f t="shared" si="4642"/>
        <v/>
      </c>
      <c r="AR396" s="67" t="str">
        <f t="shared" si="4643"/>
        <v/>
      </c>
      <c r="AS396" s="67" t="str">
        <f t="shared" si="4644"/>
        <v/>
      </c>
      <c r="AT396" s="67" t="str">
        <f t="shared" si="4645"/>
        <v/>
      </c>
      <c r="AU396" s="75" t="str">
        <f t="shared" si="4646"/>
        <v/>
      </c>
      <c r="AV396" s="74" t="str">
        <f t="shared" si="4113"/>
        <v/>
      </c>
      <c r="AW396" s="67" t="str">
        <f t="shared" ref="AW396" si="4771">IF(AND($F396=AV$2,$D396=AV$3,$E396=AW$4),1,"")</f>
        <v/>
      </c>
      <c r="AX396" s="67" t="str">
        <f t="shared" si="4648"/>
        <v/>
      </c>
      <c r="AY396" s="67" t="str">
        <f t="shared" si="4649"/>
        <v/>
      </c>
      <c r="AZ396" s="67" t="str">
        <f t="shared" si="4650"/>
        <v/>
      </c>
      <c r="BA396" s="67" t="str">
        <f t="shared" si="4651"/>
        <v/>
      </c>
      <c r="BB396" s="67" t="str">
        <f t="shared" si="4652"/>
        <v/>
      </c>
      <c r="BC396" s="67" t="str">
        <f t="shared" si="4653"/>
        <v/>
      </c>
      <c r="BD396" s="67" t="str">
        <f t="shared" si="4654"/>
        <v/>
      </c>
      <c r="BE396" s="75" t="str">
        <f t="shared" si="4655"/>
        <v/>
      </c>
      <c r="BF396" s="74" t="str">
        <f t="shared" si="4115"/>
        <v/>
      </c>
      <c r="BG396" s="67" t="str">
        <f t="shared" ref="BG396" si="4772">IF(AND($F396=BF$2,$D396=BF$3,$E396=BG$4),1,"")</f>
        <v/>
      </c>
      <c r="BH396" s="67" t="str">
        <f t="shared" si="4657"/>
        <v/>
      </c>
      <c r="BI396" s="67" t="str">
        <f t="shared" si="4658"/>
        <v/>
      </c>
      <c r="BJ396" s="67" t="str">
        <f t="shared" si="4659"/>
        <v/>
      </c>
      <c r="BK396" s="67" t="str">
        <f t="shared" si="4660"/>
        <v/>
      </c>
      <c r="BL396" s="67" t="str">
        <f t="shared" si="4661"/>
        <v/>
      </c>
      <c r="BM396" s="67" t="str">
        <f t="shared" si="4662"/>
        <v/>
      </c>
      <c r="BN396" s="67" t="str">
        <f t="shared" si="4663"/>
        <v/>
      </c>
      <c r="BO396" s="75" t="str">
        <f t="shared" si="4664"/>
        <v/>
      </c>
      <c r="BP396" s="74" t="str">
        <f t="shared" si="4117"/>
        <v/>
      </c>
      <c r="BQ396" s="67" t="str">
        <f t="shared" ref="BQ396" si="4773">IF(AND($F396=BP$2,$D396=BP$3,$E396=BQ$4),1,"")</f>
        <v/>
      </c>
      <c r="BR396" s="67" t="str">
        <f t="shared" si="4666"/>
        <v/>
      </c>
      <c r="BS396" s="67" t="str">
        <f t="shared" si="4667"/>
        <v/>
      </c>
      <c r="BT396" s="67" t="str">
        <f t="shared" si="4668"/>
        <v/>
      </c>
      <c r="BU396" s="67" t="str">
        <f t="shared" si="4669"/>
        <v/>
      </c>
      <c r="BV396" s="67" t="str">
        <f t="shared" si="4670"/>
        <v/>
      </c>
      <c r="BW396" s="67" t="str">
        <f t="shared" si="4671"/>
        <v/>
      </c>
      <c r="BX396" s="67" t="str">
        <f t="shared" si="4672"/>
        <v/>
      </c>
      <c r="BY396" s="75" t="str">
        <f t="shared" si="4673"/>
        <v/>
      </c>
      <c r="BZ396" s="74" t="str">
        <f t="shared" si="4119"/>
        <v/>
      </c>
      <c r="CA396" s="67" t="str">
        <f t="shared" ref="CA396" si="4774">IF(AND($F396=BZ$2,$D396=BZ$3,$E396=CA$4),1,"")</f>
        <v/>
      </c>
      <c r="CB396" s="67" t="str">
        <f t="shared" si="4675"/>
        <v/>
      </c>
      <c r="CC396" s="67" t="str">
        <f t="shared" si="4676"/>
        <v/>
      </c>
      <c r="CD396" s="67" t="str">
        <f t="shared" si="4677"/>
        <v/>
      </c>
      <c r="CE396" s="67" t="str">
        <f t="shared" si="4678"/>
        <v/>
      </c>
      <c r="CF396" s="67" t="str">
        <f t="shared" si="4679"/>
        <v/>
      </c>
      <c r="CG396" s="67" t="str">
        <f t="shared" si="4680"/>
        <v/>
      </c>
      <c r="CH396" s="67" t="str">
        <f t="shared" si="4681"/>
        <v/>
      </c>
      <c r="CI396" s="75" t="str">
        <f t="shared" si="4682"/>
        <v/>
      </c>
      <c r="CJ396" s="74" t="str">
        <f t="shared" si="4121"/>
        <v/>
      </c>
      <c r="CK396" s="67" t="str">
        <f t="shared" ref="CK396" si="4775">IF(AND($F396=CJ$2,$D396=CJ$3,$E396=CK$4),1,"")</f>
        <v/>
      </c>
      <c r="CL396" s="67" t="str">
        <f t="shared" si="4684"/>
        <v/>
      </c>
      <c r="CM396" s="67" t="str">
        <f t="shared" si="4685"/>
        <v/>
      </c>
      <c r="CN396" s="67" t="str">
        <f t="shared" si="4686"/>
        <v/>
      </c>
      <c r="CO396" s="67" t="str">
        <f t="shared" si="4687"/>
        <v/>
      </c>
      <c r="CP396" s="67" t="str">
        <f t="shared" si="4688"/>
        <v/>
      </c>
      <c r="CQ396" s="67" t="str">
        <f t="shared" si="4689"/>
        <v/>
      </c>
      <c r="CR396" s="67" t="str">
        <f t="shared" si="4690"/>
        <v/>
      </c>
      <c r="CS396" s="75" t="str">
        <f t="shared" si="4691"/>
        <v/>
      </c>
      <c r="CT396" s="74" t="str">
        <f t="shared" si="4123"/>
        <v/>
      </c>
      <c r="CU396" s="67" t="str">
        <f t="shared" ref="CU396" si="4776">IF(AND($F396=CT$2,$D396=CT$3,$E396=CU$4),1,"")</f>
        <v/>
      </c>
      <c r="CV396" s="67" t="str">
        <f t="shared" si="4693"/>
        <v/>
      </c>
      <c r="CW396" s="67" t="str">
        <f t="shared" si="4694"/>
        <v/>
      </c>
      <c r="CX396" s="67" t="str">
        <f t="shared" si="4695"/>
        <v/>
      </c>
      <c r="CY396" s="67" t="str">
        <f t="shared" si="4696"/>
        <v/>
      </c>
      <c r="CZ396" s="67" t="str">
        <f t="shared" si="4697"/>
        <v/>
      </c>
      <c r="DA396" s="67" t="str">
        <f t="shared" si="4698"/>
        <v/>
      </c>
      <c r="DB396" s="67" t="str">
        <f t="shared" si="4699"/>
        <v/>
      </c>
      <c r="DC396" s="75" t="str">
        <f t="shared" si="4700"/>
        <v/>
      </c>
      <c r="DD396" s="74" t="str">
        <f t="shared" si="4125"/>
        <v/>
      </c>
      <c r="DE396" s="67" t="str">
        <f t="shared" ref="DE396" si="4777">IF(AND($F396=DD$2,$D396=DD$3,$E396=DE$4),1,"")</f>
        <v/>
      </c>
      <c r="DF396" s="67" t="str">
        <f t="shared" si="4702"/>
        <v/>
      </c>
      <c r="DG396" s="67" t="str">
        <f t="shared" si="4703"/>
        <v/>
      </c>
      <c r="DH396" s="67" t="str">
        <f t="shared" si="4704"/>
        <v/>
      </c>
      <c r="DI396" s="67" t="str">
        <f t="shared" si="4705"/>
        <v/>
      </c>
      <c r="DJ396" s="67" t="str">
        <f t="shared" si="4706"/>
        <v/>
      </c>
      <c r="DK396" s="67" t="str">
        <f t="shared" si="4707"/>
        <v/>
      </c>
      <c r="DL396" s="67" t="str">
        <f t="shared" si="4708"/>
        <v/>
      </c>
      <c r="DM396" s="75" t="str">
        <f t="shared" si="4709"/>
        <v/>
      </c>
      <c r="DN396" s="74" t="str">
        <f t="shared" si="4127"/>
        <v/>
      </c>
      <c r="DO396" s="67" t="str">
        <f t="shared" ref="DO396" si="4778">IF(AND($F396=DN$2,$D396=DN$3,$E396=DO$4),1,"")</f>
        <v/>
      </c>
      <c r="DP396" s="67" t="str">
        <f t="shared" si="4711"/>
        <v/>
      </c>
      <c r="DQ396" s="67" t="str">
        <f t="shared" si="4712"/>
        <v/>
      </c>
      <c r="DR396" s="67" t="str">
        <f t="shared" si="4713"/>
        <v/>
      </c>
      <c r="DS396" s="67" t="str">
        <f t="shared" si="4714"/>
        <v/>
      </c>
      <c r="DT396" s="67" t="str">
        <f t="shared" si="4715"/>
        <v/>
      </c>
      <c r="DU396" s="67" t="str">
        <f t="shared" si="4716"/>
        <v/>
      </c>
      <c r="DV396" s="67" t="str">
        <f t="shared" si="4717"/>
        <v/>
      </c>
      <c r="DW396" s="76" t="str">
        <f t="shared" si="4718"/>
        <v/>
      </c>
      <c r="DX396" s="73"/>
    </row>
    <row r="397" spans="1:128" hidden="1">
      <c r="A397" s="67" t="str">
        <f>IF(OR(B397=0,B397=""),"",'Stu.Detail (1-20)'!A399)</f>
        <v/>
      </c>
      <c r="B397" s="67" t="str">
        <f>IF(OR('Stu.Detail (1-20)'!B399=0,'Stu.Detail (1-20)'!B399=""),"",'Stu.Detail (1-20)'!B399)</f>
        <v/>
      </c>
      <c r="C397" s="68" t="str">
        <f>IF(OR('Stu.Detail (1-20)'!C399=0,'Stu.Detail (1-20)'!C399=""),"",'Stu.Detail (1-20)'!C399)</f>
        <v/>
      </c>
      <c r="D397" s="67" t="str">
        <f>IF(OR('Stu.Detail (1-20)'!J399=0,'Stu.Detail (1-20)'!J399=""),"",'Stu.Detail (1-20)'!J399)</f>
        <v/>
      </c>
      <c r="E397" s="67" t="str">
        <f>IF(OR('Stu.Detail (1-20)'!K399=0,'Stu.Detail (1-20)'!K399=""),"",'Stu.Detail (1-20)'!K399)</f>
        <v/>
      </c>
      <c r="F397" s="67" t="str">
        <f>IF(OR('Stu.Detail (1-20)'!L399=0,'Stu.Detail (1-20)'!L399=""),"",'Stu.Detail (1-20)'!L399)</f>
        <v/>
      </c>
      <c r="H397" s="74" t="str">
        <f t="shared" si="4609"/>
        <v/>
      </c>
      <c r="I397" s="67" t="str">
        <f t="shared" si="4610"/>
        <v/>
      </c>
      <c r="J397" s="67" t="str">
        <f t="shared" si="4611"/>
        <v/>
      </c>
      <c r="K397" s="67" t="str">
        <f t="shared" si="4612"/>
        <v/>
      </c>
      <c r="L397" s="67" t="str">
        <f t="shared" si="4613"/>
        <v/>
      </c>
      <c r="M397" s="67" t="str">
        <f t="shared" si="4614"/>
        <v/>
      </c>
      <c r="N397" s="67" t="str">
        <f t="shared" si="4615"/>
        <v/>
      </c>
      <c r="O397" s="67" t="str">
        <f t="shared" si="4616"/>
        <v/>
      </c>
      <c r="P397" s="67" t="str">
        <f t="shared" si="4617"/>
        <v/>
      </c>
      <c r="Q397" s="75" t="str">
        <f t="shared" si="4618"/>
        <v/>
      </c>
      <c r="R397" s="74" t="str">
        <f t="shared" si="4619"/>
        <v/>
      </c>
      <c r="S397" s="67" t="str">
        <f t="shared" si="4620"/>
        <v/>
      </c>
      <c r="T397" s="67" t="str">
        <f t="shared" si="4621"/>
        <v/>
      </c>
      <c r="U397" s="67" t="str">
        <f t="shared" si="4622"/>
        <v/>
      </c>
      <c r="V397" s="67" t="str">
        <f t="shared" si="4623"/>
        <v/>
      </c>
      <c r="W397" s="67" t="str">
        <f t="shared" si="4624"/>
        <v/>
      </c>
      <c r="X397" s="67" t="str">
        <f t="shared" si="4625"/>
        <v/>
      </c>
      <c r="Y397" s="67" t="str">
        <f t="shared" si="4626"/>
        <v/>
      </c>
      <c r="Z397" s="67" t="str">
        <f t="shared" si="4627"/>
        <v/>
      </c>
      <c r="AA397" s="75" t="str">
        <f t="shared" si="4628"/>
        <v/>
      </c>
      <c r="AB397" s="74" t="str">
        <f t="shared" si="4109"/>
        <v/>
      </c>
      <c r="AC397" s="67" t="str">
        <f t="shared" ref="AC397" si="4779">IF(AND($F397=AB$2,$D397=AB$3,$E397=AC$4),1,"")</f>
        <v/>
      </c>
      <c r="AD397" s="67" t="str">
        <f t="shared" si="4630"/>
        <v/>
      </c>
      <c r="AE397" s="67" t="str">
        <f t="shared" si="4631"/>
        <v/>
      </c>
      <c r="AF397" s="67" t="str">
        <f t="shared" si="4632"/>
        <v/>
      </c>
      <c r="AG397" s="67" t="str">
        <f t="shared" si="4633"/>
        <v/>
      </c>
      <c r="AH397" s="67" t="str">
        <f t="shared" si="4634"/>
        <v/>
      </c>
      <c r="AI397" s="67" t="str">
        <f t="shared" si="4635"/>
        <v/>
      </c>
      <c r="AJ397" s="67" t="str">
        <f t="shared" si="4636"/>
        <v/>
      </c>
      <c r="AK397" s="75" t="str">
        <f t="shared" si="4637"/>
        <v/>
      </c>
      <c r="AL397" s="74" t="str">
        <f t="shared" si="4111"/>
        <v/>
      </c>
      <c r="AM397" s="67" t="str">
        <f t="shared" ref="AM397" si="4780">IF(AND($F397=AL$2,$D397=AL$3,$E397=AM$4),1,"")</f>
        <v/>
      </c>
      <c r="AN397" s="67" t="str">
        <f t="shared" si="4639"/>
        <v/>
      </c>
      <c r="AO397" s="67" t="str">
        <f t="shared" si="4640"/>
        <v/>
      </c>
      <c r="AP397" s="67" t="str">
        <f t="shared" si="4641"/>
        <v/>
      </c>
      <c r="AQ397" s="67" t="str">
        <f t="shared" si="4642"/>
        <v/>
      </c>
      <c r="AR397" s="67" t="str">
        <f t="shared" si="4643"/>
        <v/>
      </c>
      <c r="AS397" s="67" t="str">
        <f t="shared" si="4644"/>
        <v/>
      </c>
      <c r="AT397" s="67" t="str">
        <f t="shared" si="4645"/>
        <v/>
      </c>
      <c r="AU397" s="75" t="str">
        <f t="shared" si="4646"/>
        <v/>
      </c>
      <c r="AV397" s="74" t="str">
        <f t="shared" si="4113"/>
        <v/>
      </c>
      <c r="AW397" s="67" t="str">
        <f t="shared" ref="AW397" si="4781">IF(AND($F397=AV$2,$D397=AV$3,$E397=AW$4),1,"")</f>
        <v/>
      </c>
      <c r="AX397" s="67" t="str">
        <f t="shared" si="4648"/>
        <v/>
      </c>
      <c r="AY397" s="67" t="str">
        <f t="shared" si="4649"/>
        <v/>
      </c>
      <c r="AZ397" s="67" t="str">
        <f t="shared" si="4650"/>
        <v/>
      </c>
      <c r="BA397" s="67" t="str">
        <f t="shared" si="4651"/>
        <v/>
      </c>
      <c r="BB397" s="67" t="str">
        <f t="shared" si="4652"/>
        <v/>
      </c>
      <c r="BC397" s="67" t="str">
        <f t="shared" si="4653"/>
        <v/>
      </c>
      <c r="BD397" s="67" t="str">
        <f t="shared" si="4654"/>
        <v/>
      </c>
      <c r="BE397" s="75" t="str">
        <f t="shared" si="4655"/>
        <v/>
      </c>
      <c r="BF397" s="74" t="str">
        <f t="shared" si="4115"/>
        <v/>
      </c>
      <c r="BG397" s="67" t="str">
        <f t="shared" ref="BG397" si="4782">IF(AND($F397=BF$2,$D397=BF$3,$E397=BG$4),1,"")</f>
        <v/>
      </c>
      <c r="BH397" s="67" t="str">
        <f t="shared" si="4657"/>
        <v/>
      </c>
      <c r="BI397" s="67" t="str">
        <f t="shared" si="4658"/>
        <v/>
      </c>
      <c r="BJ397" s="67" t="str">
        <f t="shared" si="4659"/>
        <v/>
      </c>
      <c r="BK397" s="67" t="str">
        <f t="shared" si="4660"/>
        <v/>
      </c>
      <c r="BL397" s="67" t="str">
        <f t="shared" si="4661"/>
        <v/>
      </c>
      <c r="BM397" s="67" t="str">
        <f t="shared" si="4662"/>
        <v/>
      </c>
      <c r="BN397" s="67" t="str">
        <f t="shared" si="4663"/>
        <v/>
      </c>
      <c r="BO397" s="75" t="str">
        <f t="shared" si="4664"/>
        <v/>
      </c>
      <c r="BP397" s="74" t="str">
        <f t="shared" si="4117"/>
        <v/>
      </c>
      <c r="BQ397" s="67" t="str">
        <f t="shared" ref="BQ397" si="4783">IF(AND($F397=BP$2,$D397=BP$3,$E397=BQ$4),1,"")</f>
        <v/>
      </c>
      <c r="BR397" s="67" t="str">
        <f t="shared" si="4666"/>
        <v/>
      </c>
      <c r="BS397" s="67" t="str">
        <f t="shared" si="4667"/>
        <v/>
      </c>
      <c r="BT397" s="67" t="str">
        <f t="shared" si="4668"/>
        <v/>
      </c>
      <c r="BU397" s="67" t="str">
        <f t="shared" si="4669"/>
        <v/>
      </c>
      <c r="BV397" s="67" t="str">
        <f t="shared" si="4670"/>
        <v/>
      </c>
      <c r="BW397" s="67" t="str">
        <f t="shared" si="4671"/>
        <v/>
      </c>
      <c r="BX397" s="67" t="str">
        <f t="shared" si="4672"/>
        <v/>
      </c>
      <c r="BY397" s="75" t="str">
        <f t="shared" si="4673"/>
        <v/>
      </c>
      <c r="BZ397" s="74" t="str">
        <f t="shared" si="4119"/>
        <v/>
      </c>
      <c r="CA397" s="67" t="str">
        <f t="shared" ref="CA397" si="4784">IF(AND($F397=BZ$2,$D397=BZ$3,$E397=CA$4),1,"")</f>
        <v/>
      </c>
      <c r="CB397" s="67" t="str">
        <f t="shared" si="4675"/>
        <v/>
      </c>
      <c r="CC397" s="67" t="str">
        <f t="shared" si="4676"/>
        <v/>
      </c>
      <c r="CD397" s="67" t="str">
        <f t="shared" si="4677"/>
        <v/>
      </c>
      <c r="CE397" s="67" t="str">
        <f t="shared" si="4678"/>
        <v/>
      </c>
      <c r="CF397" s="67" t="str">
        <f t="shared" si="4679"/>
        <v/>
      </c>
      <c r="CG397" s="67" t="str">
        <f t="shared" si="4680"/>
        <v/>
      </c>
      <c r="CH397" s="67" t="str">
        <f t="shared" si="4681"/>
        <v/>
      </c>
      <c r="CI397" s="75" t="str">
        <f t="shared" si="4682"/>
        <v/>
      </c>
      <c r="CJ397" s="74" t="str">
        <f t="shared" si="4121"/>
        <v/>
      </c>
      <c r="CK397" s="67" t="str">
        <f t="shared" ref="CK397" si="4785">IF(AND($F397=CJ$2,$D397=CJ$3,$E397=CK$4),1,"")</f>
        <v/>
      </c>
      <c r="CL397" s="67" t="str">
        <f t="shared" si="4684"/>
        <v/>
      </c>
      <c r="CM397" s="67" t="str">
        <f t="shared" si="4685"/>
        <v/>
      </c>
      <c r="CN397" s="67" t="str">
        <f t="shared" si="4686"/>
        <v/>
      </c>
      <c r="CO397" s="67" t="str">
        <f t="shared" si="4687"/>
        <v/>
      </c>
      <c r="CP397" s="67" t="str">
        <f t="shared" si="4688"/>
        <v/>
      </c>
      <c r="CQ397" s="67" t="str">
        <f t="shared" si="4689"/>
        <v/>
      </c>
      <c r="CR397" s="67" t="str">
        <f t="shared" si="4690"/>
        <v/>
      </c>
      <c r="CS397" s="75" t="str">
        <f t="shared" si="4691"/>
        <v/>
      </c>
      <c r="CT397" s="74" t="str">
        <f t="shared" si="4123"/>
        <v/>
      </c>
      <c r="CU397" s="67" t="str">
        <f t="shared" ref="CU397" si="4786">IF(AND($F397=CT$2,$D397=CT$3,$E397=CU$4),1,"")</f>
        <v/>
      </c>
      <c r="CV397" s="67" t="str">
        <f t="shared" si="4693"/>
        <v/>
      </c>
      <c r="CW397" s="67" t="str">
        <f t="shared" si="4694"/>
        <v/>
      </c>
      <c r="CX397" s="67" t="str">
        <f t="shared" si="4695"/>
        <v/>
      </c>
      <c r="CY397" s="67" t="str">
        <f t="shared" si="4696"/>
        <v/>
      </c>
      <c r="CZ397" s="67" t="str">
        <f t="shared" si="4697"/>
        <v/>
      </c>
      <c r="DA397" s="67" t="str">
        <f t="shared" si="4698"/>
        <v/>
      </c>
      <c r="DB397" s="67" t="str">
        <f t="shared" si="4699"/>
        <v/>
      </c>
      <c r="DC397" s="75" t="str">
        <f t="shared" si="4700"/>
        <v/>
      </c>
      <c r="DD397" s="74" t="str">
        <f t="shared" si="4125"/>
        <v/>
      </c>
      <c r="DE397" s="67" t="str">
        <f t="shared" ref="DE397" si="4787">IF(AND($F397=DD$2,$D397=DD$3,$E397=DE$4),1,"")</f>
        <v/>
      </c>
      <c r="DF397" s="67" t="str">
        <f t="shared" si="4702"/>
        <v/>
      </c>
      <c r="DG397" s="67" t="str">
        <f t="shared" si="4703"/>
        <v/>
      </c>
      <c r="DH397" s="67" t="str">
        <f t="shared" si="4704"/>
        <v/>
      </c>
      <c r="DI397" s="67" t="str">
        <f t="shared" si="4705"/>
        <v/>
      </c>
      <c r="DJ397" s="67" t="str">
        <f t="shared" si="4706"/>
        <v/>
      </c>
      <c r="DK397" s="67" t="str">
        <f t="shared" si="4707"/>
        <v/>
      </c>
      <c r="DL397" s="67" t="str">
        <f t="shared" si="4708"/>
        <v/>
      </c>
      <c r="DM397" s="75" t="str">
        <f t="shared" si="4709"/>
        <v/>
      </c>
      <c r="DN397" s="74" t="str">
        <f t="shared" si="4127"/>
        <v/>
      </c>
      <c r="DO397" s="67" t="str">
        <f t="shared" ref="DO397" si="4788">IF(AND($F397=DN$2,$D397=DN$3,$E397=DO$4),1,"")</f>
        <v/>
      </c>
      <c r="DP397" s="67" t="str">
        <f t="shared" si="4711"/>
        <v/>
      </c>
      <c r="DQ397" s="67" t="str">
        <f t="shared" si="4712"/>
        <v/>
      </c>
      <c r="DR397" s="67" t="str">
        <f t="shared" si="4713"/>
        <v/>
      </c>
      <c r="DS397" s="67" t="str">
        <f t="shared" si="4714"/>
        <v/>
      </c>
      <c r="DT397" s="67" t="str">
        <f t="shared" si="4715"/>
        <v/>
      </c>
      <c r="DU397" s="67" t="str">
        <f t="shared" si="4716"/>
        <v/>
      </c>
      <c r="DV397" s="67" t="str">
        <f t="shared" si="4717"/>
        <v/>
      </c>
      <c r="DW397" s="76" t="str">
        <f t="shared" si="4718"/>
        <v/>
      </c>
      <c r="DX397" s="73"/>
    </row>
    <row r="398" spans="1:128" hidden="1">
      <c r="A398" s="67" t="str">
        <f>IF(OR(B398=0,B398=""),"",'Stu.Detail (1-20)'!A400)</f>
        <v/>
      </c>
      <c r="B398" s="67" t="str">
        <f>IF(OR('Stu.Detail (1-20)'!B400=0,'Stu.Detail (1-20)'!B400=""),"",'Stu.Detail (1-20)'!B400)</f>
        <v/>
      </c>
      <c r="C398" s="68" t="str">
        <f>IF(OR('Stu.Detail (1-20)'!C400=0,'Stu.Detail (1-20)'!C400=""),"",'Stu.Detail (1-20)'!C400)</f>
        <v/>
      </c>
      <c r="D398" s="67" t="str">
        <f>IF(OR('Stu.Detail (1-20)'!J400=0,'Stu.Detail (1-20)'!J400=""),"",'Stu.Detail (1-20)'!J400)</f>
        <v/>
      </c>
      <c r="E398" s="67" t="str">
        <f>IF(OR('Stu.Detail (1-20)'!K400=0,'Stu.Detail (1-20)'!K400=""),"",'Stu.Detail (1-20)'!K400)</f>
        <v/>
      </c>
      <c r="F398" s="67" t="str">
        <f>IF(OR('Stu.Detail (1-20)'!L400=0,'Stu.Detail (1-20)'!L400=""),"",'Stu.Detail (1-20)'!L400)</f>
        <v/>
      </c>
      <c r="H398" s="74" t="str">
        <f t="shared" si="4609"/>
        <v/>
      </c>
      <c r="I398" s="67" t="str">
        <f t="shared" si="4610"/>
        <v/>
      </c>
      <c r="J398" s="67" t="str">
        <f t="shared" si="4611"/>
        <v/>
      </c>
      <c r="K398" s="67" t="str">
        <f t="shared" si="4612"/>
        <v/>
      </c>
      <c r="L398" s="67" t="str">
        <f t="shared" si="4613"/>
        <v/>
      </c>
      <c r="M398" s="67" t="str">
        <f t="shared" si="4614"/>
        <v/>
      </c>
      <c r="N398" s="67" t="str">
        <f t="shared" si="4615"/>
        <v/>
      </c>
      <c r="O398" s="67" t="str">
        <f t="shared" si="4616"/>
        <v/>
      </c>
      <c r="P398" s="67" t="str">
        <f t="shared" si="4617"/>
        <v/>
      </c>
      <c r="Q398" s="75" t="str">
        <f t="shared" si="4618"/>
        <v/>
      </c>
      <c r="R398" s="74" t="str">
        <f t="shared" si="4619"/>
        <v/>
      </c>
      <c r="S398" s="67" t="str">
        <f t="shared" si="4620"/>
        <v/>
      </c>
      <c r="T398" s="67" t="str">
        <f t="shared" si="4621"/>
        <v/>
      </c>
      <c r="U398" s="67" t="str">
        <f t="shared" si="4622"/>
        <v/>
      </c>
      <c r="V398" s="67" t="str">
        <f t="shared" si="4623"/>
        <v/>
      </c>
      <c r="W398" s="67" t="str">
        <f t="shared" si="4624"/>
        <v/>
      </c>
      <c r="X398" s="67" t="str">
        <f t="shared" si="4625"/>
        <v/>
      </c>
      <c r="Y398" s="67" t="str">
        <f t="shared" si="4626"/>
        <v/>
      </c>
      <c r="Z398" s="67" t="str">
        <f t="shared" si="4627"/>
        <v/>
      </c>
      <c r="AA398" s="75" t="str">
        <f t="shared" si="4628"/>
        <v/>
      </c>
      <c r="AB398" s="74" t="str">
        <f t="shared" si="4109"/>
        <v/>
      </c>
      <c r="AC398" s="67" t="str">
        <f t="shared" ref="AC398" si="4789">IF(AND($F398=AB$2,$D398=AB$3,$E398=AC$4),1,"")</f>
        <v/>
      </c>
      <c r="AD398" s="67" t="str">
        <f t="shared" si="4630"/>
        <v/>
      </c>
      <c r="AE398" s="67" t="str">
        <f t="shared" si="4631"/>
        <v/>
      </c>
      <c r="AF398" s="67" t="str">
        <f t="shared" si="4632"/>
        <v/>
      </c>
      <c r="AG398" s="67" t="str">
        <f t="shared" si="4633"/>
        <v/>
      </c>
      <c r="AH398" s="67" t="str">
        <f t="shared" si="4634"/>
        <v/>
      </c>
      <c r="AI398" s="67" t="str">
        <f t="shared" si="4635"/>
        <v/>
      </c>
      <c r="AJ398" s="67" t="str">
        <f t="shared" si="4636"/>
        <v/>
      </c>
      <c r="AK398" s="75" t="str">
        <f t="shared" si="4637"/>
        <v/>
      </c>
      <c r="AL398" s="74" t="str">
        <f t="shared" si="4111"/>
        <v/>
      </c>
      <c r="AM398" s="67" t="str">
        <f t="shared" ref="AM398" si="4790">IF(AND($F398=AL$2,$D398=AL$3,$E398=AM$4),1,"")</f>
        <v/>
      </c>
      <c r="AN398" s="67" t="str">
        <f t="shared" si="4639"/>
        <v/>
      </c>
      <c r="AO398" s="67" t="str">
        <f t="shared" si="4640"/>
        <v/>
      </c>
      <c r="AP398" s="67" t="str">
        <f t="shared" si="4641"/>
        <v/>
      </c>
      <c r="AQ398" s="67" t="str">
        <f t="shared" si="4642"/>
        <v/>
      </c>
      <c r="AR398" s="67" t="str">
        <f t="shared" si="4643"/>
        <v/>
      </c>
      <c r="AS398" s="67" t="str">
        <f t="shared" si="4644"/>
        <v/>
      </c>
      <c r="AT398" s="67" t="str">
        <f t="shared" si="4645"/>
        <v/>
      </c>
      <c r="AU398" s="75" t="str">
        <f t="shared" si="4646"/>
        <v/>
      </c>
      <c r="AV398" s="74" t="str">
        <f t="shared" si="4113"/>
        <v/>
      </c>
      <c r="AW398" s="67" t="str">
        <f t="shared" ref="AW398" si="4791">IF(AND($F398=AV$2,$D398=AV$3,$E398=AW$4),1,"")</f>
        <v/>
      </c>
      <c r="AX398" s="67" t="str">
        <f t="shared" si="4648"/>
        <v/>
      </c>
      <c r="AY398" s="67" t="str">
        <f t="shared" si="4649"/>
        <v/>
      </c>
      <c r="AZ398" s="67" t="str">
        <f t="shared" si="4650"/>
        <v/>
      </c>
      <c r="BA398" s="67" t="str">
        <f t="shared" si="4651"/>
        <v/>
      </c>
      <c r="BB398" s="67" t="str">
        <f t="shared" si="4652"/>
        <v/>
      </c>
      <c r="BC398" s="67" t="str">
        <f t="shared" si="4653"/>
        <v/>
      </c>
      <c r="BD398" s="67" t="str">
        <f t="shared" si="4654"/>
        <v/>
      </c>
      <c r="BE398" s="75" t="str">
        <f t="shared" si="4655"/>
        <v/>
      </c>
      <c r="BF398" s="74" t="str">
        <f t="shared" si="4115"/>
        <v/>
      </c>
      <c r="BG398" s="67" t="str">
        <f t="shared" ref="BG398" si="4792">IF(AND($F398=BF$2,$D398=BF$3,$E398=BG$4),1,"")</f>
        <v/>
      </c>
      <c r="BH398" s="67" t="str">
        <f t="shared" si="4657"/>
        <v/>
      </c>
      <c r="BI398" s="67" t="str">
        <f t="shared" si="4658"/>
        <v/>
      </c>
      <c r="BJ398" s="67" t="str">
        <f t="shared" si="4659"/>
        <v/>
      </c>
      <c r="BK398" s="67" t="str">
        <f t="shared" si="4660"/>
        <v/>
      </c>
      <c r="BL398" s="67" t="str">
        <f t="shared" si="4661"/>
        <v/>
      </c>
      <c r="BM398" s="67" t="str">
        <f t="shared" si="4662"/>
        <v/>
      </c>
      <c r="BN398" s="67" t="str">
        <f t="shared" si="4663"/>
        <v/>
      </c>
      <c r="BO398" s="75" t="str">
        <f t="shared" si="4664"/>
        <v/>
      </c>
      <c r="BP398" s="74" t="str">
        <f t="shared" si="4117"/>
        <v/>
      </c>
      <c r="BQ398" s="67" t="str">
        <f t="shared" ref="BQ398" si="4793">IF(AND($F398=BP$2,$D398=BP$3,$E398=BQ$4),1,"")</f>
        <v/>
      </c>
      <c r="BR398" s="67" t="str">
        <f t="shared" si="4666"/>
        <v/>
      </c>
      <c r="BS398" s="67" t="str">
        <f t="shared" si="4667"/>
        <v/>
      </c>
      <c r="BT398" s="67" t="str">
        <f t="shared" si="4668"/>
        <v/>
      </c>
      <c r="BU398" s="67" t="str">
        <f t="shared" si="4669"/>
        <v/>
      </c>
      <c r="BV398" s="67" t="str">
        <f t="shared" si="4670"/>
        <v/>
      </c>
      <c r="BW398" s="67" t="str">
        <f t="shared" si="4671"/>
        <v/>
      </c>
      <c r="BX398" s="67" t="str">
        <f t="shared" si="4672"/>
        <v/>
      </c>
      <c r="BY398" s="75" t="str">
        <f t="shared" si="4673"/>
        <v/>
      </c>
      <c r="BZ398" s="74" t="str">
        <f t="shared" si="4119"/>
        <v/>
      </c>
      <c r="CA398" s="67" t="str">
        <f t="shared" ref="CA398" si="4794">IF(AND($F398=BZ$2,$D398=BZ$3,$E398=CA$4),1,"")</f>
        <v/>
      </c>
      <c r="CB398" s="67" t="str">
        <f t="shared" si="4675"/>
        <v/>
      </c>
      <c r="CC398" s="67" t="str">
        <f t="shared" si="4676"/>
        <v/>
      </c>
      <c r="CD398" s="67" t="str">
        <f t="shared" si="4677"/>
        <v/>
      </c>
      <c r="CE398" s="67" t="str">
        <f t="shared" si="4678"/>
        <v/>
      </c>
      <c r="CF398" s="67" t="str">
        <f t="shared" si="4679"/>
        <v/>
      </c>
      <c r="CG398" s="67" t="str">
        <f t="shared" si="4680"/>
        <v/>
      </c>
      <c r="CH398" s="67" t="str">
        <f t="shared" si="4681"/>
        <v/>
      </c>
      <c r="CI398" s="75" t="str">
        <f t="shared" si="4682"/>
        <v/>
      </c>
      <c r="CJ398" s="74" t="str">
        <f t="shared" si="4121"/>
        <v/>
      </c>
      <c r="CK398" s="67" t="str">
        <f t="shared" ref="CK398" si="4795">IF(AND($F398=CJ$2,$D398=CJ$3,$E398=CK$4),1,"")</f>
        <v/>
      </c>
      <c r="CL398" s="67" t="str">
        <f t="shared" si="4684"/>
        <v/>
      </c>
      <c r="CM398" s="67" t="str">
        <f t="shared" si="4685"/>
        <v/>
      </c>
      <c r="CN398" s="67" t="str">
        <f t="shared" si="4686"/>
        <v/>
      </c>
      <c r="CO398" s="67" t="str">
        <f t="shared" si="4687"/>
        <v/>
      </c>
      <c r="CP398" s="67" t="str">
        <f t="shared" si="4688"/>
        <v/>
      </c>
      <c r="CQ398" s="67" t="str">
        <f t="shared" si="4689"/>
        <v/>
      </c>
      <c r="CR398" s="67" t="str">
        <f t="shared" si="4690"/>
        <v/>
      </c>
      <c r="CS398" s="75" t="str">
        <f t="shared" si="4691"/>
        <v/>
      </c>
      <c r="CT398" s="74" t="str">
        <f t="shared" si="4123"/>
        <v/>
      </c>
      <c r="CU398" s="67" t="str">
        <f t="shared" ref="CU398" si="4796">IF(AND($F398=CT$2,$D398=CT$3,$E398=CU$4),1,"")</f>
        <v/>
      </c>
      <c r="CV398" s="67" t="str">
        <f t="shared" si="4693"/>
        <v/>
      </c>
      <c r="CW398" s="67" t="str">
        <f t="shared" si="4694"/>
        <v/>
      </c>
      <c r="CX398" s="67" t="str">
        <f t="shared" si="4695"/>
        <v/>
      </c>
      <c r="CY398" s="67" t="str">
        <f t="shared" si="4696"/>
        <v/>
      </c>
      <c r="CZ398" s="67" t="str">
        <f t="shared" si="4697"/>
        <v/>
      </c>
      <c r="DA398" s="67" t="str">
        <f t="shared" si="4698"/>
        <v/>
      </c>
      <c r="DB398" s="67" t="str">
        <f t="shared" si="4699"/>
        <v/>
      </c>
      <c r="DC398" s="75" t="str">
        <f t="shared" si="4700"/>
        <v/>
      </c>
      <c r="DD398" s="74" t="str">
        <f t="shared" si="4125"/>
        <v/>
      </c>
      <c r="DE398" s="67" t="str">
        <f t="shared" ref="DE398" si="4797">IF(AND($F398=DD$2,$D398=DD$3,$E398=DE$4),1,"")</f>
        <v/>
      </c>
      <c r="DF398" s="67" t="str">
        <f t="shared" si="4702"/>
        <v/>
      </c>
      <c r="DG398" s="67" t="str">
        <f t="shared" si="4703"/>
        <v/>
      </c>
      <c r="DH398" s="67" t="str">
        <f t="shared" si="4704"/>
        <v/>
      </c>
      <c r="DI398" s="67" t="str">
        <f t="shared" si="4705"/>
        <v/>
      </c>
      <c r="DJ398" s="67" t="str">
        <f t="shared" si="4706"/>
        <v/>
      </c>
      <c r="DK398" s="67" t="str">
        <f t="shared" si="4707"/>
        <v/>
      </c>
      <c r="DL398" s="67" t="str">
        <f t="shared" si="4708"/>
        <v/>
      </c>
      <c r="DM398" s="75" t="str">
        <f t="shared" si="4709"/>
        <v/>
      </c>
      <c r="DN398" s="74" t="str">
        <f t="shared" si="4127"/>
        <v/>
      </c>
      <c r="DO398" s="67" t="str">
        <f t="shared" ref="DO398" si="4798">IF(AND($F398=DN$2,$D398=DN$3,$E398=DO$4),1,"")</f>
        <v/>
      </c>
      <c r="DP398" s="67" t="str">
        <f t="shared" si="4711"/>
        <v/>
      </c>
      <c r="DQ398" s="67" t="str">
        <f t="shared" si="4712"/>
        <v/>
      </c>
      <c r="DR398" s="67" t="str">
        <f t="shared" si="4713"/>
        <v/>
      </c>
      <c r="DS398" s="67" t="str">
        <f t="shared" si="4714"/>
        <v/>
      </c>
      <c r="DT398" s="67" t="str">
        <f t="shared" si="4715"/>
        <v/>
      </c>
      <c r="DU398" s="67" t="str">
        <f t="shared" si="4716"/>
        <v/>
      </c>
      <c r="DV398" s="67" t="str">
        <f t="shared" si="4717"/>
        <v/>
      </c>
      <c r="DW398" s="76" t="str">
        <f t="shared" si="4718"/>
        <v/>
      </c>
      <c r="DX398" s="73"/>
    </row>
    <row r="399" spans="1:128" hidden="1">
      <c r="A399" s="67" t="str">
        <f>IF(OR(B399=0,B399=""),"",'Stu.Detail (1-20)'!A401)</f>
        <v/>
      </c>
      <c r="B399" s="67" t="str">
        <f>IF(OR('Stu.Detail (1-20)'!B401=0,'Stu.Detail (1-20)'!B401=""),"",'Stu.Detail (1-20)'!B401)</f>
        <v/>
      </c>
      <c r="C399" s="68" t="str">
        <f>IF(OR('Stu.Detail (1-20)'!C401=0,'Stu.Detail (1-20)'!C401=""),"",'Stu.Detail (1-20)'!C401)</f>
        <v/>
      </c>
      <c r="D399" s="67" t="str">
        <f>IF(OR('Stu.Detail (1-20)'!J401=0,'Stu.Detail (1-20)'!J401=""),"",'Stu.Detail (1-20)'!J401)</f>
        <v/>
      </c>
      <c r="E399" s="67" t="str">
        <f>IF(OR('Stu.Detail (1-20)'!K401=0,'Stu.Detail (1-20)'!K401=""),"",'Stu.Detail (1-20)'!K401)</f>
        <v/>
      </c>
      <c r="F399" s="67" t="str">
        <f>IF(OR('Stu.Detail (1-20)'!L401=0,'Stu.Detail (1-20)'!L401=""),"",'Stu.Detail (1-20)'!L401)</f>
        <v/>
      </c>
      <c r="H399" s="74" t="str">
        <f t="shared" si="4609"/>
        <v/>
      </c>
      <c r="I399" s="67" t="str">
        <f t="shared" si="4610"/>
        <v/>
      </c>
      <c r="J399" s="67" t="str">
        <f t="shared" si="4611"/>
        <v/>
      </c>
      <c r="K399" s="67" t="str">
        <f t="shared" si="4612"/>
        <v/>
      </c>
      <c r="L399" s="67" t="str">
        <f t="shared" si="4613"/>
        <v/>
      </c>
      <c r="M399" s="67" t="str">
        <f t="shared" si="4614"/>
        <v/>
      </c>
      <c r="N399" s="67" t="str">
        <f t="shared" si="4615"/>
        <v/>
      </c>
      <c r="O399" s="67" t="str">
        <f t="shared" si="4616"/>
        <v/>
      </c>
      <c r="P399" s="67" t="str">
        <f t="shared" si="4617"/>
        <v/>
      </c>
      <c r="Q399" s="75" t="str">
        <f t="shared" si="4618"/>
        <v/>
      </c>
      <c r="R399" s="74" t="str">
        <f t="shared" si="4619"/>
        <v/>
      </c>
      <c r="S399" s="67" t="str">
        <f t="shared" si="4620"/>
        <v/>
      </c>
      <c r="T399" s="67" t="str">
        <f t="shared" si="4621"/>
        <v/>
      </c>
      <c r="U399" s="67" t="str">
        <f t="shared" si="4622"/>
        <v/>
      </c>
      <c r="V399" s="67" t="str">
        <f t="shared" si="4623"/>
        <v/>
      </c>
      <c r="W399" s="67" t="str">
        <f t="shared" si="4624"/>
        <v/>
      </c>
      <c r="X399" s="67" t="str">
        <f t="shared" si="4625"/>
        <v/>
      </c>
      <c r="Y399" s="67" t="str">
        <f t="shared" si="4626"/>
        <v/>
      </c>
      <c r="Z399" s="67" t="str">
        <f t="shared" si="4627"/>
        <v/>
      </c>
      <c r="AA399" s="75" t="str">
        <f t="shared" si="4628"/>
        <v/>
      </c>
      <c r="AB399" s="74" t="str">
        <f t="shared" si="4109"/>
        <v/>
      </c>
      <c r="AC399" s="67" t="str">
        <f t="shared" ref="AC399" si="4799">IF(AND($F399=AB$2,$D399=AB$3,$E399=AC$4),1,"")</f>
        <v/>
      </c>
      <c r="AD399" s="67" t="str">
        <f t="shared" si="4630"/>
        <v/>
      </c>
      <c r="AE399" s="67" t="str">
        <f t="shared" si="4631"/>
        <v/>
      </c>
      <c r="AF399" s="67" t="str">
        <f t="shared" si="4632"/>
        <v/>
      </c>
      <c r="AG399" s="67" t="str">
        <f t="shared" si="4633"/>
        <v/>
      </c>
      <c r="AH399" s="67" t="str">
        <f t="shared" si="4634"/>
        <v/>
      </c>
      <c r="AI399" s="67" t="str">
        <f t="shared" si="4635"/>
        <v/>
      </c>
      <c r="AJ399" s="67" t="str">
        <f t="shared" si="4636"/>
        <v/>
      </c>
      <c r="AK399" s="75" t="str">
        <f t="shared" si="4637"/>
        <v/>
      </c>
      <c r="AL399" s="74" t="str">
        <f t="shared" si="4111"/>
        <v/>
      </c>
      <c r="AM399" s="67" t="str">
        <f t="shared" ref="AM399" si="4800">IF(AND($F399=AL$2,$D399=AL$3,$E399=AM$4),1,"")</f>
        <v/>
      </c>
      <c r="AN399" s="67" t="str">
        <f t="shared" si="4639"/>
        <v/>
      </c>
      <c r="AO399" s="67" t="str">
        <f t="shared" si="4640"/>
        <v/>
      </c>
      <c r="AP399" s="67" t="str">
        <f t="shared" si="4641"/>
        <v/>
      </c>
      <c r="AQ399" s="67" t="str">
        <f t="shared" si="4642"/>
        <v/>
      </c>
      <c r="AR399" s="67" t="str">
        <f t="shared" si="4643"/>
        <v/>
      </c>
      <c r="AS399" s="67" t="str">
        <f t="shared" si="4644"/>
        <v/>
      </c>
      <c r="AT399" s="67" t="str">
        <f t="shared" si="4645"/>
        <v/>
      </c>
      <c r="AU399" s="75" t="str">
        <f t="shared" si="4646"/>
        <v/>
      </c>
      <c r="AV399" s="74" t="str">
        <f t="shared" si="4113"/>
        <v/>
      </c>
      <c r="AW399" s="67" t="str">
        <f t="shared" ref="AW399" si="4801">IF(AND($F399=AV$2,$D399=AV$3,$E399=AW$4),1,"")</f>
        <v/>
      </c>
      <c r="AX399" s="67" t="str">
        <f t="shared" si="4648"/>
        <v/>
      </c>
      <c r="AY399" s="67" t="str">
        <f t="shared" si="4649"/>
        <v/>
      </c>
      <c r="AZ399" s="67" t="str">
        <f t="shared" si="4650"/>
        <v/>
      </c>
      <c r="BA399" s="67" t="str">
        <f t="shared" si="4651"/>
        <v/>
      </c>
      <c r="BB399" s="67" t="str">
        <f t="shared" si="4652"/>
        <v/>
      </c>
      <c r="BC399" s="67" t="str">
        <f t="shared" si="4653"/>
        <v/>
      </c>
      <c r="BD399" s="67" t="str">
        <f t="shared" si="4654"/>
        <v/>
      </c>
      <c r="BE399" s="75" t="str">
        <f t="shared" si="4655"/>
        <v/>
      </c>
      <c r="BF399" s="74" t="str">
        <f t="shared" si="4115"/>
        <v/>
      </c>
      <c r="BG399" s="67" t="str">
        <f t="shared" ref="BG399" si="4802">IF(AND($F399=BF$2,$D399=BF$3,$E399=BG$4),1,"")</f>
        <v/>
      </c>
      <c r="BH399" s="67" t="str">
        <f t="shared" si="4657"/>
        <v/>
      </c>
      <c r="BI399" s="67" t="str">
        <f t="shared" si="4658"/>
        <v/>
      </c>
      <c r="BJ399" s="67" t="str">
        <f t="shared" si="4659"/>
        <v/>
      </c>
      <c r="BK399" s="67" t="str">
        <f t="shared" si="4660"/>
        <v/>
      </c>
      <c r="BL399" s="67" t="str">
        <f t="shared" si="4661"/>
        <v/>
      </c>
      <c r="BM399" s="67" t="str">
        <f t="shared" si="4662"/>
        <v/>
      </c>
      <c r="BN399" s="67" t="str">
        <f t="shared" si="4663"/>
        <v/>
      </c>
      <c r="BO399" s="75" t="str">
        <f t="shared" si="4664"/>
        <v/>
      </c>
      <c r="BP399" s="74" t="str">
        <f t="shared" si="4117"/>
        <v/>
      </c>
      <c r="BQ399" s="67" t="str">
        <f t="shared" ref="BQ399" si="4803">IF(AND($F399=BP$2,$D399=BP$3,$E399=BQ$4),1,"")</f>
        <v/>
      </c>
      <c r="BR399" s="67" t="str">
        <f t="shared" si="4666"/>
        <v/>
      </c>
      <c r="BS399" s="67" t="str">
        <f t="shared" si="4667"/>
        <v/>
      </c>
      <c r="BT399" s="67" t="str">
        <f t="shared" si="4668"/>
        <v/>
      </c>
      <c r="BU399" s="67" t="str">
        <f t="shared" si="4669"/>
        <v/>
      </c>
      <c r="BV399" s="67" t="str">
        <f t="shared" si="4670"/>
        <v/>
      </c>
      <c r="BW399" s="67" t="str">
        <f t="shared" si="4671"/>
        <v/>
      </c>
      <c r="BX399" s="67" t="str">
        <f t="shared" si="4672"/>
        <v/>
      </c>
      <c r="BY399" s="75" t="str">
        <f t="shared" si="4673"/>
        <v/>
      </c>
      <c r="BZ399" s="74" t="str">
        <f t="shared" si="4119"/>
        <v/>
      </c>
      <c r="CA399" s="67" t="str">
        <f t="shared" ref="CA399" si="4804">IF(AND($F399=BZ$2,$D399=BZ$3,$E399=CA$4),1,"")</f>
        <v/>
      </c>
      <c r="CB399" s="67" t="str">
        <f t="shared" si="4675"/>
        <v/>
      </c>
      <c r="CC399" s="67" t="str">
        <f t="shared" si="4676"/>
        <v/>
      </c>
      <c r="CD399" s="67" t="str">
        <f t="shared" si="4677"/>
        <v/>
      </c>
      <c r="CE399" s="67" t="str">
        <f t="shared" si="4678"/>
        <v/>
      </c>
      <c r="CF399" s="67" t="str">
        <f t="shared" si="4679"/>
        <v/>
      </c>
      <c r="CG399" s="67" t="str">
        <f t="shared" si="4680"/>
        <v/>
      </c>
      <c r="CH399" s="67" t="str">
        <f t="shared" si="4681"/>
        <v/>
      </c>
      <c r="CI399" s="75" t="str">
        <f t="shared" si="4682"/>
        <v/>
      </c>
      <c r="CJ399" s="74" t="str">
        <f t="shared" si="4121"/>
        <v/>
      </c>
      <c r="CK399" s="67" t="str">
        <f t="shared" ref="CK399" si="4805">IF(AND($F399=CJ$2,$D399=CJ$3,$E399=CK$4),1,"")</f>
        <v/>
      </c>
      <c r="CL399" s="67" t="str">
        <f t="shared" si="4684"/>
        <v/>
      </c>
      <c r="CM399" s="67" t="str">
        <f t="shared" si="4685"/>
        <v/>
      </c>
      <c r="CN399" s="67" t="str">
        <f t="shared" si="4686"/>
        <v/>
      </c>
      <c r="CO399" s="67" t="str">
        <f t="shared" si="4687"/>
        <v/>
      </c>
      <c r="CP399" s="67" t="str">
        <f t="shared" si="4688"/>
        <v/>
      </c>
      <c r="CQ399" s="67" t="str">
        <f t="shared" si="4689"/>
        <v/>
      </c>
      <c r="CR399" s="67" t="str">
        <f t="shared" si="4690"/>
        <v/>
      </c>
      <c r="CS399" s="75" t="str">
        <f t="shared" si="4691"/>
        <v/>
      </c>
      <c r="CT399" s="74" t="str">
        <f t="shared" si="4123"/>
        <v/>
      </c>
      <c r="CU399" s="67" t="str">
        <f t="shared" ref="CU399" si="4806">IF(AND($F399=CT$2,$D399=CT$3,$E399=CU$4),1,"")</f>
        <v/>
      </c>
      <c r="CV399" s="67" t="str">
        <f t="shared" si="4693"/>
        <v/>
      </c>
      <c r="CW399" s="67" t="str">
        <f t="shared" si="4694"/>
        <v/>
      </c>
      <c r="CX399" s="67" t="str">
        <f t="shared" si="4695"/>
        <v/>
      </c>
      <c r="CY399" s="67" t="str">
        <f t="shared" si="4696"/>
        <v/>
      </c>
      <c r="CZ399" s="67" t="str">
        <f t="shared" si="4697"/>
        <v/>
      </c>
      <c r="DA399" s="67" t="str">
        <f t="shared" si="4698"/>
        <v/>
      </c>
      <c r="DB399" s="67" t="str">
        <f t="shared" si="4699"/>
        <v/>
      </c>
      <c r="DC399" s="75" t="str">
        <f t="shared" si="4700"/>
        <v/>
      </c>
      <c r="DD399" s="74" t="str">
        <f t="shared" si="4125"/>
        <v/>
      </c>
      <c r="DE399" s="67" t="str">
        <f t="shared" ref="DE399" si="4807">IF(AND($F399=DD$2,$D399=DD$3,$E399=DE$4),1,"")</f>
        <v/>
      </c>
      <c r="DF399" s="67" t="str">
        <f t="shared" si="4702"/>
        <v/>
      </c>
      <c r="DG399" s="67" t="str">
        <f t="shared" si="4703"/>
        <v/>
      </c>
      <c r="DH399" s="67" t="str">
        <f t="shared" si="4704"/>
        <v/>
      </c>
      <c r="DI399" s="67" t="str">
        <f t="shared" si="4705"/>
        <v/>
      </c>
      <c r="DJ399" s="67" t="str">
        <f t="shared" si="4706"/>
        <v/>
      </c>
      <c r="DK399" s="67" t="str">
        <f t="shared" si="4707"/>
        <v/>
      </c>
      <c r="DL399" s="67" t="str">
        <f t="shared" si="4708"/>
        <v/>
      </c>
      <c r="DM399" s="75" t="str">
        <f t="shared" si="4709"/>
        <v/>
      </c>
      <c r="DN399" s="74" t="str">
        <f t="shared" si="4127"/>
        <v/>
      </c>
      <c r="DO399" s="67" t="str">
        <f t="shared" ref="DO399" si="4808">IF(AND($F399=DN$2,$D399=DN$3,$E399=DO$4),1,"")</f>
        <v/>
      </c>
      <c r="DP399" s="67" t="str">
        <f t="shared" si="4711"/>
        <v/>
      </c>
      <c r="DQ399" s="67" t="str">
        <f t="shared" si="4712"/>
        <v/>
      </c>
      <c r="DR399" s="67" t="str">
        <f t="shared" si="4713"/>
        <v/>
      </c>
      <c r="DS399" s="67" t="str">
        <f t="shared" si="4714"/>
        <v/>
      </c>
      <c r="DT399" s="67" t="str">
        <f t="shared" si="4715"/>
        <v/>
      </c>
      <c r="DU399" s="67" t="str">
        <f t="shared" si="4716"/>
        <v/>
      </c>
      <c r="DV399" s="67" t="str">
        <f t="shared" si="4717"/>
        <v/>
      </c>
      <c r="DW399" s="76" t="str">
        <f t="shared" si="4718"/>
        <v/>
      </c>
      <c r="DX399" s="73"/>
    </row>
    <row r="400" spans="1:128" hidden="1">
      <c r="A400" s="67" t="str">
        <f>IF(OR(B400=0,B400=""),"",'Stu.Detail (1-20)'!A402)</f>
        <v/>
      </c>
      <c r="B400" s="67" t="str">
        <f>IF(OR('Stu.Detail (1-20)'!B402=0,'Stu.Detail (1-20)'!B402=""),"",'Stu.Detail (1-20)'!B402)</f>
        <v/>
      </c>
      <c r="C400" s="68" t="str">
        <f>IF(OR('Stu.Detail (1-20)'!C402=0,'Stu.Detail (1-20)'!C402=""),"",'Stu.Detail (1-20)'!C402)</f>
        <v/>
      </c>
      <c r="D400" s="67" t="str">
        <f>IF(OR('Stu.Detail (1-20)'!J402=0,'Stu.Detail (1-20)'!J402=""),"",'Stu.Detail (1-20)'!J402)</f>
        <v/>
      </c>
      <c r="E400" s="67" t="str">
        <f>IF(OR('Stu.Detail (1-20)'!K402=0,'Stu.Detail (1-20)'!K402=""),"",'Stu.Detail (1-20)'!K402)</f>
        <v/>
      </c>
      <c r="F400" s="67" t="str">
        <f>IF(OR('Stu.Detail (1-20)'!L402=0,'Stu.Detail (1-20)'!L402=""),"",'Stu.Detail (1-20)'!L402)</f>
        <v/>
      </c>
      <c r="H400" s="74" t="str">
        <f t="shared" si="4609"/>
        <v/>
      </c>
      <c r="I400" s="67" t="str">
        <f t="shared" si="4610"/>
        <v/>
      </c>
      <c r="J400" s="67" t="str">
        <f t="shared" si="4611"/>
        <v/>
      </c>
      <c r="K400" s="67" t="str">
        <f t="shared" si="4612"/>
        <v/>
      </c>
      <c r="L400" s="67" t="str">
        <f t="shared" si="4613"/>
        <v/>
      </c>
      <c r="M400" s="67" t="str">
        <f t="shared" si="4614"/>
        <v/>
      </c>
      <c r="N400" s="67" t="str">
        <f t="shared" si="4615"/>
        <v/>
      </c>
      <c r="O400" s="67" t="str">
        <f t="shared" si="4616"/>
        <v/>
      </c>
      <c r="P400" s="67" t="str">
        <f t="shared" si="4617"/>
        <v/>
      </c>
      <c r="Q400" s="75" t="str">
        <f t="shared" si="4618"/>
        <v/>
      </c>
      <c r="R400" s="74" t="str">
        <f t="shared" si="4619"/>
        <v/>
      </c>
      <c r="S400" s="67" t="str">
        <f t="shared" si="4620"/>
        <v/>
      </c>
      <c r="T400" s="67" t="str">
        <f t="shared" si="4621"/>
        <v/>
      </c>
      <c r="U400" s="67" t="str">
        <f t="shared" si="4622"/>
        <v/>
      </c>
      <c r="V400" s="67" t="str">
        <f t="shared" si="4623"/>
        <v/>
      </c>
      <c r="W400" s="67" t="str">
        <f t="shared" si="4624"/>
        <v/>
      </c>
      <c r="X400" s="67" t="str">
        <f t="shared" si="4625"/>
        <v/>
      </c>
      <c r="Y400" s="67" t="str">
        <f t="shared" si="4626"/>
        <v/>
      </c>
      <c r="Z400" s="67" t="str">
        <f t="shared" si="4627"/>
        <v/>
      </c>
      <c r="AA400" s="75" t="str">
        <f t="shared" si="4628"/>
        <v/>
      </c>
      <c r="AB400" s="74" t="str">
        <f t="shared" si="4109"/>
        <v/>
      </c>
      <c r="AC400" s="67" t="str">
        <f t="shared" ref="AC400" si="4809">IF(AND($F400=AB$2,$D400=AB$3,$E400=AC$4),1,"")</f>
        <v/>
      </c>
      <c r="AD400" s="67" t="str">
        <f t="shared" si="4630"/>
        <v/>
      </c>
      <c r="AE400" s="67" t="str">
        <f t="shared" si="4631"/>
        <v/>
      </c>
      <c r="AF400" s="67" t="str">
        <f t="shared" si="4632"/>
        <v/>
      </c>
      <c r="AG400" s="67" t="str">
        <f t="shared" si="4633"/>
        <v/>
      </c>
      <c r="AH400" s="67" t="str">
        <f t="shared" si="4634"/>
        <v/>
      </c>
      <c r="AI400" s="67" t="str">
        <f t="shared" si="4635"/>
        <v/>
      </c>
      <c r="AJ400" s="67" t="str">
        <f t="shared" si="4636"/>
        <v/>
      </c>
      <c r="AK400" s="75" t="str">
        <f t="shared" si="4637"/>
        <v/>
      </c>
      <c r="AL400" s="74" t="str">
        <f t="shared" si="4111"/>
        <v/>
      </c>
      <c r="AM400" s="67" t="str">
        <f t="shared" ref="AM400" si="4810">IF(AND($F400=AL$2,$D400=AL$3,$E400=AM$4),1,"")</f>
        <v/>
      </c>
      <c r="AN400" s="67" t="str">
        <f t="shared" si="4639"/>
        <v/>
      </c>
      <c r="AO400" s="67" t="str">
        <f t="shared" si="4640"/>
        <v/>
      </c>
      <c r="AP400" s="67" t="str">
        <f t="shared" si="4641"/>
        <v/>
      </c>
      <c r="AQ400" s="67" t="str">
        <f t="shared" si="4642"/>
        <v/>
      </c>
      <c r="AR400" s="67" t="str">
        <f t="shared" si="4643"/>
        <v/>
      </c>
      <c r="AS400" s="67" t="str">
        <f t="shared" si="4644"/>
        <v/>
      </c>
      <c r="AT400" s="67" t="str">
        <f t="shared" si="4645"/>
        <v/>
      </c>
      <c r="AU400" s="75" t="str">
        <f t="shared" si="4646"/>
        <v/>
      </c>
      <c r="AV400" s="74" t="str">
        <f t="shared" si="4113"/>
        <v/>
      </c>
      <c r="AW400" s="67" t="str">
        <f t="shared" ref="AW400" si="4811">IF(AND($F400=AV$2,$D400=AV$3,$E400=AW$4),1,"")</f>
        <v/>
      </c>
      <c r="AX400" s="67" t="str">
        <f t="shared" si="4648"/>
        <v/>
      </c>
      <c r="AY400" s="67" t="str">
        <f t="shared" si="4649"/>
        <v/>
      </c>
      <c r="AZ400" s="67" t="str">
        <f t="shared" si="4650"/>
        <v/>
      </c>
      <c r="BA400" s="67" t="str">
        <f t="shared" si="4651"/>
        <v/>
      </c>
      <c r="BB400" s="67" t="str">
        <f t="shared" si="4652"/>
        <v/>
      </c>
      <c r="BC400" s="67" t="str">
        <f t="shared" si="4653"/>
        <v/>
      </c>
      <c r="BD400" s="67" t="str">
        <f t="shared" si="4654"/>
        <v/>
      </c>
      <c r="BE400" s="75" t="str">
        <f t="shared" si="4655"/>
        <v/>
      </c>
      <c r="BF400" s="74" t="str">
        <f t="shared" si="4115"/>
        <v/>
      </c>
      <c r="BG400" s="67" t="str">
        <f t="shared" ref="BG400" si="4812">IF(AND($F400=BF$2,$D400=BF$3,$E400=BG$4),1,"")</f>
        <v/>
      </c>
      <c r="BH400" s="67" t="str">
        <f t="shared" si="4657"/>
        <v/>
      </c>
      <c r="BI400" s="67" t="str">
        <f t="shared" si="4658"/>
        <v/>
      </c>
      <c r="BJ400" s="67" t="str">
        <f t="shared" si="4659"/>
        <v/>
      </c>
      <c r="BK400" s="67" t="str">
        <f t="shared" si="4660"/>
        <v/>
      </c>
      <c r="BL400" s="67" t="str">
        <f t="shared" si="4661"/>
        <v/>
      </c>
      <c r="BM400" s="67" t="str">
        <f t="shared" si="4662"/>
        <v/>
      </c>
      <c r="BN400" s="67" t="str">
        <f t="shared" si="4663"/>
        <v/>
      </c>
      <c r="BO400" s="75" t="str">
        <f t="shared" si="4664"/>
        <v/>
      </c>
      <c r="BP400" s="74" t="str">
        <f t="shared" si="4117"/>
        <v/>
      </c>
      <c r="BQ400" s="67" t="str">
        <f t="shared" ref="BQ400" si="4813">IF(AND($F400=BP$2,$D400=BP$3,$E400=BQ$4),1,"")</f>
        <v/>
      </c>
      <c r="BR400" s="67" t="str">
        <f t="shared" si="4666"/>
        <v/>
      </c>
      <c r="BS400" s="67" t="str">
        <f t="shared" si="4667"/>
        <v/>
      </c>
      <c r="BT400" s="67" t="str">
        <f t="shared" si="4668"/>
        <v/>
      </c>
      <c r="BU400" s="67" t="str">
        <f t="shared" si="4669"/>
        <v/>
      </c>
      <c r="BV400" s="67" t="str">
        <f t="shared" si="4670"/>
        <v/>
      </c>
      <c r="BW400" s="67" t="str">
        <f t="shared" si="4671"/>
        <v/>
      </c>
      <c r="BX400" s="67" t="str">
        <f t="shared" si="4672"/>
        <v/>
      </c>
      <c r="BY400" s="75" t="str">
        <f t="shared" si="4673"/>
        <v/>
      </c>
      <c r="BZ400" s="74" t="str">
        <f t="shared" si="4119"/>
        <v/>
      </c>
      <c r="CA400" s="67" t="str">
        <f t="shared" ref="CA400" si="4814">IF(AND($F400=BZ$2,$D400=BZ$3,$E400=CA$4),1,"")</f>
        <v/>
      </c>
      <c r="CB400" s="67" t="str">
        <f t="shared" si="4675"/>
        <v/>
      </c>
      <c r="CC400" s="67" t="str">
        <f t="shared" si="4676"/>
        <v/>
      </c>
      <c r="CD400" s="67" t="str">
        <f t="shared" si="4677"/>
        <v/>
      </c>
      <c r="CE400" s="67" t="str">
        <f t="shared" si="4678"/>
        <v/>
      </c>
      <c r="CF400" s="67" t="str">
        <f t="shared" si="4679"/>
        <v/>
      </c>
      <c r="CG400" s="67" t="str">
        <f t="shared" si="4680"/>
        <v/>
      </c>
      <c r="CH400" s="67" t="str">
        <f t="shared" si="4681"/>
        <v/>
      </c>
      <c r="CI400" s="75" t="str">
        <f t="shared" si="4682"/>
        <v/>
      </c>
      <c r="CJ400" s="74" t="str">
        <f t="shared" si="4121"/>
        <v/>
      </c>
      <c r="CK400" s="67" t="str">
        <f t="shared" ref="CK400" si="4815">IF(AND($F400=CJ$2,$D400=CJ$3,$E400=CK$4),1,"")</f>
        <v/>
      </c>
      <c r="CL400" s="67" t="str">
        <f t="shared" si="4684"/>
        <v/>
      </c>
      <c r="CM400" s="67" t="str">
        <f t="shared" si="4685"/>
        <v/>
      </c>
      <c r="CN400" s="67" t="str">
        <f t="shared" si="4686"/>
        <v/>
      </c>
      <c r="CO400" s="67" t="str">
        <f t="shared" si="4687"/>
        <v/>
      </c>
      <c r="CP400" s="67" t="str">
        <f t="shared" si="4688"/>
        <v/>
      </c>
      <c r="CQ400" s="67" t="str">
        <f t="shared" si="4689"/>
        <v/>
      </c>
      <c r="CR400" s="67" t="str">
        <f t="shared" si="4690"/>
        <v/>
      </c>
      <c r="CS400" s="75" t="str">
        <f t="shared" si="4691"/>
        <v/>
      </c>
      <c r="CT400" s="74" t="str">
        <f t="shared" si="4123"/>
        <v/>
      </c>
      <c r="CU400" s="67" t="str">
        <f t="shared" ref="CU400" si="4816">IF(AND($F400=CT$2,$D400=CT$3,$E400=CU$4),1,"")</f>
        <v/>
      </c>
      <c r="CV400" s="67" t="str">
        <f t="shared" si="4693"/>
        <v/>
      </c>
      <c r="CW400" s="67" t="str">
        <f t="shared" si="4694"/>
        <v/>
      </c>
      <c r="CX400" s="67" t="str">
        <f t="shared" si="4695"/>
        <v/>
      </c>
      <c r="CY400" s="67" t="str">
        <f t="shared" si="4696"/>
        <v/>
      </c>
      <c r="CZ400" s="67" t="str">
        <f t="shared" si="4697"/>
        <v/>
      </c>
      <c r="DA400" s="67" t="str">
        <f t="shared" si="4698"/>
        <v/>
      </c>
      <c r="DB400" s="67" t="str">
        <f t="shared" si="4699"/>
        <v/>
      </c>
      <c r="DC400" s="75" t="str">
        <f t="shared" si="4700"/>
        <v/>
      </c>
      <c r="DD400" s="74" t="str">
        <f t="shared" si="4125"/>
        <v/>
      </c>
      <c r="DE400" s="67" t="str">
        <f t="shared" ref="DE400" si="4817">IF(AND($F400=DD$2,$D400=DD$3,$E400=DE$4),1,"")</f>
        <v/>
      </c>
      <c r="DF400" s="67" t="str">
        <f t="shared" si="4702"/>
        <v/>
      </c>
      <c r="DG400" s="67" t="str">
        <f t="shared" si="4703"/>
        <v/>
      </c>
      <c r="DH400" s="67" t="str">
        <f t="shared" si="4704"/>
        <v/>
      </c>
      <c r="DI400" s="67" t="str">
        <f t="shared" si="4705"/>
        <v/>
      </c>
      <c r="DJ400" s="67" t="str">
        <f t="shared" si="4706"/>
        <v/>
      </c>
      <c r="DK400" s="67" t="str">
        <f t="shared" si="4707"/>
        <v/>
      </c>
      <c r="DL400" s="67" t="str">
        <f t="shared" si="4708"/>
        <v/>
      </c>
      <c r="DM400" s="75" t="str">
        <f t="shared" si="4709"/>
        <v/>
      </c>
      <c r="DN400" s="74" t="str">
        <f t="shared" si="4127"/>
        <v/>
      </c>
      <c r="DO400" s="67" t="str">
        <f t="shared" ref="DO400" si="4818">IF(AND($F400=DN$2,$D400=DN$3,$E400=DO$4),1,"")</f>
        <v/>
      </c>
      <c r="DP400" s="67" t="str">
        <f t="shared" si="4711"/>
        <v/>
      </c>
      <c r="DQ400" s="67" t="str">
        <f t="shared" si="4712"/>
        <v/>
      </c>
      <c r="DR400" s="67" t="str">
        <f t="shared" si="4713"/>
        <v/>
      </c>
      <c r="DS400" s="67" t="str">
        <f t="shared" si="4714"/>
        <v/>
      </c>
      <c r="DT400" s="67" t="str">
        <f t="shared" si="4715"/>
        <v/>
      </c>
      <c r="DU400" s="67" t="str">
        <f t="shared" si="4716"/>
        <v/>
      </c>
      <c r="DV400" s="67" t="str">
        <f t="shared" si="4717"/>
        <v/>
      </c>
      <c r="DW400" s="76" t="str">
        <f t="shared" si="4718"/>
        <v/>
      </c>
      <c r="DX400" s="73"/>
    </row>
    <row r="401" spans="1:128" hidden="1">
      <c r="A401" s="67" t="str">
        <f>IF(OR(B401=0,B401=""),"",'Stu.Detail (1-20)'!A403)</f>
        <v/>
      </c>
      <c r="B401" s="67" t="str">
        <f>IF(OR('Stu.Detail (1-20)'!B403=0,'Stu.Detail (1-20)'!B403=""),"",'Stu.Detail (1-20)'!B403)</f>
        <v/>
      </c>
      <c r="C401" s="68" t="str">
        <f>IF(OR('Stu.Detail (1-20)'!C403=0,'Stu.Detail (1-20)'!C403=""),"",'Stu.Detail (1-20)'!C403)</f>
        <v/>
      </c>
      <c r="D401" s="67" t="str">
        <f>IF(OR('Stu.Detail (1-20)'!J403=0,'Stu.Detail (1-20)'!J403=""),"",'Stu.Detail (1-20)'!J403)</f>
        <v/>
      </c>
      <c r="E401" s="67" t="str">
        <f>IF(OR('Stu.Detail (1-20)'!K403=0,'Stu.Detail (1-20)'!K403=""),"",'Stu.Detail (1-20)'!K403)</f>
        <v/>
      </c>
      <c r="F401" s="67" t="str">
        <f>IF(OR('Stu.Detail (1-20)'!L403=0,'Stu.Detail (1-20)'!L403=""),"",'Stu.Detail (1-20)'!L403)</f>
        <v/>
      </c>
      <c r="H401" s="74" t="str">
        <f t="shared" si="4609"/>
        <v/>
      </c>
      <c r="I401" s="67" t="str">
        <f t="shared" si="4610"/>
        <v/>
      </c>
      <c r="J401" s="67" t="str">
        <f t="shared" si="4611"/>
        <v/>
      </c>
      <c r="K401" s="67" t="str">
        <f t="shared" si="4612"/>
        <v/>
      </c>
      <c r="L401" s="67" t="str">
        <f t="shared" si="4613"/>
        <v/>
      </c>
      <c r="M401" s="67" t="str">
        <f t="shared" si="4614"/>
        <v/>
      </c>
      <c r="N401" s="67" t="str">
        <f t="shared" si="4615"/>
        <v/>
      </c>
      <c r="O401" s="67" t="str">
        <f t="shared" si="4616"/>
        <v/>
      </c>
      <c r="P401" s="67" t="str">
        <f t="shared" si="4617"/>
        <v/>
      </c>
      <c r="Q401" s="75" t="str">
        <f t="shared" si="4618"/>
        <v/>
      </c>
      <c r="R401" s="74" t="str">
        <f t="shared" si="4619"/>
        <v/>
      </c>
      <c r="S401" s="67" t="str">
        <f t="shared" si="4620"/>
        <v/>
      </c>
      <c r="T401" s="67" t="str">
        <f t="shared" si="4621"/>
        <v/>
      </c>
      <c r="U401" s="67" t="str">
        <f t="shared" si="4622"/>
        <v/>
      </c>
      <c r="V401" s="67" t="str">
        <f t="shared" si="4623"/>
        <v/>
      </c>
      <c r="W401" s="67" t="str">
        <f t="shared" si="4624"/>
        <v/>
      </c>
      <c r="X401" s="67" t="str">
        <f t="shared" si="4625"/>
        <v/>
      </c>
      <c r="Y401" s="67" t="str">
        <f t="shared" si="4626"/>
        <v/>
      </c>
      <c r="Z401" s="67" t="str">
        <f t="shared" si="4627"/>
        <v/>
      </c>
      <c r="AA401" s="75" t="str">
        <f t="shared" si="4628"/>
        <v/>
      </c>
      <c r="AB401" s="74" t="str">
        <f t="shared" si="4109"/>
        <v/>
      </c>
      <c r="AC401" s="67" t="str">
        <f t="shared" ref="AC401" si="4819">IF(AND($F401=AB$2,$D401=AB$3,$E401=AC$4),1,"")</f>
        <v/>
      </c>
      <c r="AD401" s="67" t="str">
        <f t="shared" si="4630"/>
        <v/>
      </c>
      <c r="AE401" s="67" t="str">
        <f t="shared" si="4631"/>
        <v/>
      </c>
      <c r="AF401" s="67" t="str">
        <f t="shared" si="4632"/>
        <v/>
      </c>
      <c r="AG401" s="67" t="str">
        <f t="shared" si="4633"/>
        <v/>
      </c>
      <c r="AH401" s="67" t="str">
        <f t="shared" si="4634"/>
        <v/>
      </c>
      <c r="AI401" s="67" t="str">
        <f t="shared" si="4635"/>
        <v/>
      </c>
      <c r="AJ401" s="67" t="str">
        <f t="shared" si="4636"/>
        <v/>
      </c>
      <c r="AK401" s="75" t="str">
        <f t="shared" si="4637"/>
        <v/>
      </c>
      <c r="AL401" s="74" t="str">
        <f t="shared" si="4111"/>
        <v/>
      </c>
      <c r="AM401" s="67" t="str">
        <f t="shared" ref="AM401" si="4820">IF(AND($F401=AL$2,$D401=AL$3,$E401=AM$4),1,"")</f>
        <v/>
      </c>
      <c r="AN401" s="67" t="str">
        <f t="shared" si="4639"/>
        <v/>
      </c>
      <c r="AO401" s="67" t="str">
        <f t="shared" si="4640"/>
        <v/>
      </c>
      <c r="AP401" s="67" t="str">
        <f t="shared" si="4641"/>
        <v/>
      </c>
      <c r="AQ401" s="67" t="str">
        <f t="shared" si="4642"/>
        <v/>
      </c>
      <c r="AR401" s="67" t="str">
        <f t="shared" si="4643"/>
        <v/>
      </c>
      <c r="AS401" s="67" t="str">
        <f t="shared" si="4644"/>
        <v/>
      </c>
      <c r="AT401" s="67" t="str">
        <f t="shared" si="4645"/>
        <v/>
      </c>
      <c r="AU401" s="75" t="str">
        <f t="shared" si="4646"/>
        <v/>
      </c>
      <c r="AV401" s="74" t="str">
        <f t="shared" si="4113"/>
        <v/>
      </c>
      <c r="AW401" s="67" t="str">
        <f t="shared" ref="AW401" si="4821">IF(AND($F401=AV$2,$D401=AV$3,$E401=AW$4),1,"")</f>
        <v/>
      </c>
      <c r="AX401" s="67" t="str">
        <f t="shared" si="4648"/>
        <v/>
      </c>
      <c r="AY401" s="67" t="str">
        <f t="shared" si="4649"/>
        <v/>
      </c>
      <c r="AZ401" s="67" t="str">
        <f t="shared" si="4650"/>
        <v/>
      </c>
      <c r="BA401" s="67" t="str">
        <f t="shared" si="4651"/>
        <v/>
      </c>
      <c r="BB401" s="67" t="str">
        <f t="shared" si="4652"/>
        <v/>
      </c>
      <c r="BC401" s="67" t="str">
        <f t="shared" si="4653"/>
        <v/>
      </c>
      <c r="BD401" s="67" t="str">
        <f t="shared" si="4654"/>
        <v/>
      </c>
      <c r="BE401" s="75" t="str">
        <f t="shared" si="4655"/>
        <v/>
      </c>
      <c r="BF401" s="74" t="str">
        <f t="shared" si="4115"/>
        <v/>
      </c>
      <c r="BG401" s="67" t="str">
        <f t="shared" ref="BG401" si="4822">IF(AND($F401=BF$2,$D401=BF$3,$E401=BG$4),1,"")</f>
        <v/>
      </c>
      <c r="BH401" s="67" t="str">
        <f t="shared" si="4657"/>
        <v/>
      </c>
      <c r="BI401" s="67" t="str">
        <f t="shared" si="4658"/>
        <v/>
      </c>
      <c r="BJ401" s="67" t="str">
        <f t="shared" si="4659"/>
        <v/>
      </c>
      <c r="BK401" s="67" t="str">
        <f t="shared" si="4660"/>
        <v/>
      </c>
      <c r="BL401" s="67" t="str">
        <f t="shared" si="4661"/>
        <v/>
      </c>
      <c r="BM401" s="67" t="str">
        <f t="shared" si="4662"/>
        <v/>
      </c>
      <c r="BN401" s="67" t="str">
        <f t="shared" si="4663"/>
        <v/>
      </c>
      <c r="BO401" s="75" t="str">
        <f t="shared" si="4664"/>
        <v/>
      </c>
      <c r="BP401" s="74" t="str">
        <f t="shared" si="4117"/>
        <v/>
      </c>
      <c r="BQ401" s="67" t="str">
        <f t="shared" ref="BQ401" si="4823">IF(AND($F401=BP$2,$D401=BP$3,$E401=BQ$4),1,"")</f>
        <v/>
      </c>
      <c r="BR401" s="67" t="str">
        <f t="shared" si="4666"/>
        <v/>
      </c>
      <c r="BS401" s="67" t="str">
        <f t="shared" si="4667"/>
        <v/>
      </c>
      <c r="BT401" s="67" t="str">
        <f t="shared" si="4668"/>
        <v/>
      </c>
      <c r="BU401" s="67" t="str">
        <f t="shared" si="4669"/>
        <v/>
      </c>
      <c r="BV401" s="67" t="str">
        <f t="shared" si="4670"/>
        <v/>
      </c>
      <c r="BW401" s="67" t="str">
        <f t="shared" si="4671"/>
        <v/>
      </c>
      <c r="BX401" s="67" t="str">
        <f t="shared" si="4672"/>
        <v/>
      </c>
      <c r="BY401" s="75" t="str">
        <f t="shared" si="4673"/>
        <v/>
      </c>
      <c r="BZ401" s="74" t="str">
        <f t="shared" si="4119"/>
        <v/>
      </c>
      <c r="CA401" s="67" t="str">
        <f t="shared" ref="CA401" si="4824">IF(AND($F401=BZ$2,$D401=BZ$3,$E401=CA$4),1,"")</f>
        <v/>
      </c>
      <c r="CB401" s="67" t="str">
        <f t="shared" si="4675"/>
        <v/>
      </c>
      <c r="CC401" s="67" t="str">
        <f t="shared" si="4676"/>
        <v/>
      </c>
      <c r="CD401" s="67" t="str">
        <f t="shared" si="4677"/>
        <v/>
      </c>
      <c r="CE401" s="67" t="str">
        <f t="shared" si="4678"/>
        <v/>
      </c>
      <c r="CF401" s="67" t="str">
        <f t="shared" si="4679"/>
        <v/>
      </c>
      <c r="CG401" s="67" t="str">
        <f t="shared" si="4680"/>
        <v/>
      </c>
      <c r="CH401" s="67" t="str">
        <f t="shared" si="4681"/>
        <v/>
      </c>
      <c r="CI401" s="75" t="str">
        <f t="shared" si="4682"/>
        <v/>
      </c>
      <c r="CJ401" s="74" t="str">
        <f t="shared" si="4121"/>
        <v/>
      </c>
      <c r="CK401" s="67" t="str">
        <f t="shared" ref="CK401" si="4825">IF(AND($F401=CJ$2,$D401=CJ$3,$E401=CK$4),1,"")</f>
        <v/>
      </c>
      <c r="CL401" s="67" t="str">
        <f t="shared" si="4684"/>
        <v/>
      </c>
      <c r="CM401" s="67" t="str">
        <f t="shared" si="4685"/>
        <v/>
      </c>
      <c r="CN401" s="67" t="str">
        <f t="shared" si="4686"/>
        <v/>
      </c>
      <c r="CO401" s="67" t="str">
        <f t="shared" si="4687"/>
        <v/>
      </c>
      <c r="CP401" s="67" t="str">
        <f t="shared" si="4688"/>
        <v/>
      </c>
      <c r="CQ401" s="67" t="str">
        <f t="shared" si="4689"/>
        <v/>
      </c>
      <c r="CR401" s="67" t="str">
        <f t="shared" si="4690"/>
        <v/>
      </c>
      <c r="CS401" s="75" t="str">
        <f t="shared" si="4691"/>
        <v/>
      </c>
      <c r="CT401" s="74" t="str">
        <f t="shared" si="4123"/>
        <v/>
      </c>
      <c r="CU401" s="67" t="str">
        <f t="shared" ref="CU401" si="4826">IF(AND($F401=CT$2,$D401=CT$3,$E401=CU$4),1,"")</f>
        <v/>
      </c>
      <c r="CV401" s="67" t="str">
        <f t="shared" si="4693"/>
        <v/>
      </c>
      <c r="CW401" s="67" t="str">
        <f t="shared" si="4694"/>
        <v/>
      </c>
      <c r="CX401" s="67" t="str">
        <f t="shared" si="4695"/>
        <v/>
      </c>
      <c r="CY401" s="67" t="str">
        <f t="shared" si="4696"/>
        <v/>
      </c>
      <c r="CZ401" s="67" t="str">
        <f t="shared" si="4697"/>
        <v/>
      </c>
      <c r="DA401" s="67" t="str">
        <f t="shared" si="4698"/>
        <v/>
      </c>
      <c r="DB401" s="67" t="str">
        <f t="shared" si="4699"/>
        <v/>
      </c>
      <c r="DC401" s="75" t="str">
        <f t="shared" si="4700"/>
        <v/>
      </c>
      <c r="DD401" s="74" t="str">
        <f t="shared" si="4125"/>
        <v/>
      </c>
      <c r="DE401" s="67" t="str">
        <f t="shared" ref="DE401" si="4827">IF(AND($F401=DD$2,$D401=DD$3,$E401=DE$4),1,"")</f>
        <v/>
      </c>
      <c r="DF401" s="67" t="str">
        <f t="shared" si="4702"/>
        <v/>
      </c>
      <c r="DG401" s="67" t="str">
        <f t="shared" si="4703"/>
        <v/>
      </c>
      <c r="DH401" s="67" t="str">
        <f t="shared" si="4704"/>
        <v/>
      </c>
      <c r="DI401" s="67" t="str">
        <f t="shared" si="4705"/>
        <v/>
      </c>
      <c r="DJ401" s="67" t="str">
        <f t="shared" si="4706"/>
        <v/>
      </c>
      <c r="DK401" s="67" t="str">
        <f t="shared" si="4707"/>
        <v/>
      </c>
      <c r="DL401" s="67" t="str">
        <f t="shared" si="4708"/>
        <v/>
      </c>
      <c r="DM401" s="75" t="str">
        <f t="shared" si="4709"/>
        <v/>
      </c>
      <c r="DN401" s="74" t="str">
        <f t="shared" si="4127"/>
        <v/>
      </c>
      <c r="DO401" s="67" t="str">
        <f t="shared" ref="DO401" si="4828">IF(AND($F401=DN$2,$D401=DN$3,$E401=DO$4),1,"")</f>
        <v/>
      </c>
      <c r="DP401" s="67" t="str">
        <f t="shared" si="4711"/>
        <v/>
      </c>
      <c r="DQ401" s="67" t="str">
        <f t="shared" si="4712"/>
        <v/>
      </c>
      <c r="DR401" s="67" t="str">
        <f t="shared" si="4713"/>
        <v/>
      </c>
      <c r="DS401" s="67" t="str">
        <f t="shared" si="4714"/>
        <v/>
      </c>
      <c r="DT401" s="67" t="str">
        <f t="shared" si="4715"/>
        <v/>
      </c>
      <c r="DU401" s="67" t="str">
        <f t="shared" si="4716"/>
        <v/>
      </c>
      <c r="DV401" s="67" t="str">
        <f t="shared" si="4717"/>
        <v/>
      </c>
      <c r="DW401" s="76" t="str">
        <f t="shared" si="4718"/>
        <v/>
      </c>
      <c r="DX401" s="73"/>
    </row>
    <row r="402" spans="1:128" hidden="1">
      <c r="A402" s="67" t="str">
        <f>IF(OR(B402=0,B402=""),"",'Stu.Detail (1-20)'!A404)</f>
        <v/>
      </c>
      <c r="B402" s="67" t="str">
        <f>IF(OR('Stu.Detail (1-20)'!B404=0,'Stu.Detail (1-20)'!B404=""),"",'Stu.Detail (1-20)'!B404)</f>
        <v/>
      </c>
      <c r="C402" s="68" t="str">
        <f>IF(OR('Stu.Detail (1-20)'!C404=0,'Stu.Detail (1-20)'!C404=""),"",'Stu.Detail (1-20)'!C404)</f>
        <v/>
      </c>
      <c r="D402" s="67" t="str">
        <f>IF(OR('Stu.Detail (1-20)'!J404=0,'Stu.Detail (1-20)'!J404=""),"",'Stu.Detail (1-20)'!J404)</f>
        <v/>
      </c>
      <c r="E402" s="67" t="str">
        <f>IF(OR('Stu.Detail (1-20)'!K404=0,'Stu.Detail (1-20)'!K404=""),"",'Stu.Detail (1-20)'!K404)</f>
        <v/>
      </c>
      <c r="F402" s="67" t="str">
        <f>IF(OR('Stu.Detail (1-20)'!L404=0,'Stu.Detail (1-20)'!L404=""),"",'Stu.Detail (1-20)'!L404)</f>
        <v/>
      </c>
      <c r="H402" s="74" t="str">
        <f t="shared" si="4609"/>
        <v/>
      </c>
      <c r="I402" s="67" t="str">
        <f t="shared" si="4610"/>
        <v/>
      </c>
      <c r="J402" s="67" t="str">
        <f t="shared" si="4611"/>
        <v/>
      </c>
      <c r="K402" s="67" t="str">
        <f t="shared" si="4612"/>
        <v/>
      </c>
      <c r="L402" s="67" t="str">
        <f t="shared" si="4613"/>
        <v/>
      </c>
      <c r="M402" s="67" t="str">
        <f t="shared" si="4614"/>
        <v/>
      </c>
      <c r="N402" s="67" t="str">
        <f t="shared" si="4615"/>
        <v/>
      </c>
      <c r="O402" s="67" t="str">
        <f t="shared" si="4616"/>
        <v/>
      </c>
      <c r="P402" s="67" t="str">
        <f t="shared" si="4617"/>
        <v/>
      </c>
      <c r="Q402" s="75" t="str">
        <f t="shared" si="4618"/>
        <v/>
      </c>
      <c r="R402" s="74" t="str">
        <f t="shared" si="4619"/>
        <v/>
      </c>
      <c r="S402" s="67" t="str">
        <f t="shared" si="4620"/>
        <v/>
      </c>
      <c r="T402" s="67" t="str">
        <f t="shared" si="4621"/>
        <v/>
      </c>
      <c r="U402" s="67" t="str">
        <f t="shared" si="4622"/>
        <v/>
      </c>
      <c r="V402" s="67" t="str">
        <f t="shared" si="4623"/>
        <v/>
      </c>
      <c r="W402" s="67" t="str">
        <f t="shared" si="4624"/>
        <v/>
      </c>
      <c r="X402" s="67" t="str">
        <f t="shared" si="4625"/>
        <v/>
      </c>
      <c r="Y402" s="67" t="str">
        <f t="shared" si="4626"/>
        <v/>
      </c>
      <c r="Z402" s="67" t="str">
        <f t="shared" si="4627"/>
        <v/>
      </c>
      <c r="AA402" s="75" t="str">
        <f t="shared" si="4628"/>
        <v/>
      </c>
      <c r="AB402" s="74" t="str">
        <f t="shared" si="4109"/>
        <v/>
      </c>
      <c r="AC402" s="67" t="str">
        <f t="shared" ref="AC402" si="4829">IF(AND($F402=AB$2,$D402=AB$3,$E402=AC$4),1,"")</f>
        <v/>
      </c>
      <c r="AD402" s="67" t="str">
        <f t="shared" si="4630"/>
        <v/>
      </c>
      <c r="AE402" s="67" t="str">
        <f t="shared" si="4631"/>
        <v/>
      </c>
      <c r="AF402" s="67" t="str">
        <f t="shared" si="4632"/>
        <v/>
      </c>
      <c r="AG402" s="67" t="str">
        <f t="shared" si="4633"/>
        <v/>
      </c>
      <c r="AH402" s="67" t="str">
        <f t="shared" si="4634"/>
        <v/>
      </c>
      <c r="AI402" s="67" t="str">
        <f t="shared" si="4635"/>
        <v/>
      </c>
      <c r="AJ402" s="67" t="str">
        <f t="shared" si="4636"/>
        <v/>
      </c>
      <c r="AK402" s="75" t="str">
        <f t="shared" si="4637"/>
        <v/>
      </c>
      <c r="AL402" s="74" t="str">
        <f t="shared" si="4111"/>
        <v/>
      </c>
      <c r="AM402" s="67" t="str">
        <f t="shared" ref="AM402" si="4830">IF(AND($F402=AL$2,$D402=AL$3,$E402=AM$4),1,"")</f>
        <v/>
      </c>
      <c r="AN402" s="67" t="str">
        <f t="shared" si="4639"/>
        <v/>
      </c>
      <c r="AO402" s="67" t="str">
        <f t="shared" si="4640"/>
        <v/>
      </c>
      <c r="AP402" s="67" t="str">
        <f t="shared" si="4641"/>
        <v/>
      </c>
      <c r="AQ402" s="67" t="str">
        <f t="shared" si="4642"/>
        <v/>
      </c>
      <c r="AR402" s="67" t="str">
        <f t="shared" si="4643"/>
        <v/>
      </c>
      <c r="AS402" s="67" t="str">
        <f t="shared" si="4644"/>
        <v/>
      </c>
      <c r="AT402" s="67" t="str">
        <f t="shared" si="4645"/>
        <v/>
      </c>
      <c r="AU402" s="75" t="str">
        <f t="shared" si="4646"/>
        <v/>
      </c>
      <c r="AV402" s="74" t="str">
        <f t="shared" si="4113"/>
        <v/>
      </c>
      <c r="AW402" s="67" t="str">
        <f t="shared" ref="AW402" si="4831">IF(AND($F402=AV$2,$D402=AV$3,$E402=AW$4),1,"")</f>
        <v/>
      </c>
      <c r="AX402" s="67" t="str">
        <f t="shared" si="4648"/>
        <v/>
      </c>
      <c r="AY402" s="67" t="str">
        <f t="shared" si="4649"/>
        <v/>
      </c>
      <c r="AZ402" s="67" t="str">
        <f t="shared" si="4650"/>
        <v/>
      </c>
      <c r="BA402" s="67" t="str">
        <f t="shared" si="4651"/>
        <v/>
      </c>
      <c r="BB402" s="67" t="str">
        <f t="shared" si="4652"/>
        <v/>
      </c>
      <c r="BC402" s="67" t="str">
        <f t="shared" si="4653"/>
        <v/>
      </c>
      <c r="BD402" s="67" t="str">
        <f t="shared" si="4654"/>
        <v/>
      </c>
      <c r="BE402" s="75" t="str">
        <f t="shared" si="4655"/>
        <v/>
      </c>
      <c r="BF402" s="74" t="str">
        <f t="shared" si="4115"/>
        <v/>
      </c>
      <c r="BG402" s="67" t="str">
        <f t="shared" ref="BG402" si="4832">IF(AND($F402=BF$2,$D402=BF$3,$E402=BG$4),1,"")</f>
        <v/>
      </c>
      <c r="BH402" s="67" t="str">
        <f t="shared" si="4657"/>
        <v/>
      </c>
      <c r="BI402" s="67" t="str">
        <f t="shared" si="4658"/>
        <v/>
      </c>
      <c r="BJ402" s="67" t="str">
        <f t="shared" si="4659"/>
        <v/>
      </c>
      <c r="BK402" s="67" t="str">
        <f t="shared" si="4660"/>
        <v/>
      </c>
      <c r="BL402" s="67" t="str">
        <f t="shared" si="4661"/>
        <v/>
      </c>
      <c r="BM402" s="67" t="str">
        <f t="shared" si="4662"/>
        <v/>
      </c>
      <c r="BN402" s="67" t="str">
        <f t="shared" si="4663"/>
        <v/>
      </c>
      <c r="BO402" s="75" t="str">
        <f t="shared" si="4664"/>
        <v/>
      </c>
      <c r="BP402" s="74" t="str">
        <f t="shared" si="4117"/>
        <v/>
      </c>
      <c r="BQ402" s="67" t="str">
        <f t="shared" ref="BQ402" si="4833">IF(AND($F402=BP$2,$D402=BP$3,$E402=BQ$4),1,"")</f>
        <v/>
      </c>
      <c r="BR402" s="67" t="str">
        <f t="shared" si="4666"/>
        <v/>
      </c>
      <c r="BS402" s="67" t="str">
        <f t="shared" si="4667"/>
        <v/>
      </c>
      <c r="BT402" s="67" t="str">
        <f t="shared" si="4668"/>
        <v/>
      </c>
      <c r="BU402" s="67" t="str">
        <f t="shared" si="4669"/>
        <v/>
      </c>
      <c r="BV402" s="67" t="str">
        <f t="shared" si="4670"/>
        <v/>
      </c>
      <c r="BW402" s="67" t="str">
        <f t="shared" si="4671"/>
        <v/>
      </c>
      <c r="BX402" s="67" t="str">
        <f t="shared" si="4672"/>
        <v/>
      </c>
      <c r="BY402" s="75" t="str">
        <f t="shared" si="4673"/>
        <v/>
      </c>
      <c r="BZ402" s="74" t="str">
        <f t="shared" si="4119"/>
        <v/>
      </c>
      <c r="CA402" s="67" t="str">
        <f t="shared" ref="CA402" si="4834">IF(AND($F402=BZ$2,$D402=BZ$3,$E402=CA$4),1,"")</f>
        <v/>
      </c>
      <c r="CB402" s="67" t="str">
        <f t="shared" si="4675"/>
        <v/>
      </c>
      <c r="CC402" s="67" t="str">
        <f t="shared" si="4676"/>
        <v/>
      </c>
      <c r="CD402" s="67" t="str">
        <f t="shared" si="4677"/>
        <v/>
      </c>
      <c r="CE402" s="67" t="str">
        <f t="shared" si="4678"/>
        <v/>
      </c>
      <c r="CF402" s="67" t="str">
        <f t="shared" si="4679"/>
        <v/>
      </c>
      <c r="CG402" s="67" t="str">
        <f t="shared" si="4680"/>
        <v/>
      </c>
      <c r="CH402" s="67" t="str">
        <f t="shared" si="4681"/>
        <v/>
      </c>
      <c r="CI402" s="75" t="str">
        <f t="shared" si="4682"/>
        <v/>
      </c>
      <c r="CJ402" s="74" t="str">
        <f t="shared" si="4121"/>
        <v/>
      </c>
      <c r="CK402" s="67" t="str">
        <f t="shared" ref="CK402" si="4835">IF(AND($F402=CJ$2,$D402=CJ$3,$E402=CK$4),1,"")</f>
        <v/>
      </c>
      <c r="CL402" s="67" t="str">
        <f t="shared" si="4684"/>
        <v/>
      </c>
      <c r="CM402" s="67" t="str">
        <f t="shared" si="4685"/>
        <v/>
      </c>
      <c r="CN402" s="67" t="str">
        <f t="shared" si="4686"/>
        <v/>
      </c>
      <c r="CO402" s="67" t="str">
        <f t="shared" si="4687"/>
        <v/>
      </c>
      <c r="CP402" s="67" t="str">
        <f t="shared" si="4688"/>
        <v/>
      </c>
      <c r="CQ402" s="67" t="str">
        <f t="shared" si="4689"/>
        <v/>
      </c>
      <c r="CR402" s="67" t="str">
        <f t="shared" si="4690"/>
        <v/>
      </c>
      <c r="CS402" s="75" t="str">
        <f t="shared" si="4691"/>
        <v/>
      </c>
      <c r="CT402" s="74" t="str">
        <f t="shared" si="4123"/>
        <v/>
      </c>
      <c r="CU402" s="67" t="str">
        <f t="shared" ref="CU402" si="4836">IF(AND($F402=CT$2,$D402=CT$3,$E402=CU$4),1,"")</f>
        <v/>
      </c>
      <c r="CV402" s="67" t="str">
        <f t="shared" si="4693"/>
        <v/>
      </c>
      <c r="CW402" s="67" t="str">
        <f t="shared" si="4694"/>
        <v/>
      </c>
      <c r="CX402" s="67" t="str">
        <f t="shared" si="4695"/>
        <v/>
      </c>
      <c r="CY402" s="67" t="str">
        <f t="shared" si="4696"/>
        <v/>
      </c>
      <c r="CZ402" s="67" t="str">
        <f t="shared" si="4697"/>
        <v/>
      </c>
      <c r="DA402" s="67" t="str">
        <f t="shared" si="4698"/>
        <v/>
      </c>
      <c r="DB402" s="67" t="str">
        <f t="shared" si="4699"/>
        <v/>
      </c>
      <c r="DC402" s="75" t="str">
        <f t="shared" si="4700"/>
        <v/>
      </c>
      <c r="DD402" s="74" t="str">
        <f t="shared" si="4125"/>
        <v/>
      </c>
      <c r="DE402" s="67" t="str">
        <f t="shared" ref="DE402" si="4837">IF(AND($F402=DD$2,$D402=DD$3,$E402=DE$4),1,"")</f>
        <v/>
      </c>
      <c r="DF402" s="67" t="str">
        <f t="shared" si="4702"/>
        <v/>
      </c>
      <c r="DG402" s="67" t="str">
        <f t="shared" si="4703"/>
        <v/>
      </c>
      <c r="DH402" s="67" t="str">
        <f t="shared" si="4704"/>
        <v/>
      </c>
      <c r="DI402" s="67" t="str">
        <f t="shared" si="4705"/>
        <v/>
      </c>
      <c r="DJ402" s="67" t="str">
        <f t="shared" si="4706"/>
        <v/>
      </c>
      <c r="DK402" s="67" t="str">
        <f t="shared" si="4707"/>
        <v/>
      </c>
      <c r="DL402" s="67" t="str">
        <f t="shared" si="4708"/>
        <v/>
      </c>
      <c r="DM402" s="75" t="str">
        <f t="shared" si="4709"/>
        <v/>
      </c>
      <c r="DN402" s="74" t="str">
        <f t="shared" si="4127"/>
        <v/>
      </c>
      <c r="DO402" s="67" t="str">
        <f t="shared" ref="DO402" si="4838">IF(AND($F402=DN$2,$D402=DN$3,$E402=DO$4),1,"")</f>
        <v/>
      </c>
      <c r="DP402" s="67" t="str">
        <f t="shared" si="4711"/>
        <v/>
      </c>
      <c r="DQ402" s="67" t="str">
        <f t="shared" si="4712"/>
        <v/>
      </c>
      <c r="DR402" s="67" t="str">
        <f t="shared" si="4713"/>
        <v/>
      </c>
      <c r="DS402" s="67" t="str">
        <f t="shared" si="4714"/>
        <v/>
      </c>
      <c r="DT402" s="67" t="str">
        <f t="shared" si="4715"/>
        <v/>
      </c>
      <c r="DU402" s="67" t="str">
        <f t="shared" si="4716"/>
        <v/>
      </c>
      <c r="DV402" s="67" t="str">
        <f t="shared" si="4717"/>
        <v/>
      </c>
      <c r="DW402" s="76" t="str">
        <f t="shared" si="4718"/>
        <v/>
      </c>
      <c r="DX402" s="73"/>
    </row>
    <row r="403" spans="1:128" hidden="1">
      <c r="A403" s="67" t="str">
        <f>IF(OR(B403=0,B403=""),"",'Stu.Detail (1-20)'!A405)</f>
        <v/>
      </c>
      <c r="B403" s="67" t="str">
        <f>IF(OR('Stu.Detail (1-20)'!B405=0,'Stu.Detail (1-20)'!B405=""),"",'Stu.Detail (1-20)'!B405)</f>
        <v/>
      </c>
      <c r="C403" s="68" t="str">
        <f>IF(OR('Stu.Detail (1-20)'!C405=0,'Stu.Detail (1-20)'!C405=""),"",'Stu.Detail (1-20)'!C405)</f>
        <v/>
      </c>
      <c r="D403" s="67" t="str">
        <f>IF(OR('Stu.Detail (1-20)'!J405=0,'Stu.Detail (1-20)'!J405=""),"",'Stu.Detail (1-20)'!J405)</f>
        <v/>
      </c>
      <c r="E403" s="67" t="str">
        <f>IF(OR('Stu.Detail (1-20)'!K405=0,'Stu.Detail (1-20)'!K405=""),"",'Stu.Detail (1-20)'!K405)</f>
        <v/>
      </c>
      <c r="F403" s="67" t="str">
        <f>IF(OR('Stu.Detail (1-20)'!L405=0,'Stu.Detail (1-20)'!L405=""),"",'Stu.Detail (1-20)'!L405)</f>
        <v/>
      </c>
      <c r="H403" s="74" t="str">
        <f t="shared" si="4609"/>
        <v/>
      </c>
      <c r="I403" s="67" t="str">
        <f t="shared" si="4610"/>
        <v/>
      </c>
      <c r="J403" s="67" t="str">
        <f t="shared" si="4611"/>
        <v/>
      </c>
      <c r="K403" s="67" t="str">
        <f t="shared" si="4612"/>
        <v/>
      </c>
      <c r="L403" s="67" t="str">
        <f t="shared" si="4613"/>
        <v/>
      </c>
      <c r="M403" s="67" t="str">
        <f t="shared" si="4614"/>
        <v/>
      </c>
      <c r="N403" s="67" t="str">
        <f t="shared" si="4615"/>
        <v/>
      </c>
      <c r="O403" s="67" t="str">
        <f t="shared" si="4616"/>
        <v/>
      </c>
      <c r="P403" s="67" t="str">
        <f t="shared" si="4617"/>
        <v/>
      </c>
      <c r="Q403" s="75" t="str">
        <f t="shared" si="4618"/>
        <v/>
      </c>
      <c r="R403" s="74" t="str">
        <f t="shared" si="4619"/>
        <v/>
      </c>
      <c r="S403" s="67" t="str">
        <f t="shared" si="4620"/>
        <v/>
      </c>
      <c r="T403" s="67" t="str">
        <f t="shared" si="4621"/>
        <v/>
      </c>
      <c r="U403" s="67" t="str">
        <f t="shared" si="4622"/>
        <v/>
      </c>
      <c r="V403" s="67" t="str">
        <f t="shared" si="4623"/>
        <v/>
      </c>
      <c r="W403" s="67" t="str">
        <f t="shared" si="4624"/>
        <v/>
      </c>
      <c r="X403" s="67" t="str">
        <f t="shared" si="4625"/>
        <v/>
      </c>
      <c r="Y403" s="67" t="str">
        <f t="shared" si="4626"/>
        <v/>
      </c>
      <c r="Z403" s="67" t="str">
        <f t="shared" si="4627"/>
        <v/>
      </c>
      <c r="AA403" s="75" t="str">
        <f t="shared" si="4628"/>
        <v/>
      </c>
      <c r="AB403" s="74" t="str">
        <f t="shared" si="4109"/>
        <v/>
      </c>
      <c r="AC403" s="67" t="str">
        <f t="shared" ref="AC403" si="4839">IF(AND($F403=AB$2,$D403=AB$3,$E403=AC$4),1,"")</f>
        <v/>
      </c>
      <c r="AD403" s="67" t="str">
        <f t="shared" si="4630"/>
        <v/>
      </c>
      <c r="AE403" s="67" t="str">
        <f t="shared" si="4631"/>
        <v/>
      </c>
      <c r="AF403" s="67" t="str">
        <f t="shared" si="4632"/>
        <v/>
      </c>
      <c r="AG403" s="67" t="str">
        <f t="shared" si="4633"/>
        <v/>
      </c>
      <c r="AH403" s="67" t="str">
        <f t="shared" si="4634"/>
        <v/>
      </c>
      <c r="AI403" s="67" t="str">
        <f t="shared" si="4635"/>
        <v/>
      </c>
      <c r="AJ403" s="67" t="str">
        <f t="shared" si="4636"/>
        <v/>
      </c>
      <c r="AK403" s="75" t="str">
        <f t="shared" si="4637"/>
        <v/>
      </c>
      <c r="AL403" s="74" t="str">
        <f t="shared" si="4111"/>
        <v/>
      </c>
      <c r="AM403" s="67" t="str">
        <f t="shared" ref="AM403" si="4840">IF(AND($F403=AL$2,$D403=AL$3,$E403=AM$4),1,"")</f>
        <v/>
      </c>
      <c r="AN403" s="67" t="str">
        <f t="shared" si="4639"/>
        <v/>
      </c>
      <c r="AO403" s="67" t="str">
        <f t="shared" si="4640"/>
        <v/>
      </c>
      <c r="AP403" s="67" t="str">
        <f t="shared" si="4641"/>
        <v/>
      </c>
      <c r="AQ403" s="67" t="str">
        <f t="shared" si="4642"/>
        <v/>
      </c>
      <c r="AR403" s="67" t="str">
        <f t="shared" si="4643"/>
        <v/>
      </c>
      <c r="AS403" s="67" t="str">
        <f t="shared" si="4644"/>
        <v/>
      </c>
      <c r="AT403" s="67" t="str">
        <f t="shared" si="4645"/>
        <v/>
      </c>
      <c r="AU403" s="75" t="str">
        <f t="shared" si="4646"/>
        <v/>
      </c>
      <c r="AV403" s="74" t="str">
        <f t="shared" si="4113"/>
        <v/>
      </c>
      <c r="AW403" s="67" t="str">
        <f t="shared" ref="AW403" si="4841">IF(AND($F403=AV$2,$D403=AV$3,$E403=AW$4),1,"")</f>
        <v/>
      </c>
      <c r="AX403" s="67" t="str">
        <f t="shared" si="4648"/>
        <v/>
      </c>
      <c r="AY403" s="67" t="str">
        <f t="shared" si="4649"/>
        <v/>
      </c>
      <c r="AZ403" s="67" t="str">
        <f t="shared" si="4650"/>
        <v/>
      </c>
      <c r="BA403" s="67" t="str">
        <f t="shared" si="4651"/>
        <v/>
      </c>
      <c r="BB403" s="67" t="str">
        <f t="shared" si="4652"/>
        <v/>
      </c>
      <c r="BC403" s="67" t="str">
        <f t="shared" si="4653"/>
        <v/>
      </c>
      <c r="BD403" s="67" t="str">
        <f t="shared" si="4654"/>
        <v/>
      </c>
      <c r="BE403" s="75" t="str">
        <f t="shared" si="4655"/>
        <v/>
      </c>
      <c r="BF403" s="74" t="str">
        <f t="shared" si="4115"/>
        <v/>
      </c>
      <c r="BG403" s="67" t="str">
        <f t="shared" ref="BG403" si="4842">IF(AND($F403=BF$2,$D403=BF$3,$E403=BG$4),1,"")</f>
        <v/>
      </c>
      <c r="BH403" s="67" t="str">
        <f t="shared" si="4657"/>
        <v/>
      </c>
      <c r="BI403" s="67" t="str">
        <f t="shared" si="4658"/>
        <v/>
      </c>
      <c r="BJ403" s="67" t="str">
        <f t="shared" si="4659"/>
        <v/>
      </c>
      <c r="BK403" s="67" t="str">
        <f t="shared" si="4660"/>
        <v/>
      </c>
      <c r="BL403" s="67" t="str">
        <f t="shared" si="4661"/>
        <v/>
      </c>
      <c r="BM403" s="67" t="str">
        <f t="shared" si="4662"/>
        <v/>
      </c>
      <c r="BN403" s="67" t="str">
        <f t="shared" si="4663"/>
        <v/>
      </c>
      <c r="BO403" s="75" t="str">
        <f t="shared" si="4664"/>
        <v/>
      </c>
      <c r="BP403" s="74" t="str">
        <f t="shared" si="4117"/>
        <v/>
      </c>
      <c r="BQ403" s="67" t="str">
        <f t="shared" ref="BQ403" si="4843">IF(AND($F403=BP$2,$D403=BP$3,$E403=BQ$4),1,"")</f>
        <v/>
      </c>
      <c r="BR403" s="67" t="str">
        <f t="shared" si="4666"/>
        <v/>
      </c>
      <c r="BS403" s="67" t="str">
        <f t="shared" si="4667"/>
        <v/>
      </c>
      <c r="BT403" s="67" t="str">
        <f t="shared" si="4668"/>
        <v/>
      </c>
      <c r="BU403" s="67" t="str">
        <f t="shared" si="4669"/>
        <v/>
      </c>
      <c r="BV403" s="67" t="str">
        <f t="shared" si="4670"/>
        <v/>
      </c>
      <c r="BW403" s="67" t="str">
        <f t="shared" si="4671"/>
        <v/>
      </c>
      <c r="BX403" s="67" t="str">
        <f t="shared" si="4672"/>
        <v/>
      </c>
      <c r="BY403" s="75" t="str">
        <f t="shared" si="4673"/>
        <v/>
      </c>
      <c r="BZ403" s="74" t="str">
        <f t="shared" si="4119"/>
        <v/>
      </c>
      <c r="CA403" s="67" t="str">
        <f t="shared" ref="CA403" si="4844">IF(AND($F403=BZ$2,$D403=BZ$3,$E403=CA$4),1,"")</f>
        <v/>
      </c>
      <c r="CB403" s="67" t="str">
        <f t="shared" si="4675"/>
        <v/>
      </c>
      <c r="CC403" s="67" t="str">
        <f t="shared" si="4676"/>
        <v/>
      </c>
      <c r="CD403" s="67" t="str">
        <f t="shared" si="4677"/>
        <v/>
      </c>
      <c r="CE403" s="67" t="str">
        <f t="shared" si="4678"/>
        <v/>
      </c>
      <c r="CF403" s="67" t="str">
        <f t="shared" si="4679"/>
        <v/>
      </c>
      <c r="CG403" s="67" t="str">
        <f t="shared" si="4680"/>
        <v/>
      </c>
      <c r="CH403" s="67" t="str">
        <f t="shared" si="4681"/>
        <v/>
      </c>
      <c r="CI403" s="75" t="str">
        <f t="shared" si="4682"/>
        <v/>
      </c>
      <c r="CJ403" s="74" t="str">
        <f t="shared" si="4121"/>
        <v/>
      </c>
      <c r="CK403" s="67" t="str">
        <f t="shared" ref="CK403" si="4845">IF(AND($F403=CJ$2,$D403=CJ$3,$E403=CK$4),1,"")</f>
        <v/>
      </c>
      <c r="CL403" s="67" t="str">
        <f t="shared" si="4684"/>
        <v/>
      </c>
      <c r="CM403" s="67" t="str">
        <f t="shared" si="4685"/>
        <v/>
      </c>
      <c r="CN403" s="67" t="str">
        <f t="shared" si="4686"/>
        <v/>
      </c>
      <c r="CO403" s="67" t="str">
        <f t="shared" si="4687"/>
        <v/>
      </c>
      <c r="CP403" s="67" t="str">
        <f t="shared" si="4688"/>
        <v/>
      </c>
      <c r="CQ403" s="67" t="str">
        <f t="shared" si="4689"/>
        <v/>
      </c>
      <c r="CR403" s="67" t="str">
        <f t="shared" si="4690"/>
        <v/>
      </c>
      <c r="CS403" s="75" t="str">
        <f t="shared" si="4691"/>
        <v/>
      </c>
      <c r="CT403" s="74" t="str">
        <f t="shared" si="4123"/>
        <v/>
      </c>
      <c r="CU403" s="67" t="str">
        <f t="shared" ref="CU403" si="4846">IF(AND($F403=CT$2,$D403=CT$3,$E403=CU$4),1,"")</f>
        <v/>
      </c>
      <c r="CV403" s="67" t="str">
        <f t="shared" si="4693"/>
        <v/>
      </c>
      <c r="CW403" s="67" t="str">
        <f t="shared" si="4694"/>
        <v/>
      </c>
      <c r="CX403" s="67" t="str">
        <f t="shared" si="4695"/>
        <v/>
      </c>
      <c r="CY403" s="67" t="str">
        <f t="shared" si="4696"/>
        <v/>
      </c>
      <c r="CZ403" s="67" t="str">
        <f t="shared" si="4697"/>
        <v/>
      </c>
      <c r="DA403" s="67" t="str">
        <f t="shared" si="4698"/>
        <v/>
      </c>
      <c r="DB403" s="67" t="str">
        <f t="shared" si="4699"/>
        <v/>
      </c>
      <c r="DC403" s="75" t="str">
        <f t="shared" si="4700"/>
        <v/>
      </c>
      <c r="DD403" s="74" t="str">
        <f t="shared" si="4125"/>
        <v/>
      </c>
      <c r="DE403" s="67" t="str">
        <f t="shared" ref="DE403" si="4847">IF(AND($F403=DD$2,$D403=DD$3,$E403=DE$4),1,"")</f>
        <v/>
      </c>
      <c r="DF403" s="67" t="str">
        <f t="shared" si="4702"/>
        <v/>
      </c>
      <c r="DG403" s="67" t="str">
        <f t="shared" si="4703"/>
        <v/>
      </c>
      <c r="DH403" s="67" t="str">
        <f t="shared" si="4704"/>
        <v/>
      </c>
      <c r="DI403" s="67" t="str">
        <f t="shared" si="4705"/>
        <v/>
      </c>
      <c r="DJ403" s="67" t="str">
        <f t="shared" si="4706"/>
        <v/>
      </c>
      <c r="DK403" s="67" t="str">
        <f t="shared" si="4707"/>
        <v/>
      </c>
      <c r="DL403" s="67" t="str">
        <f t="shared" si="4708"/>
        <v/>
      </c>
      <c r="DM403" s="75" t="str">
        <f t="shared" si="4709"/>
        <v/>
      </c>
      <c r="DN403" s="74" t="str">
        <f t="shared" si="4127"/>
        <v/>
      </c>
      <c r="DO403" s="67" t="str">
        <f t="shared" ref="DO403" si="4848">IF(AND($F403=DN$2,$D403=DN$3,$E403=DO$4),1,"")</f>
        <v/>
      </c>
      <c r="DP403" s="67" t="str">
        <f t="shared" si="4711"/>
        <v/>
      </c>
      <c r="DQ403" s="67" t="str">
        <f t="shared" si="4712"/>
        <v/>
      </c>
      <c r="DR403" s="67" t="str">
        <f t="shared" si="4713"/>
        <v/>
      </c>
      <c r="DS403" s="67" t="str">
        <f t="shared" si="4714"/>
        <v/>
      </c>
      <c r="DT403" s="67" t="str">
        <f t="shared" si="4715"/>
        <v/>
      </c>
      <c r="DU403" s="67" t="str">
        <f t="shared" si="4716"/>
        <v/>
      </c>
      <c r="DV403" s="67" t="str">
        <f t="shared" si="4717"/>
        <v/>
      </c>
      <c r="DW403" s="76" t="str">
        <f t="shared" si="4718"/>
        <v/>
      </c>
      <c r="DX403" s="73"/>
    </row>
    <row r="404" spans="1:128" hidden="1">
      <c r="A404" s="67" t="str">
        <f>IF(OR(B404=0,B404=""),"",'Stu.Detail (1-20)'!A406)</f>
        <v/>
      </c>
      <c r="B404" s="67" t="str">
        <f>IF(OR('Stu.Detail (1-20)'!B406=0,'Stu.Detail (1-20)'!B406=""),"",'Stu.Detail (1-20)'!B406)</f>
        <v/>
      </c>
      <c r="C404" s="68" t="str">
        <f>IF(OR('Stu.Detail (1-20)'!C406=0,'Stu.Detail (1-20)'!C406=""),"",'Stu.Detail (1-20)'!C406)</f>
        <v/>
      </c>
      <c r="D404" s="67" t="str">
        <f>IF(OR('Stu.Detail (1-20)'!J406=0,'Stu.Detail (1-20)'!J406=""),"",'Stu.Detail (1-20)'!J406)</f>
        <v/>
      </c>
      <c r="E404" s="67" t="str">
        <f>IF(OR('Stu.Detail (1-20)'!K406=0,'Stu.Detail (1-20)'!K406=""),"",'Stu.Detail (1-20)'!K406)</f>
        <v/>
      </c>
      <c r="F404" s="67" t="str">
        <f>IF(OR('Stu.Detail (1-20)'!L406=0,'Stu.Detail (1-20)'!L406=""),"",'Stu.Detail (1-20)'!L406)</f>
        <v/>
      </c>
      <c r="H404" s="74" t="str">
        <f t="shared" si="4609"/>
        <v/>
      </c>
      <c r="I404" s="67" t="str">
        <f t="shared" si="4610"/>
        <v/>
      </c>
      <c r="J404" s="67" t="str">
        <f t="shared" si="4611"/>
        <v/>
      </c>
      <c r="K404" s="67" t="str">
        <f t="shared" si="4612"/>
        <v/>
      </c>
      <c r="L404" s="67" t="str">
        <f t="shared" si="4613"/>
        <v/>
      </c>
      <c r="M404" s="67" t="str">
        <f t="shared" si="4614"/>
        <v/>
      </c>
      <c r="N404" s="67" t="str">
        <f t="shared" si="4615"/>
        <v/>
      </c>
      <c r="O404" s="67" t="str">
        <f t="shared" si="4616"/>
        <v/>
      </c>
      <c r="P404" s="67" t="str">
        <f t="shared" si="4617"/>
        <v/>
      </c>
      <c r="Q404" s="75" t="str">
        <f t="shared" si="4618"/>
        <v/>
      </c>
      <c r="R404" s="74" t="str">
        <f t="shared" si="4619"/>
        <v/>
      </c>
      <c r="S404" s="67" t="str">
        <f t="shared" si="4620"/>
        <v/>
      </c>
      <c r="T404" s="67" t="str">
        <f t="shared" si="4621"/>
        <v/>
      </c>
      <c r="U404" s="67" t="str">
        <f t="shared" si="4622"/>
        <v/>
      </c>
      <c r="V404" s="67" t="str">
        <f t="shared" si="4623"/>
        <v/>
      </c>
      <c r="W404" s="67" t="str">
        <f t="shared" si="4624"/>
        <v/>
      </c>
      <c r="X404" s="67" t="str">
        <f t="shared" si="4625"/>
        <v/>
      </c>
      <c r="Y404" s="67" t="str">
        <f t="shared" si="4626"/>
        <v/>
      </c>
      <c r="Z404" s="67" t="str">
        <f t="shared" si="4627"/>
        <v/>
      </c>
      <c r="AA404" s="75" t="str">
        <f t="shared" si="4628"/>
        <v/>
      </c>
      <c r="AB404" s="74" t="str">
        <f t="shared" si="4109"/>
        <v/>
      </c>
      <c r="AC404" s="67" t="str">
        <f t="shared" ref="AC404" si="4849">IF(AND($F404=AB$2,$D404=AB$3,$E404=AC$4),1,"")</f>
        <v/>
      </c>
      <c r="AD404" s="67" t="str">
        <f t="shared" si="4630"/>
        <v/>
      </c>
      <c r="AE404" s="67" t="str">
        <f t="shared" si="4631"/>
        <v/>
      </c>
      <c r="AF404" s="67" t="str">
        <f t="shared" si="4632"/>
        <v/>
      </c>
      <c r="AG404" s="67" t="str">
        <f t="shared" si="4633"/>
        <v/>
      </c>
      <c r="AH404" s="67" t="str">
        <f t="shared" si="4634"/>
        <v/>
      </c>
      <c r="AI404" s="67" t="str">
        <f t="shared" si="4635"/>
        <v/>
      </c>
      <c r="AJ404" s="67" t="str">
        <f t="shared" si="4636"/>
        <v/>
      </c>
      <c r="AK404" s="75" t="str">
        <f t="shared" si="4637"/>
        <v/>
      </c>
      <c r="AL404" s="74" t="str">
        <f t="shared" si="4111"/>
        <v/>
      </c>
      <c r="AM404" s="67" t="str">
        <f t="shared" ref="AM404" si="4850">IF(AND($F404=AL$2,$D404=AL$3,$E404=AM$4),1,"")</f>
        <v/>
      </c>
      <c r="AN404" s="67" t="str">
        <f t="shared" si="4639"/>
        <v/>
      </c>
      <c r="AO404" s="67" t="str">
        <f t="shared" si="4640"/>
        <v/>
      </c>
      <c r="AP404" s="67" t="str">
        <f t="shared" si="4641"/>
        <v/>
      </c>
      <c r="AQ404" s="67" t="str">
        <f t="shared" si="4642"/>
        <v/>
      </c>
      <c r="AR404" s="67" t="str">
        <f t="shared" si="4643"/>
        <v/>
      </c>
      <c r="AS404" s="67" t="str">
        <f t="shared" si="4644"/>
        <v/>
      </c>
      <c r="AT404" s="67" t="str">
        <f t="shared" si="4645"/>
        <v/>
      </c>
      <c r="AU404" s="75" t="str">
        <f t="shared" si="4646"/>
        <v/>
      </c>
      <c r="AV404" s="74" t="str">
        <f t="shared" si="4113"/>
        <v/>
      </c>
      <c r="AW404" s="67" t="str">
        <f t="shared" ref="AW404" si="4851">IF(AND($F404=AV$2,$D404=AV$3,$E404=AW$4),1,"")</f>
        <v/>
      </c>
      <c r="AX404" s="67" t="str">
        <f t="shared" si="4648"/>
        <v/>
      </c>
      <c r="AY404" s="67" t="str">
        <f t="shared" si="4649"/>
        <v/>
      </c>
      <c r="AZ404" s="67" t="str">
        <f t="shared" si="4650"/>
        <v/>
      </c>
      <c r="BA404" s="67" t="str">
        <f t="shared" si="4651"/>
        <v/>
      </c>
      <c r="BB404" s="67" t="str">
        <f t="shared" si="4652"/>
        <v/>
      </c>
      <c r="BC404" s="67" t="str">
        <f t="shared" si="4653"/>
        <v/>
      </c>
      <c r="BD404" s="67" t="str">
        <f t="shared" si="4654"/>
        <v/>
      </c>
      <c r="BE404" s="75" t="str">
        <f t="shared" si="4655"/>
        <v/>
      </c>
      <c r="BF404" s="74" t="str">
        <f t="shared" si="4115"/>
        <v/>
      </c>
      <c r="BG404" s="67" t="str">
        <f t="shared" ref="BG404" si="4852">IF(AND($F404=BF$2,$D404=BF$3,$E404=BG$4),1,"")</f>
        <v/>
      </c>
      <c r="BH404" s="67" t="str">
        <f t="shared" si="4657"/>
        <v/>
      </c>
      <c r="BI404" s="67" t="str">
        <f t="shared" si="4658"/>
        <v/>
      </c>
      <c r="BJ404" s="67" t="str">
        <f t="shared" si="4659"/>
        <v/>
      </c>
      <c r="BK404" s="67" t="str">
        <f t="shared" si="4660"/>
        <v/>
      </c>
      <c r="BL404" s="67" t="str">
        <f t="shared" si="4661"/>
        <v/>
      </c>
      <c r="BM404" s="67" t="str">
        <f t="shared" si="4662"/>
        <v/>
      </c>
      <c r="BN404" s="67" t="str">
        <f t="shared" si="4663"/>
        <v/>
      </c>
      <c r="BO404" s="75" t="str">
        <f t="shared" si="4664"/>
        <v/>
      </c>
      <c r="BP404" s="74" t="str">
        <f t="shared" si="4117"/>
        <v/>
      </c>
      <c r="BQ404" s="67" t="str">
        <f t="shared" ref="BQ404" si="4853">IF(AND($F404=BP$2,$D404=BP$3,$E404=BQ$4),1,"")</f>
        <v/>
      </c>
      <c r="BR404" s="67" t="str">
        <f t="shared" si="4666"/>
        <v/>
      </c>
      <c r="BS404" s="67" t="str">
        <f t="shared" si="4667"/>
        <v/>
      </c>
      <c r="BT404" s="67" t="str">
        <f t="shared" si="4668"/>
        <v/>
      </c>
      <c r="BU404" s="67" t="str">
        <f t="shared" si="4669"/>
        <v/>
      </c>
      <c r="BV404" s="67" t="str">
        <f t="shared" si="4670"/>
        <v/>
      </c>
      <c r="BW404" s="67" t="str">
        <f t="shared" si="4671"/>
        <v/>
      </c>
      <c r="BX404" s="67" t="str">
        <f t="shared" si="4672"/>
        <v/>
      </c>
      <c r="BY404" s="75" t="str">
        <f t="shared" si="4673"/>
        <v/>
      </c>
      <c r="BZ404" s="74" t="str">
        <f t="shared" si="4119"/>
        <v/>
      </c>
      <c r="CA404" s="67" t="str">
        <f t="shared" ref="CA404" si="4854">IF(AND($F404=BZ$2,$D404=BZ$3,$E404=CA$4),1,"")</f>
        <v/>
      </c>
      <c r="CB404" s="67" t="str">
        <f t="shared" si="4675"/>
        <v/>
      </c>
      <c r="CC404" s="67" t="str">
        <f t="shared" si="4676"/>
        <v/>
      </c>
      <c r="CD404" s="67" t="str">
        <f t="shared" si="4677"/>
        <v/>
      </c>
      <c r="CE404" s="67" t="str">
        <f t="shared" si="4678"/>
        <v/>
      </c>
      <c r="CF404" s="67" t="str">
        <f t="shared" si="4679"/>
        <v/>
      </c>
      <c r="CG404" s="67" t="str">
        <f t="shared" si="4680"/>
        <v/>
      </c>
      <c r="CH404" s="67" t="str">
        <f t="shared" si="4681"/>
        <v/>
      </c>
      <c r="CI404" s="75" t="str">
        <f t="shared" si="4682"/>
        <v/>
      </c>
      <c r="CJ404" s="74" t="str">
        <f t="shared" si="4121"/>
        <v/>
      </c>
      <c r="CK404" s="67" t="str">
        <f t="shared" ref="CK404" si="4855">IF(AND($F404=CJ$2,$D404=CJ$3,$E404=CK$4),1,"")</f>
        <v/>
      </c>
      <c r="CL404" s="67" t="str">
        <f t="shared" si="4684"/>
        <v/>
      </c>
      <c r="CM404" s="67" t="str">
        <f t="shared" si="4685"/>
        <v/>
      </c>
      <c r="CN404" s="67" t="str">
        <f t="shared" si="4686"/>
        <v/>
      </c>
      <c r="CO404" s="67" t="str">
        <f t="shared" si="4687"/>
        <v/>
      </c>
      <c r="CP404" s="67" t="str">
        <f t="shared" si="4688"/>
        <v/>
      </c>
      <c r="CQ404" s="67" t="str">
        <f t="shared" si="4689"/>
        <v/>
      </c>
      <c r="CR404" s="67" t="str">
        <f t="shared" si="4690"/>
        <v/>
      </c>
      <c r="CS404" s="75" t="str">
        <f t="shared" si="4691"/>
        <v/>
      </c>
      <c r="CT404" s="74" t="str">
        <f t="shared" si="4123"/>
        <v/>
      </c>
      <c r="CU404" s="67" t="str">
        <f t="shared" ref="CU404" si="4856">IF(AND($F404=CT$2,$D404=CT$3,$E404=CU$4),1,"")</f>
        <v/>
      </c>
      <c r="CV404" s="67" t="str">
        <f t="shared" si="4693"/>
        <v/>
      </c>
      <c r="CW404" s="67" t="str">
        <f t="shared" si="4694"/>
        <v/>
      </c>
      <c r="CX404" s="67" t="str">
        <f t="shared" si="4695"/>
        <v/>
      </c>
      <c r="CY404" s="67" t="str">
        <f t="shared" si="4696"/>
        <v/>
      </c>
      <c r="CZ404" s="67" t="str">
        <f t="shared" si="4697"/>
        <v/>
      </c>
      <c r="DA404" s="67" t="str">
        <f t="shared" si="4698"/>
        <v/>
      </c>
      <c r="DB404" s="67" t="str">
        <f t="shared" si="4699"/>
        <v/>
      </c>
      <c r="DC404" s="75" t="str">
        <f t="shared" si="4700"/>
        <v/>
      </c>
      <c r="DD404" s="74" t="str">
        <f t="shared" si="4125"/>
        <v/>
      </c>
      <c r="DE404" s="67" t="str">
        <f t="shared" ref="DE404" si="4857">IF(AND($F404=DD$2,$D404=DD$3,$E404=DE$4),1,"")</f>
        <v/>
      </c>
      <c r="DF404" s="67" t="str">
        <f t="shared" si="4702"/>
        <v/>
      </c>
      <c r="DG404" s="67" t="str">
        <f t="shared" si="4703"/>
        <v/>
      </c>
      <c r="DH404" s="67" t="str">
        <f t="shared" si="4704"/>
        <v/>
      </c>
      <c r="DI404" s="67" t="str">
        <f t="shared" si="4705"/>
        <v/>
      </c>
      <c r="DJ404" s="67" t="str">
        <f t="shared" si="4706"/>
        <v/>
      </c>
      <c r="DK404" s="67" t="str">
        <f t="shared" si="4707"/>
        <v/>
      </c>
      <c r="DL404" s="67" t="str">
        <f t="shared" si="4708"/>
        <v/>
      </c>
      <c r="DM404" s="75" t="str">
        <f t="shared" si="4709"/>
        <v/>
      </c>
      <c r="DN404" s="74" t="str">
        <f t="shared" si="4127"/>
        <v/>
      </c>
      <c r="DO404" s="67" t="str">
        <f t="shared" ref="DO404" si="4858">IF(AND($F404=DN$2,$D404=DN$3,$E404=DO$4),1,"")</f>
        <v/>
      </c>
      <c r="DP404" s="67" t="str">
        <f t="shared" si="4711"/>
        <v/>
      </c>
      <c r="DQ404" s="67" t="str">
        <f t="shared" si="4712"/>
        <v/>
      </c>
      <c r="DR404" s="67" t="str">
        <f t="shared" si="4713"/>
        <v/>
      </c>
      <c r="DS404" s="67" t="str">
        <f t="shared" si="4714"/>
        <v/>
      </c>
      <c r="DT404" s="67" t="str">
        <f t="shared" si="4715"/>
        <v/>
      </c>
      <c r="DU404" s="67" t="str">
        <f t="shared" si="4716"/>
        <v/>
      </c>
      <c r="DV404" s="67" t="str">
        <f t="shared" si="4717"/>
        <v/>
      </c>
      <c r="DW404" s="76" t="str">
        <f t="shared" si="4718"/>
        <v/>
      </c>
      <c r="DX404" s="73"/>
    </row>
    <row r="405" spans="1:128" hidden="1">
      <c r="A405" s="67" t="str">
        <f>IF(OR(B405=0,B405=""),"",'Stu.Detail (1-20)'!A407)</f>
        <v/>
      </c>
      <c r="B405" s="67" t="str">
        <f>IF(OR('Stu.Detail (1-20)'!B407=0,'Stu.Detail (1-20)'!B407=""),"",'Stu.Detail (1-20)'!B407)</f>
        <v/>
      </c>
      <c r="C405" s="68" t="str">
        <f>IF(OR('Stu.Detail (1-20)'!C407=0,'Stu.Detail (1-20)'!C407=""),"",'Stu.Detail (1-20)'!C407)</f>
        <v/>
      </c>
      <c r="D405" s="67" t="str">
        <f>IF(OR('Stu.Detail (1-20)'!J407=0,'Stu.Detail (1-20)'!J407=""),"",'Stu.Detail (1-20)'!J407)</f>
        <v/>
      </c>
      <c r="E405" s="67" t="str">
        <f>IF(OR('Stu.Detail (1-20)'!K407=0,'Stu.Detail (1-20)'!K407=""),"",'Stu.Detail (1-20)'!K407)</f>
        <v/>
      </c>
      <c r="F405" s="67" t="str">
        <f>IF(OR('Stu.Detail (1-20)'!L407=0,'Stu.Detail (1-20)'!L407=""),"",'Stu.Detail (1-20)'!L407)</f>
        <v/>
      </c>
      <c r="H405" s="74" t="str">
        <f t="shared" si="4609"/>
        <v/>
      </c>
      <c r="I405" s="67" t="str">
        <f t="shared" si="4610"/>
        <v/>
      </c>
      <c r="J405" s="67" t="str">
        <f t="shared" si="4611"/>
        <v/>
      </c>
      <c r="K405" s="67" t="str">
        <f t="shared" si="4612"/>
        <v/>
      </c>
      <c r="L405" s="67" t="str">
        <f t="shared" si="4613"/>
        <v/>
      </c>
      <c r="M405" s="67" t="str">
        <f t="shared" si="4614"/>
        <v/>
      </c>
      <c r="N405" s="67" t="str">
        <f t="shared" si="4615"/>
        <v/>
      </c>
      <c r="O405" s="67" t="str">
        <f t="shared" si="4616"/>
        <v/>
      </c>
      <c r="P405" s="67" t="str">
        <f t="shared" si="4617"/>
        <v/>
      </c>
      <c r="Q405" s="75" t="str">
        <f t="shared" si="4618"/>
        <v/>
      </c>
      <c r="R405" s="74" t="str">
        <f t="shared" si="4619"/>
        <v/>
      </c>
      <c r="S405" s="67" t="str">
        <f t="shared" si="4620"/>
        <v/>
      </c>
      <c r="T405" s="67" t="str">
        <f t="shared" si="4621"/>
        <v/>
      </c>
      <c r="U405" s="67" t="str">
        <f t="shared" si="4622"/>
        <v/>
      </c>
      <c r="V405" s="67" t="str">
        <f t="shared" si="4623"/>
        <v/>
      </c>
      <c r="W405" s="67" t="str">
        <f t="shared" si="4624"/>
        <v/>
      </c>
      <c r="X405" s="67" t="str">
        <f t="shared" si="4625"/>
        <v/>
      </c>
      <c r="Y405" s="67" t="str">
        <f t="shared" si="4626"/>
        <v/>
      </c>
      <c r="Z405" s="67" t="str">
        <f t="shared" si="4627"/>
        <v/>
      </c>
      <c r="AA405" s="75" t="str">
        <f t="shared" si="4628"/>
        <v/>
      </c>
      <c r="AB405" s="74" t="str">
        <f t="shared" ref="AB405:AB468" si="4859">IF(AND($F405=AB$2,$D405=AB$3,$E405=AB$4),1,"")</f>
        <v/>
      </c>
      <c r="AC405" s="67" t="str">
        <f t="shared" ref="AC405" si="4860">IF(AND($F405=AB$2,$D405=AB$3,$E405=AC$4),1,"")</f>
        <v/>
      </c>
      <c r="AD405" s="67" t="str">
        <f t="shared" si="4630"/>
        <v/>
      </c>
      <c r="AE405" s="67" t="str">
        <f t="shared" si="4631"/>
        <v/>
      </c>
      <c r="AF405" s="67" t="str">
        <f t="shared" si="4632"/>
        <v/>
      </c>
      <c r="AG405" s="67" t="str">
        <f t="shared" si="4633"/>
        <v/>
      </c>
      <c r="AH405" s="67" t="str">
        <f t="shared" si="4634"/>
        <v/>
      </c>
      <c r="AI405" s="67" t="str">
        <f t="shared" si="4635"/>
        <v/>
      </c>
      <c r="AJ405" s="67" t="str">
        <f t="shared" si="4636"/>
        <v/>
      </c>
      <c r="AK405" s="75" t="str">
        <f t="shared" si="4637"/>
        <v/>
      </c>
      <c r="AL405" s="74" t="str">
        <f t="shared" ref="AL405:AL468" si="4861">IF(AND($F405=AL$2,$D405=AL$3,$E405=AL$4),1,"")</f>
        <v/>
      </c>
      <c r="AM405" s="67" t="str">
        <f t="shared" ref="AM405" si="4862">IF(AND($F405=AL$2,$D405=AL$3,$E405=AM$4),1,"")</f>
        <v/>
      </c>
      <c r="AN405" s="67" t="str">
        <f t="shared" si="4639"/>
        <v/>
      </c>
      <c r="AO405" s="67" t="str">
        <f t="shared" si="4640"/>
        <v/>
      </c>
      <c r="AP405" s="67" t="str">
        <f t="shared" si="4641"/>
        <v/>
      </c>
      <c r="AQ405" s="67" t="str">
        <f t="shared" si="4642"/>
        <v/>
      </c>
      <c r="AR405" s="67" t="str">
        <f t="shared" si="4643"/>
        <v/>
      </c>
      <c r="AS405" s="67" t="str">
        <f t="shared" si="4644"/>
        <v/>
      </c>
      <c r="AT405" s="67" t="str">
        <f t="shared" si="4645"/>
        <v/>
      </c>
      <c r="AU405" s="75" t="str">
        <f t="shared" si="4646"/>
        <v/>
      </c>
      <c r="AV405" s="74" t="str">
        <f t="shared" ref="AV405:AV468" si="4863">IF(AND($F405=AV$2,$D405=AV$3,$E405=AV$4),1,"")</f>
        <v/>
      </c>
      <c r="AW405" s="67" t="str">
        <f t="shared" ref="AW405" si="4864">IF(AND($F405=AV$2,$D405=AV$3,$E405=AW$4),1,"")</f>
        <v/>
      </c>
      <c r="AX405" s="67" t="str">
        <f t="shared" si="4648"/>
        <v/>
      </c>
      <c r="AY405" s="67" t="str">
        <f t="shared" si="4649"/>
        <v/>
      </c>
      <c r="AZ405" s="67" t="str">
        <f t="shared" si="4650"/>
        <v/>
      </c>
      <c r="BA405" s="67" t="str">
        <f t="shared" si="4651"/>
        <v/>
      </c>
      <c r="BB405" s="67" t="str">
        <f t="shared" si="4652"/>
        <v/>
      </c>
      <c r="BC405" s="67" t="str">
        <f t="shared" si="4653"/>
        <v/>
      </c>
      <c r="BD405" s="67" t="str">
        <f t="shared" si="4654"/>
        <v/>
      </c>
      <c r="BE405" s="75" t="str">
        <f t="shared" si="4655"/>
        <v/>
      </c>
      <c r="BF405" s="74" t="str">
        <f t="shared" ref="BF405:BF468" si="4865">IF(AND($F405=BF$2,$D405=BF$3,$E405=BF$4),1,"")</f>
        <v/>
      </c>
      <c r="BG405" s="67" t="str">
        <f t="shared" ref="BG405" si="4866">IF(AND($F405=BF$2,$D405=BF$3,$E405=BG$4),1,"")</f>
        <v/>
      </c>
      <c r="BH405" s="67" t="str">
        <f t="shared" si="4657"/>
        <v/>
      </c>
      <c r="BI405" s="67" t="str">
        <f t="shared" si="4658"/>
        <v/>
      </c>
      <c r="BJ405" s="67" t="str">
        <f t="shared" si="4659"/>
        <v/>
      </c>
      <c r="BK405" s="67" t="str">
        <f t="shared" si="4660"/>
        <v/>
      </c>
      <c r="BL405" s="67" t="str">
        <f t="shared" si="4661"/>
        <v/>
      </c>
      <c r="BM405" s="67" t="str">
        <f t="shared" si="4662"/>
        <v/>
      </c>
      <c r="BN405" s="67" t="str">
        <f t="shared" si="4663"/>
        <v/>
      </c>
      <c r="BO405" s="75" t="str">
        <f t="shared" si="4664"/>
        <v/>
      </c>
      <c r="BP405" s="74" t="str">
        <f t="shared" ref="BP405:BP468" si="4867">IF(AND($F405=BP$2,$D405=BP$3,$E405=BP$4),1,"")</f>
        <v/>
      </c>
      <c r="BQ405" s="67" t="str">
        <f t="shared" ref="BQ405" si="4868">IF(AND($F405=BP$2,$D405=BP$3,$E405=BQ$4),1,"")</f>
        <v/>
      </c>
      <c r="BR405" s="67" t="str">
        <f t="shared" si="4666"/>
        <v/>
      </c>
      <c r="BS405" s="67" t="str">
        <f t="shared" si="4667"/>
        <v/>
      </c>
      <c r="BT405" s="67" t="str">
        <f t="shared" si="4668"/>
        <v/>
      </c>
      <c r="BU405" s="67" t="str">
        <f t="shared" si="4669"/>
        <v/>
      </c>
      <c r="BV405" s="67" t="str">
        <f t="shared" si="4670"/>
        <v/>
      </c>
      <c r="BW405" s="67" t="str">
        <f t="shared" si="4671"/>
        <v/>
      </c>
      <c r="BX405" s="67" t="str">
        <f t="shared" si="4672"/>
        <v/>
      </c>
      <c r="BY405" s="75" t="str">
        <f t="shared" si="4673"/>
        <v/>
      </c>
      <c r="BZ405" s="74" t="str">
        <f t="shared" ref="BZ405:BZ468" si="4869">IF(AND($F405=BZ$2,$D405=BZ$3,$E405=BZ$4),1,"")</f>
        <v/>
      </c>
      <c r="CA405" s="67" t="str">
        <f t="shared" ref="CA405" si="4870">IF(AND($F405=BZ$2,$D405=BZ$3,$E405=CA$4),1,"")</f>
        <v/>
      </c>
      <c r="CB405" s="67" t="str">
        <f t="shared" si="4675"/>
        <v/>
      </c>
      <c r="CC405" s="67" t="str">
        <f t="shared" si="4676"/>
        <v/>
      </c>
      <c r="CD405" s="67" t="str">
        <f t="shared" si="4677"/>
        <v/>
      </c>
      <c r="CE405" s="67" t="str">
        <f t="shared" si="4678"/>
        <v/>
      </c>
      <c r="CF405" s="67" t="str">
        <f t="shared" si="4679"/>
        <v/>
      </c>
      <c r="CG405" s="67" t="str">
        <f t="shared" si="4680"/>
        <v/>
      </c>
      <c r="CH405" s="67" t="str">
        <f t="shared" si="4681"/>
        <v/>
      </c>
      <c r="CI405" s="75" t="str">
        <f t="shared" si="4682"/>
        <v/>
      </c>
      <c r="CJ405" s="74" t="str">
        <f t="shared" ref="CJ405:CJ468" si="4871">IF(AND($F405=CJ$2,$D405=CJ$3,$E405=CJ$4),1,"")</f>
        <v/>
      </c>
      <c r="CK405" s="67" t="str">
        <f t="shared" ref="CK405" si="4872">IF(AND($F405=CJ$2,$D405=CJ$3,$E405=CK$4),1,"")</f>
        <v/>
      </c>
      <c r="CL405" s="67" t="str">
        <f t="shared" si="4684"/>
        <v/>
      </c>
      <c r="CM405" s="67" t="str">
        <f t="shared" si="4685"/>
        <v/>
      </c>
      <c r="CN405" s="67" t="str">
        <f t="shared" si="4686"/>
        <v/>
      </c>
      <c r="CO405" s="67" t="str">
        <f t="shared" si="4687"/>
        <v/>
      </c>
      <c r="CP405" s="67" t="str">
        <f t="shared" si="4688"/>
        <v/>
      </c>
      <c r="CQ405" s="67" t="str">
        <f t="shared" si="4689"/>
        <v/>
      </c>
      <c r="CR405" s="67" t="str">
        <f t="shared" si="4690"/>
        <v/>
      </c>
      <c r="CS405" s="75" t="str">
        <f t="shared" si="4691"/>
        <v/>
      </c>
      <c r="CT405" s="74" t="str">
        <f t="shared" ref="CT405:CT468" si="4873">IF(AND($F405=CT$2,$D405=CT$3,$E405=CT$4),1,"")</f>
        <v/>
      </c>
      <c r="CU405" s="67" t="str">
        <f t="shared" ref="CU405" si="4874">IF(AND($F405=CT$2,$D405=CT$3,$E405=CU$4),1,"")</f>
        <v/>
      </c>
      <c r="CV405" s="67" t="str">
        <f t="shared" si="4693"/>
        <v/>
      </c>
      <c r="CW405" s="67" t="str">
        <f t="shared" si="4694"/>
        <v/>
      </c>
      <c r="CX405" s="67" t="str">
        <f t="shared" si="4695"/>
        <v/>
      </c>
      <c r="CY405" s="67" t="str">
        <f t="shared" si="4696"/>
        <v/>
      </c>
      <c r="CZ405" s="67" t="str">
        <f t="shared" si="4697"/>
        <v/>
      </c>
      <c r="DA405" s="67" t="str">
        <f t="shared" si="4698"/>
        <v/>
      </c>
      <c r="DB405" s="67" t="str">
        <f t="shared" si="4699"/>
        <v/>
      </c>
      <c r="DC405" s="75" t="str">
        <f t="shared" si="4700"/>
        <v/>
      </c>
      <c r="DD405" s="74" t="str">
        <f t="shared" ref="DD405:DD468" si="4875">IF(AND($F405=DD$2,$D405=DD$3,$E405=DD$4),1,"")</f>
        <v/>
      </c>
      <c r="DE405" s="67" t="str">
        <f t="shared" ref="DE405" si="4876">IF(AND($F405=DD$2,$D405=DD$3,$E405=DE$4),1,"")</f>
        <v/>
      </c>
      <c r="DF405" s="67" t="str">
        <f t="shared" si="4702"/>
        <v/>
      </c>
      <c r="DG405" s="67" t="str">
        <f t="shared" si="4703"/>
        <v/>
      </c>
      <c r="DH405" s="67" t="str">
        <f t="shared" si="4704"/>
        <v/>
      </c>
      <c r="DI405" s="67" t="str">
        <f t="shared" si="4705"/>
        <v/>
      </c>
      <c r="DJ405" s="67" t="str">
        <f t="shared" si="4706"/>
        <v/>
      </c>
      <c r="DK405" s="67" t="str">
        <f t="shared" si="4707"/>
        <v/>
      </c>
      <c r="DL405" s="67" t="str">
        <f t="shared" si="4708"/>
        <v/>
      </c>
      <c r="DM405" s="75" t="str">
        <f t="shared" si="4709"/>
        <v/>
      </c>
      <c r="DN405" s="74" t="str">
        <f t="shared" ref="DN405:DN468" si="4877">IF(AND($F405=DN$2,$D405=DN$3,$E405=DN$4),1,"")</f>
        <v/>
      </c>
      <c r="DO405" s="67" t="str">
        <f t="shared" ref="DO405" si="4878">IF(AND($F405=DN$2,$D405=DN$3,$E405=DO$4),1,"")</f>
        <v/>
      </c>
      <c r="DP405" s="67" t="str">
        <f t="shared" si="4711"/>
        <v/>
      </c>
      <c r="DQ405" s="67" t="str">
        <f t="shared" si="4712"/>
        <v/>
      </c>
      <c r="DR405" s="67" t="str">
        <f t="shared" si="4713"/>
        <v/>
      </c>
      <c r="DS405" s="67" t="str">
        <f t="shared" si="4714"/>
        <v/>
      </c>
      <c r="DT405" s="67" t="str">
        <f t="shared" si="4715"/>
        <v/>
      </c>
      <c r="DU405" s="67" t="str">
        <f t="shared" si="4716"/>
        <v/>
      </c>
      <c r="DV405" s="67" t="str">
        <f t="shared" si="4717"/>
        <v/>
      </c>
      <c r="DW405" s="76" t="str">
        <f t="shared" si="4718"/>
        <v/>
      </c>
      <c r="DX405" s="73"/>
    </row>
    <row r="406" spans="1:128" hidden="1">
      <c r="A406" s="67" t="str">
        <f>IF(OR(B406=0,B406=""),"",'Stu.Detail (1-20)'!A408)</f>
        <v/>
      </c>
      <c r="B406" s="67" t="str">
        <f>IF(OR('Stu.Detail (1-20)'!B408=0,'Stu.Detail (1-20)'!B408=""),"",'Stu.Detail (1-20)'!B408)</f>
        <v/>
      </c>
      <c r="C406" s="68" t="str">
        <f>IF(OR('Stu.Detail (1-20)'!C408=0,'Stu.Detail (1-20)'!C408=""),"",'Stu.Detail (1-20)'!C408)</f>
        <v/>
      </c>
      <c r="D406" s="67" t="str">
        <f>IF(OR('Stu.Detail (1-20)'!J408=0,'Stu.Detail (1-20)'!J408=""),"",'Stu.Detail (1-20)'!J408)</f>
        <v/>
      </c>
      <c r="E406" s="67" t="str">
        <f>IF(OR('Stu.Detail (1-20)'!K408=0,'Stu.Detail (1-20)'!K408=""),"",'Stu.Detail (1-20)'!K408)</f>
        <v/>
      </c>
      <c r="F406" s="67" t="str">
        <f>IF(OR('Stu.Detail (1-20)'!L408=0,'Stu.Detail (1-20)'!L408=""),"",'Stu.Detail (1-20)'!L408)</f>
        <v/>
      </c>
      <c r="H406" s="74" t="str">
        <f t="shared" si="4609"/>
        <v/>
      </c>
      <c r="I406" s="67" t="str">
        <f t="shared" si="4610"/>
        <v/>
      </c>
      <c r="J406" s="67" t="str">
        <f t="shared" si="4611"/>
        <v/>
      </c>
      <c r="K406" s="67" t="str">
        <f t="shared" si="4612"/>
        <v/>
      </c>
      <c r="L406" s="67" t="str">
        <f t="shared" si="4613"/>
        <v/>
      </c>
      <c r="M406" s="67" t="str">
        <f t="shared" si="4614"/>
        <v/>
      </c>
      <c r="N406" s="67" t="str">
        <f t="shared" si="4615"/>
        <v/>
      </c>
      <c r="O406" s="67" t="str">
        <f t="shared" si="4616"/>
        <v/>
      </c>
      <c r="P406" s="67" t="str">
        <f t="shared" si="4617"/>
        <v/>
      </c>
      <c r="Q406" s="75" t="str">
        <f t="shared" si="4618"/>
        <v/>
      </c>
      <c r="R406" s="74" t="str">
        <f t="shared" si="4619"/>
        <v/>
      </c>
      <c r="S406" s="67" t="str">
        <f t="shared" si="4620"/>
        <v/>
      </c>
      <c r="T406" s="67" t="str">
        <f t="shared" si="4621"/>
        <v/>
      </c>
      <c r="U406" s="67" t="str">
        <f t="shared" si="4622"/>
        <v/>
      </c>
      <c r="V406" s="67" t="str">
        <f t="shared" si="4623"/>
        <v/>
      </c>
      <c r="W406" s="67" t="str">
        <f t="shared" si="4624"/>
        <v/>
      </c>
      <c r="X406" s="67" t="str">
        <f t="shared" si="4625"/>
        <v/>
      </c>
      <c r="Y406" s="67" t="str">
        <f t="shared" si="4626"/>
        <v/>
      </c>
      <c r="Z406" s="67" t="str">
        <f t="shared" si="4627"/>
        <v/>
      </c>
      <c r="AA406" s="75" t="str">
        <f t="shared" si="4628"/>
        <v/>
      </c>
      <c r="AB406" s="74" t="str">
        <f t="shared" si="4859"/>
        <v/>
      </c>
      <c r="AC406" s="67" t="str">
        <f t="shared" ref="AC406" si="4879">IF(AND($F406=AB$2,$D406=AB$3,$E406=AC$4),1,"")</f>
        <v/>
      </c>
      <c r="AD406" s="67" t="str">
        <f t="shared" si="4630"/>
        <v/>
      </c>
      <c r="AE406" s="67" t="str">
        <f t="shared" si="4631"/>
        <v/>
      </c>
      <c r="AF406" s="67" t="str">
        <f t="shared" si="4632"/>
        <v/>
      </c>
      <c r="AG406" s="67" t="str">
        <f t="shared" si="4633"/>
        <v/>
      </c>
      <c r="AH406" s="67" t="str">
        <f t="shared" si="4634"/>
        <v/>
      </c>
      <c r="AI406" s="67" t="str">
        <f t="shared" si="4635"/>
        <v/>
      </c>
      <c r="AJ406" s="67" t="str">
        <f t="shared" si="4636"/>
        <v/>
      </c>
      <c r="AK406" s="75" t="str">
        <f t="shared" si="4637"/>
        <v/>
      </c>
      <c r="AL406" s="74" t="str">
        <f t="shared" si="4861"/>
        <v/>
      </c>
      <c r="AM406" s="67" t="str">
        <f t="shared" ref="AM406" si="4880">IF(AND($F406=AL$2,$D406=AL$3,$E406=AM$4),1,"")</f>
        <v/>
      </c>
      <c r="AN406" s="67" t="str">
        <f t="shared" si="4639"/>
        <v/>
      </c>
      <c r="AO406" s="67" t="str">
        <f t="shared" si="4640"/>
        <v/>
      </c>
      <c r="AP406" s="67" t="str">
        <f t="shared" si="4641"/>
        <v/>
      </c>
      <c r="AQ406" s="67" t="str">
        <f t="shared" si="4642"/>
        <v/>
      </c>
      <c r="AR406" s="67" t="str">
        <f t="shared" si="4643"/>
        <v/>
      </c>
      <c r="AS406" s="67" t="str">
        <f t="shared" si="4644"/>
        <v/>
      </c>
      <c r="AT406" s="67" t="str">
        <f t="shared" si="4645"/>
        <v/>
      </c>
      <c r="AU406" s="75" t="str">
        <f t="shared" si="4646"/>
        <v/>
      </c>
      <c r="AV406" s="74" t="str">
        <f t="shared" si="4863"/>
        <v/>
      </c>
      <c r="AW406" s="67" t="str">
        <f t="shared" ref="AW406" si="4881">IF(AND($F406=AV$2,$D406=AV$3,$E406=AW$4),1,"")</f>
        <v/>
      </c>
      <c r="AX406" s="67" t="str">
        <f t="shared" si="4648"/>
        <v/>
      </c>
      <c r="AY406" s="67" t="str">
        <f t="shared" si="4649"/>
        <v/>
      </c>
      <c r="AZ406" s="67" t="str">
        <f t="shared" si="4650"/>
        <v/>
      </c>
      <c r="BA406" s="67" t="str">
        <f t="shared" si="4651"/>
        <v/>
      </c>
      <c r="BB406" s="67" t="str">
        <f t="shared" si="4652"/>
        <v/>
      </c>
      <c r="BC406" s="67" t="str">
        <f t="shared" si="4653"/>
        <v/>
      </c>
      <c r="BD406" s="67" t="str">
        <f t="shared" si="4654"/>
        <v/>
      </c>
      <c r="BE406" s="75" t="str">
        <f t="shared" si="4655"/>
        <v/>
      </c>
      <c r="BF406" s="74" t="str">
        <f t="shared" si="4865"/>
        <v/>
      </c>
      <c r="BG406" s="67" t="str">
        <f t="shared" ref="BG406" si="4882">IF(AND($F406=BF$2,$D406=BF$3,$E406=BG$4),1,"")</f>
        <v/>
      </c>
      <c r="BH406" s="67" t="str">
        <f t="shared" si="4657"/>
        <v/>
      </c>
      <c r="BI406" s="67" t="str">
        <f t="shared" si="4658"/>
        <v/>
      </c>
      <c r="BJ406" s="67" t="str">
        <f t="shared" si="4659"/>
        <v/>
      </c>
      <c r="BK406" s="67" t="str">
        <f t="shared" si="4660"/>
        <v/>
      </c>
      <c r="BL406" s="67" t="str">
        <f t="shared" si="4661"/>
        <v/>
      </c>
      <c r="BM406" s="67" t="str">
        <f t="shared" si="4662"/>
        <v/>
      </c>
      <c r="BN406" s="67" t="str">
        <f t="shared" si="4663"/>
        <v/>
      </c>
      <c r="BO406" s="75" t="str">
        <f t="shared" si="4664"/>
        <v/>
      </c>
      <c r="BP406" s="74" t="str">
        <f t="shared" si="4867"/>
        <v/>
      </c>
      <c r="BQ406" s="67" t="str">
        <f t="shared" ref="BQ406" si="4883">IF(AND($F406=BP$2,$D406=BP$3,$E406=BQ$4),1,"")</f>
        <v/>
      </c>
      <c r="BR406" s="67" t="str">
        <f t="shared" si="4666"/>
        <v/>
      </c>
      <c r="BS406" s="67" t="str">
        <f t="shared" si="4667"/>
        <v/>
      </c>
      <c r="BT406" s="67" t="str">
        <f t="shared" si="4668"/>
        <v/>
      </c>
      <c r="BU406" s="67" t="str">
        <f t="shared" si="4669"/>
        <v/>
      </c>
      <c r="BV406" s="67" t="str">
        <f t="shared" si="4670"/>
        <v/>
      </c>
      <c r="BW406" s="67" t="str">
        <f t="shared" si="4671"/>
        <v/>
      </c>
      <c r="BX406" s="67" t="str">
        <f t="shared" si="4672"/>
        <v/>
      </c>
      <c r="BY406" s="75" t="str">
        <f t="shared" si="4673"/>
        <v/>
      </c>
      <c r="BZ406" s="74" t="str">
        <f t="shared" si="4869"/>
        <v/>
      </c>
      <c r="CA406" s="67" t="str">
        <f t="shared" ref="CA406" si="4884">IF(AND($F406=BZ$2,$D406=BZ$3,$E406=CA$4),1,"")</f>
        <v/>
      </c>
      <c r="CB406" s="67" t="str">
        <f t="shared" si="4675"/>
        <v/>
      </c>
      <c r="CC406" s="67" t="str">
        <f t="shared" si="4676"/>
        <v/>
      </c>
      <c r="CD406" s="67" t="str">
        <f t="shared" si="4677"/>
        <v/>
      </c>
      <c r="CE406" s="67" t="str">
        <f t="shared" si="4678"/>
        <v/>
      </c>
      <c r="CF406" s="67" t="str">
        <f t="shared" si="4679"/>
        <v/>
      </c>
      <c r="CG406" s="67" t="str">
        <f t="shared" si="4680"/>
        <v/>
      </c>
      <c r="CH406" s="67" t="str">
        <f t="shared" si="4681"/>
        <v/>
      </c>
      <c r="CI406" s="75" t="str">
        <f t="shared" si="4682"/>
        <v/>
      </c>
      <c r="CJ406" s="74" t="str">
        <f t="shared" si="4871"/>
        <v/>
      </c>
      <c r="CK406" s="67" t="str">
        <f t="shared" ref="CK406" si="4885">IF(AND($F406=CJ$2,$D406=CJ$3,$E406=CK$4),1,"")</f>
        <v/>
      </c>
      <c r="CL406" s="67" t="str">
        <f t="shared" si="4684"/>
        <v/>
      </c>
      <c r="CM406" s="67" t="str">
        <f t="shared" si="4685"/>
        <v/>
      </c>
      <c r="CN406" s="67" t="str">
        <f t="shared" si="4686"/>
        <v/>
      </c>
      <c r="CO406" s="67" t="str">
        <f t="shared" si="4687"/>
        <v/>
      </c>
      <c r="CP406" s="67" t="str">
        <f t="shared" si="4688"/>
        <v/>
      </c>
      <c r="CQ406" s="67" t="str">
        <f t="shared" si="4689"/>
        <v/>
      </c>
      <c r="CR406" s="67" t="str">
        <f t="shared" si="4690"/>
        <v/>
      </c>
      <c r="CS406" s="75" t="str">
        <f t="shared" si="4691"/>
        <v/>
      </c>
      <c r="CT406" s="74" t="str">
        <f t="shared" si="4873"/>
        <v/>
      </c>
      <c r="CU406" s="67" t="str">
        <f t="shared" ref="CU406" si="4886">IF(AND($F406=CT$2,$D406=CT$3,$E406=CU$4),1,"")</f>
        <v/>
      </c>
      <c r="CV406" s="67" t="str">
        <f t="shared" si="4693"/>
        <v/>
      </c>
      <c r="CW406" s="67" t="str">
        <f t="shared" si="4694"/>
        <v/>
      </c>
      <c r="CX406" s="67" t="str">
        <f t="shared" si="4695"/>
        <v/>
      </c>
      <c r="CY406" s="67" t="str">
        <f t="shared" si="4696"/>
        <v/>
      </c>
      <c r="CZ406" s="67" t="str">
        <f t="shared" si="4697"/>
        <v/>
      </c>
      <c r="DA406" s="67" t="str">
        <f t="shared" si="4698"/>
        <v/>
      </c>
      <c r="DB406" s="67" t="str">
        <f t="shared" si="4699"/>
        <v/>
      </c>
      <c r="DC406" s="75" t="str">
        <f t="shared" si="4700"/>
        <v/>
      </c>
      <c r="DD406" s="74" t="str">
        <f t="shared" si="4875"/>
        <v/>
      </c>
      <c r="DE406" s="67" t="str">
        <f t="shared" ref="DE406" si="4887">IF(AND($F406=DD$2,$D406=DD$3,$E406=DE$4),1,"")</f>
        <v/>
      </c>
      <c r="DF406" s="67" t="str">
        <f t="shared" si="4702"/>
        <v/>
      </c>
      <c r="DG406" s="67" t="str">
        <f t="shared" si="4703"/>
        <v/>
      </c>
      <c r="DH406" s="67" t="str">
        <f t="shared" si="4704"/>
        <v/>
      </c>
      <c r="DI406" s="67" t="str">
        <f t="shared" si="4705"/>
        <v/>
      </c>
      <c r="DJ406" s="67" t="str">
        <f t="shared" si="4706"/>
        <v/>
      </c>
      <c r="DK406" s="67" t="str">
        <f t="shared" si="4707"/>
        <v/>
      </c>
      <c r="DL406" s="67" t="str">
        <f t="shared" si="4708"/>
        <v/>
      </c>
      <c r="DM406" s="75" t="str">
        <f t="shared" si="4709"/>
        <v/>
      </c>
      <c r="DN406" s="74" t="str">
        <f t="shared" si="4877"/>
        <v/>
      </c>
      <c r="DO406" s="67" t="str">
        <f t="shared" ref="DO406" si="4888">IF(AND($F406=DN$2,$D406=DN$3,$E406=DO$4),1,"")</f>
        <v/>
      </c>
      <c r="DP406" s="67" t="str">
        <f t="shared" si="4711"/>
        <v/>
      </c>
      <c r="DQ406" s="67" t="str">
        <f t="shared" si="4712"/>
        <v/>
      </c>
      <c r="DR406" s="67" t="str">
        <f t="shared" si="4713"/>
        <v/>
      </c>
      <c r="DS406" s="67" t="str">
        <f t="shared" si="4714"/>
        <v/>
      </c>
      <c r="DT406" s="67" t="str">
        <f t="shared" si="4715"/>
        <v/>
      </c>
      <c r="DU406" s="67" t="str">
        <f t="shared" si="4716"/>
        <v/>
      </c>
      <c r="DV406" s="67" t="str">
        <f t="shared" si="4717"/>
        <v/>
      </c>
      <c r="DW406" s="76" t="str">
        <f t="shared" si="4718"/>
        <v/>
      </c>
      <c r="DX406" s="73"/>
    </row>
    <row r="407" spans="1:128" hidden="1">
      <c r="A407" s="67" t="str">
        <f>IF(OR(B407=0,B407=""),"",'Stu.Detail (1-20)'!A409)</f>
        <v/>
      </c>
      <c r="B407" s="67" t="str">
        <f>IF(OR('Stu.Detail (1-20)'!B409=0,'Stu.Detail (1-20)'!B409=""),"",'Stu.Detail (1-20)'!B409)</f>
        <v/>
      </c>
      <c r="C407" s="68" t="str">
        <f>IF(OR('Stu.Detail (1-20)'!C409=0,'Stu.Detail (1-20)'!C409=""),"",'Stu.Detail (1-20)'!C409)</f>
        <v/>
      </c>
      <c r="D407" s="67" t="str">
        <f>IF(OR('Stu.Detail (1-20)'!J409=0,'Stu.Detail (1-20)'!J409=""),"",'Stu.Detail (1-20)'!J409)</f>
        <v/>
      </c>
      <c r="E407" s="67" t="str">
        <f>IF(OR('Stu.Detail (1-20)'!K409=0,'Stu.Detail (1-20)'!K409=""),"",'Stu.Detail (1-20)'!K409)</f>
        <v/>
      </c>
      <c r="F407" s="67" t="str">
        <f>IF(OR('Stu.Detail (1-20)'!L409=0,'Stu.Detail (1-20)'!L409=""),"",'Stu.Detail (1-20)'!L409)</f>
        <v/>
      </c>
      <c r="H407" s="74" t="str">
        <f t="shared" si="4609"/>
        <v/>
      </c>
      <c r="I407" s="67" t="str">
        <f t="shared" si="4610"/>
        <v/>
      </c>
      <c r="J407" s="67" t="str">
        <f t="shared" si="4611"/>
        <v/>
      </c>
      <c r="K407" s="67" t="str">
        <f t="shared" si="4612"/>
        <v/>
      </c>
      <c r="L407" s="67" t="str">
        <f t="shared" si="4613"/>
        <v/>
      </c>
      <c r="M407" s="67" t="str">
        <f t="shared" si="4614"/>
        <v/>
      </c>
      <c r="N407" s="67" t="str">
        <f t="shared" si="4615"/>
        <v/>
      </c>
      <c r="O407" s="67" t="str">
        <f t="shared" si="4616"/>
        <v/>
      </c>
      <c r="P407" s="67" t="str">
        <f t="shared" si="4617"/>
        <v/>
      </c>
      <c r="Q407" s="75" t="str">
        <f t="shared" si="4618"/>
        <v/>
      </c>
      <c r="R407" s="74" t="str">
        <f t="shared" si="4619"/>
        <v/>
      </c>
      <c r="S407" s="67" t="str">
        <f t="shared" si="4620"/>
        <v/>
      </c>
      <c r="T407" s="67" t="str">
        <f t="shared" si="4621"/>
        <v/>
      </c>
      <c r="U407" s="67" t="str">
        <f t="shared" si="4622"/>
        <v/>
      </c>
      <c r="V407" s="67" t="str">
        <f t="shared" si="4623"/>
        <v/>
      </c>
      <c r="W407" s="67" t="str">
        <f t="shared" si="4624"/>
        <v/>
      </c>
      <c r="X407" s="67" t="str">
        <f t="shared" si="4625"/>
        <v/>
      </c>
      <c r="Y407" s="67" t="str">
        <f t="shared" si="4626"/>
        <v/>
      </c>
      <c r="Z407" s="67" t="str">
        <f t="shared" si="4627"/>
        <v/>
      </c>
      <c r="AA407" s="75" t="str">
        <f t="shared" si="4628"/>
        <v/>
      </c>
      <c r="AB407" s="74" t="str">
        <f t="shared" si="4859"/>
        <v/>
      </c>
      <c r="AC407" s="67" t="str">
        <f t="shared" ref="AC407" si="4889">IF(AND($F407=AB$2,$D407=AB$3,$E407=AC$4),1,"")</f>
        <v/>
      </c>
      <c r="AD407" s="67" t="str">
        <f t="shared" si="4630"/>
        <v/>
      </c>
      <c r="AE407" s="67" t="str">
        <f t="shared" si="4631"/>
        <v/>
      </c>
      <c r="AF407" s="67" t="str">
        <f t="shared" si="4632"/>
        <v/>
      </c>
      <c r="AG407" s="67" t="str">
        <f t="shared" si="4633"/>
        <v/>
      </c>
      <c r="AH407" s="67" t="str">
        <f t="shared" si="4634"/>
        <v/>
      </c>
      <c r="AI407" s="67" t="str">
        <f t="shared" si="4635"/>
        <v/>
      </c>
      <c r="AJ407" s="67" t="str">
        <f t="shared" si="4636"/>
        <v/>
      </c>
      <c r="AK407" s="75" t="str">
        <f t="shared" si="4637"/>
        <v/>
      </c>
      <c r="AL407" s="74" t="str">
        <f t="shared" si="4861"/>
        <v/>
      </c>
      <c r="AM407" s="67" t="str">
        <f t="shared" ref="AM407" si="4890">IF(AND($F407=AL$2,$D407=AL$3,$E407=AM$4),1,"")</f>
        <v/>
      </c>
      <c r="AN407" s="67" t="str">
        <f t="shared" si="4639"/>
        <v/>
      </c>
      <c r="AO407" s="67" t="str">
        <f t="shared" si="4640"/>
        <v/>
      </c>
      <c r="AP407" s="67" t="str">
        <f t="shared" si="4641"/>
        <v/>
      </c>
      <c r="AQ407" s="67" t="str">
        <f t="shared" si="4642"/>
        <v/>
      </c>
      <c r="AR407" s="67" t="str">
        <f t="shared" si="4643"/>
        <v/>
      </c>
      <c r="AS407" s="67" t="str">
        <f t="shared" si="4644"/>
        <v/>
      </c>
      <c r="AT407" s="67" t="str">
        <f t="shared" si="4645"/>
        <v/>
      </c>
      <c r="AU407" s="75" t="str">
        <f t="shared" si="4646"/>
        <v/>
      </c>
      <c r="AV407" s="74" t="str">
        <f t="shared" si="4863"/>
        <v/>
      </c>
      <c r="AW407" s="67" t="str">
        <f t="shared" ref="AW407" si="4891">IF(AND($F407=AV$2,$D407=AV$3,$E407=AW$4),1,"")</f>
        <v/>
      </c>
      <c r="AX407" s="67" t="str">
        <f t="shared" si="4648"/>
        <v/>
      </c>
      <c r="AY407" s="67" t="str">
        <f t="shared" si="4649"/>
        <v/>
      </c>
      <c r="AZ407" s="67" t="str">
        <f t="shared" si="4650"/>
        <v/>
      </c>
      <c r="BA407" s="67" t="str">
        <f t="shared" si="4651"/>
        <v/>
      </c>
      <c r="BB407" s="67" t="str">
        <f t="shared" si="4652"/>
        <v/>
      </c>
      <c r="BC407" s="67" t="str">
        <f t="shared" si="4653"/>
        <v/>
      </c>
      <c r="BD407" s="67" t="str">
        <f t="shared" si="4654"/>
        <v/>
      </c>
      <c r="BE407" s="75" t="str">
        <f t="shared" si="4655"/>
        <v/>
      </c>
      <c r="BF407" s="74" t="str">
        <f t="shared" si="4865"/>
        <v/>
      </c>
      <c r="BG407" s="67" t="str">
        <f t="shared" ref="BG407" si="4892">IF(AND($F407=BF$2,$D407=BF$3,$E407=BG$4),1,"")</f>
        <v/>
      </c>
      <c r="BH407" s="67" t="str">
        <f t="shared" si="4657"/>
        <v/>
      </c>
      <c r="BI407" s="67" t="str">
        <f t="shared" si="4658"/>
        <v/>
      </c>
      <c r="BJ407" s="67" t="str">
        <f t="shared" si="4659"/>
        <v/>
      </c>
      <c r="BK407" s="67" t="str">
        <f t="shared" si="4660"/>
        <v/>
      </c>
      <c r="BL407" s="67" t="str">
        <f t="shared" si="4661"/>
        <v/>
      </c>
      <c r="BM407" s="67" t="str">
        <f t="shared" si="4662"/>
        <v/>
      </c>
      <c r="BN407" s="67" t="str">
        <f t="shared" si="4663"/>
        <v/>
      </c>
      <c r="BO407" s="75" t="str">
        <f t="shared" si="4664"/>
        <v/>
      </c>
      <c r="BP407" s="74" t="str">
        <f t="shared" si="4867"/>
        <v/>
      </c>
      <c r="BQ407" s="67" t="str">
        <f t="shared" ref="BQ407" si="4893">IF(AND($F407=BP$2,$D407=BP$3,$E407=BQ$4),1,"")</f>
        <v/>
      </c>
      <c r="BR407" s="67" t="str">
        <f t="shared" si="4666"/>
        <v/>
      </c>
      <c r="BS407" s="67" t="str">
        <f t="shared" si="4667"/>
        <v/>
      </c>
      <c r="BT407" s="67" t="str">
        <f t="shared" si="4668"/>
        <v/>
      </c>
      <c r="BU407" s="67" t="str">
        <f t="shared" si="4669"/>
        <v/>
      </c>
      <c r="BV407" s="67" t="str">
        <f t="shared" si="4670"/>
        <v/>
      </c>
      <c r="BW407" s="67" t="str">
        <f t="shared" si="4671"/>
        <v/>
      </c>
      <c r="BX407" s="67" t="str">
        <f t="shared" si="4672"/>
        <v/>
      </c>
      <c r="BY407" s="75" t="str">
        <f t="shared" si="4673"/>
        <v/>
      </c>
      <c r="BZ407" s="74" t="str">
        <f t="shared" si="4869"/>
        <v/>
      </c>
      <c r="CA407" s="67" t="str">
        <f t="shared" ref="CA407" si="4894">IF(AND($F407=BZ$2,$D407=BZ$3,$E407=CA$4),1,"")</f>
        <v/>
      </c>
      <c r="CB407" s="67" t="str">
        <f t="shared" si="4675"/>
        <v/>
      </c>
      <c r="CC407" s="67" t="str">
        <f t="shared" si="4676"/>
        <v/>
      </c>
      <c r="CD407" s="67" t="str">
        <f t="shared" si="4677"/>
        <v/>
      </c>
      <c r="CE407" s="67" t="str">
        <f t="shared" si="4678"/>
        <v/>
      </c>
      <c r="CF407" s="67" t="str">
        <f t="shared" si="4679"/>
        <v/>
      </c>
      <c r="CG407" s="67" t="str">
        <f t="shared" si="4680"/>
        <v/>
      </c>
      <c r="CH407" s="67" t="str">
        <f t="shared" si="4681"/>
        <v/>
      </c>
      <c r="CI407" s="75" t="str">
        <f t="shared" si="4682"/>
        <v/>
      </c>
      <c r="CJ407" s="74" t="str">
        <f t="shared" si="4871"/>
        <v/>
      </c>
      <c r="CK407" s="67" t="str">
        <f t="shared" ref="CK407" si="4895">IF(AND($F407=CJ$2,$D407=CJ$3,$E407=CK$4),1,"")</f>
        <v/>
      </c>
      <c r="CL407" s="67" t="str">
        <f t="shared" si="4684"/>
        <v/>
      </c>
      <c r="CM407" s="67" t="str">
        <f t="shared" si="4685"/>
        <v/>
      </c>
      <c r="CN407" s="67" t="str">
        <f t="shared" si="4686"/>
        <v/>
      </c>
      <c r="CO407" s="67" t="str">
        <f t="shared" si="4687"/>
        <v/>
      </c>
      <c r="CP407" s="67" t="str">
        <f t="shared" si="4688"/>
        <v/>
      </c>
      <c r="CQ407" s="67" t="str">
        <f t="shared" si="4689"/>
        <v/>
      </c>
      <c r="CR407" s="67" t="str">
        <f t="shared" si="4690"/>
        <v/>
      </c>
      <c r="CS407" s="75" t="str">
        <f t="shared" si="4691"/>
        <v/>
      </c>
      <c r="CT407" s="74" t="str">
        <f t="shared" si="4873"/>
        <v/>
      </c>
      <c r="CU407" s="67" t="str">
        <f t="shared" ref="CU407" si="4896">IF(AND($F407=CT$2,$D407=CT$3,$E407=CU$4),1,"")</f>
        <v/>
      </c>
      <c r="CV407" s="67" t="str">
        <f t="shared" si="4693"/>
        <v/>
      </c>
      <c r="CW407" s="67" t="str">
        <f t="shared" si="4694"/>
        <v/>
      </c>
      <c r="CX407" s="67" t="str">
        <f t="shared" si="4695"/>
        <v/>
      </c>
      <c r="CY407" s="67" t="str">
        <f t="shared" si="4696"/>
        <v/>
      </c>
      <c r="CZ407" s="67" t="str">
        <f t="shared" si="4697"/>
        <v/>
      </c>
      <c r="DA407" s="67" t="str">
        <f t="shared" si="4698"/>
        <v/>
      </c>
      <c r="DB407" s="67" t="str">
        <f t="shared" si="4699"/>
        <v/>
      </c>
      <c r="DC407" s="75" t="str">
        <f t="shared" si="4700"/>
        <v/>
      </c>
      <c r="DD407" s="74" t="str">
        <f t="shared" si="4875"/>
        <v/>
      </c>
      <c r="DE407" s="67" t="str">
        <f t="shared" ref="DE407" si="4897">IF(AND($F407=DD$2,$D407=DD$3,$E407=DE$4),1,"")</f>
        <v/>
      </c>
      <c r="DF407" s="67" t="str">
        <f t="shared" si="4702"/>
        <v/>
      </c>
      <c r="DG407" s="67" t="str">
        <f t="shared" si="4703"/>
        <v/>
      </c>
      <c r="DH407" s="67" t="str">
        <f t="shared" si="4704"/>
        <v/>
      </c>
      <c r="DI407" s="67" t="str">
        <f t="shared" si="4705"/>
        <v/>
      </c>
      <c r="DJ407" s="67" t="str">
        <f t="shared" si="4706"/>
        <v/>
      </c>
      <c r="DK407" s="67" t="str">
        <f t="shared" si="4707"/>
        <v/>
      </c>
      <c r="DL407" s="67" t="str">
        <f t="shared" si="4708"/>
        <v/>
      </c>
      <c r="DM407" s="75" t="str">
        <f t="shared" si="4709"/>
        <v/>
      </c>
      <c r="DN407" s="74" t="str">
        <f t="shared" si="4877"/>
        <v/>
      </c>
      <c r="DO407" s="67" t="str">
        <f t="shared" ref="DO407" si="4898">IF(AND($F407=DN$2,$D407=DN$3,$E407=DO$4),1,"")</f>
        <v/>
      </c>
      <c r="DP407" s="67" t="str">
        <f t="shared" si="4711"/>
        <v/>
      </c>
      <c r="DQ407" s="67" t="str">
        <f t="shared" si="4712"/>
        <v/>
      </c>
      <c r="DR407" s="67" t="str">
        <f t="shared" si="4713"/>
        <v/>
      </c>
      <c r="DS407" s="67" t="str">
        <f t="shared" si="4714"/>
        <v/>
      </c>
      <c r="DT407" s="67" t="str">
        <f t="shared" si="4715"/>
        <v/>
      </c>
      <c r="DU407" s="67" t="str">
        <f t="shared" si="4716"/>
        <v/>
      </c>
      <c r="DV407" s="67" t="str">
        <f t="shared" si="4717"/>
        <v/>
      </c>
      <c r="DW407" s="76" t="str">
        <f t="shared" si="4718"/>
        <v/>
      </c>
      <c r="DX407" s="73"/>
    </row>
    <row r="408" spans="1:128" hidden="1">
      <c r="A408" s="67" t="str">
        <f>IF(OR(B408=0,B408=""),"",'Stu.Detail (1-20)'!A410)</f>
        <v/>
      </c>
      <c r="B408" s="67" t="str">
        <f>IF(OR('Stu.Detail (1-20)'!B410=0,'Stu.Detail (1-20)'!B410=""),"",'Stu.Detail (1-20)'!B410)</f>
        <v/>
      </c>
      <c r="C408" s="68" t="str">
        <f>IF(OR('Stu.Detail (1-20)'!C410=0,'Stu.Detail (1-20)'!C410=""),"",'Stu.Detail (1-20)'!C410)</f>
        <v/>
      </c>
      <c r="D408" s="67" t="str">
        <f>IF(OR('Stu.Detail (1-20)'!J410=0,'Stu.Detail (1-20)'!J410=""),"",'Stu.Detail (1-20)'!J410)</f>
        <v/>
      </c>
      <c r="E408" s="67" t="str">
        <f>IF(OR('Stu.Detail (1-20)'!K410=0,'Stu.Detail (1-20)'!K410=""),"",'Stu.Detail (1-20)'!K410)</f>
        <v/>
      </c>
      <c r="F408" s="67" t="str">
        <f>IF(OR('Stu.Detail (1-20)'!L410=0,'Stu.Detail (1-20)'!L410=""),"",'Stu.Detail (1-20)'!L410)</f>
        <v/>
      </c>
      <c r="H408" s="74" t="str">
        <f t="shared" si="4609"/>
        <v/>
      </c>
      <c r="I408" s="67" t="str">
        <f t="shared" si="4610"/>
        <v/>
      </c>
      <c r="J408" s="67" t="str">
        <f t="shared" si="4611"/>
        <v/>
      </c>
      <c r="K408" s="67" t="str">
        <f t="shared" si="4612"/>
        <v/>
      </c>
      <c r="L408" s="67" t="str">
        <f t="shared" si="4613"/>
        <v/>
      </c>
      <c r="M408" s="67" t="str">
        <f t="shared" si="4614"/>
        <v/>
      </c>
      <c r="N408" s="67" t="str">
        <f t="shared" si="4615"/>
        <v/>
      </c>
      <c r="O408" s="67" t="str">
        <f t="shared" si="4616"/>
        <v/>
      </c>
      <c r="P408" s="67" t="str">
        <f t="shared" si="4617"/>
        <v/>
      </c>
      <c r="Q408" s="75" t="str">
        <f t="shared" si="4618"/>
        <v/>
      </c>
      <c r="R408" s="74" t="str">
        <f t="shared" si="4619"/>
        <v/>
      </c>
      <c r="S408" s="67" t="str">
        <f t="shared" si="4620"/>
        <v/>
      </c>
      <c r="T408" s="67" t="str">
        <f t="shared" si="4621"/>
        <v/>
      </c>
      <c r="U408" s="67" t="str">
        <f t="shared" si="4622"/>
        <v/>
      </c>
      <c r="V408" s="67" t="str">
        <f t="shared" si="4623"/>
        <v/>
      </c>
      <c r="W408" s="67" t="str">
        <f t="shared" si="4624"/>
        <v/>
      </c>
      <c r="X408" s="67" t="str">
        <f t="shared" si="4625"/>
        <v/>
      </c>
      <c r="Y408" s="67" t="str">
        <f t="shared" si="4626"/>
        <v/>
      </c>
      <c r="Z408" s="67" t="str">
        <f t="shared" si="4627"/>
        <v/>
      </c>
      <c r="AA408" s="75" t="str">
        <f t="shared" si="4628"/>
        <v/>
      </c>
      <c r="AB408" s="74" t="str">
        <f t="shared" si="4859"/>
        <v/>
      </c>
      <c r="AC408" s="67" t="str">
        <f t="shared" ref="AC408" si="4899">IF(AND($F408=AB$2,$D408=AB$3,$E408=AC$4),1,"")</f>
        <v/>
      </c>
      <c r="AD408" s="67" t="str">
        <f t="shared" si="4630"/>
        <v/>
      </c>
      <c r="AE408" s="67" t="str">
        <f t="shared" si="4631"/>
        <v/>
      </c>
      <c r="AF408" s="67" t="str">
        <f t="shared" si="4632"/>
        <v/>
      </c>
      <c r="AG408" s="67" t="str">
        <f t="shared" si="4633"/>
        <v/>
      </c>
      <c r="AH408" s="67" t="str">
        <f t="shared" si="4634"/>
        <v/>
      </c>
      <c r="AI408" s="67" t="str">
        <f t="shared" si="4635"/>
        <v/>
      </c>
      <c r="AJ408" s="67" t="str">
        <f t="shared" si="4636"/>
        <v/>
      </c>
      <c r="AK408" s="75" t="str">
        <f t="shared" si="4637"/>
        <v/>
      </c>
      <c r="AL408" s="74" t="str">
        <f t="shared" si="4861"/>
        <v/>
      </c>
      <c r="AM408" s="67" t="str">
        <f t="shared" ref="AM408" si="4900">IF(AND($F408=AL$2,$D408=AL$3,$E408=AM$4),1,"")</f>
        <v/>
      </c>
      <c r="AN408" s="67" t="str">
        <f t="shared" si="4639"/>
        <v/>
      </c>
      <c r="AO408" s="67" t="str">
        <f t="shared" si="4640"/>
        <v/>
      </c>
      <c r="AP408" s="67" t="str">
        <f t="shared" si="4641"/>
        <v/>
      </c>
      <c r="AQ408" s="67" t="str">
        <f t="shared" si="4642"/>
        <v/>
      </c>
      <c r="AR408" s="67" t="str">
        <f t="shared" si="4643"/>
        <v/>
      </c>
      <c r="AS408" s="67" t="str">
        <f t="shared" si="4644"/>
        <v/>
      </c>
      <c r="AT408" s="67" t="str">
        <f t="shared" si="4645"/>
        <v/>
      </c>
      <c r="AU408" s="75" t="str">
        <f t="shared" si="4646"/>
        <v/>
      </c>
      <c r="AV408" s="74" t="str">
        <f t="shared" si="4863"/>
        <v/>
      </c>
      <c r="AW408" s="67" t="str">
        <f t="shared" ref="AW408" si="4901">IF(AND($F408=AV$2,$D408=AV$3,$E408=AW$4),1,"")</f>
        <v/>
      </c>
      <c r="AX408" s="67" t="str">
        <f t="shared" si="4648"/>
        <v/>
      </c>
      <c r="AY408" s="67" t="str">
        <f t="shared" si="4649"/>
        <v/>
      </c>
      <c r="AZ408" s="67" t="str">
        <f t="shared" si="4650"/>
        <v/>
      </c>
      <c r="BA408" s="67" t="str">
        <f t="shared" si="4651"/>
        <v/>
      </c>
      <c r="BB408" s="67" t="str">
        <f t="shared" si="4652"/>
        <v/>
      </c>
      <c r="BC408" s="67" t="str">
        <f t="shared" si="4653"/>
        <v/>
      </c>
      <c r="BD408" s="67" t="str">
        <f t="shared" si="4654"/>
        <v/>
      </c>
      <c r="BE408" s="75" t="str">
        <f t="shared" si="4655"/>
        <v/>
      </c>
      <c r="BF408" s="74" t="str">
        <f t="shared" si="4865"/>
        <v/>
      </c>
      <c r="BG408" s="67" t="str">
        <f t="shared" ref="BG408" si="4902">IF(AND($F408=BF$2,$D408=BF$3,$E408=BG$4),1,"")</f>
        <v/>
      </c>
      <c r="BH408" s="67" t="str">
        <f t="shared" si="4657"/>
        <v/>
      </c>
      <c r="BI408" s="67" t="str">
        <f t="shared" si="4658"/>
        <v/>
      </c>
      <c r="BJ408" s="67" t="str">
        <f t="shared" si="4659"/>
        <v/>
      </c>
      <c r="BK408" s="67" t="str">
        <f t="shared" si="4660"/>
        <v/>
      </c>
      <c r="BL408" s="67" t="str">
        <f t="shared" si="4661"/>
        <v/>
      </c>
      <c r="BM408" s="67" t="str">
        <f t="shared" si="4662"/>
        <v/>
      </c>
      <c r="BN408" s="67" t="str">
        <f t="shared" si="4663"/>
        <v/>
      </c>
      <c r="BO408" s="75" t="str">
        <f t="shared" si="4664"/>
        <v/>
      </c>
      <c r="BP408" s="74" t="str">
        <f t="shared" si="4867"/>
        <v/>
      </c>
      <c r="BQ408" s="67" t="str">
        <f t="shared" ref="BQ408" si="4903">IF(AND($F408=BP$2,$D408=BP$3,$E408=BQ$4),1,"")</f>
        <v/>
      </c>
      <c r="BR408" s="67" t="str">
        <f t="shared" si="4666"/>
        <v/>
      </c>
      <c r="BS408" s="67" t="str">
        <f t="shared" si="4667"/>
        <v/>
      </c>
      <c r="BT408" s="67" t="str">
        <f t="shared" si="4668"/>
        <v/>
      </c>
      <c r="BU408" s="67" t="str">
        <f t="shared" si="4669"/>
        <v/>
      </c>
      <c r="BV408" s="67" t="str">
        <f t="shared" si="4670"/>
        <v/>
      </c>
      <c r="BW408" s="67" t="str">
        <f t="shared" si="4671"/>
        <v/>
      </c>
      <c r="BX408" s="67" t="str">
        <f t="shared" si="4672"/>
        <v/>
      </c>
      <c r="BY408" s="75" t="str">
        <f t="shared" si="4673"/>
        <v/>
      </c>
      <c r="BZ408" s="74" t="str">
        <f t="shared" si="4869"/>
        <v/>
      </c>
      <c r="CA408" s="67" t="str">
        <f t="shared" ref="CA408" si="4904">IF(AND($F408=BZ$2,$D408=BZ$3,$E408=CA$4),1,"")</f>
        <v/>
      </c>
      <c r="CB408" s="67" t="str">
        <f t="shared" si="4675"/>
        <v/>
      </c>
      <c r="CC408" s="67" t="str">
        <f t="shared" si="4676"/>
        <v/>
      </c>
      <c r="CD408" s="67" t="str">
        <f t="shared" si="4677"/>
        <v/>
      </c>
      <c r="CE408" s="67" t="str">
        <f t="shared" si="4678"/>
        <v/>
      </c>
      <c r="CF408" s="67" t="str">
        <f t="shared" si="4679"/>
        <v/>
      </c>
      <c r="CG408" s="67" t="str">
        <f t="shared" si="4680"/>
        <v/>
      </c>
      <c r="CH408" s="67" t="str">
        <f t="shared" si="4681"/>
        <v/>
      </c>
      <c r="CI408" s="75" t="str">
        <f t="shared" si="4682"/>
        <v/>
      </c>
      <c r="CJ408" s="74" t="str">
        <f t="shared" si="4871"/>
        <v/>
      </c>
      <c r="CK408" s="67" t="str">
        <f t="shared" ref="CK408" si="4905">IF(AND($F408=CJ$2,$D408=CJ$3,$E408=CK$4),1,"")</f>
        <v/>
      </c>
      <c r="CL408" s="67" t="str">
        <f t="shared" si="4684"/>
        <v/>
      </c>
      <c r="CM408" s="67" t="str">
        <f t="shared" si="4685"/>
        <v/>
      </c>
      <c r="CN408" s="67" t="str">
        <f t="shared" si="4686"/>
        <v/>
      </c>
      <c r="CO408" s="67" t="str">
        <f t="shared" si="4687"/>
        <v/>
      </c>
      <c r="CP408" s="67" t="str">
        <f t="shared" si="4688"/>
        <v/>
      </c>
      <c r="CQ408" s="67" t="str">
        <f t="shared" si="4689"/>
        <v/>
      </c>
      <c r="CR408" s="67" t="str">
        <f t="shared" si="4690"/>
        <v/>
      </c>
      <c r="CS408" s="75" t="str">
        <f t="shared" si="4691"/>
        <v/>
      </c>
      <c r="CT408" s="74" t="str">
        <f t="shared" si="4873"/>
        <v/>
      </c>
      <c r="CU408" s="67" t="str">
        <f t="shared" ref="CU408" si="4906">IF(AND($F408=CT$2,$D408=CT$3,$E408=CU$4),1,"")</f>
        <v/>
      </c>
      <c r="CV408" s="67" t="str">
        <f t="shared" si="4693"/>
        <v/>
      </c>
      <c r="CW408" s="67" t="str">
        <f t="shared" si="4694"/>
        <v/>
      </c>
      <c r="CX408" s="67" t="str">
        <f t="shared" si="4695"/>
        <v/>
      </c>
      <c r="CY408" s="67" t="str">
        <f t="shared" si="4696"/>
        <v/>
      </c>
      <c r="CZ408" s="67" t="str">
        <f t="shared" si="4697"/>
        <v/>
      </c>
      <c r="DA408" s="67" t="str">
        <f t="shared" si="4698"/>
        <v/>
      </c>
      <c r="DB408" s="67" t="str">
        <f t="shared" si="4699"/>
        <v/>
      </c>
      <c r="DC408" s="75" t="str">
        <f t="shared" si="4700"/>
        <v/>
      </c>
      <c r="DD408" s="74" t="str">
        <f t="shared" si="4875"/>
        <v/>
      </c>
      <c r="DE408" s="67" t="str">
        <f t="shared" ref="DE408" si="4907">IF(AND($F408=DD$2,$D408=DD$3,$E408=DE$4),1,"")</f>
        <v/>
      </c>
      <c r="DF408" s="67" t="str">
        <f t="shared" si="4702"/>
        <v/>
      </c>
      <c r="DG408" s="67" t="str">
        <f t="shared" si="4703"/>
        <v/>
      </c>
      <c r="DH408" s="67" t="str">
        <f t="shared" si="4704"/>
        <v/>
      </c>
      <c r="DI408" s="67" t="str">
        <f t="shared" si="4705"/>
        <v/>
      </c>
      <c r="DJ408" s="67" t="str">
        <f t="shared" si="4706"/>
        <v/>
      </c>
      <c r="DK408" s="67" t="str">
        <f t="shared" si="4707"/>
        <v/>
      </c>
      <c r="DL408" s="67" t="str">
        <f t="shared" si="4708"/>
        <v/>
      </c>
      <c r="DM408" s="75" t="str">
        <f t="shared" si="4709"/>
        <v/>
      </c>
      <c r="DN408" s="74" t="str">
        <f t="shared" si="4877"/>
        <v/>
      </c>
      <c r="DO408" s="67" t="str">
        <f t="shared" ref="DO408" si="4908">IF(AND($F408=DN$2,$D408=DN$3,$E408=DO$4),1,"")</f>
        <v/>
      </c>
      <c r="DP408" s="67" t="str">
        <f t="shared" si="4711"/>
        <v/>
      </c>
      <c r="DQ408" s="67" t="str">
        <f t="shared" si="4712"/>
        <v/>
      </c>
      <c r="DR408" s="67" t="str">
        <f t="shared" si="4713"/>
        <v/>
      </c>
      <c r="DS408" s="67" t="str">
        <f t="shared" si="4714"/>
        <v/>
      </c>
      <c r="DT408" s="67" t="str">
        <f t="shared" si="4715"/>
        <v/>
      </c>
      <c r="DU408" s="67" t="str">
        <f t="shared" si="4716"/>
        <v/>
      </c>
      <c r="DV408" s="67" t="str">
        <f t="shared" si="4717"/>
        <v/>
      </c>
      <c r="DW408" s="76" t="str">
        <f t="shared" si="4718"/>
        <v/>
      </c>
      <c r="DX408" s="73"/>
    </row>
    <row r="409" spans="1:128" hidden="1">
      <c r="A409" s="67" t="str">
        <f>IF(OR(B409=0,B409=""),"",'Stu.Detail (1-20)'!A411)</f>
        <v/>
      </c>
      <c r="B409" s="67" t="str">
        <f>IF(OR('Stu.Detail (1-20)'!B411=0,'Stu.Detail (1-20)'!B411=""),"",'Stu.Detail (1-20)'!B411)</f>
        <v/>
      </c>
      <c r="C409" s="68" t="str">
        <f>IF(OR('Stu.Detail (1-20)'!C411=0,'Stu.Detail (1-20)'!C411=""),"",'Stu.Detail (1-20)'!C411)</f>
        <v/>
      </c>
      <c r="D409" s="67" t="str">
        <f>IF(OR('Stu.Detail (1-20)'!J411=0,'Stu.Detail (1-20)'!J411=""),"",'Stu.Detail (1-20)'!J411)</f>
        <v/>
      </c>
      <c r="E409" s="67" t="str">
        <f>IF(OR('Stu.Detail (1-20)'!K411=0,'Stu.Detail (1-20)'!K411=""),"",'Stu.Detail (1-20)'!K411)</f>
        <v/>
      </c>
      <c r="F409" s="67" t="str">
        <f>IF(OR('Stu.Detail (1-20)'!L411=0,'Stu.Detail (1-20)'!L411=""),"",'Stu.Detail (1-20)'!L411)</f>
        <v/>
      </c>
      <c r="H409" s="74" t="str">
        <f t="shared" si="4609"/>
        <v/>
      </c>
      <c r="I409" s="67" t="str">
        <f t="shared" si="4610"/>
        <v/>
      </c>
      <c r="J409" s="67" t="str">
        <f t="shared" si="4611"/>
        <v/>
      </c>
      <c r="K409" s="67" t="str">
        <f t="shared" si="4612"/>
        <v/>
      </c>
      <c r="L409" s="67" t="str">
        <f t="shared" si="4613"/>
        <v/>
      </c>
      <c r="M409" s="67" t="str">
        <f t="shared" si="4614"/>
        <v/>
      </c>
      <c r="N409" s="67" t="str">
        <f t="shared" si="4615"/>
        <v/>
      </c>
      <c r="O409" s="67" t="str">
        <f t="shared" si="4616"/>
        <v/>
      </c>
      <c r="P409" s="67" t="str">
        <f t="shared" si="4617"/>
        <v/>
      </c>
      <c r="Q409" s="75" t="str">
        <f t="shared" si="4618"/>
        <v/>
      </c>
      <c r="R409" s="74" t="str">
        <f t="shared" si="4619"/>
        <v/>
      </c>
      <c r="S409" s="67" t="str">
        <f t="shared" si="4620"/>
        <v/>
      </c>
      <c r="T409" s="67" t="str">
        <f t="shared" si="4621"/>
        <v/>
      </c>
      <c r="U409" s="67" t="str">
        <f t="shared" si="4622"/>
        <v/>
      </c>
      <c r="V409" s="67" t="str">
        <f t="shared" si="4623"/>
        <v/>
      </c>
      <c r="W409" s="67" t="str">
        <f t="shared" si="4624"/>
        <v/>
      </c>
      <c r="X409" s="67" t="str">
        <f t="shared" si="4625"/>
        <v/>
      </c>
      <c r="Y409" s="67" t="str">
        <f t="shared" si="4626"/>
        <v/>
      </c>
      <c r="Z409" s="67" t="str">
        <f t="shared" si="4627"/>
        <v/>
      </c>
      <c r="AA409" s="75" t="str">
        <f t="shared" si="4628"/>
        <v/>
      </c>
      <c r="AB409" s="74" t="str">
        <f t="shared" si="4859"/>
        <v/>
      </c>
      <c r="AC409" s="67" t="str">
        <f t="shared" ref="AC409" si="4909">IF(AND($F409=AB$2,$D409=AB$3,$E409=AC$4),1,"")</f>
        <v/>
      </c>
      <c r="AD409" s="67" t="str">
        <f t="shared" si="4630"/>
        <v/>
      </c>
      <c r="AE409" s="67" t="str">
        <f t="shared" si="4631"/>
        <v/>
      </c>
      <c r="AF409" s="67" t="str">
        <f t="shared" si="4632"/>
        <v/>
      </c>
      <c r="AG409" s="67" t="str">
        <f t="shared" si="4633"/>
        <v/>
      </c>
      <c r="AH409" s="67" t="str">
        <f t="shared" si="4634"/>
        <v/>
      </c>
      <c r="AI409" s="67" t="str">
        <f t="shared" si="4635"/>
        <v/>
      </c>
      <c r="AJ409" s="67" t="str">
        <f t="shared" si="4636"/>
        <v/>
      </c>
      <c r="AK409" s="75" t="str">
        <f t="shared" si="4637"/>
        <v/>
      </c>
      <c r="AL409" s="74" t="str">
        <f t="shared" si="4861"/>
        <v/>
      </c>
      <c r="AM409" s="67" t="str">
        <f t="shared" ref="AM409" si="4910">IF(AND($F409=AL$2,$D409=AL$3,$E409=AM$4),1,"")</f>
        <v/>
      </c>
      <c r="AN409" s="67" t="str">
        <f t="shared" si="4639"/>
        <v/>
      </c>
      <c r="AO409" s="67" t="str">
        <f t="shared" si="4640"/>
        <v/>
      </c>
      <c r="AP409" s="67" t="str">
        <f t="shared" si="4641"/>
        <v/>
      </c>
      <c r="AQ409" s="67" t="str">
        <f t="shared" si="4642"/>
        <v/>
      </c>
      <c r="AR409" s="67" t="str">
        <f t="shared" si="4643"/>
        <v/>
      </c>
      <c r="AS409" s="67" t="str">
        <f t="shared" si="4644"/>
        <v/>
      </c>
      <c r="AT409" s="67" t="str">
        <f t="shared" si="4645"/>
        <v/>
      </c>
      <c r="AU409" s="75" t="str">
        <f t="shared" si="4646"/>
        <v/>
      </c>
      <c r="AV409" s="74" t="str">
        <f t="shared" si="4863"/>
        <v/>
      </c>
      <c r="AW409" s="67" t="str">
        <f t="shared" ref="AW409" si="4911">IF(AND($F409=AV$2,$D409=AV$3,$E409=AW$4),1,"")</f>
        <v/>
      </c>
      <c r="AX409" s="67" t="str">
        <f t="shared" si="4648"/>
        <v/>
      </c>
      <c r="AY409" s="67" t="str">
        <f t="shared" si="4649"/>
        <v/>
      </c>
      <c r="AZ409" s="67" t="str">
        <f t="shared" si="4650"/>
        <v/>
      </c>
      <c r="BA409" s="67" t="str">
        <f t="shared" si="4651"/>
        <v/>
      </c>
      <c r="BB409" s="67" t="str">
        <f t="shared" si="4652"/>
        <v/>
      </c>
      <c r="BC409" s="67" t="str">
        <f t="shared" si="4653"/>
        <v/>
      </c>
      <c r="BD409" s="67" t="str">
        <f t="shared" si="4654"/>
        <v/>
      </c>
      <c r="BE409" s="75" t="str">
        <f t="shared" si="4655"/>
        <v/>
      </c>
      <c r="BF409" s="74" t="str">
        <f t="shared" si="4865"/>
        <v/>
      </c>
      <c r="BG409" s="67" t="str">
        <f t="shared" ref="BG409" si="4912">IF(AND($F409=BF$2,$D409=BF$3,$E409=BG$4),1,"")</f>
        <v/>
      </c>
      <c r="BH409" s="67" t="str">
        <f t="shared" si="4657"/>
        <v/>
      </c>
      <c r="BI409" s="67" t="str">
        <f t="shared" si="4658"/>
        <v/>
      </c>
      <c r="BJ409" s="67" t="str">
        <f t="shared" si="4659"/>
        <v/>
      </c>
      <c r="BK409" s="67" t="str">
        <f t="shared" si="4660"/>
        <v/>
      </c>
      <c r="BL409" s="67" t="str">
        <f t="shared" si="4661"/>
        <v/>
      </c>
      <c r="BM409" s="67" t="str">
        <f t="shared" si="4662"/>
        <v/>
      </c>
      <c r="BN409" s="67" t="str">
        <f t="shared" si="4663"/>
        <v/>
      </c>
      <c r="BO409" s="75" t="str">
        <f t="shared" si="4664"/>
        <v/>
      </c>
      <c r="BP409" s="74" t="str">
        <f t="shared" si="4867"/>
        <v/>
      </c>
      <c r="BQ409" s="67" t="str">
        <f t="shared" ref="BQ409" si="4913">IF(AND($F409=BP$2,$D409=BP$3,$E409=BQ$4),1,"")</f>
        <v/>
      </c>
      <c r="BR409" s="67" t="str">
        <f t="shared" si="4666"/>
        <v/>
      </c>
      <c r="BS409" s="67" t="str">
        <f t="shared" si="4667"/>
        <v/>
      </c>
      <c r="BT409" s="67" t="str">
        <f t="shared" si="4668"/>
        <v/>
      </c>
      <c r="BU409" s="67" t="str">
        <f t="shared" si="4669"/>
        <v/>
      </c>
      <c r="BV409" s="67" t="str">
        <f t="shared" si="4670"/>
        <v/>
      </c>
      <c r="BW409" s="67" t="str">
        <f t="shared" si="4671"/>
        <v/>
      </c>
      <c r="BX409" s="67" t="str">
        <f t="shared" si="4672"/>
        <v/>
      </c>
      <c r="BY409" s="75" t="str">
        <f t="shared" si="4673"/>
        <v/>
      </c>
      <c r="BZ409" s="74" t="str">
        <f t="shared" si="4869"/>
        <v/>
      </c>
      <c r="CA409" s="67" t="str">
        <f t="shared" ref="CA409" si="4914">IF(AND($F409=BZ$2,$D409=BZ$3,$E409=CA$4),1,"")</f>
        <v/>
      </c>
      <c r="CB409" s="67" t="str">
        <f t="shared" si="4675"/>
        <v/>
      </c>
      <c r="CC409" s="67" t="str">
        <f t="shared" si="4676"/>
        <v/>
      </c>
      <c r="CD409" s="67" t="str">
        <f t="shared" si="4677"/>
        <v/>
      </c>
      <c r="CE409" s="67" t="str">
        <f t="shared" si="4678"/>
        <v/>
      </c>
      <c r="CF409" s="67" t="str">
        <f t="shared" si="4679"/>
        <v/>
      </c>
      <c r="CG409" s="67" t="str">
        <f t="shared" si="4680"/>
        <v/>
      </c>
      <c r="CH409" s="67" t="str">
        <f t="shared" si="4681"/>
        <v/>
      </c>
      <c r="CI409" s="75" t="str">
        <f t="shared" si="4682"/>
        <v/>
      </c>
      <c r="CJ409" s="74" t="str">
        <f t="shared" si="4871"/>
        <v/>
      </c>
      <c r="CK409" s="67" t="str">
        <f t="shared" ref="CK409" si="4915">IF(AND($F409=CJ$2,$D409=CJ$3,$E409=CK$4),1,"")</f>
        <v/>
      </c>
      <c r="CL409" s="67" t="str">
        <f t="shared" si="4684"/>
        <v/>
      </c>
      <c r="CM409" s="67" t="str">
        <f t="shared" si="4685"/>
        <v/>
      </c>
      <c r="CN409" s="67" t="str">
        <f t="shared" si="4686"/>
        <v/>
      </c>
      <c r="CO409" s="67" t="str">
        <f t="shared" si="4687"/>
        <v/>
      </c>
      <c r="CP409" s="67" t="str">
        <f t="shared" si="4688"/>
        <v/>
      </c>
      <c r="CQ409" s="67" t="str">
        <f t="shared" si="4689"/>
        <v/>
      </c>
      <c r="CR409" s="67" t="str">
        <f t="shared" si="4690"/>
        <v/>
      </c>
      <c r="CS409" s="75" t="str">
        <f t="shared" si="4691"/>
        <v/>
      </c>
      <c r="CT409" s="74" t="str">
        <f t="shared" si="4873"/>
        <v/>
      </c>
      <c r="CU409" s="67" t="str">
        <f t="shared" ref="CU409" si="4916">IF(AND($F409=CT$2,$D409=CT$3,$E409=CU$4),1,"")</f>
        <v/>
      </c>
      <c r="CV409" s="67" t="str">
        <f t="shared" si="4693"/>
        <v/>
      </c>
      <c r="CW409" s="67" t="str">
        <f t="shared" si="4694"/>
        <v/>
      </c>
      <c r="CX409" s="67" t="str">
        <f t="shared" si="4695"/>
        <v/>
      </c>
      <c r="CY409" s="67" t="str">
        <f t="shared" si="4696"/>
        <v/>
      </c>
      <c r="CZ409" s="67" t="str">
        <f t="shared" si="4697"/>
        <v/>
      </c>
      <c r="DA409" s="67" t="str">
        <f t="shared" si="4698"/>
        <v/>
      </c>
      <c r="DB409" s="67" t="str">
        <f t="shared" si="4699"/>
        <v/>
      </c>
      <c r="DC409" s="75" t="str">
        <f t="shared" si="4700"/>
        <v/>
      </c>
      <c r="DD409" s="74" t="str">
        <f t="shared" si="4875"/>
        <v/>
      </c>
      <c r="DE409" s="67" t="str">
        <f t="shared" ref="DE409" si="4917">IF(AND($F409=DD$2,$D409=DD$3,$E409=DE$4),1,"")</f>
        <v/>
      </c>
      <c r="DF409" s="67" t="str">
        <f t="shared" si="4702"/>
        <v/>
      </c>
      <c r="DG409" s="67" t="str">
        <f t="shared" si="4703"/>
        <v/>
      </c>
      <c r="DH409" s="67" t="str">
        <f t="shared" si="4704"/>
        <v/>
      </c>
      <c r="DI409" s="67" t="str">
        <f t="shared" si="4705"/>
        <v/>
      </c>
      <c r="DJ409" s="67" t="str">
        <f t="shared" si="4706"/>
        <v/>
      </c>
      <c r="DK409" s="67" t="str">
        <f t="shared" si="4707"/>
        <v/>
      </c>
      <c r="DL409" s="67" t="str">
        <f t="shared" si="4708"/>
        <v/>
      </c>
      <c r="DM409" s="75" t="str">
        <f t="shared" si="4709"/>
        <v/>
      </c>
      <c r="DN409" s="74" t="str">
        <f t="shared" si="4877"/>
        <v/>
      </c>
      <c r="DO409" s="67" t="str">
        <f t="shared" ref="DO409" si="4918">IF(AND($F409=DN$2,$D409=DN$3,$E409=DO$4),1,"")</f>
        <v/>
      </c>
      <c r="DP409" s="67" t="str">
        <f t="shared" si="4711"/>
        <v/>
      </c>
      <c r="DQ409" s="67" t="str">
        <f t="shared" si="4712"/>
        <v/>
      </c>
      <c r="DR409" s="67" t="str">
        <f t="shared" si="4713"/>
        <v/>
      </c>
      <c r="DS409" s="67" t="str">
        <f t="shared" si="4714"/>
        <v/>
      </c>
      <c r="DT409" s="67" t="str">
        <f t="shared" si="4715"/>
        <v/>
      </c>
      <c r="DU409" s="67" t="str">
        <f t="shared" si="4716"/>
        <v/>
      </c>
      <c r="DV409" s="67" t="str">
        <f t="shared" si="4717"/>
        <v/>
      </c>
      <c r="DW409" s="76" t="str">
        <f t="shared" si="4718"/>
        <v/>
      </c>
      <c r="DX409" s="73"/>
    </row>
    <row r="410" spans="1:128" hidden="1">
      <c r="A410" s="67" t="str">
        <f>IF(OR(B410=0,B410=""),"",'Stu.Detail (1-20)'!A412)</f>
        <v/>
      </c>
      <c r="B410" s="67" t="str">
        <f>IF(OR('Stu.Detail (1-20)'!B412=0,'Stu.Detail (1-20)'!B412=""),"",'Stu.Detail (1-20)'!B412)</f>
        <v/>
      </c>
      <c r="C410" s="68" t="str">
        <f>IF(OR('Stu.Detail (1-20)'!C412=0,'Stu.Detail (1-20)'!C412=""),"",'Stu.Detail (1-20)'!C412)</f>
        <v/>
      </c>
      <c r="D410" s="67" t="str">
        <f>IF(OR('Stu.Detail (1-20)'!J412=0,'Stu.Detail (1-20)'!J412=""),"",'Stu.Detail (1-20)'!J412)</f>
        <v/>
      </c>
      <c r="E410" s="67" t="str">
        <f>IF(OR('Stu.Detail (1-20)'!K412=0,'Stu.Detail (1-20)'!K412=""),"",'Stu.Detail (1-20)'!K412)</f>
        <v/>
      </c>
      <c r="F410" s="67" t="str">
        <f>IF(OR('Stu.Detail (1-20)'!L412=0,'Stu.Detail (1-20)'!L412=""),"",'Stu.Detail (1-20)'!L412)</f>
        <v/>
      </c>
      <c r="H410" s="74" t="str">
        <f t="shared" si="4609"/>
        <v/>
      </c>
      <c r="I410" s="67" t="str">
        <f t="shared" si="4610"/>
        <v/>
      </c>
      <c r="J410" s="67" t="str">
        <f t="shared" si="4611"/>
        <v/>
      </c>
      <c r="K410" s="67" t="str">
        <f t="shared" si="4612"/>
        <v/>
      </c>
      <c r="L410" s="67" t="str">
        <f t="shared" si="4613"/>
        <v/>
      </c>
      <c r="M410" s="67" t="str">
        <f t="shared" si="4614"/>
        <v/>
      </c>
      <c r="N410" s="67" t="str">
        <f t="shared" si="4615"/>
        <v/>
      </c>
      <c r="O410" s="67" t="str">
        <f t="shared" si="4616"/>
        <v/>
      </c>
      <c r="P410" s="67" t="str">
        <f t="shared" si="4617"/>
        <v/>
      </c>
      <c r="Q410" s="75" t="str">
        <f t="shared" si="4618"/>
        <v/>
      </c>
      <c r="R410" s="74" t="str">
        <f t="shared" si="4619"/>
        <v/>
      </c>
      <c r="S410" s="67" t="str">
        <f t="shared" si="4620"/>
        <v/>
      </c>
      <c r="T410" s="67" t="str">
        <f t="shared" si="4621"/>
        <v/>
      </c>
      <c r="U410" s="67" t="str">
        <f t="shared" si="4622"/>
        <v/>
      </c>
      <c r="V410" s="67" t="str">
        <f t="shared" si="4623"/>
        <v/>
      </c>
      <c r="W410" s="67" t="str">
        <f t="shared" si="4624"/>
        <v/>
      </c>
      <c r="X410" s="67" t="str">
        <f t="shared" si="4625"/>
        <v/>
      </c>
      <c r="Y410" s="67" t="str">
        <f t="shared" si="4626"/>
        <v/>
      </c>
      <c r="Z410" s="67" t="str">
        <f t="shared" si="4627"/>
        <v/>
      </c>
      <c r="AA410" s="75" t="str">
        <f t="shared" si="4628"/>
        <v/>
      </c>
      <c r="AB410" s="74" t="str">
        <f t="shared" si="4859"/>
        <v/>
      </c>
      <c r="AC410" s="67" t="str">
        <f t="shared" ref="AC410" si="4919">IF(AND($F410=AB$2,$D410=AB$3,$E410=AC$4),1,"")</f>
        <v/>
      </c>
      <c r="AD410" s="67" t="str">
        <f t="shared" si="4630"/>
        <v/>
      </c>
      <c r="AE410" s="67" t="str">
        <f t="shared" si="4631"/>
        <v/>
      </c>
      <c r="AF410" s="67" t="str">
        <f t="shared" si="4632"/>
        <v/>
      </c>
      <c r="AG410" s="67" t="str">
        <f t="shared" si="4633"/>
        <v/>
      </c>
      <c r="AH410" s="67" t="str">
        <f t="shared" si="4634"/>
        <v/>
      </c>
      <c r="AI410" s="67" t="str">
        <f t="shared" si="4635"/>
        <v/>
      </c>
      <c r="AJ410" s="67" t="str">
        <f t="shared" si="4636"/>
        <v/>
      </c>
      <c r="AK410" s="75" t="str">
        <f t="shared" si="4637"/>
        <v/>
      </c>
      <c r="AL410" s="74" t="str">
        <f t="shared" si="4861"/>
        <v/>
      </c>
      <c r="AM410" s="67" t="str">
        <f t="shared" ref="AM410" si="4920">IF(AND($F410=AL$2,$D410=AL$3,$E410=AM$4),1,"")</f>
        <v/>
      </c>
      <c r="AN410" s="67" t="str">
        <f t="shared" si="4639"/>
        <v/>
      </c>
      <c r="AO410" s="67" t="str">
        <f t="shared" si="4640"/>
        <v/>
      </c>
      <c r="AP410" s="67" t="str">
        <f t="shared" si="4641"/>
        <v/>
      </c>
      <c r="AQ410" s="67" t="str">
        <f t="shared" si="4642"/>
        <v/>
      </c>
      <c r="AR410" s="67" t="str">
        <f t="shared" si="4643"/>
        <v/>
      </c>
      <c r="AS410" s="67" t="str">
        <f t="shared" si="4644"/>
        <v/>
      </c>
      <c r="AT410" s="67" t="str">
        <f t="shared" si="4645"/>
        <v/>
      </c>
      <c r="AU410" s="75" t="str">
        <f t="shared" si="4646"/>
        <v/>
      </c>
      <c r="AV410" s="74" t="str">
        <f t="shared" si="4863"/>
        <v/>
      </c>
      <c r="AW410" s="67" t="str">
        <f t="shared" ref="AW410" si="4921">IF(AND($F410=AV$2,$D410=AV$3,$E410=AW$4),1,"")</f>
        <v/>
      </c>
      <c r="AX410" s="67" t="str">
        <f t="shared" si="4648"/>
        <v/>
      </c>
      <c r="AY410" s="67" t="str">
        <f t="shared" si="4649"/>
        <v/>
      </c>
      <c r="AZ410" s="67" t="str">
        <f t="shared" si="4650"/>
        <v/>
      </c>
      <c r="BA410" s="67" t="str">
        <f t="shared" si="4651"/>
        <v/>
      </c>
      <c r="BB410" s="67" t="str">
        <f t="shared" si="4652"/>
        <v/>
      </c>
      <c r="BC410" s="67" t="str">
        <f t="shared" si="4653"/>
        <v/>
      </c>
      <c r="BD410" s="67" t="str">
        <f t="shared" si="4654"/>
        <v/>
      </c>
      <c r="BE410" s="75" t="str">
        <f t="shared" si="4655"/>
        <v/>
      </c>
      <c r="BF410" s="74" t="str">
        <f t="shared" si="4865"/>
        <v/>
      </c>
      <c r="BG410" s="67" t="str">
        <f t="shared" ref="BG410" si="4922">IF(AND($F410=BF$2,$D410=BF$3,$E410=BG$4),1,"")</f>
        <v/>
      </c>
      <c r="BH410" s="67" t="str">
        <f t="shared" si="4657"/>
        <v/>
      </c>
      <c r="BI410" s="67" t="str">
        <f t="shared" si="4658"/>
        <v/>
      </c>
      <c r="BJ410" s="67" t="str">
        <f t="shared" si="4659"/>
        <v/>
      </c>
      <c r="BK410" s="67" t="str">
        <f t="shared" si="4660"/>
        <v/>
      </c>
      <c r="BL410" s="67" t="str">
        <f t="shared" si="4661"/>
        <v/>
      </c>
      <c r="BM410" s="67" t="str">
        <f t="shared" si="4662"/>
        <v/>
      </c>
      <c r="BN410" s="67" t="str">
        <f t="shared" si="4663"/>
        <v/>
      </c>
      <c r="BO410" s="75" t="str">
        <f t="shared" si="4664"/>
        <v/>
      </c>
      <c r="BP410" s="74" t="str">
        <f t="shared" si="4867"/>
        <v/>
      </c>
      <c r="BQ410" s="67" t="str">
        <f t="shared" ref="BQ410" si="4923">IF(AND($F410=BP$2,$D410=BP$3,$E410=BQ$4),1,"")</f>
        <v/>
      </c>
      <c r="BR410" s="67" t="str">
        <f t="shared" si="4666"/>
        <v/>
      </c>
      <c r="BS410" s="67" t="str">
        <f t="shared" si="4667"/>
        <v/>
      </c>
      <c r="BT410" s="67" t="str">
        <f t="shared" si="4668"/>
        <v/>
      </c>
      <c r="BU410" s="67" t="str">
        <f t="shared" si="4669"/>
        <v/>
      </c>
      <c r="BV410" s="67" t="str">
        <f t="shared" si="4670"/>
        <v/>
      </c>
      <c r="BW410" s="67" t="str">
        <f t="shared" si="4671"/>
        <v/>
      </c>
      <c r="BX410" s="67" t="str">
        <f t="shared" si="4672"/>
        <v/>
      </c>
      <c r="BY410" s="75" t="str">
        <f t="shared" si="4673"/>
        <v/>
      </c>
      <c r="BZ410" s="74" t="str">
        <f t="shared" si="4869"/>
        <v/>
      </c>
      <c r="CA410" s="67" t="str">
        <f t="shared" ref="CA410" si="4924">IF(AND($F410=BZ$2,$D410=BZ$3,$E410=CA$4),1,"")</f>
        <v/>
      </c>
      <c r="CB410" s="67" t="str">
        <f t="shared" si="4675"/>
        <v/>
      </c>
      <c r="CC410" s="67" t="str">
        <f t="shared" si="4676"/>
        <v/>
      </c>
      <c r="CD410" s="67" t="str">
        <f t="shared" si="4677"/>
        <v/>
      </c>
      <c r="CE410" s="67" t="str">
        <f t="shared" si="4678"/>
        <v/>
      </c>
      <c r="CF410" s="67" t="str">
        <f t="shared" si="4679"/>
        <v/>
      </c>
      <c r="CG410" s="67" t="str">
        <f t="shared" si="4680"/>
        <v/>
      </c>
      <c r="CH410" s="67" t="str">
        <f t="shared" si="4681"/>
        <v/>
      </c>
      <c r="CI410" s="75" t="str">
        <f t="shared" si="4682"/>
        <v/>
      </c>
      <c r="CJ410" s="74" t="str">
        <f t="shared" si="4871"/>
        <v/>
      </c>
      <c r="CK410" s="67" t="str">
        <f t="shared" ref="CK410" si="4925">IF(AND($F410=CJ$2,$D410=CJ$3,$E410=CK$4),1,"")</f>
        <v/>
      </c>
      <c r="CL410" s="67" t="str">
        <f t="shared" si="4684"/>
        <v/>
      </c>
      <c r="CM410" s="67" t="str">
        <f t="shared" si="4685"/>
        <v/>
      </c>
      <c r="CN410" s="67" t="str">
        <f t="shared" si="4686"/>
        <v/>
      </c>
      <c r="CO410" s="67" t="str">
        <f t="shared" si="4687"/>
        <v/>
      </c>
      <c r="CP410" s="67" t="str">
        <f t="shared" si="4688"/>
        <v/>
      </c>
      <c r="CQ410" s="67" t="str">
        <f t="shared" si="4689"/>
        <v/>
      </c>
      <c r="CR410" s="67" t="str">
        <f t="shared" si="4690"/>
        <v/>
      </c>
      <c r="CS410" s="75" t="str">
        <f t="shared" si="4691"/>
        <v/>
      </c>
      <c r="CT410" s="74" t="str">
        <f t="shared" si="4873"/>
        <v/>
      </c>
      <c r="CU410" s="67" t="str">
        <f t="shared" ref="CU410" si="4926">IF(AND($F410=CT$2,$D410=CT$3,$E410=CU$4),1,"")</f>
        <v/>
      </c>
      <c r="CV410" s="67" t="str">
        <f t="shared" si="4693"/>
        <v/>
      </c>
      <c r="CW410" s="67" t="str">
        <f t="shared" si="4694"/>
        <v/>
      </c>
      <c r="CX410" s="67" t="str">
        <f t="shared" si="4695"/>
        <v/>
      </c>
      <c r="CY410" s="67" t="str">
        <f t="shared" si="4696"/>
        <v/>
      </c>
      <c r="CZ410" s="67" t="str">
        <f t="shared" si="4697"/>
        <v/>
      </c>
      <c r="DA410" s="67" t="str">
        <f t="shared" si="4698"/>
        <v/>
      </c>
      <c r="DB410" s="67" t="str">
        <f t="shared" si="4699"/>
        <v/>
      </c>
      <c r="DC410" s="75" t="str">
        <f t="shared" si="4700"/>
        <v/>
      </c>
      <c r="DD410" s="74" t="str">
        <f t="shared" si="4875"/>
        <v/>
      </c>
      <c r="DE410" s="67" t="str">
        <f t="shared" ref="DE410" si="4927">IF(AND($F410=DD$2,$D410=DD$3,$E410=DE$4),1,"")</f>
        <v/>
      </c>
      <c r="DF410" s="67" t="str">
        <f t="shared" si="4702"/>
        <v/>
      </c>
      <c r="DG410" s="67" t="str">
        <f t="shared" si="4703"/>
        <v/>
      </c>
      <c r="DH410" s="67" t="str">
        <f t="shared" si="4704"/>
        <v/>
      </c>
      <c r="DI410" s="67" t="str">
        <f t="shared" si="4705"/>
        <v/>
      </c>
      <c r="DJ410" s="67" t="str">
        <f t="shared" si="4706"/>
        <v/>
      </c>
      <c r="DK410" s="67" t="str">
        <f t="shared" si="4707"/>
        <v/>
      </c>
      <c r="DL410" s="67" t="str">
        <f t="shared" si="4708"/>
        <v/>
      </c>
      <c r="DM410" s="75" t="str">
        <f t="shared" si="4709"/>
        <v/>
      </c>
      <c r="DN410" s="74" t="str">
        <f t="shared" si="4877"/>
        <v/>
      </c>
      <c r="DO410" s="67" t="str">
        <f t="shared" ref="DO410" si="4928">IF(AND($F410=DN$2,$D410=DN$3,$E410=DO$4),1,"")</f>
        <v/>
      </c>
      <c r="DP410" s="67" t="str">
        <f t="shared" si="4711"/>
        <v/>
      </c>
      <c r="DQ410" s="67" t="str">
        <f t="shared" si="4712"/>
        <v/>
      </c>
      <c r="DR410" s="67" t="str">
        <f t="shared" si="4713"/>
        <v/>
      </c>
      <c r="DS410" s="67" t="str">
        <f t="shared" si="4714"/>
        <v/>
      </c>
      <c r="DT410" s="67" t="str">
        <f t="shared" si="4715"/>
        <v/>
      </c>
      <c r="DU410" s="67" t="str">
        <f t="shared" si="4716"/>
        <v/>
      </c>
      <c r="DV410" s="67" t="str">
        <f t="shared" si="4717"/>
        <v/>
      </c>
      <c r="DW410" s="76" t="str">
        <f t="shared" si="4718"/>
        <v/>
      </c>
      <c r="DX410" s="73"/>
    </row>
    <row r="411" spans="1:128" hidden="1">
      <c r="A411" s="67" t="str">
        <f>IF(OR(B411=0,B411=""),"",'Stu.Detail (1-20)'!A413)</f>
        <v/>
      </c>
      <c r="B411" s="67" t="str">
        <f>IF(OR('Stu.Detail (1-20)'!B413=0,'Stu.Detail (1-20)'!B413=""),"",'Stu.Detail (1-20)'!B413)</f>
        <v/>
      </c>
      <c r="C411" s="68" t="str">
        <f>IF(OR('Stu.Detail (1-20)'!C413=0,'Stu.Detail (1-20)'!C413=""),"",'Stu.Detail (1-20)'!C413)</f>
        <v/>
      </c>
      <c r="D411" s="67" t="str">
        <f>IF(OR('Stu.Detail (1-20)'!J413=0,'Stu.Detail (1-20)'!J413=""),"",'Stu.Detail (1-20)'!J413)</f>
        <v/>
      </c>
      <c r="E411" s="67" t="str">
        <f>IF(OR('Stu.Detail (1-20)'!K413=0,'Stu.Detail (1-20)'!K413=""),"",'Stu.Detail (1-20)'!K413)</f>
        <v/>
      </c>
      <c r="F411" s="67" t="str">
        <f>IF(OR('Stu.Detail (1-20)'!L413=0,'Stu.Detail (1-20)'!L413=""),"",'Stu.Detail (1-20)'!L413)</f>
        <v/>
      </c>
      <c r="H411" s="74" t="str">
        <f t="shared" si="4609"/>
        <v/>
      </c>
      <c r="I411" s="67" t="str">
        <f t="shared" si="4610"/>
        <v/>
      </c>
      <c r="J411" s="67" t="str">
        <f t="shared" si="4611"/>
        <v/>
      </c>
      <c r="K411" s="67" t="str">
        <f t="shared" si="4612"/>
        <v/>
      </c>
      <c r="L411" s="67" t="str">
        <f t="shared" si="4613"/>
        <v/>
      </c>
      <c r="M411" s="67" t="str">
        <f t="shared" si="4614"/>
        <v/>
      </c>
      <c r="N411" s="67" t="str">
        <f t="shared" si="4615"/>
        <v/>
      </c>
      <c r="O411" s="67" t="str">
        <f t="shared" si="4616"/>
        <v/>
      </c>
      <c r="P411" s="67" t="str">
        <f t="shared" si="4617"/>
        <v/>
      </c>
      <c r="Q411" s="75" t="str">
        <f t="shared" si="4618"/>
        <v/>
      </c>
      <c r="R411" s="74" t="str">
        <f t="shared" si="4619"/>
        <v/>
      </c>
      <c r="S411" s="67" t="str">
        <f t="shared" si="4620"/>
        <v/>
      </c>
      <c r="T411" s="67" t="str">
        <f t="shared" si="4621"/>
        <v/>
      </c>
      <c r="U411" s="67" t="str">
        <f t="shared" si="4622"/>
        <v/>
      </c>
      <c r="V411" s="67" t="str">
        <f t="shared" si="4623"/>
        <v/>
      </c>
      <c r="W411" s="67" t="str">
        <f t="shared" si="4624"/>
        <v/>
      </c>
      <c r="X411" s="67" t="str">
        <f t="shared" si="4625"/>
        <v/>
      </c>
      <c r="Y411" s="67" t="str">
        <f t="shared" si="4626"/>
        <v/>
      </c>
      <c r="Z411" s="67" t="str">
        <f t="shared" si="4627"/>
        <v/>
      </c>
      <c r="AA411" s="75" t="str">
        <f t="shared" si="4628"/>
        <v/>
      </c>
      <c r="AB411" s="74" t="str">
        <f t="shared" si="4859"/>
        <v/>
      </c>
      <c r="AC411" s="67" t="str">
        <f t="shared" ref="AC411" si="4929">IF(AND($F411=AB$2,$D411=AB$3,$E411=AC$4),1,"")</f>
        <v/>
      </c>
      <c r="AD411" s="67" t="str">
        <f t="shared" si="4630"/>
        <v/>
      </c>
      <c r="AE411" s="67" t="str">
        <f t="shared" si="4631"/>
        <v/>
      </c>
      <c r="AF411" s="67" t="str">
        <f t="shared" si="4632"/>
        <v/>
      </c>
      <c r="AG411" s="67" t="str">
        <f t="shared" si="4633"/>
        <v/>
      </c>
      <c r="AH411" s="67" t="str">
        <f t="shared" si="4634"/>
        <v/>
      </c>
      <c r="AI411" s="67" t="str">
        <f t="shared" si="4635"/>
        <v/>
      </c>
      <c r="AJ411" s="67" t="str">
        <f t="shared" si="4636"/>
        <v/>
      </c>
      <c r="AK411" s="75" t="str">
        <f t="shared" si="4637"/>
        <v/>
      </c>
      <c r="AL411" s="74" t="str">
        <f t="shared" si="4861"/>
        <v/>
      </c>
      <c r="AM411" s="67" t="str">
        <f t="shared" ref="AM411" si="4930">IF(AND($F411=AL$2,$D411=AL$3,$E411=AM$4),1,"")</f>
        <v/>
      </c>
      <c r="AN411" s="67" t="str">
        <f t="shared" si="4639"/>
        <v/>
      </c>
      <c r="AO411" s="67" t="str">
        <f t="shared" si="4640"/>
        <v/>
      </c>
      <c r="AP411" s="67" t="str">
        <f t="shared" si="4641"/>
        <v/>
      </c>
      <c r="AQ411" s="67" t="str">
        <f t="shared" si="4642"/>
        <v/>
      </c>
      <c r="AR411" s="67" t="str">
        <f t="shared" si="4643"/>
        <v/>
      </c>
      <c r="AS411" s="67" t="str">
        <f t="shared" si="4644"/>
        <v/>
      </c>
      <c r="AT411" s="67" t="str">
        <f t="shared" si="4645"/>
        <v/>
      </c>
      <c r="AU411" s="75" t="str">
        <f t="shared" si="4646"/>
        <v/>
      </c>
      <c r="AV411" s="74" t="str">
        <f t="shared" si="4863"/>
        <v/>
      </c>
      <c r="AW411" s="67" t="str">
        <f t="shared" ref="AW411" si="4931">IF(AND($F411=AV$2,$D411=AV$3,$E411=AW$4),1,"")</f>
        <v/>
      </c>
      <c r="AX411" s="67" t="str">
        <f t="shared" si="4648"/>
        <v/>
      </c>
      <c r="AY411" s="67" t="str">
        <f t="shared" si="4649"/>
        <v/>
      </c>
      <c r="AZ411" s="67" t="str">
        <f t="shared" si="4650"/>
        <v/>
      </c>
      <c r="BA411" s="67" t="str">
        <f t="shared" si="4651"/>
        <v/>
      </c>
      <c r="BB411" s="67" t="str">
        <f t="shared" si="4652"/>
        <v/>
      </c>
      <c r="BC411" s="67" t="str">
        <f t="shared" si="4653"/>
        <v/>
      </c>
      <c r="BD411" s="67" t="str">
        <f t="shared" si="4654"/>
        <v/>
      </c>
      <c r="BE411" s="75" t="str">
        <f t="shared" si="4655"/>
        <v/>
      </c>
      <c r="BF411" s="74" t="str">
        <f t="shared" si="4865"/>
        <v/>
      </c>
      <c r="BG411" s="67" t="str">
        <f t="shared" ref="BG411" si="4932">IF(AND($F411=BF$2,$D411=BF$3,$E411=BG$4),1,"")</f>
        <v/>
      </c>
      <c r="BH411" s="67" t="str">
        <f t="shared" si="4657"/>
        <v/>
      </c>
      <c r="BI411" s="67" t="str">
        <f t="shared" si="4658"/>
        <v/>
      </c>
      <c r="BJ411" s="67" t="str">
        <f t="shared" si="4659"/>
        <v/>
      </c>
      <c r="BK411" s="67" t="str">
        <f t="shared" si="4660"/>
        <v/>
      </c>
      <c r="BL411" s="67" t="str">
        <f t="shared" si="4661"/>
        <v/>
      </c>
      <c r="BM411" s="67" t="str">
        <f t="shared" si="4662"/>
        <v/>
      </c>
      <c r="BN411" s="67" t="str">
        <f t="shared" si="4663"/>
        <v/>
      </c>
      <c r="BO411" s="75" t="str">
        <f t="shared" si="4664"/>
        <v/>
      </c>
      <c r="BP411" s="74" t="str">
        <f t="shared" si="4867"/>
        <v/>
      </c>
      <c r="BQ411" s="67" t="str">
        <f t="shared" ref="BQ411" si="4933">IF(AND($F411=BP$2,$D411=BP$3,$E411=BQ$4),1,"")</f>
        <v/>
      </c>
      <c r="BR411" s="67" t="str">
        <f t="shared" si="4666"/>
        <v/>
      </c>
      <c r="BS411" s="67" t="str">
        <f t="shared" si="4667"/>
        <v/>
      </c>
      <c r="BT411" s="67" t="str">
        <f t="shared" si="4668"/>
        <v/>
      </c>
      <c r="BU411" s="67" t="str">
        <f t="shared" si="4669"/>
        <v/>
      </c>
      <c r="BV411" s="67" t="str">
        <f t="shared" si="4670"/>
        <v/>
      </c>
      <c r="BW411" s="67" t="str">
        <f t="shared" si="4671"/>
        <v/>
      </c>
      <c r="BX411" s="67" t="str">
        <f t="shared" si="4672"/>
        <v/>
      </c>
      <c r="BY411" s="75" t="str">
        <f t="shared" si="4673"/>
        <v/>
      </c>
      <c r="BZ411" s="74" t="str">
        <f t="shared" si="4869"/>
        <v/>
      </c>
      <c r="CA411" s="67" t="str">
        <f t="shared" ref="CA411" si="4934">IF(AND($F411=BZ$2,$D411=BZ$3,$E411=CA$4),1,"")</f>
        <v/>
      </c>
      <c r="CB411" s="67" t="str">
        <f t="shared" si="4675"/>
        <v/>
      </c>
      <c r="CC411" s="67" t="str">
        <f t="shared" si="4676"/>
        <v/>
      </c>
      <c r="CD411" s="67" t="str">
        <f t="shared" si="4677"/>
        <v/>
      </c>
      <c r="CE411" s="67" t="str">
        <f t="shared" si="4678"/>
        <v/>
      </c>
      <c r="CF411" s="67" t="str">
        <f t="shared" si="4679"/>
        <v/>
      </c>
      <c r="CG411" s="67" t="str">
        <f t="shared" si="4680"/>
        <v/>
      </c>
      <c r="CH411" s="67" t="str">
        <f t="shared" si="4681"/>
        <v/>
      </c>
      <c r="CI411" s="75" t="str">
        <f t="shared" si="4682"/>
        <v/>
      </c>
      <c r="CJ411" s="74" t="str">
        <f t="shared" si="4871"/>
        <v/>
      </c>
      <c r="CK411" s="67" t="str">
        <f t="shared" ref="CK411" si="4935">IF(AND($F411=CJ$2,$D411=CJ$3,$E411=CK$4),1,"")</f>
        <v/>
      </c>
      <c r="CL411" s="67" t="str">
        <f t="shared" si="4684"/>
        <v/>
      </c>
      <c r="CM411" s="67" t="str">
        <f t="shared" si="4685"/>
        <v/>
      </c>
      <c r="CN411" s="67" t="str">
        <f t="shared" si="4686"/>
        <v/>
      </c>
      <c r="CO411" s="67" t="str">
        <f t="shared" si="4687"/>
        <v/>
      </c>
      <c r="CP411" s="67" t="str">
        <f t="shared" si="4688"/>
        <v/>
      </c>
      <c r="CQ411" s="67" t="str">
        <f t="shared" si="4689"/>
        <v/>
      </c>
      <c r="CR411" s="67" t="str">
        <f t="shared" si="4690"/>
        <v/>
      </c>
      <c r="CS411" s="75" t="str">
        <f t="shared" si="4691"/>
        <v/>
      </c>
      <c r="CT411" s="74" t="str">
        <f t="shared" si="4873"/>
        <v/>
      </c>
      <c r="CU411" s="67" t="str">
        <f t="shared" ref="CU411" si="4936">IF(AND($F411=CT$2,$D411=CT$3,$E411=CU$4),1,"")</f>
        <v/>
      </c>
      <c r="CV411" s="67" t="str">
        <f t="shared" si="4693"/>
        <v/>
      </c>
      <c r="CW411" s="67" t="str">
        <f t="shared" si="4694"/>
        <v/>
      </c>
      <c r="CX411" s="67" t="str">
        <f t="shared" si="4695"/>
        <v/>
      </c>
      <c r="CY411" s="67" t="str">
        <f t="shared" si="4696"/>
        <v/>
      </c>
      <c r="CZ411" s="67" t="str">
        <f t="shared" si="4697"/>
        <v/>
      </c>
      <c r="DA411" s="67" t="str">
        <f t="shared" si="4698"/>
        <v/>
      </c>
      <c r="DB411" s="67" t="str">
        <f t="shared" si="4699"/>
        <v/>
      </c>
      <c r="DC411" s="75" t="str">
        <f t="shared" si="4700"/>
        <v/>
      </c>
      <c r="DD411" s="74" t="str">
        <f t="shared" si="4875"/>
        <v/>
      </c>
      <c r="DE411" s="67" t="str">
        <f t="shared" ref="DE411" si="4937">IF(AND($F411=DD$2,$D411=DD$3,$E411=DE$4),1,"")</f>
        <v/>
      </c>
      <c r="DF411" s="67" t="str">
        <f t="shared" si="4702"/>
        <v/>
      </c>
      <c r="DG411" s="67" t="str">
        <f t="shared" si="4703"/>
        <v/>
      </c>
      <c r="DH411" s="67" t="str">
        <f t="shared" si="4704"/>
        <v/>
      </c>
      <c r="DI411" s="67" t="str">
        <f t="shared" si="4705"/>
        <v/>
      </c>
      <c r="DJ411" s="67" t="str">
        <f t="shared" si="4706"/>
        <v/>
      </c>
      <c r="DK411" s="67" t="str">
        <f t="shared" si="4707"/>
        <v/>
      </c>
      <c r="DL411" s="67" t="str">
        <f t="shared" si="4708"/>
        <v/>
      </c>
      <c r="DM411" s="75" t="str">
        <f t="shared" si="4709"/>
        <v/>
      </c>
      <c r="DN411" s="74" t="str">
        <f t="shared" si="4877"/>
        <v/>
      </c>
      <c r="DO411" s="67" t="str">
        <f t="shared" ref="DO411" si="4938">IF(AND($F411=DN$2,$D411=DN$3,$E411=DO$4),1,"")</f>
        <v/>
      </c>
      <c r="DP411" s="67" t="str">
        <f t="shared" si="4711"/>
        <v/>
      </c>
      <c r="DQ411" s="67" t="str">
        <f t="shared" si="4712"/>
        <v/>
      </c>
      <c r="DR411" s="67" t="str">
        <f t="shared" si="4713"/>
        <v/>
      </c>
      <c r="DS411" s="67" t="str">
        <f t="shared" si="4714"/>
        <v/>
      </c>
      <c r="DT411" s="67" t="str">
        <f t="shared" si="4715"/>
        <v/>
      </c>
      <c r="DU411" s="67" t="str">
        <f t="shared" si="4716"/>
        <v/>
      </c>
      <c r="DV411" s="67" t="str">
        <f t="shared" si="4717"/>
        <v/>
      </c>
      <c r="DW411" s="76" t="str">
        <f t="shared" si="4718"/>
        <v/>
      </c>
      <c r="DX411" s="73"/>
    </row>
    <row r="412" spans="1:128" hidden="1">
      <c r="A412" s="67" t="str">
        <f>IF(OR(B412=0,B412=""),"",'Stu.Detail (1-20)'!A414)</f>
        <v/>
      </c>
      <c r="B412" s="67" t="str">
        <f>IF(OR('Stu.Detail (1-20)'!B414=0,'Stu.Detail (1-20)'!B414=""),"",'Stu.Detail (1-20)'!B414)</f>
        <v/>
      </c>
      <c r="C412" s="68" t="str">
        <f>IF(OR('Stu.Detail (1-20)'!C414=0,'Stu.Detail (1-20)'!C414=""),"",'Stu.Detail (1-20)'!C414)</f>
        <v/>
      </c>
      <c r="D412" s="67" t="str">
        <f>IF(OR('Stu.Detail (1-20)'!J414=0,'Stu.Detail (1-20)'!J414=""),"",'Stu.Detail (1-20)'!J414)</f>
        <v/>
      </c>
      <c r="E412" s="67" t="str">
        <f>IF(OR('Stu.Detail (1-20)'!K414=0,'Stu.Detail (1-20)'!K414=""),"",'Stu.Detail (1-20)'!K414)</f>
        <v/>
      </c>
      <c r="F412" s="67" t="str">
        <f>IF(OR('Stu.Detail (1-20)'!L414=0,'Stu.Detail (1-20)'!L414=""),"",'Stu.Detail (1-20)'!L414)</f>
        <v/>
      </c>
      <c r="H412" s="74" t="str">
        <f t="shared" si="4609"/>
        <v/>
      </c>
      <c r="I412" s="67" t="str">
        <f t="shared" si="4610"/>
        <v/>
      </c>
      <c r="J412" s="67" t="str">
        <f t="shared" si="4611"/>
        <v/>
      </c>
      <c r="K412" s="67" t="str">
        <f t="shared" si="4612"/>
        <v/>
      </c>
      <c r="L412" s="67" t="str">
        <f t="shared" si="4613"/>
        <v/>
      </c>
      <c r="M412" s="67" t="str">
        <f t="shared" si="4614"/>
        <v/>
      </c>
      <c r="N412" s="67" t="str">
        <f t="shared" si="4615"/>
        <v/>
      </c>
      <c r="O412" s="67" t="str">
        <f t="shared" si="4616"/>
        <v/>
      </c>
      <c r="P412" s="67" t="str">
        <f t="shared" si="4617"/>
        <v/>
      </c>
      <c r="Q412" s="75" t="str">
        <f t="shared" si="4618"/>
        <v/>
      </c>
      <c r="R412" s="74" t="str">
        <f t="shared" si="4619"/>
        <v/>
      </c>
      <c r="S412" s="67" t="str">
        <f t="shared" si="4620"/>
        <v/>
      </c>
      <c r="T412" s="67" t="str">
        <f t="shared" si="4621"/>
        <v/>
      </c>
      <c r="U412" s="67" t="str">
        <f t="shared" si="4622"/>
        <v/>
      </c>
      <c r="V412" s="67" t="str">
        <f t="shared" si="4623"/>
        <v/>
      </c>
      <c r="W412" s="67" t="str">
        <f t="shared" si="4624"/>
        <v/>
      </c>
      <c r="X412" s="67" t="str">
        <f t="shared" si="4625"/>
        <v/>
      </c>
      <c r="Y412" s="67" t="str">
        <f t="shared" si="4626"/>
        <v/>
      </c>
      <c r="Z412" s="67" t="str">
        <f t="shared" si="4627"/>
        <v/>
      </c>
      <c r="AA412" s="75" t="str">
        <f t="shared" si="4628"/>
        <v/>
      </c>
      <c r="AB412" s="74" t="str">
        <f t="shared" si="4859"/>
        <v/>
      </c>
      <c r="AC412" s="67" t="str">
        <f t="shared" ref="AC412" si="4939">IF(AND($F412=AB$2,$D412=AB$3,$E412=AC$4),1,"")</f>
        <v/>
      </c>
      <c r="AD412" s="67" t="str">
        <f t="shared" si="4630"/>
        <v/>
      </c>
      <c r="AE412" s="67" t="str">
        <f t="shared" si="4631"/>
        <v/>
      </c>
      <c r="AF412" s="67" t="str">
        <f t="shared" si="4632"/>
        <v/>
      </c>
      <c r="AG412" s="67" t="str">
        <f t="shared" si="4633"/>
        <v/>
      </c>
      <c r="AH412" s="67" t="str">
        <f t="shared" si="4634"/>
        <v/>
      </c>
      <c r="AI412" s="67" t="str">
        <f t="shared" si="4635"/>
        <v/>
      </c>
      <c r="AJ412" s="67" t="str">
        <f t="shared" si="4636"/>
        <v/>
      </c>
      <c r="AK412" s="75" t="str">
        <f t="shared" si="4637"/>
        <v/>
      </c>
      <c r="AL412" s="74" t="str">
        <f t="shared" si="4861"/>
        <v/>
      </c>
      <c r="AM412" s="67" t="str">
        <f t="shared" ref="AM412" si="4940">IF(AND($F412=AL$2,$D412=AL$3,$E412=AM$4),1,"")</f>
        <v/>
      </c>
      <c r="AN412" s="67" t="str">
        <f t="shared" si="4639"/>
        <v/>
      </c>
      <c r="AO412" s="67" t="str">
        <f t="shared" si="4640"/>
        <v/>
      </c>
      <c r="AP412" s="67" t="str">
        <f t="shared" si="4641"/>
        <v/>
      </c>
      <c r="AQ412" s="67" t="str">
        <f t="shared" si="4642"/>
        <v/>
      </c>
      <c r="AR412" s="67" t="str">
        <f t="shared" si="4643"/>
        <v/>
      </c>
      <c r="AS412" s="67" t="str">
        <f t="shared" si="4644"/>
        <v/>
      </c>
      <c r="AT412" s="67" t="str">
        <f t="shared" si="4645"/>
        <v/>
      </c>
      <c r="AU412" s="75" t="str">
        <f t="shared" si="4646"/>
        <v/>
      </c>
      <c r="AV412" s="74" t="str">
        <f t="shared" si="4863"/>
        <v/>
      </c>
      <c r="AW412" s="67" t="str">
        <f t="shared" ref="AW412" si="4941">IF(AND($F412=AV$2,$D412=AV$3,$E412=AW$4),1,"")</f>
        <v/>
      </c>
      <c r="AX412" s="67" t="str">
        <f t="shared" si="4648"/>
        <v/>
      </c>
      <c r="AY412" s="67" t="str">
        <f t="shared" si="4649"/>
        <v/>
      </c>
      <c r="AZ412" s="67" t="str">
        <f t="shared" si="4650"/>
        <v/>
      </c>
      <c r="BA412" s="67" t="str">
        <f t="shared" si="4651"/>
        <v/>
      </c>
      <c r="BB412" s="67" t="str">
        <f t="shared" si="4652"/>
        <v/>
      </c>
      <c r="BC412" s="67" t="str">
        <f t="shared" si="4653"/>
        <v/>
      </c>
      <c r="BD412" s="67" t="str">
        <f t="shared" si="4654"/>
        <v/>
      </c>
      <c r="BE412" s="75" t="str">
        <f t="shared" si="4655"/>
        <v/>
      </c>
      <c r="BF412" s="74" t="str">
        <f t="shared" si="4865"/>
        <v/>
      </c>
      <c r="BG412" s="67" t="str">
        <f t="shared" ref="BG412" si="4942">IF(AND($F412=BF$2,$D412=BF$3,$E412=BG$4),1,"")</f>
        <v/>
      </c>
      <c r="BH412" s="67" t="str">
        <f t="shared" si="4657"/>
        <v/>
      </c>
      <c r="BI412" s="67" t="str">
        <f t="shared" si="4658"/>
        <v/>
      </c>
      <c r="BJ412" s="67" t="str">
        <f t="shared" si="4659"/>
        <v/>
      </c>
      <c r="BK412" s="67" t="str">
        <f t="shared" si="4660"/>
        <v/>
      </c>
      <c r="BL412" s="67" t="str">
        <f t="shared" si="4661"/>
        <v/>
      </c>
      <c r="BM412" s="67" t="str">
        <f t="shared" si="4662"/>
        <v/>
      </c>
      <c r="BN412" s="67" t="str">
        <f t="shared" si="4663"/>
        <v/>
      </c>
      <c r="BO412" s="75" t="str">
        <f t="shared" si="4664"/>
        <v/>
      </c>
      <c r="BP412" s="74" t="str">
        <f t="shared" si="4867"/>
        <v/>
      </c>
      <c r="BQ412" s="67" t="str">
        <f t="shared" ref="BQ412" si="4943">IF(AND($F412=BP$2,$D412=BP$3,$E412=BQ$4),1,"")</f>
        <v/>
      </c>
      <c r="BR412" s="67" t="str">
        <f t="shared" si="4666"/>
        <v/>
      </c>
      <c r="BS412" s="67" t="str">
        <f t="shared" si="4667"/>
        <v/>
      </c>
      <c r="BT412" s="67" t="str">
        <f t="shared" si="4668"/>
        <v/>
      </c>
      <c r="BU412" s="67" t="str">
        <f t="shared" si="4669"/>
        <v/>
      </c>
      <c r="BV412" s="67" t="str">
        <f t="shared" si="4670"/>
        <v/>
      </c>
      <c r="BW412" s="67" t="str">
        <f t="shared" si="4671"/>
        <v/>
      </c>
      <c r="BX412" s="67" t="str">
        <f t="shared" si="4672"/>
        <v/>
      </c>
      <c r="BY412" s="75" t="str">
        <f t="shared" si="4673"/>
        <v/>
      </c>
      <c r="BZ412" s="74" t="str">
        <f t="shared" si="4869"/>
        <v/>
      </c>
      <c r="CA412" s="67" t="str">
        <f t="shared" ref="CA412" si="4944">IF(AND($F412=BZ$2,$D412=BZ$3,$E412=CA$4),1,"")</f>
        <v/>
      </c>
      <c r="CB412" s="67" t="str">
        <f t="shared" si="4675"/>
        <v/>
      </c>
      <c r="CC412" s="67" t="str">
        <f t="shared" si="4676"/>
        <v/>
      </c>
      <c r="CD412" s="67" t="str">
        <f t="shared" si="4677"/>
        <v/>
      </c>
      <c r="CE412" s="67" t="str">
        <f t="shared" si="4678"/>
        <v/>
      </c>
      <c r="CF412" s="67" t="str">
        <f t="shared" si="4679"/>
        <v/>
      </c>
      <c r="CG412" s="67" t="str">
        <f t="shared" si="4680"/>
        <v/>
      </c>
      <c r="CH412" s="67" t="str">
        <f t="shared" si="4681"/>
        <v/>
      </c>
      <c r="CI412" s="75" t="str">
        <f t="shared" si="4682"/>
        <v/>
      </c>
      <c r="CJ412" s="74" t="str">
        <f t="shared" si="4871"/>
        <v/>
      </c>
      <c r="CK412" s="67" t="str">
        <f t="shared" ref="CK412" si="4945">IF(AND($F412=CJ$2,$D412=CJ$3,$E412=CK$4),1,"")</f>
        <v/>
      </c>
      <c r="CL412" s="67" t="str">
        <f t="shared" si="4684"/>
        <v/>
      </c>
      <c r="CM412" s="67" t="str">
        <f t="shared" si="4685"/>
        <v/>
      </c>
      <c r="CN412" s="67" t="str">
        <f t="shared" si="4686"/>
        <v/>
      </c>
      <c r="CO412" s="67" t="str">
        <f t="shared" si="4687"/>
        <v/>
      </c>
      <c r="CP412" s="67" t="str">
        <f t="shared" si="4688"/>
        <v/>
      </c>
      <c r="CQ412" s="67" t="str">
        <f t="shared" si="4689"/>
        <v/>
      </c>
      <c r="CR412" s="67" t="str">
        <f t="shared" si="4690"/>
        <v/>
      </c>
      <c r="CS412" s="75" t="str">
        <f t="shared" si="4691"/>
        <v/>
      </c>
      <c r="CT412" s="74" t="str">
        <f t="shared" si="4873"/>
        <v/>
      </c>
      <c r="CU412" s="67" t="str">
        <f t="shared" ref="CU412" si="4946">IF(AND($F412=CT$2,$D412=CT$3,$E412=CU$4),1,"")</f>
        <v/>
      </c>
      <c r="CV412" s="67" t="str">
        <f t="shared" si="4693"/>
        <v/>
      </c>
      <c r="CW412" s="67" t="str">
        <f t="shared" si="4694"/>
        <v/>
      </c>
      <c r="CX412" s="67" t="str">
        <f t="shared" si="4695"/>
        <v/>
      </c>
      <c r="CY412" s="67" t="str">
        <f t="shared" si="4696"/>
        <v/>
      </c>
      <c r="CZ412" s="67" t="str">
        <f t="shared" si="4697"/>
        <v/>
      </c>
      <c r="DA412" s="67" t="str">
        <f t="shared" si="4698"/>
        <v/>
      </c>
      <c r="DB412" s="67" t="str">
        <f t="shared" si="4699"/>
        <v/>
      </c>
      <c r="DC412" s="75" t="str">
        <f t="shared" si="4700"/>
        <v/>
      </c>
      <c r="DD412" s="74" t="str">
        <f t="shared" si="4875"/>
        <v/>
      </c>
      <c r="DE412" s="67" t="str">
        <f t="shared" ref="DE412" si="4947">IF(AND($F412=DD$2,$D412=DD$3,$E412=DE$4),1,"")</f>
        <v/>
      </c>
      <c r="DF412" s="67" t="str">
        <f t="shared" si="4702"/>
        <v/>
      </c>
      <c r="DG412" s="67" t="str">
        <f t="shared" si="4703"/>
        <v/>
      </c>
      <c r="DH412" s="67" t="str">
        <f t="shared" si="4704"/>
        <v/>
      </c>
      <c r="DI412" s="67" t="str">
        <f t="shared" si="4705"/>
        <v/>
      </c>
      <c r="DJ412" s="67" t="str">
        <f t="shared" si="4706"/>
        <v/>
      </c>
      <c r="DK412" s="67" t="str">
        <f t="shared" si="4707"/>
        <v/>
      </c>
      <c r="DL412" s="67" t="str">
        <f t="shared" si="4708"/>
        <v/>
      </c>
      <c r="DM412" s="75" t="str">
        <f t="shared" si="4709"/>
        <v/>
      </c>
      <c r="DN412" s="74" t="str">
        <f t="shared" si="4877"/>
        <v/>
      </c>
      <c r="DO412" s="67" t="str">
        <f t="shared" ref="DO412" si="4948">IF(AND($F412=DN$2,$D412=DN$3,$E412=DO$4),1,"")</f>
        <v/>
      </c>
      <c r="DP412" s="67" t="str">
        <f t="shared" si="4711"/>
        <v/>
      </c>
      <c r="DQ412" s="67" t="str">
        <f t="shared" si="4712"/>
        <v/>
      </c>
      <c r="DR412" s="67" t="str">
        <f t="shared" si="4713"/>
        <v/>
      </c>
      <c r="DS412" s="67" t="str">
        <f t="shared" si="4714"/>
        <v/>
      </c>
      <c r="DT412" s="67" t="str">
        <f t="shared" si="4715"/>
        <v/>
      </c>
      <c r="DU412" s="67" t="str">
        <f t="shared" si="4716"/>
        <v/>
      </c>
      <c r="DV412" s="67" t="str">
        <f t="shared" si="4717"/>
        <v/>
      </c>
      <c r="DW412" s="76" t="str">
        <f t="shared" si="4718"/>
        <v/>
      </c>
      <c r="DX412" s="73"/>
    </row>
    <row r="413" spans="1:128" hidden="1">
      <c r="A413" s="67" t="str">
        <f>IF(OR(B413=0,B413=""),"",'Stu.Detail (1-20)'!A415)</f>
        <v/>
      </c>
      <c r="B413" s="67" t="str">
        <f>IF(OR('Stu.Detail (1-20)'!B415=0,'Stu.Detail (1-20)'!B415=""),"",'Stu.Detail (1-20)'!B415)</f>
        <v/>
      </c>
      <c r="C413" s="68" t="str">
        <f>IF(OR('Stu.Detail (1-20)'!C415=0,'Stu.Detail (1-20)'!C415=""),"",'Stu.Detail (1-20)'!C415)</f>
        <v/>
      </c>
      <c r="D413" s="67" t="str">
        <f>IF(OR('Stu.Detail (1-20)'!J415=0,'Stu.Detail (1-20)'!J415=""),"",'Stu.Detail (1-20)'!J415)</f>
        <v/>
      </c>
      <c r="E413" s="67" t="str">
        <f>IF(OR('Stu.Detail (1-20)'!K415=0,'Stu.Detail (1-20)'!K415=""),"",'Stu.Detail (1-20)'!K415)</f>
        <v/>
      </c>
      <c r="F413" s="67" t="str">
        <f>IF(OR('Stu.Detail (1-20)'!L415=0,'Stu.Detail (1-20)'!L415=""),"",'Stu.Detail (1-20)'!L415)</f>
        <v/>
      </c>
      <c r="H413" s="74" t="str">
        <f t="shared" si="4609"/>
        <v/>
      </c>
      <c r="I413" s="67" t="str">
        <f t="shared" si="4610"/>
        <v/>
      </c>
      <c r="J413" s="67" t="str">
        <f t="shared" si="4611"/>
        <v/>
      </c>
      <c r="K413" s="67" t="str">
        <f t="shared" si="4612"/>
        <v/>
      </c>
      <c r="L413" s="67" t="str">
        <f t="shared" si="4613"/>
        <v/>
      </c>
      <c r="M413" s="67" t="str">
        <f t="shared" si="4614"/>
        <v/>
      </c>
      <c r="N413" s="67" t="str">
        <f t="shared" si="4615"/>
        <v/>
      </c>
      <c r="O413" s="67" t="str">
        <f t="shared" si="4616"/>
        <v/>
      </c>
      <c r="P413" s="67" t="str">
        <f t="shared" si="4617"/>
        <v/>
      </c>
      <c r="Q413" s="75" t="str">
        <f t="shared" si="4618"/>
        <v/>
      </c>
      <c r="R413" s="74" t="str">
        <f t="shared" si="4619"/>
        <v/>
      </c>
      <c r="S413" s="67" t="str">
        <f t="shared" si="4620"/>
        <v/>
      </c>
      <c r="T413" s="67" t="str">
        <f t="shared" si="4621"/>
        <v/>
      </c>
      <c r="U413" s="67" t="str">
        <f t="shared" si="4622"/>
        <v/>
      </c>
      <c r="V413" s="67" t="str">
        <f t="shared" si="4623"/>
        <v/>
      </c>
      <c r="W413" s="67" t="str">
        <f t="shared" si="4624"/>
        <v/>
      </c>
      <c r="X413" s="67" t="str">
        <f t="shared" si="4625"/>
        <v/>
      </c>
      <c r="Y413" s="67" t="str">
        <f t="shared" si="4626"/>
        <v/>
      </c>
      <c r="Z413" s="67" t="str">
        <f t="shared" si="4627"/>
        <v/>
      </c>
      <c r="AA413" s="75" t="str">
        <f t="shared" si="4628"/>
        <v/>
      </c>
      <c r="AB413" s="74" t="str">
        <f t="shared" si="4859"/>
        <v/>
      </c>
      <c r="AC413" s="67" t="str">
        <f t="shared" ref="AC413" si="4949">IF(AND($F413=AB$2,$D413=AB$3,$E413=AC$4),1,"")</f>
        <v/>
      </c>
      <c r="AD413" s="67" t="str">
        <f t="shared" si="4630"/>
        <v/>
      </c>
      <c r="AE413" s="67" t="str">
        <f t="shared" si="4631"/>
        <v/>
      </c>
      <c r="AF413" s="67" t="str">
        <f t="shared" si="4632"/>
        <v/>
      </c>
      <c r="AG413" s="67" t="str">
        <f t="shared" si="4633"/>
        <v/>
      </c>
      <c r="AH413" s="67" t="str">
        <f t="shared" si="4634"/>
        <v/>
      </c>
      <c r="AI413" s="67" t="str">
        <f t="shared" si="4635"/>
        <v/>
      </c>
      <c r="AJ413" s="67" t="str">
        <f t="shared" si="4636"/>
        <v/>
      </c>
      <c r="AK413" s="75" t="str">
        <f t="shared" si="4637"/>
        <v/>
      </c>
      <c r="AL413" s="74" t="str">
        <f t="shared" si="4861"/>
        <v/>
      </c>
      <c r="AM413" s="67" t="str">
        <f t="shared" ref="AM413" si="4950">IF(AND($F413=AL$2,$D413=AL$3,$E413=AM$4),1,"")</f>
        <v/>
      </c>
      <c r="AN413" s="67" t="str">
        <f t="shared" si="4639"/>
        <v/>
      </c>
      <c r="AO413" s="67" t="str">
        <f t="shared" si="4640"/>
        <v/>
      </c>
      <c r="AP413" s="67" t="str">
        <f t="shared" si="4641"/>
        <v/>
      </c>
      <c r="AQ413" s="67" t="str">
        <f t="shared" si="4642"/>
        <v/>
      </c>
      <c r="AR413" s="67" t="str">
        <f t="shared" si="4643"/>
        <v/>
      </c>
      <c r="AS413" s="67" t="str">
        <f t="shared" si="4644"/>
        <v/>
      </c>
      <c r="AT413" s="67" t="str">
        <f t="shared" si="4645"/>
        <v/>
      </c>
      <c r="AU413" s="75" t="str">
        <f t="shared" si="4646"/>
        <v/>
      </c>
      <c r="AV413" s="74" t="str">
        <f t="shared" si="4863"/>
        <v/>
      </c>
      <c r="AW413" s="67" t="str">
        <f t="shared" ref="AW413" si="4951">IF(AND($F413=AV$2,$D413=AV$3,$E413=AW$4),1,"")</f>
        <v/>
      </c>
      <c r="AX413" s="67" t="str">
        <f t="shared" si="4648"/>
        <v/>
      </c>
      <c r="AY413" s="67" t="str">
        <f t="shared" si="4649"/>
        <v/>
      </c>
      <c r="AZ413" s="67" t="str">
        <f t="shared" si="4650"/>
        <v/>
      </c>
      <c r="BA413" s="67" t="str">
        <f t="shared" si="4651"/>
        <v/>
      </c>
      <c r="BB413" s="67" t="str">
        <f t="shared" si="4652"/>
        <v/>
      </c>
      <c r="BC413" s="67" t="str">
        <f t="shared" si="4653"/>
        <v/>
      </c>
      <c r="BD413" s="67" t="str">
        <f t="shared" si="4654"/>
        <v/>
      </c>
      <c r="BE413" s="75" t="str">
        <f t="shared" si="4655"/>
        <v/>
      </c>
      <c r="BF413" s="74" t="str">
        <f t="shared" si="4865"/>
        <v/>
      </c>
      <c r="BG413" s="67" t="str">
        <f t="shared" ref="BG413" si="4952">IF(AND($F413=BF$2,$D413=BF$3,$E413=BG$4),1,"")</f>
        <v/>
      </c>
      <c r="BH413" s="67" t="str">
        <f t="shared" si="4657"/>
        <v/>
      </c>
      <c r="BI413" s="67" t="str">
        <f t="shared" si="4658"/>
        <v/>
      </c>
      <c r="BJ413" s="67" t="str">
        <f t="shared" si="4659"/>
        <v/>
      </c>
      <c r="BK413" s="67" t="str">
        <f t="shared" si="4660"/>
        <v/>
      </c>
      <c r="BL413" s="67" t="str">
        <f t="shared" si="4661"/>
        <v/>
      </c>
      <c r="BM413" s="67" t="str">
        <f t="shared" si="4662"/>
        <v/>
      </c>
      <c r="BN413" s="67" t="str">
        <f t="shared" si="4663"/>
        <v/>
      </c>
      <c r="BO413" s="75" t="str">
        <f t="shared" si="4664"/>
        <v/>
      </c>
      <c r="BP413" s="74" t="str">
        <f t="shared" si="4867"/>
        <v/>
      </c>
      <c r="BQ413" s="67" t="str">
        <f t="shared" ref="BQ413" si="4953">IF(AND($F413=BP$2,$D413=BP$3,$E413=BQ$4),1,"")</f>
        <v/>
      </c>
      <c r="BR413" s="67" t="str">
        <f t="shared" si="4666"/>
        <v/>
      </c>
      <c r="BS413" s="67" t="str">
        <f t="shared" si="4667"/>
        <v/>
      </c>
      <c r="BT413" s="67" t="str">
        <f t="shared" si="4668"/>
        <v/>
      </c>
      <c r="BU413" s="67" t="str">
        <f t="shared" si="4669"/>
        <v/>
      </c>
      <c r="BV413" s="67" t="str">
        <f t="shared" si="4670"/>
        <v/>
      </c>
      <c r="BW413" s="67" t="str">
        <f t="shared" si="4671"/>
        <v/>
      </c>
      <c r="BX413" s="67" t="str">
        <f t="shared" si="4672"/>
        <v/>
      </c>
      <c r="BY413" s="75" t="str">
        <f t="shared" si="4673"/>
        <v/>
      </c>
      <c r="BZ413" s="74" t="str">
        <f t="shared" si="4869"/>
        <v/>
      </c>
      <c r="CA413" s="67" t="str">
        <f t="shared" ref="CA413" si="4954">IF(AND($F413=BZ$2,$D413=BZ$3,$E413=CA$4),1,"")</f>
        <v/>
      </c>
      <c r="CB413" s="67" t="str">
        <f t="shared" si="4675"/>
        <v/>
      </c>
      <c r="CC413" s="67" t="str">
        <f t="shared" si="4676"/>
        <v/>
      </c>
      <c r="CD413" s="67" t="str">
        <f t="shared" si="4677"/>
        <v/>
      </c>
      <c r="CE413" s="67" t="str">
        <f t="shared" si="4678"/>
        <v/>
      </c>
      <c r="CF413" s="67" t="str">
        <f t="shared" si="4679"/>
        <v/>
      </c>
      <c r="CG413" s="67" t="str">
        <f t="shared" si="4680"/>
        <v/>
      </c>
      <c r="CH413" s="67" t="str">
        <f t="shared" si="4681"/>
        <v/>
      </c>
      <c r="CI413" s="75" t="str">
        <f t="shared" si="4682"/>
        <v/>
      </c>
      <c r="CJ413" s="74" t="str">
        <f t="shared" si="4871"/>
        <v/>
      </c>
      <c r="CK413" s="67" t="str">
        <f t="shared" ref="CK413" si="4955">IF(AND($F413=CJ$2,$D413=CJ$3,$E413=CK$4),1,"")</f>
        <v/>
      </c>
      <c r="CL413" s="67" t="str">
        <f t="shared" si="4684"/>
        <v/>
      </c>
      <c r="CM413" s="67" t="str">
        <f t="shared" si="4685"/>
        <v/>
      </c>
      <c r="CN413" s="67" t="str">
        <f t="shared" si="4686"/>
        <v/>
      </c>
      <c r="CO413" s="67" t="str">
        <f t="shared" si="4687"/>
        <v/>
      </c>
      <c r="CP413" s="67" t="str">
        <f t="shared" si="4688"/>
        <v/>
      </c>
      <c r="CQ413" s="67" t="str">
        <f t="shared" si="4689"/>
        <v/>
      </c>
      <c r="CR413" s="67" t="str">
        <f t="shared" si="4690"/>
        <v/>
      </c>
      <c r="CS413" s="75" t="str">
        <f t="shared" si="4691"/>
        <v/>
      </c>
      <c r="CT413" s="74" t="str">
        <f t="shared" si="4873"/>
        <v/>
      </c>
      <c r="CU413" s="67" t="str">
        <f t="shared" ref="CU413" si="4956">IF(AND($F413=CT$2,$D413=CT$3,$E413=CU$4),1,"")</f>
        <v/>
      </c>
      <c r="CV413" s="67" t="str">
        <f t="shared" si="4693"/>
        <v/>
      </c>
      <c r="CW413" s="67" t="str">
        <f t="shared" si="4694"/>
        <v/>
      </c>
      <c r="CX413" s="67" t="str">
        <f t="shared" si="4695"/>
        <v/>
      </c>
      <c r="CY413" s="67" t="str">
        <f t="shared" si="4696"/>
        <v/>
      </c>
      <c r="CZ413" s="67" t="str">
        <f t="shared" si="4697"/>
        <v/>
      </c>
      <c r="DA413" s="67" t="str">
        <f t="shared" si="4698"/>
        <v/>
      </c>
      <c r="DB413" s="67" t="str">
        <f t="shared" si="4699"/>
        <v/>
      </c>
      <c r="DC413" s="75" t="str">
        <f t="shared" si="4700"/>
        <v/>
      </c>
      <c r="DD413" s="74" t="str">
        <f t="shared" si="4875"/>
        <v/>
      </c>
      <c r="DE413" s="67" t="str">
        <f t="shared" ref="DE413" si="4957">IF(AND($F413=DD$2,$D413=DD$3,$E413=DE$4),1,"")</f>
        <v/>
      </c>
      <c r="DF413" s="67" t="str">
        <f t="shared" si="4702"/>
        <v/>
      </c>
      <c r="DG413" s="67" t="str">
        <f t="shared" si="4703"/>
        <v/>
      </c>
      <c r="DH413" s="67" t="str">
        <f t="shared" si="4704"/>
        <v/>
      </c>
      <c r="DI413" s="67" t="str">
        <f t="shared" si="4705"/>
        <v/>
      </c>
      <c r="DJ413" s="67" t="str">
        <f t="shared" si="4706"/>
        <v/>
      </c>
      <c r="DK413" s="67" t="str">
        <f t="shared" si="4707"/>
        <v/>
      </c>
      <c r="DL413" s="67" t="str">
        <f t="shared" si="4708"/>
        <v/>
      </c>
      <c r="DM413" s="75" t="str">
        <f t="shared" si="4709"/>
        <v/>
      </c>
      <c r="DN413" s="74" t="str">
        <f t="shared" si="4877"/>
        <v/>
      </c>
      <c r="DO413" s="67" t="str">
        <f t="shared" ref="DO413" si="4958">IF(AND($F413=DN$2,$D413=DN$3,$E413=DO$4),1,"")</f>
        <v/>
      </c>
      <c r="DP413" s="67" t="str">
        <f t="shared" si="4711"/>
        <v/>
      </c>
      <c r="DQ413" s="67" t="str">
        <f t="shared" si="4712"/>
        <v/>
      </c>
      <c r="DR413" s="67" t="str">
        <f t="shared" si="4713"/>
        <v/>
      </c>
      <c r="DS413" s="67" t="str">
        <f t="shared" si="4714"/>
        <v/>
      </c>
      <c r="DT413" s="67" t="str">
        <f t="shared" si="4715"/>
        <v/>
      </c>
      <c r="DU413" s="67" t="str">
        <f t="shared" si="4716"/>
        <v/>
      </c>
      <c r="DV413" s="67" t="str">
        <f t="shared" si="4717"/>
        <v/>
      </c>
      <c r="DW413" s="76" t="str">
        <f t="shared" si="4718"/>
        <v/>
      </c>
      <c r="DX413" s="73"/>
    </row>
    <row r="414" spans="1:128" hidden="1">
      <c r="A414" s="67" t="str">
        <f>IF(OR(B414=0,B414=""),"",'Stu.Detail (1-20)'!A416)</f>
        <v/>
      </c>
      <c r="B414" s="67" t="str">
        <f>IF(OR('Stu.Detail (1-20)'!B416=0,'Stu.Detail (1-20)'!B416=""),"",'Stu.Detail (1-20)'!B416)</f>
        <v/>
      </c>
      <c r="C414" s="68" t="str">
        <f>IF(OR('Stu.Detail (1-20)'!C416=0,'Stu.Detail (1-20)'!C416=""),"",'Stu.Detail (1-20)'!C416)</f>
        <v/>
      </c>
      <c r="D414" s="67" t="str">
        <f>IF(OR('Stu.Detail (1-20)'!J416=0,'Stu.Detail (1-20)'!J416=""),"",'Stu.Detail (1-20)'!J416)</f>
        <v/>
      </c>
      <c r="E414" s="67" t="str">
        <f>IF(OR('Stu.Detail (1-20)'!K416=0,'Stu.Detail (1-20)'!K416=""),"",'Stu.Detail (1-20)'!K416)</f>
        <v/>
      </c>
      <c r="F414" s="67" t="str">
        <f>IF(OR('Stu.Detail (1-20)'!L416=0,'Stu.Detail (1-20)'!L416=""),"",'Stu.Detail (1-20)'!L416)</f>
        <v/>
      </c>
      <c r="H414" s="74" t="str">
        <f t="shared" si="4609"/>
        <v/>
      </c>
      <c r="I414" s="67" t="str">
        <f t="shared" si="4610"/>
        <v/>
      </c>
      <c r="J414" s="67" t="str">
        <f t="shared" si="4611"/>
        <v/>
      </c>
      <c r="K414" s="67" t="str">
        <f t="shared" si="4612"/>
        <v/>
      </c>
      <c r="L414" s="67" t="str">
        <f t="shared" si="4613"/>
        <v/>
      </c>
      <c r="M414" s="67" t="str">
        <f t="shared" si="4614"/>
        <v/>
      </c>
      <c r="N414" s="67" t="str">
        <f t="shared" si="4615"/>
        <v/>
      </c>
      <c r="O414" s="67" t="str">
        <f t="shared" si="4616"/>
        <v/>
      </c>
      <c r="P414" s="67" t="str">
        <f t="shared" si="4617"/>
        <v/>
      </c>
      <c r="Q414" s="75" t="str">
        <f t="shared" si="4618"/>
        <v/>
      </c>
      <c r="R414" s="74" t="str">
        <f t="shared" si="4619"/>
        <v/>
      </c>
      <c r="S414" s="67" t="str">
        <f t="shared" si="4620"/>
        <v/>
      </c>
      <c r="T414" s="67" t="str">
        <f t="shared" si="4621"/>
        <v/>
      </c>
      <c r="U414" s="67" t="str">
        <f t="shared" si="4622"/>
        <v/>
      </c>
      <c r="V414" s="67" t="str">
        <f t="shared" si="4623"/>
        <v/>
      </c>
      <c r="W414" s="67" t="str">
        <f t="shared" si="4624"/>
        <v/>
      </c>
      <c r="X414" s="67" t="str">
        <f t="shared" si="4625"/>
        <v/>
      </c>
      <c r="Y414" s="67" t="str">
        <f t="shared" si="4626"/>
        <v/>
      </c>
      <c r="Z414" s="67" t="str">
        <f t="shared" si="4627"/>
        <v/>
      </c>
      <c r="AA414" s="75" t="str">
        <f t="shared" si="4628"/>
        <v/>
      </c>
      <c r="AB414" s="74" t="str">
        <f t="shared" si="4859"/>
        <v/>
      </c>
      <c r="AC414" s="67" t="str">
        <f t="shared" ref="AC414" si="4959">IF(AND($F414=AB$2,$D414=AB$3,$E414=AC$4),1,"")</f>
        <v/>
      </c>
      <c r="AD414" s="67" t="str">
        <f t="shared" si="4630"/>
        <v/>
      </c>
      <c r="AE414" s="67" t="str">
        <f t="shared" si="4631"/>
        <v/>
      </c>
      <c r="AF414" s="67" t="str">
        <f t="shared" si="4632"/>
        <v/>
      </c>
      <c r="AG414" s="67" t="str">
        <f t="shared" si="4633"/>
        <v/>
      </c>
      <c r="AH414" s="67" t="str">
        <f t="shared" si="4634"/>
        <v/>
      </c>
      <c r="AI414" s="67" t="str">
        <f t="shared" si="4635"/>
        <v/>
      </c>
      <c r="AJ414" s="67" t="str">
        <f t="shared" si="4636"/>
        <v/>
      </c>
      <c r="AK414" s="75" t="str">
        <f t="shared" si="4637"/>
        <v/>
      </c>
      <c r="AL414" s="74" t="str">
        <f t="shared" si="4861"/>
        <v/>
      </c>
      <c r="AM414" s="67" t="str">
        <f t="shared" ref="AM414" si="4960">IF(AND($F414=AL$2,$D414=AL$3,$E414=AM$4),1,"")</f>
        <v/>
      </c>
      <c r="AN414" s="67" t="str">
        <f t="shared" si="4639"/>
        <v/>
      </c>
      <c r="AO414" s="67" t="str">
        <f t="shared" si="4640"/>
        <v/>
      </c>
      <c r="AP414" s="67" t="str">
        <f t="shared" si="4641"/>
        <v/>
      </c>
      <c r="AQ414" s="67" t="str">
        <f t="shared" si="4642"/>
        <v/>
      </c>
      <c r="AR414" s="67" t="str">
        <f t="shared" si="4643"/>
        <v/>
      </c>
      <c r="AS414" s="67" t="str">
        <f t="shared" si="4644"/>
        <v/>
      </c>
      <c r="AT414" s="67" t="str">
        <f t="shared" si="4645"/>
        <v/>
      </c>
      <c r="AU414" s="75" t="str">
        <f t="shared" si="4646"/>
        <v/>
      </c>
      <c r="AV414" s="74" t="str">
        <f t="shared" si="4863"/>
        <v/>
      </c>
      <c r="AW414" s="67" t="str">
        <f t="shared" ref="AW414" si="4961">IF(AND($F414=AV$2,$D414=AV$3,$E414=AW$4),1,"")</f>
        <v/>
      </c>
      <c r="AX414" s="67" t="str">
        <f t="shared" si="4648"/>
        <v/>
      </c>
      <c r="AY414" s="67" t="str">
        <f t="shared" si="4649"/>
        <v/>
      </c>
      <c r="AZ414" s="67" t="str">
        <f t="shared" si="4650"/>
        <v/>
      </c>
      <c r="BA414" s="67" t="str">
        <f t="shared" si="4651"/>
        <v/>
      </c>
      <c r="BB414" s="67" t="str">
        <f t="shared" si="4652"/>
        <v/>
      </c>
      <c r="BC414" s="67" t="str">
        <f t="shared" si="4653"/>
        <v/>
      </c>
      <c r="BD414" s="67" t="str">
        <f t="shared" si="4654"/>
        <v/>
      </c>
      <c r="BE414" s="75" t="str">
        <f t="shared" si="4655"/>
        <v/>
      </c>
      <c r="BF414" s="74" t="str">
        <f t="shared" si="4865"/>
        <v/>
      </c>
      <c r="BG414" s="67" t="str">
        <f t="shared" ref="BG414" si="4962">IF(AND($F414=BF$2,$D414=BF$3,$E414=BG$4),1,"")</f>
        <v/>
      </c>
      <c r="BH414" s="67" t="str">
        <f t="shared" si="4657"/>
        <v/>
      </c>
      <c r="BI414" s="67" t="str">
        <f t="shared" si="4658"/>
        <v/>
      </c>
      <c r="BJ414" s="67" t="str">
        <f t="shared" si="4659"/>
        <v/>
      </c>
      <c r="BK414" s="67" t="str">
        <f t="shared" si="4660"/>
        <v/>
      </c>
      <c r="BL414" s="67" t="str">
        <f t="shared" si="4661"/>
        <v/>
      </c>
      <c r="BM414" s="67" t="str">
        <f t="shared" si="4662"/>
        <v/>
      </c>
      <c r="BN414" s="67" t="str">
        <f t="shared" si="4663"/>
        <v/>
      </c>
      <c r="BO414" s="75" t="str">
        <f t="shared" si="4664"/>
        <v/>
      </c>
      <c r="BP414" s="74" t="str">
        <f t="shared" si="4867"/>
        <v/>
      </c>
      <c r="BQ414" s="67" t="str">
        <f t="shared" ref="BQ414" si="4963">IF(AND($F414=BP$2,$D414=BP$3,$E414=BQ$4),1,"")</f>
        <v/>
      </c>
      <c r="BR414" s="67" t="str">
        <f t="shared" si="4666"/>
        <v/>
      </c>
      <c r="BS414" s="67" t="str">
        <f t="shared" si="4667"/>
        <v/>
      </c>
      <c r="BT414" s="67" t="str">
        <f t="shared" si="4668"/>
        <v/>
      </c>
      <c r="BU414" s="67" t="str">
        <f t="shared" si="4669"/>
        <v/>
      </c>
      <c r="BV414" s="67" t="str">
        <f t="shared" si="4670"/>
        <v/>
      </c>
      <c r="BW414" s="67" t="str">
        <f t="shared" si="4671"/>
        <v/>
      </c>
      <c r="BX414" s="67" t="str">
        <f t="shared" si="4672"/>
        <v/>
      </c>
      <c r="BY414" s="75" t="str">
        <f t="shared" si="4673"/>
        <v/>
      </c>
      <c r="BZ414" s="74" t="str">
        <f t="shared" si="4869"/>
        <v/>
      </c>
      <c r="CA414" s="67" t="str">
        <f t="shared" ref="CA414" si="4964">IF(AND($F414=BZ$2,$D414=BZ$3,$E414=CA$4),1,"")</f>
        <v/>
      </c>
      <c r="CB414" s="67" t="str">
        <f t="shared" si="4675"/>
        <v/>
      </c>
      <c r="CC414" s="67" t="str">
        <f t="shared" si="4676"/>
        <v/>
      </c>
      <c r="CD414" s="67" t="str">
        <f t="shared" si="4677"/>
        <v/>
      </c>
      <c r="CE414" s="67" t="str">
        <f t="shared" si="4678"/>
        <v/>
      </c>
      <c r="CF414" s="67" t="str">
        <f t="shared" si="4679"/>
        <v/>
      </c>
      <c r="CG414" s="67" t="str">
        <f t="shared" si="4680"/>
        <v/>
      </c>
      <c r="CH414" s="67" t="str">
        <f t="shared" si="4681"/>
        <v/>
      </c>
      <c r="CI414" s="75" t="str">
        <f t="shared" si="4682"/>
        <v/>
      </c>
      <c r="CJ414" s="74" t="str">
        <f t="shared" si="4871"/>
        <v/>
      </c>
      <c r="CK414" s="67" t="str">
        <f t="shared" ref="CK414" si="4965">IF(AND($F414=CJ$2,$D414=CJ$3,$E414=CK$4),1,"")</f>
        <v/>
      </c>
      <c r="CL414" s="67" t="str">
        <f t="shared" si="4684"/>
        <v/>
      </c>
      <c r="CM414" s="67" t="str">
        <f t="shared" si="4685"/>
        <v/>
      </c>
      <c r="CN414" s="67" t="str">
        <f t="shared" si="4686"/>
        <v/>
      </c>
      <c r="CO414" s="67" t="str">
        <f t="shared" si="4687"/>
        <v/>
      </c>
      <c r="CP414" s="67" t="str">
        <f t="shared" si="4688"/>
        <v/>
      </c>
      <c r="CQ414" s="67" t="str">
        <f t="shared" si="4689"/>
        <v/>
      </c>
      <c r="CR414" s="67" t="str">
        <f t="shared" si="4690"/>
        <v/>
      </c>
      <c r="CS414" s="75" t="str">
        <f t="shared" si="4691"/>
        <v/>
      </c>
      <c r="CT414" s="74" t="str">
        <f t="shared" si="4873"/>
        <v/>
      </c>
      <c r="CU414" s="67" t="str">
        <f t="shared" ref="CU414" si="4966">IF(AND($F414=CT$2,$D414=CT$3,$E414=CU$4),1,"")</f>
        <v/>
      </c>
      <c r="CV414" s="67" t="str">
        <f t="shared" si="4693"/>
        <v/>
      </c>
      <c r="CW414" s="67" t="str">
        <f t="shared" si="4694"/>
        <v/>
      </c>
      <c r="CX414" s="67" t="str">
        <f t="shared" si="4695"/>
        <v/>
      </c>
      <c r="CY414" s="67" t="str">
        <f t="shared" si="4696"/>
        <v/>
      </c>
      <c r="CZ414" s="67" t="str">
        <f t="shared" si="4697"/>
        <v/>
      </c>
      <c r="DA414" s="67" t="str">
        <f t="shared" si="4698"/>
        <v/>
      </c>
      <c r="DB414" s="67" t="str">
        <f t="shared" si="4699"/>
        <v/>
      </c>
      <c r="DC414" s="75" t="str">
        <f t="shared" si="4700"/>
        <v/>
      </c>
      <c r="DD414" s="74" t="str">
        <f t="shared" si="4875"/>
        <v/>
      </c>
      <c r="DE414" s="67" t="str">
        <f t="shared" ref="DE414" si="4967">IF(AND($F414=DD$2,$D414=DD$3,$E414=DE$4),1,"")</f>
        <v/>
      </c>
      <c r="DF414" s="67" t="str">
        <f t="shared" si="4702"/>
        <v/>
      </c>
      <c r="DG414" s="67" t="str">
        <f t="shared" si="4703"/>
        <v/>
      </c>
      <c r="DH414" s="67" t="str">
        <f t="shared" si="4704"/>
        <v/>
      </c>
      <c r="DI414" s="67" t="str">
        <f t="shared" si="4705"/>
        <v/>
      </c>
      <c r="DJ414" s="67" t="str">
        <f t="shared" si="4706"/>
        <v/>
      </c>
      <c r="DK414" s="67" t="str">
        <f t="shared" si="4707"/>
        <v/>
      </c>
      <c r="DL414" s="67" t="str">
        <f t="shared" si="4708"/>
        <v/>
      </c>
      <c r="DM414" s="75" t="str">
        <f t="shared" si="4709"/>
        <v/>
      </c>
      <c r="DN414" s="74" t="str">
        <f t="shared" si="4877"/>
        <v/>
      </c>
      <c r="DO414" s="67" t="str">
        <f t="shared" ref="DO414" si="4968">IF(AND($F414=DN$2,$D414=DN$3,$E414=DO$4),1,"")</f>
        <v/>
      </c>
      <c r="DP414" s="67" t="str">
        <f t="shared" si="4711"/>
        <v/>
      </c>
      <c r="DQ414" s="67" t="str">
        <f t="shared" si="4712"/>
        <v/>
      </c>
      <c r="DR414" s="67" t="str">
        <f t="shared" si="4713"/>
        <v/>
      </c>
      <c r="DS414" s="67" t="str">
        <f t="shared" si="4714"/>
        <v/>
      </c>
      <c r="DT414" s="67" t="str">
        <f t="shared" si="4715"/>
        <v/>
      </c>
      <c r="DU414" s="67" t="str">
        <f t="shared" si="4716"/>
        <v/>
      </c>
      <c r="DV414" s="67" t="str">
        <f t="shared" si="4717"/>
        <v/>
      </c>
      <c r="DW414" s="76" t="str">
        <f t="shared" si="4718"/>
        <v/>
      </c>
      <c r="DX414" s="73"/>
    </row>
    <row r="415" spans="1:128" hidden="1">
      <c r="A415" s="67" t="str">
        <f>IF(OR(B415=0,B415=""),"",'Stu.Detail (1-20)'!A417)</f>
        <v/>
      </c>
      <c r="B415" s="67" t="str">
        <f>IF(OR('Stu.Detail (1-20)'!B417=0,'Stu.Detail (1-20)'!B417=""),"",'Stu.Detail (1-20)'!B417)</f>
        <v/>
      </c>
      <c r="C415" s="68" t="str">
        <f>IF(OR('Stu.Detail (1-20)'!C417=0,'Stu.Detail (1-20)'!C417=""),"",'Stu.Detail (1-20)'!C417)</f>
        <v/>
      </c>
      <c r="D415" s="67" t="str">
        <f>IF(OR('Stu.Detail (1-20)'!J417=0,'Stu.Detail (1-20)'!J417=""),"",'Stu.Detail (1-20)'!J417)</f>
        <v/>
      </c>
      <c r="E415" s="67" t="str">
        <f>IF(OR('Stu.Detail (1-20)'!K417=0,'Stu.Detail (1-20)'!K417=""),"",'Stu.Detail (1-20)'!K417)</f>
        <v/>
      </c>
      <c r="F415" s="67" t="str">
        <f>IF(OR('Stu.Detail (1-20)'!L417=0,'Stu.Detail (1-20)'!L417=""),"",'Stu.Detail (1-20)'!L417)</f>
        <v/>
      </c>
      <c r="H415" s="74" t="str">
        <f t="shared" si="4609"/>
        <v/>
      </c>
      <c r="I415" s="67" t="str">
        <f t="shared" si="4610"/>
        <v/>
      </c>
      <c r="J415" s="67" t="str">
        <f t="shared" si="4611"/>
        <v/>
      </c>
      <c r="K415" s="67" t="str">
        <f t="shared" si="4612"/>
        <v/>
      </c>
      <c r="L415" s="67" t="str">
        <f t="shared" si="4613"/>
        <v/>
      </c>
      <c r="M415" s="67" t="str">
        <f t="shared" si="4614"/>
        <v/>
      </c>
      <c r="N415" s="67" t="str">
        <f t="shared" si="4615"/>
        <v/>
      </c>
      <c r="O415" s="67" t="str">
        <f t="shared" si="4616"/>
        <v/>
      </c>
      <c r="P415" s="67" t="str">
        <f t="shared" si="4617"/>
        <v/>
      </c>
      <c r="Q415" s="75" t="str">
        <f t="shared" si="4618"/>
        <v/>
      </c>
      <c r="R415" s="74" t="str">
        <f t="shared" si="4619"/>
        <v/>
      </c>
      <c r="S415" s="67" t="str">
        <f t="shared" si="4620"/>
        <v/>
      </c>
      <c r="T415" s="67" t="str">
        <f t="shared" si="4621"/>
        <v/>
      </c>
      <c r="U415" s="67" t="str">
        <f t="shared" si="4622"/>
        <v/>
      </c>
      <c r="V415" s="67" t="str">
        <f t="shared" si="4623"/>
        <v/>
      </c>
      <c r="W415" s="67" t="str">
        <f t="shared" si="4624"/>
        <v/>
      </c>
      <c r="X415" s="67" t="str">
        <f t="shared" si="4625"/>
        <v/>
      </c>
      <c r="Y415" s="67" t="str">
        <f t="shared" si="4626"/>
        <v/>
      </c>
      <c r="Z415" s="67" t="str">
        <f t="shared" si="4627"/>
        <v/>
      </c>
      <c r="AA415" s="75" t="str">
        <f t="shared" si="4628"/>
        <v/>
      </c>
      <c r="AB415" s="74" t="str">
        <f t="shared" si="4859"/>
        <v/>
      </c>
      <c r="AC415" s="67" t="str">
        <f t="shared" ref="AC415" si="4969">IF(AND($F415=AB$2,$D415=AB$3,$E415=AC$4),1,"")</f>
        <v/>
      </c>
      <c r="AD415" s="67" t="str">
        <f t="shared" si="4630"/>
        <v/>
      </c>
      <c r="AE415" s="67" t="str">
        <f t="shared" si="4631"/>
        <v/>
      </c>
      <c r="AF415" s="67" t="str">
        <f t="shared" si="4632"/>
        <v/>
      </c>
      <c r="AG415" s="67" t="str">
        <f t="shared" si="4633"/>
        <v/>
      </c>
      <c r="AH415" s="67" t="str">
        <f t="shared" si="4634"/>
        <v/>
      </c>
      <c r="AI415" s="67" t="str">
        <f t="shared" si="4635"/>
        <v/>
      </c>
      <c r="AJ415" s="67" t="str">
        <f t="shared" si="4636"/>
        <v/>
      </c>
      <c r="AK415" s="75" t="str">
        <f t="shared" si="4637"/>
        <v/>
      </c>
      <c r="AL415" s="74" t="str">
        <f t="shared" si="4861"/>
        <v/>
      </c>
      <c r="AM415" s="67" t="str">
        <f t="shared" ref="AM415" si="4970">IF(AND($F415=AL$2,$D415=AL$3,$E415=AM$4),1,"")</f>
        <v/>
      </c>
      <c r="AN415" s="67" t="str">
        <f t="shared" si="4639"/>
        <v/>
      </c>
      <c r="AO415" s="67" t="str">
        <f t="shared" si="4640"/>
        <v/>
      </c>
      <c r="AP415" s="67" t="str">
        <f t="shared" si="4641"/>
        <v/>
      </c>
      <c r="AQ415" s="67" t="str">
        <f t="shared" si="4642"/>
        <v/>
      </c>
      <c r="AR415" s="67" t="str">
        <f t="shared" si="4643"/>
        <v/>
      </c>
      <c r="AS415" s="67" t="str">
        <f t="shared" si="4644"/>
        <v/>
      </c>
      <c r="AT415" s="67" t="str">
        <f t="shared" si="4645"/>
        <v/>
      </c>
      <c r="AU415" s="75" t="str">
        <f t="shared" si="4646"/>
        <v/>
      </c>
      <c r="AV415" s="74" t="str">
        <f t="shared" si="4863"/>
        <v/>
      </c>
      <c r="AW415" s="67" t="str">
        <f t="shared" ref="AW415" si="4971">IF(AND($F415=AV$2,$D415=AV$3,$E415=AW$4),1,"")</f>
        <v/>
      </c>
      <c r="AX415" s="67" t="str">
        <f t="shared" si="4648"/>
        <v/>
      </c>
      <c r="AY415" s="67" t="str">
        <f t="shared" si="4649"/>
        <v/>
      </c>
      <c r="AZ415" s="67" t="str">
        <f t="shared" si="4650"/>
        <v/>
      </c>
      <c r="BA415" s="67" t="str">
        <f t="shared" si="4651"/>
        <v/>
      </c>
      <c r="BB415" s="67" t="str">
        <f t="shared" si="4652"/>
        <v/>
      </c>
      <c r="BC415" s="67" t="str">
        <f t="shared" si="4653"/>
        <v/>
      </c>
      <c r="BD415" s="67" t="str">
        <f t="shared" si="4654"/>
        <v/>
      </c>
      <c r="BE415" s="75" t="str">
        <f t="shared" si="4655"/>
        <v/>
      </c>
      <c r="BF415" s="74" t="str">
        <f t="shared" si="4865"/>
        <v/>
      </c>
      <c r="BG415" s="67" t="str">
        <f t="shared" ref="BG415" si="4972">IF(AND($F415=BF$2,$D415=BF$3,$E415=BG$4),1,"")</f>
        <v/>
      </c>
      <c r="BH415" s="67" t="str">
        <f t="shared" si="4657"/>
        <v/>
      </c>
      <c r="BI415" s="67" t="str">
        <f t="shared" si="4658"/>
        <v/>
      </c>
      <c r="BJ415" s="67" t="str">
        <f t="shared" si="4659"/>
        <v/>
      </c>
      <c r="BK415" s="67" t="str">
        <f t="shared" si="4660"/>
        <v/>
      </c>
      <c r="BL415" s="67" t="str">
        <f t="shared" si="4661"/>
        <v/>
      </c>
      <c r="BM415" s="67" t="str">
        <f t="shared" si="4662"/>
        <v/>
      </c>
      <c r="BN415" s="67" t="str">
        <f t="shared" si="4663"/>
        <v/>
      </c>
      <c r="BO415" s="75" t="str">
        <f t="shared" si="4664"/>
        <v/>
      </c>
      <c r="BP415" s="74" t="str">
        <f t="shared" si="4867"/>
        <v/>
      </c>
      <c r="BQ415" s="67" t="str">
        <f t="shared" ref="BQ415" si="4973">IF(AND($F415=BP$2,$D415=BP$3,$E415=BQ$4),1,"")</f>
        <v/>
      </c>
      <c r="BR415" s="67" t="str">
        <f t="shared" si="4666"/>
        <v/>
      </c>
      <c r="BS415" s="67" t="str">
        <f t="shared" si="4667"/>
        <v/>
      </c>
      <c r="BT415" s="67" t="str">
        <f t="shared" si="4668"/>
        <v/>
      </c>
      <c r="BU415" s="67" t="str">
        <f t="shared" si="4669"/>
        <v/>
      </c>
      <c r="BV415" s="67" t="str">
        <f t="shared" si="4670"/>
        <v/>
      </c>
      <c r="BW415" s="67" t="str">
        <f t="shared" si="4671"/>
        <v/>
      </c>
      <c r="BX415" s="67" t="str">
        <f t="shared" si="4672"/>
        <v/>
      </c>
      <c r="BY415" s="75" t="str">
        <f t="shared" si="4673"/>
        <v/>
      </c>
      <c r="BZ415" s="74" t="str">
        <f t="shared" si="4869"/>
        <v/>
      </c>
      <c r="CA415" s="67" t="str">
        <f t="shared" ref="CA415" si="4974">IF(AND($F415=BZ$2,$D415=BZ$3,$E415=CA$4),1,"")</f>
        <v/>
      </c>
      <c r="CB415" s="67" t="str">
        <f t="shared" si="4675"/>
        <v/>
      </c>
      <c r="CC415" s="67" t="str">
        <f t="shared" si="4676"/>
        <v/>
      </c>
      <c r="CD415" s="67" t="str">
        <f t="shared" si="4677"/>
        <v/>
      </c>
      <c r="CE415" s="67" t="str">
        <f t="shared" si="4678"/>
        <v/>
      </c>
      <c r="CF415" s="67" t="str">
        <f t="shared" si="4679"/>
        <v/>
      </c>
      <c r="CG415" s="67" t="str">
        <f t="shared" si="4680"/>
        <v/>
      </c>
      <c r="CH415" s="67" t="str">
        <f t="shared" si="4681"/>
        <v/>
      </c>
      <c r="CI415" s="75" t="str">
        <f t="shared" si="4682"/>
        <v/>
      </c>
      <c r="CJ415" s="74" t="str">
        <f t="shared" si="4871"/>
        <v/>
      </c>
      <c r="CK415" s="67" t="str">
        <f t="shared" ref="CK415" si="4975">IF(AND($F415=CJ$2,$D415=CJ$3,$E415=CK$4),1,"")</f>
        <v/>
      </c>
      <c r="CL415" s="67" t="str">
        <f t="shared" si="4684"/>
        <v/>
      </c>
      <c r="CM415" s="67" t="str">
        <f t="shared" si="4685"/>
        <v/>
      </c>
      <c r="CN415" s="67" t="str">
        <f t="shared" si="4686"/>
        <v/>
      </c>
      <c r="CO415" s="67" t="str">
        <f t="shared" si="4687"/>
        <v/>
      </c>
      <c r="CP415" s="67" t="str">
        <f t="shared" si="4688"/>
        <v/>
      </c>
      <c r="CQ415" s="67" t="str">
        <f t="shared" si="4689"/>
        <v/>
      </c>
      <c r="CR415" s="67" t="str">
        <f t="shared" si="4690"/>
        <v/>
      </c>
      <c r="CS415" s="75" t="str">
        <f t="shared" si="4691"/>
        <v/>
      </c>
      <c r="CT415" s="74" t="str">
        <f t="shared" si="4873"/>
        <v/>
      </c>
      <c r="CU415" s="67" t="str">
        <f t="shared" ref="CU415" si="4976">IF(AND($F415=CT$2,$D415=CT$3,$E415=CU$4),1,"")</f>
        <v/>
      </c>
      <c r="CV415" s="67" t="str">
        <f t="shared" si="4693"/>
        <v/>
      </c>
      <c r="CW415" s="67" t="str">
        <f t="shared" si="4694"/>
        <v/>
      </c>
      <c r="CX415" s="67" t="str">
        <f t="shared" si="4695"/>
        <v/>
      </c>
      <c r="CY415" s="67" t="str">
        <f t="shared" si="4696"/>
        <v/>
      </c>
      <c r="CZ415" s="67" t="str">
        <f t="shared" si="4697"/>
        <v/>
      </c>
      <c r="DA415" s="67" t="str">
        <f t="shared" si="4698"/>
        <v/>
      </c>
      <c r="DB415" s="67" t="str">
        <f t="shared" si="4699"/>
        <v/>
      </c>
      <c r="DC415" s="75" t="str">
        <f t="shared" si="4700"/>
        <v/>
      </c>
      <c r="DD415" s="74" t="str">
        <f t="shared" si="4875"/>
        <v/>
      </c>
      <c r="DE415" s="67" t="str">
        <f t="shared" ref="DE415" si="4977">IF(AND($F415=DD$2,$D415=DD$3,$E415=DE$4),1,"")</f>
        <v/>
      </c>
      <c r="DF415" s="67" t="str">
        <f t="shared" si="4702"/>
        <v/>
      </c>
      <c r="DG415" s="67" t="str">
        <f t="shared" si="4703"/>
        <v/>
      </c>
      <c r="DH415" s="67" t="str">
        <f t="shared" si="4704"/>
        <v/>
      </c>
      <c r="DI415" s="67" t="str">
        <f t="shared" si="4705"/>
        <v/>
      </c>
      <c r="DJ415" s="67" t="str">
        <f t="shared" si="4706"/>
        <v/>
      </c>
      <c r="DK415" s="67" t="str">
        <f t="shared" si="4707"/>
        <v/>
      </c>
      <c r="DL415" s="67" t="str">
        <f t="shared" si="4708"/>
        <v/>
      </c>
      <c r="DM415" s="75" t="str">
        <f t="shared" si="4709"/>
        <v/>
      </c>
      <c r="DN415" s="74" t="str">
        <f t="shared" si="4877"/>
        <v/>
      </c>
      <c r="DO415" s="67" t="str">
        <f t="shared" ref="DO415" si="4978">IF(AND($F415=DN$2,$D415=DN$3,$E415=DO$4),1,"")</f>
        <v/>
      </c>
      <c r="DP415" s="67" t="str">
        <f t="shared" si="4711"/>
        <v/>
      </c>
      <c r="DQ415" s="67" t="str">
        <f t="shared" si="4712"/>
        <v/>
      </c>
      <c r="DR415" s="67" t="str">
        <f t="shared" si="4713"/>
        <v/>
      </c>
      <c r="DS415" s="67" t="str">
        <f t="shared" si="4714"/>
        <v/>
      </c>
      <c r="DT415" s="67" t="str">
        <f t="shared" si="4715"/>
        <v/>
      </c>
      <c r="DU415" s="67" t="str">
        <f t="shared" si="4716"/>
        <v/>
      </c>
      <c r="DV415" s="67" t="str">
        <f t="shared" si="4717"/>
        <v/>
      </c>
      <c r="DW415" s="76" t="str">
        <f t="shared" si="4718"/>
        <v/>
      </c>
      <c r="DX415" s="73"/>
    </row>
    <row r="416" spans="1:128" hidden="1">
      <c r="A416" s="67" t="str">
        <f>IF(OR(B416=0,B416=""),"",'Stu.Detail (1-20)'!A418)</f>
        <v/>
      </c>
      <c r="B416" s="67" t="str">
        <f>IF(OR('Stu.Detail (1-20)'!B418=0,'Stu.Detail (1-20)'!B418=""),"",'Stu.Detail (1-20)'!B418)</f>
        <v/>
      </c>
      <c r="C416" s="68" t="str">
        <f>IF(OR('Stu.Detail (1-20)'!C418=0,'Stu.Detail (1-20)'!C418=""),"",'Stu.Detail (1-20)'!C418)</f>
        <v/>
      </c>
      <c r="D416" s="67" t="str">
        <f>IF(OR('Stu.Detail (1-20)'!J418=0,'Stu.Detail (1-20)'!J418=""),"",'Stu.Detail (1-20)'!J418)</f>
        <v/>
      </c>
      <c r="E416" s="67" t="str">
        <f>IF(OR('Stu.Detail (1-20)'!K418=0,'Stu.Detail (1-20)'!K418=""),"",'Stu.Detail (1-20)'!K418)</f>
        <v/>
      </c>
      <c r="F416" s="67" t="str">
        <f>IF(OR('Stu.Detail (1-20)'!L418=0,'Stu.Detail (1-20)'!L418=""),"",'Stu.Detail (1-20)'!L418)</f>
        <v/>
      </c>
      <c r="H416" s="74" t="str">
        <f t="shared" si="4609"/>
        <v/>
      </c>
      <c r="I416" s="67" t="str">
        <f t="shared" si="4610"/>
        <v/>
      </c>
      <c r="J416" s="67" t="str">
        <f t="shared" si="4611"/>
        <v/>
      </c>
      <c r="K416" s="67" t="str">
        <f t="shared" si="4612"/>
        <v/>
      </c>
      <c r="L416" s="67" t="str">
        <f t="shared" si="4613"/>
        <v/>
      </c>
      <c r="M416" s="67" t="str">
        <f t="shared" si="4614"/>
        <v/>
      </c>
      <c r="N416" s="67" t="str">
        <f t="shared" si="4615"/>
        <v/>
      </c>
      <c r="O416" s="67" t="str">
        <f t="shared" si="4616"/>
        <v/>
      </c>
      <c r="P416" s="67" t="str">
        <f t="shared" si="4617"/>
        <v/>
      </c>
      <c r="Q416" s="75" t="str">
        <f t="shared" si="4618"/>
        <v/>
      </c>
      <c r="R416" s="74" t="str">
        <f t="shared" si="4619"/>
        <v/>
      </c>
      <c r="S416" s="67" t="str">
        <f t="shared" si="4620"/>
        <v/>
      </c>
      <c r="T416" s="67" t="str">
        <f t="shared" si="4621"/>
        <v/>
      </c>
      <c r="U416" s="67" t="str">
        <f t="shared" si="4622"/>
        <v/>
      </c>
      <c r="V416" s="67" t="str">
        <f t="shared" si="4623"/>
        <v/>
      </c>
      <c r="W416" s="67" t="str">
        <f t="shared" si="4624"/>
        <v/>
      </c>
      <c r="X416" s="67" t="str">
        <f t="shared" si="4625"/>
        <v/>
      </c>
      <c r="Y416" s="67" t="str">
        <f t="shared" si="4626"/>
        <v/>
      </c>
      <c r="Z416" s="67" t="str">
        <f t="shared" si="4627"/>
        <v/>
      </c>
      <c r="AA416" s="75" t="str">
        <f t="shared" si="4628"/>
        <v/>
      </c>
      <c r="AB416" s="74" t="str">
        <f t="shared" si="4859"/>
        <v/>
      </c>
      <c r="AC416" s="67" t="str">
        <f t="shared" ref="AC416" si="4979">IF(AND($F416=AB$2,$D416=AB$3,$E416=AC$4),1,"")</f>
        <v/>
      </c>
      <c r="AD416" s="67" t="str">
        <f t="shared" si="4630"/>
        <v/>
      </c>
      <c r="AE416" s="67" t="str">
        <f t="shared" si="4631"/>
        <v/>
      </c>
      <c r="AF416" s="67" t="str">
        <f t="shared" si="4632"/>
        <v/>
      </c>
      <c r="AG416" s="67" t="str">
        <f t="shared" si="4633"/>
        <v/>
      </c>
      <c r="AH416" s="67" t="str">
        <f t="shared" si="4634"/>
        <v/>
      </c>
      <c r="AI416" s="67" t="str">
        <f t="shared" si="4635"/>
        <v/>
      </c>
      <c r="AJ416" s="67" t="str">
        <f t="shared" si="4636"/>
        <v/>
      </c>
      <c r="AK416" s="75" t="str">
        <f t="shared" si="4637"/>
        <v/>
      </c>
      <c r="AL416" s="74" t="str">
        <f t="shared" si="4861"/>
        <v/>
      </c>
      <c r="AM416" s="67" t="str">
        <f t="shared" ref="AM416" si="4980">IF(AND($F416=AL$2,$D416=AL$3,$E416=AM$4),1,"")</f>
        <v/>
      </c>
      <c r="AN416" s="67" t="str">
        <f t="shared" si="4639"/>
        <v/>
      </c>
      <c r="AO416" s="67" t="str">
        <f t="shared" si="4640"/>
        <v/>
      </c>
      <c r="AP416" s="67" t="str">
        <f t="shared" si="4641"/>
        <v/>
      </c>
      <c r="AQ416" s="67" t="str">
        <f t="shared" si="4642"/>
        <v/>
      </c>
      <c r="AR416" s="67" t="str">
        <f t="shared" si="4643"/>
        <v/>
      </c>
      <c r="AS416" s="67" t="str">
        <f t="shared" si="4644"/>
        <v/>
      </c>
      <c r="AT416" s="67" t="str">
        <f t="shared" si="4645"/>
        <v/>
      </c>
      <c r="AU416" s="75" t="str">
        <f t="shared" si="4646"/>
        <v/>
      </c>
      <c r="AV416" s="74" t="str">
        <f t="shared" si="4863"/>
        <v/>
      </c>
      <c r="AW416" s="67" t="str">
        <f t="shared" ref="AW416" si="4981">IF(AND($F416=AV$2,$D416=AV$3,$E416=AW$4),1,"")</f>
        <v/>
      </c>
      <c r="AX416" s="67" t="str">
        <f t="shared" si="4648"/>
        <v/>
      </c>
      <c r="AY416" s="67" t="str">
        <f t="shared" si="4649"/>
        <v/>
      </c>
      <c r="AZ416" s="67" t="str">
        <f t="shared" si="4650"/>
        <v/>
      </c>
      <c r="BA416" s="67" t="str">
        <f t="shared" si="4651"/>
        <v/>
      </c>
      <c r="BB416" s="67" t="str">
        <f t="shared" si="4652"/>
        <v/>
      </c>
      <c r="BC416" s="67" t="str">
        <f t="shared" si="4653"/>
        <v/>
      </c>
      <c r="BD416" s="67" t="str">
        <f t="shared" si="4654"/>
        <v/>
      </c>
      <c r="BE416" s="75" t="str">
        <f t="shared" si="4655"/>
        <v/>
      </c>
      <c r="BF416" s="74" t="str">
        <f t="shared" si="4865"/>
        <v/>
      </c>
      <c r="BG416" s="67" t="str">
        <f t="shared" ref="BG416" si="4982">IF(AND($F416=BF$2,$D416=BF$3,$E416=BG$4),1,"")</f>
        <v/>
      </c>
      <c r="BH416" s="67" t="str">
        <f t="shared" si="4657"/>
        <v/>
      </c>
      <c r="BI416" s="67" t="str">
        <f t="shared" si="4658"/>
        <v/>
      </c>
      <c r="BJ416" s="67" t="str">
        <f t="shared" si="4659"/>
        <v/>
      </c>
      <c r="BK416" s="67" t="str">
        <f t="shared" si="4660"/>
        <v/>
      </c>
      <c r="BL416" s="67" t="str">
        <f t="shared" si="4661"/>
        <v/>
      </c>
      <c r="BM416" s="67" t="str">
        <f t="shared" si="4662"/>
        <v/>
      </c>
      <c r="BN416" s="67" t="str">
        <f t="shared" si="4663"/>
        <v/>
      </c>
      <c r="BO416" s="75" t="str">
        <f t="shared" si="4664"/>
        <v/>
      </c>
      <c r="BP416" s="74" t="str">
        <f t="shared" si="4867"/>
        <v/>
      </c>
      <c r="BQ416" s="67" t="str">
        <f t="shared" ref="BQ416" si="4983">IF(AND($F416=BP$2,$D416=BP$3,$E416=BQ$4),1,"")</f>
        <v/>
      </c>
      <c r="BR416" s="67" t="str">
        <f t="shared" si="4666"/>
        <v/>
      </c>
      <c r="BS416" s="67" t="str">
        <f t="shared" si="4667"/>
        <v/>
      </c>
      <c r="BT416" s="67" t="str">
        <f t="shared" si="4668"/>
        <v/>
      </c>
      <c r="BU416" s="67" t="str">
        <f t="shared" si="4669"/>
        <v/>
      </c>
      <c r="BV416" s="67" t="str">
        <f t="shared" si="4670"/>
        <v/>
      </c>
      <c r="BW416" s="67" t="str">
        <f t="shared" si="4671"/>
        <v/>
      </c>
      <c r="BX416" s="67" t="str">
        <f t="shared" si="4672"/>
        <v/>
      </c>
      <c r="BY416" s="75" t="str">
        <f t="shared" si="4673"/>
        <v/>
      </c>
      <c r="BZ416" s="74" t="str">
        <f t="shared" si="4869"/>
        <v/>
      </c>
      <c r="CA416" s="67" t="str">
        <f t="shared" ref="CA416" si="4984">IF(AND($F416=BZ$2,$D416=BZ$3,$E416=CA$4),1,"")</f>
        <v/>
      </c>
      <c r="CB416" s="67" t="str">
        <f t="shared" si="4675"/>
        <v/>
      </c>
      <c r="CC416" s="67" t="str">
        <f t="shared" si="4676"/>
        <v/>
      </c>
      <c r="CD416" s="67" t="str">
        <f t="shared" si="4677"/>
        <v/>
      </c>
      <c r="CE416" s="67" t="str">
        <f t="shared" si="4678"/>
        <v/>
      </c>
      <c r="CF416" s="67" t="str">
        <f t="shared" si="4679"/>
        <v/>
      </c>
      <c r="CG416" s="67" t="str">
        <f t="shared" si="4680"/>
        <v/>
      </c>
      <c r="CH416" s="67" t="str">
        <f t="shared" si="4681"/>
        <v/>
      </c>
      <c r="CI416" s="75" t="str">
        <f t="shared" si="4682"/>
        <v/>
      </c>
      <c r="CJ416" s="74" t="str">
        <f t="shared" si="4871"/>
        <v/>
      </c>
      <c r="CK416" s="67" t="str">
        <f t="shared" ref="CK416" si="4985">IF(AND($F416=CJ$2,$D416=CJ$3,$E416=CK$4),1,"")</f>
        <v/>
      </c>
      <c r="CL416" s="67" t="str">
        <f t="shared" si="4684"/>
        <v/>
      </c>
      <c r="CM416" s="67" t="str">
        <f t="shared" si="4685"/>
        <v/>
      </c>
      <c r="CN416" s="67" t="str">
        <f t="shared" si="4686"/>
        <v/>
      </c>
      <c r="CO416" s="67" t="str">
        <f t="shared" si="4687"/>
        <v/>
      </c>
      <c r="CP416" s="67" t="str">
        <f t="shared" si="4688"/>
        <v/>
      </c>
      <c r="CQ416" s="67" t="str">
        <f t="shared" si="4689"/>
        <v/>
      </c>
      <c r="CR416" s="67" t="str">
        <f t="shared" si="4690"/>
        <v/>
      </c>
      <c r="CS416" s="75" t="str">
        <f t="shared" si="4691"/>
        <v/>
      </c>
      <c r="CT416" s="74" t="str">
        <f t="shared" si="4873"/>
        <v/>
      </c>
      <c r="CU416" s="67" t="str">
        <f t="shared" ref="CU416" si="4986">IF(AND($F416=CT$2,$D416=CT$3,$E416=CU$4),1,"")</f>
        <v/>
      </c>
      <c r="CV416" s="67" t="str">
        <f t="shared" si="4693"/>
        <v/>
      </c>
      <c r="CW416" s="67" t="str">
        <f t="shared" si="4694"/>
        <v/>
      </c>
      <c r="CX416" s="67" t="str">
        <f t="shared" si="4695"/>
        <v/>
      </c>
      <c r="CY416" s="67" t="str">
        <f t="shared" si="4696"/>
        <v/>
      </c>
      <c r="CZ416" s="67" t="str">
        <f t="shared" si="4697"/>
        <v/>
      </c>
      <c r="DA416" s="67" t="str">
        <f t="shared" si="4698"/>
        <v/>
      </c>
      <c r="DB416" s="67" t="str">
        <f t="shared" si="4699"/>
        <v/>
      </c>
      <c r="DC416" s="75" t="str">
        <f t="shared" si="4700"/>
        <v/>
      </c>
      <c r="DD416" s="74" t="str">
        <f t="shared" si="4875"/>
        <v/>
      </c>
      <c r="DE416" s="67" t="str">
        <f t="shared" ref="DE416" si="4987">IF(AND($F416=DD$2,$D416=DD$3,$E416=DE$4),1,"")</f>
        <v/>
      </c>
      <c r="DF416" s="67" t="str">
        <f t="shared" si="4702"/>
        <v/>
      </c>
      <c r="DG416" s="67" t="str">
        <f t="shared" si="4703"/>
        <v/>
      </c>
      <c r="DH416" s="67" t="str">
        <f t="shared" si="4704"/>
        <v/>
      </c>
      <c r="DI416" s="67" t="str">
        <f t="shared" si="4705"/>
        <v/>
      </c>
      <c r="DJ416" s="67" t="str">
        <f t="shared" si="4706"/>
        <v/>
      </c>
      <c r="DK416" s="67" t="str">
        <f t="shared" si="4707"/>
        <v/>
      </c>
      <c r="DL416" s="67" t="str">
        <f t="shared" si="4708"/>
        <v/>
      </c>
      <c r="DM416" s="75" t="str">
        <f t="shared" si="4709"/>
        <v/>
      </c>
      <c r="DN416" s="74" t="str">
        <f t="shared" si="4877"/>
        <v/>
      </c>
      <c r="DO416" s="67" t="str">
        <f t="shared" ref="DO416" si="4988">IF(AND($F416=DN$2,$D416=DN$3,$E416=DO$4),1,"")</f>
        <v/>
      </c>
      <c r="DP416" s="67" t="str">
        <f t="shared" si="4711"/>
        <v/>
      </c>
      <c r="DQ416" s="67" t="str">
        <f t="shared" si="4712"/>
        <v/>
      </c>
      <c r="DR416" s="67" t="str">
        <f t="shared" si="4713"/>
        <v/>
      </c>
      <c r="DS416" s="67" t="str">
        <f t="shared" si="4714"/>
        <v/>
      </c>
      <c r="DT416" s="67" t="str">
        <f t="shared" si="4715"/>
        <v/>
      </c>
      <c r="DU416" s="67" t="str">
        <f t="shared" si="4716"/>
        <v/>
      </c>
      <c r="DV416" s="67" t="str">
        <f t="shared" si="4717"/>
        <v/>
      </c>
      <c r="DW416" s="76" t="str">
        <f t="shared" si="4718"/>
        <v/>
      </c>
      <c r="DX416" s="73"/>
    </row>
    <row r="417" spans="1:128" hidden="1">
      <c r="A417" s="67" t="str">
        <f>IF(OR(B417=0,B417=""),"",'Stu.Detail (1-20)'!A419)</f>
        <v/>
      </c>
      <c r="B417" s="67" t="str">
        <f>IF(OR('Stu.Detail (1-20)'!B419=0,'Stu.Detail (1-20)'!B419=""),"",'Stu.Detail (1-20)'!B419)</f>
        <v/>
      </c>
      <c r="C417" s="68" t="str">
        <f>IF(OR('Stu.Detail (1-20)'!C419=0,'Stu.Detail (1-20)'!C419=""),"",'Stu.Detail (1-20)'!C419)</f>
        <v/>
      </c>
      <c r="D417" s="67" t="str">
        <f>IF(OR('Stu.Detail (1-20)'!J419=0,'Stu.Detail (1-20)'!J419=""),"",'Stu.Detail (1-20)'!J419)</f>
        <v/>
      </c>
      <c r="E417" s="67" t="str">
        <f>IF(OR('Stu.Detail (1-20)'!K419=0,'Stu.Detail (1-20)'!K419=""),"",'Stu.Detail (1-20)'!K419)</f>
        <v/>
      </c>
      <c r="F417" s="67" t="str">
        <f>IF(OR('Stu.Detail (1-20)'!L419=0,'Stu.Detail (1-20)'!L419=""),"",'Stu.Detail (1-20)'!L419)</f>
        <v/>
      </c>
      <c r="H417" s="74" t="str">
        <f t="shared" si="4609"/>
        <v/>
      </c>
      <c r="I417" s="67" t="str">
        <f t="shared" si="4610"/>
        <v/>
      </c>
      <c r="J417" s="67" t="str">
        <f t="shared" si="4611"/>
        <v/>
      </c>
      <c r="K417" s="67" t="str">
        <f t="shared" si="4612"/>
        <v/>
      </c>
      <c r="L417" s="67" t="str">
        <f t="shared" si="4613"/>
        <v/>
      </c>
      <c r="M417" s="67" t="str">
        <f t="shared" si="4614"/>
        <v/>
      </c>
      <c r="N417" s="67" t="str">
        <f t="shared" si="4615"/>
        <v/>
      </c>
      <c r="O417" s="67" t="str">
        <f t="shared" si="4616"/>
        <v/>
      </c>
      <c r="P417" s="67" t="str">
        <f t="shared" si="4617"/>
        <v/>
      </c>
      <c r="Q417" s="75" t="str">
        <f t="shared" si="4618"/>
        <v/>
      </c>
      <c r="R417" s="74" t="str">
        <f t="shared" si="4619"/>
        <v/>
      </c>
      <c r="S417" s="67" t="str">
        <f t="shared" si="4620"/>
        <v/>
      </c>
      <c r="T417" s="67" t="str">
        <f t="shared" si="4621"/>
        <v/>
      </c>
      <c r="U417" s="67" t="str">
        <f t="shared" si="4622"/>
        <v/>
      </c>
      <c r="V417" s="67" t="str">
        <f t="shared" si="4623"/>
        <v/>
      </c>
      <c r="W417" s="67" t="str">
        <f t="shared" si="4624"/>
        <v/>
      </c>
      <c r="X417" s="67" t="str">
        <f t="shared" si="4625"/>
        <v/>
      </c>
      <c r="Y417" s="67" t="str">
        <f t="shared" si="4626"/>
        <v/>
      </c>
      <c r="Z417" s="67" t="str">
        <f t="shared" si="4627"/>
        <v/>
      </c>
      <c r="AA417" s="75" t="str">
        <f t="shared" si="4628"/>
        <v/>
      </c>
      <c r="AB417" s="74" t="str">
        <f t="shared" si="4859"/>
        <v/>
      </c>
      <c r="AC417" s="67" t="str">
        <f t="shared" ref="AC417" si="4989">IF(AND($F417=AB$2,$D417=AB$3,$E417=AC$4),1,"")</f>
        <v/>
      </c>
      <c r="AD417" s="67" t="str">
        <f t="shared" si="4630"/>
        <v/>
      </c>
      <c r="AE417" s="67" t="str">
        <f t="shared" si="4631"/>
        <v/>
      </c>
      <c r="AF417" s="67" t="str">
        <f t="shared" si="4632"/>
        <v/>
      </c>
      <c r="AG417" s="67" t="str">
        <f t="shared" si="4633"/>
        <v/>
      </c>
      <c r="AH417" s="67" t="str">
        <f t="shared" si="4634"/>
        <v/>
      </c>
      <c r="AI417" s="67" t="str">
        <f t="shared" si="4635"/>
        <v/>
      </c>
      <c r="AJ417" s="67" t="str">
        <f t="shared" si="4636"/>
        <v/>
      </c>
      <c r="AK417" s="75" t="str">
        <f t="shared" si="4637"/>
        <v/>
      </c>
      <c r="AL417" s="74" t="str">
        <f t="shared" si="4861"/>
        <v/>
      </c>
      <c r="AM417" s="67" t="str">
        <f t="shared" ref="AM417" si="4990">IF(AND($F417=AL$2,$D417=AL$3,$E417=AM$4),1,"")</f>
        <v/>
      </c>
      <c r="AN417" s="67" t="str">
        <f t="shared" si="4639"/>
        <v/>
      </c>
      <c r="AO417" s="67" t="str">
        <f t="shared" si="4640"/>
        <v/>
      </c>
      <c r="AP417" s="67" t="str">
        <f t="shared" si="4641"/>
        <v/>
      </c>
      <c r="AQ417" s="67" t="str">
        <f t="shared" si="4642"/>
        <v/>
      </c>
      <c r="AR417" s="67" t="str">
        <f t="shared" si="4643"/>
        <v/>
      </c>
      <c r="AS417" s="67" t="str">
        <f t="shared" si="4644"/>
        <v/>
      </c>
      <c r="AT417" s="67" t="str">
        <f t="shared" si="4645"/>
        <v/>
      </c>
      <c r="AU417" s="75" t="str">
        <f t="shared" si="4646"/>
        <v/>
      </c>
      <c r="AV417" s="74" t="str">
        <f t="shared" si="4863"/>
        <v/>
      </c>
      <c r="AW417" s="67" t="str">
        <f t="shared" ref="AW417" si="4991">IF(AND($F417=AV$2,$D417=AV$3,$E417=AW$4),1,"")</f>
        <v/>
      </c>
      <c r="AX417" s="67" t="str">
        <f t="shared" si="4648"/>
        <v/>
      </c>
      <c r="AY417" s="67" t="str">
        <f t="shared" si="4649"/>
        <v/>
      </c>
      <c r="AZ417" s="67" t="str">
        <f t="shared" si="4650"/>
        <v/>
      </c>
      <c r="BA417" s="67" t="str">
        <f t="shared" si="4651"/>
        <v/>
      </c>
      <c r="BB417" s="67" t="str">
        <f t="shared" si="4652"/>
        <v/>
      </c>
      <c r="BC417" s="67" t="str">
        <f t="shared" si="4653"/>
        <v/>
      </c>
      <c r="BD417" s="67" t="str">
        <f t="shared" si="4654"/>
        <v/>
      </c>
      <c r="BE417" s="75" t="str">
        <f t="shared" si="4655"/>
        <v/>
      </c>
      <c r="BF417" s="74" t="str">
        <f t="shared" si="4865"/>
        <v/>
      </c>
      <c r="BG417" s="67" t="str">
        <f t="shared" ref="BG417" si="4992">IF(AND($F417=BF$2,$D417=BF$3,$E417=BG$4),1,"")</f>
        <v/>
      </c>
      <c r="BH417" s="67" t="str">
        <f t="shared" si="4657"/>
        <v/>
      </c>
      <c r="BI417" s="67" t="str">
        <f t="shared" si="4658"/>
        <v/>
      </c>
      <c r="BJ417" s="67" t="str">
        <f t="shared" si="4659"/>
        <v/>
      </c>
      <c r="BK417" s="67" t="str">
        <f t="shared" si="4660"/>
        <v/>
      </c>
      <c r="BL417" s="67" t="str">
        <f t="shared" si="4661"/>
        <v/>
      </c>
      <c r="BM417" s="67" t="str">
        <f t="shared" si="4662"/>
        <v/>
      </c>
      <c r="BN417" s="67" t="str">
        <f t="shared" si="4663"/>
        <v/>
      </c>
      <c r="BO417" s="75" t="str">
        <f t="shared" si="4664"/>
        <v/>
      </c>
      <c r="BP417" s="74" t="str">
        <f t="shared" si="4867"/>
        <v/>
      </c>
      <c r="BQ417" s="67" t="str">
        <f t="shared" ref="BQ417" si="4993">IF(AND($F417=BP$2,$D417=BP$3,$E417=BQ$4),1,"")</f>
        <v/>
      </c>
      <c r="BR417" s="67" t="str">
        <f t="shared" si="4666"/>
        <v/>
      </c>
      <c r="BS417" s="67" t="str">
        <f t="shared" si="4667"/>
        <v/>
      </c>
      <c r="BT417" s="67" t="str">
        <f t="shared" si="4668"/>
        <v/>
      </c>
      <c r="BU417" s="67" t="str">
        <f t="shared" si="4669"/>
        <v/>
      </c>
      <c r="BV417" s="67" t="str">
        <f t="shared" si="4670"/>
        <v/>
      </c>
      <c r="BW417" s="67" t="str">
        <f t="shared" si="4671"/>
        <v/>
      </c>
      <c r="BX417" s="67" t="str">
        <f t="shared" si="4672"/>
        <v/>
      </c>
      <c r="BY417" s="75" t="str">
        <f t="shared" si="4673"/>
        <v/>
      </c>
      <c r="BZ417" s="74" t="str">
        <f t="shared" si="4869"/>
        <v/>
      </c>
      <c r="CA417" s="67" t="str">
        <f t="shared" ref="CA417" si="4994">IF(AND($F417=BZ$2,$D417=BZ$3,$E417=CA$4),1,"")</f>
        <v/>
      </c>
      <c r="CB417" s="67" t="str">
        <f t="shared" si="4675"/>
        <v/>
      </c>
      <c r="CC417" s="67" t="str">
        <f t="shared" si="4676"/>
        <v/>
      </c>
      <c r="CD417" s="67" t="str">
        <f t="shared" si="4677"/>
        <v/>
      </c>
      <c r="CE417" s="67" t="str">
        <f t="shared" si="4678"/>
        <v/>
      </c>
      <c r="CF417" s="67" t="str">
        <f t="shared" si="4679"/>
        <v/>
      </c>
      <c r="CG417" s="67" t="str">
        <f t="shared" si="4680"/>
        <v/>
      </c>
      <c r="CH417" s="67" t="str">
        <f t="shared" si="4681"/>
        <v/>
      </c>
      <c r="CI417" s="75" t="str">
        <f t="shared" si="4682"/>
        <v/>
      </c>
      <c r="CJ417" s="74" t="str">
        <f t="shared" si="4871"/>
        <v/>
      </c>
      <c r="CK417" s="67" t="str">
        <f t="shared" ref="CK417" si="4995">IF(AND($F417=CJ$2,$D417=CJ$3,$E417=CK$4),1,"")</f>
        <v/>
      </c>
      <c r="CL417" s="67" t="str">
        <f t="shared" si="4684"/>
        <v/>
      </c>
      <c r="CM417" s="67" t="str">
        <f t="shared" si="4685"/>
        <v/>
      </c>
      <c r="CN417" s="67" t="str">
        <f t="shared" si="4686"/>
        <v/>
      </c>
      <c r="CO417" s="67" t="str">
        <f t="shared" si="4687"/>
        <v/>
      </c>
      <c r="CP417" s="67" t="str">
        <f t="shared" si="4688"/>
        <v/>
      </c>
      <c r="CQ417" s="67" t="str">
        <f t="shared" si="4689"/>
        <v/>
      </c>
      <c r="CR417" s="67" t="str">
        <f t="shared" si="4690"/>
        <v/>
      </c>
      <c r="CS417" s="75" t="str">
        <f t="shared" si="4691"/>
        <v/>
      </c>
      <c r="CT417" s="74" t="str">
        <f t="shared" si="4873"/>
        <v/>
      </c>
      <c r="CU417" s="67" t="str">
        <f t="shared" ref="CU417" si="4996">IF(AND($F417=CT$2,$D417=CT$3,$E417=CU$4),1,"")</f>
        <v/>
      </c>
      <c r="CV417" s="67" t="str">
        <f t="shared" si="4693"/>
        <v/>
      </c>
      <c r="CW417" s="67" t="str">
        <f t="shared" si="4694"/>
        <v/>
      </c>
      <c r="CX417" s="67" t="str">
        <f t="shared" si="4695"/>
        <v/>
      </c>
      <c r="CY417" s="67" t="str">
        <f t="shared" si="4696"/>
        <v/>
      </c>
      <c r="CZ417" s="67" t="str">
        <f t="shared" si="4697"/>
        <v/>
      </c>
      <c r="DA417" s="67" t="str">
        <f t="shared" si="4698"/>
        <v/>
      </c>
      <c r="DB417" s="67" t="str">
        <f t="shared" si="4699"/>
        <v/>
      </c>
      <c r="DC417" s="75" t="str">
        <f t="shared" si="4700"/>
        <v/>
      </c>
      <c r="DD417" s="74" t="str">
        <f t="shared" si="4875"/>
        <v/>
      </c>
      <c r="DE417" s="67" t="str">
        <f t="shared" ref="DE417" si="4997">IF(AND($F417=DD$2,$D417=DD$3,$E417=DE$4),1,"")</f>
        <v/>
      </c>
      <c r="DF417" s="67" t="str">
        <f t="shared" si="4702"/>
        <v/>
      </c>
      <c r="DG417" s="67" t="str">
        <f t="shared" si="4703"/>
        <v/>
      </c>
      <c r="DH417" s="67" t="str">
        <f t="shared" si="4704"/>
        <v/>
      </c>
      <c r="DI417" s="67" t="str">
        <f t="shared" si="4705"/>
        <v/>
      </c>
      <c r="DJ417" s="67" t="str">
        <f t="shared" si="4706"/>
        <v/>
      </c>
      <c r="DK417" s="67" t="str">
        <f t="shared" si="4707"/>
        <v/>
      </c>
      <c r="DL417" s="67" t="str">
        <f t="shared" si="4708"/>
        <v/>
      </c>
      <c r="DM417" s="75" t="str">
        <f t="shared" si="4709"/>
        <v/>
      </c>
      <c r="DN417" s="74" t="str">
        <f t="shared" si="4877"/>
        <v/>
      </c>
      <c r="DO417" s="67" t="str">
        <f t="shared" ref="DO417" si="4998">IF(AND($F417=DN$2,$D417=DN$3,$E417=DO$4),1,"")</f>
        <v/>
      </c>
      <c r="DP417" s="67" t="str">
        <f t="shared" si="4711"/>
        <v/>
      </c>
      <c r="DQ417" s="67" t="str">
        <f t="shared" si="4712"/>
        <v/>
      </c>
      <c r="DR417" s="67" t="str">
        <f t="shared" si="4713"/>
        <v/>
      </c>
      <c r="DS417" s="67" t="str">
        <f t="shared" si="4714"/>
        <v/>
      </c>
      <c r="DT417" s="67" t="str">
        <f t="shared" si="4715"/>
        <v/>
      </c>
      <c r="DU417" s="67" t="str">
        <f t="shared" si="4716"/>
        <v/>
      </c>
      <c r="DV417" s="67" t="str">
        <f t="shared" si="4717"/>
        <v/>
      </c>
      <c r="DW417" s="76" t="str">
        <f t="shared" si="4718"/>
        <v/>
      </c>
      <c r="DX417" s="73"/>
    </row>
    <row r="418" spans="1:128" hidden="1">
      <c r="A418" s="67" t="str">
        <f>IF(OR(B418=0,B418=""),"",'Stu.Detail (1-20)'!A420)</f>
        <v/>
      </c>
      <c r="B418" s="67" t="str">
        <f>IF(OR('Stu.Detail (1-20)'!B420=0,'Stu.Detail (1-20)'!B420=""),"",'Stu.Detail (1-20)'!B420)</f>
        <v/>
      </c>
      <c r="C418" s="68" t="str">
        <f>IF(OR('Stu.Detail (1-20)'!C420=0,'Stu.Detail (1-20)'!C420=""),"",'Stu.Detail (1-20)'!C420)</f>
        <v/>
      </c>
      <c r="D418" s="67" t="str">
        <f>IF(OR('Stu.Detail (1-20)'!J420=0,'Stu.Detail (1-20)'!J420=""),"",'Stu.Detail (1-20)'!J420)</f>
        <v/>
      </c>
      <c r="E418" s="67" t="str">
        <f>IF(OR('Stu.Detail (1-20)'!K420=0,'Stu.Detail (1-20)'!K420=""),"",'Stu.Detail (1-20)'!K420)</f>
        <v/>
      </c>
      <c r="F418" s="67" t="str">
        <f>IF(OR('Stu.Detail (1-20)'!L420=0,'Stu.Detail (1-20)'!L420=""),"",'Stu.Detail (1-20)'!L420)</f>
        <v/>
      </c>
      <c r="H418" s="74" t="str">
        <f t="shared" si="4609"/>
        <v/>
      </c>
      <c r="I418" s="67" t="str">
        <f t="shared" si="4610"/>
        <v/>
      </c>
      <c r="J418" s="67" t="str">
        <f t="shared" si="4611"/>
        <v/>
      </c>
      <c r="K418" s="67" t="str">
        <f t="shared" si="4612"/>
        <v/>
      </c>
      <c r="L418" s="67" t="str">
        <f t="shared" si="4613"/>
        <v/>
      </c>
      <c r="M418" s="67" t="str">
        <f t="shared" si="4614"/>
        <v/>
      </c>
      <c r="N418" s="67" t="str">
        <f t="shared" si="4615"/>
        <v/>
      </c>
      <c r="O418" s="67" t="str">
        <f t="shared" si="4616"/>
        <v/>
      </c>
      <c r="P418" s="67" t="str">
        <f t="shared" si="4617"/>
        <v/>
      </c>
      <c r="Q418" s="75" t="str">
        <f t="shared" si="4618"/>
        <v/>
      </c>
      <c r="R418" s="74" t="str">
        <f t="shared" si="4619"/>
        <v/>
      </c>
      <c r="S418" s="67" t="str">
        <f t="shared" si="4620"/>
        <v/>
      </c>
      <c r="T418" s="67" t="str">
        <f t="shared" si="4621"/>
        <v/>
      </c>
      <c r="U418" s="67" t="str">
        <f t="shared" si="4622"/>
        <v/>
      </c>
      <c r="V418" s="67" t="str">
        <f t="shared" si="4623"/>
        <v/>
      </c>
      <c r="W418" s="67" t="str">
        <f t="shared" si="4624"/>
        <v/>
      </c>
      <c r="X418" s="67" t="str">
        <f t="shared" si="4625"/>
        <v/>
      </c>
      <c r="Y418" s="67" t="str">
        <f t="shared" si="4626"/>
        <v/>
      </c>
      <c r="Z418" s="67" t="str">
        <f t="shared" si="4627"/>
        <v/>
      </c>
      <c r="AA418" s="75" t="str">
        <f t="shared" si="4628"/>
        <v/>
      </c>
      <c r="AB418" s="74" t="str">
        <f t="shared" si="4859"/>
        <v/>
      </c>
      <c r="AC418" s="67" t="str">
        <f t="shared" ref="AC418" si="4999">IF(AND($F418=AB$2,$D418=AB$3,$E418=AC$4),1,"")</f>
        <v/>
      </c>
      <c r="AD418" s="67" t="str">
        <f t="shared" si="4630"/>
        <v/>
      </c>
      <c r="AE418" s="67" t="str">
        <f t="shared" si="4631"/>
        <v/>
      </c>
      <c r="AF418" s="67" t="str">
        <f t="shared" si="4632"/>
        <v/>
      </c>
      <c r="AG418" s="67" t="str">
        <f t="shared" si="4633"/>
        <v/>
      </c>
      <c r="AH418" s="67" t="str">
        <f t="shared" si="4634"/>
        <v/>
      </c>
      <c r="AI418" s="67" t="str">
        <f t="shared" si="4635"/>
        <v/>
      </c>
      <c r="AJ418" s="67" t="str">
        <f t="shared" si="4636"/>
        <v/>
      </c>
      <c r="AK418" s="75" t="str">
        <f t="shared" si="4637"/>
        <v/>
      </c>
      <c r="AL418" s="74" t="str">
        <f t="shared" si="4861"/>
        <v/>
      </c>
      <c r="AM418" s="67" t="str">
        <f t="shared" ref="AM418" si="5000">IF(AND($F418=AL$2,$D418=AL$3,$E418=AM$4),1,"")</f>
        <v/>
      </c>
      <c r="AN418" s="67" t="str">
        <f t="shared" si="4639"/>
        <v/>
      </c>
      <c r="AO418" s="67" t="str">
        <f t="shared" si="4640"/>
        <v/>
      </c>
      <c r="AP418" s="67" t="str">
        <f t="shared" si="4641"/>
        <v/>
      </c>
      <c r="AQ418" s="67" t="str">
        <f t="shared" si="4642"/>
        <v/>
      </c>
      <c r="AR418" s="67" t="str">
        <f t="shared" si="4643"/>
        <v/>
      </c>
      <c r="AS418" s="67" t="str">
        <f t="shared" si="4644"/>
        <v/>
      </c>
      <c r="AT418" s="67" t="str">
        <f t="shared" si="4645"/>
        <v/>
      </c>
      <c r="AU418" s="75" t="str">
        <f t="shared" si="4646"/>
        <v/>
      </c>
      <c r="AV418" s="74" t="str">
        <f t="shared" si="4863"/>
        <v/>
      </c>
      <c r="AW418" s="67" t="str">
        <f t="shared" ref="AW418" si="5001">IF(AND($F418=AV$2,$D418=AV$3,$E418=AW$4),1,"")</f>
        <v/>
      </c>
      <c r="AX418" s="67" t="str">
        <f t="shared" si="4648"/>
        <v/>
      </c>
      <c r="AY418" s="67" t="str">
        <f t="shared" si="4649"/>
        <v/>
      </c>
      <c r="AZ418" s="67" t="str">
        <f t="shared" si="4650"/>
        <v/>
      </c>
      <c r="BA418" s="67" t="str">
        <f t="shared" si="4651"/>
        <v/>
      </c>
      <c r="BB418" s="67" t="str">
        <f t="shared" si="4652"/>
        <v/>
      </c>
      <c r="BC418" s="67" t="str">
        <f t="shared" si="4653"/>
        <v/>
      </c>
      <c r="BD418" s="67" t="str">
        <f t="shared" si="4654"/>
        <v/>
      </c>
      <c r="BE418" s="75" t="str">
        <f t="shared" si="4655"/>
        <v/>
      </c>
      <c r="BF418" s="74" t="str">
        <f t="shared" si="4865"/>
        <v/>
      </c>
      <c r="BG418" s="67" t="str">
        <f t="shared" ref="BG418" si="5002">IF(AND($F418=BF$2,$D418=BF$3,$E418=BG$4),1,"")</f>
        <v/>
      </c>
      <c r="BH418" s="67" t="str">
        <f t="shared" si="4657"/>
        <v/>
      </c>
      <c r="BI418" s="67" t="str">
        <f t="shared" si="4658"/>
        <v/>
      </c>
      <c r="BJ418" s="67" t="str">
        <f t="shared" si="4659"/>
        <v/>
      </c>
      <c r="BK418" s="67" t="str">
        <f t="shared" si="4660"/>
        <v/>
      </c>
      <c r="BL418" s="67" t="str">
        <f t="shared" si="4661"/>
        <v/>
      </c>
      <c r="BM418" s="67" t="str">
        <f t="shared" si="4662"/>
        <v/>
      </c>
      <c r="BN418" s="67" t="str">
        <f t="shared" si="4663"/>
        <v/>
      </c>
      <c r="BO418" s="75" t="str">
        <f t="shared" si="4664"/>
        <v/>
      </c>
      <c r="BP418" s="74" t="str">
        <f t="shared" si="4867"/>
        <v/>
      </c>
      <c r="BQ418" s="67" t="str">
        <f t="shared" ref="BQ418" si="5003">IF(AND($F418=BP$2,$D418=BP$3,$E418=BQ$4),1,"")</f>
        <v/>
      </c>
      <c r="BR418" s="67" t="str">
        <f t="shared" si="4666"/>
        <v/>
      </c>
      <c r="BS418" s="67" t="str">
        <f t="shared" si="4667"/>
        <v/>
      </c>
      <c r="BT418" s="67" t="str">
        <f t="shared" si="4668"/>
        <v/>
      </c>
      <c r="BU418" s="67" t="str">
        <f t="shared" si="4669"/>
        <v/>
      </c>
      <c r="BV418" s="67" t="str">
        <f t="shared" si="4670"/>
        <v/>
      </c>
      <c r="BW418" s="67" t="str">
        <f t="shared" si="4671"/>
        <v/>
      </c>
      <c r="BX418" s="67" t="str">
        <f t="shared" si="4672"/>
        <v/>
      </c>
      <c r="BY418" s="75" t="str">
        <f t="shared" si="4673"/>
        <v/>
      </c>
      <c r="BZ418" s="74" t="str">
        <f t="shared" si="4869"/>
        <v/>
      </c>
      <c r="CA418" s="67" t="str">
        <f t="shared" ref="CA418" si="5004">IF(AND($F418=BZ$2,$D418=BZ$3,$E418=CA$4),1,"")</f>
        <v/>
      </c>
      <c r="CB418" s="67" t="str">
        <f t="shared" si="4675"/>
        <v/>
      </c>
      <c r="CC418" s="67" t="str">
        <f t="shared" si="4676"/>
        <v/>
      </c>
      <c r="CD418" s="67" t="str">
        <f t="shared" si="4677"/>
        <v/>
      </c>
      <c r="CE418" s="67" t="str">
        <f t="shared" si="4678"/>
        <v/>
      </c>
      <c r="CF418" s="67" t="str">
        <f t="shared" si="4679"/>
        <v/>
      </c>
      <c r="CG418" s="67" t="str">
        <f t="shared" si="4680"/>
        <v/>
      </c>
      <c r="CH418" s="67" t="str">
        <f t="shared" si="4681"/>
        <v/>
      </c>
      <c r="CI418" s="75" t="str">
        <f t="shared" si="4682"/>
        <v/>
      </c>
      <c r="CJ418" s="74" t="str">
        <f t="shared" si="4871"/>
        <v/>
      </c>
      <c r="CK418" s="67" t="str">
        <f t="shared" ref="CK418" si="5005">IF(AND($F418=CJ$2,$D418=CJ$3,$E418=CK$4),1,"")</f>
        <v/>
      </c>
      <c r="CL418" s="67" t="str">
        <f t="shared" si="4684"/>
        <v/>
      </c>
      <c r="CM418" s="67" t="str">
        <f t="shared" si="4685"/>
        <v/>
      </c>
      <c r="CN418" s="67" t="str">
        <f t="shared" si="4686"/>
        <v/>
      </c>
      <c r="CO418" s="67" t="str">
        <f t="shared" si="4687"/>
        <v/>
      </c>
      <c r="CP418" s="67" t="str">
        <f t="shared" si="4688"/>
        <v/>
      </c>
      <c r="CQ418" s="67" t="str">
        <f t="shared" si="4689"/>
        <v/>
      </c>
      <c r="CR418" s="67" t="str">
        <f t="shared" si="4690"/>
        <v/>
      </c>
      <c r="CS418" s="75" t="str">
        <f t="shared" si="4691"/>
        <v/>
      </c>
      <c r="CT418" s="74" t="str">
        <f t="shared" si="4873"/>
        <v/>
      </c>
      <c r="CU418" s="67" t="str">
        <f t="shared" ref="CU418" si="5006">IF(AND($F418=CT$2,$D418=CT$3,$E418=CU$4),1,"")</f>
        <v/>
      </c>
      <c r="CV418" s="67" t="str">
        <f t="shared" si="4693"/>
        <v/>
      </c>
      <c r="CW418" s="67" t="str">
        <f t="shared" si="4694"/>
        <v/>
      </c>
      <c r="CX418" s="67" t="str">
        <f t="shared" si="4695"/>
        <v/>
      </c>
      <c r="CY418" s="67" t="str">
        <f t="shared" si="4696"/>
        <v/>
      </c>
      <c r="CZ418" s="67" t="str">
        <f t="shared" si="4697"/>
        <v/>
      </c>
      <c r="DA418" s="67" t="str">
        <f t="shared" si="4698"/>
        <v/>
      </c>
      <c r="DB418" s="67" t="str">
        <f t="shared" si="4699"/>
        <v/>
      </c>
      <c r="DC418" s="75" t="str">
        <f t="shared" si="4700"/>
        <v/>
      </c>
      <c r="DD418" s="74" t="str">
        <f t="shared" si="4875"/>
        <v/>
      </c>
      <c r="DE418" s="67" t="str">
        <f t="shared" ref="DE418" si="5007">IF(AND($F418=DD$2,$D418=DD$3,$E418=DE$4),1,"")</f>
        <v/>
      </c>
      <c r="DF418" s="67" t="str">
        <f t="shared" si="4702"/>
        <v/>
      </c>
      <c r="DG418" s="67" t="str">
        <f t="shared" si="4703"/>
        <v/>
      </c>
      <c r="DH418" s="67" t="str">
        <f t="shared" si="4704"/>
        <v/>
      </c>
      <c r="DI418" s="67" t="str">
        <f t="shared" si="4705"/>
        <v/>
      </c>
      <c r="DJ418" s="67" t="str">
        <f t="shared" si="4706"/>
        <v/>
      </c>
      <c r="DK418" s="67" t="str">
        <f t="shared" si="4707"/>
        <v/>
      </c>
      <c r="DL418" s="67" t="str">
        <f t="shared" si="4708"/>
        <v/>
      </c>
      <c r="DM418" s="75" t="str">
        <f t="shared" si="4709"/>
        <v/>
      </c>
      <c r="DN418" s="74" t="str">
        <f t="shared" si="4877"/>
        <v/>
      </c>
      <c r="DO418" s="67" t="str">
        <f t="shared" ref="DO418" si="5008">IF(AND($F418=DN$2,$D418=DN$3,$E418=DO$4),1,"")</f>
        <v/>
      </c>
      <c r="DP418" s="67" t="str">
        <f t="shared" si="4711"/>
        <v/>
      </c>
      <c r="DQ418" s="67" t="str">
        <f t="shared" si="4712"/>
        <v/>
      </c>
      <c r="DR418" s="67" t="str">
        <f t="shared" si="4713"/>
        <v/>
      </c>
      <c r="DS418" s="67" t="str">
        <f t="shared" si="4714"/>
        <v/>
      </c>
      <c r="DT418" s="67" t="str">
        <f t="shared" si="4715"/>
        <v/>
      </c>
      <c r="DU418" s="67" t="str">
        <f t="shared" si="4716"/>
        <v/>
      </c>
      <c r="DV418" s="67" t="str">
        <f t="shared" si="4717"/>
        <v/>
      </c>
      <c r="DW418" s="76" t="str">
        <f t="shared" si="4718"/>
        <v/>
      </c>
      <c r="DX418" s="73"/>
    </row>
    <row r="419" spans="1:128" hidden="1">
      <c r="A419" s="67" t="str">
        <f>IF(OR(B419=0,B419=""),"",'Stu.Detail (1-20)'!A421)</f>
        <v/>
      </c>
      <c r="B419" s="67" t="str">
        <f>IF(OR('Stu.Detail (1-20)'!B421=0,'Stu.Detail (1-20)'!B421=""),"",'Stu.Detail (1-20)'!B421)</f>
        <v/>
      </c>
      <c r="C419" s="68" t="str">
        <f>IF(OR('Stu.Detail (1-20)'!C421=0,'Stu.Detail (1-20)'!C421=""),"",'Stu.Detail (1-20)'!C421)</f>
        <v/>
      </c>
      <c r="D419" s="67" t="str">
        <f>IF(OR('Stu.Detail (1-20)'!J421=0,'Stu.Detail (1-20)'!J421=""),"",'Stu.Detail (1-20)'!J421)</f>
        <v/>
      </c>
      <c r="E419" s="67" t="str">
        <f>IF(OR('Stu.Detail (1-20)'!K421=0,'Stu.Detail (1-20)'!K421=""),"",'Stu.Detail (1-20)'!K421)</f>
        <v/>
      </c>
      <c r="F419" s="67" t="str">
        <f>IF(OR('Stu.Detail (1-20)'!L421=0,'Stu.Detail (1-20)'!L421=""),"",'Stu.Detail (1-20)'!L421)</f>
        <v/>
      </c>
      <c r="H419" s="74" t="str">
        <f t="shared" si="4609"/>
        <v/>
      </c>
      <c r="I419" s="67" t="str">
        <f t="shared" si="4610"/>
        <v/>
      </c>
      <c r="J419" s="67" t="str">
        <f t="shared" si="4611"/>
        <v/>
      </c>
      <c r="K419" s="67" t="str">
        <f t="shared" si="4612"/>
        <v/>
      </c>
      <c r="L419" s="67" t="str">
        <f t="shared" si="4613"/>
        <v/>
      </c>
      <c r="M419" s="67" t="str">
        <f t="shared" si="4614"/>
        <v/>
      </c>
      <c r="N419" s="67" t="str">
        <f t="shared" si="4615"/>
        <v/>
      </c>
      <c r="O419" s="67" t="str">
        <f t="shared" si="4616"/>
        <v/>
      </c>
      <c r="P419" s="67" t="str">
        <f t="shared" si="4617"/>
        <v/>
      </c>
      <c r="Q419" s="75" t="str">
        <f t="shared" si="4618"/>
        <v/>
      </c>
      <c r="R419" s="74" t="str">
        <f t="shared" si="4619"/>
        <v/>
      </c>
      <c r="S419" s="67" t="str">
        <f t="shared" si="4620"/>
        <v/>
      </c>
      <c r="T419" s="67" t="str">
        <f t="shared" si="4621"/>
        <v/>
      </c>
      <c r="U419" s="67" t="str">
        <f t="shared" si="4622"/>
        <v/>
      </c>
      <c r="V419" s="67" t="str">
        <f t="shared" si="4623"/>
        <v/>
      </c>
      <c r="W419" s="67" t="str">
        <f t="shared" si="4624"/>
        <v/>
      </c>
      <c r="X419" s="67" t="str">
        <f t="shared" si="4625"/>
        <v/>
      </c>
      <c r="Y419" s="67" t="str">
        <f t="shared" si="4626"/>
        <v/>
      </c>
      <c r="Z419" s="67" t="str">
        <f t="shared" si="4627"/>
        <v/>
      </c>
      <c r="AA419" s="75" t="str">
        <f t="shared" si="4628"/>
        <v/>
      </c>
      <c r="AB419" s="74" t="str">
        <f t="shared" si="4859"/>
        <v/>
      </c>
      <c r="AC419" s="67" t="str">
        <f t="shared" ref="AC419" si="5009">IF(AND($F419=AB$2,$D419=AB$3,$E419=AC$4),1,"")</f>
        <v/>
      </c>
      <c r="AD419" s="67" t="str">
        <f t="shared" si="4630"/>
        <v/>
      </c>
      <c r="AE419" s="67" t="str">
        <f t="shared" si="4631"/>
        <v/>
      </c>
      <c r="AF419" s="67" t="str">
        <f t="shared" si="4632"/>
        <v/>
      </c>
      <c r="AG419" s="67" t="str">
        <f t="shared" si="4633"/>
        <v/>
      </c>
      <c r="AH419" s="67" t="str">
        <f t="shared" si="4634"/>
        <v/>
      </c>
      <c r="AI419" s="67" t="str">
        <f t="shared" si="4635"/>
        <v/>
      </c>
      <c r="AJ419" s="67" t="str">
        <f t="shared" si="4636"/>
        <v/>
      </c>
      <c r="AK419" s="75" t="str">
        <f t="shared" si="4637"/>
        <v/>
      </c>
      <c r="AL419" s="74" t="str">
        <f t="shared" si="4861"/>
        <v/>
      </c>
      <c r="AM419" s="67" t="str">
        <f t="shared" ref="AM419" si="5010">IF(AND($F419=AL$2,$D419=AL$3,$E419=AM$4),1,"")</f>
        <v/>
      </c>
      <c r="AN419" s="67" t="str">
        <f t="shared" si="4639"/>
        <v/>
      </c>
      <c r="AO419" s="67" t="str">
        <f t="shared" si="4640"/>
        <v/>
      </c>
      <c r="AP419" s="67" t="str">
        <f t="shared" si="4641"/>
        <v/>
      </c>
      <c r="AQ419" s="67" t="str">
        <f t="shared" si="4642"/>
        <v/>
      </c>
      <c r="AR419" s="67" t="str">
        <f t="shared" si="4643"/>
        <v/>
      </c>
      <c r="AS419" s="67" t="str">
        <f t="shared" si="4644"/>
        <v/>
      </c>
      <c r="AT419" s="67" t="str">
        <f t="shared" si="4645"/>
        <v/>
      </c>
      <c r="AU419" s="75" t="str">
        <f t="shared" si="4646"/>
        <v/>
      </c>
      <c r="AV419" s="74" t="str">
        <f t="shared" si="4863"/>
        <v/>
      </c>
      <c r="AW419" s="67" t="str">
        <f t="shared" ref="AW419" si="5011">IF(AND($F419=AV$2,$D419=AV$3,$E419=AW$4),1,"")</f>
        <v/>
      </c>
      <c r="AX419" s="67" t="str">
        <f t="shared" si="4648"/>
        <v/>
      </c>
      <c r="AY419" s="67" t="str">
        <f t="shared" si="4649"/>
        <v/>
      </c>
      <c r="AZ419" s="67" t="str">
        <f t="shared" si="4650"/>
        <v/>
      </c>
      <c r="BA419" s="67" t="str">
        <f t="shared" si="4651"/>
        <v/>
      </c>
      <c r="BB419" s="67" t="str">
        <f t="shared" si="4652"/>
        <v/>
      </c>
      <c r="BC419" s="67" t="str">
        <f t="shared" si="4653"/>
        <v/>
      </c>
      <c r="BD419" s="67" t="str">
        <f t="shared" si="4654"/>
        <v/>
      </c>
      <c r="BE419" s="75" t="str">
        <f t="shared" si="4655"/>
        <v/>
      </c>
      <c r="BF419" s="74" t="str">
        <f t="shared" si="4865"/>
        <v/>
      </c>
      <c r="BG419" s="67" t="str">
        <f t="shared" ref="BG419" si="5012">IF(AND($F419=BF$2,$D419=BF$3,$E419=BG$4),1,"")</f>
        <v/>
      </c>
      <c r="BH419" s="67" t="str">
        <f t="shared" si="4657"/>
        <v/>
      </c>
      <c r="BI419" s="67" t="str">
        <f t="shared" si="4658"/>
        <v/>
      </c>
      <c r="BJ419" s="67" t="str">
        <f t="shared" si="4659"/>
        <v/>
      </c>
      <c r="BK419" s="67" t="str">
        <f t="shared" si="4660"/>
        <v/>
      </c>
      <c r="BL419" s="67" t="str">
        <f t="shared" si="4661"/>
        <v/>
      </c>
      <c r="BM419" s="67" t="str">
        <f t="shared" si="4662"/>
        <v/>
      </c>
      <c r="BN419" s="67" t="str">
        <f t="shared" si="4663"/>
        <v/>
      </c>
      <c r="BO419" s="75" t="str">
        <f t="shared" si="4664"/>
        <v/>
      </c>
      <c r="BP419" s="74" t="str">
        <f t="shared" si="4867"/>
        <v/>
      </c>
      <c r="BQ419" s="67" t="str">
        <f t="shared" ref="BQ419" si="5013">IF(AND($F419=BP$2,$D419=BP$3,$E419=BQ$4),1,"")</f>
        <v/>
      </c>
      <c r="BR419" s="67" t="str">
        <f t="shared" si="4666"/>
        <v/>
      </c>
      <c r="BS419" s="67" t="str">
        <f t="shared" si="4667"/>
        <v/>
      </c>
      <c r="BT419" s="67" t="str">
        <f t="shared" si="4668"/>
        <v/>
      </c>
      <c r="BU419" s="67" t="str">
        <f t="shared" si="4669"/>
        <v/>
      </c>
      <c r="BV419" s="67" t="str">
        <f t="shared" si="4670"/>
        <v/>
      </c>
      <c r="BW419" s="67" t="str">
        <f t="shared" si="4671"/>
        <v/>
      </c>
      <c r="BX419" s="67" t="str">
        <f t="shared" si="4672"/>
        <v/>
      </c>
      <c r="BY419" s="75" t="str">
        <f t="shared" si="4673"/>
        <v/>
      </c>
      <c r="BZ419" s="74" t="str">
        <f t="shared" si="4869"/>
        <v/>
      </c>
      <c r="CA419" s="67" t="str">
        <f t="shared" ref="CA419" si="5014">IF(AND($F419=BZ$2,$D419=BZ$3,$E419=CA$4),1,"")</f>
        <v/>
      </c>
      <c r="CB419" s="67" t="str">
        <f t="shared" si="4675"/>
        <v/>
      </c>
      <c r="CC419" s="67" t="str">
        <f t="shared" si="4676"/>
        <v/>
      </c>
      <c r="CD419" s="67" t="str">
        <f t="shared" si="4677"/>
        <v/>
      </c>
      <c r="CE419" s="67" t="str">
        <f t="shared" si="4678"/>
        <v/>
      </c>
      <c r="CF419" s="67" t="str">
        <f t="shared" si="4679"/>
        <v/>
      </c>
      <c r="CG419" s="67" t="str">
        <f t="shared" si="4680"/>
        <v/>
      </c>
      <c r="CH419" s="67" t="str">
        <f t="shared" si="4681"/>
        <v/>
      </c>
      <c r="CI419" s="75" t="str">
        <f t="shared" si="4682"/>
        <v/>
      </c>
      <c r="CJ419" s="74" t="str">
        <f t="shared" si="4871"/>
        <v/>
      </c>
      <c r="CK419" s="67" t="str">
        <f t="shared" ref="CK419" si="5015">IF(AND($F419=CJ$2,$D419=CJ$3,$E419=CK$4),1,"")</f>
        <v/>
      </c>
      <c r="CL419" s="67" t="str">
        <f t="shared" si="4684"/>
        <v/>
      </c>
      <c r="CM419" s="67" t="str">
        <f t="shared" si="4685"/>
        <v/>
      </c>
      <c r="CN419" s="67" t="str">
        <f t="shared" si="4686"/>
        <v/>
      </c>
      <c r="CO419" s="67" t="str">
        <f t="shared" si="4687"/>
        <v/>
      </c>
      <c r="CP419" s="67" t="str">
        <f t="shared" si="4688"/>
        <v/>
      </c>
      <c r="CQ419" s="67" t="str">
        <f t="shared" si="4689"/>
        <v/>
      </c>
      <c r="CR419" s="67" t="str">
        <f t="shared" si="4690"/>
        <v/>
      </c>
      <c r="CS419" s="75" t="str">
        <f t="shared" si="4691"/>
        <v/>
      </c>
      <c r="CT419" s="74" t="str">
        <f t="shared" si="4873"/>
        <v/>
      </c>
      <c r="CU419" s="67" t="str">
        <f t="shared" ref="CU419" si="5016">IF(AND($F419=CT$2,$D419=CT$3,$E419=CU$4),1,"")</f>
        <v/>
      </c>
      <c r="CV419" s="67" t="str">
        <f t="shared" si="4693"/>
        <v/>
      </c>
      <c r="CW419" s="67" t="str">
        <f t="shared" si="4694"/>
        <v/>
      </c>
      <c r="CX419" s="67" t="str">
        <f t="shared" si="4695"/>
        <v/>
      </c>
      <c r="CY419" s="67" t="str">
        <f t="shared" si="4696"/>
        <v/>
      </c>
      <c r="CZ419" s="67" t="str">
        <f t="shared" si="4697"/>
        <v/>
      </c>
      <c r="DA419" s="67" t="str">
        <f t="shared" si="4698"/>
        <v/>
      </c>
      <c r="DB419" s="67" t="str">
        <f t="shared" si="4699"/>
        <v/>
      </c>
      <c r="DC419" s="75" t="str">
        <f t="shared" si="4700"/>
        <v/>
      </c>
      <c r="DD419" s="74" t="str">
        <f t="shared" si="4875"/>
        <v/>
      </c>
      <c r="DE419" s="67" t="str">
        <f t="shared" ref="DE419" si="5017">IF(AND($F419=DD$2,$D419=DD$3,$E419=DE$4),1,"")</f>
        <v/>
      </c>
      <c r="DF419" s="67" t="str">
        <f t="shared" si="4702"/>
        <v/>
      </c>
      <c r="DG419" s="67" t="str">
        <f t="shared" si="4703"/>
        <v/>
      </c>
      <c r="DH419" s="67" t="str">
        <f t="shared" si="4704"/>
        <v/>
      </c>
      <c r="DI419" s="67" t="str">
        <f t="shared" si="4705"/>
        <v/>
      </c>
      <c r="DJ419" s="67" t="str">
        <f t="shared" si="4706"/>
        <v/>
      </c>
      <c r="DK419" s="67" t="str">
        <f t="shared" si="4707"/>
        <v/>
      </c>
      <c r="DL419" s="67" t="str">
        <f t="shared" si="4708"/>
        <v/>
      </c>
      <c r="DM419" s="75" t="str">
        <f t="shared" si="4709"/>
        <v/>
      </c>
      <c r="DN419" s="74" t="str">
        <f t="shared" si="4877"/>
        <v/>
      </c>
      <c r="DO419" s="67" t="str">
        <f t="shared" ref="DO419" si="5018">IF(AND($F419=DN$2,$D419=DN$3,$E419=DO$4),1,"")</f>
        <v/>
      </c>
      <c r="DP419" s="67" t="str">
        <f t="shared" si="4711"/>
        <v/>
      </c>
      <c r="DQ419" s="67" t="str">
        <f t="shared" si="4712"/>
        <v/>
      </c>
      <c r="DR419" s="67" t="str">
        <f t="shared" si="4713"/>
        <v/>
      </c>
      <c r="DS419" s="67" t="str">
        <f t="shared" si="4714"/>
        <v/>
      </c>
      <c r="DT419" s="67" t="str">
        <f t="shared" si="4715"/>
        <v/>
      </c>
      <c r="DU419" s="67" t="str">
        <f t="shared" si="4716"/>
        <v/>
      </c>
      <c r="DV419" s="67" t="str">
        <f t="shared" si="4717"/>
        <v/>
      </c>
      <c r="DW419" s="76" t="str">
        <f t="shared" si="4718"/>
        <v/>
      </c>
      <c r="DX419" s="73"/>
    </row>
    <row r="420" spans="1:128" hidden="1">
      <c r="A420" s="67" t="str">
        <f>IF(OR(B420=0,B420=""),"",'Stu.Detail (1-20)'!A422)</f>
        <v/>
      </c>
      <c r="B420" s="67" t="str">
        <f>IF(OR('Stu.Detail (1-20)'!B422=0,'Stu.Detail (1-20)'!B422=""),"",'Stu.Detail (1-20)'!B422)</f>
        <v/>
      </c>
      <c r="C420" s="68" t="str">
        <f>IF(OR('Stu.Detail (1-20)'!C422=0,'Stu.Detail (1-20)'!C422=""),"",'Stu.Detail (1-20)'!C422)</f>
        <v/>
      </c>
      <c r="D420" s="67" t="str">
        <f>IF(OR('Stu.Detail (1-20)'!J422=0,'Stu.Detail (1-20)'!J422=""),"",'Stu.Detail (1-20)'!J422)</f>
        <v/>
      </c>
      <c r="E420" s="67" t="str">
        <f>IF(OR('Stu.Detail (1-20)'!K422=0,'Stu.Detail (1-20)'!K422=""),"",'Stu.Detail (1-20)'!K422)</f>
        <v/>
      </c>
      <c r="F420" s="67" t="str">
        <f>IF(OR('Stu.Detail (1-20)'!L422=0,'Stu.Detail (1-20)'!L422=""),"",'Stu.Detail (1-20)'!L422)</f>
        <v/>
      </c>
      <c r="H420" s="74" t="str">
        <f t="shared" si="4609"/>
        <v/>
      </c>
      <c r="I420" s="67" t="str">
        <f t="shared" si="4610"/>
        <v/>
      </c>
      <c r="J420" s="67" t="str">
        <f t="shared" si="4611"/>
        <v/>
      </c>
      <c r="K420" s="67" t="str">
        <f t="shared" si="4612"/>
        <v/>
      </c>
      <c r="L420" s="67" t="str">
        <f t="shared" si="4613"/>
        <v/>
      </c>
      <c r="M420" s="67" t="str">
        <f t="shared" si="4614"/>
        <v/>
      </c>
      <c r="N420" s="67" t="str">
        <f t="shared" si="4615"/>
        <v/>
      </c>
      <c r="O420" s="67" t="str">
        <f t="shared" si="4616"/>
        <v/>
      </c>
      <c r="P420" s="67" t="str">
        <f t="shared" si="4617"/>
        <v/>
      </c>
      <c r="Q420" s="75" t="str">
        <f t="shared" si="4618"/>
        <v/>
      </c>
      <c r="R420" s="74" t="str">
        <f t="shared" si="4619"/>
        <v/>
      </c>
      <c r="S420" s="67" t="str">
        <f t="shared" si="4620"/>
        <v/>
      </c>
      <c r="T420" s="67" t="str">
        <f t="shared" si="4621"/>
        <v/>
      </c>
      <c r="U420" s="67" t="str">
        <f t="shared" si="4622"/>
        <v/>
      </c>
      <c r="V420" s="67" t="str">
        <f t="shared" si="4623"/>
        <v/>
      </c>
      <c r="W420" s="67" t="str">
        <f t="shared" si="4624"/>
        <v/>
      </c>
      <c r="X420" s="67" t="str">
        <f t="shared" si="4625"/>
        <v/>
      </c>
      <c r="Y420" s="67" t="str">
        <f t="shared" si="4626"/>
        <v/>
      </c>
      <c r="Z420" s="67" t="str">
        <f t="shared" si="4627"/>
        <v/>
      </c>
      <c r="AA420" s="75" t="str">
        <f t="shared" si="4628"/>
        <v/>
      </c>
      <c r="AB420" s="74" t="str">
        <f t="shared" si="4859"/>
        <v/>
      </c>
      <c r="AC420" s="67" t="str">
        <f t="shared" ref="AC420" si="5019">IF(AND($F420=AB$2,$D420=AB$3,$E420=AC$4),1,"")</f>
        <v/>
      </c>
      <c r="AD420" s="67" t="str">
        <f t="shared" si="4630"/>
        <v/>
      </c>
      <c r="AE420" s="67" t="str">
        <f t="shared" si="4631"/>
        <v/>
      </c>
      <c r="AF420" s="67" t="str">
        <f t="shared" si="4632"/>
        <v/>
      </c>
      <c r="AG420" s="67" t="str">
        <f t="shared" si="4633"/>
        <v/>
      </c>
      <c r="AH420" s="67" t="str">
        <f t="shared" si="4634"/>
        <v/>
      </c>
      <c r="AI420" s="67" t="str">
        <f t="shared" si="4635"/>
        <v/>
      </c>
      <c r="AJ420" s="67" t="str">
        <f t="shared" si="4636"/>
        <v/>
      </c>
      <c r="AK420" s="75" t="str">
        <f t="shared" si="4637"/>
        <v/>
      </c>
      <c r="AL420" s="74" t="str">
        <f t="shared" si="4861"/>
        <v/>
      </c>
      <c r="AM420" s="67" t="str">
        <f t="shared" ref="AM420" si="5020">IF(AND($F420=AL$2,$D420=AL$3,$E420=AM$4),1,"")</f>
        <v/>
      </c>
      <c r="AN420" s="67" t="str">
        <f t="shared" si="4639"/>
        <v/>
      </c>
      <c r="AO420" s="67" t="str">
        <f t="shared" si="4640"/>
        <v/>
      </c>
      <c r="AP420" s="67" t="str">
        <f t="shared" si="4641"/>
        <v/>
      </c>
      <c r="AQ420" s="67" t="str">
        <f t="shared" si="4642"/>
        <v/>
      </c>
      <c r="AR420" s="67" t="str">
        <f t="shared" si="4643"/>
        <v/>
      </c>
      <c r="AS420" s="67" t="str">
        <f t="shared" si="4644"/>
        <v/>
      </c>
      <c r="AT420" s="67" t="str">
        <f t="shared" si="4645"/>
        <v/>
      </c>
      <c r="AU420" s="75" t="str">
        <f t="shared" si="4646"/>
        <v/>
      </c>
      <c r="AV420" s="74" t="str">
        <f t="shared" si="4863"/>
        <v/>
      </c>
      <c r="AW420" s="67" t="str">
        <f t="shared" ref="AW420" si="5021">IF(AND($F420=AV$2,$D420=AV$3,$E420=AW$4),1,"")</f>
        <v/>
      </c>
      <c r="AX420" s="67" t="str">
        <f t="shared" si="4648"/>
        <v/>
      </c>
      <c r="AY420" s="67" t="str">
        <f t="shared" si="4649"/>
        <v/>
      </c>
      <c r="AZ420" s="67" t="str">
        <f t="shared" si="4650"/>
        <v/>
      </c>
      <c r="BA420" s="67" t="str">
        <f t="shared" si="4651"/>
        <v/>
      </c>
      <c r="BB420" s="67" t="str">
        <f t="shared" si="4652"/>
        <v/>
      </c>
      <c r="BC420" s="67" t="str">
        <f t="shared" si="4653"/>
        <v/>
      </c>
      <c r="BD420" s="67" t="str">
        <f t="shared" si="4654"/>
        <v/>
      </c>
      <c r="BE420" s="75" t="str">
        <f t="shared" si="4655"/>
        <v/>
      </c>
      <c r="BF420" s="74" t="str">
        <f t="shared" si="4865"/>
        <v/>
      </c>
      <c r="BG420" s="67" t="str">
        <f t="shared" ref="BG420" si="5022">IF(AND($F420=BF$2,$D420=BF$3,$E420=BG$4),1,"")</f>
        <v/>
      </c>
      <c r="BH420" s="67" t="str">
        <f t="shared" si="4657"/>
        <v/>
      </c>
      <c r="BI420" s="67" t="str">
        <f t="shared" si="4658"/>
        <v/>
      </c>
      <c r="BJ420" s="67" t="str">
        <f t="shared" si="4659"/>
        <v/>
      </c>
      <c r="BK420" s="67" t="str">
        <f t="shared" si="4660"/>
        <v/>
      </c>
      <c r="BL420" s="67" t="str">
        <f t="shared" si="4661"/>
        <v/>
      </c>
      <c r="BM420" s="67" t="str">
        <f t="shared" si="4662"/>
        <v/>
      </c>
      <c r="BN420" s="67" t="str">
        <f t="shared" si="4663"/>
        <v/>
      </c>
      <c r="BO420" s="75" t="str">
        <f t="shared" si="4664"/>
        <v/>
      </c>
      <c r="BP420" s="74" t="str">
        <f t="shared" si="4867"/>
        <v/>
      </c>
      <c r="BQ420" s="67" t="str">
        <f t="shared" ref="BQ420" si="5023">IF(AND($F420=BP$2,$D420=BP$3,$E420=BQ$4),1,"")</f>
        <v/>
      </c>
      <c r="BR420" s="67" t="str">
        <f t="shared" si="4666"/>
        <v/>
      </c>
      <c r="BS420" s="67" t="str">
        <f t="shared" si="4667"/>
        <v/>
      </c>
      <c r="BT420" s="67" t="str">
        <f t="shared" si="4668"/>
        <v/>
      </c>
      <c r="BU420" s="67" t="str">
        <f t="shared" si="4669"/>
        <v/>
      </c>
      <c r="BV420" s="67" t="str">
        <f t="shared" si="4670"/>
        <v/>
      </c>
      <c r="BW420" s="67" t="str">
        <f t="shared" si="4671"/>
        <v/>
      </c>
      <c r="BX420" s="67" t="str">
        <f t="shared" si="4672"/>
        <v/>
      </c>
      <c r="BY420" s="75" t="str">
        <f t="shared" si="4673"/>
        <v/>
      </c>
      <c r="BZ420" s="74" t="str">
        <f t="shared" si="4869"/>
        <v/>
      </c>
      <c r="CA420" s="67" t="str">
        <f t="shared" ref="CA420" si="5024">IF(AND($F420=BZ$2,$D420=BZ$3,$E420=CA$4),1,"")</f>
        <v/>
      </c>
      <c r="CB420" s="67" t="str">
        <f t="shared" si="4675"/>
        <v/>
      </c>
      <c r="CC420" s="67" t="str">
        <f t="shared" si="4676"/>
        <v/>
      </c>
      <c r="CD420" s="67" t="str">
        <f t="shared" si="4677"/>
        <v/>
      </c>
      <c r="CE420" s="67" t="str">
        <f t="shared" si="4678"/>
        <v/>
      </c>
      <c r="CF420" s="67" t="str">
        <f t="shared" si="4679"/>
        <v/>
      </c>
      <c r="CG420" s="67" t="str">
        <f t="shared" si="4680"/>
        <v/>
      </c>
      <c r="CH420" s="67" t="str">
        <f t="shared" si="4681"/>
        <v/>
      </c>
      <c r="CI420" s="75" t="str">
        <f t="shared" si="4682"/>
        <v/>
      </c>
      <c r="CJ420" s="74" t="str">
        <f t="shared" si="4871"/>
        <v/>
      </c>
      <c r="CK420" s="67" t="str">
        <f t="shared" ref="CK420" si="5025">IF(AND($F420=CJ$2,$D420=CJ$3,$E420=CK$4),1,"")</f>
        <v/>
      </c>
      <c r="CL420" s="67" t="str">
        <f t="shared" si="4684"/>
        <v/>
      </c>
      <c r="CM420" s="67" t="str">
        <f t="shared" si="4685"/>
        <v/>
      </c>
      <c r="CN420" s="67" t="str">
        <f t="shared" si="4686"/>
        <v/>
      </c>
      <c r="CO420" s="67" t="str">
        <f t="shared" si="4687"/>
        <v/>
      </c>
      <c r="CP420" s="67" t="str">
        <f t="shared" si="4688"/>
        <v/>
      </c>
      <c r="CQ420" s="67" t="str">
        <f t="shared" si="4689"/>
        <v/>
      </c>
      <c r="CR420" s="67" t="str">
        <f t="shared" si="4690"/>
        <v/>
      </c>
      <c r="CS420" s="75" t="str">
        <f t="shared" si="4691"/>
        <v/>
      </c>
      <c r="CT420" s="74" t="str">
        <f t="shared" si="4873"/>
        <v/>
      </c>
      <c r="CU420" s="67" t="str">
        <f t="shared" ref="CU420" si="5026">IF(AND($F420=CT$2,$D420=CT$3,$E420=CU$4),1,"")</f>
        <v/>
      </c>
      <c r="CV420" s="67" t="str">
        <f t="shared" si="4693"/>
        <v/>
      </c>
      <c r="CW420" s="67" t="str">
        <f t="shared" si="4694"/>
        <v/>
      </c>
      <c r="CX420" s="67" t="str">
        <f t="shared" si="4695"/>
        <v/>
      </c>
      <c r="CY420" s="67" t="str">
        <f t="shared" si="4696"/>
        <v/>
      </c>
      <c r="CZ420" s="67" t="str">
        <f t="shared" si="4697"/>
        <v/>
      </c>
      <c r="DA420" s="67" t="str">
        <f t="shared" si="4698"/>
        <v/>
      </c>
      <c r="DB420" s="67" t="str">
        <f t="shared" si="4699"/>
        <v/>
      </c>
      <c r="DC420" s="75" t="str">
        <f t="shared" si="4700"/>
        <v/>
      </c>
      <c r="DD420" s="74" t="str">
        <f t="shared" si="4875"/>
        <v/>
      </c>
      <c r="DE420" s="67" t="str">
        <f t="shared" ref="DE420" si="5027">IF(AND($F420=DD$2,$D420=DD$3,$E420=DE$4),1,"")</f>
        <v/>
      </c>
      <c r="DF420" s="67" t="str">
        <f t="shared" si="4702"/>
        <v/>
      </c>
      <c r="DG420" s="67" t="str">
        <f t="shared" si="4703"/>
        <v/>
      </c>
      <c r="DH420" s="67" t="str">
        <f t="shared" si="4704"/>
        <v/>
      </c>
      <c r="DI420" s="67" t="str">
        <f t="shared" si="4705"/>
        <v/>
      </c>
      <c r="DJ420" s="67" t="str">
        <f t="shared" si="4706"/>
        <v/>
      </c>
      <c r="DK420" s="67" t="str">
        <f t="shared" si="4707"/>
        <v/>
      </c>
      <c r="DL420" s="67" t="str">
        <f t="shared" si="4708"/>
        <v/>
      </c>
      <c r="DM420" s="75" t="str">
        <f t="shared" si="4709"/>
        <v/>
      </c>
      <c r="DN420" s="74" t="str">
        <f t="shared" si="4877"/>
        <v/>
      </c>
      <c r="DO420" s="67" t="str">
        <f t="shared" ref="DO420" si="5028">IF(AND($F420=DN$2,$D420=DN$3,$E420=DO$4),1,"")</f>
        <v/>
      </c>
      <c r="DP420" s="67" t="str">
        <f t="shared" si="4711"/>
        <v/>
      </c>
      <c r="DQ420" s="67" t="str">
        <f t="shared" si="4712"/>
        <v/>
      </c>
      <c r="DR420" s="67" t="str">
        <f t="shared" si="4713"/>
        <v/>
      </c>
      <c r="DS420" s="67" t="str">
        <f t="shared" si="4714"/>
        <v/>
      </c>
      <c r="DT420" s="67" t="str">
        <f t="shared" si="4715"/>
        <v/>
      </c>
      <c r="DU420" s="67" t="str">
        <f t="shared" si="4716"/>
        <v/>
      </c>
      <c r="DV420" s="67" t="str">
        <f t="shared" si="4717"/>
        <v/>
      </c>
      <c r="DW420" s="76" t="str">
        <f t="shared" si="4718"/>
        <v/>
      </c>
      <c r="DX420" s="73"/>
    </row>
    <row r="421" spans="1:128" hidden="1">
      <c r="A421" s="67" t="str">
        <f>IF(OR(B421=0,B421=""),"",'Stu.Detail (1-20)'!A423)</f>
        <v/>
      </c>
      <c r="B421" s="67" t="str">
        <f>IF(OR('Stu.Detail (1-20)'!B423=0,'Stu.Detail (1-20)'!B423=""),"",'Stu.Detail (1-20)'!B423)</f>
        <v/>
      </c>
      <c r="C421" s="68" t="str">
        <f>IF(OR('Stu.Detail (1-20)'!C423=0,'Stu.Detail (1-20)'!C423=""),"",'Stu.Detail (1-20)'!C423)</f>
        <v/>
      </c>
      <c r="D421" s="67" t="str">
        <f>IF(OR('Stu.Detail (1-20)'!J423=0,'Stu.Detail (1-20)'!J423=""),"",'Stu.Detail (1-20)'!J423)</f>
        <v/>
      </c>
      <c r="E421" s="67" t="str">
        <f>IF(OR('Stu.Detail (1-20)'!K423=0,'Stu.Detail (1-20)'!K423=""),"",'Stu.Detail (1-20)'!K423)</f>
        <v/>
      </c>
      <c r="F421" s="67" t="str">
        <f>IF(OR('Stu.Detail (1-20)'!L423=0,'Stu.Detail (1-20)'!L423=""),"",'Stu.Detail (1-20)'!L423)</f>
        <v/>
      </c>
      <c r="H421" s="74" t="str">
        <f t="shared" si="4609"/>
        <v/>
      </c>
      <c r="I421" s="67" t="str">
        <f t="shared" si="4610"/>
        <v/>
      </c>
      <c r="J421" s="67" t="str">
        <f t="shared" si="4611"/>
        <v/>
      </c>
      <c r="K421" s="67" t="str">
        <f t="shared" si="4612"/>
        <v/>
      </c>
      <c r="L421" s="67" t="str">
        <f t="shared" si="4613"/>
        <v/>
      </c>
      <c r="M421" s="67" t="str">
        <f t="shared" si="4614"/>
        <v/>
      </c>
      <c r="N421" s="67" t="str">
        <f t="shared" si="4615"/>
        <v/>
      </c>
      <c r="O421" s="67" t="str">
        <f t="shared" si="4616"/>
        <v/>
      </c>
      <c r="P421" s="67" t="str">
        <f t="shared" si="4617"/>
        <v/>
      </c>
      <c r="Q421" s="75" t="str">
        <f t="shared" si="4618"/>
        <v/>
      </c>
      <c r="R421" s="74" t="str">
        <f t="shared" si="4619"/>
        <v/>
      </c>
      <c r="S421" s="67" t="str">
        <f t="shared" si="4620"/>
        <v/>
      </c>
      <c r="T421" s="67" t="str">
        <f t="shared" si="4621"/>
        <v/>
      </c>
      <c r="U421" s="67" t="str">
        <f t="shared" si="4622"/>
        <v/>
      </c>
      <c r="V421" s="67" t="str">
        <f t="shared" si="4623"/>
        <v/>
      </c>
      <c r="W421" s="67" t="str">
        <f t="shared" si="4624"/>
        <v/>
      </c>
      <c r="X421" s="67" t="str">
        <f t="shared" si="4625"/>
        <v/>
      </c>
      <c r="Y421" s="67" t="str">
        <f t="shared" si="4626"/>
        <v/>
      </c>
      <c r="Z421" s="67" t="str">
        <f t="shared" si="4627"/>
        <v/>
      </c>
      <c r="AA421" s="75" t="str">
        <f t="shared" si="4628"/>
        <v/>
      </c>
      <c r="AB421" s="74" t="str">
        <f t="shared" si="4859"/>
        <v/>
      </c>
      <c r="AC421" s="67" t="str">
        <f t="shared" ref="AC421" si="5029">IF(AND($F421=AB$2,$D421=AB$3,$E421=AC$4),1,"")</f>
        <v/>
      </c>
      <c r="AD421" s="67" t="str">
        <f t="shared" si="4630"/>
        <v/>
      </c>
      <c r="AE421" s="67" t="str">
        <f t="shared" si="4631"/>
        <v/>
      </c>
      <c r="AF421" s="67" t="str">
        <f t="shared" si="4632"/>
        <v/>
      </c>
      <c r="AG421" s="67" t="str">
        <f t="shared" si="4633"/>
        <v/>
      </c>
      <c r="AH421" s="67" t="str">
        <f t="shared" si="4634"/>
        <v/>
      </c>
      <c r="AI421" s="67" t="str">
        <f t="shared" si="4635"/>
        <v/>
      </c>
      <c r="AJ421" s="67" t="str">
        <f t="shared" si="4636"/>
        <v/>
      </c>
      <c r="AK421" s="75" t="str">
        <f t="shared" si="4637"/>
        <v/>
      </c>
      <c r="AL421" s="74" t="str">
        <f t="shared" si="4861"/>
        <v/>
      </c>
      <c r="AM421" s="67" t="str">
        <f t="shared" ref="AM421" si="5030">IF(AND($F421=AL$2,$D421=AL$3,$E421=AM$4),1,"")</f>
        <v/>
      </c>
      <c r="AN421" s="67" t="str">
        <f t="shared" si="4639"/>
        <v/>
      </c>
      <c r="AO421" s="67" t="str">
        <f t="shared" si="4640"/>
        <v/>
      </c>
      <c r="AP421" s="67" t="str">
        <f t="shared" si="4641"/>
        <v/>
      </c>
      <c r="AQ421" s="67" t="str">
        <f t="shared" si="4642"/>
        <v/>
      </c>
      <c r="AR421" s="67" t="str">
        <f t="shared" si="4643"/>
        <v/>
      </c>
      <c r="AS421" s="67" t="str">
        <f t="shared" si="4644"/>
        <v/>
      </c>
      <c r="AT421" s="67" t="str">
        <f t="shared" si="4645"/>
        <v/>
      </c>
      <c r="AU421" s="75" t="str">
        <f t="shared" si="4646"/>
        <v/>
      </c>
      <c r="AV421" s="74" t="str">
        <f t="shared" si="4863"/>
        <v/>
      </c>
      <c r="AW421" s="67" t="str">
        <f t="shared" ref="AW421" si="5031">IF(AND($F421=AV$2,$D421=AV$3,$E421=AW$4),1,"")</f>
        <v/>
      </c>
      <c r="AX421" s="67" t="str">
        <f t="shared" si="4648"/>
        <v/>
      </c>
      <c r="AY421" s="67" t="str">
        <f t="shared" si="4649"/>
        <v/>
      </c>
      <c r="AZ421" s="67" t="str">
        <f t="shared" si="4650"/>
        <v/>
      </c>
      <c r="BA421" s="67" t="str">
        <f t="shared" si="4651"/>
        <v/>
      </c>
      <c r="BB421" s="67" t="str">
        <f t="shared" si="4652"/>
        <v/>
      </c>
      <c r="BC421" s="67" t="str">
        <f t="shared" si="4653"/>
        <v/>
      </c>
      <c r="BD421" s="67" t="str">
        <f t="shared" si="4654"/>
        <v/>
      </c>
      <c r="BE421" s="75" t="str">
        <f t="shared" si="4655"/>
        <v/>
      </c>
      <c r="BF421" s="74" t="str">
        <f t="shared" si="4865"/>
        <v/>
      </c>
      <c r="BG421" s="67" t="str">
        <f t="shared" ref="BG421" si="5032">IF(AND($F421=BF$2,$D421=BF$3,$E421=BG$4),1,"")</f>
        <v/>
      </c>
      <c r="BH421" s="67" t="str">
        <f t="shared" si="4657"/>
        <v/>
      </c>
      <c r="BI421" s="67" t="str">
        <f t="shared" si="4658"/>
        <v/>
      </c>
      <c r="BJ421" s="67" t="str">
        <f t="shared" si="4659"/>
        <v/>
      </c>
      <c r="BK421" s="67" t="str">
        <f t="shared" si="4660"/>
        <v/>
      </c>
      <c r="BL421" s="67" t="str">
        <f t="shared" si="4661"/>
        <v/>
      </c>
      <c r="BM421" s="67" t="str">
        <f t="shared" si="4662"/>
        <v/>
      </c>
      <c r="BN421" s="67" t="str">
        <f t="shared" si="4663"/>
        <v/>
      </c>
      <c r="BO421" s="75" t="str">
        <f t="shared" si="4664"/>
        <v/>
      </c>
      <c r="BP421" s="74" t="str">
        <f t="shared" si="4867"/>
        <v/>
      </c>
      <c r="BQ421" s="67" t="str">
        <f t="shared" ref="BQ421" si="5033">IF(AND($F421=BP$2,$D421=BP$3,$E421=BQ$4),1,"")</f>
        <v/>
      </c>
      <c r="BR421" s="67" t="str">
        <f t="shared" si="4666"/>
        <v/>
      </c>
      <c r="BS421" s="67" t="str">
        <f t="shared" si="4667"/>
        <v/>
      </c>
      <c r="BT421" s="67" t="str">
        <f t="shared" si="4668"/>
        <v/>
      </c>
      <c r="BU421" s="67" t="str">
        <f t="shared" si="4669"/>
        <v/>
      </c>
      <c r="BV421" s="67" t="str">
        <f t="shared" si="4670"/>
        <v/>
      </c>
      <c r="BW421" s="67" t="str">
        <f t="shared" si="4671"/>
        <v/>
      </c>
      <c r="BX421" s="67" t="str">
        <f t="shared" si="4672"/>
        <v/>
      </c>
      <c r="BY421" s="75" t="str">
        <f t="shared" si="4673"/>
        <v/>
      </c>
      <c r="BZ421" s="74" t="str">
        <f t="shared" si="4869"/>
        <v/>
      </c>
      <c r="CA421" s="67" t="str">
        <f t="shared" ref="CA421" si="5034">IF(AND($F421=BZ$2,$D421=BZ$3,$E421=CA$4),1,"")</f>
        <v/>
      </c>
      <c r="CB421" s="67" t="str">
        <f t="shared" si="4675"/>
        <v/>
      </c>
      <c r="CC421" s="67" t="str">
        <f t="shared" si="4676"/>
        <v/>
      </c>
      <c r="CD421" s="67" t="str">
        <f t="shared" si="4677"/>
        <v/>
      </c>
      <c r="CE421" s="67" t="str">
        <f t="shared" si="4678"/>
        <v/>
      </c>
      <c r="CF421" s="67" t="str">
        <f t="shared" si="4679"/>
        <v/>
      </c>
      <c r="CG421" s="67" t="str">
        <f t="shared" si="4680"/>
        <v/>
      </c>
      <c r="CH421" s="67" t="str">
        <f t="shared" si="4681"/>
        <v/>
      </c>
      <c r="CI421" s="75" t="str">
        <f t="shared" si="4682"/>
        <v/>
      </c>
      <c r="CJ421" s="74" t="str">
        <f t="shared" si="4871"/>
        <v/>
      </c>
      <c r="CK421" s="67" t="str">
        <f t="shared" ref="CK421" si="5035">IF(AND($F421=CJ$2,$D421=CJ$3,$E421=CK$4),1,"")</f>
        <v/>
      </c>
      <c r="CL421" s="67" t="str">
        <f t="shared" si="4684"/>
        <v/>
      </c>
      <c r="CM421" s="67" t="str">
        <f t="shared" si="4685"/>
        <v/>
      </c>
      <c r="CN421" s="67" t="str">
        <f t="shared" si="4686"/>
        <v/>
      </c>
      <c r="CO421" s="67" t="str">
        <f t="shared" si="4687"/>
        <v/>
      </c>
      <c r="CP421" s="67" t="str">
        <f t="shared" si="4688"/>
        <v/>
      </c>
      <c r="CQ421" s="67" t="str">
        <f t="shared" si="4689"/>
        <v/>
      </c>
      <c r="CR421" s="67" t="str">
        <f t="shared" si="4690"/>
        <v/>
      </c>
      <c r="CS421" s="75" t="str">
        <f t="shared" si="4691"/>
        <v/>
      </c>
      <c r="CT421" s="74" t="str">
        <f t="shared" si="4873"/>
        <v/>
      </c>
      <c r="CU421" s="67" t="str">
        <f t="shared" ref="CU421" si="5036">IF(AND($F421=CT$2,$D421=CT$3,$E421=CU$4),1,"")</f>
        <v/>
      </c>
      <c r="CV421" s="67" t="str">
        <f t="shared" si="4693"/>
        <v/>
      </c>
      <c r="CW421" s="67" t="str">
        <f t="shared" si="4694"/>
        <v/>
      </c>
      <c r="CX421" s="67" t="str">
        <f t="shared" si="4695"/>
        <v/>
      </c>
      <c r="CY421" s="67" t="str">
        <f t="shared" si="4696"/>
        <v/>
      </c>
      <c r="CZ421" s="67" t="str">
        <f t="shared" si="4697"/>
        <v/>
      </c>
      <c r="DA421" s="67" t="str">
        <f t="shared" si="4698"/>
        <v/>
      </c>
      <c r="DB421" s="67" t="str">
        <f t="shared" si="4699"/>
        <v/>
      </c>
      <c r="DC421" s="75" t="str">
        <f t="shared" si="4700"/>
        <v/>
      </c>
      <c r="DD421" s="74" t="str">
        <f t="shared" si="4875"/>
        <v/>
      </c>
      <c r="DE421" s="67" t="str">
        <f t="shared" ref="DE421" si="5037">IF(AND($F421=DD$2,$D421=DD$3,$E421=DE$4),1,"")</f>
        <v/>
      </c>
      <c r="DF421" s="67" t="str">
        <f t="shared" si="4702"/>
        <v/>
      </c>
      <c r="DG421" s="67" t="str">
        <f t="shared" si="4703"/>
        <v/>
      </c>
      <c r="DH421" s="67" t="str">
        <f t="shared" si="4704"/>
        <v/>
      </c>
      <c r="DI421" s="67" t="str">
        <f t="shared" si="4705"/>
        <v/>
      </c>
      <c r="DJ421" s="67" t="str">
        <f t="shared" si="4706"/>
        <v/>
      </c>
      <c r="DK421" s="67" t="str">
        <f t="shared" si="4707"/>
        <v/>
      </c>
      <c r="DL421" s="67" t="str">
        <f t="shared" si="4708"/>
        <v/>
      </c>
      <c r="DM421" s="75" t="str">
        <f t="shared" si="4709"/>
        <v/>
      </c>
      <c r="DN421" s="74" t="str">
        <f t="shared" si="4877"/>
        <v/>
      </c>
      <c r="DO421" s="67" t="str">
        <f t="shared" ref="DO421" si="5038">IF(AND($F421=DN$2,$D421=DN$3,$E421=DO$4),1,"")</f>
        <v/>
      </c>
      <c r="DP421" s="67" t="str">
        <f t="shared" si="4711"/>
        <v/>
      </c>
      <c r="DQ421" s="67" t="str">
        <f t="shared" si="4712"/>
        <v/>
      </c>
      <c r="DR421" s="67" t="str">
        <f t="shared" si="4713"/>
        <v/>
      </c>
      <c r="DS421" s="67" t="str">
        <f t="shared" si="4714"/>
        <v/>
      </c>
      <c r="DT421" s="67" t="str">
        <f t="shared" si="4715"/>
        <v/>
      </c>
      <c r="DU421" s="67" t="str">
        <f t="shared" si="4716"/>
        <v/>
      </c>
      <c r="DV421" s="67" t="str">
        <f t="shared" si="4717"/>
        <v/>
      </c>
      <c r="DW421" s="76" t="str">
        <f t="shared" si="4718"/>
        <v/>
      </c>
      <c r="DX421" s="73"/>
    </row>
    <row r="422" spans="1:128" hidden="1">
      <c r="A422" s="67" t="str">
        <f>IF(OR(B422=0,B422=""),"",'Stu.Detail (1-20)'!A424)</f>
        <v/>
      </c>
      <c r="B422" s="67" t="str">
        <f>IF(OR('Stu.Detail (1-20)'!B424=0,'Stu.Detail (1-20)'!B424=""),"",'Stu.Detail (1-20)'!B424)</f>
        <v/>
      </c>
      <c r="C422" s="68" t="str">
        <f>IF(OR('Stu.Detail (1-20)'!C424=0,'Stu.Detail (1-20)'!C424=""),"",'Stu.Detail (1-20)'!C424)</f>
        <v/>
      </c>
      <c r="D422" s="67" t="str">
        <f>IF(OR('Stu.Detail (1-20)'!J424=0,'Stu.Detail (1-20)'!J424=""),"",'Stu.Detail (1-20)'!J424)</f>
        <v/>
      </c>
      <c r="E422" s="67" t="str">
        <f>IF(OR('Stu.Detail (1-20)'!K424=0,'Stu.Detail (1-20)'!K424=""),"",'Stu.Detail (1-20)'!K424)</f>
        <v/>
      </c>
      <c r="F422" s="67" t="str">
        <f>IF(OR('Stu.Detail (1-20)'!L424=0,'Stu.Detail (1-20)'!L424=""),"",'Stu.Detail (1-20)'!L424)</f>
        <v/>
      </c>
      <c r="H422" s="74" t="str">
        <f t="shared" si="4609"/>
        <v/>
      </c>
      <c r="I422" s="67" t="str">
        <f t="shared" si="4610"/>
        <v/>
      </c>
      <c r="J422" s="67" t="str">
        <f t="shared" si="4611"/>
        <v/>
      </c>
      <c r="K422" s="67" t="str">
        <f t="shared" si="4612"/>
        <v/>
      </c>
      <c r="L422" s="67" t="str">
        <f t="shared" si="4613"/>
        <v/>
      </c>
      <c r="M422" s="67" t="str">
        <f t="shared" si="4614"/>
        <v/>
      </c>
      <c r="N422" s="67" t="str">
        <f t="shared" si="4615"/>
        <v/>
      </c>
      <c r="O422" s="67" t="str">
        <f t="shared" si="4616"/>
        <v/>
      </c>
      <c r="P422" s="67" t="str">
        <f t="shared" si="4617"/>
        <v/>
      </c>
      <c r="Q422" s="75" t="str">
        <f t="shared" si="4618"/>
        <v/>
      </c>
      <c r="R422" s="74" t="str">
        <f t="shared" si="4619"/>
        <v/>
      </c>
      <c r="S422" s="67" t="str">
        <f t="shared" si="4620"/>
        <v/>
      </c>
      <c r="T422" s="67" t="str">
        <f t="shared" si="4621"/>
        <v/>
      </c>
      <c r="U422" s="67" t="str">
        <f t="shared" si="4622"/>
        <v/>
      </c>
      <c r="V422" s="67" t="str">
        <f t="shared" si="4623"/>
        <v/>
      </c>
      <c r="W422" s="67" t="str">
        <f t="shared" si="4624"/>
        <v/>
      </c>
      <c r="X422" s="67" t="str">
        <f t="shared" si="4625"/>
        <v/>
      </c>
      <c r="Y422" s="67" t="str">
        <f t="shared" si="4626"/>
        <v/>
      </c>
      <c r="Z422" s="67" t="str">
        <f t="shared" si="4627"/>
        <v/>
      </c>
      <c r="AA422" s="75" t="str">
        <f t="shared" si="4628"/>
        <v/>
      </c>
      <c r="AB422" s="74" t="str">
        <f t="shared" si="4859"/>
        <v/>
      </c>
      <c r="AC422" s="67" t="str">
        <f t="shared" ref="AC422" si="5039">IF(AND($F422=AB$2,$D422=AB$3,$E422=AC$4),1,"")</f>
        <v/>
      </c>
      <c r="AD422" s="67" t="str">
        <f t="shared" si="4630"/>
        <v/>
      </c>
      <c r="AE422" s="67" t="str">
        <f t="shared" si="4631"/>
        <v/>
      </c>
      <c r="AF422" s="67" t="str">
        <f t="shared" si="4632"/>
        <v/>
      </c>
      <c r="AG422" s="67" t="str">
        <f t="shared" si="4633"/>
        <v/>
      </c>
      <c r="AH422" s="67" t="str">
        <f t="shared" si="4634"/>
        <v/>
      </c>
      <c r="AI422" s="67" t="str">
        <f t="shared" si="4635"/>
        <v/>
      </c>
      <c r="AJ422" s="67" t="str">
        <f t="shared" si="4636"/>
        <v/>
      </c>
      <c r="AK422" s="75" t="str">
        <f t="shared" si="4637"/>
        <v/>
      </c>
      <c r="AL422" s="74" t="str">
        <f t="shared" si="4861"/>
        <v/>
      </c>
      <c r="AM422" s="67" t="str">
        <f t="shared" ref="AM422" si="5040">IF(AND($F422=AL$2,$D422=AL$3,$E422=AM$4),1,"")</f>
        <v/>
      </c>
      <c r="AN422" s="67" t="str">
        <f t="shared" si="4639"/>
        <v/>
      </c>
      <c r="AO422" s="67" t="str">
        <f t="shared" si="4640"/>
        <v/>
      </c>
      <c r="AP422" s="67" t="str">
        <f t="shared" si="4641"/>
        <v/>
      </c>
      <c r="AQ422" s="67" t="str">
        <f t="shared" si="4642"/>
        <v/>
      </c>
      <c r="AR422" s="67" t="str">
        <f t="shared" si="4643"/>
        <v/>
      </c>
      <c r="AS422" s="67" t="str">
        <f t="shared" si="4644"/>
        <v/>
      </c>
      <c r="AT422" s="67" t="str">
        <f t="shared" si="4645"/>
        <v/>
      </c>
      <c r="AU422" s="75" t="str">
        <f t="shared" si="4646"/>
        <v/>
      </c>
      <c r="AV422" s="74" t="str">
        <f t="shared" si="4863"/>
        <v/>
      </c>
      <c r="AW422" s="67" t="str">
        <f t="shared" ref="AW422" si="5041">IF(AND($F422=AV$2,$D422=AV$3,$E422=AW$4),1,"")</f>
        <v/>
      </c>
      <c r="AX422" s="67" t="str">
        <f t="shared" si="4648"/>
        <v/>
      </c>
      <c r="AY422" s="67" t="str">
        <f t="shared" si="4649"/>
        <v/>
      </c>
      <c r="AZ422" s="67" t="str">
        <f t="shared" si="4650"/>
        <v/>
      </c>
      <c r="BA422" s="67" t="str">
        <f t="shared" si="4651"/>
        <v/>
      </c>
      <c r="BB422" s="67" t="str">
        <f t="shared" si="4652"/>
        <v/>
      </c>
      <c r="BC422" s="67" t="str">
        <f t="shared" si="4653"/>
        <v/>
      </c>
      <c r="BD422" s="67" t="str">
        <f t="shared" si="4654"/>
        <v/>
      </c>
      <c r="BE422" s="75" t="str">
        <f t="shared" si="4655"/>
        <v/>
      </c>
      <c r="BF422" s="74" t="str">
        <f t="shared" si="4865"/>
        <v/>
      </c>
      <c r="BG422" s="67" t="str">
        <f t="shared" ref="BG422" si="5042">IF(AND($F422=BF$2,$D422=BF$3,$E422=BG$4),1,"")</f>
        <v/>
      </c>
      <c r="BH422" s="67" t="str">
        <f t="shared" si="4657"/>
        <v/>
      </c>
      <c r="BI422" s="67" t="str">
        <f t="shared" si="4658"/>
        <v/>
      </c>
      <c r="BJ422" s="67" t="str">
        <f t="shared" si="4659"/>
        <v/>
      </c>
      <c r="BK422" s="67" t="str">
        <f t="shared" si="4660"/>
        <v/>
      </c>
      <c r="BL422" s="67" t="str">
        <f t="shared" si="4661"/>
        <v/>
      </c>
      <c r="BM422" s="67" t="str">
        <f t="shared" si="4662"/>
        <v/>
      </c>
      <c r="BN422" s="67" t="str">
        <f t="shared" si="4663"/>
        <v/>
      </c>
      <c r="BO422" s="75" t="str">
        <f t="shared" si="4664"/>
        <v/>
      </c>
      <c r="BP422" s="74" t="str">
        <f t="shared" si="4867"/>
        <v/>
      </c>
      <c r="BQ422" s="67" t="str">
        <f t="shared" ref="BQ422" si="5043">IF(AND($F422=BP$2,$D422=BP$3,$E422=BQ$4),1,"")</f>
        <v/>
      </c>
      <c r="BR422" s="67" t="str">
        <f t="shared" si="4666"/>
        <v/>
      </c>
      <c r="BS422" s="67" t="str">
        <f t="shared" si="4667"/>
        <v/>
      </c>
      <c r="BT422" s="67" t="str">
        <f t="shared" si="4668"/>
        <v/>
      </c>
      <c r="BU422" s="67" t="str">
        <f t="shared" si="4669"/>
        <v/>
      </c>
      <c r="BV422" s="67" t="str">
        <f t="shared" si="4670"/>
        <v/>
      </c>
      <c r="BW422" s="67" t="str">
        <f t="shared" si="4671"/>
        <v/>
      </c>
      <c r="BX422" s="67" t="str">
        <f t="shared" si="4672"/>
        <v/>
      </c>
      <c r="BY422" s="75" t="str">
        <f t="shared" si="4673"/>
        <v/>
      </c>
      <c r="BZ422" s="74" t="str">
        <f t="shared" si="4869"/>
        <v/>
      </c>
      <c r="CA422" s="67" t="str">
        <f t="shared" ref="CA422" si="5044">IF(AND($F422=BZ$2,$D422=BZ$3,$E422=CA$4),1,"")</f>
        <v/>
      </c>
      <c r="CB422" s="67" t="str">
        <f t="shared" si="4675"/>
        <v/>
      </c>
      <c r="CC422" s="67" t="str">
        <f t="shared" si="4676"/>
        <v/>
      </c>
      <c r="CD422" s="67" t="str">
        <f t="shared" si="4677"/>
        <v/>
      </c>
      <c r="CE422" s="67" t="str">
        <f t="shared" si="4678"/>
        <v/>
      </c>
      <c r="CF422" s="67" t="str">
        <f t="shared" si="4679"/>
        <v/>
      </c>
      <c r="CG422" s="67" t="str">
        <f t="shared" si="4680"/>
        <v/>
      </c>
      <c r="CH422" s="67" t="str">
        <f t="shared" si="4681"/>
        <v/>
      </c>
      <c r="CI422" s="75" t="str">
        <f t="shared" si="4682"/>
        <v/>
      </c>
      <c r="CJ422" s="74" t="str">
        <f t="shared" si="4871"/>
        <v/>
      </c>
      <c r="CK422" s="67" t="str">
        <f t="shared" ref="CK422" si="5045">IF(AND($F422=CJ$2,$D422=CJ$3,$E422=CK$4),1,"")</f>
        <v/>
      </c>
      <c r="CL422" s="67" t="str">
        <f t="shared" si="4684"/>
        <v/>
      </c>
      <c r="CM422" s="67" t="str">
        <f t="shared" si="4685"/>
        <v/>
      </c>
      <c r="CN422" s="67" t="str">
        <f t="shared" si="4686"/>
        <v/>
      </c>
      <c r="CO422" s="67" t="str">
        <f t="shared" si="4687"/>
        <v/>
      </c>
      <c r="CP422" s="67" t="str">
        <f t="shared" si="4688"/>
        <v/>
      </c>
      <c r="CQ422" s="67" t="str">
        <f t="shared" si="4689"/>
        <v/>
      </c>
      <c r="CR422" s="67" t="str">
        <f t="shared" si="4690"/>
        <v/>
      </c>
      <c r="CS422" s="75" t="str">
        <f t="shared" si="4691"/>
        <v/>
      </c>
      <c r="CT422" s="74" t="str">
        <f t="shared" si="4873"/>
        <v/>
      </c>
      <c r="CU422" s="67" t="str">
        <f t="shared" ref="CU422" si="5046">IF(AND($F422=CT$2,$D422=CT$3,$E422=CU$4),1,"")</f>
        <v/>
      </c>
      <c r="CV422" s="67" t="str">
        <f t="shared" si="4693"/>
        <v/>
      </c>
      <c r="CW422" s="67" t="str">
        <f t="shared" si="4694"/>
        <v/>
      </c>
      <c r="CX422" s="67" t="str">
        <f t="shared" si="4695"/>
        <v/>
      </c>
      <c r="CY422" s="67" t="str">
        <f t="shared" si="4696"/>
        <v/>
      </c>
      <c r="CZ422" s="67" t="str">
        <f t="shared" si="4697"/>
        <v/>
      </c>
      <c r="DA422" s="67" t="str">
        <f t="shared" si="4698"/>
        <v/>
      </c>
      <c r="DB422" s="67" t="str">
        <f t="shared" si="4699"/>
        <v/>
      </c>
      <c r="DC422" s="75" t="str">
        <f t="shared" si="4700"/>
        <v/>
      </c>
      <c r="DD422" s="74" t="str">
        <f t="shared" si="4875"/>
        <v/>
      </c>
      <c r="DE422" s="67" t="str">
        <f t="shared" ref="DE422" si="5047">IF(AND($F422=DD$2,$D422=DD$3,$E422=DE$4),1,"")</f>
        <v/>
      </c>
      <c r="DF422" s="67" t="str">
        <f t="shared" si="4702"/>
        <v/>
      </c>
      <c r="DG422" s="67" t="str">
        <f t="shared" si="4703"/>
        <v/>
      </c>
      <c r="DH422" s="67" t="str">
        <f t="shared" si="4704"/>
        <v/>
      </c>
      <c r="DI422" s="67" t="str">
        <f t="shared" si="4705"/>
        <v/>
      </c>
      <c r="DJ422" s="67" t="str">
        <f t="shared" si="4706"/>
        <v/>
      </c>
      <c r="DK422" s="67" t="str">
        <f t="shared" si="4707"/>
        <v/>
      </c>
      <c r="DL422" s="67" t="str">
        <f t="shared" si="4708"/>
        <v/>
      </c>
      <c r="DM422" s="75" t="str">
        <f t="shared" si="4709"/>
        <v/>
      </c>
      <c r="DN422" s="74" t="str">
        <f t="shared" si="4877"/>
        <v/>
      </c>
      <c r="DO422" s="67" t="str">
        <f t="shared" ref="DO422" si="5048">IF(AND($F422=DN$2,$D422=DN$3,$E422=DO$4),1,"")</f>
        <v/>
      </c>
      <c r="DP422" s="67" t="str">
        <f t="shared" si="4711"/>
        <v/>
      </c>
      <c r="DQ422" s="67" t="str">
        <f t="shared" si="4712"/>
        <v/>
      </c>
      <c r="DR422" s="67" t="str">
        <f t="shared" si="4713"/>
        <v/>
      </c>
      <c r="DS422" s="67" t="str">
        <f t="shared" si="4714"/>
        <v/>
      </c>
      <c r="DT422" s="67" t="str">
        <f t="shared" si="4715"/>
        <v/>
      </c>
      <c r="DU422" s="67" t="str">
        <f t="shared" si="4716"/>
        <v/>
      </c>
      <c r="DV422" s="67" t="str">
        <f t="shared" si="4717"/>
        <v/>
      </c>
      <c r="DW422" s="76" t="str">
        <f t="shared" si="4718"/>
        <v/>
      </c>
      <c r="DX422" s="73"/>
    </row>
    <row r="423" spans="1:128" hidden="1">
      <c r="A423" s="67" t="str">
        <f>IF(OR(B423=0,B423=""),"",'Stu.Detail (1-20)'!A425)</f>
        <v/>
      </c>
      <c r="B423" s="67" t="str">
        <f>IF(OR('Stu.Detail (1-20)'!B425=0,'Stu.Detail (1-20)'!B425=""),"",'Stu.Detail (1-20)'!B425)</f>
        <v/>
      </c>
      <c r="C423" s="68" t="str">
        <f>IF(OR('Stu.Detail (1-20)'!C425=0,'Stu.Detail (1-20)'!C425=""),"",'Stu.Detail (1-20)'!C425)</f>
        <v/>
      </c>
      <c r="D423" s="67" t="str">
        <f>IF(OR('Stu.Detail (1-20)'!J425=0,'Stu.Detail (1-20)'!J425=""),"",'Stu.Detail (1-20)'!J425)</f>
        <v/>
      </c>
      <c r="E423" s="67" t="str">
        <f>IF(OR('Stu.Detail (1-20)'!K425=0,'Stu.Detail (1-20)'!K425=""),"",'Stu.Detail (1-20)'!K425)</f>
        <v/>
      </c>
      <c r="F423" s="67" t="str">
        <f>IF(OR('Stu.Detail (1-20)'!L425=0,'Stu.Detail (1-20)'!L425=""),"",'Stu.Detail (1-20)'!L425)</f>
        <v/>
      </c>
      <c r="H423" s="74" t="str">
        <f t="shared" si="4609"/>
        <v/>
      </c>
      <c r="I423" s="67" t="str">
        <f t="shared" si="4610"/>
        <v/>
      </c>
      <c r="J423" s="67" t="str">
        <f t="shared" si="4611"/>
        <v/>
      </c>
      <c r="K423" s="67" t="str">
        <f t="shared" si="4612"/>
        <v/>
      </c>
      <c r="L423" s="67" t="str">
        <f t="shared" si="4613"/>
        <v/>
      </c>
      <c r="M423" s="67" t="str">
        <f t="shared" si="4614"/>
        <v/>
      </c>
      <c r="N423" s="67" t="str">
        <f t="shared" si="4615"/>
        <v/>
      </c>
      <c r="O423" s="67" t="str">
        <f t="shared" si="4616"/>
        <v/>
      </c>
      <c r="P423" s="67" t="str">
        <f t="shared" si="4617"/>
        <v/>
      </c>
      <c r="Q423" s="75" t="str">
        <f t="shared" si="4618"/>
        <v/>
      </c>
      <c r="R423" s="74" t="str">
        <f t="shared" si="4619"/>
        <v/>
      </c>
      <c r="S423" s="67" t="str">
        <f t="shared" si="4620"/>
        <v/>
      </c>
      <c r="T423" s="67" t="str">
        <f t="shared" si="4621"/>
        <v/>
      </c>
      <c r="U423" s="67" t="str">
        <f t="shared" si="4622"/>
        <v/>
      </c>
      <c r="V423" s="67" t="str">
        <f t="shared" si="4623"/>
        <v/>
      </c>
      <c r="W423" s="67" t="str">
        <f t="shared" si="4624"/>
        <v/>
      </c>
      <c r="X423" s="67" t="str">
        <f t="shared" si="4625"/>
        <v/>
      </c>
      <c r="Y423" s="67" t="str">
        <f t="shared" si="4626"/>
        <v/>
      </c>
      <c r="Z423" s="67" t="str">
        <f t="shared" si="4627"/>
        <v/>
      </c>
      <c r="AA423" s="75" t="str">
        <f t="shared" si="4628"/>
        <v/>
      </c>
      <c r="AB423" s="74" t="str">
        <f t="shared" si="4859"/>
        <v/>
      </c>
      <c r="AC423" s="67" t="str">
        <f t="shared" ref="AC423" si="5049">IF(AND($F423=AB$2,$D423=AB$3,$E423=AC$4),1,"")</f>
        <v/>
      </c>
      <c r="AD423" s="67" t="str">
        <f t="shared" si="4630"/>
        <v/>
      </c>
      <c r="AE423" s="67" t="str">
        <f t="shared" si="4631"/>
        <v/>
      </c>
      <c r="AF423" s="67" t="str">
        <f t="shared" si="4632"/>
        <v/>
      </c>
      <c r="AG423" s="67" t="str">
        <f t="shared" si="4633"/>
        <v/>
      </c>
      <c r="AH423" s="67" t="str">
        <f t="shared" si="4634"/>
        <v/>
      </c>
      <c r="AI423" s="67" t="str">
        <f t="shared" si="4635"/>
        <v/>
      </c>
      <c r="AJ423" s="67" t="str">
        <f t="shared" si="4636"/>
        <v/>
      </c>
      <c r="AK423" s="75" t="str">
        <f t="shared" si="4637"/>
        <v/>
      </c>
      <c r="AL423" s="74" t="str">
        <f t="shared" si="4861"/>
        <v/>
      </c>
      <c r="AM423" s="67" t="str">
        <f t="shared" ref="AM423" si="5050">IF(AND($F423=AL$2,$D423=AL$3,$E423=AM$4),1,"")</f>
        <v/>
      </c>
      <c r="AN423" s="67" t="str">
        <f t="shared" si="4639"/>
        <v/>
      </c>
      <c r="AO423" s="67" t="str">
        <f t="shared" si="4640"/>
        <v/>
      </c>
      <c r="AP423" s="67" t="str">
        <f t="shared" si="4641"/>
        <v/>
      </c>
      <c r="AQ423" s="67" t="str">
        <f t="shared" si="4642"/>
        <v/>
      </c>
      <c r="AR423" s="67" t="str">
        <f t="shared" si="4643"/>
        <v/>
      </c>
      <c r="AS423" s="67" t="str">
        <f t="shared" si="4644"/>
        <v/>
      </c>
      <c r="AT423" s="67" t="str">
        <f t="shared" si="4645"/>
        <v/>
      </c>
      <c r="AU423" s="75" t="str">
        <f t="shared" si="4646"/>
        <v/>
      </c>
      <c r="AV423" s="74" t="str">
        <f t="shared" si="4863"/>
        <v/>
      </c>
      <c r="AW423" s="67" t="str">
        <f t="shared" ref="AW423" si="5051">IF(AND($F423=AV$2,$D423=AV$3,$E423=AW$4),1,"")</f>
        <v/>
      </c>
      <c r="AX423" s="67" t="str">
        <f t="shared" si="4648"/>
        <v/>
      </c>
      <c r="AY423" s="67" t="str">
        <f t="shared" si="4649"/>
        <v/>
      </c>
      <c r="AZ423" s="67" t="str">
        <f t="shared" si="4650"/>
        <v/>
      </c>
      <c r="BA423" s="67" t="str">
        <f t="shared" si="4651"/>
        <v/>
      </c>
      <c r="BB423" s="67" t="str">
        <f t="shared" si="4652"/>
        <v/>
      </c>
      <c r="BC423" s="67" t="str">
        <f t="shared" si="4653"/>
        <v/>
      </c>
      <c r="BD423" s="67" t="str">
        <f t="shared" si="4654"/>
        <v/>
      </c>
      <c r="BE423" s="75" t="str">
        <f t="shared" si="4655"/>
        <v/>
      </c>
      <c r="BF423" s="74" t="str">
        <f t="shared" si="4865"/>
        <v/>
      </c>
      <c r="BG423" s="67" t="str">
        <f t="shared" ref="BG423" si="5052">IF(AND($F423=BF$2,$D423=BF$3,$E423=BG$4),1,"")</f>
        <v/>
      </c>
      <c r="BH423" s="67" t="str">
        <f t="shared" si="4657"/>
        <v/>
      </c>
      <c r="BI423" s="67" t="str">
        <f t="shared" si="4658"/>
        <v/>
      </c>
      <c r="BJ423" s="67" t="str">
        <f t="shared" si="4659"/>
        <v/>
      </c>
      <c r="BK423" s="67" t="str">
        <f t="shared" si="4660"/>
        <v/>
      </c>
      <c r="BL423" s="67" t="str">
        <f t="shared" si="4661"/>
        <v/>
      </c>
      <c r="BM423" s="67" t="str">
        <f t="shared" si="4662"/>
        <v/>
      </c>
      <c r="BN423" s="67" t="str">
        <f t="shared" si="4663"/>
        <v/>
      </c>
      <c r="BO423" s="75" t="str">
        <f t="shared" si="4664"/>
        <v/>
      </c>
      <c r="BP423" s="74" t="str">
        <f t="shared" si="4867"/>
        <v/>
      </c>
      <c r="BQ423" s="67" t="str">
        <f t="shared" ref="BQ423" si="5053">IF(AND($F423=BP$2,$D423=BP$3,$E423=BQ$4),1,"")</f>
        <v/>
      </c>
      <c r="BR423" s="67" t="str">
        <f t="shared" si="4666"/>
        <v/>
      </c>
      <c r="BS423" s="67" t="str">
        <f t="shared" si="4667"/>
        <v/>
      </c>
      <c r="BT423" s="67" t="str">
        <f t="shared" si="4668"/>
        <v/>
      </c>
      <c r="BU423" s="67" t="str">
        <f t="shared" si="4669"/>
        <v/>
      </c>
      <c r="BV423" s="67" t="str">
        <f t="shared" si="4670"/>
        <v/>
      </c>
      <c r="BW423" s="67" t="str">
        <f t="shared" si="4671"/>
        <v/>
      </c>
      <c r="BX423" s="67" t="str">
        <f t="shared" si="4672"/>
        <v/>
      </c>
      <c r="BY423" s="75" t="str">
        <f t="shared" si="4673"/>
        <v/>
      </c>
      <c r="BZ423" s="74" t="str">
        <f t="shared" si="4869"/>
        <v/>
      </c>
      <c r="CA423" s="67" t="str">
        <f t="shared" ref="CA423" si="5054">IF(AND($F423=BZ$2,$D423=BZ$3,$E423=CA$4),1,"")</f>
        <v/>
      </c>
      <c r="CB423" s="67" t="str">
        <f t="shared" si="4675"/>
        <v/>
      </c>
      <c r="CC423" s="67" t="str">
        <f t="shared" si="4676"/>
        <v/>
      </c>
      <c r="CD423" s="67" t="str">
        <f t="shared" si="4677"/>
        <v/>
      </c>
      <c r="CE423" s="67" t="str">
        <f t="shared" si="4678"/>
        <v/>
      </c>
      <c r="CF423" s="67" t="str">
        <f t="shared" si="4679"/>
        <v/>
      </c>
      <c r="CG423" s="67" t="str">
        <f t="shared" si="4680"/>
        <v/>
      </c>
      <c r="CH423" s="67" t="str">
        <f t="shared" si="4681"/>
        <v/>
      </c>
      <c r="CI423" s="75" t="str">
        <f t="shared" si="4682"/>
        <v/>
      </c>
      <c r="CJ423" s="74" t="str">
        <f t="shared" si="4871"/>
        <v/>
      </c>
      <c r="CK423" s="67" t="str">
        <f t="shared" ref="CK423" si="5055">IF(AND($F423=CJ$2,$D423=CJ$3,$E423=CK$4),1,"")</f>
        <v/>
      </c>
      <c r="CL423" s="67" t="str">
        <f t="shared" si="4684"/>
        <v/>
      </c>
      <c r="CM423" s="67" t="str">
        <f t="shared" si="4685"/>
        <v/>
      </c>
      <c r="CN423" s="67" t="str">
        <f t="shared" si="4686"/>
        <v/>
      </c>
      <c r="CO423" s="67" t="str">
        <f t="shared" si="4687"/>
        <v/>
      </c>
      <c r="CP423" s="67" t="str">
        <f t="shared" si="4688"/>
        <v/>
      </c>
      <c r="CQ423" s="67" t="str">
        <f t="shared" si="4689"/>
        <v/>
      </c>
      <c r="CR423" s="67" t="str">
        <f t="shared" si="4690"/>
        <v/>
      </c>
      <c r="CS423" s="75" t="str">
        <f t="shared" si="4691"/>
        <v/>
      </c>
      <c r="CT423" s="74" t="str">
        <f t="shared" si="4873"/>
        <v/>
      </c>
      <c r="CU423" s="67" t="str">
        <f t="shared" ref="CU423" si="5056">IF(AND($F423=CT$2,$D423=CT$3,$E423=CU$4),1,"")</f>
        <v/>
      </c>
      <c r="CV423" s="67" t="str">
        <f t="shared" si="4693"/>
        <v/>
      </c>
      <c r="CW423" s="67" t="str">
        <f t="shared" si="4694"/>
        <v/>
      </c>
      <c r="CX423" s="67" t="str">
        <f t="shared" si="4695"/>
        <v/>
      </c>
      <c r="CY423" s="67" t="str">
        <f t="shared" si="4696"/>
        <v/>
      </c>
      <c r="CZ423" s="67" t="str">
        <f t="shared" si="4697"/>
        <v/>
      </c>
      <c r="DA423" s="67" t="str">
        <f t="shared" si="4698"/>
        <v/>
      </c>
      <c r="DB423" s="67" t="str">
        <f t="shared" si="4699"/>
        <v/>
      </c>
      <c r="DC423" s="75" t="str">
        <f t="shared" si="4700"/>
        <v/>
      </c>
      <c r="DD423" s="74" t="str">
        <f t="shared" si="4875"/>
        <v/>
      </c>
      <c r="DE423" s="67" t="str">
        <f t="shared" ref="DE423" si="5057">IF(AND($F423=DD$2,$D423=DD$3,$E423=DE$4),1,"")</f>
        <v/>
      </c>
      <c r="DF423" s="67" t="str">
        <f t="shared" si="4702"/>
        <v/>
      </c>
      <c r="DG423" s="67" t="str">
        <f t="shared" si="4703"/>
        <v/>
      </c>
      <c r="DH423" s="67" t="str">
        <f t="shared" si="4704"/>
        <v/>
      </c>
      <c r="DI423" s="67" t="str">
        <f t="shared" si="4705"/>
        <v/>
      </c>
      <c r="DJ423" s="67" t="str">
        <f t="shared" si="4706"/>
        <v/>
      </c>
      <c r="DK423" s="67" t="str">
        <f t="shared" si="4707"/>
        <v/>
      </c>
      <c r="DL423" s="67" t="str">
        <f t="shared" si="4708"/>
        <v/>
      </c>
      <c r="DM423" s="75" t="str">
        <f t="shared" si="4709"/>
        <v/>
      </c>
      <c r="DN423" s="74" t="str">
        <f t="shared" si="4877"/>
        <v/>
      </c>
      <c r="DO423" s="67" t="str">
        <f t="shared" ref="DO423" si="5058">IF(AND($F423=DN$2,$D423=DN$3,$E423=DO$4),1,"")</f>
        <v/>
      </c>
      <c r="DP423" s="67" t="str">
        <f t="shared" si="4711"/>
        <v/>
      </c>
      <c r="DQ423" s="67" t="str">
        <f t="shared" si="4712"/>
        <v/>
      </c>
      <c r="DR423" s="67" t="str">
        <f t="shared" si="4713"/>
        <v/>
      </c>
      <c r="DS423" s="67" t="str">
        <f t="shared" si="4714"/>
        <v/>
      </c>
      <c r="DT423" s="67" t="str">
        <f t="shared" si="4715"/>
        <v/>
      </c>
      <c r="DU423" s="67" t="str">
        <f t="shared" si="4716"/>
        <v/>
      </c>
      <c r="DV423" s="67" t="str">
        <f t="shared" si="4717"/>
        <v/>
      </c>
      <c r="DW423" s="76" t="str">
        <f t="shared" si="4718"/>
        <v/>
      </c>
      <c r="DX423" s="73"/>
    </row>
    <row r="424" spans="1:128" hidden="1">
      <c r="A424" s="67" t="str">
        <f>IF(OR(B424=0,B424=""),"",'Stu.Detail (1-20)'!A426)</f>
        <v/>
      </c>
      <c r="B424" s="67" t="str">
        <f>IF(OR('Stu.Detail (1-20)'!B426=0,'Stu.Detail (1-20)'!B426=""),"",'Stu.Detail (1-20)'!B426)</f>
        <v/>
      </c>
      <c r="C424" s="68" t="str">
        <f>IF(OR('Stu.Detail (1-20)'!C426=0,'Stu.Detail (1-20)'!C426=""),"",'Stu.Detail (1-20)'!C426)</f>
        <v/>
      </c>
      <c r="D424" s="67" t="str">
        <f>IF(OR('Stu.Detail (1-20)'!J426=0,'Stu.Detail (1-20)'!J426=""),"",'Stu.Detail (1-20)'!J426)</f>
        <v/>
      </c>
      <c r="E424" s="67" t="str">
        <f>IF(OR('Stu.Detail (1-20)'!K426=0,'Stu.Detail (1-20)'!K426=""),"",'Stu.Detail (1-20)'!K426)</f>
        <v/>
      </c>
      <c r="F424" s="67" t="str">
        <f>IF(OR('Stu.Detail (1-20)'!L426=0,'Stu.Detail (1-20)'!L426=""),"",'Stu.Detail (1-20)'!L426)</f>
        <v/>
      </c>
      <c r="H424" s="74" t="str">
        <f t="shared" si="4609"/>
        <v/>
      </c>
      <c r="I424" s="67" t="str">
        <f t="shared" si="4610"/>
        <v/>
      </c>
      <c r="J424" s="67" t="str">
        <f t="shared" si="4611"/>
        <v/>
      </c>
      <c r="K424" s="67" t="str">
        <f t="shared" si="4612"/>
        <v/>
      </c>
      <c r="L424" s="67" t="str">
        <f t="shared" si="4613"/>
        <v/>
      </c>
      <c r="M424" s="67" t="str">
        <f t="shared" si="4614"/>
        <v/>
      </c>
      <c r="N424" s="67" t="str">
        <f t="shared" si="4615"/>
        <v/>
      </c>
      <c r="O424" s="67" t="str">
        <f t="shared" si="4616"/>
        <v/>
      </c>
      <c r="P424" s="67" t="str">
        <f t="shared" si="4617"/>
        <v/>
      </c>
      <c r="Q424" s="75" t="str">
        <f t="shared" si="4618"/>
        <v/>
      </c>
      <c r="R424" s="74" t="str">
        <f t="shared" si="4619"/>
        <v/>
      </c>
      <c r="S424" s="67" t="str">
        <f t="shared" si="4620"/>
        <v/>
      </c>
      <c r="T424" s="67" t="str">
        <f t="shared" si="4621"/>
        <v/>
      </c>
      <c r="U424" s="67" t="str">
        <f t="shared" si="4622"/>
        <v/>
      </c>
      <c r="V424" s="67" t="str">
        <f t="shared" si="4623"/>
        <v/>
      </c>
      <c r="W424" s="67" t="str">
        <f t="shared" si="4624"/>
        <v/>
      </c>
      <c r="X424" s="67" t="str">
        <f t="shared" si="4625"/>
        <v/>
      </c>
      <c r="Y424" s="67" t="str">
        <f t="shared" si="4626"/>
        <v/>
      </c>
      <c r="Z424" s="67" t="str">
        <f t="shared" si="4627"/>
        <v/>
      </c>
      <c r="AA424" s="75" t="str">
        <f t="shared" si="4628"/>
        <v/>
      </c>
      <c r="AB424" s="74" t="str">
        <f t="shared" si="4859"/>
        <v/>
      </c>
      <c r="AC424" s="67" t="str">
        <f t="shared" ref="AC424" si="5059">IF(AND($F424=AB$2,$D424=AB$3,$E424=AC$4),1,"")</f>
        <v/>
      </c>
      <c r="AD424" s="67" t="str">
        <f t="shared" si="4630"/>
        <v/>
      </c>
      <c r="AE424" s="67" t="str">
        <f t="shared" si="4631"/>
        <v/>
      </c>
      <c r="AF424" s="67" t="str">
        <f t="shared" si="4632"/>
        <v/>
      </c>
      <c r="AG424" s="67" t="str">
        <f t="shared" si="4633"/>
        <v/>
      </c>
      <c r="AH424" s="67" t="str">
        <f t="shared" si="4634"/>
        <v/>
      </c>
      <c r="AI424" s="67" t="str">
        <f t="shared" si="4635"/>
        <v/>
      </c>
      <c r="AJ424" s="67" t="str">
        <f t="shared" si="4636"/>
        <v/>
      </c>
      <c r="AK424" s="75" t="str">
        <f t="shared" si="4637"/>
        <v/>
      </c>
      <c r="AL424" s="74" t="str">
        <f t="shared" si="4861"/>
        <v/>
      </c>
      <c r="AM424" s="67" t="str">
        <f t="shared" ref="AM424" si="5060">IF(AND($F424=AL$2,$D424=AL$3,$E424=AM$4),1,"")</f>
        <v/>
      </c>
      <c r="AN424" s="67" t="str">
        <f t="shared" si="4639"/>
        <v/>
      </c>
      <c r="AO424" s="67" t="str">
        <f t="shared" si="4640"/>
        <v/>
      </c>
      <c r="AP424" s="67" t="str">
        <f t="shared" si="4641"/>
        <v/>
      </c>
      <c r="AQ424" s="67" t="str">
        <f t="shared" si="4642"/>
        <v/>
      </c>
      <c r="AR424" s="67" t="str">
        <f t="shared" si="4643"/>
        <v/>
      </c>
      <c r="AS424" s="67" t="str">
        <f t="shared" si="4644"/>
        <v/>
      </c>
      <c r="AT424" s="67" t="str">
        <f t="shared" si="4645"/>
        <v/>
      </c>
      <c r="AU424" s="75" t="str">
        <f t="shared" si="4646"/>
        <v/>
      </c>
      <c r="AV424" s="74" t="str">
        <f t="shared" si="4863"/>
        <v/>
      </c>
      <c r="AW424" s="67" t="str">
        <f t="shared" ref="AW424" si="5061">IF(AND($F424=AV$2,$D424=AV$3,$E424=AW$4),1,"")</f>
        <v/>
      </c>
      <c r="AX424" s="67" t="str">
        <f t="shared" si="4648"/>
        <v/>
      </c>
      <c r="AY424" s="67" t="str">
        <f t="shared" si="4649"/>
        <v/>
      </c>
      <c r="AZ424" s="67" t="str">
        <f t="shared" si="4650"/>
        <v/>
      </c>
      <c r="BA424" s="67" t="str">
        <f t="shared" si="4651"/>
        <v/>
      </c>
      <c r="BB424" s="67" t="str">
        <f t="shared" si="4652"/>
        <v/>
      </c>
      <c r="BC424" s="67" t="str">
        <f t="shared" si="4653"/>
        <v/>
      </c>
      <c r="BD424" s="67" t="str">
        <f t="shared" si="4654"/>
        <v/>
      </c>
      <c r="BE424" s="75" t="str">
        <f t="shared" si="4655"/>
        <v/>
      </c>
      <c r="BF424" s="74" t="str">
        <f t="shared" si="4865"/>
        <v/>
      </c>
      <c r="BG424" s="67" t="str">
        <f t="shared" ref="BG424" si="5062">IF(AND($F424=BF$2,$D424=BF$3,$E424=BG$4),1,"")</f>
        <v/>
      </c>
      <c r="BH424" s="67" t="str">
        <f t="shared" si="4657"/>
        <v/>
      </c>
      <c r="BI424" s="67" t="str">
        <f t="shared" si="4658"/>
        <v/>
      </c>
      <c r="BJ424" s="67" t="str">
        <f t="shared" si="4659"/>
        <v/>
      </c>
      <c r="BK424" s="67" t="str">
        <f t="shared" si="4660"/>
        <v/>
      </c>
      <c r="BL424" s="67" t="str">
        <f t="shared" si="4661"/>
        <v/>
      </c>
      <c r="BM424" s="67" t="str">
        <f t="shared" si="4662"/>
        <v/>
      </c>
      <c r="BN424" s="67" t="str">
        <f t="shared" si="4663"/>
        <v/>
      </c>
      <c r="BO424" s="75" t="str">
        <f t="shared" si="4664"/>
        <v/>
      </c>
      <c r="BP424" s="74" t="str">
        <f t="shared" si="4867"/>
        <v/>
      </c>
      <c r="BQ424" s="67" t="str">
        <f t="shared" ref="BQ424" si="5063">IF(AND($F424=BP$2,$D424=BP$3,$E424=BQ$4),1,"")</f>
        <v/>
      </c>
      <c r="BR424" s="67" t="str">
        <f t="shared" si="4666"/>
        <v/>
      </c>
      <c r="BS424" s="67" t="str">
        <f t="shared" si="4667"/>
        <v/>
      </c>
      <c r="BT424" s="67" t="str">
        <f t="shared" si="4668"/>
        <v/>
      </c>
      <c r="BU424" s="67" t="str">
        <f t="shared" si="4669"/>
        <v/>
      </c>
      <c r="BV424" s="67" t="str">
        <f t="shared" si="4670"/>
        <v/>
      </c>
      <c r="BW424" s="67" t="str">
        <f t="shared" si="4671"/>
        <v/>
      </c>
      <c r="BX424" s="67" t="str">
        <f t="shared" si="4672"/>
        <v/>
      </c>
      <c r="BY424" s="75" t="str">
        <f t="shared" si="4673"/>
        <v/>
      </c>
      <c r="BZ424" s="74" t="str">
        <f t="shared" si="4869"/>
        <v/>
      </c>
      <c r="CA424" s="67" t="str">
        <f t="shared" ref="CA424" si="5064">IF(AND($F424=BZ$2,$D424=BZ$3,$E424=CA$4),1,"")</f>
        <v/>
      </c>
      <c r="CB424" s="67" t="str">
        <f t="shared" si="4675"/>
        <v/>
      </c>
      <c r="CC424" s="67" t="str">
        <f t="shared" si="4676"/>
        <v/>
      </c>
      <c r="CD424" s="67" t="str">
        <f t="shared" si="4677"/>
        <v/>
      </c>
      <c r="CE424" s="67" t="str">
        <f t="shared" si="4678"/>
        <v/>
      </c>
      <c r="CF424" s="67" t="str">
        <f t="shared" si="4679"/>
        <v/>
      </c>
      <c r="CG424" s="67" t="str">
        <f t="shared" si="4680"/>
        <v/>
      </c>
      <c r="CH424" s="67" t="str">
        <f t="shared" si="4681"/>
        <v/>
      </c>
      <c r="CI424" s="75" t="str">
        <f t="shared" si="4682"/>
        <v/>
      </c>
      <c r="CJ424" s="74" t="str">
        <f t="shared" si="4871"/>
        <v/>
      </c>
      <c r="CK424" s="67" t="str">
        <f t="shared" ref="CK424" si="5065">IF(AND($F424=CJ$2,$D424=CJ$3,$E424=CK$4),1,"")</f>
        <v/>
      </c>
      <c r="CL424" s="67" t="str">
        <f t="shared" si="4684"/>
        <v/>
      </c>
      <c r="CM424" s="67" t="str">
        <f t="shared" si="4685"/>
        <v/>
      </c>
      <c r="CN424" s="67" t="str">
        <f t="shared" si="4686"/>
        <v/>
      </c>
      <c r="CO424" s="67" t="str">
        <f t="shared" si="4687"/>
        <v/>
      </c>
      <c r="CP424" s="67" t="str">
        <f t="shared" si="4688"/>
        <v/>
      </c>
      <c r="CQ424" s="67" t="str">
        <f t="shared" si="4689"/>
        <v/>
      </c>
      <c r="CR424" s="67" t="str">
        <f t="shared" si="4690"/>
        <v/>
      </c>
      <c r="CS424" s="75" t="str">
        <f t="shared" si="4691"/>
        <v/>
      </c>
      <c r="CT424" s="74" t="str">
        <f t="shared" si="4873"/>
        <v/>
      </c>
      <c r="CU424" s="67" t="str">
        <f t="shared" ref="CU424" si="5066">IF(AND($F424=CT$2,$D424=CT$3,$E424=CU$4),1,"")</f>
        <v/>
      </c>
      <c r="CV424" s="67" t="str">
        <f t="shared" si="4693"/>
        <v/>
      </c>
      <c r="CW424" s="67" t="str">
        <f t="shared" si="4694"/>
        <v/>
      </c>
      <c r="CX424" s="67" t="str">
        <f t="shared" si="4695"/>
        <v/>
      </c>
      <c r="CY424" s="67" t="str">
        <f t="shared" si="4696"/>
        <v/>
      </c>
      <c r="CZ424" s="67" t="str">
        <f t="shared" si="4697"/>
        <v/>
      </c>
      <c r="DA424" s="67" t="str">
        <f t="shared" si="4698"/>
        <v/>
      </c>
      <c r="DB424" s="67" t="str">
        <f t="shared" si="4699"/>
        <v/>
      </c>
      <c r="DC424" s="75" t="str">
        <f t="shared" si="4700"/>
        <v/>
      </c>
      <c r="DD424" s="74" t="str">
        <f t="shared" si="4875"/>
        <v/>
      </c>
      <c r="DE424" s="67" t="str">
        <f t="shared" ref="DE424" si="5067">IF(AND($F424=DD$2,$D424=DD$3,$E424=DE$4),1,"")</f>
        <v/>
      </c>
      <c r="DF424" s="67" t="str">
        <f t="shared" si="4702"/>
        <v/>
      </c>
      <c r="DG424" s="67" t="str">
        <f t="shared" si="4703"/>
        <v/>
      </c>
      <c r="DH424" s="67" t="str">
        <f t="shared" si="4704"/>
        <v/>
      </c>
      <c r="DI424" s="67" t="str">
        <f t="shared" si="4705"/>
        <v/>
      </c>
      <c r="DJ424" s="67" t="str">
        <f t="shared" si="4706"/>
        <v/>
      </c>
      <c r="DK424" s="67" t="str">
        <f t="shared" si="4707"/>
        <v/>
      </c>
      <c r="DL424" s="67" t="str">
        <f t="shared" si="4708"/>
        <v/>
      </c>
      <c r="DM424" s="75" t="str">
        <f t="shared" si="4709"/>
        <v/>
      </c>
      <c r="DN424" s="74" t="str">
        <f t="shared" si="4877"/>
        <v/>
      </c>
      <c r="DO424" s="67" t="str">
        <f t="shared" ref="DO424" si="5068">IF(AND($F424=DN$2,$D424=DN$3,$E424=DO$4),1,"")</f>
        <v/>
      </c>
      <c r="DP424" s="67" t="str">
        <f t="shared" si="4711"/>
        <v/>
      </c>
      <c r="DQ424" s="67" t="str">
        <f t="shared" si="4712"/>
        <v/>
      </c>
      <c r="DR424" s="67" t="str">
        <f t="shared" si="4713"/>
        <v/>
      </c>
      <c r="DS424" s="67" t="str">
        <f t="shared" si="4714"/>
        <v/>
      </c>
      <c r="DT424" s="67" t="str">
        <f t="shared" si="4715"/>
        <v/>
      </c>
      <c r="DU424" s="67" t="str">
        <f t="shared" si="4716"/>
        <v/>
      </c>
      <c r="DV424" s="67" t="str">
        <f t="shared" si="4717"/>
        <v/>
      </c>
      <c r="DW424" s="76" t="str">
        <f t="shared" si="4718"/>
        <v/>
      </c>
      <c r="DX424" s="73"/>
    </row>
    <row r="425" spans="1:128" hidden="1">
      <c r="A425" s="67" t="str">
        <f>IF(OR(B425=0,B425=""),"",'Stu.Detail (1-20)'!A427)</f>
        <v/>
      </c>
      <c r="B425" s="67" t="str">
        <f>IF(OR('Stu.Detail (1-20)'!B427=0,'Stu.Detail (1-20)'!B427=""),"",'Stu.Detail (1-20)'!B427)</f>
        <v/>
      </c>
      <c r="C425" s="68" t="str">
        <f>IF(OR('Stu.Detail (1-20)'!C427=0,'Stu.Detail (1-20)'!C427=""),"",'Stu.Detail (1-20)'!C427)</f>
        <v/>
      </c>
      <c r="D425" s="67" t="str">
        <f>IF(OR('Stu.Detail (1-20)'!J427=0,'Stu.Detail (1-20)'!J427=""),"",'Stu.Detail (1-20)'!J427)</f>
        <v/>
      </c>
      <c r="E425" s="67" t="str">
        <f>IF(OR('Stu.Detail (1-20)'!K427=0,'Stu.Detail (1-20)'!K427=""),"",'Stu.Detail (1-20)'!K427)</f>
        <v/>
      </c>
      <c r="F425" s="67" t="str">
        <f>IF(OR('Stu.Detail (1-20)'!L427=0,'Stu.Detail (1-20)'!L427=""),"",'Stu.Detail (1-20)'!L427)</f>
        <v/>
      </c>
      <c r="H425" s="74" t="str">
        <f t="shared" si="4609"/>
        <v/>
      </c>
      <c r="I425" s="67" t="str">
        <f t="shared" si="4610"/>
        <v/>
      </c>
      <c r="J425" s="67" t="str">
        <f t="shared" si="4611"/>
        <v/>
      </c>
      <c r="K425" s="67" t="str">
        <f t="shared" si="4612"/>
        <v/>
      </c>
      <c r="L425" s="67" t="str">
        <f t="shared" si="4613"/>
        <v/>
      </c>
      <c r="M425" s="67" t="str">
        <f t="shared" si="4614"/>
        <v/>
      </c>
      <c r="N425" s="67" t="str">
        <f t="shared" si="4615"/>
        <v/>
      </c>
      <c r="O425" s="67" t="str">
        <f t="shared" si="4616"/>
        <v/>
      </c>
      <c r="P425" s="67" t="str">
        <f t="shared" si="4617"/>
        <v/>
      </c>
      <c r="Q425" s="75" t="str">
        <f t="shared" si="4618"/>
        <v/>
      </c>
      <c r="R425" s="74" t="str">
        <f t="shared" si="4619"/>
        <v/>
      </c>
      <c r="S425" s="67" t="str">
        <f t="shared" si="4620"/>
        <v/>
      </c>
      <c r="T425" s="67" t="str">
        <f t="shared" si="4621"/>
        <v/>
      </c>
      <c r="U425" s="67" t="str">
        <f t="shared" si="4622"/>
        <v/>
      </c>
      <c r="V425" s="67" t="str">
        <f t="shared" si="4623"/>
        <v/>
      </c>
      <c r="W425" s="67" t="str">
        <f t="shared" si="4624"/>
        <v/>
      </c>
      <c r="X425" s="67" t="str">
        <f t="shared" si="4625"/>
        <v/>
      </c>
      <c r="Y425" s="67" t="str">
        <f t="shared" si="4626"/>
        <v/>
      </c>
      <c r="Z425" s="67" t="str">
        <f t="shared" si="4627"/>
        <v/>
      </c>
      <c r="AA425" s="75" t="str">
        <f t="shared" si="4628"/>
        <v/>
      </c>
      <c r="AB425" s="74" t="str">
        <f t="shared" si="4859"/>
        <v/>
      </c>
      <c r="AC425" s="67" t="str">
        <f t="shared" ref="AC425" si="5069">IF(AND($F425=AB$2,$D425=AB$3,$E425=AC$4),1,"")</f>
        <v/>
      </c>
      <c r="AD425" s="67" t="str">
        <f t="shared" si="4630"/>
        <v/>
      </c>
      <c r="AE425" s="67" t="str">
        <f t="shared" si="4631"/>
        <v/>
      </c>
      <c r="AF425" s="67" t="str">
        <f t="shared" si="4632"/>
        <v/>
      </c>
      <c r="AG425" s="67" t="str">
        <f t="shared" si="4633"/>
        <v/>
      </c>
      <c r="AH425" s="67" t="str">
        <f t="shared" si="4634"/>
        <v/>
      </c>
      <c r="AI425" s="67" t="str">
        <f t="shared" si="4635"/>
        <v/>
      </c>
      <c r="AJ425" s="67" t="str">
        <f t="shared" si="4636"/>
        <v/>
      </c>
      <c r="AK425" s="75" t="str">
        <f t="shared" si="4637"/>
        <v/>
      </c>
      <c r="AL425" s="74" t="str">
        <f t="shared" si="4861"/>
        <v/>
      </c>
      <c r="AM425" s="67" t="str">
        <f t="shared" ref="AM425" si="5070">IF(AND($F425=AL$2,$D425=AL$3,$E425=AM$4),1,"")</f>
        <v/>
      </c>
      <c r="AN425" s="67" t="str">
        <f t="shared" si="4639"/>
        <v/>
      </c>
      <c r="AO425" s="67" t="str">
        <f t="shared" si="4640"/>
        <v/>
      </c>
      <c r="AP425" s="67" t="str">
        <f t="shared" si="4641"/>
        <v/>
      </c>
      <c r="AQ425" s="67" t="str">
        <f t="shared" si="4642"/>
        <v/>
      </c>
      <c r="AR425" s="67" t="str">
        <f t="shared" si="4643"/>
        <v/>
      </c>
      <c r="AS425" s="67" t="str">
        <f t="shared" si="4644"/>
        <v/>
      </c>
      <c r="AT425" s="67" t="str">
        <f t="shared" si="4645"/>
        <v/>
      </c>
      <c r="AU425" s="75" t="str">
        <f t="shared" si="4646"/>
        <v/>
      </c>
      <c r="AV425" s="74" t="str">
        <f t="shared" si="4863"/>
        <v/>
      </c>
      <c r="AW425" s="67" t="str">
        <f t="shared" ref="AW425" si="5071">IF(AND($F425=AV$2,$D425=AV$3,$E425=AW$4),1,"")</f>
        <v/>
      </c>
      <c r="AX425" s="67" t="str">
        <f t="shared" si="4648"/>
        <v/>
      </c>
      <c r="AY425" s="67" t="str">
        <f t="shared" si="4649"/>
        <v/>
      </c>
      <c r="AZ425" s="67" t="str">
        <f t="shared" si="4650"/>
        <v/>
      </c>
      <c r="BA425" s="67" t="str">
        <f t="shared" si="4651"/>
        <v/>
      </c>
      <c r="BB425" s="67" t="str">
        <f t="shared" si="4652"/>
        <v/>
      </c>
      <c r="BC425" s="67" t="str">
        <f t="shared" si="4653"/>
        <v/>
      </c>
      <c r="BD425" s="67" t="str">
        <f t="shared" si="4654"/>
        <v/>
      </c>
      <c r="BE425" s="75" t="str">
        <f t="shared" si="4655"/>
        <v/>
      </c>
      <c r="BF425" s="74" t="str">
        <f t="shared" si="4865"/>
        <v/>
      </c>
      <c r="BG425" s="67" t="str">
        <f t="shared" ref="BG425" si="5072">IF(AND($F425=BF$2,$D425=BF$3,$E425=BG$4),1,"")</f>
        <v/>
      </c>
      <c r="BH425" s="67" t="str">
        <f t="shared" si="4657"/>
        <v/>
      </c>
      <c r="BI425" s="67" t="str">
        <f t="shared" si="4658"/>
        <v/>
      </c>
      <c r="BJ425" s="67" t="str">
        <f t="shared" si="4659"/>
        <v/>
      </c>
      <c r="BK425" s="67" t="str">
        <f t="shared" si="4660"/>
        <v/>
      </c>
      <c r="BL425" s="67" t="str">
        <f t="shared" si="4661"/>
        <v/>
      </c>
      <c r="BM425" s="67" t="str">
        <f t="shared" si="4662"/>
        <v/>
      </c>
      <c r="BN425" s="67" t="str">
        <f t="shared" si="4663"/>
        <v/>
      </c>
      <c r="BO425" s="75" t="str">
        <f t="shared" si="4664"/>
        <v/>
      </c>
      <c r="BP425" s="74" t="str">
        <f t="shared" si="4867"/>
        <v/>
      </c>
      <c r="BQ425" s="67" t="str">
        <f t="shared" ref="BQ425" si="5073">IF(AND($F425=BP$2,$D425=BP$3,$E425=BQ$4),1,"")</f>
        <v/>
      </c>
      <c r="BR425" s="67" t="str">
        <f t="shared" si="4666"/>
        <v/>
      </c>
      <c r="BS425" s="67" t="str">
        <f t="shared" si="4667"/>
        <v/>
      </c>
      <c r="BT425" s="67" t="str">
        <f t="shared" si="4668"/>
        <v/>
      </c>
      <c r="BU425" s="67" t="str">
        <f t="shared" si="4669"/>
        <v/>
      </c>
      <c r="BV425" s="67" t="str">
        <f t="shared" si="4670"/>
        <v/>
      </c>
      <c r="BW425" s="67" t="str">
        <f t="shared" si="4671"/>
        <v/>
      </c>
      <c r="BX425" s="67" t="str">
        <f t="shared" si="4672"/>
        <v/>
      </c>
      <c r="BY425" s="75" t="str">
        <f t="shared" si="4673"/>
        <v/>
      </c>
      <c r="BZ425" s="74" t="str">
        <f t="shared" si="4869"/>
        <v/>
      </c>
      <c r="CA425" s="67" t="str">
        <f t="shared" ref="CA425" si="5074">IF(AND($F425=BZ$2,$D425=BZ$3,$E425=CA$4),1,"")</f>
        <v/>
      </c>
      <c r="CB425" s="67" t="str">
        <f t="shared" si="4675"/>
        <v/>
      </c>
      <c r="CC425" s="67" t="str">
        <f t="shared" si="4676"/>
        <v/>
      </c>
      <c r="CD425" s="67" t="str">
        <f t="shared" si="4677"/>
        <v/>
      </c>
      <c r="CE425" s="67" t="str">
        <f t="shared" si="4678"/>
        <v/>
      </c>
      <c r="CF425" s="67" t="str">
        <f t="shared" si="4679"/>
        <v/>
      </c>
      <c r="CG425" s="67" t="str">
        <f t="shared" si="4680"/>
        <v/>
      </c>
      <c r="CH425" s="67" t="str">
        <f t="shared" si="4681"/>
        <v/>
      </c>
      <c r="CI425" s="75" t="str">
        <f t="shared" si="4682"/>
        <v/>
      </c>
      <c r="CJ425" s="74" t="str">
        <f t="shared" si="4871"/>
        <v/>
      </c>
      <c r="CK425" s="67" t="str">
        <f t="shared" ref="CK425" si="5075">IF(AND($F425=CJ$2,$D425=CJ$3,$E425=CK$4),1,"")</f>
        <v/>
      </c>
      <c r="CL425" s="67" t="str">
        <f t="shared" si="4684"/>
        <v/>
      </c>
      <c r="CM425" s="67" t="str">
        <f t="shared" si="4685"/>
        <v/>
      </c>
      <c r="CN425" s="67" t="str">
        <f t="shared" si="4686"/>
        <v/>
      </c>
      <c r="CO425" s="67" t="str">
        <f t="shared" si="4687"/>
        <v/>
      </c>
      <c r="CP425" s="67" t="str">
        <f t="shared" si="4688"/>
        <v/>
      </c>
      <c r="CQ425" s="67" t="str">
        <f t="shared" si="4689"/>
        <v/>
      </c>
      <c r="CR425" s="67" t="str">
        <f t="shared" si="4690"/>
        <v/>
      </c>
      <c r="CS425" s="75" t="str">
        <f t="shared" si="4691"/>
        <v/>
      </c>
      <c r="CT425" s="74" t="str">
        <f t="shared" si="4873"/>
        <v/>
      </c>
      <c r="CU425" s="67" t="str">
        <f t="shared" ref="CU425" si="5076">IF(AND($F425=CT$2,$D425=CT$3,$E425=CU$4),1,"")</f>
        <v/>
      </c>
      <c r="CV425" s="67" t="str">
        <f t="shared" si="4693"/>
        <v/>
      </c>
      <c r="CW425" s="67" t="str">
        <f t="shared" si="4694"/>
        <v/>
      </c>
      <c r="CX425" s="67" t="str">
        <f t="shared" si="4695"/>
        <v/>
      </c>
      <c r="CY425" s="67" t="str">
        <f t="shared" si="4696"/>
        <v/>
      </c>
      <c r="CZ425" s="67" t="str">
        <f t="shared" si="4697"/>
        <v/>
      </c>
      <c r="DA425" s="67" t="str">
        <f t="shared" si="4698"/>
        <v/>
      </c>
      <c r="DB425" s="67" t="str">
        <f t="shared" si="4699"/>
        <v/>
      </c>
      <c r="DC425" s="75" t="str">
        <f t="shared" si="4700"/>
        <v/>
      </c>
      <c r="DD425" s="74" t="str">
        <f t="shared" si="4875"/>
        <v/>
      </c>
      <c r="DE425" s="67" t="str">
        <f t="shared" ref="DE425" si="5077">IF(AND($F425=DD$2,$D425=DD$3,$E425=DE$4),1,"")</f>
        <v/>
      </c>
      <c r="DF425" s="67" t="str">
        <f t="shared" si="4702"/>
        <v/>
      </c>
      <c r="DG425" s="67" t="str">
        <f t="shared" si="4703"/>
        <v/>
      </c>
      <c r="DH425" s="67" t="str">
        <f t="shared" si="4704"/>
        <v/>
      </c>
      <c r="DI425" s="67" t="str">
        <f t="shared" si="4705"/>
        <v/>
      </c>
      <c r="DJ425" s="67" t="str">
        <f t="shared" si="4706"/>
        <v/>
      </c>
      <c r="DK425" s="67" t="str">
        <f t="shared" si="4707"/>
        <v/>
      </c>
      <c r="DL425" s="67" t="str">
        <f t="shared" si="4708"/>
        <v/>
      </c>
      <c r="DM425" s="75" t="str">
        <f t="shared" si="4709"/>
        <v/>
      </c>
      <c r="DN425" s="74" t="str">
        <f t="shared" si="4877"/>
        <v/>
      </c>
      <c r="DO425" s="67" t="str">
        <f t="shared" ref="DO425" si="5078">IF(AND($F425=DN$2,$D425=DN$3,$E425=DO$4),1,"")</f>
        <v/>
      </c>
      <c r="DP425" s="67" t="str">
        <f t="shared" si="4711"/>
        <v/>
      </c>
      <c r="DQ425" s="67" t="str">
        <f t="shared" si="4712"/>
        <v/>
      </c>
      <c r="DR425" s="67" t="str">
        <f t="shared" si="4713"/>
        <v/>
      </c>
      <c r="DS425" s="67" t="str">
        <f t="shared" si="4714"/>
        <v/>
      </c>
      <c r="DT425" s="67" t="str">
        <f t="shared" si="4715"/>
        <v/>
      </c>
      <c r="DU425" s="67" t="str">
        <f t="shared" si="4716"/>
        <v/>
      </c>
      <c r="DV425" s="67" t="str">
        <f t="shared" si="4717"/>
        <v/>
      </c>
      <c r="DW425" s="76" t="str">
        <f t="shared" si="4718"/>
        <v/>
      </c>
      <c r="DX425" s="73"/>
    </row>
    <row r="426" spans="1:128" hidden="1">
      <c r="A426" s="67" t="str">
        <f>IF(OR(B426=0,B426=""),"",'Stu.Detail (1-20)'!A428)</f>
        <v/>
      </c>
      <c r="B426" s="67" t="str">
        <f>IF(OR('Stu.Detail (1-20)'!B428=0,'Stu.Detail (1-20)'!B428=""),"",'Stu.Detail (1-20)'!B428)</f>
        <v/>
      </c>
      <c r="C426" s="68" t="str">
        <f>IF(OR('Stu.Detail (1-20)'!C428=0,'Stu.Detail (1-20)'!C428=""),"",'Stu.Detail (1-20)'!C428)</f>
        <v/>
      </c>
      <c r="D426" s="67" t="str">
        <f>IF(OR('Stu.Detail (1-20)'!J428=0,'Stu.Detail (1-20)'!J428=""),"",'Stu.Detail (1-20)'!J428)</f>
        <v/>
      </c>
      <c r="E426" s="67" t="str">
        <f>IF(OR('Stu.Detail (1-20)'!K428=0,'Stu.Detail (1-20)'!K428=""),"",'Stu.Detail (1-20)'!K428)</f>
        <v/>
      </c>
      <c r="F426" s="67" t="str">
        <f>IF(OR('Stu.Detail (1-20)'!L428=0,'Stu.Detail (1-20)'!L428=""),"",'Stu.Detail (1-20)'!L428)</f>
        <v/>
      </c>
      <c r="H426" s="74" t="str">
        <f t="shared" si="4609"/>
        <v/>
      </c>
      <c r="I426" s="67" t="str">
        <f t="shared" si="4610"/>
        <v/>
      </c>
      <c r="J426" s="67" t="str">
        <f t="shared" si="4611"/>
        <v/>
      </c>
      <c r="K426" s="67" t="str">
        <f t="shared" si="4612"/>
        <v/>
      </c>
      <c r="L426" s="67" t="str">
        <f t="shared" si="4613"/>
        <v/>
      </c>
      <c r="M426" s="67" t="str">
        <f t="shared" si="4614"/>
        <v/>
      </c>
      <c r="N426" s="67" t="str">
        <f t="shared" si="4615"/>
        <v/>
      </c>
      <c r="O426" s="67" t="str">
        <f t="shared" si="4616"/>
        <v/>
      </c>
      <c r="P426" s="67" t="str">
        <f t="shared" si="4617"/>
        <v/>
      </c>
      <c r="Q426" s="75" t="str">
        <f t="shared" si="4618"/>
        <v/>
      </c>
      <c r="R426" s="74" t="str">
        <f t="shared" si="4619"/>
        <v/>
      </c>
      <c r="S426" s="67" t="str">
        <f t="shared" si="4620"/>
        <v/>
      </c>
      <c r="T426" s="67" t="str">
        <f t="shared" si="4621"/>
        <v/>
      </c>
      <c r="U426" s="67" t="str">
        <f t="shared" si="4622"/>
        <v/>
      </c>
      <c r="V426" s="67" t="str">
        <f t="shared" si="4623"/>
        <v/>
      </c>
      <c r="W426" s="67" t="str">
        <f t="shared" si="4624"/>
        <v/>
      </c>
      <c r="X426" s="67" t="str">
        <f t="shared" si="4625"/>
        <v/>
      </c>
      <c r="Y426" s="67" t="str">
        <f t="shared" si="4626"/>
        <v/>
      </c>
      <c r="Z426" s="67" t="str">
        <f t="shared" si="4627"/>
        <v/>
      </c>
      <c r="AA426" s="75" t="str">
        <f t="shared" si="4628"/>
        <v/>
      </c>
      <c r="AB426" s="74" t="str">
        <f t="shared" si="4859"/>
        <v/>
      </c>
      <c r="AC426" s="67" t="str">
        <f t="shared" ref="AC426" si="5079">IF(AND($F426=AB$2,$D426=AB$3,$E426=AC$4),1,"")</f>
        <v/>
      </c>
      <c r="AD426" s="67" t="str">
        <f t="shared" si="4630"/>
        <v/>
      </c>
      <c r="AE426" s="67" t="str">
        <f t="shared" si="4631"/>
        <v/>
      </c>
      <c r="AF426" s="67" t="str">
        <f t="shared" si="4632"/>
        <v/>
      </c>
      <c r="AG426" s="67" t="str">
        <f t="shared" si="4633"/>
        <v/>
      </c>
      <c r="AH426" s="67" t="str">
        <f t="shared" si="4634"/>
        <v/>
      </c>
      <c r="AI426" s="67" t="str">
        <f t="shared" si="4635"/>
        <v/>
      </c>
      <c r="AJ426" s="67" t="str">
        <f t="shared" si="4636"/>
        <v/>
      </c>
      <c r="AK426" s="75" t="str">
        <f t="shared" si="4637"/>
        <v/>
      </c>
      <c r="AL426" s="74" t="str">
        <f t="shared" si="4861"/>
        <v/>
      </c>
      <c r="AM426" s="67" t="str">
        <f t="shared" ref="AM426" si="5080">IF(AND($F426=AL$2,$D426=AL$3,$E426=AM$4),1,"")</f>
        <v/>
      </c>
      <c r="AN426" s="67" t="str">
        <f t="shared" si="4639"/>
        <v/>
      </c>
      <c r="AO426" s="67" t="str">
        <f t="shared" si="4640"/>
        <v/>
      </c>
      <c r="AP426" s="67" t="str">
        <f t="shared" si="4641"/>
        <v/>
      </c>
      <c r="AQ426" s="67" t="str">
        <f t="shared" si="4642"/>
        <v/>
      </c>
      <c r="AR426" s="67" t="str">
        <f t="shared" si="4643"/>
        <v/>
      </c>
      <c r="AS426" s="67" t="str">
        <f t="shared" si="4644"/>
        <v/>
      </c>
      <c r="AT426" s="67" t="str">
        <f t="shared" si="4645"/>
        <v/>
      </c>
      <c r="AU426" s="75" t="str">
        <f t="shared" si="4646"/>
        <v/>
      </c>
      <c r="AV426" s="74" t="str">
        <f t="shared" si="4863"/>
        <v/>
      </c>
      <c r="AW426" s="67" t="str">
        <f t="shared" ref="AW426" si="5081">IF(AND($F426=AV$2,$D426=AV$3,$E426=AW$4),1,"")</f>
        <v/>
      </c>
      <c r="AX426" s="67" t="str">
        <f t="shared" si="4648"/>
        <v/>
      </c>
      <c r="AY426" s="67" t="str">
        <f t="shared" si="4649"/>
        <v/>
      </c>
      <c r="AZ426" s="67" t="str">
        <f t="shared" si="4650"/>
        <v/>
      </c>
      <c r="BA426" s="67" t="str">
        <f t="shared" si="4651"/>
        <v/>
      </c>
      <c r="BB426" s="67" t="str">
        <f t="shared" si="4652"/>
        <v/>
      </c>
      <c r="BC426" s="67" t="str">
        <f t="shared" si="4653"/>
        <v/>
      </c>
      <c r="BD426" s="67" t="str">
        <f t="shared" si="4654"/>
        <v/>
      </c>
      <c r="BE426" s="75" t="str">
        <f t="shared" si="4655"/>
        <v/>
      </c>
      <c r="BF426" s="74" t="str">
        <f t="shared" si="4865"/>
        <v/>
      </c>
      <c r="BG426" s="67" t="str">
        <f t="shared" ref="BG426" si="5082">IF(AND($F426=BF$2,$D426=BF$3,$E426=BG$4),1,"")</f>
        <v/>
      </c>
      <c r="BH426" s="67" t="str">
        <f t="shared" si="4657"/>
        <v/>
      </c>
      <c r="BI426" s="67" t="str">
        <f t="shared" si="4658"/>
        <v/>
      </c>
      <c r="BJ426" s="67" t="str">
        <f t="shared" si="4659"/>
        <v/>
      </c>
      <c r="BK426" s="67" t="str">
        <f t="shared" si="4660"/>
        <v/>
      </c>
      <c r="BL426" s="67" t="str">
        <f t="shared" si="4661"/>
        <v/>
      </c>
      <c r="BM426" s="67" t="str">
        <f t="shared" si="4662"/>
        <v/>
      </c>
      <c r="BN426" s="67" t="str">
        <f t="shared" si="4663"/>
        <v/>
      </c>
      <c r="BO426" s="75" t="str">
        <f t="shared" si="4664"/>
        <v/>
      </c>
      <c r="BP426" s="74" t="str">
        <f t="shared" si="4867"/>
        <v/>
      </c>
      <c r="BQ426" s="67" t="str">
        <f t="shared" ref="BQ426" si="5083">IF(AND($F426=BP$2,$D426=BP$3,$E426=BQ$4),1,"")</f>
        <v/>
      </c>
      <c r="BR426" s="67" t="str">
        <f t="shared" si="4666"/>
        <v/>
      </c>
      <c r="BS426" s="67" t="str">
        <f t="shared" si="4667"/>
        <v/>
      </c>
      <c r="BT426" s="67" t="str">
        <f t="shared" si="4668"/>
        <v/>
      </c>
      <c r="BU426" s="67" t="str">
        <f t="shared" si="4669"/>
        <v/>
      </c>
      <c r="BV426" s="67" t="str">
        <f t="shared" si="4670"/>
        <v/>
      </c>
      <c r="BW426" s="67" t="str">
        <f t="shared" si="4671"/>
        <v/>
      </c>
      <c r="BX426" s="67" t="str">
        <f t="shared" si="4672"/>
        <v/>
      </c>
      <c r="BY426" s="75" t="str">
        <f t="shared" si="4673"/>
        <v/>
      </c>
      <c r="BZ426" s="74" t="str">
        <f t="shared" si="4869"/>
        <v/>
      </c>
      <c r="CA426" s="67" t="str">
        <f t="shared" ref="CA426" si="5084">IF(AND($F426=BZ$2,$D426=BZ$3,$E426=CA$4),1,"")</f>
        <v/>
      </c>
      <c r="CB426" s="67" t="str">
        <f t="shared" si="4675"/>
        <v/>
      </c>
      <c r="CC426" s="67" t="str">
        <f t="shared" si="4676"/>
        <v/>
      </c>
      <c r="CD426" s="67" t="str">
        <f t="shared" si="4677"/>
        <v/>
      </c>
      <c r="CE426" s="67" t="str">
        <f t="shared" si="4678"/>
        <v/>
      </c>
      <c r="CF426" s="67" t="str">
        <f t="shared" si="4679"/>
        <v/>
      </c>
      <c r="CG426" s="67" t="str">
        <f t="shared" si="4680"/>
        <v/>
      </c>
      <c r="CH426" s="67" t="str">
        <f t="shared" si="4681"/>
        <v/>
      </c>
      <c r="CI426" s="75" t="str">
        <f t="shared" si="4682"/>
        <v/>
      </c>
      <c r="CJ426" s="74" t="str">
        <f t="shared" si="4871"/>
        <v/>
      </c>
      <c r="CK426" s="67" t="str">
        <f t="shared" ref="CK426" si="5085">IF(AND($F426=CJ$2,$D426=CJ$3,$E426=CK$4),1,"")</f>
        <v/>
      </c>
      <c r="CL426" s="67" t="str">
        <f t="shared" si="4684"/>
        <v/>
      </c>
      <c r="CM426" s="67" t="str">
        <f t="shared" si="4685"/>
        <v/>
      </c>
      <c r="CN426" s="67" t="str">
        <f t="shared" si="4686"/>
        <v/>
      </c>
      <c r="CO426" s="67" t="str">
        <f t="shared" si="4687"/>
        <v/>
      </c>
      <c r="CP426" s="67" t="str">
        <f t="shared" si="4688"/>
        <v/>
      </c>
      <c r="CQ426" s="67" t="str">
        <f t="shared" si="4689"/>
        <v/>
      </c>
      <c r="CR426" s="67" t="str">
        <f t="shared" si="4690"/>
        <v/>
      </c>
      <c r="CS426" s="75" t="str">
        <f t="shared" si="4691"/>
        <v/>
      </c>
      <c r="CT426" s="74" t="str">
        <f t="shared" si="4873"/>
        <v/>
      </c>
      <c r="CU426" s="67" t="str">
        <f t="shared" ref="CU426" si="5086">IF(AND($F426=CT$2,$D426=CT$3,$E426=CU$4),1,"")</f>
        <v/>
      </c>
      <c r="CV426" s="67" t="str">
        <f t="shared" si="4693"/>
        <v/>
      </c>
      <c r="CW426" s="67" t="str">
        <f t="shared" si="4694"/>
        <v/>
      </c>
      <c r="CX426" s="67" t="str">
        <f t="shared" si="4695"/>
        <v/>
      </c>
      <c r="CY426" s="67" t="str">
        <f t="shared" si="4696"/>
        <v/>
      </c>
      <c r="CZ426" s="67" t="str">
        <f t="shared" si="4697"/>
        <v/>
      </c>
      <c r="DA426" s="67" t="str">
        <f t="shared" si="4698"/>
        <v/>
      </c>
      <c r="DB426" s="67" t="str">
        <f t="shared" si="4699"/>
        <v/>
      </c>
      <c r="DC426" s="75" t="str">
        <f t="shared" si="4700"/>
        <v/>
      </c>
      <c r="DD426" s="74" t="str">
        <f t="shared" si="4875"/>
        <v/>
      </c>
      <c r="DE426" s="67" t="str">
        <f t="shared" ref="DE426" si="5087">IF(AND($F426=DD$2,$D426=DD$3,$E426=DE$4),1,"")</f>
        <v/>
      </c>
      <c r="DF426" s="67" t="str">
        <f t="shared" si="4702"/>
        <v/>
      </c>
      <c r="DG426" s="67" t="str">
        <f t="shared" si="4703"/>
        <v/>
      </c>
      <c r="DH426" s="67" t="str">
        <f t="shared" si="4704"/>
        <v/>
      </c>
      <c r="DI426" s="67" t="str">
        <f t="shared" si="4705"/>
        <v/>
      </c>
      <c r="DJ426" s="67" t="str">
        <f t="shared" si="4706"/>
        <v/>
      </c>
      <c r="DK426" s="67" t="str">
        <f t="shared" si="4707"/>
        <v/>
      </c>
      <c r="DL426" s="67" t="str">
        <f t="shared" si="4708"/>
        <v/>
      </c>
      <c r="DM426" s="75" t="str">
        <f t="shared" si="4709"/>
        <v/>
      </c>
      <c r="DN426" s="74" t="str">
        <f t="shared" si="4877"/>
        <v/>
      </c>
      <c r="DO426" s="67" t="str">
        <f t="shared" ref="DO426" si="5088">IF(AND($F426=DN$2,$D426=DN$3,$E426=DO$4),1,"")</f>
        <v/>
      </c>
      <c r="DP426" s="67" t="str">
        <f t="shared" si="4711"/>
        <v/>
      </c>
      <c r="DQ426" s="67" t="str">
        <f t="shared" si="4712"/>
        <v/>
      </c>
      <c r="DR426" s="67" t="str">
        <f t="shared" si="4713"/>
        <v/>
      </c>
      <c r="DS426" s="67" t="str">
        <f t="shared" si="4714"/>
        <v/>
      </c>
      <c r="DT426" s="67" t="str">
        <f t="shared" si="4715"/>
        <v/>
      </c>
      <c r="DU426" s="67" t="str">
        <f t="shared" si="4716"/>
        <v/>
      </c>
      <c r="DV426" s="67" t="str">
        <f t="shared" si="4717"/>
        <v/>
      </c>
      <c r="DW426" s="76" t="str">
        <f t="shared" si="4718"/>
        <v/>
      </c>
      <c r="DX426" s="73"/>
    </row>
    <row r="427" spans="1:128" hidden="1">
      <c r="A427" s="67" t="str">
        <f>IF(OR(B427=0,B427=""),"",'Stu.Detail (1-20)'!A429)</f>
        <v/>
      </c>
      <c r="B427" s="67" t="str">
        <f>IF(OR('Stu.Detail (1-20)'!B429=0,'Stu.Detail (1-20)'!B429=""),"",'Stu.Detail (1-20)'!B429)</f>
        <v/>
      </c>
      <c r="C427" s="68" t="str">
        <f>IF(OR('Stu.Detail (1-20)'!C429=0,'Stu.Detail (1-20)'!C429=""),"",'Stu.Detail (1-20)'!C429)</f>
        <v/>
      </c>
      <c r="D427" s="67" t="str">
        <f>IF(OR('Stu.Detail (1-20)'!J429=0,'Stu.Detail (1-20)'!J429=""),"",'Stu.Detail (1-20)'!J429)</f>
        <v/>
      </c>
      <c r="E427" s="67" t="str">
        <f>IF(OR('Stu.Detail (1-20)'!K429=0,'Stu.Detail (1-20)'!K429=""),"",'Stu.Detail (1-20)'!K429)</f>
        <v/>
      </c>
      <c r="F427" s="67" t="str">
        <f>IF(OR('Stu.Detail (1-20)'!L429=0,'Stu.Detail (1-20)'!L429=""),"",'Stu.Detail (1-20)'!L429)</f>
        <v/>
      </c>
      <c r="H427" s="74" t="str">
        <f t="shared" si="4609"/>
        <v/>
      </c>
      <c r="I427" s="67" t="str">
        <f t="shared" si="4610"/>
        <v/>
      </c>
      <c r="J427" s="67" t="str">
        <f t="shared" si="4611"/>
        <v/>
      </c>
      <c r="K427" s="67" t="str">
        <f t="shared" si="4612"/>
        <v/>
      </c>
      <c r="L427" s="67" t="str">
        <f t="shared" si="4613"/>
        <v/>
      </c>
      <c r="M427" s="67" t="str">
        <f t="shared" si="4614"/>
        <v/>
      </c>
      <c r="N427" s="67" t="str">
        <f t="shared" si="4615"/>
        <v/>
      </c>
      <c r="O427" s="67" t="str">
        <f t="shared" si="4616"/>
        <v/>
      </c>
      <c r="P427" s="67" t="str">
        <f t="shared" si="4617"/>
        <v/>
      </c>
      <c r="Q427" s="75" t="str">
        <f t="shared" si="4618"/>
        <v/>
      </c>
      <c r="R427" s="74" t="str">
        <f t="shared" si="4619"/>
        <v/>
      </c>
      <c r="S427" s="67" t="str">
        <f t="shared" si="4620"/>
        <v/>
      </c>
      <c r="T427" s="67" t="str">
        <f t="shared" si="4621"/>
        <v/>
      </c>
      <c r="U427" s="67" t="str">
        <f t="shared" si="4622"/>
        <v/>
      </c>
      <c r="V427" s="67" t="str">
        <f t="shared" si="4623"/>
        <v/>
      </c>
      <c r="W427" s="67" t="str">
        <f t="shared" si="4624"/>
        <v/>
      </c>
      <c r="X427" s="67" t="str">
        <f t="shared" si="4625"/>
        <v/>
      </c>
      <c r="Y427" s="67" t="str">
        <f t="shared" si="4626"/>
        <v/>
      </c>
      <c r="Z427" s="67" t="str">
        <f t="shared" si="4627"/>
        <v/>
      </c>
      <c r="AA427" s="75" t="str">
        <f t="shared" si="4628"/>
        <v/>
      </c>
      <c r="AB427" s="74" t="str">
        <f t="shared" si="4859"/>
        <v/>
      </c>
      <c r="AC427" s="67" t="str">
        <f t="shared" ref="AC427" si="5089">IF(AND($F427=AB$2,$D427=AB$3,$E427=AC$4),1,"")</f>
        <v/>
      </c>
      <c r="AD427" s="67" t="str">
        <f t="shared" si="4630"/>
        <v/>
      </c>
      <c r="AE427" s="67" t="str">
        <f t="shared" si="4631"/>
        <v/>
      </c>
      <c r="AF427" s="67" t="str">
        <f t="shared" si="4632"/>
        <v/>
      </c>
      <c r="AG427" s="67" t="str">
        <f t="shared" si="4633"/>
        <v/>
      </c>
      <c r="AH427" s="67" t="str">
        <f t="shared" si="4634"/>
        <v/>
      </c>
      <c r="AI427" s="67" t="str">
        <f t="shared" si="4635"/>
        <v/>
      </c>
      <c r="AJ427" s="67" t="str">
        <f t="shared" si="4636"/>
        <v/>
      </c>
      <c r="AK427" s="75" t="str">
        <f t="shared" si="4637"/>
        <v/>
      </c>
      <c r="AL427" s="74" t="str">
        <f t="shared" si="4861"/>
        <v/>
      </c>
      <c r="AM427" s="67" t="str">
        <f t="shared" ref="AM427" si="5090">IF(AND($F427=AL$2,$D427=AL$3,$E427=AM$4),1,"")</f>
        <v/>
      </c>
      <c r="AN427" s="67" t="str">
        <f t="shared" si="4639"/>
        <v/>
      </c>
      <c r="AO427" s="67" t="str">
        <f t="shared" si="4640"/>
        <v/>
      </c>
      <c r="AP427" s="67" t="str">
        <f t="shared" si="4641"/>
        <v/>
      </c>
      <c r="AQ427" s="67" t="str">
        <f t="shared" si="4642"/>
        <v/>
      </c>
      <c r="AR427" s="67" t="str">
        <f t="shared" si="4643"/>
        <v/>
      </c>
      <c r="AS427" s="67" t="str">
        <f t="shared" si="4644"/>
        <v/>
      </c>
      <c r="AT427" s="67" t="str">
        <f t="shared" si="4645"/>
        <v/>
      </c>
      <c r="AU427" s="75" t="str">
        <f t="shared" si="4646"/>
        <v/>
      </c>
      <c r="AV427" s="74" t="str">
        <f t="shared" si="4863"/>
        <v/>
      </c>
      <c r="AW427" s="67" t="str">
        <f t="shared" ref="AW427" si="5091">IF(AND($F427=AV$2,$D427=AV$3,$E427=AW$4),1,"")</f>
        <v/>
      </c>
      <c r="AX427" s="67" t="str">
        <f t="shared" si="4648"/>
        <v/>
      </c>
      <c r="AY427" s="67" t="str">
        <f t="shared" si="4649"/>
        <v/>
      </c>
      <c r="AZ427" s="67" t="str">
        <f t="shared" si="4650"/>
        <v/>
      </c>
      <c r="BA427" s="67" t="str">
        <f t="shared" si="4651"/>
        <v/>
      </c>
      <c r="BB427" s="67" t="str">
        <f t="shared" si="4652"/>
        <v/>
      </c>
      <c r="BC427" s="67" t="str">
        <f t="shared" si="4653"/>
        <v/>
      </c>
      <c r="BD427" s="67" t="str">
        <f t="shared" si="4654"/>
        <v/>
      </c>
      <c r="BE427" s="75" t="str">
        <f t="shared" si="4655"/>
        <v/>
      </c>
      <c r="BF427" s="74" t="str">
        <f t="shared" si="4865"/>
        <v/>
      </c>
      <c r="BG427" s="67" t="str">
        <f t="shared" ref="BG427" si="5092">IF(AND($F427=BF$2,$D427=BF$3,$E427=BG$4),1,"")</f>
        <v/>
      </c>
      <c r="BH427" s="67" t="str">
        <f t="shared" si="4657"/>
        <v/>
      </c>
      <c r="BI427" s="67" t="str">
        <f t="shared" si="4658"/>
        <v/>
      </c>
      <c r="BJ427" s="67" t="str">
        <f t="shared" si="4659"/>
        <v/>
      </c>
      <c r="BK427" s="67" t="str">
        <f t="shared" si="4660"/>
        <v/>
      </c>
      <c r="BL427" s="67" t="str">
        <f t="shared" si="4661"/>
        <v/>
      </c>
      <c r="BM427" s="67" t="str">
        <f t="shared" si="4662"/>
        <v/>
      </c>
      <c r="BN427" s="67" t="str">
        <f t="shared" si="4663"/>
        <v/>
      </c>
      <c r="BO427" s="75" t="str">
        <f t="shared" si="4664"/>
        <v/>
      </c>
      <c r="BP427" s="74" t="str">
        <f t="shared" si="4867"/>
        <v/>
      </c>
      <c r="BQ427" s="67" t="str">
        <f t="shared" ref="BQ427" si="5093">IF(AND($F427=BP$2,$D427=BP$3,$E427=BQ$4),1,"")</f>
        <v/>
      </c>
      <c r="BR427" s="67" t="str">
        <f t="shared" si="4666"/>
        <v/>
      </c>
      <c r="BS427" s="67" t="str">
        <f t="shared" si="4667"/>
        <v/>
      </c>
      <c r="BT427" s="67" t="str">
        <f t="shared" si="4668"/>
        <v/>
      </c>
      <c r="BU427" s="67" t="str">
        <f t="shared" si="4669"/>
        <v/>
      </c>
      <c r="BV427" s="67" t="str">
        <f t="shared" si="4670"/>
        <v/>
      </c>
      <c r="BW427" s="67" t="str">
        <f t="shared" si="4671"/>
        <v/>
      </c>
      <c r="BX427" s="67" t="str">
        <f t="shared" si="4672"/>
        <v/>
      </c>
      <c r="BY427" s="75" t="str">
        <f t="shared" si="4673"/>
        <v/>
      </c>
      <c r="BZ427" s="74" t="str">
        <f t="shared" si="4869"/>
        <v/>
      </c>
      <c r="CA427" s="67" t="str">
        <f t="shared" ref="CA427" si="5094">IF(AND($F427=BZ$2,$D427=BZ$3,$E427=CA$4),1,"")</f>
        <v/>
      </c>
      <c r="CB427" s="67" t="str">
        <f t="shared" si="4675"/>
        <v/>
      </c>
      <c r="CC427" s="67" t="str">
        <f t="shared" si="4676"/>
        <v/>
      </c>
      <c r="CD427" s="67" t="str">
        <f t="shared" si="4677"/>
        <v/>
      </c>
      <c r="CE427" s="67" t="str">
        <f t="shared" si="4678"/>
        <v/>
      </c>
      <c r="CF427" s="67" t="str">
        <f t="shared" si="4679"/>
        <v/>
      </c>
      <c r="CG427" s="67" t="str">
        <f t="shared" si="4680"/>
        <v/>
      </c>
      <c r="CH427" s="67" t="str">
        <f t="shared" si="4681"/>
        <v/>
      </c>
      <c r="CI427" s="75" t="str">
        <f t="shared" si="4682"/>
        <v/>
      </c>
      <c r="CJ427" s="74" t="str">
        <f t="shared" si="4871"/>
        <v/>
      </c>
      <c r="CK427" s="67" t="str">
        <f t="shared" ref="CK427" si="5095">IF(AND($F427=CJ$2,$D427=CJ$3,$E427=CK$4),1,"")</f>
        <v/>
      </c>
      <c r="CL427" s="67" t="str">
        <f t="shared" si="4684"/>
        <v/>
      </c>
      <c r="CM427" s="67" t="str">
        <f t="shared" si="4685"/>
        <v/>
      </c>
      <c r="CN427" s="67" t="str">
        <f t="shared" si="4686"/>
        <v/>
      </c>
      <c r="CO427" s="67" t="str">
        <f t="shared" si="4687"/>
        <v/>
      </c>
      <c r="CP427" s="67" t="str">
        <f t="shared" si="4688"/>
        <v/>
      </c>
      <c r="CQ427" s="67" t="str">
        <f t="shared" si="4689"/>
        <v/>
      </c>
      <c r="CR427" s="67" t="str">
        <f t="shared" si="4690"/>
        <v/>
      </c>
      <c r="CS427" s="75" t="str">
        <f t="shared" si="4691"/>
        <v/>
      </c>
      <c r="CT427" s="74" t="str">
        <f t="shared" si="4873"/>
        <v/>
      </c>
      <c r="CU427" s="67" t="str">
        <f t="shared" ref="CU427" si="5096">IF(AND($F427=CT$2,$D427=CT$3,$E427=CU$4),1,"")</f>
        <v/>
      </c>
      <c r="CV427" s="67" t="str">
        <f t="shared" si="4693"/>
        <v/>
      </c>
      <c r="CW427" s="67" t="str">
        <f t="shared" si="4694"/>
        <v/>
      </c>
      <c r="CX427" s="67" t="str">
        <f t="shared" si="4695"/>
        <v/>
      </c>
      <c r="CY427" s="67" t="str">
        <f t="shared" si="4696"/>
        <v/>
      </c>
      <c r="CZ427" s="67" t="str">
        <f t="shared" si="4697"/>
        <v/>
      </c>
      <c r="DA427" s="67" t="str">
        <f t="shared" si="4698"/>
        <v/>
      </c>
      <c r="DB427" s="67" t="str">
        <f t="shared" si="4699"/>
        <v/>
      </c>
      <c r="DC427" s="75" t="str">
        <f t="shared" si="4700"/>
        <v/>
      </c>
      <c r="DD427" s="74" t="str">
        <f t="shared" si="4875"/>
        <v/>
      </c>
      <c r="DE427" s="67" t="str">
        <f t="shared" ref="DE427" si="5097">IF(AND($F427=DD$2,$D427=DD$3,$E427=DE$4),1,"")</f>
        <v/>
      </c>
      <c r="DF427" s="67" t="str">
        <f t="shared" si="4702"/>
        <v/>
      </c>
      <c r="DG427" s="67" t="str">
        <f t="shared" si="4703"/>
        <v/>
      </c>
      <c r="DH427" s="67" t="str">
        <f t="shared" si="4704"/>
        <v/>
      </c>
      <c r="DI427" s="67" t="str">
        <f t="shared" si="4705"/>
        <v/>
      </c>
      <c r="DJ427" s="67" t="str">
        <f t="shared" si="4706"/>
        <v/>
      </c>
      <c r="DK427" s="67" t="str">
        <f t="shared" si="4707"/>
        <v/>
      </c>
      <c r="DL427" s="67" t="str">
        <f t="shared" si="4708"/>
        <v/>
      </c>
      <c r="DM427" s="75" t="str">
        <f t="shared" si="4709"/>
        <v/>
      </c>
      <c r="DN427" s="74" t="str">
        <f t="shared" si="4877"/>
        <v/>
      </c>
      <c r="DO427" s="67" t="str">
        <f t="shared" ref="DO427" si="5098">IF(AND($F427=DN$2,$D427=DN$3,$E427=DO$4),1,"")</f>
        <v/>
      </c>
      <c r="DP427" s="67" t="str">
        <f t="shared" si="4711"/>
        <v/>
      </c>
      <c r="DQ427" s="67" t="str">
        <f t="shared" si="4712"/>
        <v/>
      </c>
      <c r="DR427" s="67" t="str">
        <f t="shared" si="4713"/>
        <v/>
      </c>
      <c r="DS427" s="67" t="str">
        <f t="shared" si="4714"/>
        <v/>
      </c>
      <c r="DT427" s="67" t="str">
        <f t="shared" si="4715"/>
        <v/>
      </c>
      <c r="DU427" s="67" t="str">
        <f t="shared" si="4716"/>
        <v/>
      </c>
      <c r="DV427" s="67" t="str">
        <f t="shared" si="4717"/>
        <v/>
      </c>
      <c r="DW427" s="76" t="str">
        <f t="shared" si="4718"/>
        <v/>
      </c>
      <c r="DX427" s="73"/>
    </row>
    <row r="428" spans="1:128" hidden="1">
      <c r="A428" s="67" t="str">
        <f>IF(OR(B428=0,B428=""),"",'Stu.Detail (1-20)'!A430)</f>
        <v/>
      </c>
      <c r="B428" s="67" t="str">
        <f>IF(OR('Stu.Detail (1-20)'!B430=0,'Stu.Detail (1-20)'!B430=""),"",'Stu.Detail (1-20)'!B430)</f>
        <v/>
      </c>
      <c r="C428" s="68" t="str">
        <f>IF(OR('Stu.Detail (1-20)'!C430=0,'Stu.Detail (1-20)'!C430=""),"",'Stu.Detail (1-20)'!C430)</f>
        <v/>
      </c>
      <c r="D428" s="67" t="str">
        <f>IF(OR('Stu.Detail (1-20)'!J430=0,'Stu.Detail (1-20)'!J430=""),"",'Stu.Detail (1-20)'!J430)</f>
        <v/>
      </c>
      <c r="E428" s="67" t="str">
        <f>IF(OR('Stu.Detail (1-20)'!K430=0,'Stu.Detail (1-20)'!K430=""),"",'Stu.Detail (1-20)'!K430)</f>
        <v/>
      </c>
      <c r="F428" s="67" t="str">
        <f>IF(OR('Stu.Detail (1-20)'!L430=0,'Stu.Detail (1-20)'!L430=""),"",'Stu.Detail (1-20)'!L430)</f>
        <v/>
      </c>
      <c r="H428" s="74" t="str">
        <f t="shared" si="4609"/>
        <v/>
      </c>
      <c r="I428" s="67" t="str">
        <f t="shared" si="4610"/>
        <v/>
      </c>
      <c r="J428" s="67" t="str">
        <f t="shared" si="4611"/>
        <v/>
      </c>
      <c r="K428" s="67" t="str">
        <f t="shared" si="4612"/>
        <v/>
      </c>
      <c r="L428" s="67" t="str">
        <f t="shared" si="4613"/>
        <v/>
      </c>
      <c r="M428" s="67" t="str">
        <f t="shared" si="4614"/>
        <v/>
      </c>
      <c r="N428" s="67" t="str">
        <f t="shared" si="4615"/>
        <v/>
      </c>
      <c r="O428" s="67" t="str">
        <f t="shared" si="4616"/>
        <v/>
      </c>
      <c r="P428" s="67" t="str">
        <f t="shared" si="4617"/>
        <v/>
      </c>
      <c r="Q428" s="75" t="str">
        <f t="shared" si="4618"/>
        <v/>
      </c>
      <c r="R428" s="74" t="str">
        <f t="shared" si="4619"/>
        <v/>
      </c>
      <c r="S428" s="67" t="str">
        <f t="shared" si="4620"/>
        <v/>
      </c>
      <c r="T428" s="67" t="str">
        <f t="shared" si="4621"/>
        <v/>
      </c>
      <c r="U428" s="67" t="str">
        <f t="shared" si="4622"/>
        <v/>
      </c>
      <c r="V428" s="67" t="str">
        <f t="shared" si="4623"/>
        <v/>
      </c>
      <c r="W428" s="67" t="str">
        <f t="shared" si="4624"/>
        <v/>
      </c>
      <c r="X428" s="67" t="str">
        <f t="shared" si="4625"/>
        <v/>
      </c>
      <c r="Y428" s="67" t="str">
        <f t="shared" si="4626"/>
        <v/>
      </c>
      <c r="Z428" s="67" t="str">
        <f t="shared" si="4627"/>
        <v/>
      </c>
      <c r="AA428" s="75" t="str">
        <f t="shared" si="4628"/>
        <v/>
      </c>
      <c r="AB428" s="74" t="str">
        <f t="shared" si="4859"/>
        <v/>
      </c>
      <c r="AC428" s="67" t="str">
        <f t="shared" ref="AC428" si="5099">IF(AND($F428=AB$2,$D428=AB$3,$E428=AC$4),1,"")</f>
        <v/>
      </c>
      <c r="AD428" s="67" t="str">
        <f t="shared" si="4630"/>
        <v/>
      </c>
      <c r="AE428" s="67" t="str">
        <f t="shared" si="4631"/>
        <v/>
      </c>
      <c r="AF428" s="67" t="str">
        <f t="shared" si="4632"/>
        <v/>
      </c>
      <c r="AG428" s="67" t="str">
        <f t="shared" si="4633"/>
        <v/>
      </c>
      <c r="AH428" s="67" t="str">
        <f t="shared" si="4634"/>
        <v/>
      </c>
      <c r="AI428" s="67" t="str">
        <f t="shared" si="4635"/>
        <v/>
      </c>
      <c r="AJ428" s="67" t="str">
        <f t="shared" si="4636"/>
        <v/>
      </c>
      <c r="AK428" s="75" t="str">
        <f t="shared" si="4637"/>
        <v/>
      </c>
      <c r="AL428" s="74" t="str">
        <f t="shared" si="4861"/>
        <v/>
      </c>
      <c r="AM428" s="67" t="str">
        <f t="shared" ref="AM428" si="5100">IF(AND($F428=AL$2,$D428=AL$3,$E428=AM$4),1,"")</f>
        <v/>
      </c>
      <c r="AN428" s="67" t="str">
        <f t="shared" si="4639"/>
        <v/>
      </c>
      <c r="AO428" s="67" t="str">
        <f t="shared" si="4640"/>
        <v/>
      </c>
      <c r="AP428" s="67" t="str">
        <f t="shared" si="4641"/>
        <v/>
      </c>
      <c r="AQ428" s="67" t="str">
        <f t="shared" si="4642"/>
        <v/>
      </c>
      <c r="AR428" s="67" t="str">
        <f t="shared" si="4643"/>
        <v/>
      </c>
      <c r="AS428" s="67" t="str">
        <f t="shared" si="4644"/>
        <v/>
      </c>
      <c r="AT428" s="67" t="str">
        <f t="shared" si="4645"/>
        <v/>
      </c>
      <c r="AU428" s="75" t="str">
        <f t="shared" si="4646"/>
        <v/>
      </c>
      <c r="AV428" s="74" t="str">
        <f t="shared" si="4863"/>
        <v/>
      </c>
      <c r="AW428" s="67" t="str">
        <f t="shared" ref="AW428" si="5101">IF(AND($F428=AV$2,$D428=AV$3,$E428=AW$4),1,"")</f>
        <v/>
      </c>
      <c r="AX428" s="67" t="str">
        <f t="shared" si="4648"/>
        <v/>
      </c>
      <c r="AY428" s="67" t="str">
        <f t="shared" si="4649"/>
        <v/>
      </c>
      <c r="AZ428" s="67" t="str">
        <f t="shared" si="4650"/>
        <v/>
      </c>
      <c r="BA428" s="67" t="str">
        <f t="shared" si="4651"/>
        <v/>
      </c>
      <c r="BB428" s="67" t="str">
        <f t="shared" si="4652"/>
        <v/>
      </c>
      <c r="BC428" s="67" t="str">
        <f t="shared" si="4653"/>
        <v/>
      </c>
      <c r="BD428" s="67" t="str">
        <f t="shared" si="4654"/>
        <v/>
      </c>
      <c r="BE428" s="75" t="str">
        <f t="shared" si="4655"/>
        <v/>
      </c>
      <c r="BF428" s="74" t="str">
        <f t="shared" si="4865"/>
        <v/>
      </c>
      <c r="BG428" s="67" t="str">
        <f t="shared" ref="BG428" si="5102">IF(AND($F428=BF$2,$D428=BF$3,$E428=BG$4),1,"")</f>
        <v/>
      </c>
      <c r="BH428" s="67" t="str">
        <f t="shared" si="4657"/>
        <v/>
      </c>
      <c r="BI428" s="67" t="str">
        <f t="shared" si="4658"/>
        <v/>
      </c>
      <c r="BJ428" s="67" t="str">
        <f t="shared" si="4659"/>
        <v/>
      </c>
      <c r="BK428" s="67" t="str">
        <f t="shared" si="4660"/>
        <v/>
      </c>
      <c r="BL428" s="67" t="str">
        <f t="shared" si="4661"/>
        <v/>
      </c>
      <c r="BM428" s="67" t="str">
        <f t="shared" si="4662"/>
        <v/>
      </c>
      <c r="BN428" s="67" t="str">
        <f t="shared" si="4663"/>
        <v/>
      </c>
      <c r="BO428" s="75" t="str">
        <f t="shared" si="4664"/>
        <v/>
      </c>
      <c r="BP428" s="74" t="str">
        <f t="shared" si="4867"/>
        <v/>
      </c>
      <c r="BQ428" s="67" t="str">
        <f t="shared" ref="BQ428" si="5103">IF(AND($F428=BP$2,$D428=BP$3,$E428=BQ$4),1,"")</f>
        <v/>
      </c>
      <c r="BR428" s="67" t="str">
        <f t="shared" si="4666"/>
        <v/>
      </c>
      <c r="BS428" s="67" t="str">
        <f t="shared" si="4667"/>
        <v/>
      </c>
      <c r="BT428" s="67" t="str">
        <f t="shared" si="4668"/>
        <v/>
      </c>
      <c r="BU428" s="67" t="str">
        <f t="shared" si="4669"/>
        <v/>
      </c>
      <c r="BV428" s="67" t="str">
        <f t="shared" si="4670"/>
        <v/>
      </c>
      <c r="BW428" s="67" t="str">
        <f t="shared" si="4671"/>
        <v/>
      </c>
      <c r="BX428" s="67" t="str">
        <f t="shared" si="4672"/>
        <v/>
      </c>
      <c r="BY428" s="75" t="str">
        <f t="shared" si="4673"/>
        <v/>
      </c>
      <c r="BZ428" s="74" t="str">
        <f t="shared" si="4869"/>
        <v/>
      </c>
      <c r="CA428" s="67" t="str">
        <f t="shared" ref="CA428" si="5104">IF(AND($F428=BZ$2,$D428=BZ$3,$E428=CA$4),1,"")</f>
        <v/>
      </c>
      <c r="CB428" s="67" t="str">
        <f t="shared" si="4675"/>
        <v/>
      </c>
      <c r="CC428" s="67" t="str">
        <f t="shared" si="4676"/>
        <v/>
      </c>
      <c r="CD428" s="67" t="str">
        <f t="shared" si="4677"/>
        <v/>
      </c>
      <c r="CE428" s="67" t="str">
        <f t="shared" si="4678"/>
        <v/>
      </c>
      <c r="CF428" s="67" t="str">
        <f t="shared" si="4679"/>
        <v/>
      </c>
      <c r="CG428" s="67" t="str">
        <f t="shared" si="4680"/>
        <v/>
      </c>
      <c r="CH428" s="67" t="str">
        <f t="shared" si="4681"/>
        <v/>
      </c>
      <c r="CI428" s="75" t="str">
        <f t="shared" si="4682"/>
        <v/>
      </c>
      <c r="CJ428" s="74" t="str">
        <f t="shared" si="4871"/>
        <v/>
      </c>
      <c r="CK428" s="67" t="str">
        <f t="shared" ref="CK428" si="5105">IF(AND($F428=CJ$2,$D428=CJ$3,$E428=CK$4),1,"")</f>
        <v/>
      </c>
      <c r="CL428" s="67" t="str">
        <f t="shared" si="4684"/>
        <v/>
      </c>
      <c r="CM428" s="67" t="str">
        <f t="shared" si="4685"/>
        <v/>
      </c>
      <c r="CN428" s="67" t="str">
        <f t="shared" si="4686"/>
        <v/>
      </c>
      <c r="CO428" s="67" t="str">
        <f t="shared" si="4687"/>
        <v/>
      </c>
      <c r="CP428" s="67" t="str">
        <f t="shared" si="4688"/>
        <v/>
      </c>
      <c r="CQ428" s="67" t="str">
        <f t="shared" si="4689"/>
        <v/>
      </c>
      <c r="CR428" s="67" t="str">
        <f t="shared" si="4690"/>
        <v/>
      </c>
      <c r="CS428" s="75" t="str">
        <f t="shared" si="4691"/>
        <v/>
      </c>
      <c r="CT428" s="74" t="str">
        <f t="shared" si="4873"/>
        <v/>
      </c>
      <c r="CU428" s="67" t="str">
        <f t="shared" ref="CU428" si="5106">IF(AND($F428=CT$2,$D428=CT$3,$E428=CU$4),1,"")</f>
        <v/>
      </c>
      <c r="CV428" s="67" t="str">
        <f t="shared" si="4693"/>
        <v/>
      </c>
      <c r="CW428" s="67" t="str">
        <f t="shared" si="4694"/>
        <v/>
      </c>
      <c r="CX428" s="67" t="str">
        <f t="shared" si="4695"/>
        <v/>
      </c>
      <c r="CY428" s="67" t="str">
        <f t="shared" si="4696"/>
        <v/>
      </c>
      <c r="CZ428" s="67" t="str">
        <f t="shared" si="4697"/>
        <v/>
      </c>
      <c r="DA428" s="67" t="str">
        <f t="shared" si="4698"/>
        <v/>
      </c>
      <c r="DB428" s="67" t="str">
        <f t="shared" si="4699"/>
        <v/>
      </c>
      <c r="DC428" s="75" t="str">
        <f t="shared" si="4700"/>
        <v/>
      </c>
      <c r="DD428" s="74" t="str">
        <f t="shared" si="4875"/>
        <v/>
      </c>
      <c r="DE428" s="67" t="str">
        <f t="shared" ref="DE428" si="5107">IF(AND($F428=DD$2,$D428=DD$3,$E428=DE$4),1,"")</f>
        <v/>
      </c>
      <c r="DF428" s="67" t="str">
        <f t="shared" si="4702"/>
        <v/>
      </c>
      <c r="DG428" s="67" t="str">
        <f t="shared" si="4703"/>
        <v/>
      </c>
      <c r="DH428" s="67" t="str">
        <f t="shared" si="4704"/>
        <v/>
      </c>
      <c r="DI428" s="67" t="str">
        <f t="shared" si="4705"/>
        <v/>
      </c>
      <c r="DJ428" s="67" t="str">
        <f t="shared" si="4706"/>
        <v/>
      </c>
      <c r="DK428" s="67" t="str">
        <f t="shared" si="4707"/>
        <v/>
      </c>
      <c r="DL428" s="67" t="str">
        <f t="shared" si="4708"/>
        <v/>
      </c>
      <c r="DM428" s="75" t="str">
        <f t="shared" si="4709"/>
        <v/>
      </c>
      <c r="DN428" s="74" t="str">
        <f t="shared" si="4877"/>
        <v/>
      </c>
      <c r="DO428" s="67" t="str">
        <f t="shared" ref="DO428" si="5108">IF(AND($F428=DN$2,$D428=DN$3,$E428=DO$4),1,"")</f>
        <v/>
      </c>
      <c r="DP428" s="67" t="str">
        <f t="shared" si="4711"/>
        <v/>
      </c>
      <c r="DQ428" s="67" t="str">
        <f t="shared" si="4712"/>
        <v/>
      </c>
      <c r="DR428" s="67" t="str">
        <f t="shared" si="4713"/>
        <v/>
      </c>
      <c r="DS428" s="67" t="str">
        <f t="shared" si="4714"/>
        <v/>
      </c>
      <c r="DT428" s="67" t="str">
        <f t="shared" si="4715"/>
        <v/>
      </c>
      <c r="DU428" s="67" t="str">
        <f t="shared" si="4716"/>
        <v/>
      </c>
      <c r="DV428" s="67" t="str">
        <f t="shared" si="4717"/>
        <v/>
      </c>
      <c r="DW428" s="76" t="str">
        <f t="shared" si="4718"/>
        <v/>
      </c>
      <c r="DX428" s="73"/>
    </row>
    <row r="429" spans="1:128" hidden="1">
      <c r="A429" s="67" t="str">
        <f>IF(OR(B429=0,B429=""),"",'Stu.Detail (1-20)'!A431)</f>
        <v/>
      </c>
      <c r="B429" s="67" t="str">
        <f>IF(OR('Stu.Detail (1-20)'!B431=0,'Stu.Detail (1-20)'!B431=""),"",'Stu.Detail (1-20)'!B431)</f>
        <v/>
      </c>
      <c r="C429" s="68" t="str">
        <f>IF(OR('Stu.Detail (1-20)'!C431=0,'Stu.Detail (1-20)'!C431=""),"",'Stu.Detail (1-20)'!C431)</f>
        <v/>
      </c>
      <c r="D429" s="67" t="str">
        <f>IF(OR('Stu.Detail (1-20)'!J431=0,'Stu.Detail (1-20)'!J431=""),"",'Stu.Detail (1-20)'!J431)</f>
        <v/>
      </c>
      <c r="E429" s="67" t="str">
        <f>IF(OR('Stu.Detail (1-20)'!K431=0,'Stu.Detail (1-20)'!K431=""),"",'Stu.Detail (1-20)'!K431)</f>
        <v/>
      </c>
      <c r="F429" s="67" t="str">
        <f>IF(OR('Stu.Detail (1-20)'!L431=0,'Stu.Detail (1-20)'!L431=""),"",'Stu.Detail (1-20)'!L431)</f>
        <v/>
      </c>
      <c r="H429" s="74" t="str">
        <f t="shared" si="4609"/>
        <v/>
      </c>
      <c r="I429" s="67" t="str">
        <f t="shared" si="4610"/>
        <v/>
      </c>
      <c r="J429" s="67" t="str">
        <f t="shared" si="4611"/>
        <v/>
      </c>
      <c r="K429" s="67" t="str">
        <f t="shared" si="4612"/>
        <v/>
      </c>
      <c r="L429" s="67" t="str">
        <f t="shared" si="4613"/>
        <v/>
      </c>
      <c r="M429" s="67" t="str">
        <f t="shared" si="4614"/>
        <v/>
      </c>
      <c r="N429" s="67" t="str">
        <f t="shared" si="4615"/>
        <v/>
      </c>
      <c r="O429" s="67" t="str">
        <f t="shared" si="4616"/>
        <v/>
      </c>
      <c r="P429" s="67" t="str">
        <f t="shared" si="4617"/>
        <v/>
      </c>
      <c r="Q429" s="75" t="str">
        <f t="shared" si="4618"/>
        <v/>
      </c>
      <c r="R429" s="74" t="str">
        <f t="shared" si="4619"/>
        <v/>
      </c>
      <c r="S429" s="67" t="str">
        <f t="shared" si="4620"/>
        <v/>
      </c>
      <c r="T429" s="67" t="str">
        <f t="shared" si="4621"/>
        <v/>
      </c>
      <c r="U429" s="67" t="str">
        <f t="shared" si="4622"/>
        <v/>
      </c>
      <c r="V429" s="67" t="str">
        <f t="shared" si="4623"/>
        <v/>
      </c>
      <c r="W429" s="67" t="str">
        <f t="shared" si="4624"/>
        <v/>
      </c>
      <c r="X429" s="67" t="str">
        <f t="shared" si="4625"/>
        <v/>
      </c>
      <c r="Y429" s="67" t="str">
        <f t="shared" si="4626"/>
        <v/>
      </c>
      <c r="Z429" s="67" t="str">
        <f t="shared" si="4627"/>
        <v/>
      </c>
      <c r="AA429" s="75" t="str">
        <f t="shared" si="4628"/>
        <v/>
      </c>
      <c r="AB429" s="74" t="str">
        <f t="shared" si="4859"/>
        <v/>
      </c>
      <c r="AC429" s="67" t="str">
        <f t="shared" ref="AC429" si="5109">IF(AND($F429=AB$2,$D429=AB$3,$E429=AC$4),1,"")</f>
        <v/>
      </c>
      <c r="AD429" s="67" t="str">
        <f t="shared" si="4630"/>
        <v/>
      </c>
      <c r="AE429" s="67" t="str">
        <f t="shared" si="4631"/>
        <v/>
      </c>
      <c r="AF429" s="67" t="str">
        <f t="shared" si="4632"/>
        <v/>
      </c>
      <c r="AG429" s="67" t="str">
        <f t="shared" si="4633"/>
        <v/>
      </c>
      <c r="AH429" s="67" t="str">
        <f t="shared" si="4634"/>
        <v/>
      </c>
      <c r="AI429" s="67" t="str">
        <f t="shared" si="4635"/>
        <v/>
      </c>
      <c r="AJ429" s="67" t="str">
        <f t="shared" si="4636"/>
        <v/>
      </c>
      <c r="AK429" s="75" t="str">
        <f t="shared" si="4637"/>
        <v/>
      </c>
      <c r="AL429" s="74" t="str">
        <f t="shared" si="4861"/>
        <v/>
      </c>
      <c r="AM429" s="67" t="str">
        <f t="shared" ref="AM429" si="5110">IF(AND($F429=AL$2,$D429=AL$3,$E429=AM$4),1,"")</f>
        <v/>
      </c>
      <c r="AN429" s="67" t="str">
        <f t="shared" si="4639"/>
        <v/>
      </c>
      <c r="AO429" s="67" t="str">
        <f t="shared" si="4640"/>
        <v/>
      </c>
      <c r="AP429" s="67" t="str">
        <f t="shared" si="4641"/>
        <v/>
      </c>
      <c r="AQ429" s="67" t="str">
        <f t="shared" si="4642"/>
        <v/>
      </c>
      <c r="AR429" s="67" t="str">
        <f t="shared" si="4643"/>
        <v/>
      </c>
      <c r="AS429" s="67" t="str">
        <f t="shared" si="4644"/>
        <v/>
      </c>
      <c r="AT429" s="67" t="str">
        <f t="shared" si="4645"/>
        <v/>
      </c>
      <c r="AU429" s="75" t="str">
        <f t="shared" si="4646"/>
        <v/>
      </c>
      <c r="AV429" s="74" t="str">
        <f t="shared" si="4863"/>
        <v/>
      </c>
      <c r="AW429" s="67" t="str">
        <f t="shared" ref="AW429" si="5111">IF(AND($F429=AV$2,$D429=AV$3,$E429=AW$4),1,"")</f>
        <v/>
      </c>
      <c r="AX429" s="67" t="str">
        <f t="shared" si="4648"/>
        <v/>
      </c>
      <c r="AY429" s="67" t="str">
        <f t="shared" si="4649"/>
        <v/>
      </c>
      <c r="AZ429" s="67" t="str">
        <f t="shared" si="4650"/>
        <v/>
      </c>
      <c r="BA429" s="67" t="str">
        <f t="shared" si="4651"/>
        <v/>
      </c>
      <c r="BB429" s="67" t="str">
        <f t="shared" si="4652"/>
        <v/>
      </c>
      <c r="BC429" s="67" t="str">
        <f t="shared" si="4653"/>
        <v/>
      </c>
      <c r="BD429" s="67" t="str">
        <f t="shared" si="4654"/>
        <v/>
      </c>
      <c r="BE429" s="75" t="str">
        <f t="shared" si="4655"/>
        <v/>
      </c>
      <c r="BF429" s="74" t="str">
        <f t="shared" si="4865"/>
        <v/>
      </c>
      <c r="BG429" s="67" t="str">
        <f t="shared" ref="BG429" si="5112">IF(AND($F429=BF$2,$D429=BF$3,$E429=BG$4),1,"")</f>
        <v/>
      </c>
      <c r="BH429" s="67" t="str">
        <f t="shared" si="4657"/>
        <v/>
      </c>
      <c r="BI429" s="67" t="str">
        <f t="shared" si="4658"/>
        <v/>
      </c>
      <c r="BJ429" s="67" t="str">
        <f t="shared" si="4659"/>
        <v/>
      </c>
      <c r="BK429" s="67" t="str">
        <f t="shared" si="4660"/>
        <v/>
      </c>
      <c r="BL429" s="67" t="str">
        <f t="shared" si="4661"/>
        <v/>
      </c>
      <c r="BM429" s="67" t="str">
        <f t="shared" si="4662"/>
        <v/>
      </c>
      <c r="BN429" s="67" t="str">
        <f t="shared" si="4663"/>
        <v/>
      </c>
      <c r="BO429" s="75" t="str">
        <f t="shared" si="4664"/>
        <v/>
      </c>
      <c r="BP429" s="74" t="str">
        <f t="shared" si="4867"/>
        <v/>
      </c>
      <c r="BQ429" s="67" t="str">
        <f t="shared" ref="BQ429" si="5113">IF(AND($F429=BP$2,$D429=BP$3,$E429=BQ$4),1,"")</f>
        <v/>
      </c>
      <c r="BR429" s="67" t="str">
        <f t="shared" si="4666"/>
        <v/>
      </c>
      <c r="BS429" s="67" t="str">
        <f t="shared" si="4667"/>
        <v/>
      </c>
      <c r="BT429" s="67" t="str">
        <f t="shared" si="4668"/>
        <v/>
      </c>
      <c r="BU429" s="67" t="str">
        <f t="shared" si="4669"/>
        <v/>
      </c>
      <c r="BV429" s="67" t="str">
        <f t="shared" si="4670"/>
        <v/>
      </c>
      <c r="BW429" s="67" t="str">
        <f t="shared" si="4671"/>
        <v/>
      </c>
      <c r="BX429" s="67" t="str">
        <f t="shared" si="4672"/>
        <v/>
      </c>
      <c r="BY429" s="75" t="str">
        <f t="shared" si="4673"/>
        <v/>
      </c>
      <c r="BZ429" s="74" t="str">
        <f t="shared" si="4869"/>
        <v/>
      </c>
      <c r="CA429" s="67" t="str">
        <f t="shared" ref="CA429" si="5114">IF(AND($F429=BZ$2,$D429=BZ$3,$E429=CA$4),1,"")</f>
        <v/>
      </c>
      <c r="CB429" s="67" t="str">
        <f t="shared" si="4675"/>
        <v/>
      </c>
      <c r="CC429" s="67" t="str">
        <f t="shared" si="4676"/>
        <v/>
      </c>
      <c r="CD429" s="67" t="str">
        <f t="shared" si="4677"/>
        <v/>
      </c>
      <c r="CE429" s="67" t="str">
        <f t="shared" si="4678"/>
        <v/>
      </c>
      <c r="CF429" s="67" t="str">
        <f t="shared" si="4679"/>
        <v/>
      </c>
      <c r="CG429" s="67" t="str">
        <f t="shared" si="4680"/>
        <v/>
      </c>
      <c r="CH429" s="67" t="str">
        <f t="shared" si="4681"/>
        <v/>
      </c>
      <c r="CI429" s="75" t="str">
        <f t="shared" si="4682"/>
        <v/>
      </c>
      <c r="CJ429" s="74" t="str">
        <f t="shared" si="4871"/>
        <v/>
      </c>
      <c r="CK429" s="67" t="str">
        <f t="shared" ref="CK429" si="5115">IF(AND($F429=CJ$2,$D429=CJ$3,$E429=CK$4),1,"")</f>
        <v/>
      </c>
      <c r="CL429" s="67" t="str">
        <f t="shared" si="4684"/>
        <v/>
      </c>
      <c r="CM429" s="67" t="str">
        <f t="shared" si="4685"/>
        <v/>
      </c>
      <c r="CN429" s="67" t="str">
        <f t="shared" si="4686"/>
        <v/>
      </c>
      <c r="CO429" s="67" t="str">
        <f t="shared" si="4687"/>
        <v/>
      </c>
      <c r="CP429" s="67" t="str">
        <f t="shared" si="4688"/>
        <v/>
      </c>
      <c r="CQ429" s="67" t="str">
        <f t="shared" si="4689"/>
        <v/>
      </c>
      <c r="CR429" s="67" t="str">
        <f t="shared" si="4690"/>
        <v/>
      </c>
      <c r="CS429" s="75" t="str">
        <f t="shared" si="4691"/>
        <v/>
      </c>
      <c r="CT429" s="74" t="str">
        <f t="shared" si="4873"/>
        <v/>
      </c>
      <c r="CU429" s="67" t="str">
        <f t="shared" ref="CU429" si="5116">IF(AND($F429=CT$2,$D429=CT$3,$E429=CU$4),1,"")</f>
        <v/>
      </c>
      <c r="CV429" s="67" t="str">
        <f t="shared" si="4693"/>
        <v/>
      </c>
      <c r="CW429" s="67" t="str">
        <f t="shared" si="4694"/>
        <v/>
      </c>
      <c r="CX429" s="67" t="str">
        <f t="shared" si="4695"/>
        <v/>
      </c>
      <c r="CY429" s="67" t="str">
        <f t="shared" si="4696"/>
        <v/>
      </c>
      <c r="CZ429" s="67" t="str">
        <f t="shared" si="4697"/>
        <v/>
      </c>
      <c r="DA429" s="67" t="str">
        <f t="shared" si="4698"/>
        <v/>
      </c>
      <c r="DB429" s="67" t="str">
        <f t="shared" si="4699"/>
        <v/>
      </c>
      <c r="DC429" s="75" t="str">
        <f t="shared" si="4700"/>
        <v/>
      </c>
      <c r="DD429" s="74" t="str">
        <f t="shared" si="4875"/>
        <v/>
      </c>
      <c r="DE429" s="67" t="str">
        <f t="shared" ref="DE429" si="5117">IF(AND($F429=DD$2,$D429=DD$3,$E429=DE$4),1,"")</f>
        <v/>
      </c>
      <c r="DF429" s="67" t="str">
        <f t="shared" si="4702"/>
        <v/>
      </c>
      <c r="DG429" s="67" t="str">
        <f t="shared" si="4703"/>
        <v/>
      </c>
      <c r="DH429" s="67" t="str">
        <f t="shared" si="4704"/>
        <v/>
      </c>
      <c r="DI429" s="67" t="str">
        <f t="shared" si="4705"/>
        <v/>
      </c>
      <c r="DJ429" s="67" t="str">
        <f t="shared" si="4706"/>
        <v/>
      </c>
      <c r="DK429" s="67" t="str">
        <f t="shared" si="4707"/>
        <v/>
      </c>
      <c r="DL429" s="67" t="str">
        <f t="shared" si="4708"/>
        <v/>
      </c>
      <c r="DM429" s="75" t="str">
        <f t="shared" si="4709"/>
        <v/>
      </c>
      <c r="DN429" s="74" t="str">
        <f t="shared" si="4877"/>
        <v/>
      </c>
      <c r="DO429" s="67" t="str">
        <f t="shared" ref="DO429" si="5118">IF(AND($F429=DN$2,$D429=DN$3,$E429=DO$4),1,"")</f>
        <v/>
      </c>
      <c r="DP429" s="67" t="str">
        <f t="shared" si="4711"/>
        <v/>
      </c>
      <c r="DQ429" s="67" t="str">
        <f t="shared" si="4712"/>
        <v/>
      </c>
      <c r="DR429" s="67" t="str">
        <f t="shared" si="4713"/>
        <v/>
      </c>
      <c r="DS429" s="67" t="str">
        <f t="shared" si="4714"/>
        <v/>
      </c>
      <c r="DT429" s="67" t="str">
        <f t="shared" si="4715"/>
        <v/>
      </c>
      <c r="DU429" s="67" t="str">
        <f t="shared" si="4716"/>
        <v/>
      </c>
      <c r="DV429" s="67" t="str">
        <f t="shared" si="4717"/>
        <v/>
      </c>
      <c r="DW429" s="76" t="str">
        <f t="shared" si="4718"/>
        <v/>
      </c>
      <c r="DX429" s="73"/>
    </row>
    <row r="430" spans="1:128" hidden="1">
      <c r="A430" s="67" t="str">
        <f>IF(OR(B430=0,B430=""),"",'Stu.Detail (1-20)'!A432)</f>
        <v/>
      </c>
      <c r="B430" s="67" t="str">
        <f>IF(OR('Stu.Detail (1-20)'!B432=0,'Stu.Detail (1-20)'!B432=""),"",'Stu.Detail (1-20)'!B432)</f>
        <v/>
      </c>
      <c r="C430" s="68" t="str">
        <f>IF(OR('Stu.Detail (1-20)'!C432=0,'Stu.Detail (1-20)'!C432=""),"",'Stu.Detail (1-20)'!C432)</f>
        <v/>
      </c>
      <c r="D430" s="67" t="str">
        <f>IF(OR('Stu.Detail (1-20)'!J432=0,'Stu.Detail (1-20)'!J432=""),"",'Stu.Detail (1-20)'!J432)</f>
        <v/>
      </c>
      <c r="E430" s="67" t="str">
        <f>IF(OR('Stu.Detail (1-20)'!K432=0,'Stu.Detail (1-20)'!K432=""),"",'Stu.Detail (1-20)'!K432)</f>
        <v/>
      </c>
      <c r="F430" s="67" t="str">
        <f>IF(OR('Stu.Detail (1-20)'!L432=0,'Stu.Detail (1-20)'!L432=""),"",'Stu.Detail (1-20)'!L432)</f>
        <v/>
      </c>
      <c r="H430" s="74" t="str">
        <f t="shared" si="4609"/>
        <v/>
      </c>
      <c r="I430" s="67" t="str">
        <f t="shared" si="4610"/>
        <v/>
      </c>
      <c r="J430" s="67" t="str">
        <f t="shared" si="4611"/>
        <v/>
      </c>
      <c r="K430" s="67" t="str">
        <f t="shared" si="4612"/>
        <v/>
      </c>
      <c r="L430" s="67" t="str">
        <f t="shared" si="4613"/>
        <v/>
      </c>
      <c r="M430" s="67" t="str">
        <f t="shared" si="4614"/>
        <v/>
      </c>
      <c r="N430" s="67" t="str">
        <f t="shared" si="4615"/>
        <v/>
      </c>
      <c r="O430" s="67" t="str">
        <f t="shared" si="4616"/>
        <v/>
      </c>
      <c r="P430" s="67" t="str">
        <f t="shared" si="4617"/>
        <v/>
      </c>
      <c r="Q430" s="75" t="str">
        <f t="shared" si="4618"/>
        <v/>
      </c>
      <c r="R430" s="74" t="str">
        <f t="shared" si="4619"/>
        <v/>
      </c>
      <c r="S430" s="67" t="str">
        <f t="shared" si="4620"/>
        <v/>
      </c>
      <c r="T430" s="67" t="str">
        <f t="shared" si="4621"/>
        <v/>
      </c>
      <c r="U430" s="67" t="str">
        <f t="shared" si="4622"/>
        <v/>
      </c>
      <c r="V430" s="67" t="str">
        <f t="shared" si="4623"/>
        <v/>
      </c>
      <c r="W430" s="67" t="str">
        <f t="shared" si="4624"/>
        <v/>
      </c>
      <c r="X430" s="67" t="str">
        <f t="shared" si="4625"/>
        <v/>
      </c>
      <c r="Y430" s="67" t="str">
        <f t="shared" si="4626"/>
        <v/>
      </c>
      <c r="Z430" s="67" t="str">
        <f t="shared" si="4627"/>
        <v/>
      </c>
      <c r="AA430" s="75" t="str">
        <f t="shared" si="4628"/>
        <v/>
      </c>
      <c r="AB430" s="74" t="str">
        <f t="shared" si="4859"/>
        <v/>
      </c>
      <c r="AC430" s="67" t="str">
        <f t="shared" ref="AC430" si="5119">IF(AND($F430=AB$2,$D430=AB$3,$E430=AC$4),1,"")</f>
        <v/>
      </c>
      <c r="AD430" s="67" t="str">
        <f t="shared" si="4630"/>
        <v/>
      </c>
      <c r="AE430" s="67" t="str">
        <f t="shared" si="4631"/>
        <v/>
      </c>
      <c r="AF430" s="67" t="str">
        <f t="shared" si="4632"/>
        <v/>
      </c>
      <c r="AG430" s="67" t="str">
        <f t="shared" si="4633"/>
        <v/>
      </c>
      <c r="AH430" s="67" t="str">
        <f t="shared" si="4634"/>
        <v/>
      </c>
      <c r="AI430" s="67" t="str">
        <f t="shared" si="4635"/>
        <v/>
      </c>
      <c r="AJ430" s="67" t="str">
        <f t="shared" si="4636"/>
        <v/>
      </c>
      <c r="AK430" s="75" t="str">
        <f t="shared" si="4637"/>
        <v/>
      </c>
      <c r="AL430" s="74" t="str">
        <f t="shared" si="4861"/>
        <v/>
      </c>
      <c r="AM430" s="67" t="str">
        <f t="shared" ref="AM430" si="5120">IF(AND($F430=AL$2,$D430=AL$3,$E430=AM$4),1,"")</f>
        <v/>
      </c>
      <c r="AN430" s="67" t="str">
        <f t="shared" si="4639"/>
        <v/>
      </c>
      <c r="AO430" s="67" t="str">
        <f t="shared" si="4640"/>
        <v/>
      </c>
      <c r="AP430" s="67" t="str">
        <f t="shared" si="4641"/>
        <v/>
      </c>
      <c r="AQ430" s="67" t="str">
        <f t="shared" si="4642"/>
        <v/>
      </c>
      <c r="AR430" s="67" t="str">
        <f t="shared" si="4643"/>
        <v/>
      </c>
      <c r="AS430" s="67" t="str">
        <f t="shared" si="4644"/>
        <v/>
      </c>
      <c r="AT430" s="67" t="str">
        <f t="shared" si="4645"/>
        <v/>
      </c>
      <c r="AU430" s="75" t="str">
        <f t="shared" si="4646"/>
        <v/>
      </c>
      <c r="AV430" s="74" t="str">
        <f t="shared" si="4863"/>
        <v/>
      </c>
      <c r="AW430" s="67" t="str">
        <f t="shared" ref="AW430" si="5121">IF(AND($F430=AV$2,$D430=AV$3,$E430=AW$4),1,"")</f>
        <v/>
      </c>
      <c r="AX430" s="67" t="str">
        <f t="shared" si="4648"/>
        <v/>
      </c>
      <c r="AY430" s="67" t="str">
        <f t="shared" si="4649"/>
        <v/>
      </c>
      <c r="AZ430" s="67" t="str">
        <f t="shared" si="4650"/>
        <v/>
      </c>
      <c r="BA430" s="67" t="str">
        <f t="shared" si="4651"/>
        <v/>
      </c>
      <c r="BB430" s="67" t="str">
        <f t="shared" si="4652"/>
        <v/>
      </c>
      <c r="BC430" s="67" t="str">
        <f t="shared" si="4653"/>
        <v/>
      </c>
      <c r="BD430" s="67" t="str">
        <f t="shared" si="4654"/>
        <v/>
      </c>
      <c r="BE430" s="75" t="str">
        <f t="shared" si="4655"/>
        <v/>
      </c>
      <c r="BF430" s="74" t="str">
        <f t="shared" si="4865"/>
        <v/>
      </c>
      <c r="BG430" s="67" t="str">
        <f t="shared" ref="BG430" si="5122">IF(AND($F430=BF$2,$D430=BF$3,$E430=BG$4),1,"")</f>
        <v/>
      </c>
      <c r="BH430" s="67" t="str">
        <f t="shared" si="4657"/>
        <v/>
      </c>
      <c r="BI430" s="67" t="str">
        <f t="shared" si="4658"/>
        <v/>
      </c>
      <c r="BJ430" s="67" t="str">
        <f t="shared" si="4659"/>
        <v/>
      </c>
      <c r="BK430" s="67" t="str">
        <f t="shared" si="4660"/>
        <v/>
      </c>
      <c r="BL430" s="67" t="str">
        <f t="shared" si="4661"/>
        <v/>
      </c>
      <c r="BM430" s="67" t="str">
        <f t="shared" si="4662"/>
        <v/>
      </c>
      <c r="BN430" s="67" t="str">
        <f t="shared" si="4663"/>
        <v/>
      </c>
      <c r="BO430" s="75" t="str">
        <f t="shared" si="4664"/>
        <v/>
      </c>
      <c r="BP430" s="74" t="str">
        <f t="shared" si="4867"/>
        <v/>
      </c>
      <c r="BQ430" s="67" t="str">
        <f t="shared" ref="BQ430" si="5123">IF(AND($F430=BP$2,$D430=BP$3,$E430=BQ$4),1,"")</f>
        <v/>
      </c>
      <c r="BR430" s="67" t="str">
        <f t="shared" si="4666"/>
        <v/>
      </c>
      <c r="BS430" s="67" t="str">
        <f t="shared" si="4667"/>
        <v/>
      </c>
      <c r="BT430" s="67" t="str">
        <f t="shared" si="4668"/>
        <v/>
      </c>
      <c r="BU430" s="67" t="str">
        <f t="shared" si="4669"/>
        <v/>
      </c>
      <c r="BV430" s="67" t="str">
        <f t="shared" si="4670"/>
        <v/>
      </c>
      <c r="BW430" s="67" t="str">
        <f t="shared" si="4671"/>
        <v/>
      </c>
      <c r="BX430" s="67" t="str">
        <f t="shared" si="4672"/>
        <v/>
      </c>
      <c r="BY430" s="75" t="str">
        <f t="shared" si="4673"/>
        <v/>
      </c>
      <c r="BZ430" s="74" t="str">
        <f t="shared" si="4869"/>
        <v/>
      </c>
      <c r="CA430" s="67" t="str">
        <f t="shared" ref="CA430" si="5124">IF(AND($F430=BZ$2,$D430=BZ$3,$E430=CA$4),1,"")</f>
        <v/>
      </c>
      <c r="CB430" s="67" t="str">
        <f t="shared" si="4675"/>
        <v/>
      </c>
      <c r="CC430" s="67" t="str">
        <f t="shared" si="4676"/>
        <v/>
      </c>
      <c r="CD430" s="67" t="str">
        <f t="shared" si="4677"/>
        <v/>
      </c>
      <c r="CE430" s="67" t="str">
        <f t="shared" si="4678"/>
        <v/>
      </c>
      <c r="CF430" s="67" t="str">
        <f t="shared" si="4679"/>
        <v/>
      </c>
      <c r="CG430" s="67" t="str">
        <f t="shared" si="4680"/>
        <v/>
      </c>
      <c r="CH430" s="67" t="str">
        <f t="shared" si="4681"/>
        <v/>
      </c>
      <c r="CI430" s="75" t="str">
        <f t="shared" si="4682"/>
        <v/>
      </c>
      <c r="CJ430" s="74" t="str">
        <f t="shared" si="4871"/>
        <v/>
      </c>
      <c r="CK430" s="67" t="str">
        <f t="shared" ref="CK430" si="5125">IF(AND($F430=CJ$2,$D430=CJ$3,$E430=CK$4),1,"")</f>
        <v/>
      </c>
      <c r="CL430" s="67" t="str">
        <f t="shared" si="4684"/>
        <v/>
      </c>
      <c r="CM430" s="67" t="str">
        <f t="shared" si="4685"/>
        <v/>
      </c>
      <c r="CN430" s="67" t="str">
        <f t="shared" si="4686"/>
        <v/>
      </c>
      <c r="CO430" s="67" t="str">
        <f t="shared" si="4687"/>
        <v/>
      </c>
      <c r="CP430" s="67" t="str">
        <f t="shared" si="4688"/>
        <v/>
      </c>
      <c r="CQ430" s="67" t="str">
        <f t="shared" si="4689"/>
        <v/>
      </c>
      <c r="CR430" s="67" t="str">
        <f t="shared" si="4690"/>
        <v/>
      </c>
      <c r="CS430" s="75" t="str">
        <f t="shared" si="4691"/>
        <v/>
      </c>
      <c r="CT430" s="74" t="str">
        <f t="shared" si="4873"/>
        <v/>
      </c>
      <c r="CU430" s="67" t="str">
        <f t="shared" ref="CU430" si="5126">IF(AND($F430=CT$2,$D430=CT$3,$E430=CU$4),1,"")</f>
        <v/>
      </c>
      <c r="CV430" s="67" t="str">
        <f t="shared" si="4693"/>
        <v/>
      </c>
      <c r="CW430" s="67" t="str">
        <f t="shared" si="4694"/>
        <v/>
      </c>
      <c r="CX430" s="67" t="str">
        <f t="shared" si="4695"/>
        <v/>
      </c>
      <c r="CY430" s="67" t="str">
        <f t="shared" si="4696"/>
        <v/>
      </c>
      <c r="CZ430" s="67" t="str">
        <f t="shared" si="4697"/>
        <v/>
      </c>
      <c r="DA430" s="67" t="str">
        <f t="shared" si="4698"/>
        <v/>
      </c>
      <c r="DB430" s="67" t="str">
        <f t="shared" si="4699"/>
        <v/>
      </c>
      <c r="DC430" s="75" t="str">
        <f t="shared" si="4700"/>
        <v/>
      </c>
      <c r="DD430" s="74" t="str">
        <f t="shared" si="4875"/>
        <v/>
      </c>
      <c r="DE430" s="67" t="str">
        <f t="shared" ref="DE430" si="5127">IF(AND($F430=DD$2,$D430=DD$3,$E430=DE$4),1,"")</f>
        <v/>
      </c>
      <c r="DF430" s="67" t="str">
        <f t="shared" si="4702"/>
        <v/>
      </c>
      <c r="DG430" s="67" t="str">
        <f t="shared" si="4703"/>
        <v/>
      </c>
      <c r="DH430" s="67" t="str">
        <f t="shared" si="4704"/>
        <v/>
      </c>
      <c r="DI430" s="67" t="str">
        <f t="shared" si="4705"/>
        <v/>
      </c>
      <c r="DJ430" s="67" t="str">
        <f t="shared" si="4706"/>
        <v/>
      </c>
      <c r="DK430" s="67" t="str">
        <f t="shared" si="4707"/>
        <v/>
      </c>
      <c r="DL430" s="67" t="str">
        <f t="shared" si="4708"/>
        <v/>
      </c>
      <c r="DM430" s="75" t="str">
        <f t="shared" si="4709"/>
        <v/>
      </c>
      <c r="DN430" s="74" t="str">
        <f t="shared" si="4877"/>
        <v/>
      </c>
      <c r="DO430" s="67" t="str">
        <f t="shared" ref="DO430" si="5128">IF(AND($F430=DN$2,$D430=DN$3,$E430=DO$4),1,"")</f>
        <v/>
      </c>
      <c r="DP430" s="67" t="str">
        <f t="shared" si="4711"/>
        <v/>
      </c>
      <c r="DQ430" s="67" t="str">
        <f t="shared" si="4712"/>
        <v/>
      </c>
      <c r="DR430" s="67" t="str">
        <f t="shared" si="4713"/>
        <v/>
      </c>
      <c r="DS430" s="67" t="str">
        <f t="shared" si="4714"/>
        <v/>
      </c>
      <c r="DT430" s="67" t="str">
        <f t="shared" si="4715"/>
        <v/>
      </c>
      <c r="DU430" s="67" t="str">
        <f t="shared" si="4716"/>
        <v/>
      </c>
      <c r="DV430" s="67" t="str">
        <f t="shared" si="4717"/>
        <v/>
      </c>
      <c r="DW430" s="76" t="str">
        <f t="shared" si="4718"/>
        <v/>
      </c>
      <c r="DX430" s="73"/>
    </row>
    <row r="431" spans="1:128" hidden="1">
      <c r="A431" s="67" t="str">
        <f>IF(OR(B431=0,B431=""),"",'Stu.Detail (1-20)'!A433)</f>
        <v/>
      </c>
      <c r="B431" s="67" t="str">
        <f>IF(OR('Stu.Detail (1-20)'!B433=0,'Stu.Detail (1-20)'!B433=""),"",'Stu.Detail (1-20)'!B433)</f>
        <v/>
      </c>
      <c r="C431" s="68" t="str">
        <f>IF(OR('Stu.Detail (1-20)'!C433=0,'Stu.Detail (1-20)'!C433=""),"",'Stu.Detail (1-20)'!C433)</f>
        <v/>
      </c>
      <c r="D431" s="67" t="str">
        <f>IF(OR('Stu.Detail (1-20)'!J433=0,'Stu.Detail (1-20)'!J433=""),"",'Stu.Detail (1-20)'!J433)</f>
        <v/>
      </c>
      <c r="E431" s="67" t="str">
        <f>IF(OR('Stu.Detail (1-20)'!K433=0,'Stu.Detail (1-20)'!K433=""),"",'Stu.Detail (1-20)'!K433)</f>
        <v/>
      </c>
      <c r="F431" s="67" t="str">
        <f>IF(OR('Stu.Detail (1-20)'!L433=0,'Stu.Detail (1-20)'!L433=""),"",'Stu.Detail (1-20)'!L433)</f>
        <v/>
      </c>
      <c r="H431" s="74" t="str">
        <f t="shared" si="4609"/>
        <v/>
      </c>
      <c r="I431" s="67" t="str">
        <f t="shared" si="4610"/>
        <v/>
      </c>
      <c r="J431" s="67" t="str">
        <f t="shared" si="4611"/>
        <v/>
      </c>
      <c r="K431" s="67" t="str">
        <f t="shared" si="4612"/>
        <v/>
      </c>
      <c r="L431" s="67" t="str">
        <f t="shared" si="4613"/>
        <v/>
      </c>
      <c r="M431" s="67" t="str">
        <f t="shared" si="4614"/>
        <v/>
      </c>
      <c r="N431" s="67" t="str">
        <f t="shared" si="4615"/>
        <v/>
      </c>
      <c r="O431" s="67" t="str">
        <f t="shared" si="4616"/>
        <v/>
      </c>
      <c r="P431" s="67" t="str">
        <f t="shared" si="4617"/>
        <v/>
      </c>
      <c r="Q431" s="75" t="str">
        <f t="shared" si="4618"/>
        <v/>
      </c>
      <c r="R431" s="74" t="str">
        <f t="shared" si="4619"/>
        <v/>
      </c>
      <c r="S431" s="67" t="str">
        <f t="shared" si="4620"/>
        <v/>
      </c>
      <c r="T431" s="67" t="str">
        <f t="shared" si="4621"/>
        <v/>
      </c>
      <c r="U431" s="67" t="str">
        <f t="shared" si="4622"/>
        <v/>
      </c>
      <c r="V431" s="67" t="str">
        <f t="shared" si="4623"/>
        <v/>
      </c>
      <c r="W431" s="67" t="str">
        <f t="shared" si="4624"/>
        <v/>
      </c>
      <c r="X431" s="67" t="str">
        <f t="shared" si="4625"/>
        <v/>
      </c>
      <c r="Y431" s="67" t="str">
        <f t="shared" si="4626"/>
        <v/>
      </c>
      <c r="Z431" s="67" t="str">
        <f t="shared" si="4627"/>
        <v/>
      </c>
      <c r="AA431" s="75" t="str">
        <f t="shared" si="4628"/>
        <v/>
      </c>
      <c r="AB431" s="74" t="str">
        <f t="shared" si="4859"/>
        <v/>
      </c>
      <c r="AC431" s="67" t="str">
        <f t="shared" ref="AC431" si="5129">IF(AND($F431=AB$2,$D431=AB$3,$E431=AC$4),1,"")</f>
        <v/>
      </c>
      <c r="AD431" s="67" t="str">
        <f t="shared" si="4630"/>
        <v/>
      </c>
      <c r="AE431" s="67" t="str">
        <f t="shared" si="4631"/>
        <v/>
      </c>
      <c r="AF431" s="67" t="str">
        <f t="shared" si="4632"/>
        <v/>
      </c>
      <c r="AG431" s="67" t="str">
        <f t="shared" si="4633"/>
        <v/>
      </c>
      <c r="AH431" s="67" t="str">
        <f t="shared" si="4634"/>
        <v/>
      </c>
      <c r="AI431" s="67" t="str">
        <f t="shared" si="4635"/>
        <v/>
      </c>
      <c r="AJ431" s="67" t="str">
        <f t="shared" si="4636"/>
        <v/>
      </c>
      <c r="AK431" s="75" t="str">
        <f t="shared" si="4637"/>
        <v/>
      </c>
      <c r="AL431" s="74" t="str">
        <f t="shared" si="4861"/>
        <v/>
      </c>
      <c r="AM431" s="67" t="str">
        <f t="shared" ref="AM431" si="5130">IF(AND($F431=AL$2,$D431=AL$3,$E431=AM$4),1,"")</f>
        <v/>
      </c>
      <c r="AN431" s="67" t="str">
        <f t="shared" si="4639"/>
        <v/>
      </c>
      <c r="AO431" s="67" t="str">
        <f t="shared" si="4640"/>
        <v/>
      </c>
      <c r="AP431" s="67" t="str">
        <f t="shared" si="4641"/>
        <v/>
      </c>
      <c r="AQ431" s="67" t="str">
        <f t="shared" si="4642"/>
        <v/>
      </c>
      <c r="AR431" s="67" t="str">
        <f t="shared" si="4643"/>
        <v/>
      </c>
      <c r="AS431" s="67" t="str">
        <f t="shared" si="4644"/>
        <v/>
      </c>
      <c r="AT431" s="67" t="str">
        <f t="shared" si="4645"/>
        <v/>
      </c>
      <c r="AU431" s="75" t="str">
        <f t="shared" si="4646"/>
        <v/>
      </c>
      <c r="AV431" s="74" t="str">
        <f t="shared" si="4863"/>
        <v/>
      </c>
      <c r="AW431" s="67" t="str">
        <f t="shared" ref="AW431" si="5131">IF(AND($F431=AV$2,$D431=AV$3,$E431=AW$4),1,"")</f>
        <v/>
      </c>
      <c r="AX431" s="67" t="str">
        <f t="shared" si="4648"/>
        <v/>
      </c>
      <c r="AY431" s="67" t="str">
        <f t="shared" si="4649"/>
        <v/>
      </c>
      <c r="AZ431" s="67" t="str">
        <f t="shared" si="4650"/>
        <v/>
      </c>
      <c r="BA431" s="67" t="str">
        <f t="shared" si="4651"/>
        <v/>
      </c>
      <c r="BB431" s="67" t="str">
        <f t="shared" si="4652"/>
        <v/>
      </c>
      <c r="BC431" s="67" t="str">
        <f t="shared" si="4653"/>
        <v/>
      </c>
      <c r="BD431" s="67" t="str">
        <f t="shared" si="4654"/>
        <v/>
      </c>
      <c r="BE431" s="75" t="str">
        <f t="shared" si="4655"/>
        <v/>
      </c>
      <c r="BF431" s="74" t="str">
        <f t="shared" si="4865"/>
        <v/>
      </c>
      <c r="BG431" s="67" t="str">
        <f t="shared" ref="BG431" si="5132">IF(AND($F431=BF$2,$D431=BF$3,$E431=BG$4),1,"")</f>
        <v/>
      </c>
      <c r="BH431" s="67" t="str">
        <f t="shared" si="4657"/>
        <v/>
      </c>
      <c r="BI431" s="67" t="str">
        <f t="shared" si="4658"/>
        <v/>
      </c>
      <c r="BJ431" s="67" t="str">
        <f t="shared" si="4659"/>
        <v/>
      </c>
      <c r="BK431" s="67" t="str">
        <f t="shared" si="4660"/>
        <v/>
      </c>
      <c r="BL431" s="67" t="str">
        <f t="shared" si="4661"/>
        <v/>
      </c>
      <c r="BM431" s="67" t="str">
        <f t="shared" si="4662"/>
        <v/>
      </c>
      <c r="BN431" s="67" t="str">
        <f t="shared" si="4663"/>
        <v/>
      </c>
      <c r="BO431" s="75" t="str">
        <f t="shared" si="4664"/>
        <v/>
      </c>
      <c r="BP431" s="74" t="str">
        <f t="shared" si="4867"/>
        <v/>
      </c>
      <c r="BQ431" s="67" t="str">
        <f t="shared" ref="BQ431" si="5133">IF(AND($F431=BP$2,$D431=BP$3,$E431=BQ$4),1,"")</f>
        <v/>
      </c>
      <c r="BR431" s="67" t="str">
        <f t="shared" si="4666"/>
        <v/>
      </c>
      <c r="BS431" s="67" t="str">
        <f t="shared" si="4667"/>
        <v/>
      </c>
      <c r="BT431" s="67" t="str">
        <f t="shared" si="4668"/>
        <v/>
      </c>
      <c r="BU431" s="67" t="str">
        <f t="shared" si="4669"/>
        <v/>
      </c>
      <c r="BV431" s="67" t="str">
        <f t="shared" si="4670"/>
        <v/>
      </c>
      <c r="BW431" s="67" t="str">
        <f t="shared" si="4671"/>
        <v/>
      </c>
      <c r="BX431" s="67" t="str">
        <f t="shared" si="4672"/>
        <v/>
      </c>
      <c r="BY431" s="75" t="str">
        <f t="shared" si="4673"/>
        <v/>
      </c>
      <c r="BZ431" s="74" t="str">
        <f t="shared" si="4869"/>
        <v/>
      </c>
      <c r="CA431" s="67" t="str">
        <f t="shared" ref="CA431" si="5134">IF(AND($F431=BZ$2,$D431=BZ$3,$E431=CA$4),1,"")</f>
        <v/>
      </c>
      <c r="CB431" s="67" t="str">
        <f t="shared" si="4675"/>
        <v/>
      </c>
      <c r="CC431" s="67" t="str">
        <f t="shared" si="4676"/>
        <v/>
      </c>
      <c r="CD431" s="67" t="str">
        <f t="shared" si="4677"/>
        <v/>
      </c>
      <c r="CE431" s="67" t="str">
        <f t="shared" si="4678"/>
        <v/>
      </c>
      <c r="CF431" s="67" t="str">
        <f t="shared" si="4679"/>
        <v/>
      </c>
      <c r="CG431" s="67" t="str">
        <f t="shared" si="4680"/>
        <v/>
      </c>
      <c r="CH431" s="67" t="str">
        <f t="shared" si="4681"/>
        <v/>
      </c>
      <c r="CI431" s="75" t="str">
        <f t="shared" si="4682"/>
        <v/>
      </c>
      <c r="CJ431" s="74" t="str">
        <f t="shared" si="4871"/>
        <v/>
      </c>
      <c r="CK431" s="67" t="str">
        <f t="shared" ref="CK431" si="5135">IF(AND($F431=CJ$2,$D431=CJ$3,$E431=CK$4),1,"")</f>
        <v/>
      </c>
      <c r="CL431" s="67" t="str">
        <f t="shared" si="4684"/>
        <v/>
      </c>
      <c r="CM431" s="67" t="str">
        <f t="shared" si="4685"/>
        <v/>
      </c>
      <c r="CN431" s="67" t="str">
        <f t="shared" si="4686"/>
        <v/>
      </c>
      <c r="CO431" s="67" t="str">
        <f t="shared" si="4687"/>
        <v/>
      </c>
      <c r="CP431" s="67" t="str">
        <f t="shared" si="4688"/>
        <v/>
      </c>
      <c r="CQ431" s="67" t="str">
        <f t="shared" si="4689"/>
        <v/>
      </c>
      <c r="CR431" s="67" t="str">
        <f t="shared" si="4690"/>
        <v/>
      </c>
      <c r="CS431" s="75" t="str">
        <f t="shared" si="4691"/>
        <v/>
      </c>
      <c r="CT431" s="74" t="str">
        <f t="shared" si="4873"/>
        <v/>
      </c>
      <c r="CU431" s="67" t="str">
        <f t="shared" ref="CU431" si="5136">IF(AND($F431=CT$2,$D431=CT$3,$E431=CU$4),1,"")</f>
        <v/>
      </c>
      <c r="CV431" s="67" t="str">
        <f t="shared" si="4693"/>
        <v/>
      </c>
      <c r="CW431" s="67" t="str">
        <f t="shared" si="4694"/>
        <v/>
      </c>
      <c r="CX431" s="67" t="str">
        <f t="shared" si="4695"/>
        <v/>
      </c>
      <c r="CY431" s="67" t="str">
        <f t="shared" si="4696"/>
        <v/>
      </c>
      <c r="CZ431" s="67" t="str">
        <f t="shared" si="4697"/>
        <v/>
      </c>
      <c r="DA431" s="67" t="str">
        <f t="shared" si="4698"/>
        <v/>
      </c>
      <c r="DB431" s="67" t="str">
        <f t="shared" si="4699"/>
        <v/>
      </c>
      <c r="DC431" s="75" t="str">
        <f t="shared" si="4700"/>
        <v/>
      </c>
      <c r="DD431" s="74" t="str">
        <f t="shared" si="4875"/>
        <v/>
      </c>
      <c r="DE431" s="67" t="str">
        <f t="shared" ref="DE431" si="5137">IF(AND($F431=DD$2,$D431=DD$3,$E431=DE$4),1,"")</f>
        <v/>
      </c>
      <c r="DF431" s="67" t="str">
        <f t="shared" si="4702"/>
        <v/>
      </c>
      <c r="DG431" s="67" t="str">
        <f t="shared" si="4703"/>
        <v/>
      </c>
      <c r="DH431" s="67" t="str">
        <f t="shared" si="4704"/>
        <v/>
      </c>
      <c r="DI431" s="67" t="str">
        <f t="shared" si="4705"/>
        <v/>
      </c>
      <c r="DJ431" s="67" t="str">
        <f t="shared" si="4706"/>
        <v/>
      </c>
      <c r="DK431" s="67" t="str">
        <f t="shared" si="4707"/>
        <v/>
      </c>
      <c r="DL431" s="67" t="str">
        <f t="shared" si="4708"/>
        <v/>
      </c>
      <c r="DM431" s="75" t="str">
        <f t="shared" si="4709"/>
        <v/>
      </c>
      <c r="DN431" s="74" t="str">
        <f t="shared" si="4877"/>
        <v/>
      </c>
      <c r="DO431" s="67" t="str">
        <f t="shared" ref="DO431" si="5138">IF(AND($F431=DN$2,$D431=DN$3,$E431=DO$4),1,"")</f>
        <v/>
      </c>
      <c r="DP431" s="67" t="str">
        <f t="shared" si="4711"/>
        <v/>
      </c>
      <c r="DQ431" s="67" t="str">
        <f t="shared" si="4712"/>
        <v/>
      </c>
      <c r="DR431" s="67" t="str">
        <f t="shared" si="4713"/>
        <v/>
      </c>
      <c r="DS431" s="67" t="str">
        <f t="shared" si="4714"/>
        <v/>
      </c>
      <c r="DT431" s="67" t="str">
        <f t="shared" si="4715"/>
        <v/>
      </c>
      <c r="DU431" s="67" t="str">
        <f t="shared" si="4716"/>
        <v/>
      </c>
      <c r="DV431" s="67" t="str">
        <f t="shared" si="4717"/>
        <v/>
      </c>
      <c r="DW431" s="76" t="str">
        <f t="shared" si="4718"/>
        <v/>
      </c>
      <c r="DX431" s="73"/>
    </row>
    <row r="432" spans="1:128" hidden="1">
      <c r="A432" s="67" t="str">
        <f>IF(OR(B432=0,B432=""),"",'Stu.Detail (1-20)'!A434)</f>
        <v/>
      </c>
      <c r="B432" s="67" t="str">
        <f>IF(OR('Stu.Detail (1-20)'!B434=0,'Stu.Detail (1-20)'!B434=""),"",'Stu.Detail (1-20)'!B434)</f>
        <v/>
      </c>
      <c r="C432" s="68" t="str">
        <f>IF(OR('Stu.Detail (1-20)'!C434=0,'Stu.Detail (1-20)'!C434=""),"",'Stu.Detail (1-20)'!C434)</f>
        <v/>
      </c>
      <c r="D432" s="67" t="str">
        <f>IF(OR('Stu.Detail (1-20)'!J434=0,'Stu.Detail (1-20)'!J434=""),"",'Stu.Detail (1-20)'!J434)</f>
        <v/>
      </c>
      <c r="E432" s="67" t="str">
        <f>IF(OR('Stu.Detail (1-20)'!K434=0,'Stu.Detail (1-20)'!K434=""),"",'Stu.Detail (1-20)'!K434)</f>
        <v/>
      </c>
      <c r="F432" s="67" t="str">
        <f>IF(OR('Stu.Detail (1-20)'!L434=0,'Stu.Detail (1-20)'!L434=""),"",'Stu.Detail (1-20)'!L434)</f>
        <v/>
      </c>
      <c r="H432" s="74" t="str">
        <f t="shared" si="4609"/>
        <v/>
      </c>
      <c r="I432" s="67" t="str">
        <f t="shared" si="4610"/>
        <v/>
      </c>
      <c r="J432" s="67" t="str">
        <f t="shared" si="4611"/>
        <v/>
      </c>
      <c r="K432" s="67" t="str">
        <f t="shared" si="4612"/>
        <v/>
      </c>
      <c r="L432" s="67" t="str">
        <f t="shared" si="4613"/>
        <v/>
      </c>
      <c r="M432" s="67" t="str">
        <f t="shared" si="4614"/>
        <v/>
      </c>
      <c r="N432" s="67" t="str">
        <f t="shared" si="4615"/>
        <v/>
      </c>
      <c r="O432" s="67" t="str">
        <f t="shared" si="4616"/>
        <v/>
      </c>
      <c r="P432" s="67" t="str">
        <f t="shared" si="4617"/>
        <v/>
      </c>
      <c r="Q432" s="75" t="str">
        <f t="shared" si="4618"/>
        <v/>
      </c>
      <c r="R432" s="74" t="str">
        <f t="shared" si="4619"/>
        <v/>
      </c>
      <c r="S432" s="67" t="str">
        <f t="shared" si="4620"/>
        <v/>
      </c>
      <c r="T432" s="67" t="str">
        <f t="shared" si="4621"/>
        <v/>
      </c>
      <c r="U432" s="67" t="str">
        <f t="shared" si="4622"/>
        <v/>
      </c>
      <c r="V432" s="67" t="str">
        <f t="shared" si="4623"/>
        <v/>
      </c>
      <c r="W432" s="67" t="str">
        <f t="shared" si="4624"/>
        <v/>
      </c>
      <c r="X432" s="67" t="str">
        <f t="shared" si="4625"/>
        <v/>
      </c>
      <c r="Y432" s="67" t="str">
        <f t="shared" si="4626"/>
        <v/>
      </c>
      <c r="Z432" s="67" t="str">
        <f t="shared" si="4627"/>
        <v/>
      </c>
      <c r="AA432" s="75" t="str">
        <f t="shared" si="4628"/>
        <v/>
      </c>
      <c r="AB432" s="74" t="str">
        <f t="shared" si="4859"/>
        <v/>
      </c>
      <c r="AC432" s="67" t="str">
        <f t="shared" ref="AC432" si="5139">IF(AND($F432=AB$2,$D432=AB$3,$E432=AC$4),1,"")</f>
        <v/>
      </c>
      <c r="AD432" s="67" t="str">
        <f t="shared" si="4630"/>
        <v/>
      </c>
      <c r="AE432" s="67" t="str">
        <f t="shared" si="4631"/>
        <v/>
      </c>
      <c r="AF432" s="67" t="str">
        <f t="shared" si="4632"/>
        <v/>
      </c>
      <c r="AG432" s="67" t="str">
        <f t="shared" si="4633"/>
        <v/>
      </c>
      <c r="AH432" s="67" t="str">
        <f t="shared" si="4634"/>
        <v/>
      </c>
      <c r="AI432" s="67" t="str">
        <f t="shared" si="4635"/>
        <v/>
      </c>
      <c r="AJ432" s="67" t="str">
        <f t="shared" si="4636"/>
        <v/>
      </c>
      <c r="AK432" s="75" t="str">
        <f t="shared" si="4637"/>
        <v/>
      </c>
      <c r="AL432" s="74" t="str">
        <f t="shared" si="4861"/>
        <v/>
      </c>
      <c r="AM432" s="67" t="str">
        <f t="shared" ref="AM432" si="5140">IF(AND($F432=AL$2,$D432=AL$3,$E432=AM$4),1,"")</f>
        <v/>
      </c>
      <c r="AN432" s="67" t="str">
        <f t="shared" si="4639"/>
        <v/>
      </c>
      <c r="AO432" s="67" t="str">
        <f t="shared" si="4640"/>
        <v/>
      </c>
      <c r="AP432" s="67" t="str">
        <f t="shared" si="4641"/>
        <v/>
      </c>
      <c r="AQ432" s="67" t="str">
        <f t="shared" si="4642"/>
        <v/>
      </c>
      <c r="AR432" s="67" t="str">
        <f t="shared" si="4643"/>
        <v/>
      </c>
      <c r="AS432" s="67" t="str">
        <f t="shared" si="4644"/>
        <v/>
      </c>
      <c r="AT432" s="67" t="str">
        <f t="shared" si="4645"/>
        <v/>
      </c>
      <c r="AU432" s="75" t="str">
        <f t="shared" si="4646"/>
        <v/>
      </c>
      <c r="AV432" s="74" t="str">
        <f t="shared" si="4863"/>
        <v/>
      </c>
      <c r="AW432" s="67" t="str">
        <f t="shared" ref="AW432" si="5141">IF(AND($F432=AV$2,$D432=AV$3,$E432=AW$4),1,"")</f>
        <v/>
      </c>
      <c r="AX432" s="67" t="str">
        <f t="shared" si="4648"/>
        <v/>
      </c>
      <c r="AY432" s="67" t="str">
        <f t="shared" si="4649"/>
        <v/>
      </c>
      <c r="AZ432" s="67" t="str">
        <f t="shared" si="4650"/>
        <v/>
      </c>
      <c r="BA432" s="67" t="str">
        <f t="shared" si="4651"/>
        <v/>
      </c>
      <c r="BB432" s="67" t="str">
        <f t="shared" si="4652"/>
        <v/>
      </c>
      <c r="BC432" s="67" t="str">
        <f t="shared" si="4653"/>
        <v/>
      </c>
      <c r="BD432" s="67" t="str">
        <f t="shared" si="4654"/>
        <v/>
      </c>
      <c r="BE432" s="75" t="str">
        <f t="shared" si="4655"/>
        <v/>
      </c>
      <c r="BF432" s="74" t="str">
        <f t="shared" si="4865"/>
        <v/>
      </c>
      <c r="BG432" s="67" t="str">
        <f t="shared" ref="BG432" si="5142">IF(AND($F432=BF$2,$D432=BF$3,$E432=BG$4),1,"")</f>
        <v/>
      </c>
      <c r="BH432" s="67" t="str">
        <f t="shared" si="4657"/>
        <v/>
      </c>
      <c r="BI432" s="67" t="str">
        <f t="shared" si="4658"/>
        <v/>
      </c>
      <c r="BJ432" s="67" t="str">
        <f t="shared" si="4659"/>
        <v/>
      </c>
      <c r="BK432" s="67" t="str">
        <f t="shared" si="4660"/>
        <v/>
      </c>
      <c r="BL432" s="67" t="str">
        <f t="shared" si="4661"/>
        <v/>
      </c>
      <c r="BM432" s="67" t="str">
        <f t="shared" si="4662"/>
        <v/>
      </c>
      <c r="BN432" s="67" t="str">
        <f t="shared" si="4663"/>
        <v/>
      </c>
      <c r="BO432" s="75" t="str">
        <f t="shared" si="4664"/>
        <v/>
      </c>
      <c r="BP432" s="74" t="str">
        <f t="shared" si="4867"/>
        <v/>
      </c>
      <c r="BQ432" s="67" t="str">
        <f t="shared" ref="BQ432" si="5143">IF(AND($F432=BP$2,$D432=BP$3,$E432=BQ$4),1,"")</f>
        <v/>
      </c>
      <c r="BR432" s="67" t="str">
        <f t="shared" si="4666"/>
        <v/>
      </c>
      <c r="BS432" s="67" t="str">
        <f t="shared" si="4667"/>
        <v/>
      </c>
      <c r="BT432" s="67" t="str">
        <f t="shared" si="4668"/>
        <v/>
      </c>
      <c r="BU432" s="67" t="str">
        <f t="shared" si="4669"/>
        <v/>
      </c>
      <c r="BV432" s="67" t="str">
        <f t="shared" si="4670"/>
        <v/>
      </c>
      <c r="BW432" s="67" t="str">
        <f t="shared" si="4671"/>
        <v/>
      </c>
      <c r="BX432" s="67" t="str">
        <f t="shared" si="4672"/>
        <v/>
      </c>
      <c r="BY432" s="75" t="str">
        <f t="shared" si="4673"/>
        <v/>
      </c>
      <c r="BZ432" s="74" t="str">
        <f t="shared" si="4869"/>
        <v/>
      </c>
      <c r="CA432" s="67" t="str">
        <f t="shared" ref="CA432" si="5144">IF(AND($F432=BZ$2,$D432=BZ$3,$E432=CA$4),1,"")</f>
        <v/>
      </c>
      <c r="CB432" s="67" t="str">
        <f t="shared" si="4675"/>
        <v/>
      </c>
      <c r="CC432" s="67" t="str">
        <f t="shared" si="4676"/>
        <v/>
      </c>
      <c r="CD432" s="67" t="str">
        <f t="shared" si="4677"/>
        <v/>
      </c>
      <c r="CE432" s="67" t="str">
        <f t="shared" si="4678"/>
        <v/>
      </c>
      <c r="CF432" s="67" t="str">
        <f t="shared" si="4679"/>
        <v/>
      </c>
      <c r="CG432" s="67" t="str">
        <f t="shared" si="4680"/>
        <v/>
      </c>
      <c r="CH432" s="67" t="str">
        <f t="shared" si="4681"/>
        <v/>
      </c>
      <c r="CI432" s="75" t="str">
        <f t="shared" si="4682"/>
        <v/>
      </c>
      <c r="CJ432" s="74" t="str">
        <f t="shared" si="4871"/>
        <v/>
      </c>
      <c r="CK432" s="67" t="str">
        <f t="shared" ref="CK432" si="5145">IF(AND($F432=CJ$2,$D432=CJ$3,$E432=CK$4),1,"")</f>
        <v/>
      </c>
      <c r="CL432" s="67" t="str">
        <f t="shared" si="4684"/>
        <v/>
      </c>
      <c r="CM432" s="67" t="str">
        <f t="shared" si="4685"/>
        <v/>
      </c>
      <c r="CN432" s="67" t="str">
        <f t="shared" si="4686"/>
        <v/>
      </c>
      <c r="CO432" s="67" t="str">
        <f t="shared" si="4687"/>
        <v/>
      </c>
      <c r="CP432" s="67" t="str">
        <f t="shared" si="4688"/>
        <v/>
      </c>
      <c r="CQ432" s="67" t="str">
        <f t="shared" si="4689"/>
        <v/>
      </c>
      <c r="CR432" s="67" t="str">
        <f t="shared" si="4690"/>
        <v/>
      </c>
      <c r="CS432" s="75" t="str">
        <f t="shared" si="4691"/>
        <v/>
      </c>
      <c r="CT432" s="74" t="str">
        <f t="shared" si="4873"/>
        <v/>
      </c>
      <c r="CU432" s="67" t="str">
        <f t="shared" ref="CU432" si="5146">IF(AND($F432=CT$2,$D432=CT$3,$E432=CU$4),1,"")</f>
        <v/>
      </c>
      <c r="CV432" s="67" t="str">
        <f t="shared" si="4693"/>
        <v/>
      </c>
      <c r="CW432" s="67" t="str">
        <f t="shared" si="4694"/>
        <v/>
      </c>
      <c r="CX432" s="67" t="str">
        <f t="shared" si="4695"/>
        <v/>
      </c>
      <c r="CY432" s="67" t="str">
        <f t="shared" si="4696"/>
        <v/>
      </c>
      <c r="CZ432" s="67" t="str">
        <f t="shared" si="4697"/>
        <v/>
      </c>
      <c r="DA432" s="67" t="str">
        <f t="shared" si="4698"/>
        <v/>
      </c>
      <c r="DB432" s="67" t="str">
        <f t="shared" si="4699"/>
        <v/>
      </c>
      <c r="DC432" s="75" t="str">
        <f t="shared" si="4700"/>
        <v/>
      </c>
      <c r="DD432" s="74" t="str">
        <f t="shared" si="4875"/>
        <v/>
      </c>
      <c r="DE432" s="67" t="str">
        <f t="shared" ref="DE432" si="5147">IF(AND($F432=DD$2,$D432=DD$3,$E432=DE$4),1,"")</f>
        <v/>
      </c>
      <c r="DF432" s="67" t="str">
        <f t="shared" si="4702"/>
        <v/>
      </c>
      <c r="DG432" s="67" t="str">
        <f t="shared" si="4703"/>
        <v/>
      </c>
      <c r="DH432" s="67" t="str">
        <f t="shared" si="4704"/>
        <v/>
      </c>
      <c r="DI432" s="67" t="str">
        <f t="shared" si="4705"/>
        <v/>
      </c>
      <c r="DJ432" s="67" t="str">
        <f t="shared" si="4706"/>
        <v/>
      </c>
      <c r="DK432" s="67" t="str">
        <f t="shared" si="4707"/>
        <v/>
      </c>
      <c r="DL432" s="67" t="str">
        <f t="shared" si="4708"/>
        <v/>
      </c>
      <c r="DM432" s="75" t="str">
        <f t="shared" si="4709"/>
        <v/>
      </c>
      <c r="DN432" s="74" t="str">
        <f t="shared" si="4877"/>
        <v/>
      </c>
      <c r="DO432" s="67" t="str">
        <f t="shared" ref="DO432" si="5148">IF(AND($F432=DN$2,$D432=DN$3,$E432=DO$4),1,"")</f>
        <v/>
      </c>
      <c r="DP432" s="67" t="str">
        <f t="shared" si="4711"/>
        <v/>
      </c>
      <c r="DQ432" s="67" t="str">
        <f t="shared" si="4712"/>
        <v/>
      </c>
      <c r="DR432" s="67" t="str">
        <f t="shared" si="4713"/>
        <v/>
      </c>
      <c r="DS432" s="67" t="str">
        <f t="shared" si="4714"/>
        <v/>
      </c>
      <c r="DT432" s="67" t="str">
        <f t="shared" si="4715"/>
        <v/>
      </c>
      <c r="DU432" s="67" t="str">
        <f t="shared" si="4716"/>
        <v/>
      </c>
      <c r="DV432" s="67" t="str">
        <f t="shared" si="4717"/>
        <v/>
      </c>
      <c r="DW432" s="76" t="str">
        <f t="shared" si="4718"/>
        <v/>
      </c>
      <c r="DX432" s="73"/>
    </row>
    <row r="433" spans="1:128" hidden="1">
      <c r="A433" s="67" t="str">
        <f>IF(OR(B433=0,B433=""),"",'Stu.Detail (1-20)'!A435)</f>
        <v/>
      </c>
      <c r="B433" s="67" t="str">
        <f>IF(OR('Stu.Detail (1-20)'!B435=0,'Stu.Detail (1-20)'!B435=""),"",'Stu.Detail (1-20)'!B435)</f>
        <v/>
      </c>
      <c r="C433" s="68" t="str">
        <f>IF(OR('Stu.Detail (1-20)'!C435=0,'Stu.Detail (1-20)'!C435=""),"",'Stu.Detail (1-20)'!C435)</f>
        <v/>
      </c>
      <c r="D433" s="67" t="str">
        <f>IF(OR('Stu.Detail (1-20)'!J435=0,'Stu.Detail (1-20)'!J435=""),"",'Stu.Detail (1-20)'!J435)</f>
        <v/>
      </c>
      <c r="E433" s="67" t="str">
        <f>IF(OR('Stu.Detail (1-20)'!K435=0,'Stu.Detail (1-20)'!K435=""),"",'Stu.Detail (1-20)'!K435)</f>
        <v/>
      </c>
      <c r="F433" s="67" t="str">
        <f>IF(OR('Stu.Detail (1-20)'!L435=0,'Stu.Detail (1-20)'!L435=""),"",'Stu.Detail (1-20)'!L435)</f>
        <v/>
      </c>
      <c r="H433" s="74" t="str">
        <f t="shared" si="4609"/>
        <v/>
      </c>
      <c r="I433" s="67" t="str">
        <f t="shared" si="4610"/>
        <v/>
      </c>
      <c r="J433" s="67" t="str">
        <f t="shared" si="4611"/>
        <v/>
      </c>
      <c r="K433" s="67" t="str">
        <f t="shared" si="4612"/>
        <v/>
      </c>
      <c r="L433" s="67" t="str">
        <f t="shared" si="4613"/>
        <v/>
      </c>
      <c r="M433" s="67" t="str">
        <f t="shared" si="4614"/>
        <v/>
      </c>
      <c r="N433" s="67" t="str">
        <f t="shared" si="4615"/>
        <v/>
      </c>
      <c r="O433" s="67" t="str">
        <f t="shared" si="4616"/>
        <v/>
      </c>
      <c r="P433" s="67" t="str">
        <f t="shared" si="4617"/>
        <v/>
      </c>
      <c r="Q433" s="75" t="str">
        <f t="shared" si="4618"/>
        <v/>
      </c>
      <c r="R433" s="74" t="str">
        <f t="shared" si="4619"/>
        <v/>
      </c>
      <c r="S433" s="67" t="str">
        <f t="shared" si="4620"/>
        <v/>
      </c>
      <c r="T433" s="67" t="str">
        <f t="shared" si="4621"/>
        <v/>
      </c>
      <c r="U433" s="67" t="str">
        <f t="shared" si="4622"/>
        <v/>
      </c>
      <c r="V433" s="67" t="str">
        <f t="shared" si="4623"/>
        <v/>
      </c>
      <c r="W433" s="67" t="str">
        <f t="shared" si="4624"/>
        <v/>
      </c>
      <c r="X433" s="67" t="str">
        <f t="shared" si="4625"/>
        <v/>
      </c>
      <c r="Y433" s="67" t="str">
        <f t="shared" si="4626"/>
        <v/>
      </c>
      <c r="Z433" s="67" t="str">
        <f t="shared" si="4627"/>
        <v/>
      </c>
      <c r="AA433" s="75" t="str">
        <f t="shared" si="4628"/>
        <v/>
      </c>
      <c r="AB433" s="74" t="str">
        <f t="shared" si="4859"/>
        <v/>
      </c>
      <c r="AC433" s="67" t="str">
        <f t="shared" ref="AC433" si="5149">IF(AND($F433=AB$2,$D433=AB$3,$E433=AC$4),1,"")</f>
        <v/>
      </c>
      <c r="AD433" s="67" t="str">
        <f t="shared" si="4630"/>
        <v/>
      </c>
      <c r="AE433" s="67" t="str">
        <f t="shared" si="4631"/>
        <v/>
      </c>
      <c r="AF433" s="67" t="str">
        <f t="shared" si="4632"/>
        <v/>
      </c>
      <c r="AG433" s="67" t="str">
        <f t="shared" si="4633"/>
        <v/>
      </c>
      <c r="AH433" s="67" t="str">
        <f t="shared" si="4634"/>
        <v/>
      </c>
      <c r="AI433" s="67" t="str">
        <f t="shared" si="4635"/>
        <v/>
      </c>
      <c r="AJ433" s="67" t="str">
        <f t="shared" si="4636"/>
        <v/>
      </c>
      <c r="AK433" s="75" t="str">
        <f t="shared" si="4637"/>
        <v/>
      </c>
      <c r="AL433" s="74" t="str">
        <f t="shared" si="4861"/>
        <v/>
      </c>
      <c r="AM433" s="67" t="str">
        <f t="shared" ref="AM433" si="5150">IF(AND($F433=AL$2,$D433=AL$3,$E433=AM$4),1,"")</f>
        <v/>
      </c>
      <c r="AN433" s="67" t="str">
        <f t="shared" si="4639"/>
        <v/>
      </c>
      <c r="AO433" s="67" t="str">
        <f t="shared" si="4640"/>
        <v/>
      </c>
      <c r="AP433" s="67" t="str">
        <f t="shared" si="4641"/>
        <v/>
      </c>
      <c r="AQ433" s="67" t="str">
        <f t="shared" si="4642"/>
        <v/>
      </c>
      <c r="AR433" s="67" t="str">
        <f t="shared" si="4643"/>
        <v/>
      </c>
      <c r="AS433" s="67" t="str">
        <f t="shared" si="4644"/>
        <v/>
      </c>
      <c r="AT433" s="67" t="str">
        <f t="shared" si="4645"/>
        <v/>
      </c>
      <c r="AU433" s="75" t="str">
        <f t="shared" si="4646"/>
        <v/>
      </c>
      <c r="AV433" s="74" t="str">
        <f t="shared" si="4863"/>
        <v/>
      </c>
      <c r="AW433" s="67" t="str">
        <f t="shared" ref="AW433" si="5151">IF(AND($F433=AV$2,$D433=AV$3,$E433=AW$4),1,"")</f>
        <v/>
      </c>
      <c r="AX433" s="67" t="str">
        <f t="shared" si="4648"/>
        <v/>
      </c>
      <c r="AY433" s="67" t="str">
        <f t="shared" si="4649"/>
        <v/>
      </c>
      <c r="AZ433" s="67" t="str">
        <f t="shared" si="4650"/>
        <v/>
      </c>
      <c r="BA433" s="67" t="str">
        <f t="shared" si="4651"/>
        <v/>
      </c>
      <c r="BB433" s="67" t="str">
        <f t="shared" si="4652"/>
        <v/>
      </c>
      <c r="BC433" s="67" t="str">
        <f t="shared" si="4653"/>
        <v/>
      </c>
      <c r="BD433" s="67" t="str">
        <f t="shared" si="4654"/>
        <v/>
      </c>
      <c r="BE433" s="75" t="str">
        <f t="shared" si="4655"/>
        <v/>
      </c>
      <c r="BF433" s="74" t="str">
        <f t="shared" si="4865"/>
        <v/>
      </c>
      <c r="BG433" s="67" t="str">
        <f t="shared" ref="BG433" si="5152">IF(AND($F433=BF$2,$D433=BF$3,$E433=BG$4),1,"")</f>
        <v/>
      </c>
      <c r="BH433" s="67" t="str">
        <f t="shared" si="4657"/>
        <v/>
      </c>
      <c r="BI433" s="67" t="str">
        <f t="shared" si="4658"/>
        <v/>
      </c>
      <c r="BJ433" s="67" t="str">
        <f t="shared" si="4659"/>
        <v/>
      </c>
      <c r="BK433" s="67" t="str">
        <f t="shared" si="4660"/>
        <v/>
      </c>
      <c r="BL433" s="67" t="str">
        <f t="shared" si="4661"/>
        <v/>
      </c>
      <c r="BM433" s="67" t="str">
        <f t="shared" si="4662"/>
        <v/>
      </c>
      <c r="BN433" s="67" t="str">
        <f t="shared" si="4663"/>
        <v/>
      </c>
      <c r="BO433" s="75" t="str">
        <f t="shared" si="4664"/>
        <v/>
      </c>
      <c r="BP433" s="74" t="str">
        <f t="shared" si="4867"/>
        <v/>
      </c>
      <c r="BQ433" s="67" t="str">
        <f t="shared" ref="BQ433" si="5153">IF(AND($F433=BP$2,$D433=BP$3,$E433=BQ$4),1,"")</f>
        <v/>
      </c>
      <c r="BR433" s="67" t="str">
        <f t="shared" si="4666"/>
        <v/>
      </c>
      <c r="BS433" s="67" t="str">
        <f t="shared" si="4667"/>
        <v/>
      </c>
      <c r="BT433" s="67" t="str">
        <f t="shared" si="4668"/>
        <v/>
      </c>
      <c r="BU433" s="67" t="str">
        <f t="shared" si="4669"/>
        <v/>
      </c>
      <c r="BV433" s="67" t="str">
        <f t="shared" si="4670"/>
        <v/>
      </c>
      <c r="BW433" s="67" t="str">
        <f t="shared" si="4671"/>
        <v/>
      </c>
      <c r="BX433" s="67" t="str">
        <f t="shared" si="4672"/>
        <v/>
      </c>
      <c r="BY433" s="75" t="str">
        <f t="shared" si="4673"/>
        <v/>
      </c>
      <c r="BZ433" s="74" t="str">
        <f t="shared" si="4869"/>
        <v/>
      </c>
      <c r="CA433" s="67" t="str">
        <f t="shared" ref="CA433" si="5154">IF(AND($F433=BZ$2,$D433=BZ$3,$E433=CA$4),1,"")</f>
        <v/>
      </c>
      <c r="CB433" s="67" t="str">
        <f t="shared" si="4675"/>
        <v/>
      </c>
      <c r="CC433" s="67" t="str">
        <f t="shared" si="4676"/>
        <v/>
      </c>
      <c r="CD433" s="67" t="str">
        <f t="shared" si="4677"/>
        <v/>
      </c>
      <c r="CE433" s="67" t="str">
        <f t="shared" si="4678"/>
        <v/>
      </c>
      <c r="CF433" s="67" t="str">
        <f t="shared" si="4679"/>
        <v/>
      </c>
      <c r="CG433" s="67" t="str">
        <f t="shared" si="4680"/>
        <v/>
      </c>
      <c r="CH433" s="67" t="str">
        <f t="shared" si="4681"/>
        <v/>
      </c>
      <c r="CI433" s="75" t="str">
        <f t="shared" si="4682"/>
        <v/>
      </c>
      <c r="CJ433" s="74" t="str">
        <f t="shared" si="4871"/>
        <v/>
      </c>
      <c r="CK433" s="67" t="str">
        <f t="shared" ref="CK433" si="5155">IF(AND($F433=CJ$2,$D433=CJ$3,$E433=CK$4),1,"")</f>
        <v/>
      </c>
      <c r="CL433" s="67" t="str">
        <f t="shared" si="4684"/>
        <v/>
      </c>
      <c r="CM433" s="67" t="str">
        <f t="shared" si="4685"/>
        <v/>
      </c>
      <c r="CN433" s="67" t="str">
        <f t="shared" si="4686"/>
        <v/>
      </c>
      <c r="CO433" s="67" t="str">
        <f t="shared" si="4687"/>
        <v/>
      </c>
      <c r="CP433" s="67" t="str">
        <f t="shared" si="4688"/>
        <v/>
      </c>
      <c r="CQ433" s="67" t="str">
        <f t="shared" si="4689"/>
        <v/>
      </c>
      <c r="CR433" s="67" t="str">
        <f t="shared" si="4690"/>
        <v/>
      </c>
      <c r="CS433" s="75" t="str">
        <f t="shared" si="4691"/>
        <v/>
      </c>
      <c r="CT433" s="74" t="str">
        <f t="shared" si="4873"/>
        <v/>
      </c>
      <c r="CU433" s="67" t="str">
        <f t="shared" ref="CU433" si="5156">IF(AND($F433=CT$2,$D433=CT$3,$E433=CU$4),1,"")</f>
        <v/>
      </c>
      <c r="CV433" s="67" t="str">
        <f t="shared" si="4693"/>
        <v/>
      </c>
      <c r="CW433" s="67" t="str">
        <f t="shared" si="4694"/>
        <v/>
      </c>
      <c r="CX433" s="67" t="str">
        <f t="shared" si="4695"/>
        <v/>
      </c>
      <c r="CY433" s="67" t="str">
        <f t="shared" si="4696"/>
        <v/>
      </c>
      <c r="CZ433" s="67" t="str">
        <f t="shared" si="4697"/>
        <v/>
      </c>
      <c r="DA433" s="67" t="str">
        <f t="shared" si="4698"/>
        <v/>
      </c>
      <c r="DB433" s="67" t="str">
        <f t="shared" si="4699"/>
        <v/>
      </c>
      <c r="DC433" s="75" t="str">
        <f t="shared" si="4700"/>
        <v/>
      </c>
      <c r="DD433" s="74" t="str">
        <f t="shared" si="4875"/>
        <v/>
      </c>
      <c r="DE433" s="67" t="str">
        <f t="shared" ref="DE433" si="5157">IF(AND($F433=DD$2,$D433=DD$3,$E433=DE$4),1,"")</f>
        <v/>
      </c>
      <c r="DF433" s="67" t="str">
        <f t="shared" si="4702"/>
        <v/>
      </c>
      <c r="DG433" s="67" t="str">
        <f t="shared" si="4703"/>
        <v/>
      </c>
      <c r="DH433" s="67" t="str">
        <f t="shared" si="4704"/>
        <v/>
      </c>
      <c r="DI433" s="67" t="str">
        <f t="shared" si="4705"/>
        <v/>
      </c>
      <c r="DJ433" s="67" t="str">
        <f t="shared" si="4706"/>
        <v/>
      </c>
      <c r="DK433" s="67" t="str">
        <f t="shared" si="4707"/>
        <v/>
      </c>
      <c r="DL433" s="67" t="str">
        <f t="shared" si="4708"/>
        <v/>
      </c>
      <c r="DM433" s="75" t="str">
        <f t="shared" si="4709"/>
        <v/>
      </c>
      <c r="DN433" s="74" t="str">
        <f t="shared" si="4877"/>
        <v/>
      </c>
      <c r="DO433" s="67" t="str">
        <f t="shared" ref="DO433" si="5158">IF(AND($F433=DN$2,$D433=DN$3,$E433=DO$4),1,"")</f>
        <v/>
      </c>
      <c r="DP433" s="67" t="str">
        <f t="shared" si="4711"/>
        <v/>
      </c>
      <c r="DQ433" s="67" t="str">
        <f t="shared" si="4712"/>
        <v/>
      </c>
      <c r="DR433" s="67" t="str">
        <f t="shared" si="4713"/>
        <v/>
      </c>
      <c r="DS433" s="67" t="str">
        <f t="shared" si="4714"/>
        <v/>
      </c>
      <c r="DT433" s="67" t="str">
        <f t="shared" si="4715"/>
        <v/>
      </c>
      <c r="DU433" s="67" t="str">
        <f t="shared" si="4716"/>
        <v/>
      </c>
      <c r="DV433" s="67" t="str">
        <f t="shared" si="4717"/>
        <v/>
      </c>
      <c r="DW433" s="76" t="str">
        <f t="shared" si="4718"/>
        <v/>
      </c>
      <c r="DX433" s="73"/>
    </row>
    <row r="434" spans="1:128" hidden="1">
      <c r="A434" s="67" t="str">
        <f>IF(OR(B434=0,B434=""),"",'Stu.Detail (1-20)'!A436)</f>
        <v/>
      </c>
      <c r="B434" s="67" t="str">
        <f>IF(OR('Stu.Detail (1-20)'!B436=0,'Stu.Detail (1-20)'!B436=""),"",'Stu.Detail (1-20)'!B436)</f>
        <v/>
      </c>
      <c r="C434" s="68" t="str">
        <f>IF(OR('Stu.Detail (1-20)'!C436=0,'Stu.Detail (1-20)'!C436=""),"",'Stu.Detail (1-20)'!C436)</f>
        <v/>
      </c>
      <c r="D434" s="67" t="str">
        <f>IF(OR('Stu.Detail (1-20)'!J436=0,'Stu.Detail (1-20)'!J436=""),"",'Stu.Detail (1-20)'!J436)</f>
        <v/>
      </c>
      <c r="E434" s="67" t="str">
        <f>IF(OR('Stu.Detail (1-20)'!K436=0,'Stu.Detail (1-20)'!K436=""),"",'Stu.Detail (1-20)'!K436)</f>
        <v/>
      </c>
      <c r="F434" s="67" t="str">
        <f>IF(OR('Stu.Detail (1-20)'!L436=0,'Stu.Detail (1-20)'!L436=""),"",'Stu.Detail (1-20)'!L436)</f>
        <v/>
      </c>
      <c r="H434" s="74" t="str">
        <f t="shared" si="4609"/>
        <v/>
      </c>
      <c r="I434" s="67" t="str">
        <f t="shared" si="4610"/>
        <v/>
      </c>
      <c r="J434" s="67" t="str">
        <f t="shared" si="4611"/>
        <v/>
      </c>
      <c r="K434" s="67" t="str">
        <f t="shared" si="4612"/>
        <v/>
      </c>
      <c r="L434" s="67" t="str">
        <f t="shared" si="4613"/>
        <v/>
      </c>
      <c r="M434" s="67" t="str">
        <f t="shared" si="4614"/>
        <v/>
      </c>
      <c r="N434" s="67" t="str">
        <f t="shared" si="4615"/>
        <v/>
      </c>
      <c r="O434" s="67" t="str">
        <f t="shared" si="4616"/>
        <v/>
      </c>
      <c r="P434" s="67" t="str">
        <f t="shared" si="4617"/>
        <v/>
      </c>
      <c r="Q434" s="75" t="str">
        <f t="shared" si="4618"/>
        <v/>
      </c>
      <c r="R434" s="74" t="str">
        <f t="shared" si="4619"/>
        <v/>
      </c>
      <c r="S434" s="67" t="str">
        <f t="shared" si="4620"/>
        <v/>
      </c>
      <c r="T434" s="67" t="str">
        <f t="shared" si="4621"/>
        <v/>
      </c>
      <c r="U434" s="67" t="str">
        <f t="shared" si="4622"/>
        <v/>
      </c>
      <c r="V434" s="67" t="str">
        <f t="shared" si="4623"/>
        <v/>
      </c>
      <c r="W434" s="67" t="str">
        <f t="shared" si="4624"/>
        <v/>
      </c>
      <c r="X434" s="67" t="str">
        <f t="shared" si="4625"/>
        <v/>
      </c>
      <c r="Y434" s="67" t="str">
        <f t="shared" si="4626"/>
        <v/>
      </c>
      <c r="Z434" s="67" t="str">
        <f t="shared" si="4627"/>
        <v/>
      </c>
      <c r="AA434" s="75" t="str">
        <f t="shared" si="4628"/>
        <v/>
      </c>
      <c r="AB434" s="74" t="str">
        <f t="shared" si="4859"/>
        <v/>
      </c>
      <c r="AC434" s="67" t="str">
        <f t="shared" ref="AC434" si="5159">IF(AND($F434=AB$2,$D434=AB$3,$E434=AC$4),1,"")</f>
        <v/>
      </c>
      <c r="AD434" s="67" t="str">
        <f t="shared" si="4630"/>
        <v/>
      </c>
      <c r="AE434" s="67" t="str">
        <f t="shared" si="4631"/>
        <v/>
      </c>
      <c r="AF434" s="67" t="str">
        <f t="shared" si="4632"/>
        <v/>
      </c>
      <c r="AG434" s="67" t="str">
        <f t="shared" si="4633"/>
        <v/>
      </c>
      <c r="AH434" s="67" t="str">
        <f t="shared" si="4634"/>
        <v/>
      </c>
      <c r="AI434" s="67" t="str">
        <f t="shared" si="4635"/>
        <v/>
      </c>
      <c r="AJ434" s="67" t="str">
        <f t="shared" si="4636"/>
        <v/>
      </c>
      <c r="AK434" s="75" t="str">
        <f t="shared" si="4637"/>
        <v/>
      </c>
      <c r="AL434" s="74" t="str">
        <f t="shared" si="4861"/>
        <v/>
      </c>
      <c r="AM434" s="67" t="str">
        <f t="shared" ref="AM434" si="5160">IF(AND($F434=AL$2,$D434=AL$3,$E434=AM$4),1,"")</f>
        <v/>
      </c>
      <c r="AN434" s="67" t="str">
        <f t="shared" si="4639"/>
        <v/>
      </c>
      <c r="AO434" s="67" t="str">
        <f t="shared" si="4640"/>
        <v/>
      </c>
      <c r="AP434" s="67" t="str">
        <f t="shared" si="4641"/>
        <v/>
      </c>
      <c r="AQ434" s="67" t="str">
        <f t="shared" si="4642"/>
        <v/>
      </c>
      <c r="AR434" s="67" t="str">
        <f t="shared" si="4643"/>
        <v/>
      </c>
      <c r="AS434" s="67" t="str">
        <f t="shared" si="4644"/>
        <v/>
      </c>
      <c r="AT434" s="67" t="str">
        <f t="shared" si="4645"/>
        <v/>
      </c>
      <c r="AU434" s="75" t="str">
        <f t="shared" si="4646"/>
        <v/>
      </c>
      <c r="AV434" s="74" t="str">
        <f t="shared" si="4863"/>
        <v/>
      </c>
      <c r="AW434" s="67" t="str">
        <f t="shared" ref="AW434" si="5161">IF(AND($F434=AV$2,$D434=AV$3,$E434=AW$4),1,"")</f>
        <v/>
      </c>
      <c r="AX434" s="67" t="str">
        <f t="shared" si="4648"/>
        <v/>
      </c>
      <c r="AY434" s="67" t="str">
        <f t="shared" si="4649"/>
        <v/>
      </c>
      <c r="AZ434" s="67" t="str">
        <f t="shared" si="4650"/>
        <v/>
      </c>
      <c r="BA434" s="67" t="str">
        <f t="shared" si="4651"/>
        <v/>
      </c>
      <c r="BB434" s="67" t="str">
        <f t="shared" si="4652"/>
        <v/>
      </c>
      <c r="BC434" s="67" t="str">
        <f t="shared" si="4653"/>
        <v/>
      </c>
      <c r="BD434" s="67" t="str">
        <f t="shared" si="4654"/>
        <v/>
      </c>
      <c r="BE434" s="75" t="str">
        <f t="shared" si="4655"/>
        <v/>
      </c>
      <c r="BF434" s="74" t="str">
        <f t="shared" si="4865"/>
        <v/>
      </c>
      <c r="BG434" s="67" t="str">
        <f t="shared" ref="BG434" si="5162">IF(AND($F434=BF$2,$D434=BF$3,$E434=BG$4),1,"")</f>
        <v/>
      </c>
      <c r="BH434" s="67" t="str">
        <f t="shared" si="4657"/>
        <v/>
      </c>
      <c r="BI434" s="67" t="str">
        <f t="shared" si="4658"/>
        <v/>
      </c>
      <c r="BJ434" s="67" t="str">
        <f t="shared" si="4659"/>
        <v/>
      </c>
      <c r="BK434" s="67" t="str">
        <f t="shared" si="4660"/>
        <v/>
      </c>
      <c r="BL434" s="67" t="str">
        <f t="shared" si="4661"/>
        <v/>
      </c>
      <c r="BM434" s="67" t="str">
        <f t="shared" si="4662"/>
        <v/>
      </c>
      <c r="BN434" s="67" t="str">
        <f t="shared" si="4663"/>
        <v/>
      </c>
      <c r="BO434" s="75" t="str">
        <f t="shared" si="4664"/>
        <v/>
      </c>
      <c r="BP434" s="74" t="str">
        <f t="shared" si="4867"/>
        <v/>
      </c>
      <c r="BQ434" s="67" t="str">
        <f t="shared" ref="BQ434" si="5163">IF(AND($F434=BP$2,$D434=BP$3,$E434=BQ$4),1,"")</f>
        <v/>
      </c>
      <c r="BR434" s="67" t="str">
        <f t="shared" si="4666"/>
        <v/>
      </c>
      <c r="BS434" s="67" t="str">
        <f t="shared" si="4667"/>
        <v/>
      </c>
      <c r="BT434" s="67" t="str">
        <f t="shared" si="4668"/>
        <v/>
      </c>
      <c r="BU434" s="67" t="str">
        <f t="shared" si="4669"/>
        <v/>
      </c>
      <c r="BV434" s="67" t="str">
        <f t="shared" si="4670"/>
        <v/>
      </c>
      <c r="BW434" s="67" t="str">
        <f t="shared" si="4671"/>
        <v/>
      </c>
      <c r="BX434" s="67" t="str">
        <f t="shared" si="4672"/>
        <v/>
      </c>
      <c r="BY434" s="75" t="str">
        <f t="shared" si="4673"/>
        <v/>
      </c>
      <c r="BZ434" s="74" t="str">
        <f t="shared" si="4869"/>
        <v/>
      </c>
      <c r="CA434" s="67" t="str">
        <f t="shared" ref="CA434" si="5164">IF(AND($F434=BZ$2,$D434=BZ$3,$E434=CA$4),1,"")</f>
        <v/>
      </c>
      <c r="CB434" s="67" t="str">
        <f t="shared" si="4675"/>
        <v/>
      </c>
      <c r="CC434" s="67" t="str">
        <f t="shared" si="4676"/>
        <v/>
      </c>
      <c r="CD434" s="67" t="str">
        <f t="shared" si="4677"/>
        <v/>
      </c>
      <c r="CE434" s="67" t="str">
        <f t="shared" si="4678"/>
        <v/>
      </c>
      <c r="CF434" s="67" t="str">
        <f t="shared" si="4679"/>
        <v/>
      </c>
      <c r="CG434" s="67" t="str">
        <f t="shared" si="4680"/>
        <v/>
      </c>
      <c r="CH434" s="67" t="str">
        <f t="shared" si="4681"/>
        <v/>
      </c>
      <c r="CI434" s="75" t="str">
        <f t="shared" si="4682"/>
        <v/>
      </c>
      <c r="CJ434" s="74" t="str">
        <f t="shared" si="4871"/>
        <v/>
      </c>
      <c r="CK434" s="67" t="str">
        <f t="shared" ref="CK434" si="5165">IF(AND($F434=CJ$2,$D434=CJ$3,$E434=CK$4),1,"")</f>
        <v/>
      </c>
      <c r="CL434" s="67" t="str">
        <f t="shared" si="4684"/>
        <v/>
      </c>
      <c r="CM434" s="67" t="str">
        <f t="shared" si="4685"/>
        <v/>
      </c>
      <c r="CN434" s="67" t="str">
        <f t="shared" si="4686"/>
        <v/>
      </c>
      <c r="CO434" s="67" t="str">
        <f t="shared" si="4687"/>
        <v/>
      </c>
      <c r="CP434" s="67" t="str">
        <f t="shared" si="4688"/>
        <v/>
      </c>
      <c r="CQ434" s="67" t="str">
        <f t="shared" si="4689"/>
        <v/>
      </c>
      <c r="CR434" s="67" t="str">
        <f t="shared" si="4690"/>
        <v/>
      </c>
      <c r="CS434" s="75" t="str">
        <f t="shared" si="4691"/>
        <v/>
      </c>
      <c r="CT434" s="74" t="str">
        <f t="shared" si="4873"/>
        <v/>
      </c>
      <c r="CU434" s="67" t="str">
        <f t="shared" ref="CU434" si="5166">IF(AND($F434=CT$2,$D434=CT$3,$E434=CU$4),1,"")</f>
        <v/>
      </c>
      <c r="CV434" s="67" t="str">
        <f t="shared" si="4693"/>
        <v/>
      </c>
      <c r="CW434" s="67" t="str">
        <f t="shared" si="4694"/>
        <v/>
      </c>
      <c r="CX434" s="67" t="str">
        <f t="shared" si="4695"/>
        <v/>
      </c>
      <c r="CY434" s="67" t="str">
        <f t="shared" si="4696"/>
        <v/>
      </c>
      <c r="CZ434" s="67" t="str">
        <f t="shared" si="4697"/>
        <v/>
      </c>
      <c r="DA434" s="67" t="str">
        <f t="shared" si="4698"/>
        <v/>
      </c>
      <c r="DB434" s="67" t="str">
        <f t="shared" si="4699"/>
        <v/>
      </c>
      <c r="DC434" s="75" t="str">
        <f t="shared" si="4700"/>
        <v/>
      </c>
      <c r="DD434" s="74" t="str">
        <f t="shared" si="4875"/>
        <v/>
      </c>
      <c r="DE434" s="67" t="str">
        <f t="shared" ref="DE434" si="5167">IF(AND($F434=DD$2,$D434=DD$3,$E434=DE$4),1,"")</f>
        <v/>
      </c>
      <c r="DF434" s="67" t="str">
        <f t="shared" si="4702"/>
        <v/>
      </c>
      <c r="DG434" s="67" t="str">
        <f t="shared" si="4703"/>
        <v/>
      </c>
      <c r="DH434" s="67" t="str">
        <f t="shared" si="4704"/>
        <v/>
      </c>
      <c r="DI434" s="67" t="str">
        <f t="shared" si="4705"/>
        <v/>
      </c>
      <c r="DJ434" s="67" t="str">
        <f t="shared" si="4706"/>
        <v/>
      </c>
      <c r="DK434" s="67" t="str">
        <f t="shared" si="4707"/>
        <v/>
      </c>
      <c r="DL434" s="67" t="str">
        <f t="shared" si="4708"/>
        <v/>
      </c>
      <c r="DM434" s="75" t="str">
        <f t="shared" si="4709"/>
        <v/>
      </c>
      <c r="DN434" s="74" t="str">
        <f t="shared" si="4877"/>
        <v/>
      </c>
      <c r="DO434" s="67" t="str">
        <f t="shared" ref="DO434" si="5168">IF(AND($F434=DN$2,$D434=DN$3,$E434=DO$4),1,"")</f>
        <v/>
      </c>
      <c r="DP434" s="67" t="str">
        <f t="shared" si="4711"/>
        <v/>
      </c>
      <c r="DQ434" s="67" t="str">
        <f t="shared" si="4712"/>
        <v/>
      </c>
      <c r="DR434" s="67" t="str">
        <f t="shared" si="4713"/>
        <v/>
      </c>
      <c r="DS434" s="67" t="str">
        <f t="shared" si="4714"/>
        <v/>
      </c>
      <c r="DT434" s="67" t="str">
        <f t="shared" si="4715"/>
        <v/>
      </c>
      <c r="DU434" s="67" t="str">
        <f t="shared" si="4716"/>
        <v/>
      </c>
      <c r="DV434" s="67" t="str">
        <f t="shared" si="4717"/>
        <v/>
      </c>
      <c r="DW434" s="76" t="str">
        <f t="shared" si="4718"/>
        <v/>
      </c>
      <c r="DX434" s="73"/>
    </row>
    <row r="435" spans="1:128" hidden="1">
      <c r="A435" s="67" t="str">
        <f>IF(OR(B435=0,B435=""),"",'Stu.Detail (1-20)'!A437)</f>
        <v/>
      </c>
      <c r="B435" s="67" t="str">
        <f>IF(OR('Stu.Detail (1-20)'!B437=0,'Stu.Detail (1-20)'!B437=""),"",'Stu.Detail (1-20)'!B437)</f>
        <v/>
      </c>
      <c r="C435" s="68" t="str">
        <f>IF(OR('Stu.Detail (1-20)'!C437=0,'Stu.Detail (1-20)'!C437=""),"",'Stu.Detail (1-20)'!C437)</f>
        <v/>
      </c>
      <c r="D435" s="67" t="str">
        <f>IF(OR('Stu.Detail (1-20)'!J437=0,'Stu.Detail (1-20)'!J437=""),"",'Stu.Detail (1-20)'!J437)</f>
        <v/>
      </c>
      <c r="E435" s="67" t="str">
        <f>IF(OR('Stu.Detail (1-20)'!K437=0,'Stu.Detail (1-20)'!K437=""),"",'Stu.Detail (1-20)'!K437)</f>
        <v/>
      </c>
      <c r="F435" s="67" t="str">
        <f>IF(OR('Stu.Detail (1-20)'!L437=0,'Stu.Detail (1-20)'!L437=""),"",'Stu.Detail (1-20)'!L437)</f>
        <v/>
      </c>
      <c r="H435" s="74" t="str">
        <f t="shared" si="4609"/>
        <v/>
      </c>
      <c r="I435" s="67" t="str">
        <f t="shared" si="4610"/>
        <v/>
      </c>
      <c r="J435" s="67" t="str">
        <f t="shared" si="4611"/>
        <v/>
      </c>
      <c r="K435" s="67" t="str">
        <f t="shared" si="4612"/>
        <v/>
      </c>
      <c r="L435" s="67" t="str">
        <f t="shared" si="4613"/>
        <v/>
      </c>
      <c r="M435" s="67" t="str">
        <f t="shared" si="4614"/>
        <v/>
      </c>
      <c r="N435" s="67" t="str">
        <f t="shared" si="4615"/>
        <v/>
      </c>
      <c r="O435" s="67" t="str">
        <f t="shared" si="4616"/>
        <v/>
      </c>
      <c r="P435" s="67" t="str">
        <f t="shared" si="4617"/>
        <v/>
      </c>
      <c r="Q435" s="75" t="str">
        <f t="shared" si="4618"/>
        <v/>
      </c>
      <c r="R435" s="74" t="str">
        <f t="shared" si="4619"/>
        <v/>
      </c>
      <c r="S435" s="67" t="str">
        <f t="shared" si="4620"/>
        <v/>
      </c>
      <c r="T435" s="67" t="str">
        <f t="shared" si="4621"/>
        <v/>
      </c>
      <c r="U435" s="67" t="str">
        <f t="shared" si="4622"/>
        <v/>
      </c>
      <c r="V435" s="67" t="str">
        <f t="shared" si="4623"/>
        <v/>
      </c>
      <c r="W435" s="67" t="str">
        <f t="shared" si="4624"/>
        <v/>
      </c>
      <c r="X435" s="67" t="str">
        <f t="shared" si="4625"/>
        <v/>
      </c>
      <c r="Y435" s="67" t="str">
        <f t="shared" si="4626"/>
        <v/>
      </c>
      <c r="Z435" s="67" t="str">
        <f t="shared" si="4627"/>
        <v/>
      </c>
      <c r="AA435" s="75" t="str">
        <f t="shared" si="4628"/>
        <v/>
      </c>
      <c r="AB435" s="74" t="str">
        <f t="shared" si="4859"/>
        <v/>
      </c>
      <c r="AC435" s="67" t="str">
        <f t="shared" ref="AC435" si="5169">IF(AND($F435=AB$2,$D435=AB$3,$E435=AC$4),1,"")</f>
        <v/>
      </c>
      <c r="AD435" s="67" t="str">
        <f t="shared" si="4630"/>
        <v/>
      </c>
      <c r="AE435" s="67" t="str">
        <f t="shared" si="4631"/>
        <v/>
      </c>
      <c r="AF435" s="67" t="str">
        <f t="shared" si="4632"/>
        <v/>
      </c>
      <c r="AG435" s="67" t="str">
        <f t="shared" si="4633"/>
        <v/>
      </c>
      <c r="AH435" s="67" t="str">
        <f t="shared" si="4634"/>
        <v/>
      </c>
      <c r="AI435" s="67" t="str">
        <f t="shared" si="4635"/>
        <v/>
      </c>
      <c r="AJ435" s="67" t="str">
        <f t="shared" si="4636"/>
        <v/>
      </c>
      <c r="AK435" s="75" t="str">
        <f t="shared" si="4637"/>
        <v/>
      </c>
      <c r="AL435" s="74" t="str">
        <f t="shared" si="4861"/>
        <v/>
      </c>
      <c r="AM435" s="67" t="str">
        <f t="shared" ref="AM435" si="5170">IF(AND($F435=AL$2,$D435=AL$3,$E435=AM$4),1,"")</f>
        <v/>
      </c>
      <c r="AN435" s="67" t="str">
        <f t="shared" si="4639"/>
        <v/>
      </c>
      <c r="AO435" s="67" t="str">
        <f t="shared" si="4640"/>
        <v/>
      </c>
      <c r="AP435" s="67" t="str">
        <f t="shared" si="4641"/>
        <v/>
      </c>
      <c r="AQ435" s="67" t="str">
        <f t="shared" si="4642"/>
        <v/>
      </c>
      <c r="AR435" s="67" t="str">
        <f t="shared" si="4643"/>
        <v/>
      </c>
      <c r="AS435" s="67" t="str">
        <f t="shared" si="4644"/>
        <v/>
      </c>
      <c r="AT435" s="67" t="str">
        <f t="shared" si="4645"/>
        <v/>
      </c>
      <c r="AU435" s="75" t="str">
        <f t="shared" si="4646"/>
        <v/>
      </c>
      <c r="AV435" s="74" t="str">
        <f t="shared" si="4863"/>
        <v/>
      </c>
      <c r="AW435" s="67" t="str">
        <f t="shared" ref="AW435" si="5171">IF(AND($F435=AV$2,$D435=AV$3,$E435=AW$4),1,"")</f>
        <v/>
      </c>
      <c r="AX435" s="67" t="str">
        <f t="shared" si="4648"/>
        <v/>
      </c>
      <c r="AY435" s="67" t="str">
        <f t="shared" si="4649"/>
        <v/>
      </c>
      <c r="AZ435" s="67" t="str">
        <f t="shared" si="4650"/>
        <v/>
      </c>
      <c r="BA435" s="67" t="str">
        <f t="shared" si="4651"/>
        <v/>
      </c>
      <c r="BB435" s="67" t="str">
        <f t="shared" si="4652"/>
        <v/>
      </c>
      <c r="BC435" s="67" t="str">
        <f t="shared" si="4653"/>
        <v/>
      </c>
      <c r="BD435" s="67" t="str">
        <f t="shared" si="4654"/>
        <v/>
      </c>
      <c r="BE435" s="75" t="str">
        <f t="shared" si="4655"/>
        <v/>
      </c>
      <c r="BF435" s="74" t="str">
        <f t="shared" si="4865"/>
        <v/>
      </c>
      <c r="BG435" s="67" t="str">
        <f t="shared" ref="BG435" si="5172">IF(AND($F435=BF$2,$D435=BF$3,$E435=BG$4),1,"")</f>
        <v/>
      </c>
      <c r="BH435" s="67" t="str">
        <f t="shared" si="4657"/>
        <v/>
      </c>
      <c r="BI435" s="67" t="str">
        <f t="shared" si="4658"/>
        <v/>
      </c>
      <c r="BJ435" s="67" t="str">
        <f t="shared" si="4659"/>
        <v/>
      </c>
      <c r="BK435" s="67" t="str">
        <f t="shared" si="4660"/>
        <v/>
      </c>
      <c r="BL435" s="67" t="str">
        <f t="shared" si="4661"/>
        <v/>
      </c>
      <c r="BM435" s="67" t="str">
        <f t="shared" si="4662"/>
        <v/>
      </c>
      <c r="BN435" s="67" t="str">
        <f t="shared" si="4663"/>
        <v/>
      </c>
      <c r="BO435" s="75" t="str">
        <f t="shared" si="4664"/>
        <v/>
      </c>
      <c r="BP435" s="74" t="str">
        <f t="shared" si="4867"/>
        <v/>
      </c>
      <c r="BQ435" s="67" t="str">
        <f t="shared" ref="BQ435" si="5173">IF(AND($F435=BP$2,$D435=BP$3,$E435=BQ$4),1,"")</f>
        <v/>
      </c>
      <c r="BR435" s="67" t="str">
        <f t="shared" si="4666"/>
        <v/>
      </c>
      <c r="BS435" s="67" t="str">
        <f t="shared" si="4667"/>
        <v/>
      </c>
      <c r="BT435" s="67" t="str">
        <f t="shared" si="4668"/>
        <v/>
      </c>
      <c r="BU435" s="67" t="str">
        <f t="shared" si="4669"/>
        <v/>
      </c>
      <c r="BV435" s="67" t="str">
        <f t="shared" si="4670"/>
        <v/>
      </c>
      <c r="BW435" s="67" t="str">
        <f t="shared" si="4671"/>
        <v/>
      </c>
      <c r="BX435" s="67" t="str">
        <f t="shared" si="4672"/>
        <v/>
      </c>
      <c r="BY435" s="75" t="str">
        <f t="shared" si="4673"/>
        <v/>
      </c>
      <c r="BZ435" s="74" t="str">
        <f t="shared" si="4869"/>
        <v/>
      </c>
      <c r="CA435" s="67" t="str">
        <f t="shared" ref="CA435" si="5174">IF(AND($F435=BZ$2,$D435=BZ$3,$E435=CA$4),1,"")</f>
        <v/>
      </c>
      <c r="CB435" s="67" t="str">
        <f t="shared" si="4675"/>
        <v/>
      </c>
      <c r="CC435" s="67" t="str">
        <f t="shared" si="4676"/>
        <v/>
      </c>
      <c r="CD435" s="67" t="str">
        <f t="shared" si="4677"/>
        <v/>
      </c>
      <c r="CE435" s="67" t="str">
        <f t="shared" si="4678"/>
        <v/>
      </c>
      <c r="CF435" s="67" t="str">
        <f t="shared" si="4679"/>
        <v/>
      </c>
      <c r="CG435" s="67" t="str">
        <f t="shared" si="4680"/>
        <v/>
      </c>
      <c r="CH435" s="67" t="str">
        <f t="shared" si="4681"/>
        <v/>
      </c>
      <c r="CI435" s="75" t="str">
        <f t="shared" si="4682"/>
        <v/>
      </c>
      <c r="CJ435" s="74" t="str">
        <f t="shared" si="4871"/>
        <v/>
      </c>
      <c r="CK435" s="67" t="str">
        <f t="shared" ref="CK435" si="5175">IF(AND($F435=CJ$2,$D435=CJ$3,$E435=CK$4),1,"")</f>
        <v/>
      </c>
      <c r="CL435" s="67" t="str">
        <f t="shared" si="4684"/>
        <v/>
      </c>
      <c r="CM435" s="67" t="str">
        <f t="shared" si="4685"/>
        <v/>
      </c>
      <c r="CN435" s="67" t="str">
        <f t="shared" si="4686"/>
        <v/>
      </c>
      <c r="CO435" s="67" t="str">
        <f t="shared" si="4687"/>
        <v/>
      </c>
      <c r="CP435" s="67" t="str">
        <f t="shared" si="4688"/>
        <v/>
      </c>
      <c r="CQ435" s="67" t="str">
        <f t="shared" si="4689"/>
        <v/>
      </c>
      <c r="CR435" s="67" t="str">
        <f t="shared" si="4690"/>
        <v/>
      </c>
      <c r="CS435" s="75" t="str">
        <f t="shared" si="4691"/>
        <v/>
      </c>
      <c r="CT435" s="74" t="str">
        <f t="shared" si="4873"/>
        <v/>
      </c>
      <c r="CU435" s="67" t="str">
        <f t="shared" ref="CU435" si="5176">IF(AND($F435=CT$2,$D435=CT$3,$E435=CU$4),1,"")</f>
        <v/>
      </c>
      <c r="CV435" s="67" t="str">
        <f t="shared" si="4693"/>
        <v/>
      </c>
      <c r="CW435" s="67" t="str">
        <f t="shared" si="4694"/>
        <v/>
      </c>
      <c r="CX435" s="67" t="str">
        <f t="shared" si="4695"/>
        <v/>
      </c>
      <c r="CY435" s="67" t="str">
        <f t="shared" si="4696"/>
        <v/>
      </c>
      <c r="CZ435" s="67" t="str">
        <f t="shared" si="4697"/>
        <v/>
      </c>
      <c r="DA435" s="67" t="str">
        <f t="shared" si="4698"/>
        <v/>
      </c>
      <c r="DB435" s="67" t="str">
        <f t="shared" si="4699"/>
        <v/>
      </c>
      <c r="DC435" s="75" t="str">
        <f t="shared" si="4700"/>
        <v/>
      </c>
      <c r="DD435" s="74" t="str">
        <f t="shared" si="4875"/>
        <v/>
      </c>
      <c r="DE435" s="67" t="str">
        <f t="shared" ref="DE435" si="5177">IF(AND($F435=DD$2,$D435=DD$3,$E435=DE$4),1,"")</f>
        <v/>
      </c>
      <c r="DF435" s="67" t="str">
        <f t="shared" si="4702"/>
        <v/>
      </c>
      <c r="DG435" s="67" t="str">
        <f t="shared" si="4703"/>
        <v/>
      </c>
      <c r="DH435" s="67" t="str">
        <f t="shared" si="4704"/>
        <v/>
      </c>
      <c r="DI435" s="67" t="str">
        <f t="shared" si="4705"/>
        <v/>
      </c>
      <c r="DJ435" s="67" t="str">
        <f t="shared" si="4706"/>
        <v/>
      </c>
      <c r="DK435" s="67" t="str">
        <f t="shared" si="4707"/>
        <v/>
      </c>
      <c r="DL435" s="67" t="str">
        <f t="shared" si="4708"/>
        <v/>
      </c>
      <c r="DM435" s="75" t="str">
        <f t="shared" si="4709"/>
        <v/>
      </c>
      <c r="DN435" s="74" t="str">
        <f t="shared" si="4877"/>
        <v/>
      </c>
      <c r="DO435" s="67" t="str">
        <f t="shared" ref="DO435" si="5178">IF(AND($F435=DN$2,$D435=DN$3,$E435=DO$4),1,"")</f>
        <v/>
      </c>
      <c r="DP435" s="67" t="str">
        <f t="shared" si="4711"/>
        <v/>
      </c>
      <c r="DQ435" s="67" t="str">
        <f t="shared" si="4712"/>
        <v/>
      </c>
      <c r="DR435" s="67" t="str">
        <f t="shared" si="4713"/>
        <v/>
      </c>
      <c r="DS435" s="67" t="str">
        <f t="shared" si="4714"/>
        <v/>
      </c>
      <c r="DT435" s="67" t="str">
        <f t="shared" si="4715"/>
        <v/>
      </c>
      <c r="DU435" s="67" t="str">
        <f t="shared" si="4716"/>
        <v/>
      </c>
      <c r="DV435" s="67" t="str">
        <f t="shared" si="4717"/>
        <v/>
      </c>
      <c r="DW435" s="76" t="str">
        <f t="shared" si="4718"/>
        <v/>
      </c>
      <c r="DX435" s="73"/>
    </row>
    <row r="436" spans="1:128" hidden="1">
      <c r="A436" s="67" t="str">
        <f>IF(OR(B436=0,B436=""),"",'Stu.Detail (1-20)'!A438)</f>
        <v/>
      </c>
      <c r="B436" s="67" t="str">
        <f>IF(OR('Stu.Detail (1-20)'!B438=0,'Stu.Detail (1-20)'!B438=""),"",'Stu.Detail (1-20)'!B438)</f>
        <v/>
      </c>
      <c r="C436" s="68" t="str">
        <f>IF(OR('Stu.Detail (1-20)'!C438=0,'Stu.Detail (1-20)'!C438=""),"",'Stu.Detail (1-20)'!C438)</f>
        <v/>
      </c>
      <c r="D436" s="67" t="str">
        <f>IF(OR('Stu.Detail (1-20)'!J438=0,'Stu.Detail (1-20)'!J438=""),"",'Stu.Detail (1-20)'!J438)</f>
        <v/>
      </c>
      <c r="E436" s="67" t="str">
        <f>IF(OR('Stu.Detail (1-20)'!K438=0,'Stu.Detail (1-20)'!K438=""),"",'Stu.Detail (1-20)'!K438)</f>
        <v/>
      </c>
      <c r="F436" s="67" t="str">
        <f>IF(OR('Stu.Detail (1-20)'!L438=0,'Stu.Detail (1-20)'!L438=""),"",'Stu.Detail (1-20)'!L438)</f>
        <v/>
      </c>
      <c r="H436" s="74" t="str">
        <f t="shared" si="4609"/>
        <v/>
      </c>
      <c r="I436" s="67" t="str">
        <f t="shared" si="4610"/>
        <v/>
      </c>
      <c r="J436" s="67" t="str">
        <f t="shared" si="4611"/>
        <v/>
      </c>
      <c r="K436" s="67" t="str">
        <f t="shared" si="4612"/>
        <v/>
      </c>
      <c r="L436" s="67" t="str">
        <f t="shared" si="4613"/>
        <v/>
      </c>
      <c r="M436" s="67" t="str">
        <f t="shared" si="4614"/>
        <v/>
      </c>
      <c r="N436" s="67" t="str">
        <f t="shared" si="4615"/>
        <v/>
      </c>
      <c r="O436" s="67" t="str">
        <f t="shared" si="4616"/>
        <v/>
      </c>
      <c r="P436" s="67" t="str">
        <f t="shared" si="4617"/>
        <v/>
      </c>
      <c r="Q436" s="75" t="str">
        <f t="shared" si="4618"/>
        <v/>
      </c>
      <c r="R436" s="74" t="str">
        <f t="shared" si="4619"/>
        <v/>
      </c>
      <c r="S436" s="67" t="str">
        <f t="shared" si="4620"/>
        <v/>
      </c>
      <c r="T436" s="67" t="str">
        <f t="shared" si="4621"/>
        <v/>
      </c>
      <c r="U436" s="67" t="str">
        <f t="shared" si="4622"/>
        <v/>
      </c>
      <c r="V436" s="67" t="str">
        <f t="shared" si="4623"/>
        <v/>
      </c>
      <c r="W436" s="67" t="str">
        <f t="shared" si="4624"/>
        <v/>
      </c>
      <c r="X436" s="67" t="str">
        <f t="shared" si="4625"/>
        <v/>
      </c>
      <c r="Y436" s="67" t="str">
        <f t="shared" si="4626"/>
        <v/>
      </c>
      <c r="Z436" s="67" t="str">
        <f t="shared" si="4627"/>
        <v/>
      </c>
      <c r="AA436" s="75" t="str">
        <f t="shared" si="4628"/>
        <v/>
      </c>
      <c r="AB436" s="74" t="str">
        <f t="shared" si="4859"/>
        <v/>
      </c>
      <c r="AC436" s="67" t="str">
        <f t="shared" ref="AC436" si="5179">IF(AND($F436=AB$2,$D436=AB$3,$E436=AC$4),1,"")</f>
        <v/>
      </c>
      <c r="AD436" s="67" t="str">
        <f t="shared" si="4630"/>
        <v/>
      </c>
      <c r="AE436" s="67" t="str">
        <f t="shared" si="4631"/>
        <v/>
      </c>
      <c r="AF436" s="67" t="str">
        <f t="shared" si="4632"/>
        <v/>
      </c>
      <c r="AG436" s="67" t="str">
        <f t="shared" si="4633"/>
        <v/>
      </c>
      <c r="AH436" s="67" t="str">
        <f t="shared" si="4634"/>
        <v/>
      </c>
      <c r="AI436" s="67" t="str">
        <f t="shared" si="4635"/>
        <v/>
      </c>
      <c r="AJ436" s="67" t="str">
        <f t="shared" si="4636"/>
        <v/>
      </c>
      <c r="AK436" s="75" t="str">
        <f t="shared" si="4637"/>
        <v/>
      </c>
      <c r="AL436" s="74" t="str">
        <f t="shared" si="4861"/>
        <v/>
      </c>
      <c r="AM436" s="67" t="str">
        <f t="shared" ref="AM436" si="5180">IF(AND($F436=AL$2,$D436=AL$3,$E436=AM$4),1,"")</f>
        <v/>
      </c>
      <c r="AN436" s="67" t="str">
        <f t="shared" si="4639"/>
        <v/>
      </c>
      <c r="AO436" s="67" t="str">
        <f t="shared" si="4640"/>
        <v/>
      </c>
      <c r="AP436" s="67" t="str">
        <f t="shared" si="4641"/>
        <v/>
      </c>
      <c r="AQ436" s="67" t="str">
        <f t="shared" si="4642"/>
        <v/>
      </c>
      <c r="AR436" s="67" t="str">
        <f t="shared" si="4643"/>
        <v/>
      </c>
      <c r="AS436" s="67" t="str">
        <f t="shared" si="4644"/>
        <v/>
      </c>
      <c r="AT436" s="67" t="str">
        <f t="shared" si="4645"/>
        <v/>
      </c>
      <c r="AU436" s="75" t="str">
        <f t="shared" si="4646"/>
        <v/>
      </c>
      <c r="AV436" s="74" t="str">
        <f t="shared" si="4863"/>
        <v/>
      </c>
      <c r="AW436" s="67" t="str">
        <f t="shared" ref="AW436" si="5181">IF(AND($F436=AV$2,$D436=AV$3,$E436=AW$4),1,"")</f>
        <v/>
      </c>
      <c r="AX436" s="67" t="str">
        <f t="shared" si="4648"/>
        <v/>
      </c>
      <c r="AY436" s="67" t="str">
        <f t="shared" si="4649"/>
        <v/>
      </c>
      <c r="AZ436" s="67" t="str">
        <f t="shared" si="4650"/>
        <v/>
      </c>
      <c r="BA436" s="67" t="str">
        <f t="shared" si="4651"/>
        <v/>
      </c>
      <c r="BB436" s="67" t="str">
        <f t="shared" si="4652"/>
        <v/>
      </c>
      <c r="BC436" s="67" t="str">
        <f t="shared" si="4653"/>
        <v/>
      </c>
      <c r="BD436" s="67" t="str">
        <f t="shared" si="4654"/>
        <v/>
      </c>
      <c r="BE436" s="75" t="str">
        <f t="shared" si="4655"/>
        <v/>
      </c>
      <c r="BF436" s="74" t="str">
        <f t="shared" si="4865"/>
        <v/>
      </c>
      <c r="BG436" s="67" t="str">
        <f t="shared" ref="BG436" si="5182">IF(AND($F436=BF$2,$D436=BF$3,$E436=BG$4),1,"")</f>
        <v/>
      </c>
      <c r="BH436" s="67" t="str">
        <f t="shared" si="4657"/>
        <v/>
      </c>
      <c r="BI436" s="67" t="str">
        <f t="shared" si="4658"/>
        <v/>
      </c>
      <c r="BJ436" s="67" t="str">
        <f t="shared" si="4659"/>
        <v/>
      </c>
      <c r="BK436" s="67" t="str">
        <f t="shared" si="4660"/>
        <v/>
      </c>
      <c r="BL436" s="67" t="str">
        <f t="shared" si="4661"/>
        <v/>
      </c>
      <c r="BM436" s="67" t="str">
        <f t="shared" si="4662"/>
        <v/>
      </c>
      <c r="BN436" s="67" t="str">
        <f t="shared" si="4663"/>
        <v/>
      </c>
      <c r="BO436" s="75" t="str">
        <f t="shared" si="4664"/>
        <v/>
      </c>
      <c r="BP436" s="74" t="str">
        <f t="shared" si="4867"/>
        <v/>
      </c>
      <c r="BQ436" s="67" t="str">
        <f t="shared" ref="BQ436" si="5183">IF(AND($F436=BP$2,$D436=BP$3,$E436=BQ$4),1,"")</f>
        <v/>
      </c>
      <c r="BR436" s="67" t="str">
        <f t="shared" si="4666"/>
        <v/>
      </c>
      <c r="BS436" s="67" t="str">
        <f t="shared" si="4667"/>
        <v/>
      </c>
      <c r="BT436" s="67" t="str">
        <f t="shared" si="4668"/>
        <v/>
      </c>
      <c r="BU436" s="67" t="str">
        <f t="shared" si="4669"/>
        <v/>
      </c>
      <c r="BV436" s="67" t="str">
        <f t="shared" si="4670"/>
        <v/>
      </c>
      <c r="BW436" s="67" t="str">
        <f t="shared" si="4671"/>
        <v/>
      </c>
      <c r="BX436" s="67" t="str">
        <f t="shared" si="4672"/>
        <v/>
      </c>
      <c r="BY436" s="75" t="str">
        <f t="shared" si="4673"/>
        <v/>
      </c>
      <c r="BZ436" s="74" t="str">
        <f t="shared" si="4869"/>
        <v/>
      </c>
      <c r="CA436" s="67" t="str">
        <f t="shared" ref="CA436" si="5184">IF(AND($F436=BZ$2,$D436=BZ$3,$E436=CA$4),1,"")</f>
        <v/>
      </c>
      <c r="CB436" s="67" t="str">
        <f t="shared" si="4675"/>
        <v/>
      </c>
      <c r="CC436" s="67" t="str">
        <f t="shared" si="4676"/>
        <v/>
      </c>
      <c r="CD436" s="67" t="str">
        <f t="shared" si="4677"/>
        <v/>
      </c>
      <c r="CE436" s="67" t="str">
        <f t="shared" si="4678"/>
        <v/>
      </c>
      <c r="CF436" s="67" t="str">
        <f t="shared" si="4679"/>
        <v/>
      </c>
      <c r="CG436" s="67" t="str">
        <f t="shared" si="4680"/>
        <v/>
      </c>
      <c r="CH436" s="67" t="str">
        <f t="shared" si="4681"/>
        <v/>
      </c>
      <c r="CI436" s="75" t="str">
        <f t="shared" si="4682"/>
        <v/>
      </c>
      <c r="CJ436" s="74" t="str">
        <f t="shared" si="4871"/>
        <v/>
      </c>
      <c r="CK436" s="67" t="str">
        <f t="shared" ref="CK436" si="5185">IF(AND($F436=CJ$2,$D436=CJ$3,$E436=CK$4),1,"")</f>
        <v/>
      </c>
      <c r="CL436" s="67" t="str">
        <f t="shared" si="4684"/>
        <v/>
      </c>
      <c r="CM436" s="67" t="str">
        <f t="shared" si="4685"/>
        <v/>
      </c>
      <c r="CN436" s="67" t="str">
        <f t="shared" si="4686"/>
        <v/>
      </c>
      <c r="CO436" s="67" t="str">
        <f t="shared" si="4687"/>
        <v/>
      </c>
      <c r="CP436" s="67" t="str">
        <f t="shared" si="4688"/>
        <v/>
      </c>
      <c r="CQ436" s="67" t="str">
        <f t="shared" si="4689"/>
        <v/>
      </c>
      <c r="CR436" s="67" t="str">
        <f t="shared" si="4690"/>
        <v/>
      </c>
      <c r="CS436" s="75" t="str">
        <f t="shared" si="4691"/>
        <v/>
      </c>
      <c r="CT436" s="74" t="str">
        <f t="shared" si="4873"/>
        <v/>
      </c>
      <c r="CU436" s="67" t="str">
        <f t="shared" ref="CU436" si="5186">IF(AND($F436=CT$2,$D436=CT$3,$E436=CU$4),1,"")</f>
        <v/>
      </c>
      <c r="CV436" s="67" t="str">
        <f t="shared" si="4693"/>
        <v/>
      </c>
      <c r="CW436" s="67" t="str">
        <f t="shared" si="4694"/>
        <v/>
      </c>
      <c r="CX436" s="67" t="str">
        <f t="shared" si="4695"/>
        <v/>
      </c>
      <c r="CY436" s="67" t="str">
        <f t="shared" si="4696"/>
        <v/>
      </c>
      <c r="CZ436" s="67" t="str">
        <f t="shared" si="4697"/>
        <v/>
      </c>
      <c r="DA436" s="67" t="str">
        <f t="shared" si="4698"/>
        <v/>
      </c>
      <c r="DB436" s="67" t="str">
        <f t="shared" si="4699"/>
        <v/>
      </c>
      <c r="DC436" s="75" t="str">
        <f t="shared" si="4700"/>
        <v/>
      </c>
      <c r="DD436" s="74" t="str">
        <f t="shared" si="4875"/>
        <v/>
      </c>
      <c r="DE436" s="67" t="str">
        <f t="shared" ref="DE436" si="5187">IF(AND($F436=DD$2,$D436=DD$3,$E436=DE$4),1,"")</f>
        <v/>
      </c>
      <c r="DF436" s="67" t="str">
        <f t="shared" si="4702"/>
        <v/>
      </c>
      <c r="DG436" s="67" t="str">
        <f t="shared" si="4703"/>
        <v/>
      </c>
      <c r="DH436" s="67" t="str">
        <f t="shared" si="4704"/>
        <v/>
      </c>
      <c r="DI436" s="67" t="str">
        <f t="shared" si="4705"/>
        <v/>
      </c>
      <c r="DJ436" s="67" t="str">
        <f t="shared" si="4706"/>
        <v/>
      </c>
      <c r="DK436" s="67" t="str">
        <f t="shared" si="4707"/>
        <v/>
      </c>
      <c r="DL436" s="67" t="str">
        <f t="shared" si="4708"/>
        <v/>
      </c>
      <c r="DM436" s="75" t="str">
        <f t="shared" si="4709"/>
        <v/>
      </c>
      <c r="DN436" s="74" t="str">
        <f t="shared" si="4877"/>
        <v/>
      </c>
      <c r="DO436" s="67" t="str">
        <f t="shared" ref="DO436" si="5188">IF(AND($F436=DN$2,$D436=DN$3,$E436=DO$4),1,"")</f>
        <v/>
      </c>
      <c r="DP436" s="67" t="str">
        <f t="shared" si="4711"/>
        <v/>
      </c>
      <c r="DQ436" s="67" t="str">
        <f t="shared" si="4712"/>
        <v/>
      </c>
      <c r="DR436" s="67" t="str">
        <f t="shared" si="4713"/>
        <v/>
      </c>
      <c r="DS436" s="67" t="str">
        <f t="shared" si="4714"/>
        <v/>
      </c>
      <c r="DT436" s="67" t="str">
        <f t="shared" si="4715"/>
        <v/>
      </c>
      <c r="DU436" s="67" t="str">
        <f t="shared" si="4716"/>
        <v/>
      </c>
      <c r="DV436" s="67" t="str">
        <f t="shared" si="4717"/>
        <v/>
      </c>
      <c r="DW436" s="76" t="str">
        <f t="shared" si="4718"/>
        <v/>
      </c>
      <c r="DX436" s="73"/>
    </row>
    <row r="437" spans="1:128" hidden="1">
      <c r="A437" s="67" t="str">
        <f>IF(OR(B437=0,B437=""),"",'Stu.Detail (1-20)'!A439)</f>
        <v/>
      </c>
      <c r="B437" s="67" t="str">
        <f>IF(OR('Stu.Detail (1-20)'!B439=0,'Stu.Detail (1-20)'!B439=""),"",'Stu.Detail (1-20)'!B439)</f>
        <v/>
      </c>
      <c r="C437" s="68" t="str">
        <f>IF(OR('Stu.Detail (1-20)'!C439=0,'Stu.Detail (1-20)'!C439=""),"",'Stu.Detail (1-20)'!C439)</f>
        <v/>
      </c>
      <c r="D437" s="67" t="str">
        <f>IF(OR('Stu.Detail (1-20)'!J439=0,'Stu.Detail (1-20)'!J439=""),"",'Stu.Detail (1-20)'!J439)</f>
        <v/>
      </c>
      <c r="E437" s="67" t="str">
        <f>IF(OR('Stu.Detail (1-20)'!K439=0,'Stu.Detail (1-20)'!K439=""),"",'Stu.Detail (1-20)'!K439)</f>
        <v/>
      </c>
      <c r="F437" s="67" t="str">
        <f>IF(OR('Stu.Detail (1-20)'!L439=0,'Stu.Detail (1-20)'!L439=""),"",'Stu.Detail (1-20)'!L439)</f>
        <v/>
      </c>
      <c r="H437" s="74" t="str">
        <f t="shared" si="4609"/>
        <v/>
      </c>
      <c r="I437" s="67" t="str">
        <f t="shared" si="4610"/>
        <v/>
      </c>
      <c r="J437" s="67" t="str">
        <f t="shared" si="4611"/>
        <v/>
      </c>
      <c r="K437" s="67" t="str">
        <f t="shared" si="4612"/>
        <v/>
      </c>
      <c r="L437" s="67" t="str">
        <f t="shared" si="4613"/>
        <v/>
      </c>
      <c r="M437" s="67" t="str">
        <f t="shared" si="4614"/>
        <v/>
      </c>
      <c r="N437" s="67" t="str">
        <f t="shared" si="4615"/>
        <v/>
      </c>
      <c r="O437" s="67" t="str">
        <f t="shared" si="4616"/>
        <v/>
      </c>
      <c r="P437" s="67" t="str">
        <f t="shared" si="4617"/>
        <v/>
      </c>
      <c r="Q437" s="75" t="str">
        <f t="shared" si="4618"/>
        <v/>
      </c>
      <c r="R437" s="74" t="str">
        <f t="shared" si="4619"/>
        <v/>
      </c>
      <c r="S437" s="67" t="str">
        <f t="shared" si="4620"/>
        <v/>
      </c>
      <c r="T437" s="67" t="str">
        <f t="shared" si="4621"/>
        <v/>
      </c>
      <c r="U437" s="67" t="str">
        <f t="shared" si="4622"/>
        <v/>
      </c>
      <c r="V437" s="67" t="str">
        <f t="shared" si="4623"/>
        <v/>
      </c>
      <c r="W437" s="67" t="str">
        <f t="shared" si="4624"/>
        <v/>
      </c>
      <c r="X437" s="67" t="str">
        <f t="shared" si="4625"/>
        <v/>
      </c>
      <c r="Y437" s="67" t="str">
        <f t="shared" si="4626"/>
        <v/>
      </c>
      <c r="Z437" s="67" t="str">
        <f t="shared" si="4627"/>
        <v/>
      </c>
      <c r="AA437" s="75" t="str">
        <f t="shared" si="4628"/>
        <v/>
      </c>
      <c r="AB437" s="74" t="str">
        <f t="shared" si="4859"/>
        <v/>
      </c>
      <c r="AC437" s="67" t="str">
        <f t="shared" ref="AC437" si="5189">IF(AND($F437=AB$2,$D437=AB$3,$E437=AC$4),1,"")</f>
        <v/>
      </c>
      <c r="AD437" s="67" t="str">
        <f t="shared" si="4630"/>
        <v/>
      </c>
      <c r="AE437" s="67" t="str">
        <f t="shared" si="4631"/>
        <v/>
      </c>
      <c r="AF437" s="67" t="str">
        <f t="shared" si="4632"/>
        <v/>
      </c>
      <c r="AG437" s="67" t="str">
        <f t="shared" si="4633"/>
        <v/>
      </c>
      <c r="AH437" s="67" t="str">
        <f t="shared" si="4634"/>
        <v/>
      </c>
      <c r="AI437" s="67" t="str">
        <f t="shared" si="4635"/>
        <v/>
      </c>
      <c r="AJ437" s="67" t="str">
        <f t="shared" si="4636"/>
        <v/>
      </c>
      <c r="AK437" s="75" t="str">
        <f t="shared" si="4637"/>
        <v/>
      </c>
      <c r="AL437" s="74" t="str">
        <f t="shared" si="4861"/>
        <v/>
      </c>
      <c r="AM437" s="67" t="str">
        <f t="shared" ref="AM437" si="5190">IF(AND($F437=AL$2,$D437=AL$3,$E437=AM$4),1,"")</f>
        <v/>
      </c>
      <c r="AN437" s="67" t="str">
        <f t="shared" si="4639"/>
        <v/>
      </c>
      <c r="AO437" s="67" t="str">
        <f t="shared" si="4640"/>
        <v/>
      </c>
      <c r="AP437" s="67" t="str">
        <f t="shared" si="4641"/>
        <v/>
      </c>
      <c r="AQ437" s="67" t="str">
        <f t="shared" si="4642"/>
        <v/>
      </c>
      <c r="AR437" s="67" t="str">
        <f t="shared" si="4643"/>
        <v/>
      </c>
      <c r="AS437" s="67" t="str">
        <f t="shared" si="4644"/>
        <v/>
      </c>
      <c r="AT437" s="67" t="str">
        <f t="shared" si="4645"/>
        <v/>
      </c>
      <c r="AU437" s="75" t="str">
        <f t="shared" si="4646"/>
        <v/>
      </c>
      <c r="AV437" s="74" t="str">
        <f t="shared" si="4863"/>
        <v/>
      </c>
      <c r="AW437" s="67" t="str">
        <f t="shared" ref="AW437" si="5191">IF(AND($F437=AV$2,$D437=AV$3,$E437=AW$4),1,"")</f>
        <v/>
      </c>
      <c r="AX437" s="67" t="str">
        <f t="shared" si="4648"/>
        <v/>
      </c>
      <c r="AY437" s="67" t="str">
        <f t="shared" si="4649"/>
        <v/>
      </c>
      <c r="AZ437" s="67" t="str">
        <f t="shared" si="4650"/>
        <v/>
      </c>
      <c r="BA437" s="67" t="str">
        <f t="shared" si="4651"/>
        <v/>
      </c>
      <c r="BB437" s="67" t="str">
        <f t="shared" si="4652"/>
        <v/>
      </c>
      <c r="BC437" s="67" t="str">
        <f t="shared" si="4653"/>
        <v/>
      </c>
      <c r="BD437" s="67" t="str">
        <f t="shared" si="4654"/>
        <v/>
      </c>
      <c r="BE437" s="75" t="str">
        <f t="shared" si="4655"/>
        <v/>
      </c>
      <c r="BF437" s="74" t="str">
        <f t="shared" si="4865"/>
        <v/>
      </c>
      <c r="BG437" s="67" t="str">
        <f t="shared" ref="BG437" si="5192">IF(AND($F437=BF$2,$D437=BF$3,$E437=BG$4),1,"")</f>
        <v/>
      </c>
      <c r="BH437" s="67" t="str">
        <f t="shared" si="4657"/>
        <v/>
      </c>
      <c r="BI437" s="67" t="str">
        <f t="shared" si="4658"/>
        <v/>
      </c>
      <c r="BJ437" s="67" t="str">
        <f t="shared" si="4659"/>
        <v/>
      </c>
      <c r="BK437" s="67" t="str">
        <f t="shared" si="4660"/>
        <v/>
      </c>
      <c r="BL437" s="67" t="str">
        <f t="shared" si="4661"/>
        <v/>
      </c>
      <c r="BM437" s="67" t="str">
        <f t="shared" si="4662"/>
        <v/>
      </c>
      <c r="BN437" s="67" t="str">
        <f t="shared" si="4663"/>
        <v/>
      </c>
      <c r="BO437" s="75" t="str">
        <f t="shared" si="4664"/>
        <v/>
      </c>
      <c r="BP437" s="74" t="str">
        <f t="shared" si="4867"/>
        <v/>
      </c>
      <c r="BQ437" s="67" t="str">
        <f t="shared" ref="BQ437" si="5193">IF(AND($F437=BP$2,$D437=BP$3,$E437=BQ$4),1,"")</f>
        <v/>
      </c>
      <c r="BR437" s="67" t="str">
        <f t="shared" si="4666"/>
        <v/>
      </c>
      <c r="BS437" s="67" t="str">
        <f t="shared" si="4667"/>
        <v/>
      </c>
      <c r="BT437" s="67" t="str">
        <f t="shared" si="4668"/>
        <v/>
      </c>
      <c r="BU437" s="67" t="str">
        <f t="shared" si="4669"/>
        <v/>
      </c>
      <c r="BV437" s="67" t="str">
        <f t="shared" si="4670"/>
        <v/>
      </c>
      <c r="BW437" s="67" t="str">
        <f t="shared" si="4671"/>
        <v/>
      </c>
      <c r="BX437" s="67" t="str">
        <f t="shared" si="4672"/>
        <v/>
      </c>
      <c r="BY437" s="75" t="str">
        <f t="shared" si="4673"/>
        <v/>
      </c>
      <c r="BZ437" s="74" t="str">
        <f t="shared" si="4869"/>
        <v/>
      </c>
      <c r="CA437" s="67" t="str">
        <f t="shared" ref="CA437" si="5194">IF(AND($F437=BZ$2,$D437=BZ$3,$E437=CA$4),1,"")</f>
        <v/>
      </c>
      <c r="CB437" s="67" t="str">
        <f t="shared" si="4675"/>
        <v/>
      </c>
      <c r="CC437" s="67" t="str">
        <f t="shared" si="4676"/>
        <v/>
      </c>
      <c r="CD437" s="67" t="str">
        <f t="shared" si="4677"/>
        <v/>
      </c>
      <c r="CE437" s="67" t="str">
        <f t="shared" si="4678"/>
        <v/>
      </c>
      <c r="CF437" s="67" t="str">
        <f t="shared" si="4679"/>
        <v/>
      </c>
      <c r="CG437" s="67" t="str">
        <f t="shared" si="4680"/>
        <v/>
      </c>
      <c r="CH437" s="67" t="str">
        <f t="shared" si="4681"/>
        <v/>
      </c>
      <c r="CI437" s="75" t="str">
        <f t="shared" si="4682"/>
        <v/>
      </c>
      <c r="CJ437" s="74" t="str">
        <f t="shared" si="4871"/>
        <v/>
      </c>
      <c r="CK437" s="67" t="str">
        <f t="shared" ref="CK437" si="5195">IF(AND($F437=CJ$2,$D437=CJ$3,$E437=CK$4),1,"")</f>
        <v/>
      </c>
      <c r="CL437" s="67" t="str">
        <f t="shared" si="4684"/>
        <v/>
      </c>
      <c r="CM437" s="67" t="str">
        <f t="shared" si="4685"/>
        <v/>
      </c>
      <c r="CN437" s="67" t="str">
        <f t="shared" si="4686"/>
        <v/>
      </c>
      <c r="CO437" s="67" t="str">
        <f t="shared" si="4687"/>
        <v/>
      </c>
      <c r="CP437" s="67" t="str">
        <f t="shared" si="4688"/>
        <v/>
      </c>
      <c r="CQ437" s="67" t="str">
        <f t="shared" si="4689"/>
        <v/>
      </c>
      <c r="CR437" s="67" t="str">
        <f t="shared" si="4690"/>
        <v/>
      </c>
      <c r="CS437" s="75" t="str">
        <f t="shared" si="4691"/>
        <v/>
      </c>
      <c r="CT437" s="74" t="str">
        <f t="shared" si="4873"/>
        <v/>
      </c>
      <c r="CU437" s="67" t="str">
        <f t="shared" ref="CU437" si="5196">IF(AND($F437=CT$2,$D437=CT$3,$E437=CU$4),1,"")</f>
        <v/>
      </c>
      <c r="CV437" s="67" t="str">
        <f t="shared" si="4693"/>
        <v/>
      </c>
      <c r="CW437" s="67" t="str">
        <f t="shared" si="4694"/>
        <v/>
      </c>
      <c r="CX437" s="67" t="str">
        <f t="shared" si="4695"/>
        <v/>
      </c>
      <c r="CY437" s="67" t="str">
        <f t="shared" si="4696"/>
        <v/>
      </c>
      <c r="CZ437" s="67" t="str">
        <f t="shared" si="4697"/>
        <v/>
      </c>
      <c r="DA437" s="67" t="str">
        <f t="shared" si="4698"/>
        <v/>
      </c>
      <c r="DB437" s="67" t="str">
        <f t="shared" si="4699"/>
        <v/>
      </c>
      <c r="DC437" s="75" t="str">
        <f t="shared" si="4700"/>
        <v/>
      </c>
      <c r="DD437" s="74" t="str">
        <f t="shared" si="4875"/>
        <v/>
      </c>
      <c r="DE437" s="67" t="str">
        <f t="shared" ref="DE437" si="5197">IF(AND($F437=DD$2,$D437=DD$3,$E437=DE$4),1,"")</f>
        <v/>
      </c>
      <c r="DF437" s="67" t="str">
        <f t="shared" si="4702"/>
        <v/>
      </c>
      <c r="DG437" s="67" t="str">
        <f t="shared" si="4703"/>
        <v/>
      </c>
      <c r="DH437" s="67" t="str">
        <f t="shared" si="4704"/>
        <v/>
      </c>
      <c r="DI437" s="67" t="str">
        <f t="shared" si="4705"/>
        <v/>
      </c>
      <c r="DJ437" s="67" t="str">
        <f t="shared" si="4706"/>
        <v/>
      </c>
      <c r="DK437" s="67" t="str">
        <f t="shared" si="4707"/>
        <v/>
      </c>
      <c r="DL437" s="67" t="str">
        <f t="shared" si="4708"/>
        <v/>
      </c>
      <c r="DM437" s="75" t="str">
        <f t="shared" si="4709"/>
        <v/>
      </c>
      <c r="DN437" s="74" t="str">
        <f t="shared" si="4877"/>
        <v/>
      </c>
      <c r="DO437" s="67" t="str">
        <f t="shared" ref="DO437" si="5198">IF(AND($F437=DN$2,$D437=DN$3,$E437=DO$4),1,"")</f>
        <v/>
      </c>
      <c r="DP437" s="67" t="str">
        <f t="shared" si="4711"/>
        <v/>
      </c>
      <c r="DQ437" s="67" t="str">
        <f t="shared" si="4712"/>
        <v/>
      </c>
      <c r="DR437" s="67" t="str">
        <f t="shared" si="4713"/>
        <v/>
      </c>
      <c r="DS437" s="67" t="str">
        <f t="shared" si="4714"/>
        <v/>
      </c>
      <c r="DT437" s="67" t="str">
        <f t="shared" si="4715"/>
        <v/>
      </c>
      <c r="DU437" s="67" t="str">
        <f t="shared" si="4716"/>
        <v/>
      </c>
      <c r="DV437" s="67" t="str">
        <f t="shared" si="4717"/>
        <v/>
      </c>
      <c r="DW437" s="76" t="str">
        <f t="shared" si="4718"/>
        <v/>
      </c>
      <c r="DX437" s="73"/>
    </row>
    <row r="438" spans="1:128" hidden="1">
      <c r="A438" s="67" t="str">
        <f>IF(OR(B438=0,B438=""),"",'Stu.Detail (1-20)'!A440)</f>
        <v/>
      </c>
      <c r="B438" s="67" t="str">
        <f>IF(OR('Stu.Detail (1-20)'!B440=0,'Stu.Detail (1-20)'!B440=""),"",'Stu.Detail (1-20)'!B440)</f>
        <v/>
      </c>
      <c r="C438" s="68" t="str">
        <f>IF(OR('Stu.Detail (1-20)'!C440=0,'Stu.Detail (1-20)'!C440=""),"",'Stu.Detail (1-20)'!C440)</f>
        <v/>
      </c>
      <c r="D438" s="67" t="str">
        <f>IF(OR('Stu.Detail (1-20)'!J440=0,'Stu.Detail (1-20)'!J440=""),"",'Stu.Detail (1-20)'!J440)</f>
        <v/>
      </c>
      <c r="E438" s="67" t="str">
        <f>IF(OR('Stu.Detail (1-20)'!K440=0,'Stu.Detail (1-20)'!K440=""),"",'Stu.Detail (1-20)'!K440)</f>
        <v/>
      </c>
      <c r="F438" s="67" t="str">
        <f>IF(OR('Stu.Detail (1-20)'!L440=0,'Stu.Detail (1-20)'!L440=""),"",'Stu.Detail (1-20)'!L440)</f>
        <v/>
      </c>
      <c r="H438" s="74" t="str">
        <f t="shared" si="4609"/>
        <v/>
      </c>
      <c r="I438" s="67" t="str">
        <f t="shared" si="4610"/>
        <v/>
      </c>
      <c r="J438" s="67" t="str">
        <f t="shared" si="4611"/>
        <v/>
      </c>
      <c r="K438" s="67" t="str">
        <f t="shared" si="4612"/>
        <v/>
      </c>
      <c r="L438" s="67" t="str">
        <f t="shared" si="4613"/>
        <v/>
      </c>
      <c r="M438" s="67" t="str">
        <f t="shared" si="4614"/>
        <v/>
      </c>
      <c r="N438" s="67" t="str">
        <f t="shared" si="4615"/>
        <v/>
      </c>
      <c r="O438" s="67" t="str">
        <f t="shared" si="4616"/>
        <v/>
      </c>
      <c r="P438" s="67" t="str">
        <f t="shared" si="4617"/>
        <v/>
      </c>
      <c r="Q438" s="75" t="str">
        <f t="shared" si="4618"/>
        <v/>
      </c>
      <c r="R438" s="74" t="str">
        <f t="shared" si="4619"/>
        <v/>
      </c>
      <c r="S438" s="67" t="str">
        <f t="shared" si="4620"/>
        <v/>
      </c>
      <c r="T438" s="67" t="str">
        <f t="shared" si="4621"/>
        <v/>
      </c>
      <c r="U438" s="67" t="str">
        <f t="shared" si="4622"/>
        <v/>
      </c>
      <c r="V438" s="67" t="str">
        <f t="shared" si="4623"/>
        <v/>
      </c>
      <c r="W438" s="67" t="str">
        <f t="shared" si="4624"/>
        <v/>
      </c>
      <c r="X438" s="67" t="str">
        <f t="shared" si="4625"/>
        <v/>
      </c>
      <c r="Y438" s="67" t="str">
        <f t="shared" si="4626"/>
        <v/>
      </c>
      <c r="Z438" s="67" t="str">
        <f t="shared" si="4627"/>
        <v/>
      </c>
      <c r="AA438" s="75" t="str">
        <f t="shared" si="4628"/>
        <v/>
      </c>
      <c r="AB438" s="74" t="str">
        <f t="shared" si="4859"/>
        <v/>
      </c>
      <c r="AC438" s="67" t="str">
        <f t="shared" ref="AC438" si="5199">IF(AND($F438=AB$2,$D438=AB$3,$E438=AC$4),1,"")</f>
        <v/>
      </c>
      <c r="AD438" s="67" t="str">
        <f t="shared" si="4630"/>
        <v/>
      </c>
      <c r="AE438" s="67" t="str">
        <f t="shared" si="4631"/>
        <v/>
      </c>
      <c r="AF438" s="67" t="str">
        <f t="shared" si="4632"/>
        <v/>
      </c>
      <c r="AG438" s="67" t="str">
        <f t="shared" si="4633"/>
        <v/>
      </c>
      <c r="AH438" s="67" t="str">
        <f t="shared" si="4634"/>
        <v/>
      </c>
      <c r="AI438" s="67" t="str">
        <f t="shared" si="4635"/>
        <v/>
      </c>
      <c r="AJ438" s="67" t="str">
        <f t="shared" si="4636"/>
        <v/>
      </c>
      <c r="AK438" s="75" t="str">
        <f t="shared" si="4637"/>
        <v/>
      </c>
      <c r="AL438" s="74" t="str">
        <f t="shared" si="4861"/>
        <v/>
      </c>
      <c r="AM438" s="67" t="str">
        <f t="shared" ref="AM438" si="5200">IF(AND($F438=AL$2,$D438=AL$3,$E438=AM$4),1,"")</f>
        <v/>
      </c>
      <c r="AN438" s="67" t="str">
        <f t="shared" si="4639"/>
        <v/>
      </c>
      <c r="AO438" s="67" t="str">
        <f t="shared" si="4640"/>
        <v/>
      </c>
      <c r="AP438" s="67" t="str">
        <f t="shared" si="4641"/>
        <v/>
      </c>
      <c r="AQ438" s="67" t="str">
        <f t="shared" si="4642"/>
        <v/>
      </c>
      <c r="AR438" s="67" t="str">
        <f t="shared" si="4643"/>
        <v/>
      </c>
      <c r="AS438" s="67" t="str">
        <f t="shared" si="4644"/>
        <v/>
      </c>
      <c r="AT438" s="67" t="str">
        <f t="shared" si="4645"/>
        <v/>
      </c>
      <c r="AU438" s="75" t="str">
        <f t="shared" si="4646"/>
        <v/>
      </c>
      <c r="AV438" s="74" t="str">
        <f t="shared" si="4863"/>
        <v/>
      </c>
      <c r="AW438" s="67" t="str">
        <f t="shared" ref="AW438" si="5201">IF(AND($F438=AV$2,$D438=AV$3,$E438=AW$4),1,"")</f>
        <v/>
      </c>
      <c r="AX438" s="67" t="str">
        <f t="shared" si="4648"/>
        <v/>
      </c>
      <c r="AY438" s="67" t="str">
        <f t="shared" si="4649"/>
        <v/>
      </c>
      <c r="AZ438" s="67" t="str">
        <f t="shared" si="4650"/>
        <v/>
      </c>
      <c r="BA438" s="67" t="str">
        <f t="shared" si="4651"/>
        <v/>
      </c>
      <c r="BB438" s="67" t="str">
        <f t="shared" si="4652"/>
        <v/>
      </c>
      <c r="BC438" s="67" t="str">
        <f t="shared" si="4653"/>
        <v/>
      </c>
      <c r="BD438" s="67" t="str">
        <f t="shared" si="4654"/>
        <v/>
      </c>
      <c r="BE438" s="75" t="str">
        <f t="shared" si="4655"/>
        <v/>
      </c>
      <c r="BF438" s="74" t="str">
        <f t="shared" si="4865"/>
        <v/>
      </c>
      <c r="BG438" s="67" t="str">
        <f t="shared" ref="BG438" si="5202">IF(AND($F438=BF$2,$D438=BF$3,$E438=BG$4),1,"")</f>
        <v/>
      </c>
      <c r="BH438" s="67" t="str">
        <f t="shared" si="4657"/>
        <v/>
      </c>
      <c r="BI438" s="67" t="str">
        <f t="shared" si="4658"/>
        <v/>
      </c>
      <c r="BJ438" s="67" t="str">
        <f t="shared" si="4659"/>
        <v/>
      </c>
      <c r="BK438" s="67" t="str">
        <f t="shared" si="4660"/>
        <v/>
      </c>
      <c r="BL438" s="67" t="str">
        <f t="shared" si="4661"/>
        <v/>
      </c>
      <c r="BM438" s="67" t="str">
        <f t="shared" si="4662"/>
        <v/>
      </c>
      <c r="BN438" s="67" t="str">
        <f t="shared" si="4663"/>
        <v/>
      </c>
      <c r="BO438" s="75" t="str">
        <f t="shared" si="4664"/>
        <v/>
      </c>
      <c r="BP438" s="74" t="str">
        <f t="shared" si="4867"/>
        <v/>
      </c>
      <c r="BQ438" s="67" t="str">
        <f t="shared" ref="BQ438" si="5203">IF(AND($F438=BP$2,$D438=BP$3,$E438=BQ$4),1,"")</f>
        <v/>
      </c>
      <c r="BR438" s="67" t="str">
        <f t="shared" si="4666"/>
        <v/>
      </c>
      <c r="BS438" s="67" t="str">
        <f t="shared" si="4667"/>
        <v/>
      </c>
      <c r="BT438" s="67" t="str">
        <f t="shared" si="4668"/>
        <v/>
      </c>
      <c r="BU438" s="67" t="str">
        <f t="shared" si="4669"/>
        <v/>
      </c>
      <c r="BV438" s="67" t="str">
        <f t="shared" si="4670"/>
        <v/>
      </c>
      <c r="BW438" s="67" t="str">
        <f t="shared" si="4671"/>
        <v/>
      </c>
      <c r="BX438" s="67" t="str">
        <f t="shared" si="4672"/>
        <v/>
      </c>
      <c r="BY438" s="75" t="str">
        <f t="shared" si="4673"/>
        <v/>
      </c>
      <c r="BZ438" s="74" t="str">
        <f t="shared" si="4869"/>
        <v/>
      </c>
      <c r="CA438" s="67" t="str">
        <f t="shared" ref="CA438" si="5204">IF(AND($F438=BZ$2,$D438=BZ$3,$E438=CA$4),1,"")</f>
        <v/>
      </c>
      <c r="CB438" s="67" t="str">
        <f t="shared" si="4675"/>
        <v/>
      </c>
      <c r="CC438" s="67" t="str">
        <f t="shared" si="4676"/>
        <v/>
      </c>
      <c r="CD438" s="67" t="str">
        <f t="shared" si="4677"/>
        <v/>
      </c>
      <c r="CE438" s="67" t="str">
        <f t="shared" si="4678"/>
        <v/>
      </c>
      <c r="CF438" s="67" t="str">
        <f t="shared" si="4679"/>
        <v/>
      </c>
      <c r="CG438" s="67" t="str">
        <f t="shared" si="4680"/>
        <v/>
      </c>
      <c r="CH438" s="67" t="str">
        <f t="shared" si="4681"/>
        <v/>
      </c>
      <c r="CI438" s="75" t="str">
        <f t="shared" si="4682"/>
        <v/>
      </c>
      <c r="CJ438" s="74" t="str">
        <f t="shared" si="4871"/>
        <v/>
      </c>
      <c r="CK438" s="67" t="str">
        <f t="shared" ref="CK438" si="5205">IF(AND($F438=CJ$2,$D438=CJ$3,$E438=CK$4),1,"")</f>
        <v/>
      </c>
      <c r="CL438" s="67" t="str">
        <f t="shared" si="4684"/>
        <v/>
      </c>
      <c r="CM438" s="67" t="str">
        <f t="shared" si="4685"/>
        <v/>
      </c>
      <c r="CN438" s="67" t="str">
        <f t="shared" si="4686"/>
        <v/>
      </c>
      <c r="CO438" s="67" t="str">
        <f t="shared" si="4687"/>
        <v/>
      </c>
      <c r="CP438" s="67" t="str">
        <f t="shared" si="4688"/>
        <v/>
      </c>
      <c r="CQ438" s="67" t="str">
        <f t="shared" si="4689"/>
        <v/>
      </c>
      <c r="CR438" s="67" t="str">
        <f t="shared" si="4690"/>
        <v/>
      </c>
      <c r="CS438" s="75" t="str">
        <f t="shared" si="4691"/>
        <v/>
      </c>
      <c r="CT438" s="74" t="str">
        <f t="shared" si="4873"/>
        <v/>
      </c>
      <c r="CU438" s="67" t="str">
        <f t="shared" ref="CU438" si="5206">IF(AND($F438=CT$2,$D438=CT$3,$E438=CU$4),1,"")</f>
        <v/>
      </c>
      <c r="CV438" s="67" t="str">
        <f t="shared" si="4693"/>
        <v/>
      </c>
      <c r="CW438" s="67" t="str">
        <f t="shared" si="4694"/>
        <v/>
      </c>
      <c r="CX438" s="67" t="str">
        <f t="shared" si="4695"/>
        <v/>
      </c>
      <c r="CY438" s="67" t="str">
        <f t="shared" si="4696"/>
        <v/>
      </c>
      <c r="CZ438" s="67" t="str">
        <f t="shared" si="4697"/>
        <v/>
      </c>
      <c r="DA438" s="67" t="str">
        <f t="shared" si="4698"/>
        <v/>
      </c>
      <c r="DB438" s="67" t="str">
        <f t="shared" si="4699"/>
        <v/>
      </c>
      <c r="DC438" s="75" t="str">
        <f t="shared" si="4700"/>
        <v/>
      </c>
      <c r="DD438" s="74" t="str">
        <f t="shared" si="4875"/>
        <v/>
      </c>
      <c r="DE438" s="67" t="str">
        <f t="shared" ref="DE438" si="5207">IF(AND($F438=DD$2,$D438=DD$3,$E438=DE$4),1,"")</f>
        <v/>
      </c>
      <c r="DF438" s="67" t="str">
        <f t="shared" si="4702"/>
        <v/>
      </c>
      <c r="DG438" s="67" t="str">
        <f t="shared" si="4703"/>
        <v/>
      </c>
      <c r="DH438" s="67" t="str">
        <f t="shared" si="4704"/>
        <v/>
      </c>
      <c r="DI438" s="67" t="str">
        <f t="shared" si="4705"/>
        <v/>
      </c>
      <c r="DJ438" s="67" t="str">
        <f t="shared" si="4706"/>
        <v/>
      </c>
      <c r="DK438" s="67" t="str">
        <f t="shared" si="4707"/>
        <v/>
      </c>
      <c r="DL438" s="67" t="str">
        <f t="shared" si="4708"/>
        <v/>
      </c>
      <c r="DM438" s="75" t="str">
        <f t="shared" si="4709"/>
        <v/>
      </c>
      <c r="DN438" s="74" t="str">
        <f t="shared" si="4877"/>
        <v/>
      </c>
      <c r="DO438" s="67" t="str">
        <f t="shared" ref="DO438" si="5208">IF(AND($F438=DN$2,$D438=DN$3,$E438=DO$4),1,"")</f>
        <v/>
      </c>
      <c r="DP438" s="67" t="str">
        <f t="shared" si="4711"/>
        <v/>
      </c>
      <c r="DQ438" s="67" t="str">
        <f t="shared" si="4712"/>
        <v/>
      </c>
      <c r="DR438" s="67" t="str">
        <f t="shared" si="4713"/>
        <v/>
      </c>
      <c r="DS438" s="67" t="str">
        <f t="shared" si="4714"/>
        <v/>
      </c>
      <c r="DT438" s="67" t="str">
        <f t="shared" si="4715"/>
        <v/>
      </c>
      <c r="DU438" s="67" t="str">
        <f t="shared" si="4716"/>
        <v/>
      </c>
      <c r="DV438" s="67" t="str">
        <f t="shared" si="4717"/>
        <v/>
      </c>
      <c r="DW438" s="76" t="str">
        <f t="shared" si="4718"/>
        <v/>
      </c>
      <c r="DX438" s="73"/>
    </row>
    <row r="439" spans="1:128" hidden="1">
      <c r="A439" s="67" t="str">
        <f>IF(OR(B439=0,B439=""),"",'Stu.Detail (1-20)'!A441)</f>
        <v/>
      </c>
      <c r="B439" s="67" t="str">
        <f>IF(OR('Stu.Detail (1-20)'!B441=0,'Stu.Detail (1-20)'!B441=""),"",'Stu.Detail (1-20)'!B441)</f>
        <v/>
      </c>
      <c r="C439" s="68" t="str">
        <f>IF(OR('Stu.Detail (1-20)'!C441=0,'Stu.Detail (1-20)'!C441=""),"",'Stu.Detail (1-20)'!C441)</f>
        <v/>
      </c>
      <c r="D439" s="67" t="str">
        <f>IF(OR('Stu.Detail (1-20)'!J441=0,'Stu.Detail (1-20)'!J441=""),"",'Stu.Detail (1-20)'!J441)</f>
        <v/>
      </c>
      <c r="E439" s="67" t="str">
        <f>IF(OR('Stu.Detail (1-20)'!K441=0,'Stu.Detail (1-20)'!K441=""),"",'Stu.Detail (1-20)'!K441)</f>
        <v/>
      </c>
      <c r="F439" s="67" t="str">
        <f>IF(OR('Stu.Detail (1-20)'!L441=0,'Stu.Detail (1-20)'!L441=""),"",'Stu.Detail (1-20)'!L441)</f>
        <v/>
      </c>
      <c r="H439" s="74" t="str">
        <f t="shared" si="4609"/>
        <v/>
      </c>
      <c r="I439" s="67" t="str">
        <f t="shared" si="4610"/>
        <v/>
      </c>
      <c r="J439" s="67" t="str">
        <f t="shared" si="4611"/>
        <v/>
      </c>
      <c r="K439" s="67" t="str">
        <f t="shared" si="4612"/>
        <v/>
      </c>
      <c r="L439" s="67" t="str">
        <f t="shared" si="4613"/>
        <v/>
      </c>
      <c r="M439" s="67" t="str">
        <f t="shared" si="4614"/>
        <v/>
      </c>
      <c r="N439" s="67" t="str">
        <f t="shared" si="4615"/>
        <v/>
      </c>
      <c r="O439" s="67" t="str">
        <f t="shared" si="4616"/>
        <v/>
      </c>
      <c r="P439" s="67" t="str">
        <f t="shared" si="4617"/>
        <v/>
      </c>
      <c r="Q439" s="75" t="str">
        <f t="shared" si="4618"/>
        <v/>
      </c>
      <c r="R439" s="74" t="str">
        <f t="shared" si="4619"/>
        <v/>
      </c>
      <c r="S439" s="67" t="str">
        <f t="shared" si="4620"/>
        <v/>
      </c>
      <c r="T439" s="67" t="str">
        <f t="shared" si="4621"/>
        <v/>
      </c>
      <c r="U439" s="67" t="str">
        <f t="shared" si="4622"/>
        <v/>
      </c>
      <c r="V439" s="67" t="str">
        <f t="shared" si="4623"/>
        <v/>
      </c>
      <c r="W439" s="67" t="str">
        <f t="shared" si="4624"/>
        <v/>
      </c>
      <c r="X439" s="67" t="str">
        <f t="shared" si="4625"/>
        <v/>
      </c>
      <c r="Y439" s="67" t="str">
        <f t="shared" si="4626"/>
        <v/>
      </c>
      <c r="Z439" s="67" t="str">
        <f t="shared" si="4627"/>
        <v/>
      </c>
      <c r="AA439" s="75" t="str">
        <f t="shared" si="4628"/>
        <v/>
      </c>
      <c r="AB439" s="74" t="str">
        <f t="shared" si="4859"/>
        <v/>
      </c>
      <c r="AC439" s="67" t="str">
        <f t="shared" ref="AC439" si="5209">IF(AND($F439=AB$2,$D439=AB$3,$E439=AC$4),1,"")</f>
        <v/>
      </c>
      <c r="AD439" s="67" t="str">
        <f t="shared" si="4630"/>
        <v/>
      </c>
      <c r="AE439" s="67" t="str">
        <f t="shared" si="4631"/>
        <v/>
      </c>
      <c r="AF439" s="67" t="str">
        <f t="shared" si="4632"/>
        <v/>
      </c>
      <c r="AG439" s="67" t="str">
        <f t="shared" si="4633"/>
        <v/>
      </c>
      <c r="AH439" s="67" t="str">
        <f t="shared" si="4634"/>
        <v/>
      </c>
      <c r="AI439" s="67" t="str">
        <f t="shared" si="4635"/>
        <v/>
      </c>
      <c r="AJ439" s="67" t="str">
        <f t="shared" si="4636"/>
        <v/>
      </c>
      <c r="AK439" s="75" t="str">
        <f t="shared" si="4637"/>
        <v/>
      </c>
      <c r="AL439" s="74" t="str">
        <f t="shared" si="4861"/>
        <v/>
      </c>
      <c r="AM439" s="67" t="str">
        <f t="shared" ref="AM439" si="5210">IF(AND($F439=AL$2,$D439=AL$3,$E439=AM$4),1,"")</f>
        <v/>
      </c>
      <c r="AN439" s="67" t="str">
        <f t="shared" si="4639"/>
        <v/>
      </c>
      <c r="AO439" s="67" t="str">
        <f t="shared" si="4640"/>
        <v/>
      </c>
      <c r="AP439" s="67" t="str">
        <f t="shared" si="4641"/>
        <v/>
      </c>
      <c r="AQ439" s="67" t="str">
        <f t="shared" si="4642"/>
        <v/>
      </c>
      <c r="AR439" s="67" t="str">
        <f t="shared" si="4643"/>
        <v/>
      </c>
      <c r="AS439" s="67" t="str">
        <f t="shared" si="4644"/>
        <v/>
      </c>
      <c r="AT439" s="67" t="str">
        <f t="shared" si="4645"/>
        <v/>
      </c>
      <c r="AU439" s="75" t="str">
        <f t="shared" si="4646"/>
        <v/>
      </c>
      <c r="AV439" s="74" t="str">
        <f t="shared" si="4863"/>
        <v/>
      </c>
      <c r="AW439" s="67" t="str">
        <f t="shared" ref="AW439" si="5211">IF(AND($F439=AV$2,$D439=AV$3,$E439=AW$4),1,"")</f>
        <v/>
      </c>
      <c r="AX439" s="67" t="str">
        <f t="shared" si="4648"/>
        <v/>
      </c>
      <c r="AY439" s="67" t="str">
        <f t="shared" si="4649"/>
        <v/>
      </c>
      <c r="AZ439" s="67" t="str">
        <f t="shared" si="4650"/>
        <v/>
      </c>
      <c r="BA439" s="67" t="str">
        <f t="shared" si="4651"/>
        <v/>
      </c>
      <c r="BB439" s="67" t="str">
        <f t="shared" si="4652"/>
        <v/>
      </c>
      <c r="BC439" s="67" t="str">
        <f t="shared" si="4653"/>
        <v/>
      </c>
      <c r="BD439" s="67" t="str">
        <f t="shared" si="4654"/>
        <v/>
      </c>
      <c r="BE439" s="75" t="str">
        <f t="shared" si="4655"/>
        <v/>
      </c>
      <c r="BF439" s="74" t="str">
        <f t="shared" si="4865"/>
        <v/>
      </c>
      <c r="BG439" s="67" t="str">
        <f t="shared" ref="BG439" si="5212">IF(AND($F439=BF$2,$D439=BF$3,$E439=BG$4),1,"")</f>
        <v/>
      </c>
      <c r="BH439" s="67" t="str">
        <f t="shared" si="4657"/>
        <v/>
      </c>
      <c r="BI439" s="67" t="str">
        <f t="shared" si="4658"/>
        <v/>
      </c>
      <c r="BJ439" s="67" t="str">
        <f t="shared" si="4659"/>
        <v/>
      </c>
      <c r="BK439" s="67" t="str">
        <f t="shared" si="4660"/>
        <v/>
      </c>
      <c r="BL439" s="67" t="str">
        <f t="shared" si="4661"/>
        <v/>
      </c>
      <c r="BM439" s="67" t="str">
        <f t="shared" si="4662"/>
        <v/>
      </c>
      <c r="BN439" s="67" t="str">
        <f t="shared" si="4663"/>
        <v/>
      </c>
      <c r="BO439" s="75" t="str">
        <f t="shared" si="4664"/>
        <v/>
      </c>
      <c r="BP439" s="74" t="str">
        <f t="shared" si="4867"/>
        <v/>
      </c>
      <c r="BQ439" s="67" t="str">
        <f t="shared" ref="BQ439" si="5213">IF(AND($F439=BP$2,$D439=BP$3,$E439=BQ$4),1,"")</f>
        <v/>
      </c>
      <c r="BR439" s="67" t="str">
        <f t="shared" si="4666"/>
        <v/>
      </c>
      <c r="BS439" s="67" t="str">
        <f t="shared" si="4667"/>
        <v/>
      </c>
      <c r="BT439" s="67" t="str">
        <f t="shared" si="4668"/>
        <v/>
      </c>
      <c r="BU439" s="67" t="str">
        <f t="shared" si="4669"/>
        <v/>
      </c>
      <c r="BV439" s="67" t="str">
        <f t="shared" si="4670"/>
        <v/>
      </c>
      <c r="BW439" s="67" t="str">
        <f t="shared" si="4671"/>
        <v/>
      </c>
      <c r="BX439" s="67" t="str">
        <f t="shared" si="4672"/>
        <v/>
      </c>
      <c r="BY439" s="75" t="str">
        <f t="shared" si="4673"/>
        <v/>
      </c>
      <c r="BZ439" s="74" t="str">
        <f t="shared" si="4869"/>
        <v/>
      </c>
      <c r="CA439" s="67" t="str">
        <f t="shared" ref="CA439" si="5214">IF(AND($F439=BZ$2,$D439=BZ$3,$E439=CA$4),1,"")</f>
        <v/>
      </c>
      <c r="CB439" s="67" t="str">
        <f t="shared" si="4675"/>
        <v/>
      </c>
      <c r="CC439" s="67" t="str">
        <f t="shared" si="4676"/>
        <v/>
      </c>
      <c r="CD439" s="67" t="str">
        <f t="shared" si="4677"/>
        <v/>
      </c>
      <c r="CE439" s="67" t="str">
        <f t="shared" si="4678"/>
        <v/>
      </c>
      <c r="CF439" s="67" t="str">
        <f t="shared" si="4679"/>
        <v/>
      </c>
      <c r="CG439" s="67" t="str">
        <f t="shared" si="4680"/>
        <v/>
      </c>
      <c r="CH439" s="67" t="str">
        <f t="shared" si="4681"/>
        <v/>
      </c>
      <c r="CI439" s="75" t="str">
        <f t="shared" si="4682"/>
        <v/>
      </c>
      <c r="CJ439" s="74" t="str">
        <f t="shared" si="4871"/>
        <v/>
      </c>
      <c r="CK439" s="67" t="str">
        <f t="shared" ref="CK439" si="5215">IF(AND($F439=CJ$2,$D439=CJ$3,$E439=CK$4),1,"")</f>
        <v/>
      </c>
      <c r="CL439" s="67" t="str">
        <f t="shared" si="4684"/>
        <v/>
      </c>
      <c r="CM439" s="67" t="str">
        <f t="shared" si="4685"/>
        <v/>
      </c>
      <c r="CN439" s="67" t="str">
        <f t="shared" si="4686"/>
        <v/>
      </c>
      <c r="CO439" s="67" t="str">
        <f t="shared" si="4687"/>
        <v/>
      </c>
      <c r="CP439" s="67" t="str">
        <f t="shared" si="4688"/>
        <v/>
      </c>
      <c r="CQ439" s="67" t="str">
        <f t="shared" si="4689"/>
        <v/>
      </c>
      <c r="CR439" s="67" t="str">
        <f t="shared" si="4690"/>
        <v/>
      </c>
      <c r="CS439" s="75" t="str">
        <f t="shared" si="4691"/>
        <v/>
      </c>
      <c r="CT439" s="74" t="str">
        <f t="shared" si="4873"/>
        <v/>
      </c>
      <c r="CU439" s="67" t="str">
        <f t="shared" ref="CU439" si="5216">IF(AND($F439=CT$2,$D439=CT$3,$E439=CU$4),1,"")</f>
        <v/>
      </c>
      <c r="CV439" s="67" t="str">
        <f t="shared" si="4693"/>
        <v/>
      </c>
      <c r="CW439" s="67" t="str">
        <f t="shared" si="4694"/>
        <v/>
      </c>
      <c r="CX439" s="67" t="str">
        <f t="shared" si="4695"/>
        <v/>
      </c>
      <c r="CY439" s="67" t="str">
        <f t="shared" si="4696"/>
        <v/>
      </c>
      <c r="CZ439" s="67" t="str">
        <f t="shared" si="4697"/>
        <v/>
      </c>
      <c r="DA439" s="67" t="str">
        <f t="shared" si="4698"/>
        <v/>
      </c>
      <c r="DB439" s="67" t="str">
        <f t="shared" si="4699"/>
        <v/>
      </c>
      <c r="DC439" s="75" t="str">
        <f t="shared" si="4700"/>
        <v/>
      </c>
      <c r="DD439" s="74" t="str">
        <f t="shared" si="4875"/>
        <v/>
      </c>
      <c r="DE439" s="67" t="str">
        <f t="shared" ref="DE439" si="5217">IF(AND($F439=DD$2,$D439=DD$3,$E439=DE$4),1,"")</f>
        <v/>
      </c>
      <c r="DF439" s="67" t="str">
        <f t="shared" si="4702"/>
        <v/>
      </c>
      <c r="DG439" s="67" t="str">
        <f t="shared" si="4703"/>
        <v/>
      </c>
      <c r="DH439" s="67" t="str">
        <f t="shared" si="4704"/>
        <v/>
      </c>
      <c r="DI439" s="67" t="str">
        <f t="shared" si="4705"/>
        <v/>
      </c>
      <c r="DJ439" s="67" t="str">
        <f t="shared" si="4706"/>
        <v/>
      </c>
      <c r="DK439" s="67" t="str">
        <f t="shared" si="4707"/>
        <v/>
      </c>
      <c r="DL439" s="67" t="str">
        <f t="shared" si="4708"/>
        <v/>
      </c>
      <c r="DM439" s="75" t="str">
        <f t="shared" si="4709"/>
        <v/>
      </c>
      <c r="DN439" s="74" t="str">
        <f t="shared" si="4877"/>
        <v/>
      </c>
      <c r="DO439" s="67" t="str">
        <f t="shared" ref="DO439" si="5218">IF(AND($F439=DN$2,$D439=DN$3,$E439=DO$4),1,"")</f>
        <v/>
      </c>
      <c r="DP439" s="67" t="str">
        <f t="shared" si="4711"/>
        <v/>
      </c>
      <c r="DQ439" s="67" t="str">
        <f t="shared" si="4712"/>
        <v/>
      </c>
      <c r="DR439" s="67" t="str">
        <f t="shared" si="4713"/>
        <v/>
      </c>
      <c r="DS439" s="67" t="str">
        <f t="shared" si="4714"/>
        <v/>
      </c>
      <c r="DT439" s="67" t="str">
        <f t="shared" si="4715"/>
        <v/>
      </c>
      <c r="DU439" s="67" t="str">
        <f t="shared" si="4716"/>
        <v/>
      </c>
      <c r="DV439" s="67" t="str">
        <f t="shared" si="4717"/>
        <v/>
      </c>
      <c r="DW439" s="76" t="str">
        <f t="shared" si="4718"/>
        <v/>
      </c>
      <c r="DX439" s="73"/>
    </row>
    <row r="440" spans="1:128" hidden="1">
      <c r="A440" s="67" t="str">
        <f>IF(OR(B440=0,B440=""),"",'Stu.Detail (1-20)'!A442)</f>
        <v/>
      </c>
      <c r="B440" s="67" t="str">
        <f>IF(OR('Stu.Detail (1-20)'!B442=0,'Stu.Detail (1-20)'!B442=""),"",'Stu.Detail (1-20)'!B442)</f>
        <v/>
      </c>
      <c r="C440" s="68" t="str">
        <f>IF(OR('Stu.Detail (1-20)'!C442=0,'Stu.Detail (1-20)'!C442=""),"",'Stu.Detail (1-20)'!C442)</f>
        <v/>
      </c>
      <c r="D440" s="67" t="str">
        <f>IF(OR('Stu.Detail (1-20)'!J442=0,'Stu.Detail (1-20)'!J442=""),"",'Stu.Detail (1-20)'!J442)</f>
        <v/>
      </c>
      <c r="E440" s="67" t="str">
        <f>IF(OR('Stu.Detail (1-20)'!K442=0,'Stu.Detail (1-20)'!K442=""),"",'Stu.Detail (1-20)'!K442)</f>
        <v/>
      </c>
      <c r="F440" s="67" t="str">
        <f>IF(OR('Stu.Detail (1-20)'!L442=0,'Stu.Detail (1-20)'!L442=""),"",'Stu.Detail (1-20)'!L442)</f>
        <v/>
      </c>
      <c r="H440" s="74" t="str">
        <f t="shared" si="4609"/>
        <v/>
      </c>
      <c r="I440" s="67" t="str">
        <f t="shared" si="4610"/>
        <v/>
      </c>
      <c r="J440" s="67" t="str">
        <f t="shared" si="4611"/>
        <v/>
      </c>
      <c r="K440" s="67" t="str">
        <f t="shared" si="4612"/>
        <v/>
      </c>
      <c r="L440" s="67" t="str">
        <f t="shared" si="4613"/>
        <v/>
      </c>
      <c r="M440" s="67" t="str">
        <f t="shared" si="4614"/>
        <v/>
      </c>
      <c r="N440" s="67" t="str">
        <f t="shared" si="4615"/>
        <v/>
      </c>
      <c r="O440" s="67" t="str">
        <f t="shared" si="4616"/>
        <v/>
      </c>
      <c r="P440" s="67" t="str">
        <f t="shared" si="4617"/>
        <v/>
      </c>
      <c r="Q440" s="75" t="str">
        <f t="shared" si="4618"/>
        <v/>
      </c>
      <c r="R440" s="74" t="str">
        <f t="shared" si="4619"/>
        <v/>
      </c>
      <c r="S440" s="67" t="str">
        <f t="shared" si="4620"/>
        <v/>
      </c>
      <c r="T440" s="67" t="str">
        <f t="shared" si="4621"/>
        <v/>
      </c>
      <c r="U440" s="67" t="str">
        <f t="shared" si="4622"/>
        <v/>
      </c>
      <c r="V440" s="67" t="str">
        <f t="shared" si="4623"/>
        <v/>
      </c>
      <c r="W440" s="67" t="str">
        <f t="shared" si="4624"/>
        <v/>
      </c>
      <c r="X440" s="67" t="str">
        <f t="shared" si="4625"/>
        <v/>
      </c>
      <c r="Y440" s="67" t="str">
        <f t="shared" si="4626"/>
        <v/>
      </c>
      <c r="Z440" s="67" t="str">
        <f t="shared" si="4627"/>
        <v/>
      </c>
      <c r="AA440" s="75" t="str">
        <f t="shared" si="4628"/>
        <v/>
      </c>
      <c r="AB440" s="74" t="str">
        <f t="shared" si="4859"/>
        <v/>
      </c>
      <c r="AC440" s="67" t="str">
        <f t="shared" ref="AC440" si="5219">IF(AND($F440=AB$2,$D440=AB$3,$E440=AC$4),1,"")</f>
        <v/>
      </c>
      <c r="AD440" s="67" t="str">
        <f t="shared" si="4630"/>
        <v/>
      </c>
      <c r="AE440" s="67" t="str">
        <f t="shared" si="4631"/>
        <v/>
      </c>
      <c r="AF440" s="67" t="str">
        <f t="shared" si="4632"/>
        <v/>
      </c>
      <c r="AG440" s="67" t="str">
        <f t="shared" si="4633"/>
        <v/>
      </c>
      <c r="AH440" s="67" t="str">
        <f t="shared" si="4634"/>
        <v/>
      </c>
      <c r="AI440" s="67" t="str">
        <f t="shared" si="4635"/>
        <v/>
      </c>
      <c r="AJ440" s="67" t="str">
        <f t="shared" si="4636"/>
        <v/>
      </c>
      <c r="AK440" s="75" t="str">
        <f t="shared" si="4637"/>
        <v/>
      </c>
      <c r="AL440" s="74" t="str">
        <f t="shared" si="4861"/>
        <v/>
      </c>
      <c r="AM440" s="67" t="str">
        <f t="shared" ref="AM440" si="5220">IF(AND($F440=AL$2,$D440=AL$3,$E440=AM$4),1,"")</f>
        <v/>
      </c>
      <c r="AN440" s="67" t="str">
        <f t="shared" si="4639"/>
        <v/>
      </c>
      <c r="AO440" s="67" t="str">
        <f t="shared" si="4640"/>
        <v/>
      </c>
      <c r="AP440" s="67" t="str">
        <f t="shared" si="4641"/>
        <v/>
      </c>
      <c r="AQ440" s="67" t="str">
        <f t="shared" si="4642"/>
        <v/>
      </c>
      <c r="AR440" s="67" t="str">
        <f t="shared" si="4643"/>
        <v/>
      </c>
      <c r="AS440" s="67" t="str">
        <f t="shared" si="4644"/>
        <v/>
      </c>
      <c r="AT440" s="67" t="str">
        <f t="shared" si="4645"/>
        <v/>
      </c>
      <c r="AU440" s="75" t="str">
        <f t="shared" si="4646"/>
        <v/>
      </c>
      <c r="AV440" s="74" t="str">
        <f t="shared" si="4863"/>
        <v/>
      </c>
      <c r="AW440" s="67" t="str">
        <f t="shared" ref="AW440" si="5221">IF(AND($F440=AV$2,$D440=AV$3,$E440=AW$4),1,"")</f>
        <v/>
      </c>
      <c r="AX440" s="67" t="str">
        <f t="shared" si="4648"/>
        <v/>
      </c>
      <c r="AY440" s="67" t="str">
        <f t="shared" si="4649"/>
        <v/>
      </c>
      <c r="AZ440" s="67" t="str">
        <f t="shared" si="4650"/>
        <v/>
      </c>
      <c r="BA440" s="67" t="str">
        <f t="shared" si="4651"/>
        <v/>
      </c>
      <c r="BB440" s="67" t="str">
        <f t="shared" si="4652"/>
        <v/>
      </c>
      <c r="BC440" s="67" t="str">
        <f t="shared" si="4653"/>
        <v/>
      </c>
      <c r="BD440" s="67" t="str">
        <f t="shared" si="4654"/>
        <v/>
      </c>
      <c r="BE440" s="75" t="str">
        <f t="shared" si="4655"/>
        <v/>
      </c>
      <c r="BF440" s="74" t="str">
        <f t="shared" si="4865"/>
        <v/>
      </c>
      <c r="BG440" s="67" t="str">
        <f t="shared" ref="BG440" si="5222">IF(AND($F440=BF$2,$D440=BF$3,$E440=BG$4),1,"")</f>
        <v/>
      </c>
      <c r="BH440" s="67" t="str">
        <f t="shared" si="4657"/>
        <v/>
      </c>
      <c r="BI440" s="67" t="str">
        <f t="shared" si="4658"/>
        <v/>
      </c>
      <c r="BJ440" s="67" t="str">
        <f t="shared" si="4659"/>
        <v/>
      </c>
      <c r="BK440" s="67" t="str">
        <f t="shared" si="4660"/>
        <v/>
      </c>
      <c r="BL440" s="67" t="str">
        <f t="shared" si="4661"/>
        <v/>
      </c>
      <c r="BM440" s="67" t="str">
        <f t="shared" si="4662"/>
        <v/>
      </c>
      <c r="BN440" s="67" t="str">
        <f t="shared" si="4663"/>
        <v/>
      </c>
      <c r="BO440" s="75" t="str">
        <f t="shared" si="4664"/>
        <v/>
      </c>
      <c r="BP440" s="74" t="str">
        <f t="shared" si="4867"/>
        <v/>
      </c>
      <c r="BQ440" s="67" t="str">
        <f t="shared" ref="BQ440" si="5223">IF(AND($F440=BP$2,$D440=BP$3,$E440=BQ$4),1,"")</f>
        <v/>
      </c>
      <c r="BR440" s="67" t="str">
        <f t="shared" si="4666"/>
        <v/>
      </c>
      <c r="BS440" s="67" t="str">
        <f t="shared" si="4667"/>
        <v/>
      </c>
      <c r="BT440" s="67" t="str">
        <f t="shared" si="4668"/>
        <v/>
      </c>
      <c r="BU440" s="67" t="str">
        <f t="shared" si="4669"/>
        <v/>
      </c>
      <c r="BV440" s="67" t="str">
        <f t="shared" si="4670"/>
        <v/>
      </c>
      <c r="BW440" s="67" t="str">
        <f t="shared" si="4671"/>
        <v/>
      </c>
      <c r="BX440" s="67" t="str">
        <f t="shared" si="4672"/>
        <v/>
      </c>
      <c r="BY440" s="75" t="str">
        <f t="shared" si="4673"/>
        <v/>
      </c>
      <c r="BZ440" s="74" t="str">
        <f t="shared" si="4869"/>
        <v/>
      </c>
      <c r="CA440" s="67" t="str">
        <f t="shared" ref="CA440" si="5224">IF(AND($F440=BZ$2,$D440=BZ$3,$E440=CA$4),1,"")</f>
        <v/>
      </c>
      <c r="CB440" s="67" t="str">
        <f t="shared" si="4675"/>
        <v/>
      </c>
      <c r="CC440" s="67" t="str">
        <f t="shared" si="4676"/>
        <v/>
      </c>
      <c r="CD440" s="67" t="str">
        <f t="shared" si="4677"/>
        <v/>
      </c>
      <c r="CE440" s="67" t="str">
        <f t="shared" si="4678"/>
        <v/>
      </c>
      <c r="CF440" s="67" t="str">
        <f t="shared" si="4679"/>
        <v/>
      </c>
      <c r="CG440" s="67" t="str">
        <f t="shared" si="4680"/>
        <v/>
      </c>
      <c r="CH440" s="67" t="str">
        <f t="shared" si="4681"/>
        <v/>
      </c>
      <c r="CI440" s="75" t="str">
        <f t="shared" si="4682"/>
        <v/>
      </c>
      <c r="CJ440" s="74" t="str">
        <f t="shared" si="4871"/>
        <v/>
      </c>
      <c r="CK440" s="67" t="str">
        <f t="shared" ref="CK440" si="5225">IF(AND($F440=CJ$2,$D440=CJ$3,$E440=CK$4),1,"")</f>
        <v/>
      </c>
      <c r="CL440" s="67" t="str">
        <f t="shared" si="4684"/>
        <v/>
      </c>
      <c r="CM440" s="67" t="str">
        <f t="shared" si="4685"/>
        <v/>
      </c>
      <c r="CN440" s="67" t="str">
        <f t="shared" si="4686"/>
        <v/>
      </c>
      <c r="CO440" s="67" t="str">
        <f t="shared" si="4687"/>
        <v/>
      </c>
      <c r="CP440" s="67" t="str">
        <f t="shared" si="4688"/>
        <v/>
      </c>
      <c r="CQ440" s="67" t="str">
        <f t="shared" si="4689"/>
        <v/>
      </c>
      <c r="CR440" s="67" t="str">
        <f t="shared" si="4690"/>
        <v/>
      </c>
      <c r="CS440" s="75" t="str">
        <f t="shared" si="4691"/>
        <v/>
      </c>
      <c r="CT440" s="74" t="str">
        <f t="shared" si="4873"/>
        <v/>
      </c>
      <c r="CU440" s="67" t="str">
        <f t="shared" ref="CU440" si="5226">IF(AND($F440=CT$2,$D440=CT$3,$E440=CU$4),1,"")</f>
        <v/>
      </c>
      <c r="CV440" s="67" t="str">
        <f t="shared" si="4693"/>
        <v/>
      </c>
      <c r="CW440" s="67" t="str">
        <f t="shared" si="4694"/>
        <v/>
      </c>
      <c r="CX440" s="67" t="str">
        <f t="shared" si="4695"/>
        <v/>
      </c>
      <c r="CY440" s="67" t="str">
        <f t="shared" si="4696"/>
        <v/>
      </c>
      <c r="CZ440" s="67" t="str">
        <f t="shared" si="4697"/>
        <v/>
      </c>
      <c r="DA440" s="67" t="str">
        <f t="shared" si="4698"/>
        <v/>
      </c>
      <c r="DB440" s="67" t="str">
        <f t="shared" si="4699"/>
        <v/>
      </c>
      <c r="DC440" s="75" t="str">
        <f t="shared" si="4700"/>
        <v/>
      </c>
      <c r="DD440" s="74" t="str">
        <f t="shared" si="4875"/>
        <v/>
      </c>
      <c r="DE440" s="67" t="str">
        <f t="shared" ref="DE440" si="5227">IF(AND($F440=DD$2,$D440=DD$3,$E440=DE$4),1,"")</f>
        <v/>
      </c>
      <c r="DF440" s="67" t="str">
        <f t="shared" si="4702"/>
        <v/>
      </c>
      <c r="DG440" s="67" t="str">
        <f t="shared" si="4703"/>
        <v/>
      </c>
      <c r="DH440" s="67" t="str">
        <f t="shared" si="4704"/>
        <v/>
      </c>
      <c r="DI440" s="67" t="str">
        <f t="shared" si="4705"/>
        <v/>
      </c>
      <c r="DJ440" s="67" t="str">
        <f t="shared" si="4706"/>
        <v/>
      </c>
      <c r="DK440" s="67" t="str">
        <f t="shared" si="4707"/>
        <v/>
      </c>
      <c r="DL440" s="67" t="str">
        <f t="shared" si="4708"/>
        <v/>
      </c>
      <c r="DM440" s="75" t="str">
        <f t="shared" si="4709"/>
        <v/>
      </c>
      <c r="DN440" s="74" t="str">
        <f t="shared" si="4877"/>
        <v/>
      </c>
      <c r="DO440" s="67" t="str">
        <f t="shared" ref="DO440" si="5228">IF(AND($F440=DN$2,$D440=DN$3,$E440=DO$4),1,"")</f>
        <v/>
      </c>
      <c r="DP440" s="67" t="str">
        <f t="shared" si="4711"/>
        <v/>
      </c>
      <c r="DQ440" s="67" t="str">
        <f t="shared" si="4712"/>
        <v/>
      </c>
      <c r="DR440" s="67" t="str">
        <f t="shared" si="4713"/>
        <v/>
      </c>
      <c r="DS440" s="67" t="str">
        <f t="shared" si="4714"/>
        <v/>
      </c>
      <c r="DT440" s="67" t="str">
        <f t="shared" si="4715"/>
        <v/>
      </c>
      <c r="DU440" s="67" t="str">
        <f t="shared" si="4716"/>
        <v/>
      </c>
      <c r="DV440" s="67" t="str">
        <f t="shared" si="4717"/>
        <v/>
      </c>
      <c r="DW440" s="76" t="str">
        <f t="shared" si="4718"/>
        <v/>
      </c>
      <c r="DX440" s="73"/>
    </row>
    <row r="441" spans="1:128" hidden="1">
      <c r="A441" s="67" t="str">
        <f>IF(OR(B441=0,B441=""),"",'Stu.Detail (1-20)'!A443)</f>
        <v/>
      </c>
      <c r="B441" s="67" t="str">
        <f>IF(OR('Stu.Detail (1-20)'!B443=0,'Stu.Detail (1-20)'!B443=""),"",'Stu.Detail (1-20)'!B443)</f>
        <v/>
      </c>
      <c r="C441" s="68" t="str">
        <f>IF(OR('Stu.Detail (1-20)'!C443=0,'Stu.Detail (1-20)'!C443=""),"",'Stu.Detail (1-20)'!C443)</f>
        <v/>
      </c>
      <c r="D441" s="67" t="str">
        <f>IF(OR('Stu.Detail (1-20)'!J443=0,'Stu.Detail (1-20)'!J443=""),"",'Stu.Detail (1-20)'!J443)</f>
        <v/>
      </c>
      <c r="E441" s="67" t="str">
        <f>IF(OR('Stu.Detail (1-20)'!K443=0,'Stu.Detail (1-20)'!K443=""),"",'Stu.Detail (1-20)'!K443)</f>
        <v/>
      </c>
      <c r="F441" s="67" t="str">
        <f>IF(OR('Stu.Detail (1-20)'!L443=0,'Stu.Detail (1-20)'!L443=""),"",'Stu.Detail (1-20)'!L443)</f>
        <v/>
      </c>
      <c r="H441" s="74" t="str">
        <f t="shared" si="4609"/>
        <v/>
      </c>
      <c r="I441" s="67" t="str">
        <f t="shared" si="4610"/>
        <v/>
      </c>
      <c r="J441" s="67" t="str">
        <f t="shared" si="4611"/>
        <v/>
      </c>
      <c r="K441" s="67" t="str">
        <f t="shared" si="4612"/>
        <v/>
      </c>
      <c r="L441" s="67" t="str">
        <f t="shared" si="4613"/>
        <v/>
      </c>
      <c r="M441" s="67" t="str">
        <f t="shared" si="4614"/>
        <v/>
      </c>
      <c r="N441" s="67" t="str">
        <f t="shared" si="4615"/>
        <v/>
      </c>
      <c r="O441" s="67" t="str">
        <f t="shared" si="4616"/>
        <v/>
      </c>
      <c r="P441" s="67" t="str">
        <f t="shared" si="4617"/>
        <v/>
      </c>
      <c r="Q441" s="75" t="str">
        <f t="shared" si="4618"/>
        <v/>
      </c>
      <c r="R441" s="74" t="str">
        <f t="shared" si="4619"/>
        <v/>
      </c>
      <c r="S441" s="67" t="str">
        <f t="shared" si="4620"/>
        <v/>
      </c>
      <c r="T441" s="67" t="str">
        <f t="shared" si="4621"/>
        <v/>
      </c>
      <c r="U441" s="67" t="str">
        <f t="shared" si="4622"/>
        <v/>
      </c>
      <c r="V441" s="67" t="str">
        <f t="shared" si="4623"/>
        <v/>
      </c>
      <c r="W441" s="67" t="str">
        <f t="shared" si="4624"/>
        <v/>
      </c>
      <c r="X441" s="67" t="str">
        <f t="shared" si="4625"/>
        <v/>
      </c>
      <c r="Y441" s="67" t="str">
        <f t="shared" si="4626"/>
        <v/>
      </c>
      <c r="Z441" s="67" t="str">
        <f t="shared" si="4627"/>
        <v/>
      </c>
      <c r="AA441" s="75" t="str">
        <f t="shared" si="4628"/>
        <v/>
      </c>
      <c r="AB441" s="74" t="str">
        <f t="shared" si="4859"/>
        <v/>
      </c>
      <c r="AC441" s="67" t="str">
        <f t="shared" ref="AC441" si="5229">IF(AND($F441=AB$2,$D441=AB$3,$E441=AC$4),1,"")</f>
        <v/>
      </c>
      <c r="AD441" s="67" t="str">
        <f t="shared" si="4630"/>
        <v/>
      </c>
      <c r="AE441" s="67" t="str">
        <f t="shared" si="4631"/>
        <v/>
      </c>
      <c r="AF441" s="67" t="str">
        <f t="shared" si="4632"/>
        <v/>
      </c>
      <c r="AG441" s="67" t="str">
        <f t="shared" si="4633"/>
        <v/>
      </c>
      <c r="AH441" s="67" t="str">
        <f t="shared" si="4634"/>
        <v/>
      </c>
      <c r="AI441" s="67" t="str">
        <f t="shared" si="4635"/>
        <v/>
      </c>
      <c r="AJ441" s="67" t="str">
        <f t="shared" si="4636"/>
        <v/>
      </c>
      <c r="AK441" s="75" t="str">
        <f t="shared" si="4637"/>
        <v/>
      </c>
      <c r="AL441" s="74" t="str">
        <f t="shared" si="4861"/>
        <v/>
      </c>
      <c r="AM441" s="67" t="str">
        <f t="shared" ref="AM441" si="5230">IF(AND($F441=AL$2,$D441=AL$3,$E441=AM$4),1,"")</f>
        <v/>
      </c>
      <c r="AN441" s="67" t="str">
        <f t="shared" si="4639"/>
        <v/>
      </c>
      <c r="AO441" s="67" t="str">
        <f t="shared" si="4640"/>
        <v/>
      </c>
      <c r="AP441" s="67" t="str">
        <f t="shared" si="4641"/>
        <v/>
      </c>
      <c r="AQ441" s="67" t="str">
        <f t="shared" si="4642"/>
        <v/>
      </c>
      <c r="AR441" s="67" t="str">
        <f t="shared" si="4643"/>
        <v/>
      </c>
      <c r="AS441" s="67" t="str">
        <f t="shared" si="4644"/>
        <v/>
      </c>
      <c r="AT441" s="67" t="str">
        <f t="shared" si="4645"/>
        <v/>
      </c>
      <c r="AU441" s="75" t="str">
        <f t="shared" si="4646"/>
        <v/>
      </c>
      <c r="AV441" s="74" t="str">
        <f t="shared" si="4863"/>
        <v/>
      </c>
      <c r="AW441" s="67" t="str">
        <f t="shared" ref="AW441" si="5231">IF(AND($F441=AV$2,$D441=AV$3,$E441=AW$4),1,"")</f>
        <v/>
      </c>
      <c r="AX441" s="67" t="str">
        <f t="shared" si="4648"/>
        <v/>
      </c>
      <c r="AY441" s="67" t="str">
        <f t="shared" si="4649"/>
        <v/>
      </c>
      <c r="AZ441" s="67" t="str">
        <f t="shared" si="4650"/>
        <v/>
      </c>
      <c r="BA441" s="67" t="str">
        <f t="shared" si="4651"/>
        <v/>
      </c>
      <c r="BB441" s="67" t="str">
        <f t="shared" si="4652"/>
        <v/>
      </c>
      <c r="BC441" s="67" t="str">
        <f t="shared" si="4653"/>
        <v/>
      </c>
      <c r="BD441" s="67" t="str">
        <f t="shared" si="4654"/>
        <v/>
      </c>
      <c r="BE441" s="75" t="str">
        <f t="shared" si="4655"/>
        <v/>
      </c>
      <c r="BF441" s="74" t="str">
        <f t="shared" si="4865"/>
        <v/>
      </c>
      <c r="BG441" s="67" t="str">
        <f t="shared" ref="BG441" si="5232">IF(AND($F441=BF$2,$D441=BF$3,$E441=BG$4),1,"")</f>
        <v/>
      </c>
      <c r="BH441" s="67" t="str">
        <f t="shared" si="4657"/>
        <v/>
      </c>
      <c r="BI441" s="67" t="str">
        <f t="shared" si="4658"/>
        <v/>
      </c>
      <c r="BJ441" s="67" t="str">
        <f t="shared" si="4659"/>
        <v/>
      </c>
      <c r="BK441" s="67" t="str">
        <f t="shared" si="4660"/>
        <v/>
      </c>
      <c r="BL441" s="67" t="str">
        <f t="shared" si="4661"/>
        <v/>
      </c>
      <c r="BM441" s="67" t="str">
        <f t="shared" si="4662"/>
        <v/>
      </c>
      <c r="BN441" s="67" t="str">
        <f t="shared" si="4663"/>
        <v/>
      </c>
      <c r="BO441" s="75" t="str">
        <f t="shared" si="4664"/>
        <v/>
      </c>
      <c r="BP441" s="74" t="str">
        <f t="shared" si="4867"/>
        <v/>
      </c>
      <c r="BQ441" s="67" t="str">
        <f t="shared" ref="BQ441" si="5233">IF(AND($F441=BP$2,$D441=BP$3,$E441=BQ$4),1,"")</f>
        <v/>
      </c>
      <c r="BR441" s="67" t="str">
        <f t="shared" si="4666"/>
        <v/>
      </c>
      <c r="BS441" s="67" t="str">
        <f t="shared" si="4667"/>
        <v/>
      </c>
      <c r="BT441" s="67" t="str">
        <f t="shared" si="4668"/>
        <v/>
      </c>
      <c r="BU441" s="67" t="str">
        <f t="shared" si="4669"/>
        <v/>
      </c>
      <c r="BV441" s="67" t="str">
        <f t="shared" si="4670"/>
        <v/>
      </c>
      <c r="BW441" s="67" t="str">
        <f t="shared" si="4671"/>
        <v/>
      </c>
      <c r="BX441" s="67" t="str">
        <f t="shared" si="4672"/>
        <v/>
      </c>
      <c r="BY441" s="75" t="str">
        <f t="shared" si="4673"/>
        <v/>
      </c>
      <c r="BZ441" s="74" t="str">
        <f t="shared" si="4869"/>
        <v/>
      </c>
      <c r="CA441" s="67" t="str">
        <f t="shared" ref="CA441" si="5234">IF(AND($F441=BZ$2,$D441=BZ$3,$E441=CA$4),1,"")</f>
        <v/>
      </c>
      <c r="CB441" s="67" t="str">
        <f t="shared" si="4675"/>
        <v/>
      </c>
      <c r="CC441" s="67" t="str">
        <f t="shared" si="4676"/>
        <v/>
      </c>
      <c r="CD441" s="67" t="str">
        <f t="shared" si="4677"/>
        <v/>
      </c>
      <c r="CE441" s="67" t="str">
        <f t="shared" si="4678"/>
        <v/>
      </c>
      <c r="CF441" s="67" t="str">
        <f t="shared" si="4679"/>
        <v/>
      </c>
      <c r="CG441" s="67" t="str">
        <f t="shared" si="4680"/>
        <v/>
      </c>
      <c r="CH441" s="67" t="str">
        <f t="shared" si="4681"/>
        <v/>
      </c>
      <c r="CI441" s="75" t="str">
        <f t="shared" si="4682"/>
        <v/>
      </c>
      <c r="CJ441" s="74" t="str">
        <f t="shared" si="4871"/>
        <v/>
      </c>
      <c r="CK441" s="67" t="str">
        <f t="shared" ref="CK441" si="5235">IF(AND($F441=CJ$2,$D441=CJ$3,$E441=CK$4),1,"")</f>
        <v/>
      </c>
      <c r="CL441" s="67" t="str">
        <f t="shared" si="4684"/>
        <v/>
      </c>
      <c r="CM441" s="67" t="str">
        <f t="shared" si="4685"/>
        <v/>
      </c>
      <c r="CN441" s="67" t="str">
        <f t="shared" si="4686"/>
        <v/>
      </c>
      <c r="CO441" s="67" t="str">
        <f t="shared" si="4687"/>
        <v/>
      </c>
      <c r="CP441" s="67" t="str">
        <f t="shared" si="4688"/>
        <v/>
      </c>
      <c r="CQ441" s="67" t="str">
        <f t="shared" si="4689"/>
        <v/>
      </c>
      <c r="CR441" s="67" t="str">
        <f t="shared" si="4690"/>
        <v/>
      </c>
      <c r="CS441" s="75" t="str">
        <f t="shared" si="4691"/>
        <v/>
      </c>
      <c r="CT441" s="74" t="str">
        <f t="shared" si="4873"/>
        <v/>
      </c>
      <c r="CU441" s="67" t="str">
        <f t="shared" ref="CU441" si="5236">IF(AND($F441=CT$2,$D441=CT$3,$E441=CU$4),1,"")</f>
        <v/>
      </c>
      <c r="CV441" s="67" t="str">
        <f t="shared" si="4693"/>
        <v/>
      </c>
      <c r="CW441" s="67" t="str">
        <f t="shared" si="4694"/>
        <v/>
      </c>
      <c r="CX441" s="67" t="str">
        <f t="shared" si="4695"/>
        <v/>
      </c>
      <c r="CY441" s="67" t="str">
        <f t="shared" si="4696"/>
        <v/>
      </c>
      <c r="CZ441" s="67" t="str">
        <f t="shared" si="4697"/>
        <v/>
      </c>
      <c r="DA441" s="67" t="str">
        <f t="shared" si="4698"/>
        <v/>
      </c>
      <c r="DB441" s="67" t="str">
        <f t="shared" si="4699"/>
        <v/>
      </c>
      <c r="DC441" s="75" t="str">
        <f t="shared" si="4700"/>
        <v/>
      </c>
      <c r="DD441" s="74" t="str">
        <f t="shared" si="4875"/>
        <v/>
      </c>
      <c r="DE441" s="67" t="str">
        <f t="shared" ref="DE441" si="5237">IF(AND($F441=DD$2,$D441=DD$3,$E441=DE$4),1,"")</f>
        <v/>
      </c>
      <c r="DF441" s="67" t="str">
        <f t="shared" si="4702"/>
        <v/>
      </c>
      <c r="DG441" s="67" t="str">
        <f t="shared" si="4703"/>
        <v/>
      </c>
      <c r="DH441" s="67" t="str">
        <f t="shared" si="4704"/>
        <v/>
      </c>
      <c r="DI441" s="67" t="str">
        <f t="shared" si="4705"/>
        <v/>
      </c>
      <c r="DJ441" s="67" t="str">
        <f t="shared" si="4706"/>
        <v/>
      </c>
      <c r="DK441" s="67" t="str">
        <f t="shared" si="4707"/>
        <v/>
      </c>
      <c r="DL441" s="67" t="str">
        <f t="shared" si="4708"/>
        <v/>
      </c>
      <c r="DM441" s="75" t="str">
        <f t="shared" si="4709"/>
        <v/>
      </c>
      <c r="DN441" s="74" t="str">
        <f t="shared" si="4877"/>
        <v/>
      </c>
      <c r="DO441" s="67" t="str">
        <f t="shared" ref="DO441" si="5238">IF(AND($F441=DN$2,$D441=DN$3,$E441=DO$4),1,"")</f>
        <v/>
      </c>
      <c r="DP441" s="67" t="str">
        <f t="shared" si="4711"/>
        <v/>
      </c>
      <c r="DQ441" s="67" t="str">
        <f t="shared" si="4712"/>
        <v/>
      </c>
      <c r="DR441" s="67" t="str">
        <f t="shared" si="4713"/>
        <v/>
      </c>
      <c r="DS441" s="67" t="str">
        <f t="shared" si="4714"/>
        <v/>
      </c>
      <c r="DT441" s="67" t="str">
        <f t="shared" si="4715"/>
        <v/>
      </c>
      <c r="DU441" s="67" t="str">
        <f t="shared" si="4716"/>
        <v/>
      </c>
      <c r="DV441" s="67" t="str">
        <f t="shared" si="4717"/>
        <v/>
      </c>
      <c r="DW441" s="76" t="str">
        <f t="shared" si="4718"/>
        <v/>
      </c>
      <c r="DX441" s="73"/>
    </row>
    <row r="442" spans="1:128" hidden="1">
      <c r="A442" s="67" t="str">
        <f>IF(OR(B442=0,B442=""),"",'Stu.Detail (1-20)'!A444)</f>
        <v/>
      </c>
      <c r="B442" s="67" t="str">
        <f>IF(OR('Stu.Detail (1-20)'!B444=0,'Stu.Detail (1-20)'!B444=""),"",'Stu.Detail (1-20)'!B444)</f>
        <v/>
      </c>
      <c r="C442" s="68" t="str">
        <f>IF(OR('Stu.Detail (1-20)'!C444=0,'Stu.Detail (1-20)'!C444=""),"",'Stu.Detail (1-20)'!C444)</f>
        <v/>
      </c>
      <c r="D442" s="67" t="str">
        <f>IF(OR('Stu.Detail (1-20)'!J444=0,'Stu.Detail (1-20)'!J444=""),"",'Stu.Detail (1-20)'!J444)</f>
        <v/>
      </c>
      <c r="E442" s="67" t="str">
        <f>IF(OR('Stu.Detail (1-20)'!K444=0,'Stu.Detail (1-20)'!K444=""),"",'Stu.Detail (1-20)'!K444)</f>
        <v/>
      </c>
      <c r="F442" s="67" t="str">
        <f>IF(OR('Stu.Detail (1-20)'!L444=0,'Stu.Detail (1-20)'!L444=""),"",'Stu.Detail (1-20)'!L444)</f>
        <v/>
      </c>
      <c r="H442" s="74" t="str">
        <f t="shared" si="4609"/>
        <v/>
      </c>
      <c r="I442" s="67" t="str">
        <f t="shared" si="4610"/>
        <v/>
      </c>
      <c r="J442" s="67" t="str">
        <f t="shared" si="4611"/>
        <v/>
      </c>
      <c r="K442" s="67" t="str">
        <f t="shared" si="4612"/>
        <v/>
      </c>
      <c r="L442" s="67" t="str">
        <f t="shared" si="4613"/>
        <v/>
      </c>
      <c r="M442" s="67" t="str">
        <f t="shared" si="4614"/>
        <v/>
      </c>
      <c r="N442" s="67" t="str">
        <f t="shared" si="4615"/>
        <v/>
      </c>
      <c r="O442" s="67" t="str">
        <f t="shared" si="4616"/>
        <v/>
      </c>
      <c r="P442" s="67" t="str">
        <f t="shared" si="4617"/>
        <v/>
      </c>
      <c r="Q442" s="75" t="str">
        <f t="shared" si="4618"/>
        <v/>
      </c>
      <c r="R442" s="74" t="str">
        <f t="shared" si="4619"/>
        <v/>
      </c>
      <c r="S442" s="67" t="str">
        <f t="shared" si="4620"/>
        <v/>
      </c>
      <c r="T442" s="67" t="str">
        <f t="shared" si="4621"/>
        <v/>
      </c>
      <c r="U442" s="67" t="str">
        <f t="shared" si="4622"/>
        <v/>
      </c>
      <c r="V442" s="67" t="str">
        <f t="shared" si="4623"/>
        <v/>
      </c>
      <c r="W442" s="67" t="str">
        <f t="shared" si="4624"/>
        <v/>
      </c>
      <c r="X442" s="67" t="str">
        <f t="shared" si="4625"/>
        <v/>
      </c>
      <c r="Y442" s="67" t="str">
        <f t="shared" si="4626"/>
        <v/>
      </c>
      <c r="Z442" s="67" t="str">
        <f t="shared" si="4627"/>
        <v/>
      </c>
      <c r="AA442" s="75" t="str">
        <f t="shared" si="4628"/>
        <v/>
      </c>
      <c r="AB442" s="74" t="str">
        <f t="shared" si="4859"/>
        <v/>
      </c>
      <c r="AC442" s="67" t="str">
        <f t="shared" ref="AC442" si="5239">IF(AND($F442=AB$2,$D442=AB$3,$E442=AC$4),1,"")</f>
        <v/>
      </c>
      <c r="AD442" s="67" t="str">
        <f t="shared" si="4630"/>
        <v/>
      </c>
      <c r="AE442" s="67" t="str">
        <f t="shared" si="4631"/>
        <v/>
      </c>
      <c r="AF442" s="67" t="str">
        <f t="shared" si="4632"/>
        <v/>
      </c>
      <c r="AG442" s="67" t="str">
        <f t="shared" si="4633"/>
        <v/>
      </c>
      <c r="AH442" s="67" t="str">
        <f t="shared" si="4634"/>
        <v/>
      </c>
      <c r="AI442" s="67" t="str">
        <f t="shared" si="4635"/>
        <v/>
      </c>
      <c r="AJ442" s="67" t="str">
        <f t="shared" si="4636"/>
        <v/>
      </c>
      <c r="AK442" s="75" t="str">
        <f t="shared" si="4637"/>
        <v/>
      </c>
      <c r="AL442" s="74" t="str">
        <f t="shared" si="4861"/>
        <v/>
      </c>
      <c r="AM442" s="67" t="str">
        <f t="shared" ref="AM442" si="5240">IF(AND($F442=AL$2,$D442=AL$3,$E442=AM$4),1,"")</f>
        <v/>
      </c>
      <c r="AN442" s="67" t="str">
        <f t="shared" si="4639"/>
        <v/>
      </c>
      <c r="AO442" s="67" t="str">
        <f t="shared" si="4640"/>
        <v/>
      </c>
      <c r="AP442" s="67" t="str">
        <f t="shared" si="4641"/>
        <v/>
      </c>
      <c r="AQ442" s="67" t="str">
        <f t="shared" si="4642"/>
        <v/>
      </c>
      <c r="AR442" s="67" t="str">
        <f t="shared" si="4643"/>
        <v/>
      </c>
      <c r="AS442" s="67" t="str">
        <f t="shared" si="4644"/>
        <v/>
      </c>
      <c r="AT442" s="67" t="str">
        <f t="shared" si="4645"/>
        <v/>
      </c>
      <c r="AU442" s="75" t="str">
        <f t="shared" si="4646"/>
        <v/>
      </c>
      <c r="AV442" s="74" t="str">
        <f t="shared" si="4863"/>
        <v/>
      </c>
      <c r="AW442" s="67" t="str">
        <f t="shared" ref="AW442" si="5241">IF(AND($F442=AV$2,$D442=AV$3,$E442=AW$4),1,"")</f>
        <v/>
      </c>
      <c r="AX442" s="67" t="str">
        <f t="shared" si="4648"/>
        <v/>
      </c>
      <c r="AY442" s="67" t="str">
        <f t="shared" si="4649"/>
        <v/>
      </c>
      <c r="AZ442" s="67" t="str">
        <f t="shared" si="4650"/>
        <v/>
      </c>
      <c r="BA442" s="67" t="str">
        <f t="shared" si="4651"/>
        <v/>
      </c>
      <c r="BB442" s="67" t="str">
        <f t="shared" si="4652"/>
        <v/>
      </c>
      <c r="BC442" s="67" t="str">
        <f t="shared" si="4653"/>
        <v/>
      </c>
      <c r="BD442" s="67" t="str">
        <f t="shared" si="4654"/>
        <v/>
      </c>
      <c r="BE442" s="75" t="str">
        <f t="shared" si="4655"/>
        <v/>
      </c>
      <c r="BF442" s="74" t="str">
        <f t="shared" si="4865"/>
        <v/>
      </c>
      <c r="BG442" s="67" t="str">
        <f t="shared" ref="BG442" si="5242">IF(AND($F442=BF$2,$D442=BF$3,$E442=BG$4),1,"")</f>
        <v/>
      </c>
      <c r="BH442" s="67" t="str">
        <f t="shared" si="4657"/>
        <v/>
      </c>
      <c r="BI442" s="67" t="str">
        <f t="shared" si="4658"/>
        <v/>
      </c>
      <c r="BJ442" s="67" t="str">
        <f t="shared" si="4659"/>
        <v/>
      </c>
      <c r="BK442" s="67" t="str">
        <f t="shared" si="4660"/>
        <v/>
      </c>
      <c r="BL442" s="67" t="str">
        <f t="shared" si="4661"/>
        <v/>
      </c>
      <c r="BM442" s="67" t="str">
        <f t="shared" si="4662"/>
        <v/>
      </c>
      <c r="BN442" s="67" t="str">
        <f t="shared" si="4663"/>
        <v/>
      </c>
      <c r="BO442" s="75" t="str">
        <f t="shared" si="4664"/>
        <v/>
      </c>
      <c r="BP442" s="74" t="str">
        <f t="shared" si="4867"/>
        <v/>
      </c>
      <c r="BQ442" s="67" t="str">
        <f t="shared" ref="BQ442" si="5243">IF(AND($F442=BP$2,$D442=BP$3,$E442=BQ$4),1,"")</f>
        <v/>
      </c>
      <c r="BR442" s="67" t="str">
        <f t="shared" si="4666"/>
        <v/>
      </c>
      <c r="BS442" s="67" t="str">
        <f t="shared" si="4667"/>
        <v/>
      </c>
      <c r="BT442" s="67" t="str">
        <f t="shared" si="4668"/>
        <v/>
      </c>
      <c r="BU442" s="67" t="str">
        <f t="shared" si="4669"/>
        <v/>
      </c>
      <c r="BV442" s="67" t="str">
        <f t="shared" si="4670"/>
        <v/>
      </c>
      <c r="BW442" s="67" t="str">
        <f t="shared" si="4671"/>
        <v/>
      </c>
      <c r="BX442" s="67" t="str">
        <f t="shared" si="4672"/>
        <v/>
      </c>
      <c r="BY442" s="75" t="str">
        <f t="shared" si="4673"/>
        <v/>
      </c>
      <c r="BZ442" s="74" t="str">
        <f t="shared" si="4869"/>
        <v/>
      </c>
      <c r="CA442" s="67" t="str">
        <f t="shared" ref="CA442" si="5244">IF(AND($F442=BZ$2,$D442=BZ$3,$E442=CA$4),1,"")</f>
        <v/>
      </c>
      <c r="CB442" s="67" t="str">
        <f t="shared" si="4675"/>
        <v/>
      </c>
      <c r="CC442" s="67" t="str">
        <f t="shared" si="4676"/>
        <v/>
      </c>
      <c r="CD442" s="67" t="str">
        <f t="shared" si="4677"/>
        <v/>
      </c>
      <c r="CE442" s="67" t="str">
        <f t="shared" si="4678"/>
        <v/>
      </c>
      <c r="CF442" s="67" t="str">
        <f t="shared" si="4679"/>
        <v/>
      </c>
      <c r="CG442" s="67" t="str">
        <f t="shared" si="4680"/>
        <v/>
      </c>
      <c r="CH442" s="67" t="str">
        <f t="shared" si="4681"/>
        <v/>
      </c>
      <c r="CI442" s="75" t="str">
        <f t="shared" si="4682"/>
        <v/>
      </c>
      <c r="CJ442" s="74" t="str">
        <f t="shared" si="4871"/>
        <v/>
      </c>
      <c r="CK442" s="67" t="str">
        <f t="shared" ref="CK442" si="5245">IF(AND($F442=CJ$2,$D442=CJ$3,$E442=CK$4),1,"")</f>
        <v/>
      </c>
      <c r="CL442" s="67" t="str">
        <f t="shared" si="4684"/>
        <v/>
      </c>
      <c r="CM442" s="67" t="str">
        <f t="shared" si="4685"/>
        <v/>
      </c>
      <c r="CN442" s="67" t="str">
        <f t="shared" si="4686"/>
        <v/>
      </c>
      <c r="CO442" s="67" t="str">
        <f t="shared" si="4687"/>
        <v/>
      </c>
      <c r="CP442" s="67" t="str">
        <f t="shared" si="4688"/>
        <v/>
      </c>
      <c r="CQ442" s="67" t="str">
        <f t="shared" si="4689"/>
        <v/>
      </c>
      <c r="CR442" s="67" t="str">
        <f t="shared" si="4690"/>
        <v/>
      </c>
      <c r="CS442" s="75" t="str">
        <f t="shared" si="4691"/>
        <v/>
      </c>
      <c r="CT442" s="74" t="str">
        <f t="shared" si="4873"/>
        <v/>
      </c>
      <c r="CU442" s="67" t="str">
        <f t="shared" ref="CU442" si="5246">IF(AND($F442=CT$2,$D442=CT$3,$E442=CU$4),1,"")</f>
        <v/>
      </c>
      <c r="CV442" s="67" t="str">
        <f t="shared" si="4693"/>
        <v/>
      </c>
      <c r="CW442" s="67" t="str">
        <f t="shared" si="4694"/>
        <v/>
      </c>
      <c r="CX442" s="67" t="str">
        <f t="shared" si="4695"/>
        <v/>
      </c>
      <c r="CY442" s="67" t="str">
        <f t="shared" si="4696"/>
        <v/>
      </c>
      <c r="CZ442" s="67" t="str">
        <f t="shared" si="4697"/>
        <v/>
      </c>
      <c r="DA442" s="67" t="str">
        <f t="shared" si="4698"/>
        <v/>
      </c>
      <c r="DB442" s="67" t="str">
        <f t="shared" si="4699"/>
        <v/>
      </c>
      <c r="DC442" s="75" t="str">
        <f t="shared" si="4700"/>
        <v/>
      </c>
      <c r="DD442" s="74" t="str">
        <f t="shared" si="4875"/>
        <v/>
      </c>
      <c r="DE442" s="67" t="str">
        <f t="shared" ref="DE442" si="5247">IF(AND($F442=DD$2,$D442=DD$3,$E442=DE$4),1,"")</f>
        <v/>
      </c>
      <c r="DF442" s="67" t="str">
        <f t="shared" si="4702"/>
        <v/>
      </c>
      <c r="DG442" s="67" t="str">
        <f t="shared" si="4703"/>
        <v/>
      </c>
      <c r="DH442" s="67" t="str">
        <f t="shared" si="4704"/>
        <v/>
      </c>
      <c r="DI442" s="67" t="str">
        <f t="shared" si="4705"/>
        <v/>
      </c>
      <c r="DJ442" s="67" t="str">
        <f t="shared" si="4706"/>
        <v/>
      </c>
      <c r="DK442" s="67" t="str">
        <f t="shared" si="4707"/>
        <v/>
      </c>
      <c r="DL442" s="67" t="str">
        <f t="shared" si="4708"/>
        <v/>
      </c>
      <c r="DM442" s="75" t="str">
        <f t="shared" si="4709"/>
        <v/>
      </c>
      <c r="DN442" s="74" t="str">
        <f t="shared" si="4877"/>
        <v/>
      </c>
      <c r="DO442" s="67" t="str">
        <f t="shared" ref="DO442" si="5248">IF(AND($F442=DN$2,$D442=DN$3,$E442=DO$4),1,"")</f>
        <v/>
      </c>
      <c r="DP442" s="67" t="str">
        <f t="shared" si="4711"/>
        <v/>
      </c>
      <c r="DQ442" s="67" t="str">
        <f t="shared" si="4712"/>
        <v/>
      </c>
      <c r="DR442" s="67" t="str">
        <f t="shared" si="4713"/>
        <v/>
      </c>
      <c r="DS442" s="67" t="str">
        <f t="shared" si="4714"/>
        <v/>
      </c>
      <c r="DT442" s="67" t="str">
        <f t="shared" si="4715"/>
        <v/>
      </c>
      <c r="DU442" s="67" t="str">
        <f t="shared" si="4716"/>
        <v/>
      </c>
      <c r="DV442" s="67" t="str">
        <f t="shared" si="4717"/>
        <v/>
      </c>
      <c r="DW442" s="76" t="str">
        <f t="shared" si="4718"/>
        <v/>
      </c>
      <c r="DX442" s="73"/>
    </row>
    <row r="443" spans="1:128" hidden="1">
      <c r="A443" s="67" t="str">
        <f>IF(OR(B443=0,B443=""),"",'Stu.Detail (1-20)'!A445)</f>
        <v/>
      </c>
      <c r="B443" s="67" t="str">
        <f>IF(OR('Stu.Detail (1-20)'!B445=0,'Stu.Detail (1-20)'!B445=""),"",'Stu.Detail (1-20)'!B445)</f>
        <v/>
      </c>
      <c r="C443" s="68" t="str">
        <f>IF(OR('Stu.Detail (1-20)'!C445=0,'Stu.Detail (1-20)'!C445=""),"",'Stu.Detail (1-20)'!C445)</f>
        <v/>
      </c>
      <c r="D443" s="67" t="str">
        <f>IF(OR('Stu.Detail (1-20)'!J445=0,'Stu.Detail (1-20)'!J445=""),"",'Stu.Detail (1-20)'!J445)</f>
        <v/>
      </c>
      <c r="E443" s="67" t="str">
        <f>IF(OR('Stu.Detail (1-20)'!K445=0,'Stu.Detail (1-20)'!K445=""),"",'Stu.Detail (1-20)'!K445)</f>
        <v/>
      </c>
      <c r="F443" s="67" t="str">
        <f>IF(OR('Stu.Detail (1-20)'!L445=0,'Stu.Detail (1-20)'!L445=""),"",'Stu.Detail (1-20)'!L445)</f>
        <v/>
      </c>
      <c r="H443" s="74" t="str">
        <f t="shared" si="4609"/>
        <v/>
      </c>
      <c r="I443" s="67" t="str">
        <f t="shared" si="4610"/>
        <v/>
      </c>
      <c r="J443" s="67" t="str">
        <f t="shared" si="4611"/>
        <v/>
      </c>
      <c r="K443" s="67" t="str">
        <f t="shared" si="4612"/>
        <v/>
      </c>
      <c r="L443" s="67" t="str">
        <f t="shared" si="4613"/>
        <v/>
      </c>
      <c r="M443" s="67" t="str">
        <f t="shared" si="4614"/>
        <v/>
      </c>
      <c r="N443" s="67" t="str">
        <f t="shared" si="4615"/>
        <v/>
      </c>
      <c r="O443" s="67" t="str">
        <f t="shared" si="4616"/>
        <v/>
      </c>
      <c r="P443" s="67" t="str">
        <f t="shared" si="4617"/>
        <v/>
      </c>
      <c r="Q443" s="75" t="str">
        <f t="shared" si="4618"/>
        <v/>
      </c>
      <c r="R443" s="74" t="str">
        <f t="shared" si="4619"/>
        <v/>
      </c>
      <c r="S443" s="67" t="str">
        <f t="shared" si="4620"/>
        <v/>
      </c>
      <c r="T443" s="67" t="str">
        <f t="shared" si="4621"/>
        <v/>
      </c>
      <c r="U443" s="67" t="str">
        <f t="shared" si="4622"/>
        <v/>
      </c>
      <c r="V443" s="67" t="str">
        <f t="shared" si="4623"/>
        <v/>
      </c>
      <c r="W443" s="67" t="str">
        <f t="shared" si="4624"/>
        <v/>
      </c>
      <c r="X443" s="67" t="str">
        <f t="shared" si="4625"/>
        <v/>
      </c>
      <c r="Y443" s="67" t="str">
        <f t="shared" si="4626"/>
        <v/>
      </c>
      <c r="Z443" s="67" t="str">
        <f t="shared" si="4627"/>
        <v/>
      </c>
      <c r="AA443" s="75" t="str">
        <f t="shared" si="4628"/>
        <v/>
      </c>
      <c r="AB443" s="74" t="str">
        <f t="shared" si="4859"/>
        <v/>
      </c>
      <c r="AC443" s="67" t="str">
        <f t="shared" ref="AC443" si="5249">IF(AND($F443=AB$2,$D443=AB$3,$E443=AC$4),1,"")</f>
        <v/>
      </c>
      <c r="AD443" s="67" t="str">
        <f t="shared" si="4630"/>
        <v/>
      </c>
      <c r="AE443" s="67" t="str">
        <f t="shared" si="4631"/>
        <v/>
      </c>
      <c r="AF443" s="67" t="str">
        <f t="shared" si="4632"/>
        <v/>
      </c>
      <c r="AG443" s="67" t="str">
        <f t="shared" si="4633"/>
        <v/>
      </c>
      <c r="AH443" s="67" t="str">
        <f t="shared" si="4634"/>
        <v/>
      </c>
      <c r="AI443" s="67" t="str">
        <f t="shared" si="4635"/>
        <v/>
      </c>
      <c r="AJ443" s="67" t="str">
        <f t="shared" si="4636"/>
        <v/>
      </c>
      <c r="AK443" s="75" t="str">
        <f t="shared" si="4637"/>
        <v/>
      </c>
      <c r="AL443" s="74" t="str">
        <f t="shared" si="4861"/>
        <v/>
      </c>
      <c r="AM443" s="67" t="str">
        <f t="shared" ref="AM443" si="5250">IF(AND($F443=AL$2,$D443=AL$3,$E443=AM$4),1,"")</f>
        <v/>
      </c>
      <c r="AN443" s="67" t="str">
        <f t="shared" si="4639"/>
        <v/>
      </c>
      <c r="AO443" s="67" t="str">
        <f t="shared" si="4640"/>
        <v/>
      </c>
      <c r="AP443" s="67" t="str">
        <f t="shared" si="4641"/>
        <v/>
      </c>
      <c r="AQ443" s="67" t="str">
        <f t="shared" si="4642"/>
        <v/>
      </c>
      <c r="AR443" s="67" t="str">
        <f t="shared" si="4643"/>
        <v/>
      </c>
      <c r="AS443" s="67" t="str">
        <f t="shared" si="4644"/>
        <v/>
      </c>
      <c r="AT443" s="67" t="str">
        <f t="shared" si="4645"/>
        <v/>
      </c>
      <c r="AU443" s="75" t="str">
        <f t="shared" si="4646"/>
        <v/>
      </c>
      <c r="AV443" s="74" t="str">
        <f t="shared" si="4863"/>
        <v/>
      </c>
      <c r="AW443" s="67" t="str">
        <f t="shared" ref="AW443" si="5251">IF(AND($F443=AV$2,$D443=AV$3,$E443=AW$4),1,"")</f>
        <v/>
      </c>
      <c r="AX443" s="67" t="str">
        <f t="shared" si="4648"/>
        <v/>
      </c>
      <c r="AY443" s="67" t="str">
        <f t="shared" si="4649"/>
        <v/>
      </c>
      <c r="AZ443" s="67" t="str">
        <f t="shared" si="4650"/>
        <v/>
      </c>
      <c r="BA443" s="67" t="str">
        <f t="shared" si="4651"/>
        <v/>
      </c>
      <c r="BB443" s="67" t="str">
        <f t="shared" si="4652"/>
        <v/>
      </c>
      <c r="BC443" s="67" t="str">
        <f t="shared" si="4653"/>
        <v/>
      </c>
      <c r="BD443" s="67" t="str">
        <f t="shared" si="4654"/>
        <v/>
      </c>
      <c r="BE443" s="75" t="str">
        <f t="shared" si="4655"/>
        <v/>
      </c>
      <c r="BF443" s="74" t="str">
        <f t="shared" si="4865"/>
        <v/>
      </c>
      <c r="BG443" s="67" t="str">
        <f t="shared" ref="BG443" si="5252">IF(AND($F443=BF$2,$D443=BF$3,$E443=BG$4),1,"")</f>
        <v/>
      </c>
      <c r="BH443" s="67" t="str">
        <f t="shared" si="4657"/>
        <v/>
      </c>
      <c r="BI443" s="67" t="str">
        <f t="shared" si="4658"/>
        <v/>
      </c>
      <c r="BJ443" s="67" t="str">
        <f t="shared" si="4659"/>
        <v/>
      </c>
      <c r="BK443" s="67" t="str">
        <f t="shared" si="4660"/>
        <v/>
      </c>
      <c r="BL443" s="67" t="str">
        <f t="shared" si="4661"/>
        <v/>
      </c>
      <c r="BM443" s="67" t="str">
        <f t="shared" si="4662"/>
        <v/>
      </c>
      <c r="BN443" s="67" t="str">
        <f t="shared" si="4663"/>
        <v/>
      </c>
      <c r="BO443" s="75" t="str">
        <f t="shared" si="4664"/>
        <v/>
      </c>
      <c r="BP443" s="74" t="str">
        <f t="shared" si="4867"/>
        <v/>
      </c>
      <c r="BQ443" s="67" t="str">
        <f t="shared" ref="BQ443" si="5253">IF(AND($F443=BP$2,$D443=BP$3,$E443=BQ$4),1,"")</f>
        <v/>
      </c>
      <c r="BR443" s="67" t="str">
        <f t="shared" si="4666"/>
        <v/>
      </c>
      <c r="BS443" s="67" t="str">
        <f t="shared" si="4667"/>
        <v/>
      </c>
      <c r="BT443" s="67" t="str">
        <f t="shared" si="4668"/>
        <v/>
      </c>
      <c r="BU443" s="67" t="str">
        <f t="shared" si="4669"/>
        <v/>
      </c>
      <c r="BV443" s="67" t="str">
        <f t="shared" si="4670"/>
        <v/>
      </c>
      <c r="BW443" s="67" t="str">
        <f t="shared" si="4671"/>
        <v/>
      </c>
      <c r="BX443" s="67" t="str">
        <f t="shared" si="4672"/>
        <v/>
      </c>
      <c r="BY443" s="75" t="str">
        <f t="shared" si="4673"/>
        <v/>
      </c>
      <c r="BZ443" s="74" t="str">
        <f t="shared" si="4869"/>
        <v/>
      </c>
      <c r="CA443" s="67" t="str">
        <f t="shared" ref="CA443" si="5254">IF(AND($F443=BZ$2,$D443=BZ$3,$E443=CA$4),1,"")</f>
        <v/>
      </c>
      <c r="CB443" s="67" t="str">
        <f t="shared" si="4675"/>
        <v/>
      </c>
      <c r="CC443" s="67" t="str">
        <f t="shared" si="4676"/>
        <v/>
      </c>
      <c r="CD443" s="67" t="str">
        <f t="shared" si="4677"/>
        <v/>
      </c>
      <c r="CE443" s="67" t="str">
        <f t="shared" si="4678"/>
        <v/>
      </c>
      <c r="CF443" s="67" t="str">
        <f t="shared" si="4679"/>
        <v/>
      </c>
      <c r="CG443" s="67" t="str">
        <f t="shared" si="4680"/>
        <v/>
      </c>
      <c r="CH443" s="67" t="str">
        <f t="shared" si="4681"/>
        <v/>
      </c>
      <c r="CI443" s="75" t="str">
        <f t="shared" si="4682"/>
        <v/>
      </c>
      <c r="CJ443" s="74" t="str">
        <f t="shared" si="4871"/>
        <v/>
      </c>
      <c r="CK443" s="67" t="str">
        <f t="shared" ref="CK443" si="5255">IF(AND($F443=CJ$2,$D443=CJ$3,$E443=CK$4),1,"")</f>
        <v/>
      </c>
      <c r="CL443" s="67" t="str">
        <f t="shared" si="4684"/>
        <v/>
      </c>
      <c r="CM443" s="67" t="str">
        <f t="shared" si="4685"/>
        <v/>
      </c>
      <c r="CN443" s="67" t="str">
        <f t="shared" si="4686"/>
        <v/>
      </c>
      <c r="CO443" s="67" t="str">
        <f t="shared" si="4687"/>
        <v/>
      </c>
      <c r="CP443" s="67" t="str">
        <f t="shared" si="4688"/>
        <v/>
      </c>
      <c r="CQ443" s="67" t="str">
        <f t="shared" si="4689"/>
        <v/>
      </c>
      <c r="CR443" s="67" t="str">
        <f t="shared" si="4690"/>
        <v/>
      </c>
      <c r="CS443" s="75" t="str">
        <f t="shared" si="4691"/>
        <v/>
      </c>
      <c r="CT443" s="74" t="str">
        <f t="shared" si="4873"/>
        <v/>
      </c>
      <c r="CU443" s="67" t="str">
        <f t="shared" ref="CU443" si="5256">IF(AND($F443=CT$2,$D443=CT$3,$E443=CU$4),1,"")</f>
        <v/>
      </c>
      <c r="CV443" s="67" t="str">
        <f t="shared" si="4693"/>
        <v/>
      </c>
      <c r="CW443" s="67" t="str">
        <f t="shared" si="4694"/>
        <v/>
      </c>
      <c r="CX443" s="67" t="str">
        <f t="shared" si="4695"/>
        <v/>
      </c>
      <c r="CY443" s="67" t="str">
        <f t="shared" si="4696"/>
        <v/>
      </c>
      <c r="CZ443" s="67" t="str">
        <f t="shared" si="4697"/>
        <v/>
      </c>
      <c r="DA443" s="67" t="str">
        <f t="shared" si="4698"/>
        <v/>
      </c>
      <c r="DB443" s="67" t="str">
        <f t="shared" si="4699"/>
        <v/>
      </c>
      <c r="DC443" s="75" t="str">
        <f t="shared" si="4700"/>
        <v/>
      </c>
      <c r="DD443" s="74" t="str">
        <f t="shared" si="4875"/>
        <v/>
      </c>
      <c r="DE443" s="67" t="str">
        <f t="shared" ref="DE443" si="5257">IF(AND($F443=DD$2,$D443=DD$3,$E443=DE$4),1,"")</f>
        <v/>
      </c>
      <c r="DF443" s="67" t="str">
        <f t="shared" si="4702"/>
        <v/>
      </c>
      <c r="DG443" s="67" t="str">
        <f t="shared" si="4703"/>
        <v/>
      </c>
      <c r="DH443" s="67" t="str">
        <f t="shared" si="4704"/>
        <v/>
      </c>
      <c r="DI443" s="67" t="str">
        <f t="shared" si="4705"/>
        <v/>
      </c>
      <c r="DJ443" s="67" t="str">
        <f t="shared" si="4706"/>
        <v/>
      </c>
      <c r="DK443" s="67" t="str">
        <f t="shared" si="4707"/>
        <v/>
      </c>
      <c r="DL443" s="67" t="str">
        <f t="shared" si="4708"/>
        <v/>
      </c>
      <c r="DM443" s="75" t="str">
        <f t="shared" si="4709"/>
        <v/>
      </c>
      <c r="DN443" s="74" t="str">
        <f t="shared" si="4877"/>
        <v/>
      </c>
      <c r="DO443" s="67" t="str">
        <f t="shared" ref="DO443" si="5258">IF(AND($F443=DN$2,$D443=DN$3,$E443=DO$4),1,"")</f>
        <v/>
      </c>
      <c r="DP443" s="67" t="str">
        <f t="shared" si="4711"/>
        <v/>
      </c>
      <c r="DQ443" s="67" t="str">
        <f t="shared" si="4712"/>
        <v/>
      </c>
      <c r="DR443" s="67" t="str">
        <f t="shared" si="4713"/>
        <v/>
      </c>
      <c r="DS443" s="67" t="str">
        <f t="shared" si="4714"/>
        <v/>
      </c>
      <c r="DT443" s="67" t="str">
        <f t="shared" si="4715"/>
        <v/>
      </c>
      <c r="DU443" s="67" t="str">
        <f t="shared" si="4716"/>
        <v/>
      </c>
      <c r="DV443" s="67" t="str">
        <f t="shared" si="4717"/>
        <v/>
      </c>
      <c r="DW443" s="76" t="str">
        <f t="shared" si="4718"/>
        <v/>
      </c>
      <c r="DX443" s="73"/>
    </row>
    <row r="444" spans="1:128" hidden="1">
      <c r="A444" s="67" t="str">
        <f>IF(OR(B444=0,B444=""),"",'Stu.Detail (1-20)'!A446)</f>
        <v/>
      </c>
      <c r="B444" s="67" t="str">
        <f>IF(OR('Stu.Detail (1-20)'!B446=0,'Stu.Detail (1-20)'!B446=""),"",'Stu.Detail (1-20)'!B446)</f>
        <v/>
      </c>
      <c r="C444" s="68" t="str">
        <f>IF(OR('Stu.Detail (1-20)'!C446=0,'Stu.Detail (1-20)'!C446=""),"",'Stu.Detail (1-20)'!C446)</f>
        <v/>
      </c>
      <c r="D444" s="67" t="str">
        <f>IF(OR('Stu.Detail (1-20)'!J446=0,'Stu.Detail (1-20)'!J446=""),"",'Stu.Detail (1-20)'!J446)</f>
        <v/>
      </c>
      <c r="E444" s="67" t="str">
        <f>IF(OR('Stu.Detail (1-20)'!K446=0,'Stu.Detail (1-20)'!K446=""),"",'Stu.Detail (1-20)'!K446)</f>
        <v/>
      </c>
      <c r="F444" s="67" t="str">
        <f>IF(OR('Stu.Detail (1-20)'!L446=0,'Stu.Detail (1-20)'!L446=""),"",'Stu.Detail (1-20)'!L446)</f>
        <v/>
      </c>
      <c r="H444" s="74" t="str">
        <f t="shared" si="4609"/>
        <v/>
      </c>
      <c r="I444" s="67" t="str">
        <f t="shared" si="4610"/>
        <v/>
      </c>
      <c r="J444" s="67" t="str">
        <f t="shared" si="4611"/>
        <v/>
      </c>
      <c r="K444" s="67" t="str">
        <f t="shared" si="4612"/>
        <v/>
      </c>
      <c r="L444" s="67" t="str">
        <f t="shared" si="4613"/>
        <v/>
      </c>
      <c r="M444" s="67" t="str">
        <f t="shared" si="4614"/>
        <v/>
      </c>
      <c r="N444" s="67" t="str">
        <f t="shared" si="4615"/>
        <v/>
      </c>
      <c r="O444" s="67" t="str">
        <f t="shared" si="4616"/>
        <v/>
      </c>
      <c r="P444" s="67" t="str">
        <f t="shared" si="4617"/>
        <v/>
      </c>
      <c r="Q444" s="75" t="str">
        <f t="shared" si="4618"/>
        <v/>
      </c>
      <c r="R444" s="74" t="str">
        <f t="shared" si="4619"/>
        <v/>
      </c>
      <c r="S444" s="67" t="str">
        <f t="shared" si="4620"/>
        <v/>
      </c>
      <c r="T444" s="67" t="str">
        <f t="shared" si="4621"/>
        <v/>
      </c>
      <c r="U444" s="67" t="str">
        <f t="shared" si="4622"/>
        <v/>
      </c>
      <c r="V444" s="67" t="str">
        <f t="shared" si="4623"/>
        <v/>
      </c>
      <c r="W444" s="67" t="str">
        <f t="shared" si="4624"/>
        <v/>
      </c>
      <c r="X444" s="67" t="str">
        <f t="shared" si="4625"/>
        <v/>
      </c>
      <c r="Y444" s="67" t="str">
        <f t="shared" si="4626"/>
        <v/>
      </c>
      <c r="Z444" s="67" t="str">
        <f t="shared" si="4627"/>
        <v/>
      </c>
      <c r="AA444" s="75" t="str">
        <f t="shared" si="4628"/>
        <v/>
      </c>
      <c r="AB444" s="74" t="str">
        <f t="shared" si="4859"/>
        <v/>
      </c>
      <c r="AC444" s="67" t="str">
        <f t="shared" ref="AC444" si="5259">IF(AND($F444=AB$2,$D444=AB$3,$E444=AC$4),1,"")</f>
        <v/>
      </c>
      <c r="AD444" s="67" t="str">
        <f t="shared" si="4630"/>
        <v/>
      </c>
      <c r="AE444" s="67" t="str">
        <f t="shared" si="4631"/>
        <v/>
      </c>
      <c r="AF444" s="67" t="str">
        <f t="shared" si="4632"/>
        <v/>
      </c>
      <c r="AG444" s="67" t="str">
        <f t="shared" si="4633"/>
        <v/>
      </c>
      <c r="AH444" s="67" t="str">
        <f t="shared" si="4634"/>
        <v/>
      </c>
      <c r="AI444" s="67" t="str">
        <f t="shared" si="4635"/>
        <v/>
      </c>
      <c r="AJ444" s="67" t="str">
        <f t="shared" si="4636"/>
        <v/>
      </c>
      <c r="AK444" s="75" t="str">
        <f t="shared" si="4637"/>
        <v/>
      </c>
      <c r="AL444" s="74" t="str">
        <f t="shared" si="4861"/>
        <v/>
      </c>
      <c r="AM444" s="67" t="str">
        <f t="shared" ref="AM444" si="5260">IF(AND($F444=AL$2,$D444=AL$3,$E444=AM$4),1,"")</f>
        <v/>
      </c>
      <c r="AN444" s="67" t="str">
        <f t="shared" si="4639"/>
        <v/>
      </c>
      <c r="AO444" s="67" t="str">
        <f t="shared" si="4640"/>
        <v/>
      </c>
      <c r="AP444" s="67" t="str">
        <f t="shared" si="4641"/>
        <v/>
      </c>
      <c r="AQ444" s="67" t="str">
        <f t="shared" si="4642"/>
        <v/>
      </c>
      <c r="AR444" s="67" t="str">
        <f t="shared" si="4643"/>
        <v/>
      </c>
      <c r="AS444" s="67" t="str">
        <f t="shared" si="4644"/>
        <v/>
      </c>
      <c r="AT444" s="67" t="str">
        <f t="shared" si="4645"/>
        <v/>
      </c>
      <c r="AU444" s="75" t="str">
        <f t="shared" si="4646"/>
        <v/>
      </c>
      <c r="AV444" s="74" t="str">
        <f t="shared" si="4863"/>
        <v/>
      </c>
      <c r="AW444" s="67" t="str">
        <f t="shared" ref="AW444" si="5261">IF(AND($F444=AV$2,$D444=AV$3,$E444=AW$4),1,"")</f>
        <v/>
      </c>
      <c r="AX444" s="67" t="str">
        <f t="shared" si="4648"/>
        <v/>
      </c>
      <c r="AY444" s="67" t="str">
        <f t="shared" si="4649"/>
        <v/>
      </c>
      <c r="AZ444" s="67" t="str">
        <f t="shared" si="4650"/>
        <v/>
      </c>
      <c r="BA444" s="67" t="str">
        <f t="shared" si="4651"/>
        <v/>
      </c>
      <c r="BB444" s="67" t="str">
        <f t="shared" si="4652"/>
        <v/>
      </c>
      <c r="BC444" s="67" t="str">
        <f t="shared" si="4653"/>
        <v/>
      </c>
      <c r="BD444" s="67" t="str">
        <f t="shared" si="4654"/>
        <v/>
      </c>
      <c r="BE444" s="75" t="str">
        <f t="shared" si="4655"/>
        <v/>
      </c>
      <c r="BF444" s="74" t="str">
        <f t="shared" si="4865"/>
        <v/>
      </c>
      <c r="BG444" s="67" t="str">
        <f t="shared" ref="BG444" si="5262">IF(AND($F444=BF$2,$D444=BF$3,$E444=BG$4),1,"")</f>
        <v/>
      </c>
      <c r="BH444" s="67" t="str">
        <f t="shared" si="4657"/>
        <v/>
      </c>
      <c r="BI444" s="67" t="str">
        <f t="shared" si="4658"/>
        <v/>
      </c>
      <c r="BJ444" s="67" t="str">
        <f t="shared" si="4659"/>
        <v/>
      </c>
      <c r="BK444" s="67" t="str">
        <f t="shared" si="4660"/>
        <v/>
      </c>
      <c r="BL444" s="67" t="str">
        <f t="shared" si="4661"/>
        <v/>
      </c>
      <c r="BM444" s="67" t="str">
        <f t="shared" si="4662"/>
        <v/>
      </c>
      <c r="BN444" s="67" t="str">
        <f t="shared" si="4663"/>
        <v/>
      </c>
      <c r="BO444" s="75" t="str">
        <f t="shared" si="4664"/>
        <v/>
      </c>
      <c r="BP444" s="74" t="str">
        <f t="shared" si="4867"/>
        <v/>
      </c>
      <c r="BQ444" s="67" t="str">
        <f t="shared" ref="BQ444" si="5263">IF(AND($F444=BP$2,$D444=BP$3,$E444=BQ$4),1,"")</f>
        <v/>
      </c>
      <c r="BR444" s="67" t="str">
        <f t="shared" si="4666"/>
        <v/>
      </c>
      <c r="BS444" s="67" t="str">
        <f t="shared" si="4667"/>
        <v/>
      </c>
      <c r="BT444" s="67" t="str">
        <f t="shared" si="4668"/>
        <v/>
      </c>
      <c r="BU444" s="67" t="str">
        <f t="shared" si="4669"/>
        <v/>
      </c>
      <c r="BV444" s="67" t="str">
        <f t="shared" si="4670"/>
        <v/>
      </c>
      <c r="BW444" s="67" t="str">
        <f t="shared" si="4671"/>
        <v/>
      </c>
      <c r="BX444" s="67" t="str">
        <f t="shared" si="4672"/>
        <v/>
      </c>
      <c r="BY444" s="75" t="str">
        <f t="shared" si="4673"/>
        <v/>
      </c>
      <c r="BZ444" s="74" t="str">
        <f t="shared" si="4869"/>
        <v/>
      </c>
      <c r="CA444" s="67" t="str">
        <f t="shared" ref="CA444" si="5264">IF(AND($F444=BZ$2,$D444=BZ$3,$E444=CA$4),1,"")</f>
        <v/>
      </c>
      <c r="CB444" s="67" t="str">
        <f t="shared" si="4675"/>
        <v/>
      </c>
      <c r="CC444" s="67" t="str">
        <f t="shared" si="4676"/>
        <v/>
      </c>
      <c r="CD444" s="67" t="str">
        <f t="shared" si="4677"/>
        <v/>
      </c>
      <c r="CE444" s="67" t="str">
        <f t="shared" si="4678"/>
        <v/>
      </c>
      <c r="CF444" s="67" t="str">
        <f t="shared" si="4679"/>
        <v/>
      </c>
      <c r="CG444" s="67" t="str">
        <f t="shared" si="4680"/>
        <v/>
      </c>
      <c r="CH444" s="67" t="str">
        <f t="shared" si="4681"/>
        <v/>
      </c>
      <c r="CI444" s="75" t="str">
        <f t="shared" si="4682"/>
        <v/>
      </c>
      <c r="CJ444" s="74" t="str">
        <f t="shared" si="4871"/>
        <v/>
      </c>
      <c r="CK444" s="67" t="str">
        <f t="shared" ref="CK444" si="5265">IF(AND($F444=CJ$2,$D444=CJ$3,$E444=CK$4),1,"")</f>
        <v/>
      </c>
      <c r="CL444" s="67" t="str">
        <f t="shared" si="4684"/>
        <v/>
      </c>
      <c r="CM444" s="67" t="str">
        <f t="shared" si="4685"/>
        <v/>
      </c>
      <c r="CN444" s="67" t="str">
        <f t="shared" si="4686"/>
        <v/>
      </c>
      <c r="CO444" s="67" t="str">
        <f t="shared" si="4687"/>
        <v/>
      </c>
      <c r="CP444" s="67" t="str">
        <f t="shared" si="4688"/>
        <v/>
      </c>
      <c r="CQ444" s="67" t="str">
        <f t="shared" si="4689"/>
        <v/>
      </c>
      <c r="CR444" s="67" t="str">
        <f t="shared" si="4690"/>
        <v/>
      </c>
      <c r="CS444" s="75" t="str">
        <f t="shared" si="4691"/>
        <v/>
      </c>
      <c r="CT444" s="74" t="str">
        <f t="shared" si="4873"/>
        <v/>
      </c>
      <c r="CU444" s="67" t="str">
        <f t="shared" ref="CU444" si="5266">IF(AND($F444=CT$2,$D444=CT$3,$E444=CU$4),1,"")</f>
        <v/>
      </c>
      <c r="CV444" s="67" t="str">
        <f t="shared" si="4693"/>
        <v/>
      </c>
      <c r="CW444" s="67" t="str">
        <f t="shared" si="4694"/>
        <v/>
      </c>
      <c r="CX444" s="67" t="str">
        <f t="shared" si="4695"/>
        <v/>
      </c>
      <c r="CY444" s="67" t="str">
        <f t="shared" si="4696"/>
        <v/>
      </c>
      <c r="CZ444" s="67" t="str">
        <f t="shared" si="4697"/>
        <v/>
      </c>
      <c r="DA444" s="67" t="str">
        <f t="shared" si="4698"/>
        <v/>
      </c>
      <c r="DB444" s="67" t="str">
        <f t="shared" si="4699"/>
        <v/>
      </c>
      <c r="DC444" s="75" t="str">
        <f t="shared" si="4700"/>
        <v/>
      </c>
      <c r="DD444" s="74" t="str">
        <f t="shared" si="4875"/>
        <v/>
      </c>
      <c r="DE444" s="67" t="str">
        <f t="shared" ref="DE444" si="5267">IF(AND($F444=DD$2,$D444=DD$3,$E444=DE$4),1,"")</f>
        <v/>
      </c>
      <c r="DF444" s="67" t="str">
        <f t="shared" si="4702"/>
        <v/>
      </c>
      <c r="DG444" s="67" t="str">
        <f t="shared" si="4703"/>
        <v/>
      </c>
      <c r="DH444" s="67" t="str">
        <f t="shared" si="4704"/>
        <v/>
      </c>
      <c r="DI444" s="67" t="str">
        <f t="shared" si="4705"/>
        <v/>
      </c>
      <c r="DJ444" s="67" t="str">
        <f t="shared" si="4706"/>
        <v/>
      </c>
      <c r="DK444" s="67" t="str">
        <f t="shared" si="4707"/>
        <v/>
      </c>
      <c r="DL444" s="67" t="str">
        <f t="shared" si="4708"/>
        <v/>
      </c>
      <c r="DM444" s="75" t="str">
        <f t="shared" si="4709"/>
        <v/>
      </c>
      <c r="DN444" s="74" t="str">
        <f t="shared" si="4877"/>
        <v/>
      </c>
      <c r="DO444" s="67" t="str">
        <f t="shared" ref="DO444" si="5268">IF(AND($F444=DN$2,$D444=DN$3,$E444=DO$4),1,"")</f>
        <v/>
      </c>
      <c r="DP444" s="67" t="str">
        <f t="shared" si="4711"/>
        <v/>
      </c>
      <c r="DQ444" s="67" t="str">
        <f t="shared" si="4712"/>
        <v/>
      </c>
      <c r="DR444" s="67" t="str">
        <f t="shared" si="4713"/>
        <v/>
      </c>
      <c r="DS444" s="67" t="str">
        <f t="shared" si="4714"/>
        <v/>
      </c>
      <c r="DT444" s="67" t="str">
        <f t="shared" si="4715"/>
        <v/>
      </c>
      <c r="DU444" s="67" t="str">
        <f t="shared" si="4716"/>
        <v/>
      </c>
      <c r="DV444" s="67" t="str">
        <f t="shared" si="4717"/>
        <v/>
      </c>
      <c r="DW444" s="76" t="str">
        <f t="shared" si="4718"/>
        <v/>
      </c>
      <c r="DX444" s="73"/>
    </row>
    <row r="445" spans="1:128" hidden="1">
      <c r="A445" s="67" t="str">
        <f>IF(OR(B445=0,B445=""),"",'Stu.Detail (1-20)'!A447)</f>
        <v/>
      </c>
      <c r="B445" s="67" t="str">
        <f>IF(OR('Stu.Detail (1-20)'!B447=0,'Stu.Detail (1-20)'!B447=""),"",'Stu.Detail (1-20)'!B447)</f>
        <v/>
      </c>
      <c r="C445" s="68" t="str">
        <f>IF(OR('Stu.Detail (1-20)'!C447=0,'Stu.Detail (1-20)'!C447=""),"",'Stu.Detail (1-20)'!C447)</f>
        <v/>
      </c>
      <c r="D445" s="67" t="str">
        <f>IF(OR('Stu.Detail (1-20)'!J447=0,'Stu.Detail (1-20)'!J447=""),"",'Stu.Detail (1-20)'!J447)</f>
        <v/>
      </c>
      <c r="E445" s="67" t="str">
        <f>IF(OR('Stu.Detail (1-20)'!K447=0,'Stu.Detail (1-20)'!K447=""),"",'Stu.Detail (1-20)'!K447)</f>
        <v/>
      </c>
      <c r="F445" s="67" t="str">
        <f>IF(OR('Stu.Detail (1-20)'!L447=0,'Stu.Detail (1-20)'!L447=""),"",'Stu.Detail (1-20)'!L447)</f>
        <v/>
      </c>
      <c r="H445" s="74" t="str">
        <f t="shared" si="4609"/>
        <v/>
      </c>
      <c r="I445" s="67" t="str">
        <f t="shared" si="4610"/>
        <v/>
      </c>
      <c r="J445" s="67" t="str">
        <f t="shared" si="4611"/>
        <v/>
      </c>
      <c r="K445" s="67" t="str">
        <f t="shared" si="4612"/>
        <v/>
      </c>
      <c r="L445" s="67" t="str">
        <f t="shared" si="4613"/>
        <v/>
      </c>
      <c r="M445" s="67" t="str">
        <f t="shared" si="4614"/>
        <v/>
      </c>
      <c r="N445" s="67" t="str">
        <f t="shared" si="4615"/>
        <v/>
      </c>
      <c r="O445" s="67" t="str">
        <f t="shared" si="4616"/>
        <v/>
      </c>
      <c r="P445" s="67" t="str">
        <f t="shared" si="4617"/>
        <v/>
      </c>
      <c r="Q445" s="75" t="str">
        <f t="shared" si="4618"/>
        <v/>
      </c>
      <c r="R445" s="74" t="str">
        <f t="shared" si="4619"/>
        <v/>
      </c>
      <c r="S445" s="67" t="str">
        <f t="shared" si="4620"/>
        <v/>
      </c>
      <c r="T445" s="67" t="str">
        <f t="shared" si="4621"/>
        <v/>
      </c>
      <c r="U445" s="67" t="str">
        <f t="shared" si="4622"/>
        <v/>
      </c>
      <c r="V445" s="67" t="str">
        <f t="shared" si="4623"/>
        <v/>
      </c>
      <c r="W445" s="67" t="str">
        <f t="shared" si="4624"/>
        <v/>
      </c>
      <c r="X445" s="67" t="str">
        <f t="shared" si="4625"/>
        <v/>
      </c>
      <c r="Y445" s="67" t="str">
        <f t="shared" si="4626"/>
        <v/>
      </c>
      <c r="Z445" s="67" t="str">
        <f t="shared" si="4627"/>
        <v/>
      </c>
      <c r="AA445" s="75" t="str">
        <f t="shared" si="4628"/>
        <v/>
      </c>
      <c r="AB445" s="74" t="str">
        <f t="shared" si="4859"/>
        <v/>
      </c>
      <c r="AC445" s="67" t="str">
        <f t="shared" ref="AC445" si="5269">IF(AND($F445=AB$2,$D445=AB$3,$E445=AC$4),1,"")</f>
        <v/>
      </c>
      <c r="AD445" s="67" t="str">
        <f t="shared" si="4630"/>
        <v/>
      </c>
      <c r="AE445" s="67" t="str">
        <f t="shared" si="4631"/>
        <v/>
      </c>
      <c r="AF445" s="67" t="str">
        <f t="shared" si="4632"/>
        <v/>
      </c>
      <c r="AG445" s="67" t="str">
        <f t="shared" si="4633"/>
        <v/>
      </c>
      <c r="AH445" s="67" t="str">
        <f t="shared" si="4634"/>
        <v/>
      </c>
      <c r="AI445" s="67" t="str">
        <f t="shared" si="4635"/>
        <v/>
      </c>
      <c r="AJ445" s="67" t="str">
        <f t="shared" si="4636"/>
        <v/>
      </c>
      <c r="AK445" s="75" t="str">
        <f t="shared" si="4637"/>
        <v/>
      </c>
      <c r="AL445" s="74" t="str">
        <f t="shared" si="4861"/>
        <v/>
      </c>
      <c r="AM445" s="67" t="str">
        <f t="shared" ref="AM445" si="5270">IF(AND($F445=AL$2,$D445=AL$3,$E445=AM$4),1,"")</f>
        <v/>
      </c>
      <c r="AN445" s="67" t="str">
        <f t="shared" si="4639"/>
        <v/>
      </c>
      <c r="AO445" s="67" t="str">
        <f t="shared" si="4640"/>
        <v/>
      </c>
      <c r="AP445" s="67" t="str">
        <f t="shared" si="4641"/>
        <v/>
      </c>
      <c r="AQ445" s="67" t="str">
        <f t="shared" si="4642"/>
        <v/>
      </c>
      <c r="AR445" s="67" t="str">
        <f t="shared" si="4643"/>
        <v/>
      </c>
      <c r="AS445" s="67" t="str">
        <f t="shared" si="4644"/>
        <v/>
      </c>
      <c r="AT445" s="67" t="str">
        <f t="shared" si="4645"/>
        <v/>
      </c>
      <c r="AU445" s="75" t="str">
        <f t="shared" si="4646"/>
        <v/>
      </c>
      <c r="AV445" s="74" t="str">
        <f t="shared" si="4863"/>
        <v/>
      </c>
      <c r="AW445" s="67" t="str">
        <f t="shared" ref="AW445" si="5271">IF(AND($F445=AV$2,$D445=AV$3,$E445=AW$4),1,"")</f>
        <v/>
      </c>
      <c r="AX445" s="67" t="str">
        <f t="shared" si="4648"/>
        <v/>
      </c>
      <c r="AY445" s="67" t="str">
        <f t="shared" si="4649"/>
        <v/>
      </c>
      <c r="AZ445" s="67" t="str">
        <f t="shared" si="4650"/>
        <v/>
      </c>
      <c r="BA445" s="67" t="str">
        <f t="shared" si="4651"/>
        <v/>
      </c>
      <c r="BB445" s="67" t="str">
        <f t="shared" si="4652"/>
        <v/>
      </c>
      <c r="BC445" s="67" t="str">
        <f t="shared" si="4653"/>
        <v/>
      </c>
      <c r="BD445" s="67" t="str">
        <f t="shared" si="4654"/>
        <v/>
      </c>
      <c r="BE445" s="75" t="str">
        <f t="shared" si="4655"/>
        <v/>
      </c>
      <c r="BF445" s="74" t="str">
        <f t="shared" si="4865"/>
        <v/>
      </c>
      <c r="BG445" s="67" t="str">
        <f t="shared" ref="BG445" si="5272">IF(AND($F445=BF$2,$D445=BF$3,$E445=BG$4),1,"")</f>
        <v/>
      </c>
      <c r="BH445" s="67" t="str">
        <f t="shared" si="4657"/>
        <v/>
      </c>
      <c r="BI445" s="67" t="str">
        <f t="shared" si="4658"/>
        <v/>
      </c>
      <c r="BJ445" s="67" t="str">
        <f t="shared" si="4659"/>
        <v/>
      </c>
      <c r="BK445" s="67" t="str">
        <f t="shared" si="4660"/>
        <v/>
      </c>
      <c r="BL445" s="67" t="str">
        <f t="shared" si="4661"/>
        <v/>
      </c>
      <c r="BM445" s="67" t="str">
        <f t="shared" si="4662"/>
        <v/>
      </c>
      <c r="BN445" s="67" t="str">
        <f t="shared" si="4663"/>
        <v/>
      </c>
      <c r="BO445" s="75" t="str">
        <f t="shared" si="4664"/>
        <v/>
      </c>
      <c r="BP445" s="74" t="str">
        <f t="shared" si="4867"/>
        <v/>
      </c>
      <c r="BQ445" s="67" t="str">
        <f t="shared" ref="BQ445" si="5273">IF(AND($F445=BP$2,$D445=BP$3,$E445=BQ$4),1,"")</f>
        <v/>
      </c>
      <c r="BR445" s="67" t="str">
        <f t="shared" si="4666"/>
        <v/>
      </c>
      <c r="BS445" s="67" t="str">
        <f t="shared" si="4667"/>
        <v/>
      </c>
      <c r="BT445" s="67" t="str">
        <f t="shared" si="4668"/>
        <v/>
      </c>
      <c r="BU445" s="67" t="str">
        <f t="shared" si="4669"/>
        <v/>
      </c>
      <c r="BV445" s="67" t="str">
        <f t="shared" si="4670"/>
        <v/>
      </c>
      <c r="BW445" s="67" t="str">
        <f t="shared" si="4671"/>
        <v/>
      </c>
      <c r="BX445" s="67" t="str">
        <f t="shared" si="4672"/>
        <v/>
      </c>
      <c r="BY445" s="75" t="str">
        <f t="shared" si="4673"/>
        <v/>
      </c>
      <c r="BZ445" s="74" t="str">
        <f t="shared" si="4869"/>
        <v/>
      </c>
      <c r="CA445" s="67" t="str">
        <f t="shared" ref="CA445" si="5274">IF(AND($F445=BZ$2,$D445=BZ$3,$E445=CA$4),1,"")</f>
        <v/>
      </c>
      <c r="CB445" s="67" t="str">
        <f t="shared" si="4675"/>
        <v/>
      </c>
      <c r="CC445" s="67" t="str">
        <f t="shared" si="4676"/>
        <v/>
      </c>
      <c r="CD445" s="67" t="str">
        <f t="shared" si="4677"/>
        <v/>
      </c>
      <c r="CE445" s="67" t="str">
        <f t="shared" si="4678"/>
        <v/>
      </c>
      <c r="CF445" s="67" t="str">
        <f t="shared" si="4679"/>
        <v/>
      </c>
      <c r="CG445" s="67" t="str">
        <f t="shared" si="4680"/>
        <v/>
      </c>
      <c r="CH445" s="67" t="str">
        <f t="shared" si="4681"/>
        <v/>
      </c>
      <c r="CI445" s="75" t="str">
        <f t="shared" si="4682"/>
        <v/>
      </c>
      <c r="CJ445" s="74" t="str">
        <f t="shared" si="4871"/>
        <v/>
      </c>
      <c r="CK445" s="67" t="str">
        <f t="shared" ref="CK445" si="5275">IF(AND($F445=CJ$2,$D445=CJ$3,$E445=CK$4),1,"")</f>
        <v/>
      </c>
      <c r="CL445" s="67" t="str">
        <f t="shared" si="4684"/>
        <v/>
      </c>
      <c r="CM445" s="67" t="str">
        <f t="shared" si="4685"/>
        <v/>
      </c>
      <c r="CN445" s="67" t="str">
        <f t="shared" si="4686"/>
        <v/>
      </c>
      <c r="CO445" s="67" t="str">
        <f t="shared" si="4687"/>
        <v/>
      </c>
      <c r="CP445" s="67" t="str">
        <f t="shared" si="4688"/>
        <v/>
      </c>
      <c r="CQ445" s="67" t="str">
        <f t="shared" si="4689"/>
        <v/>
      </c>
      <c r="CR445" s="67" t="str">
        <f t="shared" si="4690"/>
        <v/>
      </c>
      <c r="CS445" s="75" t="str">
        <f t="shared" si="4691"/>
        <v/>
      </c>
      <c r="CT445" s="74" t="str">
        <f t="shared" si="4873"/>
        <v/>
      </c>
      <c r="CU445" s="67" t="str">
        <f t="shared" ref="CU445" si="5276">IF(AND($F445=CT$2,$D445=CT$3,$E445=CU$4),1,"")</f>
        <v/>
      </c>
      <c r="CV445" s="67" t="str">
        <f t="shared" si="4693"/>
        <v/>
      </c>
      <c r="CW445" s="67" t="str">
        <f t="shared" si="4694"/>
        <v/>
      </c>
      <c r="CX445" s="67" t="str">
        <f t="shared" si="4695"/>
        <v/>
      </c>
      <c r="CY445" s="67" t="str">
        <f t="shared" si="4696"/>
        <v/>
      </c>
      <c r="CZ445" s="67" t="str">
        <f t="shared" si="4697"/>
        <v/>
      </c>
      <c r="DA445" s="67" t="str">
        <f t="shared" si="4698"/>
        <v/>
      </c>
      <c r="DB445" s="67" t="str">
        <f t="shared" si="4699"/>
        <v/>
      </c>
      <c r="DC445" s="75" t="str">
        <f t="shared" si="4700"/>
        <v/>
      </c>
      <c r="DD445" s="74" t="str">
        <f t="shared" si="4875"/>
        <v/>
      </c>
      <c r="DE445" s="67" t="str">
        <f t="shared" ref="DE445" si="5277">IF(AND($F445=DD$2,$D445=DD$3,$E445=DE$4),1,"")</f>
        <v/>
      </c>
      <c r="DF445" s="67" t="str">
        <f t="shared" si="4702"/>
        <v/>
      </c>
      <c r="DG445" s="67" t="str">
        <f t="shared" si="4703"/>
        <v/>
      </c>
      <c r="DH445" s="67" t="str">
        <f t="shared" si="4704"/>
        <v/>
      </c>
      <c r="DI445" s="67" t="str">
        <f t="shared" si="4705"/>
        <v/>
      </c>
      <c r="DJ445" s="67" t="str">
        <f t="shared" si="4706"/>
        <v/>
      </c>
      <c r="DK445" s="67" t="str">
        <f t="shared" si="4707"/>
        <v/>
      </c>
      <c r="DL445" s="67" t="str">
        <f t="shared" si="4708"/>
        <v/>
      </c>
      <c r="DM445" s="75" t="str">
        <f t="shared" si="4709"/>
        <v/>
      </c>
      <c r="DN445" s="74" t="str">
        <f t="shared" si="4877"/>
        <v/>
      </c>
      <c r="DO445" s="67" t="str">
        <f t="shared" ref="DO445" si="5278">IF(AND($F445=DN$2,$D445=DN$3,$E445=DO$4),1,"")</f>
        <v/>
      </c>
      <c r="DP445" s="67" t="str">
        <f t="shared" si="4711"/>
        <v/>
      </c>
      <c r="DQ445" s="67" t="str">
        <f t="shared" si="4712"/>
        <v/>
      </c>
      <c r="DR445" s="67" t="str">
        <f t="shared" si="4713"/>
        <v/>
      </c>
      <c r="DS445" s="67" t="str">
        <f t="shared" si="4714"/>
        <v/>
      </c>
      <c r="DT445" s="67" t="str">
        <f t="shared" si="4715"/>
        <v/>
      </c>
      <c r="DU445" s="67" t="str">
        <f t="shared" si="4716"/>
        <v/>
      </c>
      <c r="DV445" s="67" t="str">
        <f t="shared" si="4717"/>
        <v/>
      </c>
      <c r="DW445" s="76" t="str">
        <f t="shared" si="4718"/>
        <v/>
      </c>
      <c r="DX445" s="73"/>
    </row>
    <row r="446" spans="1:128" hidden="1">
      <c r="A446" s="67" t="str">
        <f>IF(OR(B446=0,B446=""),"",'Stu.Detail (1-20)'!A448)</f>
        <v/>
      </c>
      <c r="B446" s="67" t="str">
        <f>IF(OR('Stu.Detail (1-20)'!B448=0,'Stu.Detail (1-20)'!B448=""),"",'Stu.Detail (1-20)'!B448)</f>
        <v/>
      </c>
      <c r="C446" s="68" t="str">
        <f>IF(OR('Stu.Detail (1-20)'!C448=0,'Stu.Detail (1-20)'!C448=""),"",'Stu.Detail (1-20)'!C448)</f>
        <v/>
      </c>
      <c r="D446" s="67" t="str">
        <f>IF(OR('Stu.Detail (1-20)'!J448=0,'Stu.Detail (1-20)'!J448=""),"",'Stu.Detail (1-20)'!J448)</f>
        <v/>
      </c>
      <c r="E446" s="67" t="str">
        <f>IF(OR('Stu.Detail (1-20)'!K448=0,'Stu.Detail (1-20)'!K448=""),"",'Stu.Detail (1-20)'!K448)</f>
        <v/>
      </c>
      <c r="F446" s="67" t="str">
        <f>IF(OR('Stu.Detail (1-20)'!L448=0,'Stu.Detail (1-20)'!L448=""),"",'Stu.Detail (1-20)'!L448)</f>
        <v/>
      </c>
      <c r="H446" s="74" t="str">
        <f t="shared" si="4609"/>
        <v/>
      </c>
      <c r="I446" s="67" t="str">
        <f t="shared" si="4610"/>
        <v/>
      </c>
      <c r="J446" s="67" t="str">
        <f t="shared" si="4611"/>
        <v/>
      </c>
      <c r="K446" s="67" t="str">
        <f t="shared" si="4612"/>
        <v/>
      </c>
      <c r="L446" s="67" t="str">
        <f t="shared" si="4613"/>
        <v/>
      </c>
      <c r="M446" s="67" t="str">
        <f t="shared" si="4614"/>
        <v/>
      </c>
      <c r="N446" s="67" t="str">
        <f t="shared" si="4615"/>
        <v/>
      </c>
      <c r="O446" s="67" t="str">
        <f t="shared" si="4616"/>
        <v/>
      </c>
      <c r="P446" s="67" t="str">
        <f t="shared" si="4617"/>
        <v/>
      </c>
      <c r="Q446" s="75" t="str">
        <f t="shared" si="4618"/>
        <v/>
      </c>
      <c r="R446" s="74" t="str">
        <f t="shared" si="4619"/>
        <v/>
      </c>
      <c r="S446" s="67" t="str">
        <f t="shared" si="4620"/>
        <v/>
      </c>
      <c r="T446" s="67" t="str">
        <f t="shared" si="4621"/>
        <v/>
      </c>
      <c r="U446" s="67" t="str">
        <f t="shared" si="4622"/>
        <v/>
      </c>
      <c r="V446" s="67" t="str">
        <f t="shared" si="4623"/>
        <v/>
      </c>
      <c r="W446" s="67" t="str">
        <f t="shared" si="4624"/>
        <v/>
      </c>
      <c r="X446" s="67" t="str">
        <f t="shared" si="4625"/>
        <v/>
      </c>
      <c r="Y446" s="67" t="str">
        <f t="shared" si="4626"/>
        <v/>
      </c>
      <c r="Z446" s="67" t="str">
        <f t="shared" si="4627"/>
        <v/>
      </c>
      <c r="AA446" s="75" t="str">
        <f t="shared" si="4628"/>
        <v/>
      </c>
      <c r="AB446" s="74" t="str">
        <f t="shared" si="4859"/>
        <v/>
      </c>
      <c r="AC446" s="67" t="str">
        <f t="shared" ref="AC446" si="5279">IF(AND($F446=AB$2,$D446=AB$3,$E446=AC$4),1,"")</f>
        <v/>
      </c>
      <c r="AD446" s="67" t="str">
        <f t="shared" si="4630"/>
        <v/>
      </c>
      <c r="AE446" s="67" t="str">
        <f t="shared" si="4631"/>
        <v/>
      </c>
      <c r="AF446" s="67" t="str">
        <f t="shared" si="4632"/>
        <v/>
      </c>
      <c r="AG446" s="67" t="str">
        <f t="shared" si="4633"/>
        <v/>
      </c>
      <c r="AH446" s="67" t="str">
        <f t="shared" si="4634"/>
        <v/>
      </c>
      <c r="AI446" s="67" t="str">
        <f t="shared" si="4635"/>
        <v/>
      </c>
      <c r="AJ446" s="67" t="str">
        <f t="shared" si="4636"/>
        <v/>
      </c>
      <c r="AK446" s="75" t="str">
        <f t="shared" si="4637"/>
        <v/>
      </c>
      <c r="AL446" s="74" t="str">
        <f t="shared" si="4861"/>
        <v/>
      </c>
      <c r="AM446" s="67" t="str">
        <f t="shared" ref="AM446" si="5280">IF(AND($F446=AL$2,$D446=AL$3,$E446=AM$4),1,"")</f>
        <v/>
      </c>
      <c r="AN446" s="67" t="str">
        <f t="shared" si="4639"/>
        <v/>
      </c>
      <c r="AO446" s="67" t="str">
        <f t="shared" si="4640"/>
        <v/>
      </c>
      <c r="AP446" s="67" t="str">
        <f t="shared" si="4641"/>
        <v/>
      </c>
      <c r="AQ446" s="67" t="str">
        <f t="shared" si="4642"/>
        <v/>
      </c>
      <c r="AR446" s="67" t="str">
        <f t="shared" si="4643"/>
        <v/>
      </c>
      <c r="AS446" s="67" t="str">
        <f t="shared" si="4644"/>
        <v/>
      </c>
      <c r="AT446" s="67" t="str">
        <f t="shared" si="4645"/>
        <v/>
      </c>
      <c r="AU446" s="75" t="str">
        <f t="shared" si="4646"/>
        <v/>
      </c>
      <c r="AV446" s="74" t="str">
        <f t="shared" si="4863"/>
        <v/>
      </c>
      <c r="AW446" s="67" t="str">
        <f t="shared" ref="AW446" si="5281">IF(AND($F446=AV$2,$D446=AV$3,$E446=AW$4),1,"")</f>
        <v/>
      </c>
      <c r="AX446" s="67" t="str">
        <f t="shared" si="4648"/>
        <v/>
      </c>
      <c r="AY446" s="67" t="str">
        <f t="shared" si="4649"/>
        <v/>
      </c>
      <c r="AZ446" s="67" t="str">
        <f t="shared" si="4650"/>
        <v/>
      </c>
      <c r="BA446" s="67" t="str">
        <f t="shared" si="4651"/>
        <v/>
      </c>
      <c r="BB446" s="67" t="str">
        <f t="shared" si="4652"/>
        <v/>
      </c>
      <c r="BC446" s="67" t="str">
        <f t="shared" si="4653"/>
        <v/>
      </c>
      <c r="BD446" s="67" t="str">
        <f t="shared" si="4654"/>
        <v/>
      </c>
      <c r="BE446" s="75" t="str">
        <f t="shared" si="4655"/>
        <v/>
      </c>
      <c r="BF446" s="74" t="str">
        <f t="shared" si="4865"/>
        <v/>
      </c>
      <c r="BG446" s="67" t="str">
        <f t="shared" ref="BG446" si="5282">IF(AND($F446=BF$2,$D446=BF$3,$E446=BG$4),1,"")</f>
        <v/>
      </c>
      <c r="BH446" s="67" t="str">
        <f t="shared" si="4657"/>
        <v/>
      </c>
      <c r="BI446" s="67" t="str">
        <f t="shared" si="4658"/>
        <v/>
      </c>
      <c r="BJ446" s="67" t="str">
        <f t="shared" si="4659"/>
        <v/>
      </c>
      <c r="BK446" s="67" t="str">
        <f t="shared" si="4660"/>
        <v/>
      </c>
      <c r="BL446" s="67" t="str">
        <f t="shared" si="4661"/>
        <v/>
      </c>
      <c r="BM446" s="67" t="str">
        <f t="shared" si="4662"/>
        <v/>
      </c>
      <c r="BN446" s="67" t="str">
        <f t="shared" si="4663"/>
        <v/>
      </c>
      <c r="BO446" s="75" t="str">
        <f t="shared" si="4664"/>
        <v/>
      </c>
      <c r="BP446" s="74" t="str">
        <f t="shared" si="4867"/>
        <v/>
      </c>
      <c r="BQ446" s="67" t="str">
        <f t="shared" ref="BQ446" si="5283">IF(AND($F446=BP$2,$D446=BP$3,$E446=BQ$4),1,"")</f>
        <v/>
      </c>
      <c r="BR446" s="67" t="str">
        <f t="shared" si="4666"/>
        <v/>
      </c>
      <c r="BS446" s="67" t="str">
        <f t="shared" si="4667"/>
        <v/>
      </c>
      <c r="BT446" s="67" t="str">
        <f t="shared" si="4668"/>
        <v/>
      </c>
      <c r="BU446" s="67" t="str">
        <f t="shared" si="4669"/>
        <v/>
      </c>
      <c r="BV446" s="67" t="str">
        <f t="shared" si="4670"/>
        <v/>
      </c>
      <c r="BW446" s="67" t="str">
        <f t="shared" si="4671"/>
        <v/>
      </c>
      <c r="BX446" s="67" t="str">
        <f t="shared" si="4672"/>
        <v/>
      </c>
      <c r="BY446" s="75" t="str">
        <f t="shared" si="4673"/>
        <v/>
      </c>
      <c r="BZ446" s="74" t="str">
        <f t="shared" si="4869"/>
        <v/>
      </c>
      <c r="CA446" s="67" t="str">
        <f t="shared" ref="CA446" si="5284">IF(AND($F446=BZ$2,$D446=BZ$3,$E446=CA$4),1,"")</f>
        <v/>
      </c>
      <c r="CB446" s="67" t="str">
        <f t="shared" si="4675"/>
        <v/>
      </c>
      <c r="CC446" s="67" t="str">
        <f t="shared" si="4676"/>
        <v/>
      </c>
      <c r="CD446" s="67" t="str">
        <f t="shared" si="4677"/>
        <v/>
      </c>
      <c r="CE446" s="67" t="str">
        <f t="shared" si="4678"/>
        <v/>
      </c>
      <c r="CF446" s="67" t="str">
        <f t="shared" si="4679"/>
        <v/>
      </c>
      <c r="CG446" s="67" t="str">
        <f t="shared" si="4680"/>
        <v/>
      </c>
      <c r="CH446" s="67" t="str">
        <f t="shared" si="4681"/>
        <v/>
      </c>
      <c r="CI446" s="75" t="str">
        <f t="shared" si="4682"/>
        <v/>
      </c>
      <c r="CJ446" s="74" t="str">
        <f t="shared" si="4871"/>
        <v/>
      </c>
      <c r="CK446" s="67" t="str">
        <f t="shared" ref="CK446" si="5285">IF(AND($F446=CJ$2,$D446=CJ$3,$E446=CK$4),1,"")</f>
        <v/>
      </c>
      <c r="CL446" s="67" t="str">
        <f t="shared" si="4684"/>
        <v/>
      </c>
      <c r="CM446" s="67" t="str">
        <f t="shared" si="4685"/>
        <v/>
      </c>
      <c r="CN446" s="67" t="str">
        <f t="shared" si="4686"/>
        <v/>
      </c>
      <c r="CO446" s="67" t="str">
        <f t="shared" si="4687"/>
        <v/>
      </c>
      <c r="CP446" s="67" t="str">
        <f t="shared" si="4688"/>
        <v/>
      </c>
      <c r="CQ446" s="67" t="str">
        <f t="shared" si="4689"/>
        <v/>
      </c>
      <c r="CR446" s="67" t="str">
        <f t="shared" si="4690"/>
        <v/>
      </c>
      <c r="CS446" s="75" t="str">
        <f t="shared" si="4691"/>
        <v/>
      </c>
      <c r="CT446" s="74" t="str">
        <f t="shared" si="4873"/>
        <v/>
      </c>
      <c r="CU446" s="67" t="str">
        <f t="shared" ref="CU446" si="5286">IF(AND($F446=CT$2,$D446=CT$3,$E446=CU$4),1,"")</f>
        <v/>
      </c>
      <c r="CV446" s="67" t="str">
        <f t="shared" si="4693"/>
        <v/>
      </c>
      <c r="CW446" s="67" t="str">
        <f t="shared" si="4694"/>
        <v/>
      </c>
      <c r="CX446" s="67" t="str">
        <f t="shared" si="4695"/>
        <v/>
      </c>
      <c r="CY446" s="67" t="str">
        <f t="shared" si="4696"/>
        <v/>
      </c>
      <c r="CZ446" s="67" t="str">
        <f t="shared" si="4697"/>
        <v/>
      </c>
      <c r="DA446" s="67" t="str">
        <f t="shared" si="4698"/>
        <v/>
      </c>
      <c r="DB446" s="67" t="str">
        <f t="shared" si="4699"/>
        <v/>
      </c>
      <c r="DC446" s="75" t="str">
        <f t="shared" si="4700"/>
        <v/>
      </c>
      <c r="DD446" s="74" t="str">
        <f t="shared" si="4875"/>
        <v/>
      </c>
      <c r="DE446" s="67" t="str">
        <f t="shared" ref="DE446" si="5287">IF(AND($F446=DD$2,$D446=DD$3,$E446=DE$4),1,"")</f>
        <v/>
      </c>
      <c r="DF446" s="67" t="str">
        <f t="shared" si="4702"/>
        <v/>
      </c>
      <c r="DG446" s="67" t="str">
        <f t="shared" si="4703"/>
        <v/>
      </c>
      <c r="DH446" s="67" t="str">
        <f t="shared" si="4704"/>
        <v/>
      </c>
      <c r="DI446" s="67" t="str">
        <f t="shared" si="4705"/>
        <v/>
      </c>
      <c r="DJ446" s="67" t="str">
        <f t="shared" si="4706"/>
        <v/>
      </c>
      <c r="DK446" s="67" t="str">
        <f t="shared" si="4707"/>
        <v/>
      </c>
      <c r="DL446" s="67" t="str">
        <f t="shared" si="4708"/>
        <v/>
      </c>
      <c r="DM446" s="75" t="str">
        <f t="shared" si="4709"/>
        <v/>
      </c>
      <c r="DN446" s="74" t="str">
        <f t="shared" si="4877"/>
        <v/>
      </c>
      <c r="DO446" s="67" t="str">
        <f t="shared" ref="DO446" si="5288">IF(AND($F446=DN$2,$D446=DN$3,$E446=DO$4),1,"")</f>
        <v/>
      </c>
      <c r="DP446" s="67" t="str">
        <f t="shared" si="4711"/>
        <v/>
      </c>
      <c r="DQ446" s="67" t="str">
        <f t="shared" si="4712"/>
        <v/>
      </c>
      <c r="DR446" s="67" t="str">
        <f t="shared" si="4713"/>
        <v/>
      </c>
      <c r="DS446" s="67" t="str">
        <f t="shared" si="4714"/>
        <v/>
      </c>
      <c r="DT446" s="67" t="str">
        <f t="shared" si="4715"/>
        <v/>
      </c>
      <c r="DU446" s="67" t="str">
        <f t="shared" si="4716"/>
        <v/>
      </c>
      <c r="DV446" s="67" t="str">
        <f t="shared" si="4717"/>
        <v/>
      </c>
      <c r="DW446" s="76" t="str">
        <f t="shared" si="4718"/>
        <v/>
      </c>
      <c r="DX446" s="73"/>
    </row>
    <row r="447" spans="1:128" hidden="1">
      <c r="A447" s="67" t="str">
        <f>IF(OR(B447=0,B447=""),"",'Stu.Detail (1-20)'!A449)</f>
        <v/>
      </c>
      <c r="B447" s="67" t="str">
        <f>IF(OR('Stu.Detail (1-20)'!B449=0,'Stu.Detail (1-20)'!B449=""),"",'Stu.Detail (1-20)'!B449)</f>
        <v/>
      </c>
      <c r="C447" s="68" t="str">
        <f>IF(OR('Stu.Detail (1-20)'!C449=0,'Stu.Detail (1-20)'!C449=""),"",'Stu.Detail (1-20)'!C449)</f>
        <v/>
      </c>
      <c r="D447" s="67" t="str">
        <f>IF(OR('Stu.Detail (1-20)'!J449=0,'Stu.Detail (1-20)'!J449=""),"",'Stu.Detail (1-20)'!J449)</f>
        <v/>
      </c>
      <c r="E447" s="67" t="str">
        <f>IF(OR('Stu.Detail (1-20)'!K449=0,'Stu.Detail (1-20)'!K449=""),"",'Stu.Detail (1-20)'!K449)</f>
        <v/>
      </c>
      <c r="F447" s="67" t="str">
        <f>IF(OR('Stu.Detail (1-20)'!L449=0,'Stu.Detail (1-20)'!L449=""),"",'Stu.Detail (1-20)'!L449)</f>
        <v/>
      </c>
      <c r="H447" s="74" t="str">
        <f t="shared" si="4609"/>
        <v/>
      </c>
      <c r="I447" s="67" t="str">
        <f t="shared" si="4610"/>
        <v/>
      </c>
      <c r="J447" s="67" t="str">
        <f t="shared" si="4611"/>
        <v/>
      </c>
      <c r="K447" s="67" t="str">
        <f t="shared" si="4612"/>
        <v/>
      </c>
      <c r="L447" s="67" t="str">
        <f t="shared" si="4613"/>
        <v/>
      </c>
      <c r="M447" s="67" t="str">
        <f t="shared" si="4614"/>
        <v/>
      </c>
      <c r="N447" s="67" t="str">
        <f t="shared" si="4615"/>
        <v/>
      </c>
      <c r="O447" s="67" t="str">
        <f t="shared" si="4616"/>
        <v/>
      </c>
      <c r="P447" s="67" t="str">
        <f t="shared" si="4617"/>
        <v/>
      </c>
      <c r="Q447" s="75" t="str">
        <f t="shared" si="4618"/>
        <v/>
      </c>
      <c r="R447" s="74" t="str">
        <f t="shared" si="4619"/>
        <v/>
      </c>
      <c r="S447" s="67" t="str">
        <f t="shared" si="4620"/>
        <v/>
      </c>
      <c r="T447" s="67" t="str">
        <f t="shared" si="4621"/>
        <v/>
      </c>
      <c r="U447" s="67" t="str">
        <f t="shared" si="4622"/>
        <v/>
      </c>
      <c r="V447" s="67" t="str">
        <f t="shared" si="4623"/>
        <v/>
      </c>
      <c r="W447" s="67" t="str">
        <f t="shared" si="4624"/>
        <v/>
      </c>
      <c r="X447" s="67" t="str">
        <f t="shared" si="4625"/>
        <v/>
      </c>
      <c r="Y447" s="67" t="str">
        <f t="shared" si="4626"/>
        <v/>
      </c>
      <c r="Z447" s="67" t="str">
        <f t="shared" si="4627"/>
        <v/>
      </c>
      <c r="AA447" s="75" t="str">
        <f t="shared" si="4628"/>
        <v/>
      </c>
      <c r="AB447" s="74" t="str">
        <f t="shared" si="4859"/>
        <v/>
      </c>
      <c r="AC447" s="67" t="str">
        <f t="shared" ref="AC447" si="5289">IF(AND($F447=AB$2,$D447=AB$3,$E447=AC$4),1,"")</f>
        <v/>
      </c>
      <c r="AD447" s="67" t="str">
        <f t="shared" si="4630"/>
        <v/>
      </c>
      <c r="AE447" s="67" t="str">
        <f t="shared" si="4631"/>
        <v/>
      </c>
      <c r="AF447" s="67" t="str">
        <f t="shared" si="4632"/>
        <v/>
      </c>
      <c r="AG447" s="67" t="str">
        <f t="shared" si="4633"/>
        <v/>
      </c>
      <c r="AH447" s="67" t="str">
        <f t="shared" si="4634"/>
        <v/>
      </c>
      <c r="AI447" s="67" t="str">
        <f t="shared" si="4635"/>
        <v/>
      </c>
      <c r="AJ447" s="67" t="str">
        <f t="shared" si="4636"/>
        <v/>
      </c>
      <c r="AK447" s="75" t="str">
        <f t="shared" si="4637"/>
        <v/>
      </c>
      <c r="AL447" s="74" t="str">
        <f t="shared" si="4861"/>
        <v/>
      </c>
      <c r="AM447" s="67" t="str">
        <f t="shared" ref="AM447" si="5290">IF(AND($F447=AL$2,$D447=AL$3,$E447=AM$4),1,"")</f>
        <v/>
      </c>
      <c r="AN447" s="67" t="str">
        <f t="shared" si="4639"/>
        <v/>
      </c>
      <c r="AO447" s="67" t="str">
        <f t="shared" si="4640"/>
        <v/>
      </c>
      <c r="AP447" s="67" t="str">
        <f t="shared" si="4641"/>
        <v/>
      </c>
      <c r="AQ447" s="67" t="str">
        <f t="shared" si="4642"/>
        <v/>
      </c>
      <c r="AR447" s="67" t="str">
        <f t="shared" si="4643"/>
        <v/>
      </c>
      <c r="AS447" s="67" t="str">
        <f t="shared" si="4644"/>
        <v/>
      </c>
      <c r="AT447" s="67" t="str">
        <f t="shared" si="4645"/>
        <v/>
      </c>
      <c r="AU447" s="75" t="str">
        <f t="shared" si="4646"/>
        <v/>
      </c>
      <c r="AV447" s="74" t="str">
        <f t="shared" si="4863"/>
        <v/>
      </c>
      <c r="AW447" s="67" t="str">
        <f t="shared" ref="AW447" si="5291">IF(AND($F447=AV$2,$D447=AV$3,$E447=AW$4),1,"")</f>
        <v/>
      </c>
      <c r="AX447" s="67" t="str">
        <f t="shared" si="4648"/>
        <v/>
      </c>
      <c r="AY447" s="67" t="str">
        <f t="shared" si="4649"/>
        <v/>
      </c>
      <c r="AZ447" s="67" t="str">
        <f t="shared" si="4650"/>
        <v/>
      </c>
      <c r="BA447" s="67" t="str">
        <f t="shared" si="4651"/>
        <v/>
      </c>
      <c r="BB447" s="67" t="str">
        <f t="shared" si="4652"/>
        <v/>
      </c>
      <c r="BC447" s="67" t="str">
        <f t="shared" si="4653"/>
        <v/>
      </c>
      <c r="BD447" s="67" t="str">
        <f t="shared" si="4654"/>
        <v/>
      </c>
      <c r="BE447" s="75" t="str">
        <f t="shared" si="4655"/>
        <v/>
      </c>
      <c r="BF447" s="74" t="str">
        <f t="shared" si="4865"/>
        <v/>
      </c>
      <c r="BG447" s="67" t="str">
        <f t="shared" ref="BG447" si="5292">IF(AND($F447=BF$2,$D447=BF$3,$E447=BG$4),1,"")</f>
        <v/>
      </c>
      <c r="BH447" s="67" t="str">
        <f t="shared" si="4657"/>
        <v/>
      </c>
      <c r="BI447" s="67" t="str">
        <f t="shared" si="4658"/>
        <v/>
      </c>
      <c r="BJ447" s="67" t="str">
        <f t="shared" si="4659"/>
        <v/>
      </c>
      <c r="BK447" s="67" t="str">
        <f t="shared" si="4660"/>
        <v/>
      </c>
      <c r="BL447" s="67" t="str">
        <f t="shared" si="4661"/>
        <v/>
      </c>
      <c r="BM447" s="67" t="str">
        <f t="shared" si="4662"/>
        <v/>
      </c>
      <c r="BN447" s="67" t="str">
        <f t="shared" si="4663"/>
        <v/>
      </c>
      <c r="BO447" s="75" t="str">
        <f t="shared" si="4664"/>
        <v/>
      </c>
      <c r="BP447" s="74" t="str">
        <f t="shared" si="4867"/>
        <v/>
      </c>
      <c r="BQ447" s="67" t="str">
        <f t="shared" ref="BQ447" si="5293">IF(AND($F447=BP$2,$D447=BP$3,$E447=BQ$4),1,"")</f>
        <v/>
      </c>
      <c r="BR447" s="67" t="str">
        <f t="shared" si="4666"/>
        <v/>
      </c>
      <c r="BS447" s="67" t="str">
        <f t="shared" si="4667"/>
        <v/>
      </c>
      <c r="BT447" s="67" t="str">
        <f t="shared" si="4668"/>
        <v/>
      </c>
      <c r="BU447" s="67" t="str">
        <f t="shared" si="4669"/>
        <v/>
      </c>
      <c r="BV447" s="67" t="str">
        <f t="shared" si="4670"/>
        <v/>
      </c>
      <c r="BW447" s="67" t="str">
        <f t="shared" si="4671"/>
        <v/>
      </c>
      <c r="BX447" s="67" t="str">
        <f t="shared" si="4672"/>
        <v/>
      </c>
      <c r="BY447" s="75" t="str">
        <f t="shared" si="4673"/>
        <v/>
      </c>
      <c r="BZ447" s="74" t="str">
        <f t="shared" si="4869"/>
        <v/>
      </c>
      <c r="CA447" s="67" t="str">
        <f t="shared" ref="CA447" si="5294">IF(AND($F447=BZ$2,$D447=BZ$3,$E447=CA$4),1,"")</f>
        <v/>
      </c>
      <c r="CB447" s="67" t="str">
        <f t="shared" si="4675"/>
        <v/>
      </c>
      <c r="CC447" s="67" t="str">
        <f t="shared" si="4676"/>
        <v/>
      </c>
      <c r="CD447" s="67" t="str">
        <f t="shared" si="4677"/>
        <v/>
      </c>
      <c r="CE447" s="67" t="str">
        <f t="shared" si="4678"/>
        <v/>
      </c>
      <c r="CF447" s="67" t="str">
        <f t="shared" si="4679"/>
        <v/>
      </c>
      <c r="CG447" s="67" t="str">
        <f t="shared" si="4680"/>
        <v/>
      </c>
      <c r="CH447" s="67" t="str">
        <f t="shared" si="4681"/>
        <v/>
      </c>
      <c r="CI447" s="75" t="str">
        <f t="shared" si="4682"/>
        <v/>
      </c>
      <c r="CJ447" s="74" t="str">
        <f t="shared" si="4871"/>
        <v/>
      </c>
      <c r="CK447" s="67" t="str">
        <f t="shared" ref="CK447" si="5295">IF(AND($F447=CJ$2,$D447=CJ$3,$E447=CK$4),1,"")</f>
        <v/>
      </c>
      <c r="CL447" s="67" t="str">
        <f t="shared" si="4684"/>
        <v/>
      </c>
      <c r="CM447" s="67" t="str">
        <f t="shared" si="4685"/>
        <v/>
      </c>
      <c r="CN447" s="67" t="str">
        <f t="shared" si="4686"/>
        <v/>
      </c>
      <c r="CO447" s="67" t="str">
        <f t="shared" si="4687"/>
        <v/>
      </c>
      <c r="CP447" s="67" t="str">
        <f t="shared" si="4688"/>
        <v/>
      </c>
      <c r="CQ447" s="67" t="str">
        <f t="shared" si="4689"/>
        <v/>
      </c>
      <c r="CR447" s="67" t="str">
        <f t="shared" si="4690"/>
        <v/>
      </c>
      <c r="CS447" s="75" t="str">
        <f t="shared" si="4691"/>
        <v/>
      </c>
      <c r="CT447" s="74" t="str">
        <f t="shared" si="4873"/>
        <v/>
      </c>
      <c r="CU447" s="67" t="str">
        <f t="shared" ref="CU447" si="5296">IF(AND($F447=CT$2,$D447=CT$3,$E447=CU$4),1,"")</f>
        <v/>
      </c>
      <c r="CV447" s="67" t="str">
        <f t="shared" si="4693"/>
        <v/>
      </c>
      <c r="CW447" s="67" t="str">
        <f t="shared" si="4694"/>
        <v/>
      </c>
      <c r="CX447" s="67" t="str">
        <f t="shared" si="4695"/>
        <v/>
      </c>
      <c r="CY447" s="67" t="str">
        <f t="shared" si="4696"/>
        <v/>
      </c>
      <c r="CZ447" s="67" t="str">
        <f t="shared" si="4697"/>
        <v/>
      </c>
      <c r="DA447" s="67" t="str">
        <f t="shared" si="4698"/>
        <v/>
      </c>
      <c r="DB447" s="67" t="str">
        <f t="shared" si="4699"/>
        <v/>
      </c>
      <c r="DC447" s="75" t="str">
        <f t="shared" si="4700"/>
        <v/>
      </c>
      <c r="DD447" s="74" t="str">
        <f t="shared" si="4875"/>
        <v/>
      </c>
      <c r="DE447" s="67" t="str">
        <f t="shared" ref="DE447" si="5297">IF(AND($F447=DD$2,$D447=DD$3,$E447=DE$4),1,"")</f>
        <v/>
      </c>
      <c r="DF447" s="67" t="str">
        <f t="shared" si="4702"/>
        <v/>
      </c>
      <c r="DG447" s="67" t="str">
        <f t="shared" si="4703"/>
        <v/>
      </c>
      <c r="DH447" s="67" t="str">
        <f t="shared" si="4704"/>
        <v/>
      </c>
      <c r="DI447" s="67" t="str">
        <f t="shared" si="4705"/>
        <v/>
      </c>
      <c r="DJ447" s="67" t="str">
        <f t="shared" si="4706"/>
        <v/>
      </c>
      <c r="DK447" s="67" t="str">
        <f t="shared" si="4707"/>
        <v/>
      </c>
      <c r="DL447" s="67" t="str">
        <f t="shared" si="4708"/>
        <v/>
      </c>
      <c r="DM447" s="75" t="str">
        <f t="shared" si="4709"/>
        <v/>
      </c>
      <c r="DN447" s="74" t="str">
        <f t="shared" si="4877"/>
        <v/>
      </c>
      <c r="DO447" s="67" t="str">
        <f t="shared" ref="DO447" si="5298">IF(AND($F447=DN$2,$D447=DN$3,$E447=DO$4),1,"")</f>
        <v/>
      </c>
      <c r="DP447" s="67" t="str">
        <f t="shared" si="4711"/>
        <v/>
      </c>
      <c r="DQ447" s="67" t="str">
        <f t="shared" si="4712"/>
        <v/>
      </c>
      <c r="DR447" s="67" t="str">
        <f t="shared" si="4713"/>
        <v/>
      </c>
      <c r="DS447" s="67" t="str">
        <f t="shared" si="4714"/>
        <v/>
      </c>
      <c r="DT447" s="67" t="str">
        <f t="shared" si="4715"/>
        <v/>
      </c>
      <c r="DU447" s="67" t="str">
        <f t="shared" si="4716"/>
        <v/>
      </c>
      <c r="DV447" s="67" t="str">
        <f t="shared" si="4717"/>
        <v/>
      </c>
      <c r="DW447" s="76" t="str">
        <f t="shared" si="4718"/>
        <v/>
      </c>
      <c r="DX447" s="73"/>
    </row>
    <row r="448" spans="1:128" hidden="1">
      <c r="A448" s="67" t="str">
        <f>IF(OR(B448=0,B448=""),"",'Stu.Detail (1-20)'!A450)</f>
        <v/>
      </c>
      <c r="B448" s="67" t="str">
        <f>IF(OR('Stu.Detail (1-20)'!B450=0,'Stu.Detail (1-20)'!B450=""),"",'Stu.Detail (1-20)'!B450)</f>
        <v/>
      </c>
      <c r="C448" s="68" t="str">
        <f>IF(OR('Stu.Detail (1-20)'!C450=0,'Stu.Detail (1-20)'!C450=""),"",'Stu.Detail (1-20)'!C450)</f>
        <v/>
      </c>
      <c r="D448" s="67" t="str">
        <f>IF(OR('Stu.Detail (1-20)'!J450=0,'Stu.Detail (1-20)'!J450=""),"",'Stu.Detail (1-20)'!J450)</f>
        <v/>
      </c>
      <c r="E448" s="67" t="str">
        <f>IF(OR('Stu.Detail (1-20)'!K450=0,'Stu.Detail (1-20)'!K450=""),"",'Stu.Detail (1-20)'!K450)</f>
        <v/>
      </c>
      <c r="F448" s="67" t="str">
        <f>IF(OR('Stu.Detail (1-20)'!L450=0,'Stu.Detail (1-20)'!L450=""),"",'Stu.Detail (1-20)'!L450)</f>
        <v/>
      </c>
      <c r="H448" s="74" t="str">
        <f t="shared" si="4609"/>
        <v/>
      </c>
      <c r="I448" s="67" t="str">
        <f t="shared" si="4610"/>
        <v/>
      </c>
      <c r="J448" s="67" t="str">
        <f t="shared" si="4611"/>
        <v/>
      </c>
      <c r="K448" s="67" t="str">
        <f t="shared" si="4612"/>
        <v/>
      </c>
      <c r="L448" s="67" t="str">
        <f t="shared" si="4613"/>
        <v/>
      </c>
      <c r="M448" s="67" t="str">
        <f t="shared" si="4614"/>
        <v/>
      </c>
      <c r="N448" s="67" t="str">
        <f t="shared" si="4615"/>
        <v/>
      </c>
      <c r="O448" s="67" t="str">
        <f t="shared" si="4616"/>
        <v/>
      </c>
      <c r="P448" s="67" t="str">
        <f t="shared" si="4617"/>
        <v/>
      </c>
      <c r="Q448" s="75" t="str">
        <f t="shared" si="4618"/>
        <v/>
      </c>
      <c r="R448" s="74" t="str">
        <f t="shared" si="4619"/>
        <v/>
      </c>
      <c r="S448" s="67" t="str">
        <f t="shared" si="4620"/>
        <v/>
      </c>
      <c r="T448" s="67" t="str">
        <f t="shared" si="4621"/>
        <v/>
      </c>
      <c r="U448" s="67" t="str">
        <f t="shared" si="4622"/>
        <v/>
      </c>
      <c r="V448" s="67" t="str">
        <f t="shared" si="4623"/>
        <v/>
      </c>
      <c r="W448" s="67" t="str">
        <f t="shared" si="4624"/>
        <v/>
      </c>
      <c r="X448" s="67" t="str">
        <f t="shared" si="4625"/>
        <v/>
      </c>
      <c r="Y448" s="67" t="str">
        <f t="shared" si="4626"/>
        <v/>
      </c>
      <c r="Z448" s="67" t="str">
        <f t="shared" si="4627"/>
        <v/>
      </c>
      <c r="AA448" s="75" t="str">
        <f t="shared" si="4628"/>
        <v/>
      </c>
      <c r="AB448" s="74" t="str">
        <f t="shared" si="4859"/>
        <v/>
      </c>
      <c r="AC448" s="67" t="str">
        <f t="shared" ref="AC448" si="5299">IF(AND($F448=AB$2,$D448=AB$3,$E448=AC$4),1,"")</f>
        <v/>
      </c>
      <c r="AD448" s="67" t="str">
        <f t="shared" si="4630"/>
        <v/>
      </c>
      <c r="AE448" s="67" t="str">
        <f t="shared" si="4631"/>
        <v/>
      </c>
      <c r="AF448" s="67" t="str">
        <f t="shared" si="4632"/>
        <v/>
      </c>
      <c r="AG448" s="67" t="str">
        <f t="shared" si="4633"/>
        <v/>
      </c>
      <c r="AH448" s="67" t="str">
        <f t="shared" si="4634"/>
        <v/>
      </c>
      <c r="AI448" s="67" t="str">
        <f t="shared" si="4635"/>
        <v/>
      </c>
      <c r="AJ448" s="67" t="str">
        <f t="shared" si="4636"/>
        <v/>
      </c>
      <c r="AK448" s="75" t="str">
        <f t="shared" si="4637"/>
        <v/>
      </c>
      <c r="AL448" s="74" t="str">
        <f t="shared" si="4861"/>
        <v/>
      </c>
      <c r="AM448" s="67" t="str">
        <f t="shared" ref="AM448" si="5300">IF(AND($F448=AL$2,$D448=AL$3,$E448=AM$4),1,"")</f>
        <v/>
      </c>
      <c r="AN448" s="67" t="str">
        <f t="shared" si="4639"/>
        <v/>
      </c>
      <c r="AO448" s="67" t="str">
        <f t="shared" si="4640"/>
        <v/>
      </c>
      <c r="AP448" s="67" t="str">
        <f t="shared" si="4641"/>
        <v/>
      </c>
      <c r="AQ448" s="67" t="str">
        <f t="shared" si="4642"/>
        <v/>
      </c>
      <c r="AR448" s="67" t="str">
        <f t="shared" si="4643"/>
        <v/>
      </c>
      <c r="AS448" s="67" t="str">
        <f t="shared" si="4644"/>
        <v/>
      </c>
      <c r="AT448" s="67" t="str">
        <f t="shared" si="4645"/>
        <v/>
      </c>
      <c r="AU448" s="75" t="str">
        <f t="shared" si="4646"/>
        <v/>
      </c>
      <c r="AV448" s="74" t="str">
        <f t="shared" si="4863"/>
        <v/>
      </c>
      <c r="AW448" s="67" t="str">
        <f t="shared" ref="AW448" si="5301">IF(AND($F448=AV$2,$D448=AV$3,$E448=AW$4),1,"")</f>
        <v/>
      </c>
      <c r="AX448" s="67" t="str">
        <f t="shared" si="4648"/>
        <v/>
      </c>
      <c r="AY448" s="67" t="str">
        <f t="shared" si="4649"/>
        <v/>
      </c>
      <c r="AZ448" s="67" t="str">
        <f t="shared" si="4650"/>
        <v/>
      </c>
      <c r="BA448" s="67" t="str">
        <f t="shared" si="4651"/>
        <v/>
      </c>
      <c r="BB448" s="67" t="str">
        <f t="shared" si="4652"/>
        <v/>
      </c>
      <c r="BC448" s="67" t="str">
        <f t="shared" si="4653"/>
        <v/>
      </c>
      <c r="BD448" s="67" t="str">
        <f t="shared" si="4654"/>
        <v/>
      </c>
      <c r="BE448" s="75" t="str">
        <f t="shared" si="4655"/>
        <v/>
      </c>
      <c r="BF448" s="74" t="str">
        <f t="shared" si="4865"/>
        <v/>
      </c>
      <c r="BG448" s="67" t="str">
        <f t="shared" ref="BG448" si="5302">IF(AND($F448=BF$2,$D448=BF$3,$E448=BG$4),1,"")</f>
        <v/>
      </c>
      <c r="BH448" s="67" t="str">
        <f t="shared" si="4657"/>
        <v/>
      </c>
      <c r="BI448" s="67" t="str">
        <f t="shared" si="4658"/>
        <v/>
      </c>
      <c r="BJ448" s="67" t="str">
        <f t="shared" si="4659"/>
        <v/>
      </c>
      <c r="BK448" s="67" t="str">
        <f t="shared" si="4660"/>
        <v/>
      </c>
      <c r="BL448" s="67" t="str">
        <f t="shared" si="4661"/>
        <v/>
      </c>
      <c r="BM448" s="67" t="str">
        <f t="shared" si="4662"/>
        <v/>
      </c>
      <c r="BN448" s="67" t="str">
        <f t="shared" si="4663"/>
        <v/>
      </c>
      <c r="BO448" s="75" t="str">
        <f t="shared" si="4664"/>
        <v/>
      </c>
      <c r="BP448" s="74" t="str">
        <f t="shared" si="4867"/>
        <v/>
      </c>
      <c r="BQ448" s="67" t="str">
        <f t="shared" ref="BQ448" si="5303">IF(AND($F448=BP$2,$D448=BP$3,$E448=BQ$4),1,"")</f>
        <v/>
      </c>
      <c r="BR448" s="67" t="str">
        <f t="shared" si="4666"/>
        <v/>
      </c>
      <c r="BS448" s="67" t="str">
        <f t="shared" si="4667"/>
        <v/>
      </c>
      <c r="BT448" s="67" t="str">
        <f t="shared" si="4668"/>
        <v/>
      </c>
      <c r="BU448" s="67" t="str">
        <f t="shared" si="4669"/>
        <v/>
      </c>
      <c r="BV448" s="67" t="str">
        <f t="shared" si="4670"/>
        <v/>
      </c>
      <c r="BW448" s="67" t="str">
        <f t="shared" si="4671"/>
        <v/>
      </c>
      <c r="BX448" s="67" t="str">
        <f t="shared" si="4672"/>
        <v/>
      </c>
      <c r="BY448" s="75" t="str">
        <f t="shared" si="4673"/>
        <v/>
      </c>
      <c r="BZ448" s="74" t="str">
        <f t="shared" si="4869"/>
        <v/>
      </c>
      <c r="CA448" s="67" t="str">
        <f t="shared" ref="CA448" si="5304">IF(AND($F448=BZ$2,$D448=BZ$3,$E448=CA$4),1,"")</f>
        <v/>
      </c>
      <c r="CB448" s="67" t="str">
        <f t="shared" si="4675"/>
        <v/>
      </c>
      <c r="CC448" s="67" t="str">
        <f t="shared" si="4676"/>
        <v/>
      </c>
      <c r="CD448" s="67" t="str">
        <f t="shared" si="4677"/>
        <v/>
      </c>
      <c r="CE448" s="67" t="str">
        <f t="shared" si="4678"/>
        <v/>
      </c>
      <c r="CF448" s="67" t="str">
        <f t="shared" si="4679"/>
        <v/>
      </c>
      <c r="CG448" s="67" t="str">
        <f t="shared" si="4680"/>
        <v/>
      </c>
      <c r="CH448" s="67" t="str">
        <f t="shared" si="4681"/>
        <v/>
      </c>
      <c r="CI448" s="75" t="str">
        <f t="shared" si="4682"/>
        <v/>
      </c>
      <c r="CJ448" s="74" t="str">
        <f t="shared" si="4871"/>
        <v/>
      </c>
      <c r="CK448" s="67" t="str">
        <f t="shared" ref="CK448" si="5305">IF(AND($F448=CJ$2,$D448=CJ$3,$E448=CK$4),1,"")</f>
        <v/>
      </c>
      <c r="CL448" s="67" t="str">
        <f t="shared" si="4684"/>
        <v/>
      </c>
      <c r="CM448" s="67" t="str">
        <f t="shared" si="4685"/>
        <v/>
      </c>
      <c r="CN448" s="67" t="str">
        <f t="shared" si="4686"/>
        <v/>
      </c>
      <c r="CO448" s="67" t="str">
        <f t="shared" si="4687"/>
        <v/>
      </c>
      <c r="CP448" s="67" t="str">
        <f t="shared" si="4688"/>
        <v/>
      </c>
      <c r="CQ448" s="67" t="str">
        <f t="shared" si="4689"/>
        <v/>
      </c>
      <c r="CR448" s="67" t="str">
        <f t="shared" si="4690"/>
        <v/>
      </c>
      <c r="CS448" s="75" t="str">
        <f t="shared" si="4691"/>
        <v/>
      </c>
      <c r="CT448" s="74" t="str">
        <f t="shared" si="4873"/>
        <v/>
      </c>
      <c r="CU448" s="67" t="str">
        <f t="shared" ref="CU448" si="5306">IF(AND($F448=CT$2,$D448=CT$3,$E448=CU$4),1,"")</f>
        <v/>
      </c>
      <c r="CV448" s="67" t="str">
        <f t="shared" si="4693"/>
        <v/>
      </c>
      <c r="CW448" s="67" t="str">
        <f t="shared" si="4694"/>
        <v/>
      </c>
      <c r="CX448" s="67" t="str">
        <f t="shared" si="4695"/>
        <v/>
      </c>
      <c r="CY448" s="67" t="str">
        <f t="shared" si="4696"/>
        <v/>
      </c>
      <c r="CZ448" s="67" t="str">
        <f t="shared" si="4697"/>
        <v/>
      </c>
      <c r="DA448" s="67" t="str">
        <f t="shared" si="4698"/>
        <v/>
      </c>
      <c r="DB448" s="67" t="str">
        <f t="shared" si="4699"/>
        <v/>
      </c>
      <c r="DC448" s="75" t="str">
        <f t="shared" si="4700"/>
        <v/>
      </c>
      <c r="DD448" s="74" t="str">
        <f t="shared" si="4875"/>
        <v/>
      </c>
      <c r="DE448" s="67" t="str">
        <f t="shared" ref="DE448" si="5307">IF(AND($F448=DD$2,$D448=DD$3,$E448=DE$4),1,"")</f>
        <v/>
      </c>
      <c r="DF448" s="67" t="str">
        <f t="shared" si="4702"/>
        <v/>
      </c>
      <c r="DG448" s="67" t="str">
        <f t="shared" si="4703"/>
        <v/>
      </c>
      <c r="DH448" s="67" t="str">
        <f t="shared" si="4704"/>
        <v/>
      </c>
      <c r="DI448" s="67" t="str">
        <f t="shared" si="4705"/>
        <v/>
      </c>
      <c r="DJ448" s="67" t="str">
        <f t="shared" si="4706"/>
        <v/>
      </c>
      <c r="DK448" s="67" t="str">
        <f t="shared" si="4707"/>
        <v/>
      </c>
      <c r="DL448" s="67" t="str">
        <f t="shared" si="4708"/>
        <v/>
      </c>
      <c r="DM448" s="75" t="str">
        <f t="shared" si="4709"/>
        <v/>
      </c>
      <c r="DN448" s="74" t="str">
        <f t="shared" si="4877"/>
        <v/>
      </c>
      <c r="DO448" s="67" t="str">
        <f t="shared" ref="DO448" si="5308">IF(AND($F448=DN$2,$D448=DN$3,$E448=DO$4),1,"")</f>
        <v/>
      </c>
      <c r="DP448" s="67" t="str">
        <f t="shared" si="4711"/>
        <v/>
      </c>
      <c r="DQ448" s="67" t="str">
        <f t="shared" si="4712"/>
        <v/>
      </c>
      <c r="DR448" s="67" t="str">
        <f t="shared" si="4713"/>
        <v/>
      </c>
      <c r="DS448" s="67" t="str">
        <f t="shared" si="4714"/>
        <v/>
      </c>
      <c r="DT448" s="67" t="str">
        <f t="shared" si="4715"/>
        <v/>
      </c>
      <c r="DU448" s="67" t="str">
        <f t="shared" si="4716"/>
        <v/>
      </c>
      <c r="DV448" s="67" t="str">
        <f t="shared" si="4717"/>
        <v/>
      </c>
      <c r="DW448" s="76" t="str">
        <f t="shared" si="4718"/>
        <v/>
      </c>
      <c r="DX448" s="73"/>
    </row>
    <row r="449" spans="1:128" hidden="1">
      <c r="A449" s="67" t="str">
        <f>IF(OR(B449=0,B449=""),"",'Stu.Detail (1-20)'!A451)</f>
        <v/>
      </c>
      <c r="B449" s="67" t="str">
        <f>IF(OR('Stu.Detail (1-20)'!B451=0,'Stu.Detail (1-20)'!B451=""),"",'Stu.Detail (1-20)'!B451)</f>
        <v/>
      </c>
      <c r="C449" s="68" t="str">
        <f>IF(OR('Stu.Detail (1-20)'!C451=0,'Stu.Detail (1-20)'!C451=""),"",'Stu.Detail (1-20)'!C451)</f>
        <v/>
      </c>
      <c r="D449" s="67" t="str">
        <f>IF(OR('Stu.Detail (1-20)'!J451=0,'Stu.Detail (1-20)'!J451=""),"",'Stu.Detail (1-20)'!J451)</f>
        <v/>
      </c>
      <c r="E449" s="67" t="str">
        <f>IF(OR('Stu.Detail (1-20)'!K451=0,'Stu.Detail (1-20)'!K451=""),"",'Stu.Detail (1-20)'!K451)</f>
        <v/>
      </c>
      <c r="F449" s="67" t="str">
        <f>IF(OR('Stu.Detail (1-20)'!L451=0,'Stu.Detail (1-20)'!L451=""),"",'Stu.Detail (1-20)'!L451)</f>
        <v/>
      </c>
      <c r="H449" s="74" t="str">
        <f t="shared" si="4609"/>
        <v/>
      </c>
      <c r="I449" s="67" t="str">
        <f t="shared" si="4610"/>
        <v/>
      </c>
      <c r="J449" s="67" t="str">
        <f t="shared" si="4611"/>
        <v/>
      </c>
      <c r="K449" s="67" t="str">
        <f t="shared" si="4612"/>
        <v/>
      </c>
      <c r="L449" s="67" t="str">
        <f t="shared" si="4613"/>
        <v/>
      </c>
      <c r="M449" s="67" t="str">
        <f t="shared" si="4614"/>
        <v/>
      </c>
      <c r="N449" s="67" t="str">
        <f t="shared" si="4615"/>
        <v/>
      </c>
      <c r="O449" s="67" t="str">
        <f t="shared" si="4616"/>
        <v/>
      </c>
      <c r="P449" s="67" t="str">
        <f t="shared" si="4617"/>
        <v/>
      </c>
      <c r="Q449" s="75" t="str">
        <f t="shared" si="4618"/>
        <v/>
      </c>
      <c r="R449" s="74" t="str">
        <f t="shared" si="4619"/>
        <v/>
      </c>
      <c r="S449" s="67" t="str">
        <f t="shared" si="4620"/>
        <v/>
      </c>
      <c r="T449" s="67" t="str">
        <f t="shared" si="4621"/>
        <v/>
      </c>
      <c r="U449" s="67" t="str">
        <f t="shared" si="4622"/>
        <v/>
      </c>
      <c r="V449" s="67" t="str">
        <f t="shared" si="4623"/>
        <v/>
      </c>
      <c r="W449" s="67" t="str">
        <f t="shared" si="4624"/>
        <v/>
      </c>
      <c r="X449" s="67" t="str">
        <f t="shared" si="4625"/>
        <v/>
      </c>
      <c r="Y449" s="67" t="str">
        <f t="shared" si="4626"/>
        <v/>
      </c>
      <c r="Z449" s="67" t="str">
        <f t="shared" si="4627"/>
        <v/>
      </c>
      <c r="AA449" s="75" t="str">
        <f t="shared" si="4628"/>
        <v/>
      </c>
      <c r="AB449" s="74" t="str">
        <f t="shared" si="4859"/>
        <v/>
      </c>
      <c r="AC449" s="67" t="str">
        <f t="shared" ref="AC449" si="5309">IF(AND($F449=AB$2,$D449=AB$3,$E449=AC$4),1,"")</f>
        <v/>
      </c>
      <c r="AD449" s="67" t="str">
        <f t="shared" si="4630"/>
        <v/>
      </c>
      <c r="AE449" s="67" t="str">
        <f t="shared" si="4631"/>
        <v/>
      </c>
      <c r="AF449" s="67" t="str">
        <f t="shared" si="4632"/>
        <v/>
      </c>
      <c r="AG449" s="67" t="str">
        <f t="shared" si="4633"/>
        <v/>
      </c>
      <c r="AH449" s="67" t="str">
        <f t="shared" si="4634"/>
        <v/>
      </c>
      <c r="AI449" s="67" t="str">
        <f t="shared" si="4635"/>
        <v/>
      </c>
      <c r="AJ449" s="67" t="str">
        <f t="shared" si="4636"/>
        <v/>
      </c>
      <c r="AK449" s="75" t="str">
        <f t="shared" si="4637"/>
        <v/>
      </c>
      <c r="AL449" s="74" t="str">
        <f t="shared" si="4861"/>
        <v/>
      </c>
      <c r="AM449" s="67" t="str">
        <f t="shared" ref="AM449" si="5310">IF(AND($F449=AL$2,$D449=AL$3,$E449=AM$4),1,"")</f>
        <v/>
      </c>
      <c r="AN449" s="67" t="str">
        <f t="shared" si="4639"/>
        <v/>
      </c>
      <c r="AO449" s="67" t="str">
        <f t="shared" si="4640"/>
        <v/>
      </c>
      <c r="AP449" s="67" t="str">
        <f t="shared" si="4641"/>
        <v/>
      </c>
      <c r="AQ449" s="67" t="str">
        <f t="shared" si="4642"/>
        <v/>
      </c>
      <c r="AR449" s="67" t="str">
        <f t="shared" si="4643"/>
        <v/>
      </c>
      <c r="AS449" s="67" t="str">
        <f t="shared" si="4644"/>
        <v/>
      </c>
      <c r="AT449" s="67" t="str">
        <f t="shared" si="4645"/>
        <v/>
      </c>
      <c r="AU449" s="75" t="str">
        <f t="shared" si="4646"/>
        <v/>
      </c>
      <c r="AV449" s="74" t="str">
        <f t="shared" si="4863"/>
        <v/>
      </c>
      <c r="AW449" s="67" t="str">
        <f t="shared" ref="AW449" si="5311">IF(AND($F449=AV$2,$D449=AV$3,$E449=AW$4),1,"")</f>
        <v/>
      </c>
      <c r="AX449" s="67" t="str">
        <f t="shared" si="4648"/>
        <v/>
      </c>
      <c r="AY449" s="67" t="str">
        <f t="shared" si="4649"/>
        <v/>
      </c>
      <c r="AZ449" s="67" t="str">
        <f t="shared" si="4650"/>
        <v/>
      </c>
      <c r="BA449" s="67" t="str">
        <f t="shared" si="4651"/>
        <v/>
      </c>
      <c r="BB449" s="67" t="str">
        <f t="shared" si="4652"/>
        <v/>
      </c>
      <c r="BC449" s="67" t="str">
        <f t="shared" si="4653"/>
        <v/>
      </c>
      <c r="BD449" s="67" t="str">
        <f t="shared" si="4654"/>
        <v/>
      </c>
      <c r="BE449" s="75" t="str">
        <f t="shared" si="4655"/>
        <v/>
      </c>
      <c r="BF449" s="74" t="str">
        <f t="shared" si="4865"/>
        <v/>
      </c>
      <c r="BG449" s="67" t="str">
        <f t="shared" ref="BG449" si="5312">IF(AND($F449=BF$2,$D449=BF$3,$E449=BG$4),1,"")</f>
        <v/>
      </c>
      <c r="BH449" s="67" t="str">
        <f t="shared" si="4657"/>
        <v/>
      </c>
      <c r="BI449" s="67" t="str">
        <f t="shared" si="4658"/>
        <v/>
      </c>
      <c r="BJ449" s="67" t="str">
        <f t="shared" si="4659"/>
        <v/>
      </c>
      <c r="BK449" s="67" t="str">
        <f t="shared" si="4660"/>
        <v/>
      </c>
      <c r="BL449" s="67" t="str">
        <f t="shared" si="4661"/>
        <v/>
      </c>
      <c r="BM449" s="67" t="str">
        <f t="shared" si="4662"/>
        <v/>
      </c>
      <c r="BN449" s="67" t="str">
        <f t="shared" si="4663"/>
        <v/>
      </c>
      <c r="BO449" s="75" t="str">
        <f t="shared" si="4664"/>
        <v/>
      </c>
      <c r="BP449" s="74" t="str">
        <f t="shared" si="4867"/>
        <v/>
      </c>
      <c r="BQ449" s="67" t="str">
        <f t="shared" ref="BQ449" si="5313">IF(AND($F449=BP$2,$D449=BP$3,$E449=BQ$4),1,"")</f>
        <v/>
      </c>
      <c r="BR449" s="67" t="str">
        <f t="shared" si="4666"/>
        <v/>
      </c>
      <c r="BS449" s="67" t="str">
        <f t="shared" si="4667"/>
        <v/>
      </c>
      <c r="BT449" s="67" t="str">
        <f t="shared" si="4668"/>
        <v/>
      </c>
      <c r="BU449" s="67" t="str">
        <f t="shared" si="4669"/>
        <v/>
      </c>
      <c r="BV449" s="67" t="str">
        <f t="shared" si="4670"/>
        <v/>
      </c>
      <c r="BW449" s="67" t="str">
        <f t="shared" si="4671"/>
        <v/>
      </c>
      <c r="BX449" s="67" t="str">
        <f t="shared" si="4672"/>
        <v/>
      </c>
      <c r="BY449" s="75" t="str">
        <f t="shared" si="4673"/>
        <v/>
      </c>
      <c r="BZ449" s="74" t="str">
        <f t="shared" si="4869"/>
        <v/>
      </c>
      <c r="CA449" s="67" t="str">
        <f t="shared" ref="CA449" si="5314">IF(AND($F449=BZ$2,$D449=BZ$3,$E449=CA$4),1,"")</f>
        <v/>
      </c>
      <c r="CB449" s="67" t="str">
        <f t="shared" si="4675"/>
        <v/>
      </c>
      <c r="CC449" s="67" t="str">
        <f t="shared" si="4676"/>
        <v/>
      </c>
      <c r="CD449" s="67" t="str">
        <f t="shared" si="4677"/>
        <v/>
      </c>
      <c r="CE449" s="67" t="str">
        <f t="shared" si="4678"/>
        <v/>
      </c>
      <c r="CF449" s="67" t="str">
        <f t="shared" si="4679"/>
        <v/>
      </c>
      <c r="CG449" s="67" t="str">
        <f t="shared" si="4680"/>
        <v/>
      </c>
      <c r="CH449" s="67" t="str">
        <f t="shared" si="4681"/>
        <v/>
      </c>
      <c r="CI449" s="75" t="str">
        <f t="shared" si="4682"/>
        <v/>
      </c>
      <c r="CJ449" s="74" t="str">
        <f t="shared" si="4871"/>
        <v/>
      </c>
      <c r="CK449" s="67" t="str">
        <f t="shared" ref="CK449" si="5315">IF(AND($F449=CJ$2,$D449=CJ$3,$E449=CK$4),1,"")</f>
        <v/>
      </c>
      <c r="CL449" s="67" t="str">
        <f t="shared" si="4684"/>
        <v/>
      </c>
      <c r="CM449" s="67" t="str">
        <f t="shared" si="4685"/>
        <v/>
      </c>
      <c r="CN449" s="67" t="str">
        <f t="shared" si="4686"/>
        <v/>
      </c>
      <c r="CO449" s="67" t="str">
        <f t="shared" si="4687"/>
        <v/>
      </c>
      <c r="CP449" s="67" t="str">
        <f t="shared" si="4688"/>
        <v/>
      </c>
      <c r="CQ449" s="67" t="str">
        <f t="shared" si="4689"/>
        <v/>
      </c>
      <c r="CR449" s="67" t="str">
        <f t="shared" si="4690"/>
        <v/>
      </c>
      <c r="CS449" s="75" t="str">
        <f t="shared" si="4691"/>
        <v/>
      </c>
      <c r="CT449" s="74" t="str">
        <f t="shared" si="4873"/>
        <v/>
      </c>
      <c r="CU449" s="67" t="str">
        <f t="shared" ref="CU449" si="5316">IF(AND($F449=CT$2,$D449=CT$3,$E449=CU$4),1,"")</f>
        <v/>
      </c>
      <c r="CV449" s="67" t="str">
        <f t="shared" si="4693"/>
        <v/>
      </c>
      <c r="CW449" s="67" t="str">
        <f t="shared" si="4694"/>
        <v/>
      </c>
      <c r="CX449" s="67" t="str">
        <f t="shared" si="4695"/>
        <v/>
      </c>
      <c r="CY449" s="67" t="str">
        <f t="shared" si="4696"/>
        <v/>
      </c>
      <c r="CZ449" s="67" t="str">
        <f t="shared" si="4697"/>
        <v/>
      </c>
      <c r="DA449" s="67" t="str">
        <f t="shared" si="4698"/>
        <v/>
      </c>
      <c r="DB449" s="67" t="str">
        <f t="shared" si="4699"/>
        <v/>
      </c>
      <c r="DC449" s="75" t="str">
        <f t="shared" si="4700"/>
        <v/>
      </c>
      <c r="DD449" s="74" t="str">
        <f t="shared" si="4875"/>
        <v/>
      </c>
      <c r="DE449" s="67" t="str">
        <f t="shared" ref="DE449" si="5317">IF(AND($F449=DD$2,$D449=DD$3,$E449=DE$4),1,"")</f>
        <v/>
      </c>
      <c r="DF449" s="67" t="str">
        <f t="shared" si="4702"/>
        <v/>
      </c>
      <c r="DG449" s="67" t="str">
        <f t="shared" si="4703"/>
        <v/>
      </c>
      <c r="DH449" s="67" t="str">
        <f t="shared" si="4704"/>
        <v/>
      </c>
      <c r="DI449" s="67" t="str">
        <f t="shared" si="4705"/>
        <v/>
      </c>
      <c r="DJ449" s="67" t="str">
        <f t="shared" si="4706"/>
        <v/>
      </c>
      <c r="DK449" s="67" t="str">
        <f t="shared" si="4707"/>
        <v/>
      </c>
      <c r="DL449" s="67" t="str">
        <f t="shared" si="4708"/>
        <v/>
      </c>
      <c r="DM449" s="75" t="str">
        <f t="shared" si="4709"/>
        <v/>
      </c>
      <c r="DN449" s="74" t="str">
        <f t="shared" si="4877"/>
        <v/>
      </c>
      <c r="DO449" s="67" t="str">
        <f t="shared" ref="DO449" si="5318">IF(AND($F449=DN$2,$D449=DN$3,$E449=DO$4),1,"")</f>
        <v/>
      </c>
      <c r="DP449" s="67" t="str">
        <f t="shared" si="4711"/>
        <v/>
      </c>
      <c r="DQ449" s="67" t="str">
        <f t="shared" si="4712"/>
        <v/>
      </c>
      <c r="DR449" s="67" t="str">
        <f t="shared" si="4713"/>
        <v/>
      </c>
      <c r="DS449" s="67" t="str">
        <f t="shared" si="4714"/>
        <v/>
      </c>
      <c r="DT449" s="67" t="str">
        <f t="shared" si="4715"/>
        <v/>
      </c>
      <c r="DU449" s="67" t="str">
        <f t="shared" si="4716"/>
        <v/>
      </c>
      <c r="DV449" s="67" t="str">
        <f t="shared" si="4717"/>
        <v/>
      </c>
      <c r="DW449" s="76" t="str">
        <f t="shared" si="4718"/>
        <v/>
      </c>
      <c r="DX449" s="73"/>
    </row>
    <row r="450" spans="1:128" hidden="1">
      <c r="A450" s="67" t="str">
        <f>IF(OR(B450=0,B450=""),"",'Stu.Detail (1-20)'!A452)</f>
        <v/>
      </c>
      <c r="B450" s="67" t="str">
        <f>IF(OR('Stu.Detail (1-20)'!B452=0,'Stu.Detail (1-20)'!B452=""),"",'Stu.Detail (1-20)'!B452)</f>
        <v/>
      </c>
      <c r="C450" s="68" t="str">
        <f>IF(OR('Stu.Detail (1-20)'!C452=0,'Stu.Detail (1-20)'!C452=""),"",'Stu.Detail (1-20)'!C452)</f>
        <v/>
      </c>
      <c r="D450" s="67" t="str">
        <f>IF(OR('Stu.Detail (1-20)'!J452=0,'Stu.Detail (1-20)'!J452=""),"",'Stu.Detail (1-20)'!J452)</f>
        <v/>
      </c>
      <c r="E450" s="67" t="str">
        <f>IF(OR('Stu.Detail (1-20)'!K452=0,'Stu.Detail (1-20)'!K452=""),"",'Stu.Detail (1-20)'!K452)</f>
        <v/>
      </c>
      <c r="F450" s="67" t="str">
        <f>IF(OR('Stu.Detail (1-20)'!L452=0,'Stu.Detail (1-20)'!L452=""),"",'Stu.Detail (1-20)'!L452)</f>
        <v/>
      </c>
      <c r="H450" s="74" t="str">
        <f t="shared" si="4609"/>
        <v/>
      </c>
      <c r="I450" s="67" t="str">
        <f t="shared" si="4610"/>
        <v/>
      </c>
      <c r="J450" s="67" t="str">
        <f t="shared" si="4611"/>
        <v/>
      </c>
      <c r="K450" s="67" t="str">
        <f t="shared" si="4612"/>
        <v/>
      </c>
      <c r="L450" s="67" t="str">
        <f t="shared" si="4613"/>
        <v/>
      </c>
      <c r="M450" s="67" t="str">
        <f t="shared" si="4614"/>
        <v/>
      </c>
      <c r="N450" s="67" t="str">
        <f t="shared" si="4615"/>
        <v/>
      </c>
      <c r="O450" s="67" t="str">
        <f t="shared" si="4616"/>
        <v/>
      </c>
      <c r="P450" s="67" t="str">
        <f t="shared" si="4617"/>
        <v/>
      </c>
      <c r="Q450" s="75" t="str">
        <f t="shared" si="4618"/>
        <v/>
      </c>
      <c r="R450" s="74" t="str">
        <f t="shared" si="4619"/>
        <v/>
      </c>
      <c r="S450" s="67" t="str">
        <f t="shared" si="4620"/>
        <v/>
      </c>
      <c r="T450" s="67" t="str">
        <f t="shared" si="4621"/>
        <v/>
      </c>
      <c r="U450" s="67" t="str">
        <f t="shared" si="4622"/>
        <v/>
      </c>
      <c r="V450" s="67" t="str">
        <f t="shared" si="4623"/>
        <v/>
      </c>
      <c r="W450" s="67" t="str">
        <f t="shared" si="4624"/>
        <v/>
      </c>
      <c r="X450" s="67" t="str">
        <f t="shared" si="4625"/>
        <v/>
      </c>
      <c r="Y450" s="67" t="str">
        <f t="shared" si="4626"/>
        <v/>
      </c>
      <c r="Z450" s="67" t="str">
        <f t="shared" si="4627"/>
        <v/>
      </c>
      <c r="AA450" s="75" t="str">
        <f t="shared" si="4628"/>
        <v/>
      </c>
      <c r="AB450" s="74" t="str">
        <f t="shared" si="4859"/>
        <v/>
      </c>
      <c r="AC450" s="67" t="str">
        <f t="shared" ref="AC450" si="5319">IF(AND($F450=AB$2,$D450=AB$3,$E450=AC$4),1,"")</f>
        <v/>
      </c>
      <c r="AD450" s="67" t="str">
        <f t="shared" si="4630"/>
        <v/>
      </c>
      <c r="AE450" s="67" t="str">
        <f t="shared" si="4631"/>
        <v/>
      </c>
      <c r="AF450" s="67" t="str">
        <f t="shared" si="4632"/>
        <v/>
      </c>
      <c r="AG450" s="67" t="str">
        <f t="shared" si="4633"/>
        <v/>
      </c>
      <c r="AH450" s="67" t="str">
        <f t="shared" si="4634"/>
        <v/>
      </c>
      <c r="AI450" s="67" t="str">
        <f t="shared" si="4635"/>
        <v/>
      </c>
      <c r="AJ450" s="67" t="str">
        <f t="shared" si="4636"/>
        <v/>
      </c>
      <c r="AK450" s="75" t="str">
        <f t="shared" si="4637"/>
        <v/>
      </c>
      <c r="AL450" s="74" t="str">
        <f t="shared" si="4861"/>
        <v/>
      </c>
      <c r="AM450" s="67" t="str">
        <f t="shared" ref="AM450" si="5320">IF(AND($F450=AL$2,$D450=AL$3,$E450=AM$4),1,"")</f>
        <v/>
      </c>
      <c r="AN450" s="67" t="str">
        <f t="shared" si="4639"/>
        <v/>
      </c>
      <c r="AO450" s="67" t="str">
        <f t="shared" si="4640"/>
        <v/>
      </c>
      <c r="AP450" s="67" t="str">
        <f t="shared" si="4641"/>
        <v/>
      </c>
      <c r="AQ450" s="67" t="str">
        <f t="shared" si="4642"/>
        <v/>
      </c>
      <c r="AR450" s="67" t="str">
        <f t="shared" si="4643"/>
        <v/>
      </c>
      <c r="AS450" s="67" t="str">
        <f t="shared" si="4644"/>
        <v/>
      </c>
      <c r="AT450" s="67" t="str">
        <f t="shared" si="4645"/>
        <v/>
      </c>
      <c r="AU450" s="75" t="str">
        <f t="shared" si="4646"/>
        <v/>
      </c>
      <c r="AV450" s="74" t="str">
        <f t="shared" si="4863"/>
        <v/>
      </c>
      <c r="AW450" s="67" t="str">
        <f t="shared" ref="AW450" si="5321">IF(AND($F450=AV$2,$D450=AV$3,$E450=AW$4),1,"")</f>
        <v/>
      </c>
      <c r="AX450" s="67" t="str">
        <f t="shared" si="4648"/>
        <v/>
      </c>
      <c r="AY450" s="67" t="str">
        <f t="shared" si="4649"/>
        <v/>
      </c>
      <c r="AZ450" s="67" t="str">
        <f t="shared" si="4650"/>
        <v/>
      </c>
      <c r="BA450" s="67" t="str">
        <f t="shared" si="4651"/>
        <v/>
      </c>
      <c r="BB450" s="67" t="str">
        <f t="shared" si="4652"/>
        <v/>
      </c>
      <c r="BC450" s="67" t="str">
        <f t="shared" si="4653"/>
        <v/>
      </c>
      <c r="BD450" s="67" t="str">
        <f t="shared" si="4654"/>
        <v/>
      </c>
      <c r="BE450" s="75" t="str">
        <f t="shared" si="4655"/>
        <v/>
      </c>
      <c r="BF450" s="74" t="str">
        <f t="shared" si="4865"/>
        <v/>
      </c>
      <c r="BG450" s="67" t="str">
        <f t="shared" ref="BG450" si="5322">IF(AND($F450=BF$2,$D450=BF$3,$E450=BG$4),1,"")</f>
        <v/>
      </c>
      <c r="BH450" s="67" t="str">
        <f t="shared" si="4657"/>
        <v/>
      </c>
      <c r="BI450" s="67" t="str">
        <f t="shared" si="4658"/>
        <v/>
      </c>
      <c r="BJ450" s="67" t="str">
        <f t="shared" si="4659"/>
        <v/>
      </c>
      <c r="BK450" s="67" t="str">
        <f t="shared" si="4660"/>
        <v/>
      </c>
      <c r="BL450" s="67" t="str">
        <f t="shared" si="4661"/>
        <v/>
      </c>
      <c r="BM450" s="67" t="str">
        <f t="shared" si="4662"/>
        <v/>
      </c>
      <c r="BN450" s="67" t="str">
        <f t="shared" si="4663"/>
        <v/>
      </c>
      <c r="BO450" s="75" t="str">
        <f t="shared" si="4664"/>
        <v/>
      </c>
      <c r="BP450" s="74" t="str">
        <f t="shared" si="4867"/>
        <v/>
      </c>
      <c r="BQ450" s="67" t="str">
        <f t="shared" ref="BQ450" si="5323">IF(AND($F450=BP$2,$D450=BP$3,$E450=BQ$4),1,"")</f>
        <v/>
      </c>
      <c r="BR450" s="67" t="str">
        <f t="shared" si="4666"/>
        <v/>
      </c>
      <c r="BS450" s="67" t="str">
        <f t="shared" si="4667"/>
        <v/>
      </c>
      <c r="BT450" s="67" t="str">
        <f t="shared" si="4668"/>
        <v/>
      </c>
      <c r="BU450" s="67" t="str">
        <f t="shared" si="4669"/>
        <v/>
      </c>
      <c r="BV450" s="67" t="str">
        <f t="shared" si="4670"/>
        <v/>
      </c>
      <c r="BW450" s="67" t="str">
        <f t="shared" si="4671"/>
        <v/>
      </c>
      <c r="BX450" s="67" t="str">
        <f t="shared" si="4672"/>
        <v/>
      </c>
      <c r="BY450" s="75" t="str">
        <f t="shared" si="4673"/>
        <v/>
      </c>
      <c r="BZ450" s="74" t="str">
        <f t="shared" si="4869"/>
        <v/>
      </c>
      <c r="CA450" s="67" t="str">
        <f t="shared" ref="CA450" si="5324">IF(AND($F450=BZ$2,$D450=BZ$3,$E450=CA$4),1,"")</f>
        <v/>
      </c>
      <c r="CB450" s="67" t="str">
        <f t="shared" si="4675"/>
        <v/>
      </c>
      <c r="CC450" s="67" t="str">
        <f t="shared" si="4676"/>
        <v/>
      </c>
      <c r="CD450" s="67" t="str">
        <f t="shared" si="4677"/>
        <v/>
      </c>
      <c r="CE450" s="67" t="str">
        <f t="shared" si="4678"/>
        <v/>
      </c>
      <c r="CF450" s="67" t="str">
        <f t="shared" si="4679"/>
        <v/>
      </c>
      <c r="CG450" s="67" t="str">
        <f t="shared" si="4680"/>
        <v/>
      </c>
      <c r="CH450" s="67" t="str">
        <f t="shared" si="4681"/>
        <v/>
      </c>
      <c r="CI450" s="75" t="str">
        <f t="shared" si="4682"/>
        <v/>
      </c>
      <c r="CJ450" s="74" t="str">
        <f t="shared" si="4871"/>
        <v/>
      </c>
      <c r="CK450" s="67" t="str">
        <f t="shared" ref="CK450" si="5325">IF(AND($F450=CJ$2,$D450=CJ$3,$E450=CK$4),1,"")</f>
        <v/>
      </c>
      <c r="CL450" s="67" t="str">
        <f t="shared" si="4684"/>
        <v/>
      </c>
      <c r="CM450" s="67" t="str">
        <f t="shared" si="4685"/>
        <v/>
      </c>
      <c r="CN450" s="67" t="str">
        <f t="shared" si="4686"/>
        <v/>
      </c>
      <c r="CO450" s="67" t="str">
        <f t="shared" si="4687"/>
        <v/>
      </c>
      <c r="CP450" s="67" t="str">
        <f t="shared" si="4688"/>
        <v/>
      </c>
      <c r="CQ450" s="67" t="str">
        <f t="shared" si="4689"/>
        <v/>
      </c>
      <c r="CR450" s="67" t="str">
        <f t="shared" si="4690"/>
        <v/>
      </c>
      <c r="CS450" s="75" t="str">
        <f t="shared" si="4691"/>
        <v/>
      </c>
      <c r="CT450" s="74" t="str">
        <f t="shared" si="4873"/>
        <v/>
      </c>
      <c r="CU450" s="67" t="str">
        <f t="shared" ref="CU450" si="5326">IF(AND($F450=CT$2,$D450=CT$3,$E450=CU$4),1,"")</f>
        <v/>
      </c>
      <c r="CV450" s="67" t="str">
        <f t="shared" si="4693"/>
        <v/>
      </c>
      <c r="CW450" s="67" t="str">
        <f t="shared" si="4694"/>
        <v/>
      </c>
      <c r="CX450" s="67" t="str">
        <f t="shared" si="4695"/>
        <v/>
      </c>
      <c r="CY450" s="67" t="str">
        <f t="shared" si="4696"/>
        <v/>
      </c>
      <c r="CZ450" s="67" t="str">
        <f t="shared" si="4697"/>
        <v/>
      </c>
      <c r="DA450" s="67" t="str">
        <f t="shared" si="4698"/>
        <v/>
      </c>
      <c r="DB450" s="67" t="str">
        <f t="shared" si="4699"/>
        <v/>
      </c>
      <c r="DC450" s="75" t="str">
        <f t="shared" si="4700"/>
        <v/>
      </c>
      <c r="DD450" s="74" t="str">
        <f t="shared" si="4875"/>
        <v/>
      </c>
      <c r="DE450" s="67" t="str">
        <f t="shared" ref="DE450" si="5327">IF(AND($F450=DD$2,$D450=DD$3,$E450=DE$4),1,"")</f>
        <v/>
      </c>
      <c r="DF450" s="67" t="str">
        <f t="shared" si="4702"/>
        <v/>
      </c>
      <c r="DG450" s="67" t="str">
        <f t="shared" si="4703"/>
        <v/>
      </c>
      <c r="DH450" s="67" t="str">
        <f t="shared" si="4704"/>
        <v/>
      </c>
      <c r="DI450" s="67" t="str">
        <f t="shared" si="4705"/>
        <v/>
      </c>
      <c r="DJ450" s="67" t="str">
        <f t="shared" si="4706"/>
        <v/>
      </c>
      <c r="DK450" s="67" t="str">
        <f t="shared" si="4707"/>
        <v/>
      </c>
      <c r="DL450" s="67" t="str">
        <f t="shared" si="4708"/>
        <v/>
      </c>
      <c r="DM450" s="75" t="str">
        <f t="shared" si="4709"/>
        <v/>
      </c>
      <c r="DN450" s="74" t="str">
        <f t="shared" si="4877"/>
        <v/>
      </c>
      <c r="DO450" s="67" t="str">
        <f t="shared" ref="DO450" si="5328">IF(AND($F450=DN$2,$D450=DN$3,$E450=DO$4),1,"")</f>
        <v/>
      </c>
      <c r="DP450" s="67" t="str">
        <f t="shared" si="4711"/>
        <v/>
      </c>
      <c r="DQ450" s="67" t="str">
        <f t="shared" si="4712"/>
        <v/>
      </c>
      <c r="DR450" s="67" t="str">
        <f t="shared" si="4713"/>
        <v/>
      </c>
      <c r="DS450" s="67" t="str">
        <f t="shared" si="4714"/>
        <v/>
      </c>
      <c r="DT450" s="67" t="str">
        <f t="shared" si="4715"/>
        <v/>
      </c>
      <c r="DU450" s="67" t="str">
        <f t="shared" si="4716"/>
        <v/>
      </c>
      <c r="DV450" s="67" t="str">
        <f t="shared" si="4717"/>
        <v/>
      </c>
      <c r="DW450" s="76" t="str">
        <f t="shared" si="4718"/>
        <v/>
      </c>
      <c r="DX450" s="73"/>
    </row>
    <row r="451" spans="1:128" hidden="1">
      <c r="A451" s="67" t="str">
        <f>IF(OR(B451=0,B451=""),"",'Stu.Detail (1-20)'!A453)</f>
        <v/>
      </c>
      <c r="B451" s="67" t="str">
        <f>IF(OR('Stu.Detail (1-20)'!B453=0,'Stu.Detail (1-20)'!B453=""),"",'Stu.Detail (1-20)'!B453)</f>
        <v/>
      </c>
      <c r="C451" s="68" t="str">
        <f>IF(OR('Stu.Detail (1-20)'!C453=0,'Stu.Detail (1-20)'!C453=""),"",'Stu.Detail (1-20)'!C453)</f>
        <v/>
      </c>
      <c r="D451" s="67" t="str">
        <f>IF(OR('Stu.Detail (1-20)'!J453=0,'Stu.Detail (1-20)'!J453=""),"",'Stu.Detail (1-20)'!J453)</f>
        <v/>
      </c>
      <c r="E451" s="67" t="str">
        <f>IF(OR('Stu.Detail (1-20)'!K453=0,'Stu.Detail (1-20)'!K453=""),"",'Stu.Detail (1-20)'!K453)</f>
        <v/>
      </c>
      <c r="F451" s="67" t="str">
        <f>IF(OR('Stu.Detail (1-20)'!L453=0,'Stu.Detail (1-20)'!L453=""),"",'Stu.Detail (1-20)'!L453)</f>
        <v/>
      </c>
      <c r="H451" s="74" t="str">
        <f t="shared" si="4609"/>
        <v/>
      </c>
      <c r="I451" s="67" t="str">
        <f t="shared" si="4610"/>
        <v/>
      </c>
      <c r="J451" s="67" t="str">
        <f t="shared" si="4611"/>
        <v/>
      </c>
      <c r="K451" s="67" t="str">
        <f t="shared" si="4612"/>
        <v/>
      </c>
      <c r="L451" s="67" t="str">
        <f t="shared" si="4613"/>
        <v/>
      </c>
      <c r="M451" s="67" t="str">
        <f t="shared" si="4614"/>
        <v/>
      </c>
      <c r="N451" s="67" t="str">
        <f t="shared" si="4615"/>
        <v/>
      </c>
      <c r="O451" s="67" t="str">
        <f t="shared" si="4616"/>
        <v/>
      </c>
      <c r="P451" s="67" t="str">
        <f t="shared" si="4617"/>
        <v/>
      </c>
      <c r="Q451" s="75" t="str">
        <f t="shared" si="4618"/>
        <v/>
      </c>
      <c r="R451" s="74" t="str">
        <f t="shared" si="4619"/>
        <v/>
      </c>
      <c r="S451" s="67" t="str">
        <f t="shared" si="4620"/>
        <v/>
      </c>
      <c r="T451" s="67" t="str">
        <f t="shared" si="4621"/>
        <v/>
      </c>
      <c r="U451" s="67" t="str">
        <f t="shared" si="4622"/>
        <v/>
      </c>
      <c r="V451" s="67" t="str">
        <f t="shared" si="4623"/>
        <v/>
      </c>
      <c r="W451" s="67" t="str">
        <f t="shared" si="4624"/>
        <v/>
      </c>
      <c r="X451" s="67" t="str">
        <f t="shared" si="4625"/>
        <v/>
      </c>
      <c r="Y451" s="67" t="str">
        <f t="shared" si="4626"/>
        <v/>
      </c>
      <c r="Z451" s="67" t="str">
        <f t="shared" si="4627"/>
        <v/>
      </c>
      <c r="AA451" s="75" t="str">
        <f t="shared" si="4628"/>
        <v/>
      </c>
      <c r="AB451" s="74" t="str">
        <f t="shared" si="4859"/>
        <v/>
      </c>
      <c r="AC451" s="67" t="str">
        <f t="shared" ref="AC451" si="5329">IF(AND($F451=AB$2,$D451=AB$3,$E451=AC$4),1,"")</f>
        <v/>
      </c>
      <c r="AD451" s="67" t="str">
        <f t="shared" si="4630"/>
        <v/>
      </c>
      <c r="AE451" s="67" t="str">
        <f t="shared" si="4631"/>
        <v/>
      </c>
      <c r="AF451" s="67" t="str">
        <f t="shared" si="4632"/>
        <v/>
      </c>
      <c r="AG451" s="67" t="str">
        <f t="shared" si="4633"/>
        <v/>
      </c>
      <c r="AH451" s="67" t="str">
        <f t="shared" si="4634"/>
        <v/>
      </c>
      <c r="AI451" s="67" t="str">
        <f t="shared" si="4635"/>
        <v/>
      </c>
      <c r="AJ451" s="67" t="str">
        <f t="shared" si="4636"/>
        <v/>
      </c>
      <c r="AK451" s="75" t="str">
        <f t="shared" si="4637"/>
        <v/>
      </c>
      <c r="AL451" s="74" t="str">
        <f t="shared" si="4861"/>
        <v/>
      </c>
      <c r="AM451" s="67" t="str">
        <f t="shared" ref="AM451" si="5330">IF(AND($F451=AL$2,$D451=AL$3,$E451=AM$4),1,"")</f>
        <v/>
      </c>
      <c r="AN451" s="67" t="str">
        <f t="shared" si="4639"/>
        <v/>
      </c>
      <c r="AO451" s="67" t="str">
        <f t="shared" si="4640"/>
        <v/>
      </c>
      <c r="AP451" s="67" t="str">
        <f t="shared" si="4641"/>
        <v/>
      </c>
      <c r="AQ451" s="67" t="str">
        <f t="shared" si="4642"/>
        <v/>
      </c>
      <c r="AR451" s="67" t="str">
        <f t="shared" si="4643"/>
        <v/>
      </c>
      <c r="AS451" s="67" t="str">
        <f t="shared" si="4644"/>
        <v/>
      </c>
      <c r="AT451" s="67" t="str">
        <f t="shared" si="4645"/>
        <v/>
      </c>
      <c r="AU451" s="75" t="str">
        <f t="shared" si="4646"/>
        <v/>
      </c>
      <c r="AV451" s="74" t="str">
        <f t="shared" si="4863"/>
        <v/>
      </c>
      <c r="AW451" s="67" t="str">
        <f t="shared" ref="AW451" si="5331">IF(AND($F451=AV$2,$D451=AV$3,$E451=AW$4),1,"")</f>
        <v/>
      </c>
      <c r="AX451" s="67" t="str">
        <f t="shared" si="4648"/>
        <v/>
      </c>
      <c r="AY451" s="67" t="str">
        <f t="shared" si="4649"/>
        <v/>
      </c>
      <c r="AZ451" s="67" t="str">
        <f t="shared" si="4650"/>
        <v/>
      </c>
      <c r="BA451" s="67" t="str">
        <f t="shared" si="4651"/>
        <v/>
      </c>
      <c r="BB451" s="67" t="str">
        <f t="shared" si="4652"/>
        <v/>
      </c>
      <c r="BC451" s="67" t="str">
        <f t="shared" si="4653"/>
        <v/>
      </c>
      <c r="BD451" s="67" t="str">
        <f t="shared" si="4654"/>
        <v/>
      </c>
      <c r="BE451" s="75" t="str">
        <f t="shared" si="4655"/>
        <v/>
      </c>
      <c r="BF451" s="74" t="str">
        <f t="shared" si="4865"/>
        <v/>
      </c>
      <c r="BG451" s="67" t="str">
        <f t="shared" ref="BG451" si="5332">IF(AND($F451=BF$2,$D451=BF$3,$E451=BG$4),1,"")</f>
        <v/>
      </c>
      <c r="BH451" s="67" t="str">
        <f t="shared" si="4657"/>
        <v/>
      </c>
      <c r="BI451" s="67" t="str">
        <f t="shared" si="4658"/>
        <v/>
      </c>
      <c r="BJ451" s="67" t="str">
        <f t="shared" si="4659"/>
        <v/>
      </c>
      <c r="BK451" s="67" t="str">
        <f t="shared" si="4660"/>
        <v/>
      </c>
      <c r="BL451" s="67" t="str">
        <f t="shared" si="4661"/>
        <v/>
      </c>
      <c r="BM451" s="67" t="str">
        <f t="shared" si="4662"/>
        <v/>
      </c>
      <c r="BN451" s="67" t="str">
        <f t="shared" si="4663"/>
        <v/>
      </c>
      <c r="BO451" s="75" t="str">
        <f t="shared" si="4664"/>
        <v/>
      </c>
      <c r="BP451" s="74" t="str">
        <f t="shared" si="4867"/>
        <v/>
      </c>
      <c r="BQ451" s="67" t="str">
        <f t="shared" ref="BQ451" si="5333">IF(AND($F451=BP$2,$D451=BP$3,$E451=BQ$4),1,"")</f>
        <v/>
      </c>
      <c r="BR451" s="67" t="str">
        <f t="shared" si="4666"/>
        <v/>
      </c>
      <c r="BS451" s="67" t="str">
        <f t="shared" si="4667"/>
        <v/>
      </c>
      <c r="BT451" s="67" t="str">
        <f t="shared" si="4668"/>
        <v/>
      </c>
      <c r="BU451" s="67" t="str">
        <f t="shared" si="4669"/>
        <v/>
      </c>
      <c r="BV451" s="67" t="str">
        <f t="shared" si="4670"/>
        <v/>
      </c>
      <c r="BW451" s="67" t="str">
        <f t="shared" si="4671"/>
        <v/>
      </c>
      <c r="BX451" s="67" t="str">
        <f t="shared" si="4672"/>
        <v/>
      </c>
      <c r="BY451" s="75" t="str">
        <f t="shared" si="4673"/>
        <v/>
      </c>
      <c r="BZ451" s="74" t="str">
        <f t="shared" si="4869"/>
        <v/>
      </c>
      <c r="CA451" s="67" t="str">
        <f t="shared" ref="CA451" si="5334">IF(AND($F451=BZ$2,$D451=BZ$3,$E451=CA$4),1,"")</f>
        <v/>
      </c>
      <c r="CB451" s="67" t="str">
        <f t="shared" si="4675"/>
        <v/>
      </c>
      <c r="CC451" s="67" t="str">
        <f t="shared" si="4676"/>
        <v/>
      </c>
      <c r="CD451" s="67" t="str">
        <f t="shared" si="4677"/>
        <v/>
      </c>
      <c r="CE451" s="67" t="str">
        <f t="shared" si="4678"/>
        <v/>
      </c>
      <c r="CF451" s="67" t="str">
        <f t="shared" si="4679"/>
        <v/>
      </c>
      <c r="CG451" s="67" t="str">
        <f t="shared" si="4680"/>
        <v/>
      </c>
      <c r="CH451" s="67" t="str">
        <f t="shared" si="4681"/>
        <v/>
      </c>
      <c r="CI451" s="75" t="str">
        <f t="shared" si="4682"/>
        <v/>
      </c>
      <c r="CJ451" s="74" t="str">
        <f t="shared" si="4871"/>
        <v/>
      </c>
      <c r="CK451" s="67" t="str">
        <f t="shared" ref="CK451" si="5335">IF(AND($F451=CJ$2,$D451=CJ$3,$E451=CK$4),1,"")</f>
        <v/>
      </c>
      <c r="CL451" s="67" t="str">
        <f t="shared" si="4684"/>
        <v/>
      </c>
      <c r="CM451" s="67" t="str">
        <f t="shared" si="4685"/>
        <v/>
      </c>
      <c r="CN451" s="67" t="str">
        <f t="shared" si="4686"/>
        <v/>
      </c>
      <c r="CO451" s="67" t="str">
        <f t="shared" si="4687"/>
        <v/>
      </c>
      <c r="CP451" s="67" t="str">
        <f t="shared" si="4688"/>
        <v/>
      </c>
      <c r="CQ451" s="67" t="str">
        <f t="shared" si="4689"/>
        <v/>
      </c>
      <c r="CR451" s="67" t="str">
        <f t="shared" si="4690"/>
        <v/>
      </c>
      <c r="CS451" s="75" t="str">
        <f t="shared" si="4691"/>
        <v/>
      </c>
      <c r="CT451" s="74" t="str">
        <f t="shared" si="4873"/>
        <v/>
      </c>
      <c r="CU451" s="67" t="str">
        <f t="shared" ref="CU451" si="5336">IF(AND($F451=CT$2,$D451=CT$3,$E451=CU$4),1,"")</f>
        <v/>
      </c>
      <c r="CV451" s="67" t="str">
        <f t="shared" si="4693"/>
        <v/>
      </c>
      <c r="CW451" s="67" t="str">
        <f t="shared" si="4694"/>
        <v/>
      </c>
      <c r="CX451" s="67" t="str">
        <f t="shared" si="4695"/>
        <v/>
      </c>
      <c r="CY451" s="67" t="str">
        <f t="shared" si="4696"/>
        <v/>
      </c>
      <c r="CZ451" s="67" t="str">
        <f t="shared" si="4697"/>
        <v/>
      </c>
      <c r="DA451" s="67" t="str">
        <f t="shared" si="4698"/>
        <v/>
      </c>
      <c r="DB451" s="67" t="str">
        <f t="shared" si="4699"/>
        <v/>
      </c>
      <c r="DC451" s="75" t="str">
        <f t="shared" si="4700"/>
        <v/>
      </c>
      <c r="DD451" s="74" t="str">
        <f t="shared" si="4875"/>
        <v/>
      </c>
      <c r="DE451" s="67" t="str">
        <f t="shared" ref="DE451" si="5337">IF(AND($F451=DD$2,$D451=DD$3,$E451=DE$4),1,"")</f>
        <v/>
      </c>
      <c r="DF451" s="67" t="str">
        <f t="shared" si="4702"/>
        <v/>
      </c>
      <c r="DG451" s="67" t="str">
        <f t="shared" si="4703"/>
        <v/>
      </c>
      <c r="DH451" s="67" t="str">
        <f t="shared" si="4704"/>
        <v/>
      </c>
      <c r="DI451" s="67" t="str">
        <f t="shared" si="4705"/>
        <v/>
      </c>
      <c r="DJ451" s="67" t="str">
        <f t="shared" si="4706"/>
        <v/>
      </c>
      <c r="DK451" s="67" t="str">
        <f t="shared" si="4707"/>
        <v/>
      </c>
      <c r="DL451" s="67" t="str">
        <f t="shared" si="4708"/>
        <v/>
      </c>
      <c r="DM451" s="75" t="str">
        <f t="shared" si="4709"/>
        <v/>
      </c>
      <c r="DN451" s="74" t="str">
        <f t="shared" si="4877"/>
        <v/>
      </c>
      <c r="DO451" s="67" t="str">
        <f t="shared" ref="DO451" si="5338">IF(AND($F451=DN$2,$D451=DN$3,$E451=DO$4),1,"")</f>
        <v/>
      </c>
      <c r="DP451" s="67" t="str">
        <f t="shared" si="4711"/>
        <v/>
      </c>
      <c r="DQ451" s="67" t="str">
        <f t="shared" si="4712"/>
        <v/>
      </c>
      <c r="DR451" s="67" t="str">
        <f t="shared" si="4713"/>
        <v/>
      </c>
      <c r="DS451" s="67" t="str">
        <f t="shared" si="4714"/>
        <v/>
      </c>
      <c r="DT451" s="67" t="str">
        <f t="shared" si="4715"/>
        <v/>
      </c>
      <c r="DU451" s="67" t="str">
        <f t="shared" si="4716"/>
        <v/>
      </c>
      <c r="DV451" s="67" t="str">
        <f t="shared" si="4717"/>
        <v/>
      </c>
      <c r="DW451" s="76" t="str">
        <f t="shared" si="4718"/>
        <v/>
      </c>
      <c r="DX451" s="73"/>
    </row>
    <row r="452" spans="1:128" hidden="1">
      <c r="A452" s="67" t="str">
        <f>IF(OR(B452=0,B452=""),"",'Stu.Detail (1-20)'!A454)</f>
        <v/>
      </c>
      <c r="B452" s="67" t="str">
        <f>IF(OR('Stu.Detail (1-20)'!B454=0,'Stu.Detail (1-20)'!B454=""),"",'Stu.Detail (1-20)'!B454)</f>
        <v/>
      </c>
      <c r="C452" s="68" t="str">
        <f>IF(OR('Stu.Detail (1-20)'!C454=0,'Stu.Detail (1-20)'!C454=""),"",'Stu.Detail (1-20)'!C454)</f>
        <v/>
      </c>
      <c r="D452" s="67" t="str">
        <f>IF(OR('Stu.Detail (1-20)'!J454=0,'Stu.Detail (1-20)'!J454=""),"",'Stu.Detail (1-20)'!J454)</f>
        <v/>
      </c>
      <c r="E452" s="67" t="str">
        <f>IF(OR('Stu.Detail (1-20)'!K454=0,'Stu.Detail (1-20)'!K454=""),"",'Stu.Detail (1-20)'!K454)</f>
        <v/>
      </c>
      <c r="F452" s="67" t="str">
        <f>IF(OR('Stu.Detail (1-20)'!L454=0,'Stu.Detail (1-20)'!L454=""),"",'Stu.Detail (1-20)'!L454)</f>
        <v/>
      </c>
      <c r="H452" s="74" t="str">
        <f t="shared" si="4609"/>
        <v/>
      </c>
      <c r="I452" s="67" t="str">
        <f t="shared" si="4610"/>
        <v/>
      </c>
      <c r="J452" s="67" t="str">
        <f t="shared" si="4611"/>
        <v/>
      </c>
      <c r="K452" s="67" t="str">
        <f t="shared" si="4612"/>
        <v/>
      </c>
      <c r="L452" s="67" t="str">
        <f t="shared" si="4613"/>
        <v/>
      </c>
      <c r="M452" s="67" t="str">
        <f t="shared" si="4614"/>
        <v/>
      </c>
      <c r="N452" s="67" t="str">
        <f t="shared" si="4615"/>
        <v/>
      </c>
      <c r="O452" s="67" t="str">
        <f t="shared" si="4616"/>
        <v/>
      </c>
      <c r="P452" s="67" t="str">
        <f t="shared" si="4617"/>
        <v/>
      </c>
      <c r="Q452" s="75" t="str">
        <f t="shared" si="4618"/>
        <v/>
      </c>
      <c r="R452" s="74" t="str">
        <f t="shared" si="4619"/>
        <v/>
      </c>
      <c r="S452" s="67" t="str">
        <f t="shared" si="4620"/>
        <v/>
      </c>
      <c r="T452" s="67" t="str">
        <f t="shared" si="4621"/>
        <v/>
      </c>
      <c r="U452" s="67" t="str">
        <f t="shared" si="4622"/>
        <v/>
      </c>
      <c r="V452" s="67" t="str">
        <f t="shared" si="4623"/>
        <v/>
      </c>
      <c r="W452" s="67" t="str">
        <f t="shared" si="4624"/>
        <v/>
      </c>
      <c r="X452" s="67" t="str">
        <f t="shared" si="4625"/>
        <v/>
      </c>
      <c r="Y452" s="67" t="str">
        <f t="shared" si="4626"/>
        <v/>
      </c>
      <c r="Z452" s="67" t="str">
        <f t="shared" si="4627"/>
        <v/>
      </c>
      <c r="AA452" s="75" t="str">
        <f t="shared" si="4628"/>
        <v/>
      </c>
      <c r="AB452" s="74" t="str">
        <f t="shared" si="4859"/>
        <v/>
      </c>
      <c r="AC452" s="67" t="str">
        <f t="shared" ref="AC452" si="5339">IF(AND($F452=AB$2,$D452=AB$3,$E452=AC$4),1,"")</f>
        <v/>
      </c>
      <c r="AD452" s="67" t="str">
        <f t="shared" si="4630"/>
        <v/>
      </c>
      <c r="AE452" s="67" t="str">
        <f t="shared" si="4631"/>
        <v/>
      </c>
      <c r="AF452" s="67" t="str">
        <f t="shared" si="4632"/>
        <v/>
      </c>
      <c r="AG452" s="67" t="str">
        <f t="shared" si="4633"/>
        <v/>
      </c>
      <c r="AH452" s="67" t="str">
        <f t="shared" si="4634"/>
        <v/>
      </c>
      <c r="AI452" s="67" t="str">
        <f t="shared" si="4635"/>
        <v/>
      </c>
      <c r="AJ452" s="67" t="str">
        <f t="shared" si="4636"/>
        <v/>
      </c>
      <c r="AK452" s="75" t="str">
        <f t="shared" si="4637"/>
        <v/>
      </c>
      <c r="AL452" s="74" t="str">
        <f t="shared" si="4861"/>
        <v/>
      </c>
      <c r="AM452" s="67" t="str">
        <f t="shared" ref="AM452" si="5340">IF(AND($F452=AL$2,$D452=AL$3,$E452=AM$4),1,"")</f>
        <v/>
      </c>
      <c r="AN452" s="67" t="str">
        <f t="shared" si="4639"/>
        <v/>
      </c>
      <c r="AO452" s="67" t="str">
        <f t="shared" si="4640"/>
        <v/>
      </c>
      <c r="AP452" s="67" t="str">
        <f t="shared" si="4641"/>
        <v/>
      </c>
      <c r="AQ452" s="67" t="str">
        <f t="shared" si="4642"/>
        <v/>
      </c>
      <c r="AR452" s="67" t="str">
        <f t="shared" si="4643"/>
        <v/>
      </c>
      <c r="AS452" s="67" t="str">
        <f t="shared" si="4644"/>
        <v/>
      </c>
      <c r="AT452" s="67" t="str">
        <f t="shared" si="4645"/>
        <v/>
      </c>
      <c r="AU452" s="75" t="str">
        <f t="shared" si="4646"/>
        <v/>
      </c>
      <c r="AV452" s="74" t="str">
        <f t="shared" si="4863"/>
        <v/>
      </c>
      <c r="AW452" s="67" t="str">
        <f t="shared" ref="AW452" si="5341">IF(AND($F452=AV$2,$D452=AV$3,$E452=AW$4),1,"")</f>
        <v/>
      </c>
      <c r="AX452" s="67" t="str">
        <f t="shared" si="4648"/>
        <v/>
      </c>
      <c r="AY452" s="67" t="str">
        <f t="shared" si="4649"/>
        <v/>
      </c>
      <c r="AZ452" s="67" t="str">
        <f t="shared" si="4650"/>
        <v/>
      </c>
      <c r="BA452" s="67" t="str">
        <f t="shared" si="4651"/>
        <v/>
      </c>
      <c r="BB452" s="67" t="str">
        <f t="shared" si="4652"/>
        <v/>
      </c>
      <c r="BC452" s="67" t="str">
        <f t="shared" si="4653"/>
        <v/>
      </c>
      <c r="BD452" s="67" t="str">
        <f t="shared" si="4654"/>
        <v/>
      </c>
      <c r="BE452" s="75" t="str">
        <f t="shared" si="4655"/>
        <v/>
      </c>
      <c r="BF452" s="74" t="str">
        <f t="shared" si="4865"/>
        <v/>
      </c>
      <c r="BG452" s="67" t="str">
        <f t="shared" ref="BG452" si="5342">IF(AND($F452=BF$2,$D452=BF$3,$E452=BG$4),1,"")</f>
        <v/>
      </c>
      <c r="BH452" s="67" t="str">
        <f t="shared" si="4657"/>
        <v/>
      </c>
      <c r="BI452" s="67" t="str">
        <f t="shared" si="4658"/>
        <v/>
      </c>
      <c r="BJ452" s="67" t="str">
        <f t="shared" si="4659"/>
        <v/>
      </c>
      <c r="BK452" s="67" t="str">
        <f t="shared" si="4660"/>
        <v/>
      </c>
      <c r="BL452" s="67" t="str">
        <f t="shared" si="4661"/>
        <v/>
      </c>
      <c r="BM452" s="67" t="str">
        <f t="shared" si="4662"/>
        <v/>
      </c>
      <c r="BN452" s="67" t="str">
        <f t="shared" si="4663"/>
        <v/>
      </c>
      <c r="BO452" s="75" t="str">
        <f t="shared" si="4664"/>
        <v/>
      </c>
      <c r="BP452" s="74" t="str">
        <f t="shared" si="4867"/>
        <v/>
      </c>
      <c r="BQ452" s="67" t="str">
        <f t="shared" ref="BQ452" si="5343">IF(AND($F452=BP$2,$D452=BP$3,$E452=BQ$4),1,"")</f>
        <v/>
      </c>
      <c r="BR452" s="67" t="str">
        <f t="shared" si="4666"/>
        <v/>
      </c>
      <c r="BS452" s="67" t="str">
        <f t="shared" si="4667"/>
        <v/>
      </c>
      <c r="BT452" s="67" t="str">
        <f t="shared" si="4668"/>
        <v/>
      </c>
      <c r="BU452" s="67" t="str">
        <f t="shared" si="4669"/>
        <v/>
      </c>
      <c r="BV452" s="67" t="str">
        <f t="shared" si="4670"/>
        <v/>
      </c>
      <c r="BW452" s="67" t="str">
        <f t="shared" si="4671"/>
        <v/>
      </c>
      <c r="BX452" s="67" t="str">
        <f t="shared" si="4672"/>
        <v/>
      </c>
      <c r="BY452" s="75" t="str">
        <f t="shared" si="4673"/>
        <v/>
      </c>
      <c r="BZ452" s="74" t="str">
        <f t="shared" si="4869"/>
        <v/>
      </c>
      <c r="CA452" s="67" t="str">
        <f t="shared" ref="CA452" si="5344">IF(AND($F452=BZ$2,$D452=BZ$3,$E452=CA$4),1,"")</f>
        <v/>
      </c>
      <c r="CB452" s="67" t="str">
        <f t="shared" si="4675"/>
        <v/>
      </c>
      <c r="CC452" s="67" t="str">
        <f t="shared" si="4676"/>
        <v/>
      </c>
      <c r="CD452" s="67" t="str">
        <f t="shared" si="4677"/>
        <v/>
      </c>
      <c r="CE452" s="67" t="str">
        <f t="shared" si="4678"/>
        <v/>
      </c>
      <c r="CF452" s="67" t="str">
        <f t="shared" si="4679"/>
        <v/>
      </c>
      <c r="CG452" s="67" t="str">
        <f t="shared" si="4680"/>
        <v/>
      </c>
      <c r="CH452" s="67" t="str">
        <f t="shared" si="4681"/>
        <v/>
      </c>
      <c r="CI452" s="75" t="str">
        <f t="shared" si="4682"/>
        <v/>
      </c>
      <c r="CJ452" s="74" t="str">
        <f t="shared" si="4871"/>
        <v/>
      </c>
      <c r="CK452" s="67" t="str">
        <f t="shared" ref="CK452" si="5345">IF(AND($F452=CJ$2,$D452=CJ$3,$E452=CK$4),1,"")</f>
        <v/>
      </c>
      <c r="CL452" s="67" t="str">
        <f t="shared" si="4684"/>
        <v/>
      </c>
      <c r="CM452" s="67" t="str">
        <f t="shared" si="4685"/>
        <v/>
      </c>
      <c r="CN452" s="67" t="str">
        <f t="shared" si="4686"/>
        <v/>
      </c>
      <c r="CO452" s="67" t="str">
        <f t="shared" si="4687"/>
        <v/>
      </c>
      <c r="CP452" s="67" t="str">
        <f t="shared" si="4688"/>
        <v/>
      </c>
      <c r="CQ452" s="67" t="str">
        <f t="shared" si="4689"/>
        <v/>
      </c>
      <c r="CR452" s="67" t="str">
        <f t="shared" si="4690"/>
        <v/>
      </c>
      <c r="CS452" s="75" t="str">
        <f t="shared" si="4691"/>
        <v/>
      </c>
      <c r="CT452" s="74" t="str">
        <f t="shared" si="4873"/>
        <v/>
      </c>
      <c r="CU452" s="67" t="str">
        <f t="shared" ref="CU452" si="5346">IF(AND($F452=CT$2,$D452=CT$3,$E452=CU$4),1,"")</f>
        <v/>
      </c>
      <c r="CV452" s="67" t="str">
        <f t="shared" si="4693"/>
        <v/>
      </c>
      <c r="CW452" s="67" t="str">
        <f t="shared" si="4694"/>
        <v/>
      </c>
      <c r="CX452" s="67" t="str">
        <f t="shared" si="4695"/>
        <v/>
      </c>
      <c r="CY452" s="67" t="str">
        <f t="shared" si="4696"/>
        <v/>
      </c>
      <c r="CZ452" s="67" t="str">
        <f t="shared" si="4697"/>
        <v/>
      </c>
      <c r="DA452" s="67" t="str">
        <f t="shared" si="4698"/>
        <v/>
      </c>
      <c r="DB452" s="67" t="str">
        <f t="shared" si="4699"/>
        <v/>
      </c>
      <c r="DC452" s="75" t="str">
        <f t="shared" si="4700"/>
        <v/>
      </c>
      <c r="DD452" s="74" t="str">
        <f t="shared" si="4875"/>
        <v/>
      </c>
      <c r="DE452" s="67" t="str">
        <f t="shared" ref="DE452" si="5347">IF(AND($F452=DD$2,$D452=DD$3,$E452=DE$4),1,"")</f>
        <v/>
      </c>
      <c r="DF452" s="67" t="str">
        <f t="shared" si="4702"/>
        <v/>
      </c>
      <c r="DG452" s="67" t="str">
        <f t="shared" si="4703"/>
        <v/>
      </c>
      <c r="DH452" s="67" t="str">
        <f t="shared" si="4704"/>
        <v/>
      </c>
      <c r="DI452" s="67" t="str">
        <f t="shared" si="4705"/>
        <v/>
      </c>
      <c r="DJ452" s="67" t="str">
        <f t="shared" si="4706"/>
        <v/>
      </c>
      <c r="DK452" s="67" t="str">
        <f t="shared" si="4707"/>
        <v/>
      </c>
      <c r="DL452" s="67" t="str">
        <f t="shared" si="4708"/>
        <v/>
      </c>
      <c r="DM452" s="75" t="str">
        <f t="shared" si="4709"/>
        <v/>
      </c>
      <c r="DN452" s="74" t="str">
        <f t="shared" si="4877"/>
        <v/>
      </c>
      <c r="DO452" s="67" t="str">
        <f t="shared" ref="DO452" si="5348">IF(AND($F452=DN$2,$D452=DN$3,$E452=DO$4),1,"")</f>
        <v/>
      </c>
      <c r="DP452" s="67" t="str">
        <f t="shared" si="4711"/>
        <v/>
      </c>
      <c r="DQ452" s="67" t="str">
        <f t="shared" si="4712"/>
        <v/>
      </c>
      <c r="DR452" s="67" t="str">
        <f t="shared" si="4713"/>
        <v/>
      </c>
      <c r="DS452" s="67" t="str">
        <f t="shared" si="4714"/>
        <v/>
      </c>
      <c r="DT452" s="67" t="str">
        <f t="shared" si="4715"/>
        <v/>
      </c>
      <c r="DU452" s="67" t="str">
        <f t="shared" si="4716"/>
        <v/>
      </c>
      <c r="DV452" s="67" t="str">
        <f t="shared" si="4717"/>
        <v/>
      </c>
      <c r="DW452" s="76" t="str">
        <f t="shared" si="4718"/>
        <v/>
      </c>
      <c r="DX452" s="73"/>
    </row>
    <row r="453" spans="1:128" hidden="1">
      <c r="A453" s="67" t="str">
        <f>IF(OR(B453=0,B453=""),"",'Stu.Detail (1-20)'!A455)</f>
        <v/>
      </c>
      <c r="B453" s="67" t="str">
        <f>IF(OR('Stu.Detail (1-20)'!B455=0,'Stu.Detail (1-20)'!B455=""),"",'Stu.Detail (1-20)'!B455)</f>
        <v/>
      </c>
      <c r="C453" s="68" t="str">
        <f>IF(OR('Stu.Detail (1-20)'!C455=0,'Stu.Detail (1-20)'!C455=""),"",'Stu.Detail (1-20)'!C455)</f>
        <v/>
      </c>
      <c r="D453" s="67" t="str">
        <f>IF(OR('Stu.Detail (1-20)'!J455=0,'Stu.Detail (1-20)'!J455=""),"",'Stu.Detail (1-20)'!J455)</f>
        <v/>
      </c>
      <c r="E453" s="67" t="str">
        <f>IF(OR('Stu.Detail (1-20)'!K455=0,'Stu.Detail (1-20)'!K455=""),"",'Stu.Detail (1-20)'!K455)</f>
        <v/>
      </c>
      <c r="F453" s="67" t="str">
        <f>IF(OR('Stu.Detail (1-20)'!L455=0,'Stu.Detail (1-20)'!L455=""),"",'Stu.Detail (1-20)'!L455)</f>
        <v/>
      </c>
      <c r="H453" s="74" t="str">
        <f t="shared" si="4609"/>
        <v/>
      </c>
      <c r="I453" s="67" t="str">
        <f t="shared" si="4610"/>
        <v/>
      </c>
      <c r="J453" s="67" t="str">
        <f t="shared" si="4611"/>
        <v/>
      </c>
      <c r="K453" s="67" t="str">
        <f t="shared" si="4612"/>
        <v/>
      </c>
      <c r="L453" s="67" t="str">
        <f t="shared" si="4613"/>
        <v/>
      </c>
      <c r="M453" s="67" t="str">
        <f t="shared" si="4614"/>
        <v/>
      </c>
      <c r="N453" s="67" t="str">
        <f t="shared" si="4615"/>
        <v/>
      </c>
      <c r="O453" s="67" t="str">
        <f t="shared" si="4616"/>
        <v/>
      </c>
      <c r="P453" s="67" t="str">
        <f t="shared" si="4617"/>
        <v/>
      </c>
      <c r="Q453" s="75" t="str">
        <f t="shared" si="4618"/>
        <v/>
      </c>
      <c r="R453" s="74" t="str">
        <f t="shared" si="4619"/>
        <v/>
      </c>
      <c r="S453" s="67" t="str">
        <f t="shared" si="4620"/>
        <v/>
      </c>
      <c r="T453" s="67" t="str">
        <f t="shared" si="4621"/>
        <v/>
      </c>
      <c r="U453" s="67" t="str">
        <f t="shared" si="4622"/>
        <v/>
      </c>
      <c r="V453" s="67" t="str">
        <f t="shared" si="4623"/>
        <v/>
      </c>
      <c r="W453" s="67" t="str">
        <f t="shared" si="4624"/>
        <v/>
      </c>
      <c r="X453" s="67" t="str">
        <f t="shared" si="4625"/>
        <v/>
      </c>
      <c r="Y453" s="67" t="str">
        <f t="shared" si="4626"/>
        <v/>
      </c>
      <c r="Z453" s="67" t="str">
        <f t="shared" si="4627"/>
        <v/>
      </c>
      <c r="AA453" s="75" t="str">
        <f t="shared" si="4628"/>
        <v/>
      </c>
      <c r="AB453" s="74" t="str">
        <f t="shared" si="4859"/>
        <v/>
      </c>
      <c r="AC453" s="67" t="str">
        <f t="shared" ref="AC453" si="5349">IF(AND($F453=AB$2,$D453=AB$3,$E453=AC$4),1,"")</f>
        <v/>
      </c>
      <c r="AD453" s="67" t="str">
        <f t="shared" si="4630"/>
        <v/>
      </c>
      <c r="AE453" s="67" t="str">
        <f t="shared" si="4631"/>
        <v/>
      </c>
      <c r="AF453" s="67" t="str">
        <f t="shared" si="4632"/>
        <v/>
      </c>
      <c r="AG453" s="67" t="str">
        <f t="shared" si="4633"/>
        <v/>
      </c>
      <c r="AH453" s="67" t="str">
        <f t="shared" si="4634"/>
        <v/>
      </c>
      <c r="AI453" s="67" t="str">
        <f t="shared" si="4635"/>
        <v/>
      </c>
      <c r="AJ453" s="67" t="str">
        <f t="shared" si="4636"/>
        <v/>
      </c>
      <c r="AK453" s="75" t="str">
        <f t="shared" si="4637"/>
        <v/>
      </c>
      <c r="AL453" s="74" t="str">
        <f t="shared" si="4861"/>
        <v/>
      </c>
      <c r="AM453" s="67" t="str">
        <f t="shared" ref="AM453" si="5350">IF(AND($F453=AL$2,$D453=AL$3,$E453=AM$4),1,"")</f>
        <v/>
      </c>
      <c r="AN453" s="67" t="str">
        <f t="shared" si="4639"/>
        <v/>
      </c>
      <c r="AO453" s="67" t="str">
        <f t="shared" si="4640"/>
        <v/>
      </c>
      <c r="AP453" s="67" t="str">
        <f t="shared" si="4641"/>
        <v/>
      </c>
      <c r="AQ453" s="67" t="str">
        <f t="shared" si="4642"/>
        <v/>
      </c>
      <c r="AR453" s="67" t="str">
        <f t="shared" si="4643"/>
        <v/>
      </c>
      <c r="AS453" s="67" t="str">
        <f t="shared" si="4644"/>
        <v/>
      </c>
      <c r="AT453" s="67" t="str">
        <f t="shared" si="4645"/>
        <v/>
      </c>
      <c r="AU453" s="75" t="str">
        <f t="shared" si="4646"/>
        <v/>
      </c>
      <c r="AV453" s="74" t="str">
        <f t="shared" si="4863"/>
        <v/>
      </c>
      <c r="AW453" s="67" t="str">
        <f t="shared" ref="AW453" si="5351">IF(AND($F453=AV$2,$D453=AV$3,$E453=AW$4),1,"")</f>
        <v/>
      </c>
      <c r="AX453" s="67" t="str">
        <f t="shared" si="4648"/>
        <v/>
      </c>
      <c r="AY453" s="67" t="str">
        <f t="shared" si="4649"/>
        <v/>
      </c>
      <c r="AZ453" s="67" t="str">
        <f t="shared" si="4650"/>
        <v/>
      </c>
      <c r="BA453" s="67" t="str">
        <f t="shared" si="4651"/>
        <v/>
      </c>
      <c r="BB453" s="67" t="str">
        <f t="shared" si="4652"/>
        <v/>
      </c>
      <c r="BC453" s="67" t="str">
        <f t="shared" si="4653"/>
        <v/>
      </c>
      <c r="BD453" s="67" t="str">
        <f t="shared" si="4654"/>
        <v/>
      </c>
      <c r="BE453" s="75" t="str">
        <f t="shared" si="4655"/>
        <v/>
      </c>
      <c r="BF453" s="74" t="str">
        <f t="shared" si="4865"/>
        <v/>
      </c>
      <c r="BG453" s="67" t="str">
        <f t="shared" ref="BG453" si="5352">IF(AND($F453=BF$2,$D453=BF$3,$E453=BG$4),1,"")</f>
        <v/>
      </c>
      <c r="BH453" s="67" t="str">
        <f t="shared" si="4657"/>
        <v/>
      </c>
      <c r="BI453" s="67" t="str">
        <f t="shared" si="4658"/>
        <v/>
      </c>
      <c r="BJ453" s="67" t="str">
        <f t="shared" si="4659"/>
        <v/>
      </c>
      <c r="BK453" s="67" t="str">
        <f t="shared" si="4660"/>
        <v/>
      </c>
      <c r="BL453" s="67" t="str">
        <f t="shared" si="4661"/>
        <v/>
      </c>
      <c r="BM453" s="67" t="str">
        <f t="shared" si="4662"/>
        <v/>
      </c>
      <c r="BN453" s="67" t="str">
        <f t="shared" si="4663"/>
        <v/>
      </c>
      <c r="BO453" s="75" t="str">
        <f t="shared" si="4664"/>
        <v/>
      </c>
      <c r="BP453" s="74" t="str">
        <f t="shared" si="4867"/>
        <v/>
      </c>
      <c r="BQ453" s="67" t="str">
        <f t="shared" ref="BQ453" si="5353">IF(AND($F453=BP$2,$D453=BP$3,$E453=BQ$4),1,"")</f>
        <v/>
      </c>
      <c r="BR453" s="67" t="str">
        <f t="shared" si="4666"/>
        <v/>
      </c>
      <c r="BS453" s="67" t="str">
        <f t="shared" si="4667"/>
        <v/>
      </c>
      <c r="BT453" s="67" t="str">
        <f t="shared" si="4668"/>
        <v/>
      </c>
      <c r="BU453" s="67" t="str">
        <f t="shared" si="4669"/>
        <v/>
      </c>
      <c r="BV453" s="67" t="str">
        <f t="shared" si="4670"/>
        <v/>
      </c>
      <c r="BW453" s="67" t="str">
        <f t="shared" si="4671"/>
        <v/>
      </c>
      <c r="BX453" s="67" t="str">
        <f t="shared" si="4672"/>
        <v/>
      </c>
      <c r="BY453" s="75" t="str">
        <f t="shared" si="4673"/>
        <v/>
      </c>
      <c r="BZ453" s="74" t="str">
        <f t="shared" si="4869"/>
        <v/>
      </c>
      <c r="CA453" s="67" t="str">
        <f t="shared" ref="CA453" si="5354">IF(AND($F453=BZ$2,$D453=BZ$3,$E453=CA$4),1,"")</f>
        <v/>
      </c>
      <c r="CB453" s="67" t="str">
        <f t="shared" si="4675"/>
        <v/>
      </c>
      <c r="CC453" s="67" t="str">
        <f t="shared" si="4676"/>
        <v/>
      </c>
      <c r="CD453" s="67" t="str">
        <f t="shared" si="4677"/>
        <v/>
      </c>
      <c r="CE453" s="67" t="str">
        <f t="shared" si="4678"/>
        <v/>
      </c>
      <c r="CF453" s="67" t="str">
        <f t="shared" si="4679"/>
        <v/>
      </c>
      <c r="CG453" s="67" t="str">
        <f t="shared" si="4680"/>
        <v/>
      </c>
      <c r="CH453" s="67" t="str">
        <f t="shared" si="4681"/>
        <v/>
      </c>
      <c r="CI453" s="75" t="str">
        <f t="shared" si="4682"/>
        <v/>
      </c>
      <c r="CJ453" s="74" t="str">
        <f t="shared" si="4871"/>
        <v/>
      </c>
      <c r="CK453" s="67" t="str">
        <f t="shared" ref="CK453" si="5355">IF(AND($F453=CJ$2,$D453=CJ$3,$E453=CK$4),1,"")</f>
        <v/>
      </c>
      <c r="CL453" s="67" t="str">
        <f t="shared" si="4684"/>
        <v/>
      </c>
      <c r="CM453" s="67" t="str">
        <f t="shared" si="4685"/>
        <v/>
      </c>
      <c r="CN453" s="67" t="str">
        <f t="shared" si="4686"/>
        <v/>
      </c>
      <c r="CO453" s="67" t="str">
        <f t="shared" si="4687"/>
        <v/>
      </c>
      <c r="CP453" s="67" t="str">
        <f t="shared" si="4688"/>
        <v/>
      </c>
      <c r="CQ453" s="67" t="str">
        <f t="shared" si="4689"/>
        <v/>
      </c>
      <c r="CR453" s="67" t="str">
        <f t="shared" si="4690"/>
        <v/>
      </c>
      <c r="CS453" s="75" t="str">
        <f t="shared" si="4691"/>
        <v/>
      </c>
      <c r="CT453" s="74" t="str">
        <f t="shared" si="4873"/>
        <v/>
      </c>
      <c r="CU453" s="67" t="str">
        <f t="shared" ref="CU453" si="5356">IF(AND($F453=CT$2,$D453=CT$3,$E453=CU$4),1,"")</f>
        <v/>
      </c>
      <c r="CV453" s="67" t="str">
        <f t="shared" si="4693"/>
        <v/>
      </c>
      <c r="CW453" s="67" t="str">
        <f t="shared" si="4694"/>
        <v/>
      </c>
      <c r="CX453" s="67" t="str">
        <f t="shared" si="4695"/>
        <v/>
      </c>
      <c r="CY453" s="67" t="str">
        <f t="shared" si="4696"/>
        <v/>
      </c>
      <c r="CZ453" s="67" t="str">
        <f t="shared" si="4697"/>
        <v/>
      </c>
      <c r="DA453" s="67" t="str">
        <f t="shared" si="4698"/>
        <v/>
      </c>
      <c r="DB453" s="67" t="str">
        <f t="shared" si="4699"/>
        <v/>
      </c>
      <c r="DC453" s="75" t="str">
        <f t="shared" si="4700"/>
        <v/>
      </c>
      <c r="DD453" s="74" t="str">
        <f t="shared" si="4875"/>
        <v/>
      </c>
      <c r="DE453" s="67" t="str">
        <f t="shared" ref="DE453" si="5357">IF(AND($F453=DD$2,$D453=DD$3,$E453=DE$4),1,"")</f>
        <v/>
      </c>
      <c r="DF453" s="67" t="str">
        <f t="shared" si="4702"/>
        <v/>
      </c>
      <c r="DG453" s="67" t="str">
        <f t="shared" si="4703"/>
        <v/>
      </c>
      <c r="DH453" s="67" t="str">
        <f t="shared" si="4704"/>
        <v/>
      </c>
      <c r="DI453" s="67" t="str">
        <f t="shared" si="4705"/>
        <v/>
      </c>
      <c r="DJ453" s="67" t="str">
        <f t="shared" si="4706"/>
        <v/>
      </c>
      <c r="DK453" s="67" t="str">
        <f t="shared" si="4707"/>
        <v/>
      </c>
      <c r="DL453" s="67" t="str">
        <f t="shared" si="4708"/>
        <v/>
      </c>
      <c r="DM453" s="75" t="str">
        <f t="shared" si="4709"/>
        <v/>
      </c>
      <c r="DN453" s="74" t="str">
        <f t="shared" si="4877"/>
        <v/>
      </c>
      <c r="DO453" s="67" t="str">
        <f t="shared" ref="DO453" si="5358">IF(AND($F453=DN$2,$D453=DN$3,$E453=DO$4),1,"")</f>
        <v/>
      </c>
      <c r="DP453" s="67" t="str">
        <f t="shared" si="4711"/>
        <v/>
      </c>
      <c r="DQ453" s="67" t="str">
        <f t="shared" si="4712"/>
        <v/>
      </c>
      <c r="DR453" s="67" t="str">
        <f t="shared" si="4713"/>
        <v/>
      </c>
      <c r="DS453" s="67" t="str">
        <f t="shared" si="4714"/>
        <v/>
      </c>
      <c r="DT453" s="67" t="str">
        <f t="shared" si="4715"/>
        <v/>
      </c>
      <c r="DU453" s="67" t="str">
        <f t="shared" si="4716"/>
        <v/>
      </c>
      <c r="DV453" s="67" t="str">
        <f t="shared" si="4717"/>
        <v/>
      </c>
      <c r="DW453" s="76" t="str">
        <f t="shared" si="4718"/>
        <v/>
      </c>
      <c r="DX453" s="73"/>
    </row>
    <row r="454" spans="1:128" hidden="1">
      <c r="A454" s="67" t="str">
        <f>IF(OR(B454=0,B454=""),"",'Stu.Detail (1-20)'!A456)</f>
        <v/>
      </c>
      <c r="B454" s="67" t="str">
        <f>IF(OR('Stu.Detail (1-20)'!B456=0,'Stu.Detail (1-20)'!B456=""),"",'Stu.Detail (1-20)'!B456)</f>
        <v/>
      </c>
      <c r="C454" s="68" t="str">
        <f>IF(OR('Stu.Detail (1-20)'!C456=0,'Stu.Detail (1-20)'!C456=""),"",'Stu.Detail (1-20)'!C456)</f>
        <v/>
      </c>
      <c r="D454" s="67" t="str">
        <f>IF(OR('Stu.Detail (1-20)'!J456=0,'Stu.Detail (1-20)'!J456=""),"",'Stu.Detail (1-20)'!J456)</f>
        <v/>
      </c>
      <c r="E454" s="67" t="str">
        <f>IF(OR('Stu.Detail (1-20)'!K456=0,'Stu.Detail (1-20)'!K456=""),"",'Stu.Detail (1-20)'!K456)</f>
        <v/>
      </c>
      <c r="F454" s="67" t="str">
        <f>IF(OR('Stu.Detail (1-20)'!L456=0,'Stu.Detail (1-20)'!L456=""),"",'Stu.Detail (1-20)'!L456)</f>
        <v/>
      </c>
      <c r="H454" s="74" t="str">
        <f t="shared" ref="H454:H517" si="5359">IF(AND($F454=H$2,$D454=H$3,$E454=H$4),1,"")</f>
        <v/>
      </c>
      <c r="I454" s="67" t="str">
        <f t="shared" ref="I454:I517" si="5360">IF(AND($F454=H$2,$D454=H$3,$E454=I$4),1,"")</f>
        <v/>
      </c>
      <c r="J454" s="67" t="str">
        <f t="shared" ref="J454:J517" si="5361">IF(AND($F454=H$2,$D454=J$3,$E454=J$4),1,"")</f>
        <v/>
      </c>
      <c r="K454" s="67" t="str">
        <f t="shared" ref="K454:K517" si="5362">IF(AND($F454=H$2,$D454=J$3,$E454=K$4),1,"")</f>
        <v/>
      </c>
      <c r="L454" s="67" t="str">
        <f t="shared" ref="L454:L517" si="5363">IF(AND($F454=H$2,$D454=L$3,$E454=L$4),1,"")</f>
        <v/>
      </c>
      <c r="M454" s="67" t="str">
        <f t="shared" ref="M454:M517" si="5364">IF(AND($F454=H$2,$D454=L$3,$E454=M$4),1,"")</f>
        <v/>
      </c>
      <c r="N454" s="67" t="str">
        <f t="shared" ref="N454:N517" si="5365">IF(AND($F454=H$2,$D454=N$3,$E454=N$4),1,"")</f>
        <v/>
      </c>
      <c r="O454" s="67" t="str">
        <f t="shared" ref="O454:O517" si="5366">IF(AND($F454=H$2,$D454=N$3,$E454=O$4),1,"")</f>
        <v/>
      </c>
      <c r="P454" s="67" t="str">
        <f t="shared" ref="P454:P517" si="5367">IF(AND($F454=H$2,$D454=P$3,$E454=P$4),1,"")</f>
        <v/>
      </c>
      <c r="Q454" s="75" t="str">
        <f t="shared" ref="Q454:Q517" si="5368">IF(AND($F454=H$2,$D454=P$3,$E454=Q$4),1,"")</f>
        <v/>
      </c>
      <c r="R454" s="74" t="str">
        <f t="shared" ref="R454:R517" si="5369">IF(AND($F454=R$2,$D454=R$3,$E454=R$4),1,"")</f>
        <v/>
      </c>
      <c r="S454" s="67" t="str">
        <f t="shared" ref="S454:S517" si="5370">IF(AND($F454=R$2,$D454=R$3,$E454=S$4),1,"")</f>
        <v/>
      </c>
      <c r="T454" s="67" t="str">
        <f t="shared" ref="T454:T517" si="5371">IF(AND($F454=R$2,$D454=T$3,$E454=T$4),1,"")</f>
        <v/>
      </c>
      <c r="U454" s="67" t="str">
        <f t="shared" ref="U454:U517" si="5372">IF(AND($F454=R$2,$D454=T$3,$E454=U$4),1,"")</f>
        <v/>
      </c>
      <c r="V454" s="67" t="str">
        <f t="shared" ref="V454:V517" si="5373">IF(AND($F454=R$2,$D454=V$3,$E454=V$4),1,"")</f>
        <v/>
      </c>
      <c r="W454" s="67" t="str">
        <f t="shared" ref="W454:W517" si="5374">IF(AND($F454=R$2,$D454=V$3,$E454=W$4),1,"")</f>
        <v/>
      </c>
      <c r="X454" s="67" t="str">
        <f t="shared" ref="X454:X517" si="5375">IF(AND($F454=R$2,$D454=X$3,$E454=X$4),1,"")</f>
        <v/>
      </c>
      <c r="Y454" s="67" t="str">
        <f t="shared" ref="Y454:Y517" si="5376">IF(AND($F454=R$2,$D454=X$3,$E454=Y$4),1,"")</f>
        <v/>
      </c>
      <c r="Z454" s="67" t="str">
        <f t="shared" ref="Z454:Z517" si="5377">IF(AND($F454=R$2,$D454=Z$3,$E454=Z$4),1,"")</f>
        <v/>
      </c>
      <c r="AA454" s="75" t="str">
        <f t="shared" ref="AA454:AA517" si="5378">IF(AND($F454=R$2,$D454=Z$3,$E454=AA$4),1,"")</f>
        <v/>
      </c>
      <c r="AB454" s="74" t="str">
        <f t="shared" si="4859"/>
        <v/>
      </c>
      <c r="AC454" s="67" t="str">
        <f t="shared" ref="AC454" si="5379">IF(AND($F454=AB$2,$D454=AB$3,$E454=AC$4),1,"")</f>
        <v/>
      </c>
      <c r="AD454" s="67" t="str">
        <f t="shared" ref="AD454:AD517" si="5380">IF(AND($F454=AB$2,$D454=AD$3,$E454=AD$4),1,"")</f>
        <v/>
      </c>
      <c r="AE454" s="67" t="str">
        <f t="shared" ref="AE454:AE517" si="5381">IF(AND($F454=AB$2,$D454=AD$3,$E454=AE$4),1,"")</f>
        <v/>
      </c>
      <c r="AF454" s="67" t="str">
        <f t="shared" ref="AF454:AF517" si="5382">IF(AND($F454=AB$2,$D454=AF$3,$E454=AF$4),1,"")</f>
        <v/>
      </c>
      <c r="AG454" s="67" t="str">
        <f t="shared" ref="AG454:AG517" si="5383">IF(AND($F454=AB$2,$D454=AF$3,$E454=AG$4),1,"")</f>
        <v/>
      </c>
      <c r="AH454" s="67" t="str">
        <f t="shared" ref="AH454:AH517" si="5384">IF(AND($F454=AB$2,$D454=AH$3,$E454=AH$4),1,"")</f>
        <v/>
      </c>
      <c r="AI454" s="67" t="str">
        <f t="shared" ref="AI454:AI517" si="5385">IF(AND($F454=AB$2,$D454=AH$3,$E454=AI$4),1,"")</f>
        <v/>
      </c>
      <c r="AJ454" s="67" t="str">
        <f t="shared" ref="AJ454:AJ517" si="5386">IF(AND($F454=AB$2,$D454=AJ$3,$E454=AJ$4),1,"")</f>
        <v/>
      </c>
      <c r="AK454" s="75" t="str">
        <f t="shared" ref="AK454:AK517" si="5387">IF(AND($F454=AB$2,$D454=AJ$3,$E454=AK$4),1,"")</f>
        <v/>
      </c>
      <c r="AL454" s="74" t="str">
        <f t="shared" si="4861"/>
        <v/>
      </c>
      <c r="AM454" s="67" t="str">
        <f t="shared" ref="AM454" si="5388">IF(AND($F454=AL$2,$D454=AL$3,$E454=AM$4),1,"")</f>
        <v/>
      </c>
      <c r="AN454" s="67" t="str">
        <f t="shared" ref="AN454:AN517" si="5389">IF(AND($F454=AL$2,$D454=AN$3,$E454=AN$4),1,"")</f>
        <v/>
      </c>
      <c r="AO454" s="67" t="str">
        <f t="shared" ref="AO454:AO517" si="5390">IF(AND($F454=AL$2,$D454=AN$3,$E454=AO$4),1,"")</f>
        <v/>
      </c>
      <c r="AP454" s="67" t="str">
        <f t="shared" ref="AP454:AP517" si="5391">IF(AND($F454=AL$2,$D454=AP$3,$E454=AP$4),1,"")</f>
        <v/>
      </c>
      <c r="AQ454" s="67" t="str">
        <f t="shared" ref="AQ454:AQ517" si="5392">IF(AND($F454=AL$2,$D454=AP$3,$E454=AQ$4),1,"")</f>
        <v/>
      </c>
      <c r="AR454" s="67" t="str">
        <f t="shared" ref="AR454:AR517" si="5393">IF(AND($F454=AL$2,$D454=AR$3,$E454=AR$4),1,"")</f>
        <v/>
      </c>
      <c r="AS454" s="67" t="str">
        <f t="shared" ref="AS454:AS517" si="5394">IF(AND($F454=AL$2,$D454=AR$3,$E454=AS$4),1,"")</f>
        <v/>
      </c>
      <c r="AT454" s="67" t="str">
        <f t="shared" ref="AT454:AT517" si="5395">IF(AND($F454=AL$2,$D454=AT$3,$E454=AT$4),1,"")</f>
        <v/>
      </c>
      <c r="AU454" s="75" t="str">
        <f t="shared" ref="AU454:AU517" si="5396">IF(AND($F454=AL$2,$D454=AT$3,$E454=AU$4),1,"")</f>
        <v/>
      </c>
      <c r="AV454" s="74" t="str">
        <f t="shared" si="4863"/>
        <v/>
      </c>
      <c r="AW454" s="67" t="str">
        <f t="shared" ref="AW454" si="5397">IF(AND($F454=AV$2,$D454=AV$3,$E454=AW$4),1,"")</f>
        <v/>
      </c>
      <c r="AX454" s="67" t="str">
        <f t="shared" ref="AX454:AX517" si="5398">IF(AND($F454=AV$2,$D454=AX$3,$E454=AX$4),1,"")</f>
        <v/>
      </c>
      <c r="AY454" s="67" t="str">
        <f t="shared" ref="AY454:AY517" si="5399">IF(AND($F454=AV$2,$D454=AX$3,$E454=AY$4),1,"")</f>
        <v/>
      </c>
      <c r="AZ454" s="67" t="str">
        <f t="shared" ref="AZ454:AZ517" si="5400">IF(AND($F454=AV$2,$D454=AZ$3,$E454=AZ$4),1,"")</f>
        <v/>
      </c>
      <c r="BA454" s="67" t="str">
        <f t="shared" ref="BA454:BA517" si="5401">IF(AND($F454=AV$2,$D454=AZ$3,$E454=BA$4),1,"")</f>
        <v/>
      </c>
      <c r="BB454" s="67" t="str">
        <f t="shared" ref="BB454:BB517" si="5402">IF(AND($F454=AV$2,$D454=BB$3,$E454=BB$4),1,"")</f>
        <v/>
      </c>
      <c r="BC454" s="67" t="str">
        <f t="shared" ref="BC454:BC517" si="5403">IF(AND($F454=AV$2,$D454=BB$3,$E454=BC$4),1,"")</f>
        <v/>
      </c>
      <c r="BD454" s="67" t="str">
        <f t="shared" ref="BD454:BD517" si="5404">IF(AND($F454=AV$2,$D454=BD$3,$E454=BD$4),1,"")</f>
        <v/>
      </c>
      <c r="BE454" s="75" t="str">
        <f t="shared" ref="BE454:BE517" si="5405">IF(AND($F454=AV$2,$D454=BD$3,$E454=BE$4),1,"")</f>
        <v/>
      </c>
      <c r="BF454" s="74" t="str">
        <f t="shared" si="4865"/>
        <v/>
      </c>
      <c r="BG454" s="67" t="str">
        <f t="shared" ref="BG454" si="5406">IF(AND($F454=BF$2,$D454=BF$3,$E454=BG$4),1,"")</f>
        <v/>
      </c>
      <c r="BH454" s="67" t="str">
        <f t="shared" ref="BH454:BH517" si="5407">IF(AND($F454=BF$2,$D454=BH$3,$E454=BH$4),1,"")</f>
        <v/>
      </c>
      <c r="BI454" s="67" t="str">
        <f t="shared" ref="BI454:BI517" si="5408">IF(AND($F454=BF$2,$D454=BH$3,$E454=BI$4),1,"")</f>
        <v/>
      </c>
      <c r="BJ454" s="67" t="str">
        <f t="shared" ref="BJ454:BJ517" si="5409">IF(AND($F454=BF$2,$D454=BJ$3,$E454=BJ$4),1,"")</f>
        <v/>
      </c>
      <c r="BK454" s="67" t="str">
        <f t="shared" ref="BK454:BK517" si="5410">IF(AND($F454=BF$2,$D454=BJ$3,$E454=BK$4),1,"")</f>
        <v/>
      </c>
      <c r="BL454" s="67" t="str">
        <f t="shared" ref="BL454:BL517" si="5411">IF(AND($F454=BF$2,$D454=BL$3,$E454=BL$4),1,"")</f>
        <v/>
      </c>
      <c r="BM454" s="67" t="str">
        <f t="shared" ref="BM454:BM517" si="5412">IF(AND($F454=BF$2,$D454=BL$3,$E454=BM$4),1,"")</f>
        <v/>
      </c>
      <c r="BN454" s="67" t="str">
        <f t="shared" ref="BN454:BN517" si="5413">IF(AND($F454=BF$2,$D454=BN$3,$E454=BN$4),1,"")</f>
        <v/>
      </c>
      <c r="BO454" s="75" t="str">
        <f t="shared" ref="BO454:BO517" si="5414">IF(AND($F454=BF$2,$D454=BN$3,$E454=BO$4),1,"")</f>
        <v/>
      </c>
      <c r="BP454" s="74" t="str">
        <f t="shared" si="4867"/>
        <v/>
      </c>
      <c r="BQ454" s="67" t="str">
        <f t="shared" ref="BQ454" si="5415">IF(AND($F454=BP$2,$D454=BP$3,$E454=BQ$4),1,"")</f>
        <v/>
      </c>
      <c r="BR454" s="67" t="str">
        <f t="shared" ref="BR454:BR517" si="5416">IF(AND($F454=BP$2,$D454=BR$3,$E454=BR$4),1,"")</f>
        <v/>
      </c>
      <c r="BS454" s="67" t="str">
        <f t="shared" ref="BS454:BS517" si="5417">IF(AND($F454=BP$2,$D454=BR$3,$E454=BS$4),1,"")</f>
        <v/>
      </c>
      <c r="BT454" s="67" t="str">
        <f t="shared" ref="BT454:BT517" si="5418">IF(AND($F454=BP$2,$D454=BT$3,$E454=BT$4),1,"")</f>
        <v/>
      </c>
      <c r="BU454" s="67" t="str">
        <f t="shared" ref="BU454:BU517" si="5419">IF(AND($F454=BP$2,$D454=BT$3,$E454=BU$4),1,"")</f>
        <v/>
      </c>
      <c r="BV454" s="67" t="str">
        <f t="shared" ref="BV454:BV517" si="5420">IF(AND($F454=BP$2,$D454=BV$3,$E454=BV$4),1,"")</f>
        <v/>
      </c>
      <c r="BW454" s="67" t="str">
        <f t="shared" ref="BW454:BW517" si="5421">IF(AND($F454=BP$2,$D454=BV$3,$E454=BW$4),1,"")</f>
        <v/>
      </c>
      <c r="BX454" s="67" t="str">
        <f t="shared" ref="BX454:BX517" si="5422">IF(AND($F454=BP$2,$D454=BX$3,$E454=BX$4),1,"")</f>
        <v/>
      </c>
      <c r="BY454" s="75" t="str">
        <f t="shared" ref="BY454:BY517" si="5423">IF(AND($F454=BP$2,$D454=BX$3,$E454=BY$4),1,"")</f>
        <v/>
      </c>
      <c r="BZ454" s="74" t="str">
        <f t="shared" si="4869"/>
        <v/>
      </c>
      <c r="CA454" s="67" t="str">
        <f t="shared" ref="CA454" si="5424">IF(AND($F454=BZ$2,$D454=BZ$3,$E454=CA$4),1,"")</f>
        <v/>
      </c>
      <c r="CB454" s="67" t="str">
        <f t="shared" ref="CB454:CB517" si="5425">IF(AND($F454=BZ$2,$D454=CB$3,$E454=CB$4),1,"")</f>
        <v/>
      </c>
      <c r="CC454" s="67" t="str">
        <f t="shared" ref="CC454:CC517" si="5426">IF(AND($F454=BZ$2,$D454=CB$3,$E454=CC$4),1,"")</f>
        <v/>
      </c>
      <c r="CD454" s="67" t="str">
        <f t="shared" ref="CD454:CD517" si="5427">IF(AND($F454=BZ$2,$D454=CD$3,$E454=CD$4),1,"")</f>
        <v/>
      </c>
      <c r="CE454" s="67" t="str">
        <f t="shared" ref="CE454:CE517" si="5428">IF(AND($F454=BZ$2,$D454=CD$3,$E454=CE$4),1,"")</f>
        <v/>
      </c>
      <c r="CF454" s="67" t="str">
        <f t="shared" ref="CF454:CF517" si="5429">IF(AND($F454=BZ$2,$D454=CF$3,$E454=CF$4),1,"")</f>
        <v/>
      </c>
      <c r="CG454" s="67" t="str">
        <f t="shared" ref="CG454:CG517" si="5430">IF(AND($F454=BZ$2,$D454=CF$3,$E454=CG$4),1,"")</f>
        <v/>
      </c>
      <c r="CH454" s="67" t="str">
        <f t="shared" ref="CH454:CH517" si="5431">IF(AND($F454=BZ$2,$D454=CH$3,$E454=CH$4),1,"")</f>
        <v/>
      </c>
      <c r="CI454" s="75" t="str">
        <f t="shared" ref="CI454:CI517" si="5432">IF(AND($F454=BZ$2,$D454=CH$3,$E454=CI$4),1,"")</f>
        <v/>
      </c>
      <c r="CJ454" s="74" t="str">
        <f t="shared" si="4871"/>
        <v/>
      </c>
      <c r="CK454" s="67" t="str">
        <f t="shared" ref="CK454" si="5433">IF(AND($F454=CJ$2,$D454=CJ$3,$E454=CK$4),1,"")</f>
        <v/>
      </c>
      <c r="CL454" s="67" t="str">
        <f t="shared" ref="CL454:CL517" si="5434">IF(AND($F454=CJ$2,$D454=CL$3,$E454=CL$4),1,"")</f>
        <v/>
      </c>
      <c r="CM454" s="67" t="str">
        <f t="shared" ref="CM454:CM517" si="5435">IF(AND($F454=CJ$2,$D454=CL$3,$E454=CM$4),1,"")</f>
        <v/>
      </c>
      <c r="CN454" s="67" t="str">
        <f t="shared" ref="CN454:CN517" si="5436">IF(AND($F454=CJ$2,$D454=CN$3,$E454=CN$4),1,"")</f>
        <v/>
      </c>
      <c r="CO454" s="67" t="str">
        <f t="shared" ref="CO454:CO517" si="5437">IF(AND($F454=CJ$2,$D454=CN$3,$E454=CO$4),1,"")</f>
        <v/>
      </c>
      <c r="CP454" s="67" t="str">
        <f t="shared" ref="CP454:CP517" si="5438">IF(AND($F454=CJ$2,$D454=CP$3,$E454=CP$4),1,"")</f>
        <v/>
      </c>
      <c r="CQ454" s="67" t="str">
        <f t="shared" ref="CQ454:CQ517" si="5439">IF(AND($F454=CJ$2,$D454=CP$3,$E454=CQ$4),1,"")</f>
        <v/>
      </c>
      <c r="CR454" s="67" t="str">
        <f t="shared" ref="CR454:CR517" si="5440">IF(AND($F454=CJ$2,$D454=CR$3,$E454=CR$4),1,"")</f>
        <v/>
      </c>
      <c r="CS454" s="75" t="str">
        <f t="shared" ref="CS454:CS517" si="5441">IF(AND($F454=CJ$2,$D454=CR$3,$E454=CS$4),1,"")</f>
        <v/>
      </c>
      <c r="CT454" s="74" t="str">
        <f t="shared" si="4873"/>
        <v/>
      </c>
      <c r="CU454" s="67" t="str">
        <f t="shared" ref="CU454" si="5442">IF(AND($F454=CT$2,$D454=CT$3,$E454=CU$4),1,"")</f>
        <v/>
      </c>
      <c r="CV454" s="67" t="str">
        <f t="shared" ref="CV454:CV517" si="5443">IF(AND($F454=CT$2,$D454=CV$3,$E454=CV$4),1,"")</f>
        <v/>
      </c>
      <c r="CW454" s="67" t="str">
        <f t="shared" ref="CW454:CW517" si="5444">IF(AND($F454=CT$2,$D454=CV$3,$E454=CW$4),1,"")</f>
        <v/>
      </c>
      <c r="CX454" s="67" t="str">
        <f t="shared" ref="CX454:CX517" si="5445">IF(AND($F454=CT$2,$D454=CX$3,$E454=CX$4),1,"")</f>
        <v/>
      </c>
      <c r="CY454" s="67" t="str">
        <f t="shared" ref="CY454:CY517" si="5446">IF(AND($F454=CT$2,$D454=CX$3,$E454=CY$4),1,"")</f>
        <v/>
      </c>
      <c r="CZ454" s="67" t="str">
        <f t="shared" ref="CZ454:CZ517" si="5447">IF(AND($F454=CT$2,$D454=CZ$3,$E454=CZ$4),1,"")</f>
        <v/>
      </c>
      <c r="DA454" s="67" t="str">
        <f t="shared" ref="DA454:DA517" si="5448">IF(AND($F454=CT$2,$D454=CZ$3,$E454=DA$4),1,"")</f>
        <v/>
      </c>
      <c r="DB454" s="67" t="str">
        <f t="shared" ref="DB454:DB517" si="5449">IF(AND($F454=CT$2,$D454=DB$3,$E454=DB$4),1,"")</f>
        <v/>
      </c>
      <c r="DC454" s="75" t="str">
        <f t="shared" ref="DC454:DC517" si="5450">IF(AND($F454=CT$2,$D454=DB$3,$E454=DC$4),1,"")</f>
        <v/>
      </c>
      <c r="DD454" s="74" t="str">
        <f t="shared" si="4875"/>
        <v/>
      </c>
      <c r="DE454" s="67" t="str">
        <f t="shared" ref="DE454" si="5451">IF(AND($F454=DD$2,$D454=DD$3,$E454=DE$4),1,"")</f>
        <v/>
      </c>
      <c r="DF454" s="67" t="str">
        <f t="shared" ref="DF454:DF517" si="5452">IF(AND($F454=DD$2,$D454=DF$3,$E454=DF$4),1,"")</f>
        <v/>
      </c>
      <c r="DG454" s="67" t="str">
        <f t="shared" ref="DG454:DG517" si="5453">IF(AND($F454=DD$2,$D454=DF$3,$E454=DG$4),1,"")</f>
        <v/>
      </c>
      <c r="DH454" s="67" t="str">
        <f t="shared" ref="DH454:DH517" si="5454">IF(AND($F454=DD$2,$D454=DH$3,$E454=DH$4),1,"")</f>
        <v/>
      </c>
      <c r="DI454" s="67" t="str">
        <f t="shared" ref="DI454:DI517" si="5455">IF(AND($F454=DD$2,$D454=DH$3,$E454=DI$4),1,"")</f>
        <v/>
      </c>
      <c r="DJ454" s="67" t="str">
        <f t="shared" ref="DJ454:DJ517" si="5456">IF(AND($F454=DD$2,$D454=DJ$3,$E454=DJ$4),1,"")</f>
        <v/>
      </c>
      <c r="DK454" s="67" t="str">
        <f t="shared" ref="DK454:DK517" si="5457">IF(AND($F454=DD$2,$D454=DJ$3,$E454=DK$4),1,"")</f>
        <v/>
      </c>
      <c r="DL454" s="67" t="str">
        <f t="shared" ref="DL454:DL517" si="5458">IF(AND($F454=DD$2,$D454=DL$3,$E454=DL$4),1,"")</f>
        <v/>
      </c>
      <c r="DM454" s="75" t="str">
        <f t="shared" ref="DM454:DM517" si="5459">IF(AND($F454=DD$2,$D454=DL$3,$E454=DM$4),1,"")</f>
        <v/>
      </c>
      <c r="DN454" s="74" t="str">
        <f t="shared" si="4877"/>
        <v/>
      </c>
      <c r="DO454" s="67" t="str">
        <f t="shared" ref="DO454" si="5460">IF(AND($F454=DN$2,$D454=DN$3,$E454=DO$4),1,"")</f>
        <v/>
      </c>
      <c r="DP454" s="67" t="str">
        <f t="shared" ref="DP454:DP517" si="5461">IF(AND($F454=DN$2,$D454=DP$3,$E454=DP$4),1,"")</f>
        <v/>
      </c>
      <c r="DQ454" s="67" t="str">
        <f t="shared" ref="DQ454:DQ517" si="5462">IF(AND($F454=DN$2,$D454=DP$3,$E454=DQ$4),1,"")</f>
        <v/>
      </c>
      <c r="DR454" s="67" t="str">
        <f t="shared" ref="DR454:DR517" si="5463">IF(AND($F454=DN$2,$D454=DR$3,$E454=DR$4),1,"")</f>
        <v/>
      </c>
      <c r="DS454" s="67" t="str">
        <f t="shared" ref="DS454:DS517" si="5464">IF(AND($F454=DN$2,$D454=DR$3,$E454=DS$4),1,"")</f>
        <v/>
      </c>
      <c r="DT454" s="67" t="str">
        <f t="shared" ref="DT454:DT517" si="5465">IF(AND($F454=DN$2,$D454=DT$3,$E454=DT$4),1,"")</f>
        <v/>
      </c>
      <c r="DU454" s="67" t="str">
        <f t="shared" ref="DU454:DU517" si="5466">IF(AND($F454=DN$2,$D454=DT$3,$E454=DU$4),1,"")</f>
        <v/>
      </c>
      <c r="DV454" s="67" t="str">
        <f t="shared" ref="DV454:DV517" si="5467">IF(AND($F454=DN$2,$D454=DV$3,$E454=DV$4),1,"")</f>
        <v/>
      </c>
      <c r="DW454" s="76" t="str">
        <f t="shared" ref="DW454:DW517" si="5468">IF(AND($F454=DN$2,$D454=DV$3,$E454=DW$4),1,"")</f>
        <v/>
      </c>
      <c r="DX454" s="73"/>
    </row>
    <row r="455" spans="1:128" hidden="1">
      <c r="A455" s="67" t="str">
        <f>IF(OR(B455=0,B455=""),"",'Stu.Detail (1-20)'!A457)</f>
        <v/>
      </c>
      <c r="B455" s="67" t="str">
        <f>IF(OR('Stu.Detail (1-20)'!B457=0,'Stu.Detail (1-20)'!B457=""),"",'Stu.Detail (1-20)'!B457)</f>
        <v/>
      </c>
      <c r="C455" s="68" t="str">
        <f>IF(OR('Stu.Detail (1-20)'!C457=0,'Stu.Detail (1-20)'!C457=""),"",'Stu.Detail (1-20)'!C457)</f>
        <v/>
      </c>
      <c r="D455" s="67" t="str">
        <f>IF(OR('Stu.Detail (1-20)'!J457=0,'Stu.Detail (1-20)'!J457=""),"",'Stu.Detail (1-20)'!J457)</f>
        <v/>
      </c>
      <c r="E455" s="67" t="str">
        <f>IF(OR('Stu.Detail (1-20)'!K457=0,'Stu.Detail (1-20)'!K457=""),"",'Stu.Detail (1-20)'!K457)</f>
        <v/>
      </c>
      <c r="F455" s="67" t="str">
        <f>IF(OR('Stu.Detail (1-20)'!L457=0,'Stu.Detail (1-20)'!L457=""),"",'Stu.Detail (1-20)'!L457)</f>
        <v/>
      </c>
      <c r="H455" s="74" t="str">
        <f t="shared" si="5359"/>
        <v/>
      </c>
      <c r="I455" s="67" t="str">
        <f t="shared" si="5360"/>
        <v/>
      </c>
      <c r="J455" s="67" t="str">
        <f t="shared" si="5361"/>
        <v/>
      </c>
      <c r="K455" s="67" t="str">
        <f t="shared" si="5362"/>
        <v/>
      </c>
      <c r="L455" s="67" t="str">
        <f t="shared" si="5363"/>
        <v/>
      </c>
      <c r="M455" s="67" t="str">
        <f t="shared" si="5364"/>
        <v/>
      </c>
      <c r="N455" s="67" t="str">
        <f t="shared" si="5365"/>
        <v/>
      </c>
      <c r="O455" s="67" t="str">
        <f t="shared" si="5366"/>
        <v/>
      </c>
      <c r="P455" s="67" t="str">
        <f t="shared" si="5367"/>
        <v/>
      </c>
      <c r="Q455" s="75" t="str">
        <f t="shared" si="5368"/>
        <v/>
      </c>
      <c r="R455" s="74" t="str">
        <f t="shared" si="5369"/>
        <v/>
      </c>
      <c r="S455" s="67" t="str">
        <f t="shared" si="5370"/>
        <v/>
      </c>
      <c r="T455" s="67" t="str">
        <f t="shared" si="5371"/>
        <v/>
      </c>
      <c r="U455" s="67" t="str">
        <f t="shared" si="5372"/>
        <v/>
      </c>
      <c r="V455" s="67" t="str">
        <f t="shared" si="5373"/>
        <v/>
      </c>
      <c r="W455" s="67" t="str">
        <f t="shared" si="5374"/>
        <v/>
      </c>
      <c r="X455" s="67" t="str">
        <f t="shared" si="5375"/>
        <v/>
      </c>
      <c r="Y455" s="67" t="str">
        <f t="shared" si="5376"/>
        <v/>
      </c>
      <c r="Z455" s="67" t="str">
        <f t="shared" si="5377"/>
        <v/>
      </c>
      <c r="AA455" s="75" t="str">
        <f t="shared" si="5378"/>
        <v/>
      </c>
      <c r="AB455" s="74" t="str">
        <f t="shared" si="4859"/>
        <v/>
      </c>
      <c r="AC455" s="67" t="str">
        <f t="shared" ref="AC455" si="5469">IF(AND($F455=AB$2,$D455=AB$3,$E455=AC$4),1,"")</f>
        <v/>
      </c>
      <c r="AD455" s="67" t="str">
        <f t="shared" si="5380"/>
        <v/>
      </c>
      <c r="AE455" s="67" t="str">
        <f t="shared" si="5381"/>
        <v/>
      </c>
      <c r="AF455" s="67" t="str">
        <f t="shared" si="5382"/>
        <v/>
      </c>
      <c r="AG455" s="67" t="str">
        <f t="shared" si="5383"/>
        <v/>
      </c>
      <c r="AH455" s="67" t="str">
        <f t="shared" si="5384"/>
        <v/>
      </c>
      <c r="AI455" s="67" t="str">
        <f t="shared" si="5385"/>
        <v/>
      </c>
      <c r="AJ455" s="67" t="str">
        <f t="shared" si="5386"/>
        <v/>
      </c>
      <c r="AK455" s="75" t="str">
        <f t="shared" si="5387"/>
        <v/>
      </c>
      <c r="AL455" s="74" t="str">
        <f t="shared" si="4861"/>
        <v/>
      </c>
      <c r="AM455" s="67" t="str">
        <f t="shared" ref="AM455" si="5470">IF(AND($F455=AL$2,$D455=AL$3,$E455=AM$4),1,"")</f>
        <v/>
      </c>
      <c r="AN455" s="67" t="str">
        <f t="shared" si="5389"/>
        <v/>
      </c>
      <c r="AO455" s="67" t="str">
        <f t="shared" si="5390"/>
        <v/>
      </c>
      <c r="AP455" s="67" t="str">
        <f t="shared" si="5391"/>
        <v/>
      </c>
      <c r="AQ455" s="67" t="str">
        <f t="shared" si="5392"/>
        <v/>
      </c>
      <c r="AR455" s="67" t="str">
        <f t="shared" si="5393"/>
        <v/>
      </c>
      <c r="AS455" s="67" t="str">
        <f t="shared" si="5394"/>
        <v/>
      </c>
      <c r="AT455" s="67" t="str">
        <f t="shared" si="5395"/>
        <v/>
      </c>
      <c r="AU455" s="75" t="str">
        <f t="shared" si="5396"/>
        <v/>
      </c>
      <c r="AV455" s="74" t="str">
        <f t="shared" si="4863"/>
        <v/>
      </c>
      <c r="AW455" s="67" t="str">
        <f t="shared" ref="AW455" si="5471">IF(AND($F455=AV$2,$D455=AV$3,$E455=AW$4),1,"")</f>
        <v/>
      </c>
      <c r="AX455" s="67" t="str">
        <f t="shared" si="5398"/>
        <v/>
      </c>
      <c r="AY455" s="67" t="str">
        <f t="shared" si="5399"/>
        <v/>
      </c>
      <c r="AZ455" s="67" t="str">
        <f t="shared" si="5400"/>
        <v/>
      </c>
      <c r="BA455" s="67" t="str">
        <f t="shared" si="5401"/>
        <v/>
      </c>
      <c r="BB455" s="67" t="str">
        <f t="shared" si="5402"/>
        <v/>
      </c>
      <c r="BC455" s="67" t="str">
        <f t="shared" si="5403"/>
        <v/>
      </c>
      <c r="BD455" s="67" t="str">
        <f t="shared" si="5404"/>
        <v/>
      </c>
      <c r="BE455" s="75" t="str">
        <f t="shared" si="5405"/>
        <v/>
      </c>
      <c r="BF455" s="74" t="str">
        <f t="shared" si="4865"/>
        <v/>
      </c>
      <c r="BG455" s="67" t="str">
        <f t="shared" ref="BG455" si="5472">IF(AND($F455=BF$2,$D455=BF$3,$E455=BG$4),1,"")</f>
        <v/>
      </c>
      <c r="BH455" s="67" t="str">
        <f t="shared" si="5407"/>
        <v/>
      </c>
      <c r="BI455" s="67" t="str">
        <f t="shared" si="5408"/>
        <v/>
      </c>
      <c r="BJ455" s="67" t="str">
        <f t="shared" si="5409"/>
        <v/>
      </c>
      <c r="BK455" s="67" t="str">
        <f t="shared" si="5410"/>
        <v/>
      </c>
      <c r="BL455" s="67" t="str">
        <f t="shared" si="5411"/>
        <v/>
      </c>
      <c r="BM455" s="67" t="str">
        <f t="shared" si="5412"/>
        <v/>
      </c>
      <c r="BN455" s="67" t="str">
        <f t="shared" si="5413"/>
        <v/>
      </c>
      <c r="BO455" s="75" t="str">
        <f t="shared" si="5414"/>
        <v/>
      </c>
      <c r="BP455" s="74" t="str">
        <f t="shared" si="4867"/>
        <v/>
      </c>
      <c r="BQ455" s="67" t="str">
        <f t="shared" ref="BQ455" si="5473">IF(AND($F455=BP$2,$D455=BP$3,$E455=BQ$4),1,"")</f>
        <v/>
      </c>
      <c r="BR455" s="67" t="str">
        <f t="shared" si="5416"/>
        <v/>
      </c>
      <c r="BS455" s="67" t="str">
        <f t="shared" si="5417"/>
        <v/>
      </c>
      <c r="BT455" s="67" t="str">
        <f t="shared" si="5418"/>
        <v/>
      </c>
      <c r="BU455" s="67" t="str">
        <f t="shared" si="5419"/>
        <v/>
      </c>
      <c r="BV455" s="67" t="str">
        <f t="shared" si="5420"/>
        <v/>
      </c>
      <c r="BW455" s="67" t="str">
        <f t="shared" si="5421"/>
        <v/>
      </c>
      <c r="BX455" s="67" t="str">
        <f t="shared" si="5422"/>
        <v/>
      </c>
      <c r="BY455" s="75" t="str">
        <f t="shared" si="5423"/>
        <v/>
      </c>
      <c r="BZ455" s="74" t="str">
        <f t="shared" si="4869"/>
        <v/>
      </c>
      <c r="CA455" s="67" t="str">
        <f t="shared" ref="CA455" si="5474">IF(AND($F455=BZ$2,$D455=BZ$3,$E455=CA$4),1,"")</f>
        <v/>
      </c>
      <c r="CB455" s="67" t="str">
        <f t="shared" si="5425"/>
        <v/>
      </c>
      <c r="CC455" s="67" t="str">
        <f t="shared" si="5426"/>
        <v/>
      </c>
      <c r="CD455" s="67" t="str">
        <f t="shared" si="5427"/>
        <v/>
      </c>
      <c r="CE455" s="67" t="str">
        <f t="shared" si="5428"/>
        <v/>
      </c>
      <c r="CF455" s="67" t="str">
        <f t="shared" si="5429"/>
        <v/>
      </c>
      <c r="CG455" s="67" t="str">
        <f t="shared" si="5430"/>
        <v/>
      </c>
      <c r="CH455" s="67" t="str">
        <f t="shared" si="5431"/>
        <v/>
      </c>
      <c r="CI455" s="75" t="str">
        <f t="shared" si="5432"/>
        <v/>
      </c>
      <c r="CJ455" s="74" t="str">
        <f t="shared" si="4871"/>
        <v/>
      </c>
      <c r="CK455" s="67" t="str">
        <f t="shared" ref="CK455" si="5475">IF(AND($F455=CJ$2,$D455=CJ$3,$E455=CK$4),1,"")</f>
        <v/>
      </c>
      <c r="CL455" s="67" t="str">
        <f t="shared" si="5434"/>
        <v/>
      </c>
      <c r="CM455" s="67" t="str">
        <f t="shared" si="5435"/>
        <v/>
      </c>
      <c r="CN455" s="67" t="str">
        <f t="shared" si="5436"/>
        <v/>
      </c>
      <c r="CO455" s="67" t="str">
        <f t="shared" si="5437"/>
        <v/>
      </c>
      <c r="CP455" s="67" t="str">
        <f t="shared" si="5438"/>
        <v/>
      </c>
      <c r="CQ455" s="67" t="str">
        <f t="shared" si="5439"/>
        <v/>
      </c>
      <c r="CR455" s="67" t="str">
        <f t="shared" si="5440"/>
        <v/>
      </c>
      <c r="CS455" s="75" t="str">
        <f t="shared" si="5441"/>
        <v/>
      </c>
      <c r="CT455" s="74" t="str">
        <f t="shared" si="4873"/>
        <v/>
      </c>
      <c r="CU455" s="67" t="str">
        <f t="shared" ref="CU455" si="5476">IF(AND($F455=CT$2,$D455=CT$3,$E455=CU$4),1,"")</f>
        <v/>
      </c>
      <c r="CV455" s="67" t="str">
        <f t="shared" si="5443"/>
        <v/>
      </c>
      <c r="CW455" s="67" t="str">
        <f t="shared" si="5444"/>
        <v/>
      </c>
      <c r="CX455" s="67" t="str">
        <f t="shared" si="5445"/>
        <v/>
      </c>
      <c r="CY455" s="67" t="str">
        <f t="shared" si="5446"/>
        <v/>
      </c>
      <c r="CZ455" s="67" t="str">
        <f t="shared" si="5447"/>
        <v/>
      </c>
      <c r="DA455" s="67" t="str">
        <f t="shared" si="5448"/>
        <v/>
      </c>
      <c r="DB455" s="67" t="str">
        <f t="shared" si="5449"/>
        <v/>
      </c>
      <c r="DC455" s="75" t="str">
        <f t="shared" si="5450"/>
        <v/>
      </c>
      <c r="DD455" s="74" t="str">
        <f t="shared" si="4875"/>
        <v/>
      </c>
      <c r="DE455" s="67" t="str">
        <f t="shared" ref="DE455" si="5477">IF(AND($F455=DD$2,$D455=DD$3,$E455=DE$4),1,"")</f>
        <v/>
      </c>
      <c r="DF455" s="67" t="str">
        <f t="shared" si="5452"/>
        <v/>
      </c>
      <c r="DG455" s="67" t="str">
        <f t="shared" si="5453"/>
        <v/>
      </c>
      <c r="DH455" s="67" t="str">
        <f t="shared" si="5454"/>
        <v/>
      </c>
      <c r="DI455" s="67" t="str">
        <f t="shared" si="5455"/>
        <v/>
      </c>
      <c r="DJ455" s="67" t="str">
        <f t="shared" si="5456"/>
        <v/>
      </c>
      <c r="DK455" s="67" t="str">
        <f t="shared" si="5457"/>
        <v/>
      </c>
      <c r="DL455" s="67" t="str">
        <f t="shared" si="5458"/>
        <v/>
      </c>
      <c r="DM455" s="75" t="str">
        <f t="shared" si="5459"/>
        <v/>
      </c>
      <c r="DN455" s="74" t="str">
        <f t="shared" si="4877"/>
        <v/>
      </c>
      <c r="DO455" s="67" t="str">
        <f t="shared" ref="DO455" si="5478">IF(AND($F455=DN$2,$D455=DN$3,$E455=DO$4),1,"")</f>
        <v/>
      </c>
      <c r="DP455" s="67" t="str">
        <f t="shared" si="5461"/>
        <v/>
      </c>
      <c r="DQ455" s="67" t="str">
        <f t="shared" si="5462"/>
        <v/>
      </c>
      <c r="DR455" s="67" t="str">
        <f t="shared" si="5463"/>
        <v/>
      </c>
      <c r="DS455" s="67" t="str">
        <f t="shared" si="5464"/>
        <v/>
      </c>
      <c r="DT455" s="67" t="str">
        <f t="shared" si="5465"/>
        <v/>
      </c>
      <c r="DU455" s="67" t="str">
        <f t="shared" si="5466"/>
        <v/>
      </c>
      <c r="DV455" s="67" t="str">
        <f t="shared" si="5467"/>
        <v/>
      </c>
      <c r="DW455" s="76" t="str">
        <f t="shared" si="5468"/>
        <v/>
      </c>
      <c r="DX455" s="73"/>
    </row>
    <row r="456" spans="1:128" hidden="1">
      <c r="A456" s="67" t="str">
        <f>IF(OR(B456=0,B456=""),"",'Stu.Detail (1-20)'!A458)</f>
        <v/>
      </c>
      <c r="B456" s="67" t="str">
        <f>IF(OR('Stu.Detail (1-20)'!B458=0,'Stu.Detail (1-20)'!B458=""),"",'Stu.Detail (1-20)'!B458)</f>
        <v/>
      </c>
      <c r="C456" s="68" t="str">
        <f>IF(OR('Stu.Detail (1-20)'!C458=0,'Stu.Detail (1-20)'!C458=""),"",'Stu.Detail (1-20)'!C458)</f>
        <v/>
      </c>
      <c r="D456" s="67" t="str">
        <f>IF(OR('Stu.Detail (1-20)'!J458=0,'Stu.Detail (1-20)'!J458=""),"",'Stu.Detail (1-20)'!J458)</f>
        <v/>
      </c>
      <c r="E456" s="67" t="str">
        <f>IF(OR('Stu.Detail (1-20)'!K458=0,'Stu.Detail (1-20)'!K458=""),"",'Stu.Detail (1-20)'!K458)</f>
        <v/>
      </c>
      <c r="F456" s="67" t="str">
        <f>IF(OR('Stu.Detail (1-20)'!L458=0,'Stu.Detail (1-20)'!L458=""),"",'Stu.Detail (1-20)'!L458)</f>
        <v/>
      </c>
      <c r="H456" s="74" t="str">
        <f t="shared" si="5359"/>
        <v/>
      </c>
      <c r="I456" s="67" t="str">
        <f t="shared" si="5360"/>
        <v/>
      </c>
      <c r="J456" s="67" t="str">
        <f t="shared" si="5361"/>
        <v/>
      </c>
      <c r="K456" s="67" t="str">
        <f t="shared" si="5362"/>
        <v/>
      </c>
      <c r="L456" s="67" t="str">
        <f t="shared" si="5363"/>
        <v/>
      </c>
      <c r="M456" s="67" t="str">
        <f t="shared" si="5364"/>
        <v/>
      </c>
      <c r="N456" s="67" t="str">
        <f t="shared" si="5365"/>
        <v/>
      </c>
      <c r="O456" s="67" t="str">
        <f t="shared" si="5366"/>
        <v/>
      </c>
      <c r="P456" s="67" t="str">
        <f t="shared" si="5367"/>
        <v/>
      </c>
      <c r="Q456" s="75" t="str">
        <f t="shared" si="5368"/>
        <v/>
      </c>
      <c r="R456" s="74" t="str">
        <f t="shared" si="5369"/>
        <v/>
      </c>
      <c r="S456" s="67" t="str">
        <f t="shared" si="5370"/>
        <v/>
      </c>
      <c r="T456" s="67" t="str">
        <f t="shared" si="5371"/>
        <v/>
      </c>
      <c r="U456" s="67" t="str">
        <f t="shared" si="5372"/>
        <v/>
      </c>
      <c r="V456" s="67" t="str">
        <f t="shared" si="5373"/>
        <v/>
      </c>
      <c r="W456" s="67" t="str">
        <f t="shared" si="5374"/>
        <v/>
      </c>
      <c r="X456" s="67" t="str">
        <f t="shared" si="5375"/>
        <v/>
      </c>
      <c r="Y456" s="67" t="str">
        <f t="shared" si="5376"/>
        <v/>
      </c>
      <c r="Z456" s="67" t="str">
        <f t="shared" si="5377"/>
        <v/>
      </c>
      <c r="AA456" s="75" t="str">
        <f t="shared" si="5378"/>
        <v/>
      </c>
      <c r="AB456" s="74" t="str">
        <f t="shared" si="4859"/>
        <v/>
      </c>
      <c r="AC456" s="67" t="str">
        <f t="shared" ref="AC456" si="5479">IF(AND($F456=AB$2,$D456=AB$3,$E456=AC$4),1,"")</f>
        <v/>
      </c>
      <c r="AD456" s="67" t="str">
        <f t="shared" si="5380"/>
        <v/>
      </c>
      <c r="AE456" s="67" t="str">
        <f t="shared" si="5381"/>
        <v/>
      </c>
      <c r="AF456" s="67" t="str">
        <f t="shared" si="5382"/>
        <v/>
      </c>
      <c r="AG456" s="67" t="str">
        <f t="shared" si="5383"/>
        <v/>
      </c>
      <c r="AH456" s="67" t="str">
        <f t="shared" si="5384"/>
        <v/>
      </c>
      <c r="AI456" s="67" t="str">
        <f t="shared" si="5385"/>
        <v/>
      </c>
      <c r="AJ456" s="67" t="str">
        <f t="shared" si="5386"/>
        <v/>
      </c>
      <c r="AK456" s="75" t="str">
        <f t="shared" si="5387"/>
        <v/>
      </c>
      <c r="AL456" s="74" t="str">
        <f t="shared" si="4861"/>
        <v/>
      </c>
      <c r="AM456" s="67" t="str">
        <f t="shared" ref="AM456" si="5480">IF(AND($F456=AL$2,$D456=AL$3,$E456=AM$4),1,"")</f>
        <v/>
      </c>
      <c r="AN456" s="67" t="str">
        <f t="shared" si="5389"/>
        <v/>
      </c>
      <c r="AO456" s="67" t="str">
        <f t="shared" si="5390"/>
        <v/>
      </c>
      <c r="AP456" s="67" t="str">
        <f t="shared" si="5391"/>
        <v/>
      </c>
      <c r="AQ456" s="67" t="str">
        <f t="shared" si="5392"/>
        <v/>
      </c>
      <c r="AR456" s="67" t="str">
        <f t="shared" si="5393"/>
        <v/>
      </c>
      <c r="AS456" s="67" t="str">
        <f t="shared" si="5394"/>
        <v/>
      </c>
      <c r="AT456" s="67" t="str">
        <f t="shared" si="5395"/>
        <v/>
      </c>
      <c r="AU456" s="75" t="str">
        <f t="shared" si="5396"/>
        <v/>
      </c>
      <c r="AV456" s="74" t="str">
        <f t="shared" si="4863"/>
        <v/>
      </c>
      <c r="AW456" s="67" t="str">
        <f t="shared" ref="AW456" si="5481">IF(AND($F456=AV$2,$D456=AV$3,$E456=AW$4),1,"")</f>
        <v/>
      </c>
      <c r="AX456" s="67" t="str">
        <f t="shared" si="5398"/>
        <v/>
      </c>
      <c r="AY456" s="67" t="str">
        <f t="shared" si="5399"/>
        <v/>
      </c>
      <c r="AZ456" s="67" t="str">
        <f t="shared" si="5400"/>
        <v/>
      </c>
      <c r="BA456" s="67" t="str">
        <f t="shared" si="5401"/>
        <v/>
      </c>
      <c r="BB456" s="67" t="str">
        <f t="shared" si="5402"/>
        <v/>
      </c>
      <c r="BC456" s="67" t="str">
        <f t="shared" si="5403"/>
        <v/>
      </c>
      <c r="BD456" s="67" t="str">
        <f t="shared" si="5404"/>
        <v/>
      </c>
      <c r="BE456" s="75" t="str">
        <f t="shared" si="5405"/>
        <v/>
      </c>
      <c r="BF456" s="74" t="str">
        <f t="shared" si="4865"/>
        <v/>
      </c>
      <c r="BG456" s="67" t="str">
        <f t="shared" ref="BG456" si="5482">IF(AND($F456=BF$2,$D456=BF$3,$E456=BG$4),1,"")</f>
        <v/>
      </c>
      <c r="BH456" s="67" t="str">
        <f t="shared" si="5407"/>
        <v/>
      </c>
      <c r="BI456" s="67" t="str">
        <f t="shared" si="5408"/>
        <v/>
      </c>
      <c r="BJ456" s="67" t="str">
        <f t="shared" si="5409"/>
        <v/>
      </c>
      <c r="BK456" s="67" t="str">
        <f t="shared" si="5410"/>
        <v/>
      </c>
      <c r="BL456" s="67" t="str">
        <f t="shared" si="5411"/>
        <v/>
      </c>
      <c r="BM456" s="67" t="str">
        <f t="shared" si="5412"/>
        <v/>
      </c>
      <c r="BN456" s="67" t="str">
        <f t="shared" si="5413"/>
        <v/>
      </c>
      <c r="BO456" s="75" t="str">
        <f t="shared" si="5414"/>
        <v/>
      </c>
      <c r="BP456" s="74" t="str">
        <f t="shared" si="4867"/>
        <v/>
      </c>
      <c r="BQ456" s="67" t="str">
        <f t="shared" ref="BQ456" si="5483">IF(AND($F456=BP$2,$D456=BP$3,$E456=BQ$4),1,"")</f>
        <v/>
      </c>
      <c r="BR456" s="67" t="str">
        <f t="shared" si="5416"/>
        <v/>
      </c>
      <c r="BS456" s="67" t="str">
        <f t="shared" si="5417"/>
        <v/>
      </c>
      <c r="BT456" s="67" t="str">
        <f t="shared" si="5418"/>
        <v/>
      </c>
      <c r="BU456" s="67" t="str">
        <f t="shared" si="5419"/>
        <v/>
      </c>
      <c r="BV456" s="67" t="str">
        <f t="shared" si="5420"/>
        <v/>
      </c>
      <c r="BW456" s="67" t="str">
        <f t="shared" si="5421"/>
        <v/>
      </c>
      <c r="BX456" s="67" t="str">
        <f t="shared" si="5422"/>
        <v/>
      </c>
      <c r="BY456" s="75" t="str">
        <f t="shared" si="5423"/>
        <v/>
      </c>
      <c r="BZ456" s="74" t="str">
        <f t="shared" si="4869"/>
        <v/>
      </c>
      <c r="CA456" s="67" t="str">
        <f t="shared" ref="CA456" si="5484">IF(AND($F456=BZ$2,$D456=BZ$3,$E456=CA$4),1,"")</f>
        <v/>
      </c>
      <c r="CB456" s="67" t="str">
        <f t="shared" si="5425"/>
        <v/>
      </c>
      <c r="CC456" s="67" t="str">
        <f t="shared" si="5426"/>
        <v/>
      </c>
      <c r="CD456" s="67" t="str">
        <f t="shared" si="5427"/>
        <v/>
      </c>
      <c r="CE456" s="67" t="str">
        <f t="shared" si="5428"/>
        <v/>
      </c>
      <c r="CF456" s="67" t="str">
        <f t="shared" si="5429"/>
        <v/>
      </c>
      <c r="CG456" s="67" t="str">
        <f t="shared" si="5430"/>
        <v/>
      </c>
      <c r="CH456" s="67" t="str">
        <f t="shared" si="5431"/>
        <v/>
      </c>
      <c r="CI456" s="75" t="str">
        <f t="shared" si="5432"/>
        <v/>
      </c>
      <c r="CJ456" s="74" t="str">
        <f t="shared" si="4871"/>
        <v/>
      </c>
      <c r="CK456" s="67" t="str">
        <f t="shared" ref="CK456" si="5485">IF(AND($F456=CJ$2,$D456=CJ$3,$E456=CK$4),1,"")</f>
        <v/>
      </c>
      <c r="CL456" s="67" t="str">
        <f t="shared" si="5434"/>
        <v/>
      </c>
      <c r="CM456" s="67" t="str">
        <f t="shared" si="5435"/>
        <v/>
      </c>
      <c r="CN456" s="67" t="str">
        <f t="shared" si="5436"/>
        <v/>
      </c>
      <c r="CO456" s="67" t="str">
        <f t="shared" si="5437"/>
        <v/>
      </c>
      <c r="CP456" s="67" t="str">
        <f t="shared" si="5438"/>
        <v/>
      </c>
      <c r="CQ456" s="67" t="str">
        <f t="shared" si="5439"/>
        <v/>
      </c>
      <c r="CR456" s="67" t="str">
        <f t="shared" si="5440"/>
        <v/>
      </c>
      <c r="CS456" s="75" t="str">
        <f t="shared" si="5441"/>
        <v/>
      </c>
      <c r="CT456" s="74" t="str">
        <f t="shared" si="4873"/>
        <v/>
      </c>
      <c r="CU456" s="67" t="str">
        <f t="shared" ref="CU456" si="5486">IF(AND($F456=CT$2,$D456=CT$3,$E456=CU$4),1,"")</f>
        <v/>
      </c>
      <c r="CV456" s="67" t="str">
        <f t="shared" si="5443"/>
        <v/>
      </c>
      <c r="CW456" s="67" t="str">
        <f t="shared" si="5444"/>
        <v/>
      </c>
      <c r="CX456" s="67" t="str">
        <f t="shared" si="5445"/>
        <v/>
      </c>
      <c r="CY456" s="67" t="str">
        <f t="shared" si="5446"/>
        <v/>
      </c>
      <c r="CZ456" s="67" t="str">
        <f t="shared" si="5447"/>
        <v/>
      </c>
      <c r="DA456" s="67" t="str">
        <f t="shared" si="5448"/>
        <v/>
      </c>
      <c r="DB456" s="67" t="str">
        <f t="shared" si="5449"/>
        <v/>
      </c>
      <c r="DC456" s="75" t="str">
        <f t="shared" si="5450"/>
        <v/>
      </c>
      <c r="DD456" s="74" t="str">
        <f t="shared" si="4875"/>
        <v/>
      </c>
      <c r="DE456" s="67" t="str">
        <f t="shared" ref="DE456" si="5487">IF(AND($F456=DD$2,$D456=DD$3,$E456=DE$4),1,"")</f>
        <v/>
      </c>
      <c r="DF456" s="67" t="str">
        <f t="shared" si="5452"/>
        <v/>
      </c>
      <c r="DG456" s="67" t="str">
        <f t="shared" si="5453"/>
        <v/>
      </c>
      <c r="DH456" s="67" t="str">
        <f t="shared" si="5454"/>
        <v/>
      </c>
      <c r="DI456" s="67" t="str">
        <f t="shared" si="5455"/>
        <v/>
      </c>
      <c r="DJ456" s="67" t="str">
        <f t="shared" si="5456"/>
        <v/>
      </c>
      <c r="DK456" s="67" t="str">
        <f t="shared" si="5457"/>
        <v/>
      </c>
      <c r="DL456" s="67" t="str">
        <f t="shared" si="5458"/>
        <v/>
      </c>
      <c r="DM456" s="75" t="str">
        <f t="shared" si="5459"/>
        <v/>
      </c>
      <c r="DN456" s="74" t="str">
        <f t="shared" si="4877"/>
        <v/>
      </c>
      <c r="DO456" s="67" t="str">
        <f t="shared" ref="DO456" si="5488">IF(AND($F456=DN$2,$D456=DN$3,$E456=DO$4),1,"")</f>
        <v/>
      </c>
      <c r="DP456" s="67" t="str">
        <f t="shared" si="5461"/>
        <v/>
      </c>
      <c r="DQ456" s="67" t="str">
        <f t="shared" si="5462"/>
        <v/>
      </c>
      <c r="DR456" s="67" t="str">
        <f t="shared" si="5463"/>
        <v/>
      </c>
      <c r="DS456" s="67" t="str">
        <f t="shared" si="5464"/>
        <v/>
      </c>
      <c r="DT456" s="67" t="str">
        <f t="shared" si="5465"/>
        <v/>
      </c>
      <c r="DU456" s="67" t="str">
        <f t="shared" si="5466"/>
        <v/>
      </c>
      <c r="DV456" s="67" t="str">
        <f t="shared" si="5467"/>
        <v/>
      </c>
      <c r="DW456" s="76" t="str">
        <f t="shared" si="5468"/>
        <v/>
      </c>
      <c r="DX456" s="73"/>
    </row>
    <row r="457" spans="1:128" hidden="1">
      <c r="A457" s="67" t="str">
        <f>IF(OR(B457=0,B457=""),"",'Stu.Detail (1-20)'!A459)</f>
        <v/>
      </c>
      <c r="B457" s="67" t="str">
        <f>IF(OR('Stu.Detail (1-20)'!B459=0,'Stu.Detail (1-20)'!B459=""),"",'Stu.Detail (1-20)'!B459)</f>
        <v/>
      </c>
      <c r="C457" s="68" t="str">
        <f>IF(OR('Stu.Detail (1-20)'!C459=0,'Stu.Detail (1-20)'!C459=""),"",'Stu.Detail (1-20)'!C459)</f>
        <v/>
      </c>
      <c r="D457" s="67" t="str">
        <f>IF(OR('Stu.Detail (1-20)'!J459=0,'Stu.Detail (1-20)'!J459=""),"",'Stu.Detail (1-20)'!J459)</f>
        <v/>
      </c>
      <c r="E457" s="67" t="str">
        <f>IF(OR('Stu.Detail (1-20)'!K459=0,'Stu.Detail (1-20)'!K459=""),"",'Stu.Detail (1-20)'!K459)</f>
        <v/>
      </c>
      <c r="F457" s="67" t="str">
        <f>IF(OR('Stu.Detail (1-20)'!L459=0,'Stu.Detail (1-20)'!L459=""),"",'Stu.Detail (1-20)'!L459)</f>
        <v/>
      </c>
      <c r="H457" s="74" t="str">
        <f t="shared" si="5359"/>
        <v/>
      </c>
      <c r="I457" s="67" t="str">
        <f t="shared" si="5360"/>
        <v/>
      </c>
      <c r="J457" s="67" t="str">
        <f t="shared" si="5361"/>
        <v/>
      </c>
      <c r="K457" s="67" t="str">
        <f t="shared" si="5362"/>
        <v/>
      </c>
      <c r="L457" s="67" t="str">
        <f t="shared" si="5363"/>
        <v/>
      </c>
      <c r="M457" s="67" t="str">
        <f t="shared" si="5364"/>
        <v/>
      </c>
      <c r="N457" s="67" t="str">
        <f t="shared" si="5365"/>
        <v/>
      </c>
      <c r="O457" s="67" t="str">
        <f t="shared" si="5366"/>
        <v/>
      </c>
      <c r="P457" s="67" t="str">
        <f t="shared" si="5367"/>
        <v/>
      </c>
      <c r="Q457" s="75" t="str">
        <f t="shared" si="5368"/>
        <v/>
      </c>
      <c r="R457" s="74" t="str">
        <f t="shared" si="5369"/>
        <v/>
      </c>
      <c r="S457" s="67" t="str">
        <f t="shared" si="5370"/>
        <v/>
      </c>
      <c r="T457" s="67" t="str">
        <f t="shared" si="5371"/>
        <v/>
      </c>
      <c r="U457" s="67" t="str">
        <f t="shared" si="5372"/>
        <v/>
      </c>
      <c r="V457" s="67" t="str">
        <f t="shared" si="5373"/>
        <v/>
      </c>
      <c r="W457" s="67" t="str">
        <f t="shared" si="5374"/>
        <v/>
      </c>
      <c r="X457" s="67" t="str">
        <f t="shared" si="5375"/>
        <v/>
      </c>
      <c r="Y457" s="67" t="str">
        <f t="shared" si="5376"/>
        <v/>
      </c>
      <c r="Z457" s="67" t="str">
        <f t="shared" si="5377"/>
        <v/>
      </c>
      <c r="AA457" s="75" t="str">
        <f t="shared" si="5378"/>
        <v/>
      </c>
      <c r="AB457" s="74" t="str">
        <f t="shared" si="4859"/>
        <v/>
      </c>
      <c r="AC457" s="67" t="str">
        <f t="shared" ref="AC457" si="5489">IF(AND($F457=AB$2,$D457=AB$3,$E457=AC$4),1,"")</f>
        <v/>
      </c>
      <c r="AD457" s="67" t="str">
        <f t="shared" si="5380"/>
        <v/>
      </c>
      <c r="AE457" s="67" t="str">
        <f t="shared" si="5381"/>
        <v/>
      </c>
      <c r="AF457" s="67" t="str">
        <f t="shared" si="5382"/>
        <v/>
      </c>
      <c r="AG457" s="67" t="str">
        <f t="shared" si="5383"/>
        <v/>
      </c>
      <c r="AH457" s="67" t="str">
        <f t="shared" si="5384"/>
        <v/>
      </c>
      <c r="AI457" s="67" t="str">
        <f t="shared" si="5385"/>
        <v/>
      </c>
      <c r="AJ457" s="67" t="str">
        <f t="shared" si="5386"/>
        <v/>
      </c>
      <c r="AK457" s="75" t="str">
        <f t="shared" si="5387"/>
        <v/>
      </c>
      <c r="AL457" s="74" t="str">
        <f t="shared" si="4861"/>
        <v/>
      </c>
      <c r="AM457" s="67" t="str">
        <f t="shared" ref="AM457" si="5490">IF(AND($F457=AL$2,$D457=AL$3,$E457=AM$4),1,"")</f>
        <v/>
      </c>
      <c r="AN457" s="67" t="str">
        <f t="shared" si="5389"/>
        <v/>
      </c>
      <c r="AO457" s="67" t="str">
        <f t="shared" si="5390"/>
        <v/>
      </c>
      <c r="AP457" s="67" t="str">
        <f t="shared" si="5391"/>
        <v/>
      </c>
      <c r="AQ457" s="67" t="str">
        <f t="shared" si="5392"/>
        <v/>
      </c>
      <c r="AR457" s="67" t="str">
        <f t="shared" si="5393"/>
        <v/>
      </c>
      <c r="AS457" s="67" t="str">
        <f t="shared" si="5394"/>
        <v/>
      </c>
      <c r="AT457" s="67" t="str">
        <f t="shared" si="5395"/>
        <v/>
      </c>
      <c r="AU457" s="75" t="str">
        <f t="shared" si="5396"/>
        <v/>
      </c>
      <c r="AV457" s="74" t="str">
        <f t="shared" si="4863"/>
        <v/>
      </c>
      <c r="AW457" s="67" t="str">
        <f t="shared" ref="AW457" si="5491">IF(AND($F457=AV$2,$D457=AV$3,$E457=AW$4),1,"")</f>
        <v/>
      </c>
      <c r="AX457" s="67" t="str">
        <f t="shared" si="5398"/>
        <v/>
      </c>
      <c r="AY457" s="67" t="str">
        <f t="shared" si="5399"/>
        <v/>
      </c>
      <c r="AZ457" s="67" t="str">
        <f t="shared" si="5400"/>
        <v/>
      </c>
      <c r="BA457" s="67" t="str">
        <f t="shared" si="5401"/>
        <v/>
      </c>
      <c r="BB457" s="67" t="str">
        <f t="shared" si="5402"/>
        <v/>
      </c>
      <c r="BC457" s="67" t="str">
        <f t="shared" si="5403"/>
        <v/>
      </c>
      <c r="BD457" s="67" t="str">
        <f t="shared" si="5404"/>
        <v/>
      </c>
      <c r="BE457" s="75" t="str">
        <f t="shared" si="5405"/>
        <v/>
      </c>
      <c r="BF457" s="74" t="str">
        <f t="shared" si="4865"/>
        <v/>
      </c>
      <c r="BG457" s="67" t="str">
        <f t="shared" ref="BG457" si="5492">IF(AND($F457=BF$2,$D457=BF$3,$E457=BG$4),1,"")</f>
        <v/>
      </c>
      <c r="BH457" s="67" t="str">
        <f t="shared" si="5407"/>
        <v/>
      </c>
      <c r="BI457" s="67" t="str">
        <f t="shared" si="5408"/>
        <v/>
      </c>
      <c r="BJ457" s="67" t="str">
        <f t="shared" si="5409"/>
        <v/>
      </c>
      <c r="BK457" s="67" t="str">
        <f t="shared" si="5410"/>
        <v/>
      </c>
      <c r="BL457" s="67" t="str">
        <f t="shared" si="5411"/>
        <v/>
      </c>
      <c r="BM457" s="67" t="str">
        <f t="shared" si="5412"/>
        <v/>
      </c>
      <c r="BN457" s="67" t="str">
        <f t="shared" si="5413"/>
        <v/>
      </c>
      <c r="BO457" s="75" t="str">
        <f t="shared" si="5414"/>
        <v/>
      </c>
      <c r="BP457" s="74" t="str">
        <f t="shared" si="4867"/>
        <v/>
      </c>
      <c r="BQ457" s="67" t="str">
        <f t="shared" ref="BQ457" si="5493">IF(AND($F457=BP$2,$D457=BP$3,$E457=BQ$4),1,"")</f>
        <v/>
      </c>
      <c r="BR457" s="67" t="str">
        <f t="shared" si="5416"/>
        <v/>
      </c>
      <c r="BS457" s="67" t="str">
        <f t="shared" si="5417"/>
        <v/>
      </c>
      <c r="BT457" s="67" t="str">
        <f t="shared" si="5418"/>
        <v/>
      </c>
      <c r="BU457" s="67" t="str">
        <f t="shared" si="5419"/>
        <v/>
      </c>
      <c r="BV457" s="67" t="str">
        <f t="shared" si="5420"/>
        <v/>
      </c>
      <c r="BW457" s="67" t="str">
        <f t="shared" si="5421"/>
        <v/>
      </c>
      <c r="BX457" s="67" t="str">
        <f t="shared" si="5422"/>
        <v/>
      </c>
      <c r="BY457" s="75" t="str">
        <f t="shared" si="5423"/>
        <v/>
      </c>
      <c r="BZ457" s="74" t="str">
        <f t="shared" si="4869"/>
        <v/>
      </c>
      <c r="CA457" s="67" t="str">
        <f t="shared" ref="CA457" si="5494">IF(AND($F457=BZ$2,$D457=BZ$3,$E457=CA$4),1,"")</f>
        <v/>
      </c>
      <c r="CB457" s="67" t="str">
        <f t="shared" si="5425"/>
        <v/>
      </c>
      <c r="CC457" s="67" t="str">
        <f t="shared" si="5426"/>
        <v/>
      </c>
      <c r="CD457" s="67" t="str">
        <f t="shared" si="5427"/>
        <v/>
      </c>
      <c r="CE457" s="67" t="str">
        <f t="shared" si="5428"/>
        <v/>
      </c>
      <c r="CF457" s="67" t="str">
        <f t="shared" si="5429"/>
        <v/>
      </c>
      <c r="CG457" s="67" t="str">
        <f t="shared" si="5430"/>
        <v/>
      </c>
      <c r="CH457" s="67" t="str">
        <f t="shared" si="5431"/>
        <v/>
      </c>
      <c r="CI457" s="75" t="str">
        <f t="shared" si="5432"/>
        <v/>
      </c>
      <c r="CJ457" s="74" t="str">
        <f t="shared" si="4871"/>
        <v/>
      </c>
      <c r="CK457" s="67" t="str">
        <f t="shared" ref="CK457" si="5495">IF(AND($F457=CJ$2,$D457=CJ$3,$E457=CK$4),1,"")</f>
        <v/>
      </c>
      <c r="CL457" s="67" t="str">
        <f t="shared" si="5434"/>
        <v/>
      </c>
      <c r="CM457" s="67" t="str">
        <f t="shared" si="5435"/>
        <v/>
      </c>
      <c r="CN457" s="67" t="str">
        <f t="shared" si="5436"/>
        <v/>
      </c>
      <c r="CO457" s="67" t="str">
        <f t="shared" si="5437"/>
        <v/>
      </c>
      <c r="CP457" s="67" t="str">
        <f t="shared" si="5438"/>
        <v/>
      </c>
      <c r="CQ457" s="67" t="str">
        <f t="shared" si="5439"/>
        <v/>
      </c>
      <c r="CR457" s="67" t="str">
        <f t="shared" si="5440"/>
        <v/>
      </c>
      <c r="CS457" s="75" t="str">
        <f t="shared" si="5441"/>
        <v/>
      </c>
      <c r="CT457" s="74" t="str">
        <f t="shared" si="4873"/>
        <v/>
      </c>
      <c r="CU457" s="67" t="str">
        <f t="shared" ref="CU457" si="5496">IF(AND($F457=CT$2,$D457=CT$3,$E457=CU$4),1,"")</f>
        <v/>
      </c>
      <c r="CV457" s="67" t="str">
        <f t="shared" si="5443"/>
        <v/>
      </c>
      <c r="CW457" s="67" t="str">
        <f t="shared" si="5444"/>
        <v/>
      </c>
      <c r="CX457" s="67" t="str">
        <f t="shared" si="5445"/>
        <v/>
      </c>
      <c r="CY457" s="67" t="str">
        <f t="shared" si="5446"/>
        <v/>
      </c>
      <c r="CZ457" s="67" t="str">
        <f t="shared" si="5447"/>
        <v/>
      </c>
      <c r="DA457" s="67" t="str">
        <f t="shared" si="5448"/>
        <v/>
      </c>
      <c r="DB457" s="67" t="str">
        <f t="shared" si="5449"/>
        <v/>
      </c>
      <c r="DC457" s="75" t="str">
        <f t="shared" si="5450"/>
        <v/>
      </c>
      <c r="DD457" s="74" t="str">
        <f t="shared" si="4875"/>
        <v/>
      </c>
      <c r="DE457" s="67" t="str">
        <f t="shared" ref="DE457" si="5497">IF(AND($F457=DD$2,$D457=DD$3,$E457=DE$4),1,"")</f>
        <v/>
      </c>
      <c r="DF457" s="67" t="str">
        <f t="shared" si="5452"/>
        <v/>
      </c>
      <c r="DG457" s="67" t="str">
        <f t="shared" si="5453"/>
        <v/>
      </c>
      <c r="DH457" s="67" t="str">
        <f t="shared" si="5454"/>
        <v/>
      </c>
      <c r="DI457" s="67" t="str">
        <f t="shared" si="5455"/>
        <v/>
      </c>
      <c r="DJ457" s="67" t="str">
        <f t="shared" si="5456"/>
        <v/>
      </c>
      <c r="DK457" s="67" t="str">
        <f t="shared" si="5457"/>
        <v/>
      </c>
      <c r="DL457" s="67" t="str">
        <f t="shared" si="5458"/>
        <v/>
      </c>
      <c r="DM457" s="75" t="str">
        <f t="shared" si="5459"/>
        <v/>
      </c>
      <c r="DN457" s="74" t="str">
        <f t="shared" si="4877"/>
        <v/>
      </c>
      <c r="DO457" s="67" t="str">
        <f t="shared" ref="DO457" si="5498">IF(AND($F457=DN$2,$D457=DN$3,$E457=DO$4),1,"")</f>
        <v/>
      </c>
      <c r="DP457" s="67" t="str">
        <f t="shared" si="5461"/>
        <v/>
      </c>
      <c r="DQ457" s="67" t="str">
        <f t="shared" si="5462"/>
        <v/>
      </c>
      <c r="DR457" s="67" t="str">
        <f t="shared" si="5463"/>
        <v/>
      </c>
      <c r="DS457" s="67" t="str">
        <f t="shared" si="5464"/>
        <v/>
      </c>
      <c r="DT457" s="67" t="str">
        <f t="shared" si="5465"/>
        <v/>
      </c>
      <c r="DU457" s="67" t="str">
        <f t="shared" si="5466"/>
        <v/>
      </c>
      <c r="DV457" s="67" t="str">
        <f t="shared" si="5467"/>
        <v/>
      </c>
      <c r="DW457" s="76" t="str">
        <f t="shared" si="5468"/>
        <v/>
      </c>
      <c r="DX457" s="73"/>
    </row>
    <row r="458" spans="1:128" hidden="1">
      <c r="A458" s="67" t="str">
        <f>IF(OR(B458=0,B458=""),"",'Stu.Detail (1-20)'!A460)</f>
        <v/>
      </c>
      <c r="B458" s="67" t="str">
        <f>IF(OR('Stu.Detail (1-20)'!B460=0,'Stu.Detail (1-20)'!B460=""),"",'Stu.Detail (1-20)'!B460)</f>
        <v/>
      </c>
      <c r="C458" s="68" t="str">
        <f>IF(OR('Stu.Detail (1-20)'!C460=0,'Stu.Detail (1-20)'!C460=""),"",'Stu.Detail (1-20)'!C460)</f>
        <v/>
      </c>
      <c r="D458" s="67" t="str">
        <f>IF(OR('Stu.Detail (1-20)'!J460=0,'Stu.Detail (1-20)'!J460=""),"",'Stu.Detail (1-20)'!J460)</f>
        <v/>
      </c>
      <c r="E458" s="67" t="str">
        <f>IF(OR('Stu.Detail (1-20)'!K460=0,'Stu.Detail (1-20)'!K460=""),"",'Stu.Detail (1-20)'!K460)</f>
        <v/>
      </c>
      <c r="F458" s="67" t="str">
        <f>IF(OR('Stu.Detail (1-20)'!L460=0,'Stu.Detail (1-20)'!L460=""),"",'Stu.Detail (1-20)'!L460)</f>
        <v/>
      </c>
      <c r="H458" s="74" t="str">
        <f t="shared" si="5359"/>
        <v/>
      </c>
      <c r="I458" s="67" t="str">
        <f t="shared" si="5360"/>
        <v/>
      </c>
      <c r="J458" s="67" t="str">
        <f t="shared" si="5361"/>
        <v/>
      </c>
      <c r="K458" s="67" t="str">
        <f t="shared" si="5362"/>
        <v/>
      </c>
      <c r="L458" s="67" t="str">
        <f t="shared" si="5363"/>
        <v/>
      </c>
      <c r="M458" s="67" t="str">
        <f t="shared" si="5364"/>
        <v/>
      </c>
      <c r="N458" s="67" t="str">
        <f t="shared" si="5365"/>
        <v/>
      </c>
      <c r="O458" s="67" t="str">
        <f t="shared" si="5366"/>
        <v/>
      </c>
      <c r="P458" s="67" t="str">
        <f t="shared" si="5367"/>
        <v/>
      </c>
      <c r="Q458" s="75" t="str">
        <f t="shared" si="5368"/>
        <v/>
      </c>
      <c r="R458" s="74" t="str">
        <f t="shared" si="5369"/>
        <v/>
      </c>
      <c r="S458" s="67" t="str">
        <f t="shared" si="5370"/>
        <v/>
      </c>
      <c r="T458" s="67" t="str">
        <f t="shared" si="5371"/>
        <v/>
      </c>
      <c r="U458" s="67" t="str">
        <f t="shared" si="5372"/>
        <v/>
      </c>
      <c r="V458" s="67" t="str">
        <f t="shared" si="5373"/>
        <v/>
      </c>
      <c r="W458" s="67" t="str">
        <f t="shared" si="5374"/>
        <v/>
      </c>
      <c r="X458" s="67" t="str">
        <f t="shared" si="5375"/>
        <v/>
      </c>
      <c r="Y458" s="67" t="str">
        <f t="shared" si="5376"/>
        <v/>
      </c>
      <c r="Z458" s="67" t="str">
        <f t="shared" si="5377"/>
        <v/>
      </c>
      <c r="AA458" s="75" t="str">
        <f t="shared" si="5378"/>
        <v/>
      </c>
      <c r="AB458" s="74" t="str">
        <f t="shared" si="4859"/>
        <v/>
      </c>
      <c r="AC458" s="67" t="str">
        <f t="shared" ref="AC458" si="5499">IF(AND($F458=AB$2,$D458=AB$3,$E458=AC$4),1,"")</f>
        <v/>
      </c>
      <c r="AD458" s="67" t="str">
        <f t="shared" si="5380"/>
        <v/>
      </c>
      <c r="AE458" s="67" t="str">
        <f t="shared" si="5381"/>
        <v/>
      </c>
      <c r="AF458" s="67" t="str">
        <f t="shared" si="5382"/>
        <v/>
      </c>
      <c r="AG458" s="67" t="str">
        <f t="shared" si="5383"/>
        <v/>
      </c>
      <c r="AH458" s="67" t="str">
        <f t="shared" si="5384"/>
        <v/>
      </c>
      <c r="AI458" s="67" t="str">
        <f t="shared" si="5385"/>
        <v/>
      </c>
      <c r="AJ458" s="67" t="str">
        <f t="shared" si="5386"/>
        <v/>
      </c>
      <c r="AK458" s="75" t="str">
        <f t="shared" si="5387"/>
        <v/>
      </c>
      <c r="AL458" s="74" t="str">
        <f t="shared" si="4861"/>
        <v/>
      </c>
      <c r="AM458" s="67" t="str">
        <f t="shared" ref="AM458" si="5500">IF(AND($F458=AL$2,$D458=AL$3,$E458=AM$4),1,"")</f>
        <v/>
      </c>
      <c r="AN458" s="67" t="str">
        <f t="shared" si="5389"/>
        <v/>
      </c>
      <c r="AO458" s="67" t="str">
        <f t="shared" si="5390"/>
        <v/>
      </c>
      <c r="AP458" s="67" t="str">
        <f t="shared" si="5391"/>
        <v/>
      </c>
      <c r="AQ458" s="67" t="str">
        <f t="shared" si="5392"/>
        <v/>
      </c>
      <c r="AR458" s="67" t="str">
        <f t="shared" si="5393"/>
        <v/>
      </c>
      <c r="AS458" s="67" t="str">
        <f t="shared" si="5394"/>
        <v/>
      </c>
      <c r="AT458" s="67" t="str">
        <f t="shared" si="5395"/>
        <v/>
      </c>
      <c r="AU458" s="75" t="str">
        <f t="shared" si="5396"/>
        <v/>
      </c>
      <c r="AV458" s="74" t="str">
        <f t="shared" si="4863"/>
        <v/>
      </c>
      <c r="AW458" s="67" t="str">
        <f t="shared" ref="AW458" si="5501">IF(AND($F458=AV$2,$D458=AV$3,$E458=AW$4),1,"")</f>
        <v/>
      </c>
      <c r="AX458" s="67" t="str">
        <f t="shared" si="5398"/>
        <v/>
      </c>
      <c r="AY458" s="67" t="str">
        <f t="shared" si="5399"/>
        <v/>
      </c>
      <c r="AZ458" s="67" t="str">
        <f t="shared" si="5400"/>
        <v/>
      </c>
      <c r="BA458" s="67" t="str">
        <f t="shared" si="5401"/>
        <v/>
      </c>
      <c r="BB458" s="67" t="str">
        <f t="shared" si="5402"/>
        <v/>
      </c>
      <c r="BC458" s="67" t="str">
        <f t="shared" si="5403"/>
        <v/>
      </c>
      <c r="BD458" s="67" t="str">
        <f t="shared" si="5404"/>
        <v/>
      </c>
      <c r="BE458" s="75" t="str">
        <f t="shared" si="5405"/>
        <v/>
      </c>
      <c r="BF458" s="74" t="str">
        <f t="shared" si="4865"/>
        <v/>
      </c>
      <c r="BG458" s="67" t="str">
        <f t="shared" ref="BG458" si="5502">IF(AND($F458=BF$2,$D458=BF$3,$E458=BG$4),1,"")</f>
        <v/>
      </c>
      <c r="BH458" s="67" t="str">
        <f t="shared" si="5407"/>
        <v/>
      </c>
      <c r="BI458" s="67" t="str">
        <f t="shared" si="5408"/>
        <v/>
      </c>
      <c r="BJ458" s="67" t="str">
        <f t="shared" si="5409"/>
        <v/>
      </c>
      <c r="BK458" s="67" t="str">
        <f t="shared" si="5410"/>
        <v/>
      </c>
      <c r="BL458" s="67" t="str">
        <f t="shared" si="5411"/>
        <v/>
      </c>
      <c r="BM458" s="67" t="str">
        <f t="shared" si="5412"/>
        <v/>
      </c>
      <c r="BN458" s="67" t="str">
        <f t="shared" si="5413"/>
        <v/>
      </c>
      <c r="BO458" s="75" t="str">
        <f t="shared" si="5414"/>
        <v/>
      </c>
      <c r="BP458" s="74" t="str">
        <f t="shared" si="4867"/>
        <v/>
      </c>
      <c r="BQ458" s="67" t="str">
        <f t="shared" ref="BQ458" si="5503">IF(AND($F458=BP$2,$D458=BP$3,$E458=BQ$4),1,"")</f>
        <v/>
      </c>
      <c r="BR458" s="67" t="str">
        <f t="shared" si="5416"/>
        <v/>
      </c>
      <c r="BS458" s="67" t="str">
        <f t="shared" si="5417"/>
        <v/>
      </c>
      <c r="BT458" s="67" t="str">
        <f t="shared" si="5418"/>
        <v/>
      </c>
      <c r="BU458" s="67" t="str">
        <f t="shared" si="5419"/>
        <v/>
      </c>
      <c r="BV458" s="67" t="str">
        <f t="shared" si="5420"/>
        <v/>
      </c>
      <c r="BW458" s="67" t="str">
        <f t="shared" si="5421"/>
        <v/>
      </c>
      <c r="BX458" s="67" t="str">
        <f t="shared" si="5422"/>
        <v/>
      </c>
      <c r="BY458" s="75" t="str">
        <f t="shared" si="5423"/>
        <v/>
      </c>
      <c r="BZ458" s="74" t="str">
        <f t="shared" si="4869"/>
        <v/>
      </c>
      <c r="CA458" s="67" t="str">
        <f t="shared" ref="CA458" si="5504">IF(AND($F458=BZ$2,$D458=BZ$3,$E458=CA$4),1,"")</f>
        <v/>
      </c>
      <c r="CB458" s="67" t="str">
        <f t="shared" si="5425"/>
        <v/>
      </c>
      <c r="CC458" s="67" t="str">
        <f t="shared" si="5426"/>
        <v/>
      </c>
      <c r="CD458" s="67" t="str">
        <f t="shared" si="5427"/>
        <v/>
      </c>
      <c r="CE458" s="67" t="str">
        <f t="shared" si="5428"/>
        <v/>
      </c>
      <c r="CF458" s="67" t="str">
        <f t="shared" si="5429"/>
        <v/>
      </c>
      <c r="CG458" s="67" t="str">
        <f t="shared" si="5430"/>
        <v/>
      </c>
      <c r="CH458" s="67" t="str">
        <f t="shared" si="5431"/>
        <v/>
      </c>
      <c r="CI458" s="75" t="str">
        <f t="shared" si="5432"/>
        <v/>
      </c>
      <c r="CJ458" s="74" t="str">
        <f t="shared" si="4871"/>
        <v/>
      </c>
      <c r="CK458" s="67" t="str">
        <f t="shared" ref="CK458" si="5505">IF(AND($F458=CJ$2,$D458=CJ$3,$E458=CK$4),1,"")</f>
        <v/>
      </c>
      <c r="CL458" s="67" t="str">
        <f t="shared" si="5434"/>
        <v/>
      </c>
      <c r="CM458" s="67" t="str">
        <f t="shared" si="5435"/>
        <v/>
      </c>
      <c r="CN458" s="67" t="str">
        <f t="shared" si="5436"/>
        <v/>
      </c>
      <c r="CO458" s="67" t="str">
        <f t="shared" si="5437"/>
        <v/>
      </c>
      <c r="CP458" s="67" t="str">
        <f t="shared" si="5438"/>
        <v/>
      </c>
      <c r="CQ458" s="67" t="str">
        <f t="shared" si="5439"/>
        <v/>
      </c>
      <c r="CR458" s="67" t="str">
        <f t="shared" si="5440"/>
        <v/>
      </c>
      <c r="CS458" s="75" t="str">
        <f t="shared" si="5441"/>
        <v/>
      </c>
      <c r="CT458" s="74" t="str">
        <f t="shared" si="4873"/>
        <v/>
      </c>
      <c r="CU458" s="67" t="str">
        <f t="shared" ref="CU458" si="5506">IF(AND($F458=CT$2,$D458=CT$3,$E458=CU$4),1,"")</f>
        <v/>
      </c>
      <c r="CV458" s="67" t="str">
        <f t="shared" si="5443"/>
        <v/>
      </c>
      <c r="CW458" s="67" t="str">
        <f t="shared" si="5444"/>
        <v/>
      </c>
      <c r="CX458" s="67" t="str">
        <f t="shared" si="5445"/>
        <v/>
      </c>
      <c r="CY458" s="67" t="str">
        <f t="shared" si="5446"/>
        <v/>
      </c>
      <c r="CZ458" s="67" t="str">
        <f t="shared" si="5447"/>
        <v/>
      </c>
      <c r="DA458" s="67" t="str">
        <f t="shared" si="5448"/>
        <v/>
      </c>
      <c r="DB458" s="67" t="str">
        <f t="shared" si="5449"/>
        <v/>
      </c>
      <c r="DC458" s="75" t="str">
        <f t="shared" si="5450"/>
        <v/>
      </c>
      <c r="DD458" s="74" t="str">
        <f t="shared" si="4875"/>
        <v/>
      </c>
      <c r="DE458" s="67" t="str">
        <f t="shared" ref="DE458" si="5507">IF(AND($F458=DD$2,$D458=DD$3,$E458=DE$4),1,"")</f>
        <v/>
      </c>
      <c r="DF458" s="67" t="str">
        <f t="shared" si="5452"/>
        <v/>
      </c>
      <c r="DG458" s="67" t="str">
        <f t="shared" si="5453"/>
        <v/>
      </c>
      <c r="DH458" s="67" t="str">
        <f t="shared" si="5454"/>
        <v/>
      </c>
      <c r="DI458" s="67" t="str">
        <f t="shared" si="5455"/>
        <v/>
      </c>
      <c r="DJ458" s="67" t="str">
        <f t="shared" si="5456"/>
        <v/>
      </c>
      <c r="DK458" s="67" t="str">
        <f t="shared" si="5457"/>
        <v/>
      </c>
      <c r="DL458" s="67" t="str">
        <f t="shared" si="5458"/>
        <v/>
      </c>
      <c r="DM458" s="75" t="str">
        <f t="shared" si="5459"/>
        <v/>
      </c>
      <c r="DN458" s="74" t="str">
        <f t="shared" si="4877"/>
        <v/>
      </c>
      <c r="DO458" s="67" t="str">
        <f t="shared" ref="DO458" si="5508">IF(AND($F458=DN$2,$D458=DN$3,$E458=DO$4),1,"")</f>
        <v/>
      </c>
      <c r="DP458" s="67" t="str">
        <f t="shared" si="5461"/>
        <v/>
      </c>
      <c r="DQ458" s="67" t="str">
        <f t="shared" si="5462"/>
        <v/>
      </c>
      <c r="DR458" s="67" t="str">
        <f t="shared" si="5463"/>
        <v/>
      </c>
      <c r="DS458" s="67" t="str">
        <f t="shared" si="5464"/>
        <v/>
      </c>
      <c r="DT458" s="67" t="str">
        <f t="shared" si="5465"/>
        <v/>
      </c>
      <c r="DU458" s="67" t="str">
        <f t="shared" si="5466"/>
        <v/>
      </c>
      <c r="DV458" s="67" t="str">
        <f t="shared" si="5467"/>
        <v/>
      </c>
      <c r="DW458" s="76" t="str">
        <f t="shared" si="5468"/>
        <v/>
      </c>
      <c r="DX458" s="73"/>
    </row>
    <row r="459" spans="1:128" hidden="1">
      <c r="A459" s="67" t="str">
        <f>IF(OR(B459=0,B459=""),"",'Stu.Detail (1-20)'!A461)</f>
        <v/>
      </c>
      <c r="B459" s="67" t="str">
        <f>IF(OR('Stu.Detail (1-20)'!B461=0,'Stu.Detail (1-20)'!B461=""),"",'Stu.Detail (1-20)'!B461)</f>
        <v/>
      </c>
      <c r="C459" s="68" t="str">
        <f>IF(OR('Stu.Detail (1-20)'!C461=0,'Stu.Detail (1-20)'!C461=""),"",'Stu.Detail (1-20)'!C461)</f>
        <v/>
      </c>
      <c r="D459" s="67" t="str">
        <f>IF(OR('Stu.Detail (1-20)'!J461=0,'Stu.Detail (1-20)'!J461=""),"",'Stu.Detail (1-20)'!J461)</f>
        <v/>
      </c>
      <c r="E459" s="67" t="str">
        <f>IF(OR('Stu.Detail (1-20)'!K461=0,'Stu.Detail (1-20)'!K461=""),"",'Stu.Detail (1-20)'!K461)</f>
        <v/>
      </c>
      <c r="F459" s="67" t="str">
        <f>IF(OR('Stu.Detail (1-20)'!L461=0,'Stu.Detail (1-20)'!L461=""),"",'Stu.Detail (1-20)'!L461)</f>
        <v/>
      </c>
      <c r="H459" s="74" t="str">
        <f t="shared" si="5359"/>
        <v/>
      </c>
      <c r="I459" s="67" t="str">
        <f t="shared" si="5360"/>
        <v/>
      </c>
      <c r="J459" s="67" t="str">
        <f t="shared" si="5361"/>
        <v/>
      </c>
      <c r="K459" s="67" t="str">
        <f t="shared" si="5362"/>
        <v/>
      </c>
      <c r="L459" s="67" t="str">
        <f t="shared" si="5363"/>
        <v/>
      </c>
      <c r="M459" s="67" t="str">
        <f t="shared" si="5364"/>
        <v/>
      </c>
      <c r="N459" s="67" t="str">
        <f t="shared" si="5365"/>
        <v/>
      </c>
      <c r="O459" s="67" t="str">
        <f t="shared" si="5366"/>
        <v/>
      </c>
      <c r="P459" s="67" t="str">
        <f t="shared" si="5367"/>
        <v/>
      </c>
      <c r="Q459" s="75" t="str">
        <f t="shared" si="5368"/>
        <v/>
      </c>
      <c r="R459" s="74" t="str">
        <f t="shared" si="5369"/>
        <v/>
      </c>
      <c r="S459" s="67" t="str">
        <f t="shared" si="5370"/>
        <v/>
      </c>
      <c r="T459" s="67" t="str">
        <f t="shared" si="5371"/>
        <v/>
      </c>
      <c r="U459" s="67" t="str">
        <f t="shared" si="5372"/>
        <v/>
      </c>
      <c r="V459" s="67" t="str">
        <f t="shared" si="5373"/>
        <v/>
      </c>
      <c r="W459" s="67" t="str">
        <f t="shared" si="5374"/>
        <v/>
      </c>
      <c r="X459" s="67" t="str">
        <f t="shared" si="5375"/>
        <v/>
      </c>
      <c r="Y459" s="67" t="str">
        <f t="shared" si="5376"/>
        <v/>
      </c>
      <c r="Z459" s="67" t="str">
        <f t="shared" si="5377"/>
        <v/>
      </c>
      <c r="AA459" s="75" t="str">
        <f t="shared" si="5378"/>
        <v/>
      </c>
      <c r="AB459" s="74" t="str">
        <f t="shared" si="4859"/>
        <v/>
      </c>
      <c r="AC459" s="67" t="str">
        <f t="shared" ref="AC459" si="5509">IF(AND($F459=AB$2,$D459=AB$3,$E459=AC$4),1,"")</f>
        <v/>
      </c>
      <c r="AD459" s="67" t="str">
        <f t="shared" si="5380"/>
        <v/>
      </c>
      <c r="AE459" s="67" t="str">
        <f t="shared" si="5381"/>
        <v/>
      </c>
      <c r="AF459" s="67" t="str">
        <f t="shared" si="5382"/>
        <v/>
      </c>
      <c r="AG459" s="67" t="str">
        <f t="shared" si="5383"/>
        <v/>
      </c>
      <c r="AH459" s="67" t="str">
        <f t="shared" si="5384"/>
        <v/>
      </c>
      <c r="AI459" s="67" t="str">
        <f t="shared" si="5385"/>
        <v/>
      </c>
      <c r="AJ459" s="67" t="str">
        <f t="shared" si="5386"/>
        <v/>
      </c>
      <c r="AK459" s="75" t="str">
        <f t="shared" si="5387"/>
        <v/>
      </c>
      <c r="AL459" s="74" t="str">
        <f t="shared" si="4861"/>
        <v/>
      </c>
      <c r="AM459" s="67" t="str">
        <f t="shared" ref="AM459" si="5510">IF(AND($F459=AL$2,$D459=AL$3,$E459=AM$4),1,"")</f>
        <v/>
      </c>
      <c r="AN459" s="67" t="str">
        <f t="shared" si="5389"/>
        <v/>
      </c>
      <c r="AO459" s="67" t="str">
        <f t="shared" si="5390"/>
        <v/>
      </c>
      <c r="AP459" s="67" t="str">
        <f t="shared" si="5391"/>
        <v/>
      </c>
      <c r="AQ459" s="67" t="str">
        <f t="shared" si="5392"/>
        <v/>
      </c>
      <c r="AR459" s="67" t="str">
        <f t="shared" si="5393"/>
        <v/>
      </c>
      <c r="AS459" s="67" t="str">
        <f t="shared" si="5394"/>
        <v/>
      </c>
      <c r="AT459" s="67" t="str">
        <f t="shared" si="5395"/>
        <v/>
      </c>
      <c r="AU459" s="75" t="str">
        <f t="shared" si="5396"/>
        <v/>
      </c>
      <c r="AV459" s="74" t="str">
        <f t="shared" si="4863"/>
        <v/>
      </c>
      <c r="AW459" s="67" t="str">
        <f t="shared" ref="AW459" si="5511">IF(AND($F459=AV$2,$D459=AV$3,$E459=AW$4),1,"")</f>
        <v/>
      </c>
      <c r="AX459" s="67" t="str">
        <f t="shared" si="5398"/>
        <v/>
      </c>
      <c r="AY459" s="67" t="str">
        <f t="shared" si="5399"/>
        <v/>
      </c>
      <c r="AZ459" s="67" t="str">
        <f t="shared" si="5400"/>
        <v/>
      </c>
      <c r="BA459" s="67" t="str">
        <f t="shared" si="5401"/>
        <v/>
      </c>
      <c r="BB459" s="67" t="str">
        <f t="shared" si="5402"/>
        <v/>
      </c>
      <c r="BC459" s="67" t="str">
        <f t="shared" si="5403"/>
        <v/>
      </c>
      <c r="BD459" s="67" t="str">
        <f t="shared" si="5404"/>
        <v/>
      </c>
      <c r="BE459" s="75" t="str">
        <f t="shared" si="5405"/>
        <v/>
      </c>
      <c r="BF459" s="74" t="str">
        <f t="shared" si="4865"/>
        <v/>
      </c>
      <c r="BG459" s="67" t="str">
        <f t="shared" ref="BG459" si="5512">IF(AND($F459=BF$2,$D459=BF$3,$E459=BG$4),1,"")</f>
        <v/>
      </c>
      <c r="BH459" s="67" t="str">
        <f t="shared" si="5407"/>
        <v/>
      </c>
      <c r="BI459" s="67" t="str">
        <f t="shared" si="5408"/>
        <v/>
      </c>
      <c r="BJ459" s="67" t="str">
        <f t="shared" si="5409"/>
        <v/>
      </c>
      <c r="BK459" s="67" t="str">
        <f t="shared" si="5410"/>
        <v/>
      </c>
      <c r="BL459" s="67" t="str">
        <f t="shared" si="5411"/>
        <v/>
      </c>
      <c r="BM459" s="67" t="str">
        <f t="shared" si="5412"/>
        <v/>
      </c>
      <c r="BN459" s="67" t="str">
        <f t="shared" si="5413"/>
        <v/>
      </c>
      <c r="BO459" s="75" t="str">
        <f t="shared" si="5414"/>
        <v/>
      </c>
      <c r="BP459" s="74" t="str">
        <f t="shared" si="4867"/>
        <v/>
      </c>
      <c r="BQ459" s="67" t="str">
        <f t="shared" ref="BQ459" si="5513">IF(AND($F459=BP$2,$D459=BP$3,$E459=BQ$4),1,"")</f>
        <v/>
      </c>
      <c r="BR459" s="67" t="str">
        <f t="shared" si="5416"/>
        <v/>
      </c>
      <c r="BS459" s="67" t="str">
        <f t="shared" si="5417"/>
        <v/>
      </c>
      <c r="BT459" s="67" t="str">
        <f t="shared" si="5418"/>
        <v/>
      </c>
      <c r="BU459" s="67" t="str">
        <f t="shared" si="5419"/>
        <v/>
      </c>
      <c r="BV459" s="67" t="str">
        <f t="shared" si="5420"/>
        <v/>
      </c>
      <c r="BW459" s="67" t="str">
        <f t="shared" si="5421"/>
        <v/>
      </c>
      <c r="BX459" s="67" t="str">
        <f t="shared" si="5422"/>
        <v/>
      </c>
      <c r="BY459" s="75" t="str">
        <f t="shared" si="5423"/>
        <v/>
      </c>
      <c r="BZ459" s="74" t="str">
        <f t="shared" si="4869"/>
        <v/>
      </c>
      <c r="CA459" s="67" t="str">
        <f t="shared" ref="CA459" si="5514">IF(AND($F459=BZ$2,$D459=BZ$3,$E459=CA$4),1,"")</f>
        <v/>
      </c>
      <c r="CB459" s="67" t="str">
        <f t="shared" si="5425"/>
        <v/>
      </c>
      <c r="CC459" s="67" t="str">
        <f t="shared" si="5426"/>
        <v/>
      </c>
      <c r="CD459" s="67" t="str">
        <f t="shared" si="5427"/>
        <v/>
      </c>
      <c r="CE459" s="67" t="str">
        <f t="shared" si="5428"/>
        <v/>
      </c>
      <c r="CF459" s="67" t="str">
        <f t="shared" si="5429"/>
        <v/>
      </c>
      <c r="CG459" s="67" t="str">
        <f t="shared" si="5430"/>
        <v/>
      </c>
      <c r="CH459" s="67" t="str">
        <f t="shared" si="5431"/>
        <v/>
      </c>
      <c r="CI459" s="75" t="str">
        <f t="shared" si="5432"/>
        <v/>
      </c>
      <c r="CJ459" s="74" t="str">
        <f t="shared" si="4871"/>
        <v/>
      </c>
      <c r="CK459" s="67" t="str">
        <f t="shared" ref="CK459" si="5515">IF(AND($F459=CJ$2,$D459=CJ$3,$E459=CK$4),1,"")</f>
        <v/>
      </c>
      <c r="CL459" s="67" t="str">
        <f t="shared" si="5434"/>
        <v/>
      </c>
      <c r="CM459" s="67" t="str">
        <f t="shared" si="5435"/>
        <v/>
      </c>
      <c r="CN459" s="67" t="str">
        <f t="shared" si="5436"/>
        <v/>
      </c>
      <c r="CO459" s="67" t="str">
        <f t="shared" si="5437"/>
        <v/>
      </c>
      <c r="CP459" s="67" t="str">
        <f t="shared" si="5438"/>
        <v/>
      </c>
      <c r="CQ459" s="67" t="str">
        <f t="shared" si="5439"/>
        <v/>
      </c>
      <c r="CR459" s="67" t="str">
        <f t="shared" si="5440"/>
        <v/>
      </c>
      <c r="CS459" s="75" t="str">
        <f t="shared" si="5441"/>
        <v/>
      </c>
      <c r="CT459" s="74" t="str">
        <f t="shared" si="4873"/>
        <v/>
      </c>
      <c r="CU459" s="67" t="str">
        <f t="shared" ref="CU459" si="5516">IF(AND($F459=CT$2,$D459=CT$3,$E459=CU$4),1,"")</f>
        <v/>
      </c>
      <c r="CV459" s="67" t="str">
        <f t="shared" si="5443"/>
        <v/>
      </c>
      <c r="CW459" s="67" t="str">
        <f t="shared" si="5444"/>
        <v/>
      </c>
      <c r="CX459" s="67" t="str">
        <f t="shared" si="5445"/>
        <v/>
      </c>
      <c r="CY459" s="67" t="str">
        <f t="shared" si="5446"/>
        <v/>
      </c>
      <c r="CZ459" s="67" t="str">
        <f t="shared" si="5447"/>
        <v/>
      </c>
      <c r="DA459" s="67" t="str">
        <f t="shared" si="5448"/>
        <v/>
      </c>
      <c r="DB459" s="67" t="str">
        <f t="shared" si="5449"/>
        <v/>
      </c>
      <c r="DC459" s="75" t="str">
        <f t="shared" si="5450"/>
        <v/>
      </c>
      <c r="DD459" s="74" t="str">
        <f t="shared" si="4875"/>
        <v/>
      </c>
      <c r="DE459" s="67" t="str">
        <f t="shared" ref="DE459" si="5517">IF(AND($F459=DD$2,$D459=DD$3,$E459=DE$4),1,"")</f>
        <v/>
      </c>
      <c r="DF459" s="67" t="str">
        <f t="shared" si="5452"/>
        <v/>
      </c>
      <c r="DG459" s="67" t="str">
        <f t="shared" si="5453"/>
        <v/>
      </c>
      <c r="DH459" s="67" t="str">
        <f t="shared" si="5454"/>
        <v/>
      </c>
      <c r="DI459" s="67" t="str">
        <f t="shared" si="5455"/>
        <v/>
      </c>
      <c r="DJ459" s="67" t="str">
        <f t="shared" si="5456"/>
        <v/>
      </c>
      <c r="DK459" s="67" t="str">
        <f t="shared" si="5457"/>
        <v/>
      </c>
      <c r="DL459" s="67" t="str">
        <f t="shared" si="5458"/>
        <v/>
      </c>
      <c r="DM459" s="75" t="str">
        <f t="shared" si="5459"/>
        <v/>
      </c>
      <c r="DN459" s="74" t="str">
        <f t="shared" si="4877"/>
        <v/>
      </c>
      <c r="DO459" s="67" t="str">
        <f t="shared" ref="DO459" si="5518">IF(AND($F459=DN$2,$D459=DN$3,$E459=DO$4),1,"")</f>
        <v/>
      </c>
      <c r="DP459" s="67" t="str">
        <f t="shared" si="5461"/>
        <v/>
      </c>
      <c r="DQ459" s="67" t="str">
        <f t="shared" si="5462"/>
        <v/>
      </c>
      <c r="DR459" s="67" t="str">
        <f t="shared" si="5463"/>
        <v/>
      </c>
      <c r="DS459" s="67" t="str">
        <f t="shared" si="5464"/>
        <v/>
      </c>
      <c r="DT459" s="67" t="str">
        <f t="shared" si="5465"/>
        <v/>
      </c>
      <c r="DU459" s="67" t="str">
        <f t="shared" si="5466"/>
        <v/>
      </c>
      <c r="DV459" s="67" t="str">
        <f t="shared" si="5467"/>
        <v/>
      </c>
      <c r="DW459" s="76" t="str">
        <f t="shared" si="5468"/>
        <v/>
      </c>
      <c r="DX459" s="73"/>
    </row>
    <row r="460" spans="1:128" hidden="1">
      <c r="A460" s="67" t="str">
        <f>IF(OR(B460=0,B460=""),"",'Stu.Detail (1-20)'!A462)</f>
        <v/>
      </c>
      <c r="B460" s="67" t="str">
        <f>IF(OR('Stu.Detail (1-20)'!B462=0,'Stu.Detail (1-20)'!B462=""),"",'Stu.Detail (1-20)'!B462)</f>
        <v/>
      </c>
      <c r="C460" s="68" t="str">
        <f>IF(OR('Stu.Detail (1-20)'!C462=0,'Stu.Detail (1-20)'!C462=""),"",'Stu.Detail (1-20)'!C462)</f>
        <v/>
      </c>
      <c r="D460" s="67" t="str">
        <f>IF(OR('Stu.Detail (1-20)'!J462=0,'Stu.Detail (1-20)'!J462=""),"",'Stu.Detail (1-20)'!J462)</f>
        <v/>
      </c>
      <c r="E460" s="67" t="str">
        <f>IF(OR('Stu.Detail (1-20)'!K462=0,'Stu.Detail (1-20)'!K462=""),"",'Stu.Detail (1-20)'!K462)</f>
        <v/>
      </c>
      <c r="F460" s="67" t="str">
        <f>IF(OR('Stu.Detail (1-20)'!L462=0,'Stu.Detail (1-20)'!L462=""),"",'Stu.Detail (1-20)'!L462)</f>
        <v/>
      </c>
      <c r="H460" s="74" t="str">
        <f t="shared" si="5359"/>
        <v/>
      </c>
      <c r="I460" s="67" t="str">
        <f t="shared" si="5360"/>
        <v/>
      </c>
      <c r="J460" s="67" t="str">
        <f t="shared" si="5361"/>
        <v/>
      </c>
      <c r="K460" s="67" t="str">
        <f t="shared" si="5362"/>
        <v/>
      </c>
      <c r="L460" s="67" t="str">
        <f t="shared" si="5363"/>
        <v/>
      </c>
      <c r="M460" s="67" t="str">
        <f t="shared" si="5364"/>
        <v/>
      </c>
      <c r="N460" s="67" t="str">
        <f t="shared" si="5365"/>
        <v/>
      </c>
      <c r="O460" s="67" t="str">
        <f t="shared" si="5366"/>
        <v/>
      </c>
      <c r="P460" s="67" t="str">
        <f t="shared" si="5367"/>
        <v/>
      </c>
      <c r="Q460" s="75" t="str">
        <f t="shared" si="5368"/>
        <v/>
      </c>
      <c r="R460" s="74" t="str">
        <f t="shared" si="5369"/>
        <v/>
      </c>
      <c r="S460" s="67" t="str">
        <f t="shared" si="5370"/>
        <v/>
      </c>
      <c r="T460" s="67" t="str">
        <f t="shared" si="5371"/>
        <v/>
      </c>
      <c r="U460" s="67" t="str">
        <f t="shared" si="5372"/>
        <v/>
      </c>
      <c r="V460" s="67" t="str">
        <f t="shared" si="5373"/>
        <v/>
      </c>
      <c r="W460" s="67" t="str">
        <f t="shared" si="5374"/>
        <v/>
      </c>
      <c r="X460" s="67" t="str">
        <f t="shared" si="5375"/>
        <v/>
      </c>
      <c r="Y460" s="67" t="str">
        <f t="shared" si="5376"/>
        <v/>
      </c>
      <c r="Z460" s="67" t="str">
        <f t="shared" si="5377"/>
        <v/>
      </c>
      <c r="AA460" s="75" t="str">
        <f t="shared" si="5378"/>
        <v/>
      </c>
      <c r="AB460" s="74" t="str">
        <f t="shared" si="4859"/>
        <v/>
      </c>
      <c r="AC460" s="67" t="str">
        <f t="shared" ref="AC460" si="5519">IF(AND($F460=AB$2,$D460=AB$3,$E460=AC$4),1,"")</f>
        <v/>
      </c>
      <c r="AD460" s="67" t="str">
        <f t="shared" si="5380"/>
        <v/>
      </c>
      <c r="AE460" s="67" t="str">
        <f t="shared" si="5381"/>
        <v/>
      </c>
      <c r="AF460" s="67" t="str">
        <f t="shared" si="5382"/>
        <v/>
      </c>
      <c r="AG460" s="67" t="str">
        <f t="shared" si="5383"/>
        <v/>
      </c>
      <c r="AH460" s="67" t="str">
        <f t="shared" si="5384"/>
        <v/>
      </c>
      <c r="AI460" s="67" t="str">
        <f t="shared" si="5385"/>
        <v/>
      </c>
      <c r="AJ460" s="67" t="str">
        <f t="shared" si="5386"/>
        <v/>
      </c>
      <c r="AK460" s="75" t="str">
        <f t="shared" si="5387"/>
        <v/>
      </c>
      <c r="AL460" s="74" t="str">
        <f t="shared" si="4861"/>
        <v/>
      </c>
      <c r="AM460" s="67" t="str">
        <f t="shared" ref="AM460" si="5520">IF(AND($F460=AL$2,$D460=AL$3,$E460=AM$4),1,"")</f>
        <v/>
      </c>
      <c r="AN460" s="67" t="str">
        <f t="shared" si="5389"/>
        <v/>
      </c>
      <c r="AO460" s="67" t="str">
        <f t="shared" si="5390"/>
        <v/>
      </c>
      <c r="AP460" s="67" t="str">
        <f t="shared" si="5391"/>
        <v/>
      </c>
      <c r="AQ460" s="67" t="str">
        <f t="shared" si="5392"/>
        <v/>
      </c>
      <c r="AR460" s="67" t="str">
        <f t="shared" si="5393"/>
        <v/>
      </c>
      <c r="AS460" s="67" t="str">
        <f t="shared" si="5394"/>
        <v/>
      </c>
      <c r="AT460" s="67" t="str">
        <f t="shared" si="5395"/>
        <v/>
      </c>
      <c r="AU460" s="75" t="str">
        <f t="shared" si="5396"/>
        <v/>
      </c>
      <c r="AV460" s="74" t="str">
        <f t="shared" si="4863"/>
        <v/>
      </c>
      <c r="AW460" s="67" t="str">
        <f t="shared" ref="AW460" si="5521">IF(AND($F460=AV$2,$D460=AV$3,$E460=AW$4),1,"")</f>
        <v/>
      </c>
      <c r="AX460" s="67" t="str">
        <f t="shared" si="5398"/>
        <v/>
      </c>
      <c r="AY460" s="67" t="str">
        <f t="shared" si="5399"/>
        <v/>
      </c>
      <c r="AZ460" s="67" t="str">
        <f t="shared" si="5400"/>
        <v/>
      </c>
      <c r="BA460" s="67" t="str">
        <f t="shared" si="5401"/>
        <v/>
      </c>
      <c r="BB460" s="67" t="str">
        <f t="shared" si="5402"/>
        <v/>
      </c>
      <c r="BC460" s="67" t="str">
        <f t="shared" si="5403"/>
        <v/>
      </c>
      <c r="BD460" s="67" t="str">
        <f t="shared" si="5404"/>
        <v/>
      </c>
      <c r="BE460" s="75" t="str">
        <f t="shared" si="5405"/>
        <v/>
      </c>
      <c r="BF460" s="74" t="str">
        <f t="shared" si="4865"/>
        <v/>
      </c>
      <c r="BG460" s="67" t="str">
        <f t="shared" ref="BG460" si="5522">IF(AND($F460=BF$2,$D460=BF$3,$E460=BG$4),1,"")</f>
        <v/>
      </c>
      <c r="BH460" s="67" t="str">
        <f t="shared" si="5407"/>
        <v/>
      </c>
      <c r="BI460" s="67" t="str">
        <f t="shared" si="5408"/>
        <v/>
      </c>
      <c r="BJ460" s="67" t="str">
        <f t="shared" si="5409"/>
        <v/>
      </c>
      <c r="BK460" s="67" t="str">
        <f t="shared" si="5410"/>
        <v/>
      </c>
      <c r="BL460" s="67" t="str">
        <f t="shared" si="5411"/>
        <v/>
      </c>
      <c r="BM460" s="67" t="str">
        <f t="shared" si="5412"/>
        <v/>
      </c>
      <c r="BN460" s="67" t="str">
        <f t="shared" si="5413"/>
        <v/>
      </c>
      <c r="BO460" s="75" t="str">
        <f t="shared" si="5414"/>
        <v/>
      </c>
      <c r="BP460" s="74" t="str">
        <f t="shared" si="4867"/>
        <v/>
      </c>
      <c r="BQ460" s="67" t="str">
        <f t="shared" ref="BQ460" si="5523">IF(AND($F460=BP$2,$D460=BP$3,$E460=BQ$4),1,"")</f>
        <v/>
      </c>
      <c r="BR460" s="67" t="str">
        <f t="shared" si="5416"/>
        <v/>
      </c>
      <c r="BS460" s="67" t="str">
        <f t="shared" si="5417"/>
        <v/>
      </c>
      <c r="BT460" s="67" t="str">
        <f t="shared" si="5418"/>
        <v/>
      </c>
      <c r="BU460" s="67" t="str">
        <f t="shared" si="5419"/>
        <v/>
      </c>
      <c r="BV460" s="67" t="str">
        <f t="shared" si="5420"/>
        <v/>
      </c>
      <c r="BW460" s="67" t="str">
        <f t="shared" si="5421"/>
        <v/>
      </c>
      <c r="BX460" s="67" t="str">
        <f t="shared" si="5422"/>
        <v/>
      </c>
      <c r="BY460" s="75" t="str">
        <f t="shared" si="5423"/>
        <v/>
      </c>
      <c r="BZ460" s="74" t="str">
        <f t="shared" si="4869"/>
        <v/>
      </c>
      <c r="CA460" s="67" t="str">
        <f t="shared" ref="CA460" si="5524">IF(AND($F460=BZ$2,$D460=BZ$3,$E460=CA$4),1,"")</f>
        <v/>
      </c>
      <c r="CB460" s="67" t="str">
        <f t="shared" si="5425"/>
        <v/>
      </c>
      <c r="CC460" s="67" t="str">
        <f t="shared" si="5426"/>
        <v/>
      </c>
      <c r="CD460" s="67" t="str">
        <f t="shared" si="5427"/>
        <v/>
      </c>
      <c r="CE460" s="67" t="str">
        <f t="shared" si="5428"/>
        <v/>
      </c>
      <c r="CF460" s="67" t="str">
        <f t="shared" si="5429"/>
        <v/>
      </c>
      <c r="CG460" s="67" t="str">
        <f t="shared" si="5430"/>
        <v/>
      </c>
      <c r="CH460" s="67" t="str">
        <f t="shared" si="5431"/>
        <v/>
      </c>
      <c r="CI460" s="75" t="str">
        <f t="shared" si="5432"/>
        <v/>
      </c>
      <c r="CJ460" s="74" t="str">
        <f t="shared" si="4871"/>
        <v/>
      </c>
      <c r="CK460" s="67" t="str">
        <f t="shared" ref="CK460" si="5525">IF(AND($F460=CJ$2,$D460=CJ$3,$E460=CK$4),1,"")</f>
        <v/>
      </c>
      <c r="CL460" s="67" t="str">
        <f t="shared" si="5434"/>
        <v/>
      </c>
      <c r="CM460" s="67" t="str">
        <f t="shared" si="5435"/>
        <v/>
      </c>
      <c r="CN460" s="67" t="str">
        <f t="shared" si="5436"/>
        <v/>
      </c>
      <c r="CO460" s="67" t="str">
        <f t="shared" si="5437"/>
        <v/>
      </c>
      <c r="CP460" s="67" t="str">
        <f t="shared" si="5438"/>
        <v/>
      </c>
      <c r="CQ460" s="67" t="str">
        <f t="shared" si="5439"/>
        <v/>
      </c>
      <c r="CR460" s="67" t="str">
        <f t="shared" si="5440"/>
        <v/>
      </c>
      <c r="CS460" s="75" t="str">
        <f t="shared" si="5441"/>
        <v/>
      </c>
      <c r="CT460" s="74" t="str">
        <f t="shared" si="4873"/>
        <v/>
      </c>
      <c r="CU460" s="67" t="str">
        <f t="shared" ref="CU460" si="5526">IF(AND($F460=CT$2,$D460=CT$3,$E460=CU$4),1,"")</f>
        <v/>
      </c>
      <c r="CV460" s="67" t="str">
        <f t="shared" si="5443"/>
        <v/>
      </c>
      <c r="CW460" s="67" t="str">
        <f t="shared" si="5444"/>
        <v/>
      </c>
      <c r="CX460" s="67" t="str">
        <f t="shared" si="5445"/>
        <v/>
      </c>
      <c r="CY460" s="67" t="str">
        <f t="shared" si="5446"/>
        <v/>
      </c>
      <c r="CZ460" s="67" t="str">
        <f t="shared" si="5447"/>
        <v/>
      </c>
      <c r="DA460" s="67" t="str">
        <f t="shared" si="5448"/>
        <v/>
      </c>
      <c r="DB460" s="67" t="str">
        <f t="shared" si="5449"/>
        <v/>
      </c>
      <c r="DC460" s="75" t="str">
        <f t="shared" si="5450"/>
        <v/>
      </c>
      <c r="DD460" s="74" t="str">
        <f t="shared" si="4875"/>
        <v/>
      </c>
      <c r="DE460" s="67" t="str">
        <f t="shared" ref="DE460" si="5527">IF(AND($F460=DD$2,$D460=DD$3,$E460=DE$4),1,"")</f>
        <v/>
      </c>
      <c r="DF460" s="67" t="str">
        <f t="shared" si="5452"/>
        <v/>
      </c>
      <c r="DG460" s="67" t="str">
        <f t="shared" si="5453"/>
        <v/>
      </c>
      <c r="DH460" s="67" t="str">
        <f t="shared" si="5454"/>
        <v/>
      </c>
      <c r="DI460" s="67" t="str">
        <f t="shared" si="5455"/>
        <v/>
      </c>
      <c r="DJ460" s="67" t="str">
        <f t="shared" si="5456"/>
        <v/>
      </c>
      <c r="DK460" s="67" t="str">
        <f t="shared" si="5457"/>
        <v/>
      </c>
      <c r="DL460" s="67" t="str">
        <f t="shared" si="5458"/>
        <v/>
      </c>
      <c r="DM460" s="75" t="str">
        <f t="shared" si="5459"/>
        <v/>
      </c>
      <c r="DN460" s="74" t="str">
        <f t="shared" si="4877"/>
        <v/>
      </c>
      <c r="DO460" s="67" t="str">
        <f t="shared" ref="DO460" si="5528">IF(AND($F460=DN$2,$D460=DN$3,$E460=DO$4),1,"")</f>
        <v/>
      </c>
      <c r="DP460" s="67" t="str">
        <f t="shared" si="5461"/>
        <v/>
      </c>
      <c r="DQ460" s="67" t="str">
        <f t="shared" si="5462"/>
        <v/>
      </c>
      <c r="DR460" s="67" t="str">
        <f t="shared" si="5463"/>
        <v/>
      </c>
      <c r="DS460" s="67" t="str">
        <f t="shared" si="5464"/>
        <v/>
      </c>
      <c r="DT460" s="67" t="str">
        <f t="shared" si="5465"/>
        <v/>
      </c>
      <c r="DU460" s="67" t="str">
        <f t="shared" si="5466"/>
        <v/>
      </c>
      <c r="DV460" s="67" t="str">
        <f t="shared" si="5467"/>
        <v/>
      </c>
      <c r="DW460" s="76" t="str">
        <f t="shared" si="5468"/>
        <v/>
      </c>
      <c r="DX460" s="73"/>
    </row>
    <row r="461" spans="1:128" hidden="1">
      <c r="A461" s="67" t="str">
        <f>IF(OR(B461=0,B461=""),"",'Stu.Detail (1-20)'!A463)</f>
        <v/>
      </c>
      <c r="B461" s="67" t="str">
        <f>IF(OR('Stu.Detail (1-20)'!B463=0,'Stu.Detail (1-20)'!B463=""),"",'Stu.Detail (1-20)'!B463)</f>
        <v/>
      </c>
      <c r="C461" s="68" t="str">
        <f>IF(OR('Stu.Detail (1-20)'!C463=0,'Stu.Detail (1-20)'!C463=""),"",'Stu.Detail (1-20)'!C463)</f>
        <v/>
      </c>
      <c r="D461" s="67" t="str">
        <f>IF(OR('Stu.Detail (1-20)'!J463=0,'Stu.Detail (1-20)'!J463=""),"",'Stu.Detail (1-20)'!J463)</f>
        <v/>
      </c>
      <c r="E461" s="67" t="str">
        <f>IF(OR('Stu.Detail (1-20)'!K463=0,'Stu.Detail (1-20)'!K463=""),"",'Stu.Detail (1-20)'!K463)</f>
        <v/>
      </c>
      <c r="F461" s="67" t="str">
        <f>IF(OR('Stu.Detail (1-20)'!L463=0,'Stu.Detail (1-20)'!L463=""),"",'Stu.Detail (1-20)'!L463)</f>
        <v/>
      </c>
      <c r="H461" s="74" t="str">
        <f t="shared" si="5359"/>
        <v/>
      </c>
      <c r="I461" s="67" t="str">
        <f t="shared" si="5360"/>
        <v/>
      </c>
      <c r="J461" s="67" t="str">
        <f t="shared" si="5361"/>
        <v/>
      </c>
      <c r="K461" s="67" t="str">
        <f t="shared" si="5362"/>
        <v/>
      </c>
      <c r="L461" s="67" t="str">
        <f t="shared" si="5363"/>
        <v/>
      </c>
      <c r="M461" s="67" t="str">
        <f t="shared" si="5364"/>
        <v/>
      </c>
      <c r="N461" s="67" t="str">
        <f t="shared" si="5365"/>
        <v/>
      </c>
      <c r="O461" s="67" t="str">
        <f t="shared" si="5366"/>
        <v/>
      </c>
      <c r="P461" s="67" t="str">
        <f t="shared" si="5367"/>
        <v/>
      </c>
      <c r="Q461" s="75" t="str">
        <f t="shared" si="5368"/>
        <v/>
      </c>
      <c r="R461" s="74" t="str">
        <f t="shared" si="5369"/>
        <v/>
      </c>
      <c r="S461" s="67" t="str">
        <f t="shared" si="5370"/>
        <v/>
      </c>
      <c r="T461" s="67" t="str">
        <f t="shared" si="5371"/>
        <v/>
      </c>
      <c r="U461" s="67" t="str">
        <f t="shared" si="5372"/>
        <v/>
      </c>
      <c r="V461" s="67" t="str">
        <f t="shared" si="5373"/>
        <v/>
      </c>
      <c r="W461" s="67" t="str">
        <f t="shared" si="5374"/>
        <v/>
      </c>
      <c r="X461" s="67" t="str">
        <f t="shared" si="5375"/>
        <v/>
      </c>
      <c r="Y461" s="67" t="str">
        <f t="shared" si="5376"/>
        <v/>
      </c>
      <c r="Z461" s="67" t="str">
        <f t="shared" si="5377"/>
        <v/>
      </c>
      <c r="AA461" s="75" t="str">
        <f t="shared" si="5378"/>
        <v/>
      </c>
      <c r="AB461" s="74" t="str">
        <f t="shared" si="4859"/>
        <v/>
      </c>
      <c r="AC461" s="67" t="str">
        <f t="shared" ref="AC461" si="5529">IF(AND($F461=AB$2,$D461=AB$3,$E461=AC$4),1,"")</f>
        <v/>
      </c>
      <c r="AD461" s="67" t="str">
        <f t="shared" si="5380"/>
        <v/>
      </c>
      <c r="AE461" s="67" t="str">
        <f t="shared" si="5381"/>
        <v/>
      </c>
      <c r="AF461" s="67" t="str">
        <f t="shared" si="5382"/>
        <v/>
      </c>
      <c r="AG461" s="67" t="str">
        <f t="shared" si="5383"/>
        <v/>
      </c>
      <c r="AH461" s="67" t="str">
        <f t="shared" si="5384"/>
        <v/>
      </c>
      <c r="AI461" s="67" t="str">
        <f t="shared" si="5385"/>
        <v/>
      </c>
      <c r="AJ461" s="67" t="str">
        <f t="shared" si="5386"/>
        <v/>
      </c>
      <c r="AK461" s="75" t="str">
        <f t="shared" si="5387"/>
        <v/>
      </c>
      <c r="AL461" s="74" t="str">
        <f t="shared" si="4861"/>
        <v/>
      </c>
      <c r="AM461" s="67" t="str">
        <f t="shared" ref="AM461" si="5530">IF(AND($F461=AL$2,$D461=AL$3,$E461=AM$4),1,"")</f>
        <v/>
      </c>
      <c r="AN461" s="67" t="str">
        <f t="shared" si="5389"/>
        <v/>
      </c>
      <c r="AO461" s="67" t="str">
        <f t="shared" si="5390"/>
        <v/>
      </c>
      <c r="AP461" s="67" t="str">
        <f t="shared" si="5391"/>
        <v/>
      </c>
      <c r="AQ461" s="67" t="str">
        <f t="shared" si="5392"/>
        <v/>
      </c>
      <c r="AR461" s="67" t="str">
        <f t="shared" si="5393"/>
        <v/>
      </c>
      <c r="AS461" s="67" t="str">
        <f t="shared" si="5394"/>
        <v/>
      </c>
      <c r="AT461" s="67" t="str">
        <f t="shared" si="5395"/>
        <v/>
      </c>
      <c r="AU461" s="75" t="str">
        <f t="shared" si="5396"/>
        <v/>
      </c>
      <c r="AV461" s="74" t="str">
        <f t="shared" si="4863"/>
        <v/>
      </c>
      <c r="AW461" s="67" t="str">
        <f t="shared" ref="AW461" si="5531">IF(AND($F461=AV$2,$D461=AV$3,$E461=AW$4),1,"")</f>
        <v/>
      </c>
      <c r="AX461" s="67" t="str">
        <f t="shared" si="5398"/>
        <v/>
      </c>
      <c r="AY461" s="67" t="str">
        <f t="shared" si="5399"/>
        <v/>
      </c>
      <c r="AZ461" s="67" t="str">
        <f t="shared" si="5400"/>
        <v/>
      </c>
      <c r="BA461" s="67" t="str">
        <f t="shared" si="5401"/>
        <v/>
      </c>
      <c r="BB461" s="67" t="str">
        <f t="shared" si="5402"/>
        <v/>
      </c>
      <c r="BC461" s="67" t="str">
        <f t="shared" si="5403"/>
        <v/>
      </c>
      <c r="BD461" s="67" t="str">
        <f t="shared" si="5404"/>
        <v/>
      </c>
      <c r="BE461" s="75" t="str">
        <f t="shared" si="5405"/>
        <v/>
      </c>
      <c r="BF461" s="74" t="str">
        <f t="shared" si="4865"/>
        <v/>
      </c>
      <c r="BG461" s="67" t="str">
        <f t="shared" ref="BG461" si="5532">IF(AND($F461=BF$2,$D461=BF$3,$E461=BG$4),1,"")</f>
        <v/>
      </c>
      <c r="BH461" s="67" t="str">
        <f t="shared" si="5407"/>
        <v/>
      </c>
      <c r="BI461" s="67" t="str">
        <f t="shared" si="5408"/>
        <v/>
      </c>
      <c r="BJ461" s="67" t="str">
        <f t="shared" si="5409"/>
        <v/>
      </c>
      <c r="BK461" s="67" t="str">
        <f t="shared" si="5410"/>
        <v/>
      </c>
      <c r="BL461" s="67" t="str">
        <f t="shared" si="5411"/>
        <v/>
      </c>
      <c r="BM461" s="67" t="str">
        <f t="shared" si="5412"/>
        <v/>
      </c>
      <c r="BN461" s="67" t="str">
        <f t="shared" si="5413"/>
        <v/>
      </c>
      <c r="BO461" s="75" t="str">
        <f t="shared" si="5414"/>
        <v/>
      </c>
      <c r="BP461" s="74" t="str">
        <f t="shared" si="4867"/>
        <v/>
      </c>
      <c r="BQ461" s="67" t="str">
        <f t="shared" ref="BQ461" si="5533">IF(AND($F461=BP$2,$D461=BP$3,$E461=BQ$4),1,"")</f>
        <v/>
      </c>
      <c r="BR461" s="67" t="str">
        <f t="shared" si="5416"/>
        <v/>
      </c>
      <c r="BS461" s="67" t="str">
        <f t="shared" si="5417"/>
        <v/>
      </c>
      <c r="BT461" s="67" t="str">
        <f t="shared" si="5418"/>
        <v/>
      </c>
      <c r="BU461" s="67" t="str">
        <f t="shared" si="5419"/>
        <v/>
      </c>
      <c r="BV461" s="67" t="str">
        <f t="shared" si="5420"/>
        <v/>
      </c>
      <c r="BW461" s="67" t="str">
        <f t="shared" si="5421"/>
        <v/>
      </c>
      <c r="BX461" s="67" t="str">
        <f t="shared" si="5422"/>
        <v/>
      </c>
      <c r="BY461" s="75" t="str">
        <f t="shared" si="5423"/>
        <v/>
      </c>
      <c r="BZ461" s="74" t="str">
        <f t="shared" si="4869"/>
        <v/>
      </c>
      <c r="CA461" s="67" t="str">
        <f t="shared" ref="CA461" si="5534">IF(AND($F461=BZ$2,$D461=BZ$3,$E461=CA$4),1,"")</f>
        <v/>
      </c>
      <c r="CB461" s="67" t="str">
        <f t="shared" si="5425"/>
        <v/>
      </c>
      <c r="CC461" s="67" t="str">
        <f t="shared" si="5426"/>
        <v/>
      </c>
      <c r="CD461" s="67" t="str">
        <f t="shared" si="5427"/>
        <v/>
      </c>
      <c r="CE461" s="67" t="str">
        <f t="shared" si="5428"/>
        <v/>
      </c>
      <c r="CF461" s="67" t="str">
        <f t="shared" si="5429"/>
        <v/>
      </c>
      <c r="CG461" s="67" t="str">
        <f t="shared" si="5430"/>
        <v/>
      </c>
      <c r="CH461" s="67" t="str">
        <f t="shared" si="5431"/>
        <v/>
      </c>
      <c r="CI461" s="75" t="str">
        <f t="shared" si="5432"/>
        <v/>
      </c>
      <c r="CJ461" s="74" t="str">
        <f t="shared" si="4871"/>
        <v/>
      </c>
      <c r="CK461" s="67" t="str">
        <f t="shared" ref="CK461" si="5535">IF(AND($F461=CJ$2,$D461=CJ$3,$E461=CK$4),1,"")</f>
        <v/>
      </c>
      <c r="CL461" s="67" t="str">
        <f t="shared" si="5434"/>
        <v/>
      </c>
      <c r="CM461" s="67" t="str">
        <f t="shared" si="5435"/>
        <v/>
      </c>
      <c r="CN461" s="67" t="str">
        <f t="shared" si="5436"/>
        <v/>
      </c>
      <c r="CO461" s="67" t="str">
        <f t="shared" si="5437"/>
        <v/>
      </c>
      <c r="CP461" s="67" t="str">
        <f t="shared" si="5438"/>
        <v/>
      </c>
      <c r="CQ461" s="67" t="str">
        <f t="shared" si="5439"/>
        <v/>
      </c>
      <c r="CR461" s="67" t="str">
        <f t="shared" si="5440"/>
        <v/>
      </c>
      <c r="CS461" s="75" t="str">
        <f t="shared" si="5441"/>
        <v/>
      </c>
      <c r="CT461" s="74" t="str">
        <f t="shared" si="4873"/>
        <v/>
      </c>
      <c r="CU461" s="67" t="str">
        <f t="shared" ref="CU461" si="5536">IF(AND($F461=CT$2,$D461=CT$3,$E461=CU$4),1,"")</f>
        <v/>
      </c>
      <c r="CV461" s="67" t="str">
        <f t="shared" si="5443"/>
        <v/>
      </c>
      <c r="CW461" s="67" t="str">
        <f t="shared" si="5444"/>
        <v/>
      </c>
      <c r="CX461" s="67" t="str">
        <f t="shared" si="5445"/>
        <v/>
      </c>
      <c r="CY461" s="67" t="str">
        <f t="shared" si="5446"/>
        <v/>
      </c>
      <c r="CZ461" s="67" t="str">
        <f t="shared" si="5447"/>
        <v/>
      </c>
      <c r="DA461" s="67" t="str">
        <f t="shared" si="5448"/>
        <v/>
      </c>
      <c r="DB461" s="67" t="str">
        <f t="shared" si="5449"/>
        <v/>
      </c>
      <c r="DC461" s="75" t="str">
        <f t="shared" si="5450"/>
        <v/>
      </c>
      <c r="DD461" s="74" t="str">
        <f t="shared" si="4875"/>
        <v/>
      </c>
      <c r="DE461" s="67" t="str">
        <f t="shared" ref="DE461" si="5537">IF(AND($F461=DD$2,$D461=DD$3,$E461=DE$4),1,"")</f>
        <v/>
      </c>
      <c r="DF461" s="67" t="str">
        <f t="shared" si="5452"/>
        <v/>
      </c>
      <c r="DG461" s="67" t="str">
        <f t="shared" si="5453"/>
        <v/>
      </c>
      <c r="DH461" s="67" t="str">
        <f t="shared" si="5454"/>
        <v/>
      </c>
      <c r="DI461" s="67" t="str">
        <f t="shared" si="5455"/>
        <v/>
      </c>
      <c r="DJ461" s="67" t="str">
        <f t="shared" si="5456"/>
        <v/>
      </c>
      <c r="DK461" s="67" t="str">
        <f t="shared" si="5457"/>
        <v/>
      </c>
      <c r="DL461" s="67" t="str">
        <f t="shared" si="5458"/>
        <v/>
      </c>
      <c r="DM461" s="75" t="str">
        <f t="shared" si="5459"/>
        <v/>
      </c>
      <c r="DN461" s="74" t="str">
        <f t="shared" si="4877"/>
        <v/>
      </c>
      <c r="DO461" s="67" t="str">
        <f t="shared" ref="DO461" si="5538">IF(AND($F461=DN$2,$D461=DN$3,$E461=DO$4),1,"")</f>
        <v/>
      </c>
      <c r="DP461" s="67" t="str">
        <f t="shared" si="5461"/>
        <v/>
      </c>
      <c r="DQ461" s="67" t="str">
        <f t="shared" si="5462"/>
        <v/>
      </c>
      <c r="DR461" s="67" t="str">
        <f t="shared" si="5463"/>
        <v/>
      </c>
      <c r="DS461" s="67" t="str">
        <f t="shared" si="5464"/>
        <v/>
      </c>
      <c r="DT461" s="67" t="str">
        <f t="shared" si="5465"/>
        <v/>
      </c>
      <c r="DU461" s="67" t="str">
        <f t="shared" si="5466"/>
        <v/>
      </c>
      <c r="DV461" s="67" t="str">
        <f t="shared" si="5467"/>
        <v/>
      </c>
      <c r="DW461" s="76" t="str">
        <f t="shared" si="5468"/>
        <v/>
      </c>
      <c r="DX461" s="73"/>
    </row>
    <row r="462" spans="1:128" hidden="1">
      <c r="A462" s="67" t="str">
        <f>IF(OR(B462=0,B462=""),"",'Stu.Detail (1-20)'!A464)</f>
        <v/>
      </c>
      <c r="B462" s="67" t="str">
        <f>IF(OR('Stu.Detail (1-20)'!B464=0,'Stu.Detail (1-20)'!B464=""),"",'Stu.Detail (1-20)'!B464)</f>
        <v/>
      </c>
      <c r="C462" s="68" t="str">
        <f>IF(OR('Stu.Detail (1-20)'!C464=0,'Stu.Detail (1-20)'!C464=""),"",'Stu.Detail (1-20)'!C464)</f>
        <v/>
      </c>
      <c r="D462" s="67" t="str">
        <f>IF(OR('Stu.Detail (1-20)'!J464=0,'Stu.Detail (1-20)'!J464=""),"",'Stu.Detail (1-20)'!J464)</f>
        <v/>
      </c>
      <c r="E462" s="67" t="str">
        <f>IF(OR('Stu.Detail (1-20)'!K464=0,'Stu.Detail (1-20)'!K464=""),"",'Stu.Detail (1-20)'!K464)</f>
        <v/>
      </c>
      <c r="F462" s="67" t="str">
        <f>IF(OR('Stu.Detail (1-20)'!L464=0,'Stu.Detail (1-20)'!L464=""),"",'Stu.Detail (1-20)'!L464)</f>
        <v/>
      </c>
      <c r="H462" s="74" t="str">
        <f t="shared" si="5359"/>
        <v/>
      </c>
      <c r="I462" s="67" t="str">
        <f t="shared" si="5360"/>
        <v/>
      </c>
      <c r="J462" s="67" t="str">
        <f t="shared" si="5361"/>
        <v/>
      </c>
      <c r="K462" s="67" t="str">
        <f t="shared" si="5362"/>
        <v/>
      </c>
      <c r="L462" s="67" t="str">
        <f t="shared" si="5363"/>
        <v/>
      </c>
      <c r="M462" s="67" t="str">
        <f t="shared" si="5364"/>
        <v/>
      </c>
      <c r="N462" s="67" t="str">
        <f t="shared" si="5365"/>
        <v/>
      </c>
      <c r="O462" s="67" t="str">
        <f t="shared" si="5366"/>
        <v/>
      </c>
      <c r="P462" s="67" t="str">
        <f t="shared" si="5367"/>
        <v/>
      </c>
      <c r="Q462" s="75" t="str">
        <f t="shared" si="5368"/>
        <v/>
      </c>
      <c r="R462" s="74" t="str">
        <f t="shared" si="5369"/>
        <v/>
      </c>
      <c r="S462" s="67" t="str">
        <f t="shared" si="5370"/>
        <v/>
      </c>
      <c r="T462" s="67" t="str">
        <f t="shared" si="5371"/>
        <v/>
      </c>
      <c r="U462" s="67" t="str">
        <f t="shared" si="5372"/>
        <v/>
      </c>
      <c r="V462" s="67" t="str">
        <f t="shared" si="5373"/>
        <v/>
      </c>
      <c r="W462" s="67" t="str">
        <f t="shared" si="5374"/>
        <v/>
      </c>
      <c r="X462" s="67" t="str">
        <f t="shared" si="5375"/>
        <v/>
      </c>
      <c r="Y462" s="67" t="str">
        <f t="shared" si="5376"/>
        <v/>
      </c>
      <c r="Z462" s="67" t="str">
        <f t="shared" si="5377"/>
        <v/>
      </c>
      <c r="AA462" s="75" t="str">
        <f t="shared" si="5378"/>
        <v/>
      </c>
      <c r="AB462" s="74" t="str">
        <f t="shared" si="4859"/>
        <v/>
      </c>
      <c r="AC462" s="67" t="str">
        <f t="shared" ref="AC462" si="5539">IF(AND($F462=AB$2,$D462=AB$3,$E462=AC$4),1,"")</f>
        <v/>
      </c>
      <c r="AD462" s="67" t="str">
        <f t="shared" si="5380"/>
        <v/>
      </c>
      <c r="AE462" s="67" t="str">
        <f t="shared" si="5381"/>
        <v/>
      </c>
      <c r="AF462" s="67" t="str">
        <f t="shared" si="5382"/>
        <v/>
      </c>
      <c r="AG462" s="67" t="str">
        <f t="shared" si="5383"/>
        <v/>
      </c>
      <c r="AH462" s="67" t="str">
        <f t="shared" si="5384"/>
        <v/>
      </c>
      <c r="AI462" s="67" t="str">
        <f t="shared" si="5385"/>
        <v/>
      </c>
      <c r="AJ462" s="67" t="str">
        <f t="shared" si="5386"/>
        <v/>
      </c>
      <c r="AK462" s="75" t="str">
        <f t="shared" si="5387"/>
        <v/>
      </c>
      <c r="AL462" s="74" t="str">
        <f t="shared" si="4861"/>
        <v/>
      </c>
      <c r="AM462" s="67" t="str">
        <f t="shared" ref="AM462" si="5540">IF(AND($F462=AL$2,$D462=AL$3,$E462=AM$4),1,"")</f>
        <v/>
      </c>
      <c r="AN462" s="67" t="str">
        <f t="shared" si="5389"/>
        <v/>
      </c>
      <c r="AO462" s="67" t="str">
        <f t="shared" si="5390"/>
        <v/>
      </c>
      <c r="AP462" s="67" t="str">
        <f t="shared" si="5391"/>
        <v/>
      </c>
      <c r="AQ462" s="67" t="str">
        <f t="shared" si="5392"/>
        <v/>
      </c>
      <c r="AR462" s="67" t="str">
        <f t="shared" si="5393"/>
        <v/>
      </c>
      <c r="AS462" s="67" t="str">
        <f t="shared" si="5394"/>
        <v/>
      </c>
      <c r="AT462" s="67" t="str">
        <f t="shared" si="5395"/>
        <v/>
      </c>
      <c r="AU462" s="75" t="str">
        <f t="shared" si="5396"/>
        <v/>
      </c>
      <c r="AV462" s="74" t="str">
        <f t="shared" si="4863"/>
        <v/>
      </c>
      <c r="AW462" s="67" t="str">
        <f t="shared" ref="AW462" si="5541">IF(AND($F462=AV$2,$D462=AV$3,$E462=AW$4),1,"")</f>
        <v/>
      </c>
      <c r="AX462" s="67" t="str">
        <f t="shared" si="5398"/>
        <v/>
      </c>
      <c r="AY462" s="67" t="str">
        <f t="shared" si="5399"/>
        <v/>
      </c>
      <c r="AZ462" s="67" t="str">
        <f t="shared" si="5400"/>
        <v/>
      </c>
      <c r="BA462" s="67" t="str">
        <f t="shared" si="5401"/>
        <v/>
      </c>
      <c r="BB462" s="67" t="str">
        <f t="shared" si="5402"/>
        <v/>
      </c>
      <c r="BC462" s="67" t="str">
        <f t="shared" si="5403"/>
        <v/>
      </c>
      <c r="BD462" s="67" t="str">
        <f t="shared" si="5404"/>
        <v/>
      </c>
      <c r="BE462" s="75" t="str">
        <f t="shared" si="5405"/>
        <v/>
      </c>
      <c r="BF462" s="74" t="str">
        <f t="shared" si="4865"/>
        <v/>
      </c>
      <c r="BG462" s="67" t="str">
        <f t="shared" ref="BG462" si="5542">IF(AND($F462=BF$2,$D462=BF$3,$E462=BG$4),1,"")</f>
        <v/>
      </c>
      <c r="BH462" s="67" t="str">
        <f t="shared" si="5407"/>
        <v/>
      </c>
      <c r="BI462" s="67" t="str">
        <f t="shared" si="5408"/>
        <v/>
      </c>
      <c r="BJ462" s="67" t="str">
        <f t="shared" si="5409"/>
        <v/>
      </c>
      <c r="BK462" s="67" t="str">
        <f t="shared" si="5410"/>
        <v/>
      </c>
      <c r="BL462" s="67" t="str">
        <f t="shared" si="5411"/>
        <v/>
      </c>
      <c r="BM462" s="67" t="str">
        <f t="shared" si="5412"/>
        <v/>
      </c>
      <c r="BN462" s="67" t="str">
        <f t="shared" si="5413"/>
        <v/>
      </c>
      <c r="BO462" s="75" t="str">
        <f t="shared" si="5414"/>
        <v/>
      </c>
      <c r="BP462" s="74" t="str">
        <f t="shared" si="4867"/>
        <v/>
      </c>
      <c r="BQ462" s="67" t="str">
        <f t="shared" ref="BQ462" si="5543">IF(AND($F462=BP$2,$D462=BP$3,$E462=BQ$4),1,"")</f>
        <v/>
      </c>
      <c r="BR462" s="67" t="str">
        <f t="shared" si="5416"/>
        <v/>
      </c>
      <c r="BS462" s="67" t="str">
        <f t="shared" si="5417"/>
        <v/>
      </c>
      <c r="BT462" s="67" t="str">
        <f t="shared" si="5418"/>
        <v/>
      </c>
      <c r="BU462" s="67" t="str">
        <f t="shared" si="5419"/>
        <v/>
      </c>
      <c r="BV462" s="67" t="str">
        <f t="shared" si="5420"/>
        <v/>
      </c>
      <c r="BW462" s="67" t="str">
        <f t="shared" si="5421"/>
        <v/>
      </c>
      <c r="BX462" s="67" t="str">
        <f t="shared" si="5422"/>
        <v/>
      </c>
      <c r="BY462" s="75" t="str">
        <f t="shared" si="5423"/>
        <v/>
      </c>
      <c r="BZ462" s="74" t="str">
        <f t="shared" si="4869"/>
        <v/>
      </c>
      <c r="CA462" s="67" t="str">
        <f t="shared" ref="CA462" si="5544">IF(AND($F462=BZ$2,$D462=BZ$3,$E462=CA$4),1,"")</f>
        <v/>
      </c>
      <c r="CB462" s="67" t="str">
        <f t="shared" si="5425"/>
        <v/>
      </c>
      <c r="CC462" s="67" t="str">
        <f t="shared" si="5426"/>
        <v/>
      </c>
      <c r="CD462" s="67" t="str">
        <f t="shared" si="5427"/>
        <v/>
      </c>
      <c r="CE462" s="67" t="str">
        <f t="shared" si="5428"/>
        <v/>
      </c>
      <c r="CF462" s="67" t="str">
        <f t="shared" si="5429"/>
        <v/>
      </c>
      <c r="CG462" s="67" t="str">
        <f t="shared" si="5430"/>
        <v/>
      </c>
      <c r="CH462" s="67" t="str">
        <f t="shared" si="5431"/>
        <v/>
      </c>
      <c r="CI462" s="75" t="str">
        <f t="shared" si="5432"/>
        <v/>
      </c>
      <c r="CJ462" s="74" t="str">
        <f t="shared" si="4871"/>
        <v/>
      </c>
      <c r="CK462" s="67" t="str">
        <f t="shared" ref="CK462" si="5545">IF(AND($F462=CJ$2,$D462=CJ$3,$E462=CK$4),1,"")</f>
        <v/>
      </c>
      <c r="CL462" s="67" t="str">
        <f t="shared" si="5434"/>
        <v/>
      </c>
      <c r="CM462" s="67" t="str">
        <f t="shared" si="5435"/>
        <v/>
      </c>
      <c r="CN462" s="67" t="str">
        <f t="shared" si="5436"/>
        <v/>
      </c>
      <c r="CO462" s="67" t="str">
        <f t="shared" si="5437"/>
        <v/>
      </c>
      <c r="CP462" s="67" t="str">
        <f t="shared" si="5438"/>
        <v/>
      </c>
      <c r="CQ462" s="67" t="str">
        <f t="shared" si="5439"/>
        <v/>
      </c>
      <c r="CR462" s="67" t="str">
        <f t="shared" si="5440"/>
        <v/>
      </c>
      <c r="CS462" s="75" t="str">
        <f t="shared" si="5441"/>
        <v/>
      </c>
      <c r="CT462" s="74" t="str">
        <f t="shared" si="4873"/>
        <v/>
      </c>
      <c r="CU462" s="67" t="str">
        <f t="shared" ref="CU462" si="5546">IF(AND($F462=CT$2,$D462=CT$3,$E462=CU$4),1,"")</f>
        <v/>
      </c>
      <c r="CV462" s="67" t="str">
        <f t="shared" si="5443"/>
        <v/>
      </c>
      <c r="CW462" s="67" t="str">
        <f t="shared" si="5444"/>
        <v/>
      </c>
      <c r="CX462" s="67" t="str">
        <f t="shared" si="5445"/>
        <v/>
      </c>
      <c r="CY462" s="67" t="str">
        <f t="shared" si="5446"/>
        <v/>
      </c>
      <c r="CZ462" s="67" t="str">
        <f t="shared" si="5447"/>
        <v/>
      </c>
      <c r="DA462" s="67" t="str">
        <f t="shared" si="5448"/>
        <v/>
      </c>
      <c r="DB462" s="67" t="str">
        <f t="shared" si="5449"/>
        <v/>
      </c>
      <c r="DC462" s="75" t="str">
        <f t="shared" si="5450"/>
        <v/>
      </c>
      <c r="DD462" s="74" t="str">
        <f t="shared" si="4875"/>
        <v/>
      </c>
      <c r="DE462" s="67" t="str">
        <f t="shared" ref="DE462" si="5547">IF(AND($F462=DD$2,$D462=DD$3,$E462=DE$4),1,"")</f>
        <v/>
      </c>
      <c r="DF462" s="67" t="str">
        <f t="shared" si="5452"/>
        <v/>
      </c>
      <c r="DG462" s="67" t="str">
        <f t="shared" si="5453"/>
        <v/>
      </c>
      <c r="DH462" s="67" t="str">
        <f t="shared" si="5454"/>
        <v/>
      </c>
      <c r="DI462" s="67" t="str">
        <f t="shared" si="5455"/>
        <v/>
      </c>
      <c r="DJ462" s="67" t="str">
        <f t="shared" si="5456"/>
        <v/>
      </c>
      <c r="DK462" s="67" t="str">
        <f t="shared" si="5457"/>
        <v/>
      </c>
      <c r="DL462" s="67" t="str">
        <f t="shared" si="5458"/>
        <v/>
      </c>
      <c r="DM462" s="75" t="str">
        <f t="shared" si="5459"/>
        <v/>
      </c>
      <c r="DN462" s="74" t="str">
        <f t="shared" si="4877"/>
        <v/>
      </c>
      <c r="DO462" s="67" t="str">
        <f t="shared" ref="DO462" si="5548">IF(AND($F462=DN$2,$D462=DN$3,$E462=DO$4),1,"")</f>
        <v/>
      </c>
      <c r="DP462" s="67" t="str">
        <f t="shared" si="5461"/>
        <v/>
      </c>
      <c r="DQ462" s="67" t="str">
        <f t="shared" si="5462"/>
        <v/>
      </c>
      <c r="DR462" s="67" t="str">
        <f t="shared" si="5463"/>
        <v/>
      </c>
      <c r="DS462" s="67" t="str">
        <f t="shared" si="5464"/>
        <v/>
      </c>
      <c r="DT462" s="67" t="str">
        <f t="shared" si="5465"/>
        <v/>
      </c>
      <c r="DU462" s="67" t="str">
        <f t="shared" si="5466"/>
        <v/>
      </c>
      <c r="DV462" s="67" t="str">
        <f t="shared" si="5467"/>
        <v/>
      </c>
      <c r="DW462" s="76" t="str">
        <f t="shared" si="5468"/>
        <v/>
      </c>
      <c r="DX462" s="73"/>
    </row>
    <row r="463" spans="1:128" hidden="1">
      <c r="A463" s="67" t="str">
        <f>IF(OR(B463=0,B463=""),"",'Stu.Detail (1-20)'!A465)</f>
        <v/>
      </c>
      <c r="B463" s="67" t="str">
        <f>IF(OR('Stu.Detail (1-20)'!B465=0,'Stu.Detail (1-20)'!B465=""),"",'Stu.Detail (1-20)'!B465)</f>
        <v/>
      </c>
      <c r="C463" s="68" t="str">
        <f>IF(OR('Stu.Detail (1-20)'!C465=0,'Stu.Detail (1-20)'!C465=""),"",'Stu.Detail (1-20)'!C465)</f>
        <v/>
      </c>
      <c r="D463" s="67" t="str">
        <f>IF(OR('Stu.Detail (1-20)'!J465=0,'Stu.Detail (1-20)'!J465=""),"",'Stu.Detail (1-20)'!J465)</f>
        <v/>
      </c>
      <c r="E463" s="67" t="str">
        <f>IF(OR('Stu.Detail (1-20)'!K465=0,'Stu.Detail (1-20)'!K465=""),"",'Stu.Detail (1-20)'!K465)</f>
        <v/>
      </c>
      <c r="F463" s="67" t="str">
        <f>IF(OR('Stu.Detail (1-20)'!L465=0,'Stu.Detail (1-20)'!L465=""),"",'Stu.Detail (1-20)'!L465)</f>
        <v/>
      </c>
      <c r="H463" s="74" t="str">
        <f t="shared" si="5359"/>
        <v/>
      </c>
      <c r="I463" s="67" t="str">
        <f t="shared" si="5360"/>
        <v/>
      </c>
      <c r="J463" s="67" t="str">
        <f t="shared" si="5361"/>
        <v/>
      </c>
      <c r="K463" s="67" t="str">
        <f t="shared" si="5362"/>
        <v/>
      </c>
      <c r="L463" s="67" t="str">
        <f t="shared" si="5363"/>
        <v/>
      </c>
      <c r="M463" s="67" t="str">
        <f t="shared" si="5364"/>
        <v/>
      </c>
      <c r="N463" s="67" t="str">
        <f t="shared" si="5365"/>
        <v/>
      </c>
      <c r="O463" s="67" t="str">
        <f t="shared" si="5366"/>
        <v/>
      </c>
      <c r="P463" s="67" t="str">
        <f t="shared" si="5367"/>
        <v/>
      </c>
      <c r="Q463" s="75" t="str">
        <f t="shared" si="5368"/>
        <v/>
      </c>
      <c r="R463" s="74" t="str">
        <f t="shared" si="5369"/>
        <v/>
      </c>
      <c r="S463" s="67" t="str">
        <f t="shared" si="5370"/>
        <v/>
      </c>
      <c r="T463" s="67" t="str">
        <f t="shared" si="5371"/>
        <v/>
      </c>
      <c r="U463" s="67" t="str">
        <f t="shared" si="5372"/>
        <v/>
      </c>
      <c r="V463" s="67" t="str">
        <f t="shared" si="5373"/>
        <v/>
      </c>
      <c r="W463" s="67" t="str">
        <f t="shared" si="5374"/>
        <v/>
      </c>
      <c r="X463" s="67" t="str">
        <f t="shared" si="5375"/>
        <v/>
      </c>
      <c r="Y463" s="67" t="str">
        <f t="shared" si="5376"/>
        <v/>
      </c>
      <c r="Z463" s="67" t="str">
        <f t="shared" si="5377"/>
        <v/>
      </c>
      <c r="AA463" s="75" t="str">
        <f t="shared" si="5378"/>
        <v/>
      </c>
      <c r="AB463" s="74" t="str">
        <f t="shared" si="4859"/>
        <v/>
      </c>
      <c r="AC463" s="67" t="str">
        <f t="shared" ref="AC463" si="5549">IF(AND($F463=AB$2,$D463=AB$3,$E463=AC$4),1,"")</f>
        <v/>
      </c>
      <c r="AD463" s="67" t="str">
        <f t="shared" si="5380"/>
        <v/>
      </c>
      <c r="AE463" s="67" t="str">
        <f t="shared" si="5381"/>
        <v/>
      </c>
      <c r="AF463" s="67" t="str">
        <f t="shared" si="5382"/>
        <v/>
      </c>
      <c r="AG463" s="67" t="str">
        <f t="shared" si="5383"/>
        <v/>
      </c>
      <c r="AH463" s="67" t="str">
        <f t="shared" si="5384"/>
        <v/>
      </c>
      <c r="AI463" s="67" t="str">
        <f t="shared" si="5385"/>
        <v/>
      </c>
      <c r="AJ463" s="67" t="str">
        <f t="shared" si="5386"/>
        <v/>
      </c>
      <c r="AK463" s="75" t="str">
        <f t="shared" si="5387"/>
        <v/>
      </c>
      <c r="AL463" s="74" t="str">
        <f t="shared" si="4861"/>
        <v/>
      </c>
      <c r="AM463" s="67" t="str">
        <f t="shared" ref="AM463" si="5550">IF(AND($F463=AL$2,$D463=AL$3,$E463=AM$4),1,"")</f>
        <v/>
      </c>
      <c r="AN463" s="67" t="str">
        <f t="shared" si="5389"/>
        <v/>
      </c>
      <c r="AO463" s="67" t="str">
        <f t="shared" si="5390"/>
        <v/>
      </c>
      <c r="AP463" s="67" t="str">
        <f t="shared" si="5391"/>
        <v/>
      </c>
      <c r="AQ463" s="67" t="str">
        <f t="shared" si="5392"/>
        <v/>
      </c>
      <c r="AR463" s="67" t="str">
        <f t="shared" si="5393"/>
        <v/>
      </c>
      <c r="AS463" s="67" t="str">
        <f t="shared" si="5394"/>
        <v/>
      </c>
      <c r="AT463" s="67" t="str">
        <f t="shared" si="5395"/>
        <v/>
      </c>
      <c r="AU463" s="75" t="str">
        <f t="shared" si="5396"/>
        <v/>
      </c>
      <c r="AV463" s="74" t="str">
        <f t="shared" si="4863"/>
        <v/>
      </c>
      <c r="AW463" s="67" t="str">
        <f t="shared" ref="AW463" si="5551">IF(AND($F463=AV$2,$D463=AV$3,$E463=AW$4),1,"")</f>
        <v/>
      </c>
      <c r="AX463" s="67" t="str">
        <f t="shared" si="5398"/>
        <v/>
      </c>
      <c r="AY463" s="67" t="str">
        <f t="shared" si="5399"/>
        <v/>
      </c>
      <c r="AZ463" s="67" t="str">
        <f t="shared" si="5400"/>
        <v/>
      </c>
      <c r="BA463" s="67" t="str">
        <f t="shared" si="5401"/>
        <v/>
      </c>
      <c r="BB463" s="67" t="str">
        <f t="shared" si="5402"/>
        <v/>
      </c>
      <c r="BC463" s="67" t="str">
        <f t="shared" si="5403"/>
        <v/>
      </c>
      <c r="BD463" s="67" t="str">
        <f t="shared" si="5404"/>
        <v/>
      </c>
      <c r="BE463" s="75" t="str">
        <f t="shared" si="5405"/>
        <v/>
      </c>
      <c r="BF463" s="74" t="str">
        <f t="shared" si="4865"/>
        <v/>
      </c>
      <c r="BG463" s="67" t="str">
        <f t="shared" ref="BG463" si="5552">IF(AND($F463=BF$2,$D463=BF$3,$E463=BG$4),1,"")</f>
        <v/>
      </c>
      <c r="BH463" s="67" t="str">
        <f t="shared" si="5407"/>
        <v/>
      </c>
      <c r="BI463" s="67" t="str">
        <f t="shared" si="5408"/>
        <v/>
      </c>
      <c r="BJ463" s="67" t="str">
        <f t="shared" si="5409"/>
        <v/>
      </c>
      <c r="BK463" s="67" t="str">
        <f t="shared" si="5410"/>
        <v/>
      </c>
      <c r="BL463" s="67" t="str">
        <f t="shared" si="5411"/>
        <v/>
      </c>
      <c r="BM463" s="67" t="str">
        <f t="shared" si="5412"/>
        <v/>
      </c>
      <c r="BN463" s="67" t="str">
        <f t="shared" si="5413"/>
        <v/>
      </c>
      <c r="BO463" s="75" t="str">
        <f t="shared" si="5414"/>
        <v/>
      </c>
      <c r="BP463" s="74" t="str">
        <f t="shared" si="4867"/>
        <v/>
      </c>
      <c r="BQ463" s="67" t="str">
        <f t="shared" ref="BQ463" si="5553">IF(AND($F463=BP$2,$D463=BP$3,$E463=BQ$4),1,"")</f>
        <v/>
      </c>
      <c r="BR463" s="67" t="str">
        <f t="shared" si="5416"/>
        <v/>
      </c>
      <c r="BS463" s="67" t="str">
        <f t="shared" si="5417"/>
        <v/>
      </c>
      <c r="BT463" s="67" t="str">
        <f t="shared" si="5418"/>
        <v/>
      </c>
      <c r="BU463" s="67" t="str">
        <f t="shared" si="5419"/>
        <v/>
      </c>
      <c r="BV463" s="67" t="str">
        <f t="shared" si="5420"/>
        <v/>
      </c>
      <c r="BW463" s="67" t="str">
        <f t="shared" si="5421"/>
        <v/>
      </c>
      <c r="BX463" s="67" t="str">
        <f t="shared" si="5422"/>
        <v/>
      </c>
      <c r="BY463" s="75" t="str">
        <f t="shared" si="5423"/>
        <v/>
      </c>
      <c r="BZ463" s="74" t="str">
        <f t="shared" si="4869"/>
        <v/>
      </c>
      <c r="CA463" s="67" t="str">
        <f t="shared" ref="CA463" si="5554">IF(AND($F463=BZ$2,$D463=BZ$3,$E463=CA$4),1,"")</f>
        <v/>
      </c>
      <c r="CB463" s="67" t="str">
        <f t="shared" si="5425"/>
        <v/>
      </c>
      <c r="CC463" s="67" t="str">
        <f t="shared" si="5426"/>
        <v/>
      </c>
      <c r="CD463" s="67" t="str">
        <f t="shared" si="5427"/>
        <v/>
      </c>
      <c r="CE463" s="67" t="str">
        <f t="shared" si="5428"/>
        <v/>
      </c>
      <c r="CF463" s="67" t="str">
        <f t="shared" si="5429"/>
        <v/>
      </c>
      <c r="CG463" s="67" t="str">
        <f t="shared" si="5430"/>
        <v/>
      </c>
      <c r="CH463" s="67" t="str">
        <f t="shared" si="5431"/>
        <v/>
      </c>
      <c r="CI463" s="75" t="str">
        <f t="shared" si="5432"/>
        <v/>
      </c>
      <c r="CJ463" s="74" t="str">
        <f t="shared" si="4871"/>
        <v/>
      </c>
      <c r="CK463" s="67" t="str">
        <f t="shared" ref="CK463" si="5555">IF(AND($F463=CJ$2,$D463=CJ$3,$E463=CK$4),1,"")</f>
        <v/>
      </c>
      <c r="CL463" s="67" t="str">
        <f t="shared" si="5434"/>
        <v/>
      </c>
      <c r="CM463" s="67" t="str">
        <f t="shared" si="5435"/>
        <v/>
      </c>
      <c r="CN463" s="67" t="str">
        <f t="shared" si="5436"/>
        <v/>
      </c>
      <c r="CO463" s="67" t="str">
        <f t="shared" si="5437"/>
        <v/>
      </c>
      <c r="CP463" s="67" t="str">
        <f t="shared" si="5438"/>
        <v/>
      </c>
      <c r="CQ463" s="67" t="str">
        <f t="shared" si="5439"/>
        <v/>
      </c>
      <c r="CR463" s="67" t="str">
        <f t="shared" si="5440"/>
        <v/>
      </c>
      <c r="CS463" s="75" t="str">
        <f t="shared" si="5441"/>
        <v/>
      </c>
      <c r="CT463" s="74" t="str">
        <f t="shared" si="4873"/>
        <v/>
      </c>
      <c r="CU463" s="67" t="str">
        <f t="shared" ref="CU463" si="5556">IF(AND($F463=CT$2,$D463=CT$3,$E463=CU$4),1,"")</f>
        <v/>
      </c>
      <c r="CV463" s="67" t="str">
        <f t="shared" si="5443"/>
        <v/>
      </c>
      <c r="CW463" s="67" t="str">
        <f t="shared" si="5444"/>
        <v/>
      </c>
      <c r="CX463" s="67" t="str">
        <f t="shared" si="5445"/>
        <v/>
      </c>
      <c r="CY463" s="67" t="str">
        <f t="shared" si="5446"/>
        <v/>
      </c>
      <c r="CZ463" s="67" t="str">
        <f t="shared" si="5447"/>
        <v/>
      </c>
      <c r="DA463" s="67" t="str">
        <f t="shared" si="5448"/>
        <v/>
      </c>
      <c r="DB463" s="67" t="str">
        <f t="shared" si="5449"/>
        <v/>
      </c>
      <c r="DC463" s="75" t="str">
        <f t="shared" si="5450"/>
        <v/>
      </c>
      <c r="DD463" s="74" t="str">
        <f t="shared" si="4875"/>
        <v/>
      </c>
      <c r="DE463" s="67" t="str">
        <f t="shared" ref="DE463" si="5557">IF(AND($F463=DD$2,$D463=DD$3,$E463=DE$4),1,"")</f>
        <v/>
      </c>
      <c r="DF463" s="67" t="str">
        <f t="shared" si="5452"/>
        <v/>
      </c>
      <c r="DG463" s="67" t="str">
        <f t="shared" si="5453"/>
        <v/>
      </c>
      <c r="DH463" s="67" t="str">
        <f t="shared" si="5454"/>
        <v/>
      </c>
      <c r="DI463" s="67" t="str">
        <f t="shared" si="5455"/>
        <v/>
      </c>
      <c r="DJ463" s="67" t="str">
        <f t="shared" si="5456"/>
        <v/>
      </c>
      <c r="DK463" s="67" t="str">
        <f t="shared" si="5457"/>
        <v/>
      </c>
      <c r="DL463" s="67" t="str">
        <f t="shared" si="5458"/>
        <v/>
      </c>
      <c r="DM463" s="75" t="str">
        <f t="shared" si="5459"/>
        <v/>
      </c>
      <c r="DN463" s="74" t="str">
        <f t="shared" si="4877"/>
        <v/>
      </c>
      <c r="DO463" s="67" t="str">
        <f t="shared" ref="DO463" si="5558">IF(AND($F463=DN$2,$D463=DN$3,$E463=DO$4),1,"")</f>
        <v/>
      </c>
      <c r="DP463" s="67" t="str">
        <f t="shared" si="5461"/>
        <v/>
      </c>
      <c r="DQ463" s="67" t="str">
        <f t="shared" si="5462"/>
        <v/>
      </c>
      <c r="DR463" s="67" t="str">
        <f t="shared" si="5463"/>
        <v/>
      </c>
      <c r="DS463" s="67" t="str">
        <f t="shared" si="5464"/>
        <v/>
      </c>
      <c r="DT463" s="67" t="str">
        <f t="shared" si="5465"/>
        <v/>
      </c>
      <c r="DU463" s="67" t="str">
        <f t="shared" si="5466"/>
        <v/>
      </c>
      <c r="DV463" s="67" t="str">
        <f t="shared" si="5467"/>
        <v/>
      </c>
      <c r="DW463" s="76" t="str">
        <f t="shared" si="5468"/>
        <v/>
      </c>
      <c r="DX463" s="73"/>
    </row>
    <row r="464" spans="1:128" hidden="1">
      <c r="A464" s="67" t="str">
        <f>IF(OR(B464=0,B464=""),"",'Stu.Detail (1-20)'!A466)</f>
        <v/>
      </c>
      <c r="B464" s="67" t="str">
        <f>IF(OR('Stu.Detail (1-20)'!B466=0,'Stu.Detail (1-20)'!B466=""),"",'Stu.Detail (1-20)'!B466)</f>
        <v/>
      </c>
      <c r="C464" s="68" t="str">
        <f>IF(OR('Stu.Detail (1-20)'!C466=0,'Stu.Detail (1-20)'!C466=""),"",'Stu.Detail (1-20)'!C466)</f>
        <v/>
      </c>
      <c r="D464" s="67" t="str">
        <f>IF(OR('Stu.Detail (1-20)'!J466=0,'Stu.Detail (1-20)'!J466=""),"",'Stu.Detail (1-20)'!J466)</f>
        <v/>
      </c>
      <c r="E464" s="67" t="str">
        <f>IF(OR('Stu.Detail (1-20)'!K466=0,'Stu.Detail (1-20)'!K466=""),"",'Stu.Detail (1-20)'!K466)</f>
        <v/>
      </c>
      <c r="F464" s="67" t="str">
        <f>IF(OR('Stu.Detail (1-20)'!L466=0,'Stu.Detail (1-20)'!L466=""),"",'Stu.Detail (1-20)'!L466)</f>
        <v/>
      </c>
      <c r="H464" s="74" t="str">
        <f t="shared" si="5359"/>
        <v/>
      </c>
      <c r="I464" s="67" t="str">
        <f t="shared" si="5360"/>
        <v/>
      </c>
      <c r="J464" s="67" t="str">
        <f t="shared" si="5361"/>
        <v/>
      </c>
      <c r="K464" s="67" t="str">
        <f t="shared" si="5362"/>
        <v/>
      </c>
      <c r="L464" s="67" t="str">
        <f t="shared" si="5363"/>
        <v/>
      </c>
      <c r="M464" s="67" t="str">
        <f t="shared" si="5364"/>
        <v/>
      </c>
      <c r="N464" s="67" t="str">
        <f t="shared" si="5365"/>
        <v/>
      </c>
      <c r="O464" s="67" t="str">
        <f t="shared" si="5366"/>
        <v/>
      </c>
      <c r="P464" s="67" t="str">
        <f t="shared" si="5367"/>
        <v/>
      </c>
      <c r="Q464" s="75" t="str">
        <f t="shared" si="5368"/>
        <v/>
      </c>
      <c r="R464" s="74" t="str">
        <f t="shared" si="5369"/>
        <v/>
      </c>
      <c r="S464" s="67" t="str">
        <f t="shared" si="5370"/>
        <v/>
      </c>
      <c r="T464" s="67" t="str">
        <f t="shared" si="5371"/>
        <v/>
      </c>
      <c r="U464" s="67" t="str">
        <f t="shared" si="5372"/>
        <v/>
      </c>
      <c r="V464" s="67" t="str">
        <f t="shared" si="5373"/>
        <v/>
      </c>
      <c r="W464" s="67" t="str">
        <f t="shared" si="5374"/>
        <v/>
      </c>
      <c r="X464" s="67" t="str">
        <f t="shared" si="5375"/>
        <v/>
      </c>
      <c r="Y464" s="67" t="str">
        <f t="shared" si="5376"/>
        <v/>
      </c>
      <c r="Z464" s="67" t="str">
        <f t="shared" si="5377"/>
        <v/>
      </c>
      <c r="AA464" s="75" t="str">
        <f t="shared" si="5378"/>
        <v/>
      </c>
      <c r="AB464" s="74" t="str">
        <f t="shared" si="4859"/>
        <v/>
      </c>
      <c r="AC464" s="67" t="str">
        <f t="shared" ref="AC464" si="5559">IF(AND($F464=AB$2,$D464=AB$3,$E464=AC$4),1,"")</f>
        <v/>
      </c>
      <c r="AD464" s="67" t="str">
        <f t="shared" si="5380"/>
        <v/>
      </c>
      <c r="AE464" s="67" t="str">
        <f t="shared" si="5381"/>
        <v/>
      </c>
      <c r="AF464" s="67" t="str">
        <f t="shared" si="5382"/>
        <v/>
      </c>
      <c r="AG464" s="67" t="str">
        <f t="shared" si="5383"/>
        <v/>
      </c>
      <c r="AH464" s="67" t="str">
        <f t="shared" si="5384"/>
        <v/>
      </c>
      <c r="AI464" s="67" t="str">
        <f t="shared" si="5385"/>
        <v/>
      </c>
      <c r="AJ464" s="67" t="str">
        <f t="shared" si="5386"/>
        <v/>
      </c>
      <c r="AK464" s="75" t="str">
        <f t="shared" si="5387"/>
        <v/>
      </c>
      <c r="AL464" s="74" t="str">
        <f t="shared" si="4861"/>
        <v/>
      </c>
      <c r="AM464" s="67" t="str">
        <f t="shared" ref="AM464" si="5560">IF(AND($F464=AL$2,$D464=AL$3,$E464=AM$4),1,"")</f>
        <v/>
      </c>
      <c r="AN464" s="67" t="str">
        <f t="shared" si="5389"/>
        <v/>
      </c>
      <c r="AO464" s="67" t="str">
        <f t="shared" si="5390"/>
        <v/>
      </c>
      <c r="AP464" s="67" t="str">
        <f t="shared" si="5391"/>
        <v/>
      </c>
      <c r="AQ464" s="67" t="str">
        <f t="shared" si="5392"/>
        <v/>
      </c>
      <c r="AR464" s="67" t="str">
        <f t="shared" si="5393"/>
        <v/>
      </c>
      <c r="AS464" s="67" t="str">
        <f t="shared" si="5394"/>
        <v/>
      </c>
      <c r="AT464" s="67" t="str">
        <f t="shared" si="5395"/>
        <v/>
      </c>
      <c r="AU464" s="75" t="str">
        <f t="shared" si="5396"/>
        <v/>
      </c>
      <c r="AV464" s="74" t="str">
        <f t="shared" si="4863"/>
        <v/>
      </c>
      <c r="AW464" s="67" t="str">
        <f t="shared" ref="AW464" si="5561">IF(AND($F464=AV$2,$D464=AV$3,$E464=AW$4),1,"")</f>
        <v/>
      </c>
      <c r="AX464" s="67" t="str">
        <f t="shared" si="5398"/>
        <v/>
      </c>
      <c r="AY464" s="67" t="str">
        <f t="shared" si="5399"/>
        <v/>
      </c>
      <c r="AZ464" s="67" t="str">
        <f t="shared" si="5400"/>
        <v/>
      </c>
      <c r="BA464" s="67" t="str">
        <f t="shared" si="5401"/>
        <v/>
      </c>
      <c r="BB464" s="67" t="str">
        <f t="shared" si="5402"/>
        <v/>
      </c>
      <c r="BC464" s="67" t="str">
        <f t="shared" si="5403"/>
        <v/>
      </c>
      <c r="BD464" s="67" t="str">
        <f t="shared" si="5404"/>
        <v/>
      </c>
      <c r="BE464" s="75" t="str">
        <f t="shared" si="5405"/>
        <v/>
      </c>
      <c r="BF464" s="74" t="str">
        <f t="shared" si="4865"/>
        <v/>
      </c>
      <c r="BG464" s="67" t="str">
        <f t="shared" ref="BG464" si="5562">IF(AND($F464=BF$2,$D464=BF$3,$E464=BG$4),1,"")</f>
        <v/>
      </c>
      <c r="BH464" s="67" t="str">
        <f t="shared" si="5407"/>
        <v/>
      </c>
      <c r="BI464" s="67" t="str">
        <f t="shared" si="5408"/>
        <v/>
      </c>
      <c r="BJ464" s="67" t="str">
        <f t="shared" si="5409"/>
        <v/>
      </c>
      <c r="BK464" s="67" t="str">
        <f t="shared" si="5410"/>
        <v/>
      </c>
      <c r="BL464" s="67" t="str">
        <f t="shared" si="5411"/>
        <v/>
      </c>
      <c r="BM464" s="67" t="str">
        <f t="shared" si="5412"/>
        <v/>
      </c>
      <c r="BN464" s="67" t="str">
        <f t="shared" si="5413"/>
        <v/>
      </c>
      <c r="BO464" s="75" t="str">
        <f t="shared" si="5414"/>
        <v/>
      </c>
      <c r="BP464" s="74" t="str">
        <f t="shared" si="4867"/>
        <v/>
      </c>
      <c r="BQ464" s="67" t="str">
        <f t="shared" ref="BQ464" si="5563">IF(AND($F464=BP$2,$D464=BP$3,$E464=BQ$4),1,"")</f>
        <v/>
      </c>
      <c r="BR464" s="67" t="str">
        <f t="shared" si="5416"/>
        <v/>
      </c>
      <c r="BS464" s="67" t="str">
        <f t="shared" si="5417"/>
        <v/>
      </c>
      <c r="BT464" s="67" t="str">
        <f t="shared" si="5418"/>
        <v/>
      </c>
      <c r="BU464" s="67" t="str">
        <f t="shared" si="5419"/>
        <v/>
      </c>
      <c r="BV464" s="67" t="str">
        <f t="shared" si="5420"/>
        <v/>
      </c>
      <c r="BW464" s="67" t="str">
        <f t="shared" si="5421"/>
        <v/>
      </c>
      <c r="BX464" s="67" t="str">
        <f t="shared" si="5422"/>
        <v/>
      </c>
      <c r="BY464" s="75" t="str">
        <f t="shared" si="5423"/>
        <v/>
      </c>
      <c r="BZ464" s="74" t="str">
        <f t="shared" si="4869"/>
        <v/>
      </c>
      <c r="CA464" s="67" t="str">
        <f t="shared" ref="CA464" si="5564">IF(AND($F464=BZ$2,$D464=BZ$3,$E464=CA$4),1,"")</f>
        <v/>
      </c>
      <c r="CB464" s="67" t="str">
        <f t="shared" si="5425"/>
        <v/>
      </c>
      <c r="CC464" s="67" t="str">
        <f t="shared" si="5426"/>
        <v/>
      </c>
      <c r="CD464" s="67" t="str">
        <f t="shared" si="5427"/>
        <v/>
      </c>
      <c r="CE464" s="67" t="str">
        <f t="shared" si="5428"/>
        <v/>
      </c>
      <c r="CF464" s="67" t="str">
        <f t="shared" si="5429"/>
        <v/>
      </c>
      <c r="CG464" s="67" t="str">
        <f t="shared" si="5430"/>
        <v/>
      </c>
      <c r="CH464" s="67" t="str">
        <f t="shared" si="5431"/>
        <v/>
      </c>
      <c r="CI464" s="75" t="str">
        <f t="shared" si="5432"/>
        <v/>
      </c>
      <c r="CJ464" s="74" t="str">
        <f t="shared" si="4871"/>
        <v/>
      </c>
      <c r="CK464" s="67" t="str">
        <f t="shared" ref="CK464" si="5565">IF(AND($F464=CJ$2,$D464=CJ$3,$E464=CK$4),1,"")</f>
        <v/>
      </c>
      <c r="CL464" s="67" t="str">
        <f t="shared" si="5434"/>
        <v/>
      </c>
      <c r="CM464" s="67" t="str">
        <f t="shared" si="5435"/>
        <v/>
      </c>
      <c r="CN464" s="67" t="str">
        <f t="shared" si="5436"/>
        <v/>
      </c>
      <c r="CO464" s="67" t="str">
        <f t="shared" si="5437"/>
        <v/>
      </c>
      <c r="CP464" s="67" t="str">
        <f t="shared" si="5438"/>
        <v/>
      </c>
      <c r="CQ464" s="67" t="str">
        <f t="shared" si="5439"/>
        <v/>
      </c>
      <c r="CR464" s="67" t="str">
        <f t="shared" si="5440"/>
        <v/>
      </c>
      <c r="CS464" s="75" t="str">
        <f t="shared" si="5441"/>
        <v/>
      </c>
      <c r="CT464" s="74" t="str">
        <f t="shared" si="4873"/>
        <v/>
      </c>
      <c r="CU464" s="67" t="str">
        <f t="shared" ref="CU464" si="5566">IF(AND($F464=CT$2,$D464=CT$3,$E464=CU$4),1,"")</f>
        <v/>
      </c>
      <c r="CV464" s="67" t="str">
        <f t="shared" si="5443"/>
        <v/>
      </c>
      <c r="CW464" s="67" t="str">
        <f t="shared" si="5444"/>
        <v/>
      </c>
      <c r="CX464" s="67" t="str">
        <f t="shared" si="5445"/>
        <v/>
      </c>
      <c r="CY464" s="67" t="str">
        <f t="shared" si="5446"/>
        <v/>
      </c>
      <c r="CZ464" s="67" t="str">
        <f t="shared" si="5447"/>
        <v/>
      </c>
      <c r="DA464" s="67" t="str">
        <f t="shared" si="5448"/>
        <v/>
      </c>
      <c r="DB464" s="67" t="str">
        <f t="shared" si="5449"/>
        <v/>
      </c>
      <c r="DC464" s="75" t="str">
        <f t="shared" si="5450"/>
        <v/>
      </c>
      <c r="DD464" s="74" t="str">
        <f t="shared" si="4875"/>
        <v/>
      </c>
      <c r="DE464" s="67" t="str">
        <f t="shared" ref="DE464" si="5567">IF(AND($F464=DD$2,$D464=DD$3,$E464=DE$4),1,"")</f>
        <v/>
      </c>
      <c r="DF464" s="67" t="str">
        <f t="shared" si="5452"/>
        <v/>
      </c>
      <c r="DG464" s="67" t="str">
        <f t="shared" si="5453"/>
        <v/>
      </c>
      <c r="DH464" s="67" t="str">
        <f t="shared" si="5454"/>
        <v/>
      </c>
      <c r="DI464" s="67" t="str">
        <f t="shared" si="5455"/>
        <v/>
      </c>
      <c r="DJ464" s="67" t="str">
        <f t="shared" si="5456"/>
        <v/>
      </c>
      <c r="DK464" s="67" t="str">
        <f t="shared" si="5457"/>
        <v/>
      </c>
      <c r="DL464" s="67" t="str">
        <f t="shared" si="5458"/>
        <v/>
      </c>
      <c r="DM464" s="75" t="str">
        <f t="shared" si="5459"/>
        <v/>
      </c>
      <c r="DN464" s="74" t="str">
        <f t="shared" si="4877"/>
        <v/>
      </c>
      <c r="DO464" s="67" t="str">
        <f t="shared" ref="DO464" si="5568">IF(AND($F464=DN$2,$D464=DN$3,$E464=DO$4),1,"")</f>
        <v/>
      </c>
      <c r="DP464" s="67" t="str">
        <f t="shared" si="5461"/>
        <v/>
      </c>
      <c r="DQ464" s="67" t="str">
        <f t="shared" si="5462"/>
        <v/>
      </c>
      <c r="DR464" s="67" t="str">
        <f t="shared" si="5463"/>
        <v/>
      </c>
      <c r="DS464" s="67" t="str">
        <f t="shared" si="5464"/>
        <v/>
      </c>
      <c r="DT464" s="67" t="str">
        <f t="shared" si="5465"/>
        <v/>
      </c>
      <c r="DU464" s="67" t="str">
        <f t="shared" si="5466"/>
        <v/>
      </c>
      <c r="DV464" s="67" t="str">
        <f t="shared" si="5467"/>
        <v/>
      </c>
      <c r="DW464" s="76" t="str">
        <f t="shared" si="5468"/>
        <v/>
      </c>
      <c r="DX464" s="73"/>
    </row>
    <row r="465" spans="1:128" hidden="1">
      <c r="A465" s="67" t="str">
        <f>IF(OR(B465=0,B465=""),"",'Stu.Detail (1-20)'!A467)</f>
        <v/>
      </c>
      <c r="B465" s="67" t="str">
        <f>IF(OR('Stu.Detail (1-20)'!B467=0,'Stu.Detail (1-20)'!B467=""),"",'Stu.Detail (1-20)'!B467)</f>
        <v/>
      </c>
      <c r="C465" s="68" t="str">
        <f>IF(OR('Stu.Detail (1-20)'!C467=0,'Stu.Detail (1-20)'!C467=""),"",'Stu.Detail (1-20)'!C467)</f>
        <v/>
      </c>
      <c r="D465" s="67" t="str">
        <f>IF(OR('Stu.Detail (1-20)'!J467=0,'Stu.Detail (1-20)'!J467=""),"",'Stu.Detail (1-20)'!J467)</f>
        <v/>
      </c>
      <c r="E465" s="67" t="str">
        <f>IF(OR('Stu.Detail (1-20)'!K467=0,'Stu.Detail (1-20)'!K467=""),"",'Stu.Detail (1-20)'!K467)</f>
        <v/>
      </c>
      <c r="F465" s="67" t="str">
        <f>IF(OR('Stu.Detail (1-20)'!L467=0,'Stu.Detail (1-20)'!L467=""),"",'Stu.Detail (1-20)'!L467)</f>
        <v/>
      </c>
      <c r="H465" s="74" t="str">
        <f t="shared" si="5359"/>
        <v/>
      </c>
      <c r="I465" s="67" t="str">
        <f t="shared" si="5360"/>
        <v/>
      </c>
      <c r="J465" s="67" t="str">
        <f t="shared" si="5361"/>
        <v/>
      </c>
      <c r="K465" s="67" t="str">
        <f t="shared" si="5362"/>
        <v/>
      </c>
      <c r="L465" s="67" t="str">
        <f t="shared" si="5363"/>
        <v/>
      </c>
      <c r="M465" s="67" t="str">
        <f t="shared" si="5364"/>
        <v/>
      </c>
      <c r="N465" s="67" t="str">
        <f t="shared" si="5365"/>
        <v/>
      </c>
      <c r="O465" s="67" t="str">
        <f t="shared" si="5366"/>
        <v/>
      </c>
      <c r="P465" s="67" t="str">
        <f t="shared" si="5367"/>
        <v/>
      </c>
      <c r="Q465" s="75" t="str">
        <f t="shared" si="5368"/>
        <v/>
      </c>
      <c r="R465" s="74" t="str">
        <f t="shared" si="5369"/>
        <v/>
      </c>
      <c r="S465" s="67" t="str">
        <f t="shared" si="5370"/>
        <v/>
      </c>
      <c r="T465" s="67" t="str">
        <f t="shared" si="5371"/>
        <v/>
      </c>
      <c r="U465" s="67" t="str">
        <f t="shared" si="5372"/>
        <v/>
      </c>
      <c r="V465" s="67" t="str">
        <f t="shared" si="5373"/>
        <v/>
      </c>
      <c r="W465" s="67" t="str">
        <f t="shared" si="5374"/>
        <v/>
      </c>
      <c r="X465" s="67" t="str">
        <f t="shared" si="5375"/>
        <v/>
      </c>
      <c r="Y465" s="67" t="str">
        <f t="shared" si="5376"/>
        <v/>
      </c>
      <c r="Z465" s="67" t="str">
        <f t="shared" si="5377"/>
        <v/>
      </c>
      <c r="AA465" s="75" t="str">
        <f t="shared" si="5378"/>
        <v/>
      </c>
      <c r="AB465" s="74" t="str">
        <f t="shared" si="4859"/>
        <v/>
      </c>
      <c r="AC465" s="67" t="str">
        <f t="shared" ref="AC465" si="5569">IF(AND($F465=AB$2,$D465=AB$3,$E465=AC$4),1,"")</f>
        <v/>
      </c>
      <c r="AD465" s="67" t="str">
        <f t="shared" si="5380"/>
        <v/>
      </c>
      <c r="AE465" s="67" t="str">
        <f t="shared" si="5381"/>
        <v/>
      </c>
      <c r="AF465" s="67" t="str">
        <f t="shared" si="5382"/>
        <v/>
      </c>
      <c r="AG465" s="67" t="str">
        <f t="shared" si="5383"/>
        <v/>
      </c>
      <c r="AH465" s="67" t="str">
        <f t="shared" si="5384"/>
        <v/>
      </c>
      <c r="AI465" s="67" t="str">
        <f t="shared" si="5385"/>
        <v/>
      </c>
      <c r="AJ465" s="67" t="str">
        <f t="shared" si="5386"/>
        <v/>
      </c>
      <c r="AK465" s="75" t="str">
        <f t="shared" si="5387"/>
        <v/>
      </c>
      <c r="AL465" s="74" t="str">
        <f t="shared" si="4861"/>
        <v/>
      </c>
      <c r="AM465" s="67" t="str">
        <f t="shared" ref="AM465" si="5570">IF(AND($F465=AL$2,$D465=AL$3,$E465=AM$4),1,"")</f>
        <v/>
      </c>
      <c r="AN465" s="67" t="str">
        <f t="shared" si="5389"/>
        <v/>
      </c>
      <c r="AO465" s="67" t="str">
        <f t="shared" si="5390"/>
        <v/>
      </c>
      <c r="AP465" s="67" t="str">
        <f t="shared" si="5391"/>
        <v/>
      </c>
      <c r="AQ465" s="67" t="str">
        <f t="shared" si="5392"/>
        <v/>
      </c>
      <c r="AR465" s="67" t="str">
        <f t="shared" si="5393"/>
        <v/>
      </c>
      <c r="AS465" s="67" t="str">
        <f t="shared" si="5394"/>
        <v/>
      </c>
      <c r="AT465" s="67" t="str">
        <f t="shared" si="5395"/>
        <v/>
      </c>
      <c r="AU465" s="75" t="str">
        <f t="shared" si="5396"/>
        <v/>
      </c>
      <c r="AV465" s="74" t="str">
        <f t="shared" si="4863"/>
        <v/>
      </c>
      <c r="AW465" s="67" t="str">
        <f t="shared" ref="AW465" si="5571">IF(AND($F465=AV$2,$D465=AV$3,$E465=AW$4),1,"")</f>
        <v/>
      </c>
      <c r="AX465" s="67" t="str">
        <f t="shared" si="5398"/>
        <v/>
      </c>
      <c r="AY465" s="67" t="str">
        <f t="shared" si="5399"/>
        <v/>
      </c>
      <c r="AZ465" s="67" t="str">
        <f t="shared" si="5400"/>
        <v/>
      </c>
      <c r="BA465" s="67" t="str">
        <f t="shared" si="5401"/>
        <v/>
      </c>
      <c r="BB465" s="67" t="str">
        <f t="shared" si="5402"/>
        <v/>
      </c>
      <c r="BC465" s="67" t="str">
        <f t="shared" si="5403"/>
        <v/>
      </c>
      <c r="BD465" s="67" t="str">
        <f t="shared" si="5404"/>
        <v/>
      </c>
      <c r="BE465" s="75" t="str">
        <f t="shared" si="5405"/>
        <v/>
      </c>
      <c r="BF465" s="74" t="str">
        <f t="shared" si="4865"/>
        <v/>
      </c>
      <c r="BG465" s="67" t="str">
        <f t="shared" ref="BG465" si="5572">IF(AND($F465=BF$2,$D465=BF$3,$E465=BG$4),1,"")</f>
        <v/>
      </c>
      <c r="BH465" s="67" t="str">
        <f t="shared" si="5407"/>
        <v/>
      </c>
      <c r="BI465" s="67" t="str">
        <f t="shared" si="5408"/>
        <v/>
      </c>
      <c r="BJ465" s="67" t="str">
        <f t="shared" si="5409"/>
        <v/>
      </c>
      <c r="BK465" s="67" t="str">
        <f t="shared" si="5410"/>
        <v/>
      </c>
      <c r="BL465" s="67" t="str">
        <f t="shared" si="5411"/>
        <v/>
      </c>
      <c r="BM465" s="67" t="str">
        <f t="shared" si="5412"/>
        <v/>
      </c>
      <c r="BN465" s="67" t="str">
        <f t="shared" si="5413"/>
        <v/>
      </c>
      <c r="BO465" s="75" t="str">
        <f t="shared" si="5414"/>
        <v/>
      </c>
      <c r="BP465" s="74" t="str">
        <f t="shared" si="4867"/>
        <v/>
      </c>
      <c r="BQ465" s="67" t="str">
        <f t="shared" ref="BQ465" si="5573">IF(AND($F465=BP$2,$D465=BP$3,$E465=BQ$4),1,"")</f>
        <v/>
      </c>
      <c r="BR465" s="67" t="str">
        <f t="shared" si="5416"/>
        <v/>
      </c>
      <c r="BS465" s="67" t="str">
        <f t="shared" si="5417"/>
        <v/>
      </c>
      <c r="BT465" s="67" t="str">
        <f t="shared" si="5418"/>
        <v/>
      </c>
      <c r="BU465" s="67" t="str">
        <f t="shared" si="5419"/>
        <v/>
      </c>
      <c r="BV465" s="67" t="str">
        <f t="shared" si="5420"/>
        <v/>
      </c>
      <c r="BW465" s="67" t="str">
        <f t="shared" si="5421"/>
        <v/>
      </c>
      <c r="BX465" s="67" t="str">
        <f t="shared" si="5422"/>
        <v/>
      </c>
      <c r="BY465" s="75" t="str">
        <f t="shared" si="5423"/>
        <v/>
      </c>
      <c r="BZ465" s="74" t="str">
        <f t="shared" si="4869"/>
        <v/>
      </c>
      <c r="CA465" s="67" t="str">
        <f t="shared" ref="CA465" si="5574">IF(AND($F465=BZ$2,$D465=BZ$3,$E465=CA$4),1,"")</f>
        <v/>
      </c>
      <c r="CB465" s="67" t="str">
        <f t="shared" si="5425"/>
        <v/>
      </c>
      <c r="CC465" s="67" t="str">
        <f t="shared" si="5426"/>
        <v/>
      </c>
      <c r="CD465" s="67" t="str">
        <f t="shared" si="5427"/>
        <v/>
      </c>
      <c r="CE465" s="67" t="str">
        <f t="shared" si="5428"/>
        <v/>
      </c>
      <c r="CF465" s="67" t="str">
        <f t="shared" si="5429"/>
        <v/>
      </c>
      <c r="CG465" s="67" t="str">
        <f t="shared" si="5430"/>
        <v/>
      </c>
      <c r="CH465" s="67" t="str">
        <f t="shared" si="5431"/>
        <v/>
      </c>
      <c r="CI465" s="75" t="str">
        <f t="shared" si="5432"/>
        <v/>
      </c>
      <c r="CJ465" s="74" t="str">
        <f t="shared" si="4871"/>
        <v/>
      </c>
      <c r="CK465" s="67" t="str">
        <f t="shared" ref="CK465" si="5575">IF(AND($F465=CJ$2,$D465=CJ$3,$E465=CK$4),1,"")</f>
        <v/>
      </c>
      <c r="CL465" s="67" t="str">
        <f t="shared" si="5434"/>
        <v/>
      </c>
      <c r="CM465" s="67" t="str">
        <f t="shared" si="5435"/>
        <v/>
      </c>
      <c r="CN465" s="67" t="str">
        <f t="shared" si="5436"/>
        <v/>
      </c>
      <c r="CO465" s="67" t="str">
        <f t="shared" si="5437"/>
        <v/>
      </c>
      <c r="CP465" s="67" t="str">
        <f t="shared" si="5438"/>
        <v/>
      </c>
      <c r="CQ465" s="67" t="str">
        <f t="shared" si="5439"/>
        <v/>
      </c>
      <c r="CR465" s="67" t="str">
        <f t="shared" si="5440"/>
        <v/>
      </c>
      <c r="CS465" s="75" t="str">
        <f t="shared" si="5441"/>
        <v/>
      </c>
      <c r="CT465" s="74" t="str">
        <f t="shared" si="4873"/>
        <v/>
      </c>
      <c r="CU465" s="67" t="str">
        <f t="shared" ref="CU465" si="5576">IF(AND($F465=CT$2,$D465=CT$3,$E465=CU$4),1,"")</f>
        <v/>
      </c>
      <c r="CV465" s="67" t="str">
        <f t="shared" si="5443"/>
        <v/>
      </c>
      <c r="CW465" s="67" t="str">
        <f t="shared" si="5444"/>
        <v/>
      </c>
      <c r="CX465" s="67" t="str">
        <f t="shared" si="5445"/>
        <v/>
      </c>
      <c r="CY465" s="67" t="str">
        <f t="shared" si="5446"/>
        <v/>
      </c>
      <c r="CZ465" s="67" t="str">
        <f t="shared" si="5447"/>
        <v/>
      </c>
      <c r="DA465" s="67" t="str">
        <f t="shared" si="5448"/>
        <v/>
      </c>
      <c r="DB465" s="67" t="str">
        <f t="shared" si="5449"/>
        <v/>
      </c>
      <c r="DC465" s="75" t="str">
        <f t="shared" si="5450"/>
        <v/>
      </c>
      <c r="DD465" s="74" t="str">
        <f t="shared" si="4875"/>
        <v/>
      </c>
      <c r="DE465" s="67" t="str">
        <f t="shared" ref="DE465" si="5577">IF(AND($F465=DD$2,$D465=DD$3,$E465=DE$4),1,"")</f>
        <v/>
      </c>
      <c r="DF465" s="67" t="str">
        <f t="shared" si="5452"/>
        <v/>
      </c>
      <c r="DG465" s="67" t="str">
        <f t="shared" si="5453"/>
        <v/>
      </c>
      <c r="DH465" s="67" t="str">
        <f t="shared" si="5454"/>
        <v/>
      </c>
      <c r="DI465" s="67" t="str">
        <f t="shared" si="5455"/>
        <v/>
      </c>
      <c r="DJ465" s="67" t="str">
        <f t="shared" si="5456"/>
        <v/>
      </c>
      <c r="DK465" s="67" t="str">
        <f t="shared" si="5457"/>
        <v/>
      </c>
      <c r="DL465" s="67" t="str">
        <f t="shared" si="5458"/>
        <v/>
      </c>
      <c r="DM465" s="75" t="str">
        <f t="shared" si="5459"/>
        <v/>
      </c>
      <c r="DN465" s="74" t="str">
        <f t="shared" si="4877"/>
        <v/>
      </c>
      <c r="DO465" s="67" t="str">
        <f t="shared" ref="DO465" si="5578">IF(AND($F465=DN$2,$D465=DN$3,$E465=DO$4),1,"")</f>
        <v/>
      </c>
      <c r="DP465" s="67" t="str">
        <f t="shared" si="5461"/>
        <v/>
      </c>
      <c r="DQ465" s="67" t="str">
        <f t="shared" si="5462"/>
        <v/>
      </c>
      <c r="DR465" s="67" t="str">
        <f t="shared" si="5463"/>
        <v/>
      </c>
      <c r="DS465" s="67" t="str">
        <f t="shared" si="5464"/>
        <v/>
      </c>
      <c r="DT465" s="67" t="str">
        <f t="shared" si="5465"/>
        <v/>
      </c>
      <c r="DU465" s="67" t="str">
        <f t="shared" si="5466"/>
        <v/>
      </c>
      <c r="DV465" s="67" t="str">
        <f t="shared" si="5467"/>
        <v/>
      </c>
      <c r="DW465" s="76" t="str">
        <f t="shared" si="5468"/>
        <v/>
      </c>
      <c r="DX465" s="73"/>
    </row>
    <row r="466" spans="1:128" hidden="1">
      <c r="A466" s="67" t="str">
        <f>IF(OR(B466=0,B466=""),"",'Stu.Detail (1-20)'!A468)</f>
        <v/>
      </c>
      <c r="B466" s="67" t="str">
        <f>IF(OR('Stu.Detail (1-20)'!B468=0,'Stu.Detail (1-20)'!B468=""),"",'Stu.Detail (1-20)'!B468)</f>
        <v/>
      </c>
      <c r="C466" s="68" t="str">
        <f>IF(OR('Stu.Detail (1-20)'!C468=0,'Stu.Detail (1-20)'!C468=""),"",'Stu.Detail (1-20)'!C468)</f>
        <v/>
      </c>
      <c r="D466" s="67" t="str">
        <f>IF(OR('Stu.Detail (1-20)'!J468=0,'Stu.Detail (1-20)'!J468=""),"",'Stu.Detail (1-20)'!J468)</f>
        <v/>
      </c>
      <c r="E466" s="67" t="str">
        <f>IF(OR('Stu.Detail (1-20)'!K468=0,'Stu.Detail (1-20)'!K468=""),"",'Stu.Detail (1-20)'!K468)</f>
        <v/>
      </c>
      <c r="F466" s="67" t="str">
        <f>IF(OR('Stu.Detail (1-20)'!L468=0,'Stu.Detail (1-20)'!L468=""),"",'Stu.Detail (1-20)'!L468)</f>
        <v/>
      </c>
      <c r="H466" s="74" t="str">
        <f t="shared" si="5359"/>
        <v/>
      </c>
      <c r="I466" s="67" t="str">
        <f t="shared" si="5360"/>
        <v/>
      </c>
      <c r="J466" s="67" t="str">
        <f t="shared" si="5361"/>
        <v/>
      </c>
      <c r="K466" s="67" t="str">
        <f t="shared" si="5362"/>
        <v/>
      </c>
      <c r="L466" s="67" t="str">
        <f t="shared" si="5363"/>
        <v/>
      </c>
      <c r="M466" s="67" t="str">
        <f t="shared" si="5364"/>
        <v/>
      </c>
      <c r="N466" s="67" t="str">
        <f t="shared" si="5365"/>
        <v/>
      </c>
      <c r="O466" s="67" t="str">
        <f t="shared" si="5366"/>
        <v/>
      </c>
      <c r="P466" s="67" t="str">
        <f t="shared" si="5367"/>
        <v/>
      </c>
      <c r="Q466" s="75" t="str">
        <f t="shared" si="5368"/>
        <v/>
      </c>
      <c r="R466" s="74" t="str">
        <f t="shared" si="5369"/>
        <v/>
      </c>
      <c r="S466" s="67" t="str">
        <f t="shared" si="5370"/>
        <v/>
      </c>
      <c r="T466" s="67" t="str">
        <f t="shared" si="5371"/>
        <v/>
      </c>
      <c r="U466" s="67" t="str">
        <f t="shared" si="5372"/>
        <v/>
      </c>
      <c r="V466" s="67" t="str">
        <f t="shared" si="5373"/>
        <v/>
      </c>
      <c r="W466" s="67" t="str">
        <f t="shared" si="5374"/>
        <v/>
      </c>
      <c r="X466" s="67" t="str">
        <f t="shared" si="5375"/>
        <v/>
      </c>
      <c r="Y466" s="67" t="str">
        <f t="shared" si="5376"/>
        <v/>
      </c>
      <c r="Z466" s="67" t="str">
        <f t="shared" si="5377"/>
        <v/>
      </c>
      <c r="AA466" s="75" t="str">
        <f t="shared" si="5378"/>
        <v/>
      </c>
      <c r="AB466" s="74" t="str">
        <f t="shared" si="4859"/>
        <v/>
      </c>
      <c r="AC466" s="67" t="str">
        <f t="shared" ref="AC466" si="5579">IF(AND($F466=AB$2,$D466=AB$3,$E466=AC$4),1,"")</f>
        <v/>
      </c>
      <c r="AD466" s="67" t="str">
        <f t="shared" si="5380"/>
        <v/>
      </c>
      <c r="AE466" s="67" t="str">
        <f t="shared" si="5381"/>
        <v/>
      </c>
      <c r="AF466" s="67" t="str">
        <f t="shared" si="5382"/>
        <v/>
      </c>
      <c r="AG466" s="67" t="str">
        <f t="shared" si="5383"/>
        <v/>
      </c>
      <c r="AH466" s="67" t="str">
        <f t="shared" si="5384"/>
        <v/>
      </c>
      <c r="AI466" s="67" t="str">
        <f t="shared" si="5385"/>
        <v/>
      </c>
      <c r="AJ466" s="67" t="str">
        <f t="shared" si="5386"/>
        <v/>
      </c>
      <c r="AK466" s="75" t="str">
        <f t="shared" si="5387"/>
        <v/>
      </c>
      <c r="AL466" s="74" t="str">
        <f t="shared" si="4861"/>
        <v/>
      </c>
      <c r="AM466" s="67" t="str">
        <f t="shared" ref="AM466" si="5580">IF(AND($F466=AL$2,$D466=AL$3,$E466=AM$4),1,"")</f>
        <v/>
      </c>
      <c r="AN466" s="67" t="str">
        <f t="shared" si="5389"/>
        <v/>
      </c>
      <c r="AO466" s="67" t="str">
        <f t="shared" si="5390"/>
        <v/>
      </c>
      <c r="AP466" s="67" t="str">
        <f t="shared" si="5391"/>
        <v/>
      </c>
      <c r="AQ466" s="67" t="str">
        <f t="shared" si="5392"/>
        <v/>
      </c>
      <c r="AR466" s="67" t="str">
        <f t="shared" si="5393"/>
        <v/>
      </c>
      <c r="AS466" s="67" t="str">
        <f t="shared" si="5394"/>
        <v/>
      </c>
      <c r="AT466" s="67" t="str">
        <f t="shared" si="5395"/>
        <v/>
      </c>
      <c r="AU466" s="75" t="str">
        <f t="shared" si="5396"/>
        <v/>
      </c>
      <c r="AV466" s="74" t="str">
        <f t="shared" si="4863"/>
        <v/>
      </c>
      <c r="AW466" s="67" t="str">
        <f t="shared" ref="AW466" si="5581">IF(AND($F466=AV$2,$D466=AV$3,$E466=AW$4),1,"")</f>
        <v/>
      </c>
      <c r="AX466" s="67" t="str">
        <f t="shared" si="5398"/>
        <v/>
      </c>
      <c r="AY466" s="67" t="str">
        <f t="shared" si="5399"/>
        <v/>
      </c>
      <c r="AZ466" s="67" t="str">
        <f t="shared" si="5400"/>
        <v/>
      </c>
      <c r="BA466" s="67" t="str">
        <f t="shared" si="5401"/>
        <v/>
      </c>
      <c r="BB466" s="67" t="str">
        <f t="shared" si="5402"/>
        <v/>
      </c>
      <c r="BC466" s="67" t="str">
        <f t="shared" si="5403"/>
        <v/>
      </c>
      <c r="BD466" s="67" t="str">
        <f t="shared" si="5404"/>
        <v/>
      </c>
      <c r="BE466" s="75" t="str">
        <f t="shared" si="5405"/>
        <v/>
      </c>
      <c r="BF466" s="74" t="str">
        <f t="shared" si="4865"/>
        <v/>
      </c>
      <c r="BG466" s="67" t="str">
        <f t="shared" ref="BG466" si="5582">IF(AND($F466=BF$2,$D466=BF$3,$E466=BG$4),1,"")</f>
        <v/>
      </c>
      <c r="BH466" s="67" t="str">
        <f t="shared" si="5407"/>
        <v/>
      </c>
      <c r="BI466" s="67" t="str">
        <f t="shared" si="5408"/>
        <v/>
      </c>
      <c r="BJ466" s="67" t="str">
        <f t="shared" si="5409"/>
        <v/>
      </c>
      <c r="BK466" s="67" t="str">
        <f t="shared" si="5410"/>
        <v/>
      </c>
      <c r="BL466" s="67" t="str">
        <f t="shared" si="5411"/>
        <v/>
      </c>
      <c r="BM466" s="67" t="str">
        <f t="shared" si="5412"/>
        <v/>
      </c>
      <c r="BN466" s="67" t="str">
        <f t="shared" si="5413"/>
        <v/>
      </c>
      <c r="BO466" s="75" t="str">
        <f t="shared" si="5414"/>
        <v/>
      </c>
      <c r="BP466" s="74" t="str">
        <f t="shared" si="4867"/>
        <v/>
      </c>
      <c r="BQ466" s="67" t="str">
        <f t="shared" ref="BQ466" si="5583">IF(AND($F466=BP$2,$D466=BP$3,$E466=BQ$4),1,"")</f>
        <v/>
      </c>
      <c r="BR466" s="67" t="str">
        <f t="shared" si="5416"/>
        <v/>
      </c>
      <c r="BS466" s="67" t="str">
        <f t="shared" si="5417"/>
        <v/>
      </c>
      <c r="BT466" s="67" t="str">
        <f t="shared" si="5418"/>
        <v/>
      </c>
      <c r="BU466" s="67" t="str">
        <f t="shared" si="5419"/>
        <v/>
      </c>
      <c r="BV466" s="67" t="str">
        <f t="shared" si="5420"/>
        <v/>
      </c>
      <c r="BW466" s="67" t="str">
        <f t="shared" si="5421"/>
        <v/>
      </c>
      <c r="BX466" s="67" t="str">
        <f t="shared" si="5422"/>
        <v/>
      </c>
      <c r="BY466" s="75" t="str">
        <f t="shared" si="5423"/>
        <v/>
      </c>
      <c r="BZ466" s="74" t="str">
        <f t="shared" si="4869"/>
        <v/>
      </c>
      <c r="CA466" s="67" t="str">
        <f t="shared" ref="CA466" si="5584">IF(AND($F466=BZ$2,$D466=BZ$3,$E466=CA$4),1,"")</f>
        <v/>
      </c>
      <c r="CB466" s="67" t="str">
        <f t="shared" si="5425"/>
        <v/>
      </c>
      <c r="CC466" s="67" t="str">
        <f t="shared" si="5426"/>
        <v/>
      </c>
      <c r="CD466" s="67" t="str">
        <f t="shared" si="5427"/>
        <v/>
      </c>
      <c r="CE466" s="67" t="str">
        <f t="shared" si="5428"/>
        <v/>
      </c>
      <c r="CF466" s="67" t="str">
        <f t="shared" si="5429"/>
        <v/>
      </c>
      <c r="CG466" s="67" t="str">
        <f t="shared" si="5430"/>
        <v/>
      </c>
      <c r="CH466" s="67" t="str">
        <f t="shared" si="5431"/>
        <v/>
      </c>
      <c r="CI466" s="75" t="str">
        <f t="shared" si="5432"/>
        <v/>
      </c>
      <c r="CJ466" s="74" t="str">
        <f t="shared" si="4871"/>
        <v/>
      </c>
      <c r="CK466" s="67" t="str">
        <f t="shared" ref="CK466" si="5585">IF(AND($F466=CJ$2,$D466=CJ$3,$E466=CK$4),1,"")</f>
        <v/>
      </c>
      <c r="CL466" s="67" t="str">
        <f t="shared" si="5434"/>
        <v/>
      </c>
      <c r="CM466" s="67" t="str">
        <f t="shared" si="5435"/>
        <v/>
      </c>
      <c r="CN466" s="67" t="str">
        <f t="shared" si="5436"/>
        <v/>
      </c>
      <c r="CO466" s="67" t="str">
        <f t="shared" si="5437"/>
        <v/>
      </c>
      <c r="CP466" s="67" t="str">
        <f t="shared" si="5438"/>
        <v/>
      </c>
      <c r="CQ466" s="67" t="str">
        <f t="shared" si="5439"/>
        <v/>
      </c>
      <c r="CR466" s="67" t="str">
        <f t="shared" si="5440"/>
        <v/>
      </c>
      <c r="CS466" s="75" t="str">
        <f t="shared" si="5441"/>
        <v/>
      </c>
      <c r="CT466" s="74" t="str">
        <f t="shared" si="4873"/>
        <v/>
      </c>
      <c r="CU466" s="67" t="str">
        <f t="shared" ref="CU466" si="5586">IF(AND($F466=CT$2,$D466=CT$3,$E466=CU$4),1,"")</f>
        <v/>
      </c>
      <c r="CV466" s="67" t="str">
        <f t="shared" si="5443"/>
        <v/>
      </c>
      <c r="CW466" s="67" t="str">
        <f t="shared" si="5444"/>
        <v/>
      </c>
      <c r="CX466" s="67" t="str">
        <f t="shared" si="5445"/>
        <v/>
      </c>
      <c r="CY466" s="67" t="str">
        <f t="shared" si="5446"/>
        <v/>
      </c>
      <c r="CZ466" s="67" t="str">
        <f t="shared" si="5447"/>
        <v/>
      </c>
      <c r="DA466" s="67" t="str">
        <f t="shared" si="5448"/>
        <v/>
      </c>
      <c r="DB466" s="67" t="str">
        <f t="shared" si="5449"/>
        <v/>
      </c>
      <c r="DC466" s="75" t="str">
        <f t="shared" si="5450"/>
        <v/>
      </c>
      <c r="DD466" s="74" t="str">
        <f t="shared" si="4875"/>
        <v/>
      </c>
      <c r="DE466" s="67" t="str">
        <f t="shared" ref="DE466" si="5587">IF(AND($F466=DD$2,$D466=DD$3,$E466=DE$4),1,"")</f>
        <v/>
      </c>
      <c r="DF466" s="67" t="str">
        <f t="shared" si="5452"/>
        <v/>
      </c>
      <c r="DG466" s="67" t="str">
        <f t="shared" si="5453"/>
        <v/>
      </c>
      <c r="DH466" s="67" t="str">
        <f t="shared" si="5454"/>
        <v/>
      </c>
      <c r="DI466" s="67" t="str">
        <f t="shared" si="5455"/>
        <v/>
      </c>
      <c r="DJ466" s="67" t="str">
        <f t="shared" si="5456"/>
        <v/>
      </c>
      <c r="DK466" s="67" t="str">
        <f t="shared" si="5457"/>
        <v/>
      </c>
      <c r="DL466" s="67" t="str">
        <f t="shared" si="5458"/>
        <v/>
      </c>
      <c r="DM466" s="75" t="str">
        <f t="shared" si="5459"/>
        <v/>
      </c>
      <c r="DN466" s="74" t="str">
        <f t="shared" si="4877"/>
        <v/>
      </c>
      <c r="DO466" s="67" t="str">
        <f t="shared" ref="DO466" si="5588">IF(AND($F466=DN$2,$D466=DN$3,$E466=DO$4),1,"")</f>
        <v/>
      </c>
      <c r="DP466" s="67" t="str">
        <f t="shared" si="5461"/>
        <v/>
      </c>
      <c r="DQ466" s="67" t="str">
        <f t="shared" si="5462"/>
        <v/>
      </c>
      <c r="DR466" s="67" t="str">
        <f t="shared" si="5463"/>
        <v/>
      </c>
      <c r="DS466" s="67" t="str">
        <f t="shared" si="5464"/>
        <v/>
      </c>
      <c r="DT466" s="67" t="str">
        <f t="shared" si="5465"/>
        <v/>
      </c>
      <c r="DU466" s="67" t="str">
        <f t="shared" si="5466"/>
        <v/>
      </c>
      <c r="DV466" s="67" t="str">
        <f t="shared" si="5467"/>
        <v/>
      </c>
      <c r="DW466" s="76" t="str">
        <f t="shared" si="5468"/>
        <v/>
      </c>
      <c r="DX466" s="73"/>
    </row>
    <row r="467" spans="1:128" hidden="1">
      <c r="A467" s="67" t="str">
        <f>IF(OR(B467=0,B467=""),"",'Stu.Detail (1-20)'!A469)</f>
        <v/>
      </c>
      <c r="B467" s="67" t="str">
        <f>IF(OR('Stu.Detail (1-20)'!B469=0,'Stu.Detail (1-20)'!B469=""),"",'Stu.Detail (1-20)'!B469)</f>
        <v/>
      </c>
      <c r="C467" s="68" t="str">
        <f>IF(OR('Stu.Detail (1-20)'!C469=0,'Stu.Detail (1-20)'!C469=""),"",'Stu.Detail (1-20)'!C469)</f>
        <v/>
      </c>
      <c r="D467" s="67" t="str">
        <f>IF(OR('Stu.Detail (1-20)'!J469=0,'Stu.Detail (1-20)'!J469=""),"",'Stu.Detail (1-20)'!J469)</f>
        <v/>
      </c>
      <c r="E467" s="67" t="str">
        <f>IF(OR('Stu.Detail (1-20)'!K469=0,'Stu.Detail (1-20)'!K469=""),"",'Stu.Detail (1-20)'!K469)</f>
        <v/>
      </c>
      <c r="F467" s="67" t="str">
        <f>IF(OR('Stu.Detail (1-20)'!L469=0,'Stu.Detail (1-20)'!L469=""),"",'Stu.Detail (1-20)'!L469)</f>
        <v/>
      </c>
      <c r="H467" s="74" t="str">
        <f t="shared" si="5359"/>
        <v/>
      </c>
      <c r="I467" s="67" t="str">
        <f t="shared" si="5360"/>
        <v/>
      </c>
      <c r="J467" s="67" t="str">
        <f t="shared" si="5361"/>
        <v/>
      </c>
      <c r="K467" s="67" t="str">
        <f t="shared" si="5362"/>
        <v/>
      </c>
      <c r="L467" s="67" t="str">
        <f t="shared" si="5363"/>
        <v/>
      </c>
      <c r="M467" s="67" t="str">
        <f t="shared" si="5364"/>
        <v/>
      </c>
      <c r="N467" s="67" t="str">
        <f t="shared" si="5365"/>
        <v/>
      </c>
      <c r="O467" s="67" t="str">
        <f t="shared" si="5366"/>
        <v/>
      </c>
      <c r="P467" s="67" t="str">
        <f t="shared" si="5367"/>
        <v/>
      </c>
      <c r="Q467" s="75" t="str">
        <f t="shared" si="5368"/>
        <v/>
      </c>
      <c r="R467" s="74" t="str">
        <f t="shared" si="5369"/>
        <v/>
      </c>
      <c r="S467" s="67" t="str">
        <f t="shared" si="5370"/>
        <v/>
      </c>
      <c r="T467" s="67" t="str">
        <f t="shared" si="5371"/>
        <v/>
      </c>
      <c r="U467" s="67" t="str">
        <f t="shared" si="5372"/>
        <v/>
      </c>
      <c r="V467" s="67" t="str">
        <f t="shared" si="5373"/>
        <v/>
      </c>
      <c r="W467" s="67" t="str">
        <f t="shared" si="5374"/>
        <v/>
      </c>
      <c r="X467" s="67" t="str">
        <f t="shared" si="5375"/>
        <v/>
      </c>
      <c r="Y467" s="67" t="str">
        <f t="shared" si="5376"/>
        <v/>
      </c>
      <c r="Z467" s="67" t="str">
        <f t="shared" si="5377"/>
        <v/>
      </c>
      <c r="AA467" s="75" t="str">
        <f t="shared" si="5378"/>
        <v/>
      </c>
      <c r="AB467" s="74" t="str">
        <f t="shared" si="4859"/>
        <v/>
      </c>
      <c r="AC467" s="67" t="str">
        <f t="shared" ref="AC467" si="5589">IF(AND($F467=AB$2,$D467=AB$3,$E467=AC$4),1,"")</f>
        <v/>
      </c>
      <c r="AD467" s="67" t="str">
        <f t="shared" si="5380"/>
        <v/>
      </c>
      <c r="AE467" s="67" t="str">
        <f t="shared" si="5381"/>
        <v/>
      </c>
      <c r="AF467" s="67" t="str">
        <f t="shared" si="5382"/>
        <v/>
      </c>
      <c r="AG467" s="67" t="str">
        <f t="shared" si="5383"/>
        <v/>
      </c>
      <c r="AH467" s="67" t="str">
        <f t="shared" si="5384"/>
        <v/>
      </c>
      <c r="AI467" s="67" t="str">
        <f t="shared" si="5385"/>
        <v/>
      </c>
      <c r="AJ467" s="67" t="str">
        <f t="shared" si="5386"/>
        <v/>
      </c>
      <c r="AK467" s="75" t="str">
        <f t="shared" si="5387"/>
        <v/>
      </c>
      <c r="AL467" s="74" t="str">
        <f t="shared" si="4861"/>
        <v/>
      </c>
      <c r="AM467" s="67" t="str">
        <f t="shared" ref="AM467" si="5590">IF(AND($F467=AL$2,$D467=AL$3,$E467=AM$4),1,"")</f>
        <v/>
      </c>
      <c r="AN467" s="67" t="str">
        <f t="shared" si="5389"/>
        <v/>
      </c>
      <c r="AO467" s="67" t="str">
        <f t="shared" si="5390"/>
        <v/>
      </c>
      <c r="AP467" s="67" t="str">
        <f t="shared" si="5391"/>
        <v/>
      </c>
      <c r="AQ467" s="67" t="str">
        <f t="shared" si="5392"/>
        <v/>
      </c>
      <c r="AR467" s="67" t="str">
        <f t="shared" si="5393"/>
        <v/>
      </c>
      <c r="AS467" s="67" t="str">
        <f t="shared" si="5394"/>
        <v/>
      </c>
      <c r="AT467" s="67" t="str">
        <f t="shared" si="5395"/>
        <v/>
      </c>
      <c r="AU467" s="75" t="str">
        <f t="shared" si="5396"/>
        <v/>
      </c>
      <c r="AV467" s="74" t="str">
        <f t="shared" si="4863"/>
        <v/>
      </c>
      <c r="AW467" s="67" t="str">
        <f t="shared" ref="AW467" si="5591">IF(AND($F467=AV$2,$D467=AV$3,$E467=AW$4),1,"")</f>
        <v/>
      </c>
      <c r="AX467" s="67" t="str">
        <f t="shared" si="5398"/>
        <v/>
      </c>
      <c r="AY467" s="67" t="str">
        <f t="shared" si="5399"/>
        <v/>
      </c>
      <c r="AZ467" s="67" t="str">
        <f t="shared" si="5400"/>
        <v/>
      </c>
      <c r="BA467" s="67" t="str">
        <f t="shared" si="5401"/>
        <v/>
      </c>
      <c r="BB467" s="67" t="str">
        <f t="shared" si="5402"/>
        <v/>
      </c>
      <c r="BC467" s="67" t="str">
        <f t="shared" si="5403"/>
        <v/>
      </c>
      <c r="BD467" s="67" t="str">
        <f t="shared" si="5404"/>
        <v/>
      </c>
      <c r="BE467" s="75" t="str">
        <f t="shared" si="5405"/>
        <v/>
      </c>
      <c r="BF467" s="74" t="str">
        <f t="shared" si="4865"/>
        <v/>
      </c>
      <c r="BG467" s="67" t="str">
        <f t="shared" ref="BG467" si="5592">IF(AND($F467=BF$2,$D467=BF$3,$E467=BG$4),1,"")</f>
        <v/>
      </c>
      <c r="BH467" s="67" t="str">
        <f t="shared" si="5407"/>
        <v/>
      </c>
      <c r="BI467" s="67" t="str">
        <f t="shared" si="5408"/>
        <v/>
      </c>
      <c r="BJ467" s="67" t="str">
        <f t="shared" si="5409"/>
        <v/>
      </c>
      <c r="BK467" s="67" t="str">
        <f t="shared" si="5410"/>
        <v/>
      </c>
      <c r="BL467" s="67" t="str">
        <f t="shared" si="5411"/>
        <v/>
      </c>
      <c r="BM467" s="67" t="str">
        <f t="shared" si="5412"/>
        <v/>
      </c>
      <c r="BN467" s="67" t="str">
        <f t="shared" si="5413"/>
        <v/>
      </c>
      <c r="BO467" s="75" t="str">
        <f t="shared" si="5414"/>
        <v/>
      </c>
      <c r="BP467" s="74" t="str">
        <f t="shared" si="4867"/>
        <v/>
      </c>
      <c r="BQ467" s="67" t="str">
        <f t="shared" ref="BQ467" si="5593">IF(AND($F467=BP$2,$D467=BP$3,$E467=BQ$4),1,"")</f>
        <v/>
      </c>
      <c r="BR467" s="67" t="str">
        <f t="shared" si="5416"/>
        <v/>
      </c>
      <c r="BS467" s="67" t="str">
        <f t="shared" si="5417"/>
        <v/>
      </c>
      <c r="BT467" s="67" t="str">
        <f t="shared" si="5418"/>
        <v/>
      </c>
      <c r="BU467" s="67" t="str">
        <f t="shared" si="5419"/>
        <v/>
      </c>
      <c r="BV467" s="67" t="str">
        <f t="shared" si="5420"/>
        <v/>
      </c>
      <c r="BW467" s="67" t="str">
        <f t="shared" si="5421"/>
        <v/>
      </c>
      <c r="BX467" s="67" t="str">
        <f t="shared" si="5422"/>
        <v/>
      </c>
      <c r="BY467" s="75" t="str">
        <f t="shared" si="5423"/>
        <v/>
      </c>
      <c r="BZ467" s="74" t="str">
        <f t="shared" si="4869"/>
        <v/>
      </c>
      <c r="CA467" s="67" t="str">
        <f t="shared" ref="CA467" si="5594">IF(AND($F467=BZ$2,$D467=BZ$3,$E467=CA$4),1,"")</f>
        <v/>
      </c>
      <c r="CB467" s="67" t="str">
        <f t="shared" si="5425"/>
        <v/>
      </c>
      <c r="CC467" s="67" t="str">
        <f t="shared" si="5426"/>
        <v/>
      </c>
      <c r="CD467" s="67" t="str">
        <f t="shared" si="5427"/>
        <v/>
      </c>
      <c r="CE467" s="67" t="str">
        <f t="shared" si="5428"/>
        <v/>
      </c>
      <c r="CF467" s="67" t="str">
        <f t="shared" si="5429"/>
        <v/>
      </c>
      <c r="CG467" s="67" t="str">
        <f t="shared" si="5430"/>
        <v/>
      </c>
      <c r="CH467" s="67" t="str">
        <f t="shared" si="5431"/>
        <v/>
      </c>
      <c r="CI467" s="75" t="str">
        <f t="shared" si="5432"/>
        <v/>
      </c>
      <c r="CJ467" s="74" t="str">
        <f t="shared" si="4871"/>
        <v/>
      </c>
      <c r="CK467" s="67" t="str">
        <f t="shared" ref="CK467" si="5595">IF(AND($F467=CJ$2,$D467=CJ$3,$E467=CK$4),1,"")</f>
        <v/>
      </c>
      <c r="CL467" s="67" t="str">
        <f t="shared" si="5434"/>
        <v/>
      </c>
      <c r="CM467" s="67" t="str">
        <f t="shared" si="5435"/>
        <v/>
      </c>
      <c r="CN467" s="67" t="str">
        <f t="shared" si="5436"/>
        <v/>
      </c>
      <c r="CO467" s="67" t="str">
        <f t="shared" si="5437"/>
        <v/>
      </c>
      <c r="CP467" s="67" t="str">
        <f t="shared" si="5438"/>
        <v/>
      </c>
      <c r="CQ467" s="67" t="str">
        <f t="shared" si="5439"/>
        <v/>
      </c>
      <c r="CR467" s="67" t="str">
        <f t="shared" si="5440"/>
        <v/>
      </c>
      <c r="CS467" s="75" t="str">
        <f t="shared" si="5441"/>
        <v/>
      </c>
      <c r="CT467" s="74" t="str">
        <f t="shared" si="4873"/>
        <v/>
      </c>
      <c r="CU467" s="67" t="str">
        <f t="shared" ref="CU467" si="5596">IF(AND($F467=CT$2,$D467=CT$3,$E467=CU$4),1,"")</f>
        <v/>
      </c>
      <c r="CV467" s="67" t="str">
        <f t="shared" si="5443"/>
        <v/>
      </c>
      <c r="CW467" s="67" t="str">
        <f t="shared" si="5444"/>
        <v/>
      </c>
      <c r="CX467" s="67" t="str">
        <f t="shared" si="5445"/>
        <v/>
      </c>
      <c r="CY467" s="67" t="str">
        <f t="shared" si="5446"/>
        <v/>
      </c>
      <c r="CZ467" s="67" t="str">
        <f t="shared" si="5447"/>
        <v/>
      </c>
      <c r="DA467" s="67" t="str">
        <f t="shared" si="5448"/>
        <v/>
      </c>
      <c r="DB467" s="67" t="str">
        <f t="shared" si="5449"/>
        <v/>
      </c>
      <c r="DC467" s="75" t="str">
        <f t="shared" si="5450"/>
        <v/>
      </c>
      <c r="DD467" s="74" t="str">
        <f t="shared" si="4875"/>
        <v/>
      </c>
      <c r="DE467" s="67" t="str">
        <f t="shared" ref="DE467" si="5597">IF(AND($F467=DD$2,$D467=DD$3,$E467=DE$4),1,"")</f>
        <v/>
      </c>
      <c r="DF467" s="67" t="str">
        <f t="shared" si="5452"/>
        <v/>
      </c>
      <c r="DG467" s="67" t="str">
        <f t="shared" si="5453"/>
        <v/>
      </c>
      <c r="DH467" s="67" t="str">
        <f t="shared" si="5454"/>
        <v/>
      </c>
      <c r="DI467" s="67" t="str">
        <f t="shared" si="5455"/>
        <v/>
      </c>
      <c r="DJ467" s="67" t="str">
        <f t="shared" si="5456"/>
        <v/>
      </c>
      <c r="DK467" s="67" t="str">
        <f t="shared" si="5457"/>
        <v/>
      </c>
      <c r="DL467" s="67" t="str">
        <f t="shared" si="5458"/>
        <v/>
      </c>
      <c r="DM467" s="75" t="str">
        <f t="shared" si="5459"/>
        <v/>
      </c>
      <c r="DN467" s="74" t="str">
        <f t="shared" si="4877"/>
        <v/>
      </c>
      <c r="DO467" s="67" t="str">
        <f t="shared" ref="DO467" si="5598">IF(AND($F467=DN$2,$D467=DN$3,$E467=DO$4),1,"")</f>
        <v/>
      </c>
      <c r="DP467" s="67" t="str">
        <f t="shared" si="5461"/>
        <v/>
      </c>
      <c r="DQ467" s="67" t="str">
        <f t="shared" si="5462"/>
        <v/>
      </c>
      <c r="DR467" s="67" t="str">
        <f t="shared" si="5463"/>
        <v/>
      </c>
      <c r="DS467" s="67" t="str">
        <f t="shared" si="5464"/>
        <v/>
      </c>
      <c r="DT467" s="67" t="str">
        <f t="shared" si="5465"/>
        <v/>
      </c>
      <c r="DU467" s="67" t="str">
        <f t="shared" si="5466"/>
        <v/>
      </c>
      <c r="DV467" s="67" t="str">
        <f t="shared" si="5467"/>
        <v/>
      </c>
      <c r="DW467" s="76" t="str">
        <f t="shared" si="5468"/>
        <v/>
      </c>
      <c r="DX467" s="73"/>
    </row>
    <row r="468" spans="1:128" hidden="1">
      <c r="A468" s="67" t="str">
        <f>IF(OR(B468=0,B468=""),"",'Stu.Detail (1-20)'!A470)</f>
        <v/>
      </c>
      <c r="B468" s="67" t="str">
        <f>IF(OR('Stu.Detail (1-20)'!B470=0,'Stu.Detail (1-20)'!B470=""),"",'Stu.Detail (1-20)'!B470)</f>
        <v/>
      </c>
      <c r="C468" s="68" t="str">
        <f>IF(OR('Stu.Detail (1-20)'!C470=0,'Stu.Detail (1-20)'!C470=""),"",'Stu.Detail (1-20)'!C470)</f>
        <v/>
      </c>
      <c r="D468" s="67" t="str">
        <f>IF(OR('Stu.Detail (1-20)'!J470=0,'Stu.Detail (1-20)'!J470=""),"",'Stu.Detail (1-20)'!J470)</f>
        <v/>
      </c>
      <c r="E468" s="67" t="str">
        <f>IF(OR('Stu.Detail (1-20)'!K470=0,'Stu.Detail (1-20)'!K470=""),"",'Stu.Detail (1-20)'!K470)</f>
        <v/>
      </c>
      <c r="F468" s="67" t="str">
        <f>IF(OR('Stu.Detail (1-20)'!L470=0,'Stu.Detail (1-20)'!L470=""),"",'Stu.Detail (1-20)'!L470)</f>
        <v/>
      </c>
      <c r="H468" s="74" t="str">
        <f t="shared" si="5359"/>
        <v/>
      </c>
      <c r="I468" s="67" t="str">
        <f t="shared" si="5360"/>
        <v/>
      </c>
      <c r="J468" s="67" t="str">
        <f t="shared" si="5361"/>
        <v/>
      </c>
      <c r="K468" s="67" t="str">
        <f t="shared" si="5362"/>
        <v/>
      </c>
      <c r="L468" s="67" t="str">
        <f t="shared" si="5363"/>
        <v/>
      </c>
      <c r="M468" s="67" t="str">
        <f t="shared" si="5364"/>
        <v/>
      </c>
      <c r="N468" s="67" t="str">
        <f t="shared" si="5365"/>
        <v/>
      </c>
      <c r="O468" s="67" t="str">
        <f t="shared" si="5366"/>
        <v/>
      </c>
      <c r="P468" s="67" t="str">
        <f t="shared" si="5367"/>
        <v/>
      </c>
      <c r="Q468" s="75" t="str">
        <f t="shared" si="5368"/>
        <v/>
      </c>
      <c r="R468" s="74" t="str">
        <f t="shared" si="5369"/>
        <v/>
      </c>
      <c r="S468" s="67" t="str">
        <f t="shared" si="5370"/>
        <v/>
      </c>
      <c r="T468" s="67" t="str">
        <f t="shared" si="5371"/>
        <v/>
      </c>
      <c r="U468" s="67" t="str">
        <f t="shared" si="5372"/>
        <v/>
      </c>
      <c r="V468" s="67" t="str">
        <f t="shared" si="5373"/>
        <v/>
      </c>
      <c r="W468" s="67" t="str">
        <f t="shared" si="5374"/>
        <v/>
      </c>
      <c r="X468" s="67" t="str">
        <f t="shared" si="5375"/>
        <v/>
      </c>
      <c r="Y468" s="67" t="str">
        <f t="shared" si="5376"/>
        <v/>
      </c>
      <c r="Z468" s="67" t="str">
        <f t="shared" si="5377"/>
        <v/>
      </c>
      <c r="AA468" s="75" t="str">
        <f t="shared" si="5378"/>
        <v/>
      </c>
      <c r="AB468" s="74" t="str">
        <f t="shared" si="4859"/>
        <v/>
      </c>
      <c r="AC468" s="67" t="str">
        <f t="shared" ref="AC468" si="5599">IF(AND($F468=AB$2,$D468=AB$3,$E468=AC$4),1,"")</f>
        <v/>
      </c>
      <c r="AD468" s="67" t="str">
        <f t="shared" si="5380"/>
        <v/>
      </c>
      <c r="AE468" s="67" t="str">
        <f t="shared" si="5381"/>
        <v/>
      </c>
      <c r="AF468" s="67" t="str">
        <f t="shared" si="5382"/>
        <v/>
      </c>
      <c r="AG468" s="67" t="str">
        <f t="shared" si="5383"/>
        <v/>
      </c>
      <c r="AH468" s="67" t="str">
        <f t="shared" si="5384"/>
        <v/>
      </c>
      <c r="AI468" s="67" t="str">
        <f t="shared" si="5385"/>
        <v/>
      </c>
      <c r="AJ468" s="67" t="str">
        <f t="shared" si="5386"/>
        <v/>
      </c>
      <c r="AK468" s="75" t="str">
        <f t="shared" si="5387"/>
        <v/>
      </c>
      <c r="AL468" s="74" t="str">
        <f t="shared" si="4861"/>
        <v/>
      </c>
      <c r="AM468" s="67" t="str">
        <f t="shared" ref="AM468" si="5600">IF(AND($F468=AL$2,$D468=AL$3,$E468=AM$4),1,"")</f>
        <v/>
      </c>
      <c r="AN468" s="67" t="str">
        <f t="shared" si="5389"/>
        <v/>
      </c>
      <c r="AO468" s="67" t="str">
        <f t="shared" si="5390"/>
        <v/>
      </c>
      <c r="AP468" s="67" t="str">
        <f t="shared" si="5391"/>
        <v/>
      </c>
      <c r="AQ468" s="67" t="str">
        <f t="shared" si="5392"/>
        <v/>
      </c>
      <c r="AR468" s="67" t="str">
        <f t="shared" si="5393"/>
        <v/>
      </c>
      <c r="AS468" s="67" t="str">
        <f t="shared" si="5394"/>
        <v/>
      </c>
      <c r="AT468" s="67" t="str">
        <f t="shared" si="5395"/>
        <v/>
      </c>
      <c r="AU468" s="75" t="str">
        <f t="shared" si="5396"/>
        <v/>
      </c>
      <c r="AV468" s="74" t="str">
        <f t="shared" si="4863"/>
        <v/>
      </c>
      <c r="AW468" s="67" t="str">
        <f t="shared" ref="AW468" si="5601">IF(AND($F468=AV$2,$D468=AV$3,$E468=AW$4),1,"")</f>
        <v/>
      </c>
      <c r="AX468" s="67" t="str">
        <f t="shared" si="5398"/>
        <v/>
      </c>
      <c r="AY468" s="67" t="str">
        <f t="shared" si="5399"/>
        <v/>
      </c>
      <c r="AZ468" s="67" t="str">
        <f t="shared" si="5400"/>
        <v/>
      </c>
      <c r="BA468" s="67" t="str">
        <f t="shared" si="5401"/>
        <v/>
      </c>
      <c r="BB468" s="67" t="str">
        <f t="shared" si="5402"/>
        <v/>
      </c>
      <c r="BC468" s="67" t="str">
        <f t="shared" si="5403"/>
        <v/>
      </c>
      <c r="BD468" s="67" t="str">
        <f t="shared" si="5404"/>
        <v/>
      </c>
      <c r="BE468" s="75" t="str">
        <f t="shared" si="5405"/>
        <v/>
      </c>
      <c r="BF468" s="74" t="str">
        <f t="shared" si="4865"/>
        <v/>
      </c>
      <c r="BG468" s="67" t="str">
        <f t="shared" ref="BG468" si="5602">IF(AND($F468=BF$2,$D468=BF$3,$E468=BG$4),1,"")</f>
        <v/>
      </c>
      <c r="BH468" s="67" t="str">
        <f t="shared" si="5407"/>
        <v/>
      </c>
      <c r="BI468" s="67" t="str">
        <f t="shared" si="5408"/>
        <v/>
      </c>
      <c r="BJ468" s="67" t="str">
        <f t="shared" si="5409"/>
        <v/>
      </c>
      <c r="BK468" s="67" t="str">
        <f t="shared" si="5410"/>
        <v/>
      </c>
      <c r="BL468" s="67" t="str">
        <f t="shared" si="5411"/>
        <v/>
      </c>
      <c r="BM468" s="67" t="str">
        <f t="shared" si="5412"/>
        <v/>
      </c>
      <c r="BN468" s="67" t="str">
        <f t="shared" si="5413"/>
        <v/>
      </c>
      <c r="BO468" s="75" t="str">
        <f t="shared" si="5414"/>
        <v/>
      </c>
      <c r="BP468" s="74" t="str">
        <f t="shared" si="4867"/>
        <v/>
      </c>
      <c r="BQ468" s="67" t="str">
        <f t="shared" ref="BQ468" si="5603">IF(AND($F468=BP$2,$D468=BP$3,$E468=BQ$4),1,"")</f>
        <v/>
      </c>
      <c r="BR468" s="67" t="str">
        <f t="shared" si="5416"/>
        <v/>
      </c>
      <c r="BS468" s="67" t="str">
        <f t="shared" si="5417"/>
        <v/>
      </c>
      <c r="BT468" s="67" t="str">
        <f t="shared" si="5418"/>
        <v/>
      </c>
      <c r="BU468" s="67" t="str">
        <f t="shared" si="5419"/>
        <v/>
      </c>
      <c r="BV468" s="67" t="str">
        <f t="shared" si="5420"/>
        <v/>
      </c>
      <c r="BW468" s="67" t="str">
        <f t="shared" si="5421"/>
        <v/>
      </c>
      <c r="BX468" s="67" t="str">
        <f t="shared" si="5422"/>
        <v/>
      </c>
      <c r="BY468" s="75" t="str">
        <f t="shared" si="5423"/>
        <v/>
      </c>
      <c r="BZ468" s="74" t="str">
        <f t="shared" si="4869"/>
        <v/>
      </c>
      <c r="CA468" s="67" t="str">
        <f t="shared" ref="CA468" si="5604">IF(AND($F468=BZ$2,$D468=BZ$3,$E468=CA$4),1,"")</f>
        <v/>
      </c>
      <c r="CB468" s="67" t="str">
        <f t="shared" si="5425"/>
        <v/>
      </c>
      <c r="CC468" s="67" t="str">
        <f t="shared" si="5426"/>
        <v/>
      </c>
      <c r="CD468" s="67" t="str">
        <f t="shared" si="5427"/>
        <v/>
      </c>
      <c r="CE468" s="67" t="str">
        <f t="shared" si="5428"/>
        <v/>
      </c>
      <c r="CF468" s="67" t="str">
        <f t="shared" si="5429"/>
        <v/>
      </c>
      <c r="CG468" s="67" t="str">
        <f t="shared" si="5430"/>
        <v/>
      </c>
      <c r="CH468" s="67" t="str">
        <f t="shared" si="5431"/>
        <v/>
      </c>
      <c r="CI468" s="75" t="str">
        <f t="shared" si="5432"/>
        <v/>
      </c>
      <c r="CJ468" s="74" t="str">
        <f t="shared" si="4871"/>
        <v/>
      </c>
      <c r="CK468" s="67" t="str">
        <f t="shared" ref="CK468" si="5605">IF(AND($F468=CJ$2,$D468=CJ$3,$E468=CK$4),1,"")</f>
        <v/>
      </c>
      <c r="CL468" s="67" t="str">
        <f t="shared" si="5434"/>
        <v/>
      </c>
      <c r="CM468" s="67" t="str">
        <f t="shared" si="5435"/>
        <v/>
      </c>
      <c r="CN468" s="67" t="str">
        <f t="shared" si="5436"/>
        <v/>
      </c>
      <c r="CO468" s="67" t="str">
        <f t="shared" si="5437"/>
        <v/>
      </c>
      <c r="CP468" s="67" t="str">
        <f t="shared" si="5438"/>
        <v/>
      </c>
      <c r="CQ468" s="67" t="str">
        <f t="shared" si="5439"/>
        <v/>
      </c>
      <c r="CR468" s="67" t="str">
        <f t="shared" si="5440"/>
        <v/>
      </c>
      <c r="CS468" s="75" t="str">
        <f t="shared" si="5441"/>
        <v/>
      </c>
      <c r="CT468" s="74" t="str">
        <f t="shared" si="4873"/>
        <v/>
      </c>
      <c r="CU468" s="67" t="str">
        <f t="shared" ref="CU468" si="5606">IF(AND($F468=CT$2,$D468=CT$3,$E468=CU$4),1,"")</f>
        <v/>
      </c>
      <c r="CV468" s="67" t="str">
        <f t="shared" si="5443"/>
        <v/>
      </c>
      <c r="CW468" s="67" t="str">
        <f t="shared" si="5444"/>
        <v/>
      </c>
      <c r="CX468" s="67" t="str">
        <f t="shared" si="5445"/>
        <v/>
      </c>
      <c r="CY468" s="67" t="str">
        <f t="shared" si="5446"/>
        <v/>
      </c>
      <c r="CZ468" s="67" t="str">
        <f t="shared" si="5447"/>
        <v/>
      </c>
      <c r="DA468" s="67" t="str">
        <f t="shared" si="5448"/>
        <v/>
      </c>
      <c r="DB468" s="67" t="str">
        <f t="shared" si="5449"/>
        <v/>
      </c>
      <c r="DC468" s="75" t="str">
        <f t="shared" si="5450"/>
        <v/>
      </c>
      <c r="DD468" s="74" t="str">
        <f t="shared" si="4875"/>
        <v/>
      </c>
      <c r="DE468" s="67" t="str">
        <f t="shared" ref="DE468" si="5607">IF(AND($F468=DD$2,$D468=DD$3,$E468=DE$4),1,"")</f>
        <v/>
      </c>
      <c r="DF468" s="67" t="str">
        <f t="shared" si="5452"/>
        <v/>
      </c>
      <c r="DG468" s="67" t="str">
        <f t="shared" si="5453"/>
        <v/>
      </c>
      <c r="DH468" s="67" t="str">
        <f t="shared" si="5454"/>
        <v/>
      </c>
      <c r="DI468" s="67" t="str">
        <f t="shared" si="5455"/>
        <v/>
      </c>
      <c r="DJ468" s="67" t="str">
        <f t="shared" si="5456"/>
        <v/>
      </c>
      <c r="DK468" s="67" t="str">
        <f t="shared" si="5457"/>
        <v/>
      </c>
      <c r="DL468" s="67" t="str">
        <f t="shared" si="5458"/>
        <v/>
      </c>
      <c r="DM468" s="75" t="str">
        <f t="shared" si="5459"/>
        <v/>
      </c>
      <c r="DN468" s="74" t="str">
        <f t="shared" si="4877"/>
        <v/>
      </c>
      <c r="DO468" s="67" t="str">
        <f t="shared" ref="DO468" si="5608">IF(AND($F468=DN$2,$D468=DN$3,$E468=DO$4),1,"")</f>
        <v/>
      </c>
      <c r="DP468" s="67" t="str">
        <f t="shared" si="5461"/>
        <v/>
      </c>
      <c r="DQ468" s="67" t="str">
        <f t="shared" si="5462"/>
        <v/>
      </c>
      <c r="DR468" s="67" t="str">
        <f t="shared" si="5463"/>
        <v/>
      </c>
      <c r="DS468" s="67" t="str">
        <f t="shared" si="5464"/>
        <v/>
      </c>
      <c r="DT468" s="67" t="str">
        <f t="shared" si="5465"/>
        <v/>
      </c>
      <c r="DU468" s="67" t="str">
        <f t="shared" si="5466"/>
        <v/>
      </c>
      <c r="DV468" s="67" t="str">
        <f t="shared" si="5467"/>
        <v/>
      </c>
      <c r="DW468" s="76" t="str">
        <f t="shared" si="5468"/>
        <v/>
      </c>
      <c r="DX468" s="73"/>
    </row>
    <row r="469" spans="1:128" hidden="1">
      <c r="A469" s="67" t="str">
        <f>IF(OR(B469=0,B469=""),"",'Stu.Detail (1-20)'!A471)</f>
        <v/>
      </c>
      <c r="B469" s="67" t="str">
        <f>IF(OR('Stu.Detail (1-20)'!B471=0,'Stu.Detail (1-20)'!B471=""),"",'Stu.Detail (1-20)'!B471)</f>
        <v/>
      </c>
      <c r="C469" s="68" t="str">
        <f>IF(OR('Stu.Detail (1-20)'!C471=0,'Stu.Detail (1-20)'!C471=""),"",'Stu.Detail (1-20)'!C471)</f>
        <v/>
      </c>
      <c r="D469" s="67" t="str">
        <f>IF(OR('Stu.Detail (1-20)'!J471=0,'Stu.Detail (1-20)'!J471=""),"",'Stu.Detail (1-20)'!J471)</f>
        <v/>
      </c>
      <c r="E469" s="67" t="str">
        <f>IF(OR('Stu.Detail (1-20)'!K471=0,'Stu.Detail (1-20)'!K471=""),"",'Stu.Detail (1-20)'!K471)</f>
        <v/>
      </c>
      <c r="F469" s="67" t="str">
        <f>IF(OR('Stu.Detail (1-20)'!L471=0,'Stu.Detail (1-20)'!L471=""),"",'Stu.Detail (1-20)'!L471)</f>
        <v/>
      </c>
      <c r="H469" s="74" t="str">
        <f t="shared" si="5359"/>
        <v/>
      </c>
      <c r="I469" s="67" t="str">
        <f t="shared" si="5360"/>
        <v/>
      </c>
      <c r="J469" s="67" t="str">
        <f t="shared" si="5361"/>
        <v/>
      </c>
      <c r="K469" s="67" t="str">
        <f t="shared" si="5362"/>
        <v/>
      </c>
      <c r="L469" s="67" t="str">
        <f t="shared" si="5363"/>
        <v/>
      </c>
      <c r="M469" s="67" t="str">
        <f t="shared" si="5364"/>
        <v/>
      </c>
      <c r="N469" s="67" t="str">
        <f t="shared" si="5365"/>
        <v/>
      </c>
      <c r="O469" s="67" t="str">
        <f t="shared" si="5366"/>
        <v/>
      </c>
      <c r="P469" s="67" t="str">
        <f t="shared" si="5367"/>
        <v/>
      </c>
      <c r="Q469" s="75" t="str">
        <f t="shared" si="5368"/>
        <v/>
      </c>
      <c r="R469" s="74" t="str">
        <f t="shared" si="5369"/>
        <v/>
      </c>
      <c r="S469" s="67" t="str">
        <f t="shared" si="5370"/>
        <v/>
      </c>
      <c r="T469" s="67" t="str">
        <f t="shared" si="5371"/>
        <v/>
      </c>
      <c r="U469" s="67" t="str">
        <f t="shared" si="5372"/>
        <v/>
      </c>
      <c r="V469" s="67" t="str">
        <f t="shared" si="5373"/>
        <v/>
      </c>
      <c r="W469" s="67" t="str">
        <f t="shared" si="5374"/>
        <v/>
      </c>
      <c r="X469" s="67" t="str">
        <f t="shared" si="5375"/>
        <v/>
      </c>
      <c r="Y469" s="67" t="str">
        <f t="shared" si="5376"/>
        <v/>
      </c>
      <c r="Z469" s="67" t="str">
        <f t="shared" si="5377"/>
        <v/>
      </c>
      <c r="AA469" s="75" t="str">
        <f t="shared" si="5378"/>
        <v/>
      </c>
      <c r="AB469" s="74" t="str">
        <f t="shared" ref="AB469:AB532" si="5609">IF(AND($F469=AB$2,$D469=AB$3,$E469=AB$4),1,"")</f>
        <v/>
      </c>
      <c r="AC469" s="67" t="str">
        <f t="shared" ref="AC469" si="5610">IF(AND($F469=AB$2,$D469=AB$3,$E469=AC$4),1,"")</f>
        <v/>
      </c>
      <c r="AD469" s="67" t="str">
        <f t="shared" si="5380"/>
        <v/>
      </c>
      <c r="AE469" s="67" t="str">
        <f t="shared" si="5381"/>
        <v/>
      </c>
      <c r="AF469" s="67" t="str">
        <f t="shared" si="5382"/>
        <v/>
      </c>
      <c r="AG469" s="67" t="str">
        <f t="shared" si="5383"/>
        <v/>
      </c>
      <c r="AH469" s="67" t="str">
        <f t="shared" si="5384"/>
        <v/>
      </c>
      <c r="AI469" s="67" t="str">
        <f t="shared" si="5385"/>
        <v/>
      </c>
      <c r="AJ469" s="67" t="str">
        <f t="shared" si="5386"/>
        <v/>
      </c>
      <c r="AK469" s="75" t="str">
        <f t="shared" si="5387"/>
        <v/>
      </c>
      <c r="AL469" s="74" t="str">
        <f t="shared" ref="AL469:AL532" si="5611">IF(AND($F469=AL$2,$D469=AL$3,$E469=AL$4),1,"")</f>
        <v/>
      </c>
      <c r="AM469" s="67" t="str">
        <f t="shared" ref="AM469" si="5612">IF(AND($F469=AL$2,$D469=AL$3,$E469=AM$4),1,"")</f>
        <v/>
      </c>
      <c r="AN469" s="67" t="str">
        <f t="shared" si="5389"/>
        <v/>
      </c>
      <c r="AO469" s="67" t="str">
        <f t="shared" si="5390"/>
        <v/>
      </c>
      <c r="AP469" s="67" t="str">
        <f t="shared" si="5391"/>
        <v/>
      </c>
      <c r="AQ469" s="67" t="str">
        <f t="shared" si="5392"/>
        <v/>
      </c>
      <c r="AR469" s="67" t="str">
        <f t="shared" si="5393"/>
        <v/>
      </c>
      <c r="AS469" s="67" t="str">
        <f t="shared" si="5394"/>
        <v/>
      </c>
      <c r="AT469" s="67" t="str">
        <f t="shared" si="5395"/>
        <v/>
      </c>
      <c r="AU469" s="75" t="str">
        <f t="shared" si="5396"/>
        <v/>
      </c>
      <c r="AV469" s="74" t="str">
        <f t="shared" ref="AV469:AV532" si="5613">IF(AND($F469=AV$2,$D469=AV$3,$E469=AV$4),1,"")</f>
        <v/>
      </c>
      <c r="AW469" s="67" t="str">
        <f t="shared" ref="AW469" si="5614">IF(AND($F469=AV$2,$D469=AV$3,$E469=AW$4),1,"")</f>
        <v/>
      </c>
      <c r="AX469" s="67" t="str">
        <f t="shared" si="5398"/>
        <v/>
      </c>
      <c r="AY469" s="67" t="str">
        <f t="shared" si="5399"/>
        <v/>
      </c>
      <c r="AZ469" s="67" t="str">
        <f t="shared" si="5400"/>
        <v/>
      </c>
      <c r="BA469" s="67" t="str">
        <f t="shared" si="5401"/>
        <v/>
      </c>
      <c r="BB469" s="67" t="str">
        <f t="shared" si="5402"/>
        <v/>
      </c>
      <c r="BC469" s="67" t="str">
        <f t="shared" si="5403"/>
        <v/>
      </c>
      <c r="BD469" s="67" t="str">
        <f t="shared" si="5404"/>
        <v/>
      </c>
      <c r="BE469" s="75" t="str">
        <f t="shared" si="5405"/>
        <v/>
      </c>
      <c r="BF469" s="74" t="str">
        <f t="shared" ref="BF469:BF532" si="5615">IF(AND($F469=BF$2,$D469=BF$3,$E469=BF$4),1,"")</f>
        <v/>
      </c>
      <c r="BG469" s="67" t="str">
        <f t="shared" ref="BG469" si="5616">IF(AND($F469=BF$2,$D469=BF$3,$E469=BG$4),1,"")</f>
        <v/>
      </c>
      <c r="BH469" s="67" t="str">
        <f t="shared" si="5407"/>
        <v/>
      </c>
      <c r="BI469" s="67" t="str">
        <f t="shared" si="5408"/>
        <v/>
      </c>
      <c r="BJ469" s="67" t="str">
        <f t="shared" si="5409"/>
        <v/>
      </c>
      <c r="BK469" s="67" t="str">
        <f t="shared" si="5410"/>
        <v/>
      </c>
      <c r="BL469" s="67" t="str">
        <f t="shared" si="5411"/>
        <v/>
      </c>
      <c r="BM469" s="67" t="str">
        <f t="shared" si="5412"/>
        <v/>
      </c>
      <c r="BN469" s="67" t="str">
        <f t="shared" si="5413"/>
        <v/>
      </c>
      <c r="BO469" s="75" t="str">
        <f t="shared" si="5414"/>
        <v/>
      </c>
      <c r="BP469" s="74" t="str">
        <f t="shared" ref="BP469:BP532" si="5617">IF(AND($F469=BP$2,$D469=BP$3,$E469=BP$4),1,"")</f>
        <v/>
      </c>
      <c r="BQ469" s="67" t="str">
        <f t="shared" ref="BQ469" si="5618">IF(AND($F469=BP$2,$D469=BP$3,$E469=BQ$4),1,"")</f>
        <v/>
      </c>
      <c r="BR469" s="67" t="str">
        <f t="shared" si="5416"/>
        <v/>
      </c>
      <c r="BS469" s="67" t="str">
        <f t="shared" si="5417"/>
        <v/>
      </c>
      <c r="BT469" s="67" t="str">
        <f t="shared" si="5418"/>
        <v/>
      </c>
      <c r="BU469" s="67" t="str">
        <f t="shared" si="5419"/>
        <v/>
      </c>
      <c r="BV469" s="67" t="str">
        <f t="shared" si="5420"/>
        <v/>
      </c>
      <c r="BW469" s="67" t="str">
        <f t="shared" si="5421"/>
        <v/>
      </c>
      <c r="BX469" s="67" t="str">
        <f t="shared" si="5422"/>
        <v/>
      </c>
      <c r="BY469" s="75" t="str">
        <f t="shared" si="5423"/>
        <v/>
      </c>
      <c r="BZ469" s="74" t="str">
        <f t="shared" ref="BZ469:BZ532" si="5619">IF(AND($F469=BZ$2,$D469=BZ$3,$E469=BZ$4),1,"")</f>
        <v/>
      </c>
      <c r="CA469" s="67" t="str">
        <f t="shared" ref="CA469" si="5620">IF(AND($F469=BZ$2,$D469=BZ$3,$E469=CA$4),1,"")</f>
        <v/>
      </c>
      <c r="CB469" s="67" t="str">
        <f t="shared" si="5425"/>
        <v/>
      </c>
      <c r="CC469" s="67" t="str">
        <f t="shared" si="5426"/>
        <v/>
      </c>
      <c r="CD469" s="67" t="str">
        <f t="shared" si="5427"/>
        <v/>
      </c>
      <c r="CE469" s="67" t="str">
        <f t="shared" si="5428"/>
        <v/>
      </c>
      <c r="CF469" s="67" t="str">
        <f t="shared" si="5429"/>
        <v/>
      </c>
      <c r="CG469" s="67" t="str">
        <f t="shared" si="5430"/>
        <v/>
      </c>
      <c r="CH469" s="67" t="str">
        <f t="shared" si="5431"/>
        <v/>
      </c>
      <c r="CI469" s="75" t="str">
        <f t="shared" si="5432"/>
        <v/>
      </c>
      <c r="CJ469" s="74" t="str">
        <f t="shared" ref="CJ469:CJ532" si="5621">IF(AND($F469=CJ$2,$D469=CJ$3,$E469=CJ$4),1,"")</f>
        <v/>
      </c>
      <c r="CK469" s="67" t="str">
        <f t="shared" ref="CK469" si="5622">IF(AND($F469=CJ$2,$D469=CJ$3,$E469=CK$4),1,"")</f>
        <v/>
      </c>
      <c r="CL469" s="67" t="str">
        <f t="shared" si="5434"/>
        <v/>
      </c>
      <c r="CM469" s="67" t="str">
        <f t="shared" si="5435"/>
        <v/>
      </c>
      <c r="CN469" s="67" t="str">
        <f t="shared" si="5436"/>
        <v/>
      </c>
      <c r="CO469" s="67" t="str">
        <f t="shared" si="5437"/>
        <v/>
      </c>
      <c r="CP469" s="67" t="str">
        <f t="shared" si="5438"/>
        <v/>
      </c>
      <c r="CQ469" s="67" t="str">
        <f t="shared" si="5439"/>
        <v/>
      </c>
      <c r="CR469" s="67" t="str">
        <f t="shared" si="5440"/>
        <v/>
      </c>
      <c r="CS469" s="75" t="str">
        <f t="shared" si="5441"/>
        <v/>
      </c>
      <c r="CT469" s="74" t="str">
        <f t="shared" ref="CT469:CT532" si="5623">IF(AND($F469=CT$2,$D469=CT$3,$E469=CT$4),1,"")</f>
        <v/>
      </c>
      <c r="CU469" s="67" t="str">
        <f t="shared" ref="CU469" si="5624">IF(AND($F469=CT$2,$D469=CT$3,$E469=CU$4),1,"")</f>
        <v/>
      </c>
      <c r="CV469" s="67" t="str">
        <f t="shared" si="5443"/>
        <v/>
      </c>
      <c r="CW469" s="67" t="str">
        <f t="shared" si="5444"/>
        <v/>
      </c>
      <c r="CX469" s="67" t="str">
        <f t="shared" si="5445"/>
        <v/>
      </c>
      <c r="CY469" s="67" t="str">
        <f t="shared" si="5446"/>
        <v/>
      </c>
      <c r="CZ469" s="67" t="str">
        <f t="shared" si="5447"/>
        <v/>
      </c>
      <c r="DA469" s="67" t="str">
        <f t="shared" si="5448"/>
        <v/>
      </c>
      <c r="DB469" s="67" t="str">
        <f t="shared" si="5449"/>
        <v/>
      </c>
      <c r="DC469" s="75" t="str">
        <f t="shared" si="5450"/>
        <v/>
      </c>
      <c r="DD469" s="74" t="str">
        <f t="shared" ref="DD469:DD532" si="5625">IF(AND($F469=DD$2,$D469=DD$3,$E469=DD$4),1,"")</f>
        <v/>
      </c>
      <c r="DE469" s="67" t="str">
        <f t="shared" ref="DE469" si="5626">IF(AND($F469=DD$2,$D469=DD$3,$E469=DE$4),1,"")</f>
        <v/>
      </c>
      <c r="DF469" s="67" t="str">
        <f t="shared" si="5452"/>
        <v/>
      </c>
      <c r="DG469" s="67" t="str">
        <f t="shared" si="5453"/>
        <v/>
      </c>
      <c r="DH469" s="67" t="str">
        <f t="shared" si="5454"/>
        <v/>
      </c>
      <c r="DI469" s="67" t="str">
        <f t="shared" si="5455"/>
        <v/>
      </c>
      <c r="DJ469" s="67" t="str">
        <f t="shared" si="5456"/>
        <v/>
      </c>
      <c r="DK469" s="67" t="str">
        <f t="shared" si="5457"/>
        <v/>
      </c>
      <c r="DL469" s="67" t="str">
        <f t="shared" si="5458"/>
        <v/>
      </c>
      <c r="DM469" s="75" t="str">
        <f t="shared" si="5459"/>
        <v/>
      </c>
      <c r="DN469" s="74" t="str">
        <f t="shared" ref="DN469:DN532" si="5627">IF(AND($F469=DN$2,$D469=DN$3,$E469=DN$4),1,"")</f>
        <v/>
      </c>
      <c r="DO469" s="67" t="str">
        <f t="shared" ref="DO469" si="5628">IF(AND($F469=DN$2,$D469=DN$3,$E469=DO$4),1,"")</f>
        <v/>
      </c>
      <c r="DP469" s="67" t="str">
        <f t="shared" si="5461"/>
        <v/>
      </c>
      <c r="DQ469" s="67" t="str">
        <f t="shared" si="5462"/>
        <v/>
      </c>
      <c r="DR469" s="67" t="str">
        <f t="shared" si="5463"/>
        <v/>
      </c>
      <c r="DS469" s="67" t="str">
        <f t="shared" si="5464"/>
        <v/>
      </c>
      <c r="DT469" s="67" t="str">
        <f t="shared" si="5465"/>
        <v/>
      </c>
      <c r="DU469" s="67" t="str">
        <f t="shared" si="5466"/>
        <v/>
      </c>
      <c r="DV469" s="67" t="str">
        <f t="shared" si="5467"/>
        <v/>
      </c>
      <c r="DW469" s="76" t="str">
        <f t="shared" si="5468"/>
        <v/>
      </c>
      <c r="DX469" s="73"/>
    </row>
    <row r="470" spans="1:128" hidden="1">
      <c r="A470" s="67" t="str">
        <f>IF(OR(B470=0,B470=""),"",'Stu.Detail (1-20)'!A472)</f>
        <v/>
      </c>
      <c r="B470" s="67" t="str">
        <f>IF(OR('Stu.Detail (1-20)'!B472=0,'Stu.Detail (1-20)'!B472=""),"",'Stu.Detail (1-20)'!B472)</f>
        <v/>
      </c>
      <c r="C470" s="68" t="str">
        <f>IF(OR('Stu.Detail (1-20)'!C472=0,'Stu.Detail (1-20)'!C472=""),"",'Stu.Detail (1-20)'!C472)</f>
        <v/>
      </c>
      <c r="D470" s="67" t="str">
        <f>IF(OR('Stu.Detail (1-20)'!J472=0,'Stu.Detail (1-20)'!J472=""),"",'Stu.Detail (1-20)'!J472)</f>
        <v/>
      </c>
      <c r="E470" s="67" t="str">
        <f>IF(OR('Stu.Detail (1-20)'!K472=0,'Stu.Detail (1-20)'!K472=""),"",'Stu.Detail (1-20)'!K472)</f>
        <v/>
      </c>
      <c r="F470" s="67" t="str">
        <f>IF(OR('Stu.Detail (1-20)'!L472=0,'Stu.Detail (1-20)'!L472=""),"",'Stu.Detail (1-20)'!L472)</f>
        <v/>
      </c>
      <c r="H470" s="74" t="str">
        <f t="shared" si="5359"/>
        <v/>
      </c>
      <c r="I470" s="67" t="str">
        <f t="shared" si="5360"/>
        <v/>
      </c>
      <c r="J470" s="67" t="str">
        <f t="shared" si="5361"/>
        <v/>
      </c>
      <c r="K470" s="67" t="str">
        <f t="shared" si="5362"/>
        <v/>
      </c>
      <c r="L470" s="67" t="str">
        <f t="shared" si="5363"/>
        <v/>
      </c>
      <c r="M470" s="67" t="str">
        <f t="shared" si="5364"/>
        <v/>
      </c>
      <c r="N470" s="67" t="str">
        <f t="shared" si="5365"/>
        <v/>
      </c>
      <c r="O470" s="67" t="str">
        <f t="shared" si="5366"/>
        <v/>
      </c>
      <c r="P470" s="67" t="str">
        <f t="shared" si="5367"/>
        <v/>
      </c>
      <c r="Q470" s="75" t="str">
        <f t="shared" si="5368"/>
        <v/>
      </c>
      <c r="R470" s="74" t="str">
        <f t="shared" si="5369"/>
        <v/>
      </c>
      <c r="S470" s="67" t="str">
        <f t="shared" si="5370"/>
        <v/>
      </c>
      <c r="T470" s="67" t="str">
        <f t="shared" si="5371"/>
        <v/>
      </c>
      <c r="U470" s="67" t="str">
        <f t="shared" si="5372"/>
        <v/>
      </c>
      <c r="V470" s="67" t="str">
        <f t="shared" si="5373"/>
        <v/>
      </c>
      <c r="W470" s="67" t="str">
        <f t="shared" si="5374"/>
        <v/>
      </c>
      <c r="X470" s="67" t="str">
        <f t="shared" si="5375"/>
        <v/>
      </c>
      <c r="Y470" s="67" t="str">
        <f t="shared" si="5376"/>
        <v/>
      </c>
      <c r="Z470" s="67" t="str">
        <f t="shared" si="5377"/>
        <v/>
      </c>
      <c r="AA470" s="75" t="str">
        <f t="shared" si="5378"/>
        <v/>
      </c>
      <c r="AB470" s="74" t="str">
        <f t="shared" si="5609"/>
        <v/>
      </c>
      <c r="AC470" s="67" t="str">
        <f t="shared" ref="AC470" si="5629">IF(AND($F470=AB$2,$D470=AB$3,$E470=AC$4),1,"")</f>
        <v/>
      </c>
      <c r="AD470" s="67" t="str">
        <f t="shared" si="5380"/>
        <v/>
      </c>
      <c r="AE470" s="67" t="str">
        <f t="shared" si="5381"/>
        <v/>
      </c>
      <c r="AF470" s="67" t="str">
        <f t="shared" si="5382"/>
        <v/>
      </c>
      <c r="AG470" s="67" t="str">
        <f t="shared" si="5383"/>
        <v/>
      </c>
      <c r="AH470" s="67" t="str">
        <f t="shared" si="5384"/>
        <v/>
      </c>
      <c r="AI470" s="67" t="str">
        <f t="shared" si="5385"/>
        <v/>
      </c>
      <c r="AJ470" s="67" t="str">
        <f t="shared" si="5386"/>
        <v/>
      </c>
      <c r="AK470" s="75" t="str">
        <f t="shared" si="5387"/>
        <v/>
      </c>
      <c r="AL470" s="74" t="str">
        <f t="shared" si="5611"/>
        <v/>
      </c>
      <c r="AM470" s="67" t="str">
        <f t="shared" ref="AM470" si="5630">IF(AND($F470=AL$2,$D470=AL$3,$E470=AM$4),1,"")</f>
        <v/>
      </c>
      <c r="AN470" s="67" t="str">
        <f t="shared" si="5389"/>
        <v/>
      </c>
      <c r="AO470" s="67" t="str">
        <f t="shared" si="5390"/>
        <v/>
      </c>
      <c r="AP470" s="67" t="str">
        <f t="shared" si="5391"/>
        <v/>
      </c>
      <c r="AQ470" s="67" t="str">
        <f t="shared" si="5392"/>
        <v/>
      </c>
      <c r="AR470" s="67" t="str">
        <f t="shared" si="5393"/>
        <v/>
      </c>
      <c r="AS470" s="67" t="str">
        <f t="shared" si="5394"/>
        <v/>
      </c>
      <c r="AT470" s="67" t="str">
        <f t="shared" si="5395"/>
        <v/>
      </c>
      <c r="AU470" s="75" t="str">
        <f t="shared" si="5396"/>
        <v/>
      </c>
      <c r="AV470" s="74" t="str">
        <f t="shared" si="5613"/>
        <v/>
      </c>
      <c r="AW470" s="67" t="str">
        <f t="shared" ref="AW470" si="5631">IF(AND($F470=AV$2,$D470=AV$3,$E470=AW$4),1,"")</f>
        <v/>
      </c>
      <c r="AX470" s="67" t="str">
        <f t="shared" si="5398"/>
        <v/>
      </c>
      <c r="AY470" s="67" t="str">
        <f t="shared" si="5399"/>
        <v/>
      </c>
      <c r="AZ470" s="67" t="str">
        <f t="shared" si="5400"/>
        <v/>
      </c>
      <c r="BA470" s="67" t="str">
        <f t="shared" si="5401"/>
        <v/>
      </c>
      <c r="BB470" s="67" t="str">
        <f t="shared" si="5402"/>
        <v/>
      </c>
      <c r="BC470" s="67" t="str">
        <f t="shared" si="5403"/>
        <v/>
      </c>
      <c r="BD470" s="67" t="str">
        <f t="shared" si="5404"/>
        <v/>
      </c>
      <c r="BE470" s="75" t="str">
        <f t="shared" si="5405"/>
        <v/>
      </c>
      <c r="BF470" s="74" t="str">
        <f t="shared" si="5615"/>
        <v/>
      </c>
      <c r="BG470" s="67" t="str">
        <f t="shared" ref="BG470" si="5632">IF(AND($F470=BF$2,$D470=BF$3,$E470=BG$4),1,"")</f>
        <v/>
      </c>
      <c r="BH470" s="67" t="str">
        <f t="shared" si="5407"/>
        <v/>
      </c>
      <c r="BI470" s="67" t="str">
        <f t="shared" si="5408"/>
        <v/>
      </c>
      <c r="BJ470" s="67" t="str">
        <f t="shared" si="5409"/>
        <v/>
      </c>
      <c r="BK470" s="67" t="str">
        <f t="shared" si="5410"/>
        <v/>
      </c>
      <c r="BL470" s="67" t="str">
        <f t="shared" si="5411"/>
        <v/>
      </c>
      <c r="BM470" s="67" t="str">
        <f t="shared" si="5412"/>
        <v/>
      </c>
      <c r="BN470" s="67" t="str">
        <f t="shared" si="5413"/>
        <v/>
      </c>
      <c r="BO470" s="75" t="str">
        <f t="shared" si="5414"/>
        <v/>
      </c>
      <c r="BP470" s="74" t="str">
        <f t="shared" si="5617"/>
        <v/>
      </c>
      <c r="BQ470" s="67" t="str">
        <f t="shared" ref="BQ470" si="5633">IF(AND($F470=BP$2,$D470=BP$3,$E470=BQ$4),1,"")</f>
        <v/>
      </c>
      <c r="BR470" s="67" t="str">
        <f t="shared" si="5416"/>
        <v/>
      </c>
      <c r="BS470" s="67" t="str">
        <f t="shared" si="5417"/>
        <v/>
      </c>
      <c r="BT470" s="67" t="str">
        <f t="shared" si="5418"/>
        <v/>
      </c>
      <c r="BU470" s="67" t="str">
        <f t="shared" si="5419"/>
        <v/>
      </c>
      <c r="BV470" s="67" t="str">
        <f t="shared" si="5420"/>
        <v/>
      </c>
      <c r="BW470" s="67" t="str">
        <f t="shared" si="5421"/>
        <v/>
      </c>
      <c r="BX470" s="67" t="str">
        <f t="shared" si="5422"/>
        <v/>
      </c>
      <c r="BY470" s="75" t="str">
        <f t="shared" si="5423"/>
        <v/>
      </c>
      <c r="BZ470" s="74" t="str">
        <f t="shared" si="5619"/>
        <v/>
      </c>
      <c r="CA470" s="67" t="str">
        <f t="shared" ref="CA470" si="5634">IF(AND($F470=BZ$2,$D470=BZ$3,$E470=CA$4),1,"")</f>
        <v/>
      </c>
      <c r="CB470" s="67" t="str">
        <f t="shared" si="5425"/>
        <v/>
      </c>
      <c r="CC470" s="67" t="str">
        <f t="shared" si="5426"/>
        <v/>
      </c>
      <c r="CD470" s="67" t="str">
        <f t="shared" si="5427"/>
        <v/>
      </c>
      <c r="CE470" s="67" t="str">
        <f t="shared" si="5428"/>
        <v/>
      </c>
      <c r="CF470" s="67" t="str">
        <f t="shared" si="5429"/>
        <v/>
      </c>
      <c r="CG470" s="67" t="str">
        <f t="shared" si="5430"/>
        <v/>
      </c>
      <c r="CH470" s="67" t="str">
        <f t="shared" si="5431"/>
        <v/>
      </c>
      <c r="CI470" s="75" t="str">
        <f t="shared" si="5432"/>
        <v/>
      </c>
      <c r="CJ470" s="74" t="str">
        <f t="shared" si="5621"/>
        <v/>
      </c>
      <c r="CK470" s="67" t="str">
        <f t="shared" ref="CK470" si="5635">IF(AND($F470=CJ$2,$D470=CJ$3,$E470=CK$4),1,"")</f>
        <v/>
      </c>
      <c r="CL470" s="67" t="str">
        <f t="shared" si="5434"/>
        <v/>
      </c>
      <c r="CM470" s="67" t="str">
        <f t="shared" si="5435"/>
        <v/>
      </c>
      <c r="CN470" s="67" t="str">
        <f t="shared" si="5436"/>
        <v/>
      </c>
      <c r="CO470" s="67" t="str">
        <f t="shared" si="5437"/>
        <v/>
      </c>
      <c r="CP470" s="67" t="str">
        <f t="shared" si="5438"/>
        <v/>
      </c>
      <c r="CQ470" s="67" t="str">
        <f t="shared" si="5439"/>
        <v/>
      </c>
      <c r="CR470" s="67" t="str">
        <f t="shared" si="5440"/>
        <v/>
      </c>
      <c r="CS470" s="75" t="str">
        <f t="shared" si="5441"/>
        <v/>
      </c>
      <c r="CT470" s="74" t="str">
        <f t="shared" si="5623"/>
        <v/>
      </c>
      <c r="CU470" s="67" t="str">
        <f t="shared" ref="CU470" si="5636">IF(AND($F470=CT$2,$D470=CT$3,$E470=CU$4),1,"")</f>
        <v/>
      </c>
      <c r="CV470" s="67" t="str">
        <f t="shared" si="5443"/>
        <v/>
      </c>
      <c r="CW470" s="67" t="str">
        <f t="shared" si="5444"/>
        <v/>
      </c>
      <c r="CX470" s="67" t="str">
        <f t="shared" si="5445"/>
        <v/>
      </c>
      <c r="CY470" s="67" t="str">
        <f t="shared" si="5446"/>
        <v/>
      </c>
      <c r="CZ470" s="67" t="str">
        <f t="shared" si="5447"/>
        <v/>
      </c>
      <c r="DA470" s="67" t="str">
        <f t="shared" si="5448"/>
        <v/>
      </c>
      <c r="DB470" s="67" t="str">
        <f t="shared" si="5449"/>
        <v/>
      </c>
      <c r="DC470" s="75" t="str">
        <f t="shared" si="5450"/>
        <v/>
      </c>
      <c r="DD470" s="74" t="str">
        <f t="shared" si="5625"/>
        <v/>
      </c>
      <c r="DE470" s="67" t="str">
        <f t="shared" ref="DE470" si="5637">IF(AND($F470=DD$2,$D470=DD$3,$E470=DE$4),1,"")</f>
        <v/>
      </c>
      <c r="DF470" s="67" t="str">
        <f t="shared" si="5452"/>
        <v/>
      </c>
      <c r="DG470" s="67" t="str">
        <f t="shared" si="5453"/>
        <v/>
      </c>
      <c r="DH470" s="67" t="str">
        <f t="shared" si="5454"/>
        <v/>
      </c>
      <c r="DI470" s="67" t="str">
        <f t="shared" si="5455"/>
        <v/>
      </c>
      <c r="DJ470" s="67" t="str">
        <f t="shared" si="5456"/>
        <v/>
      </c>
      <c r="DK470" s="67" t="str">
        <f t="shared" si="5457"/>
        <v/>
      </c>
      <c r="DL470" s="67" t="str">
        <f t="shared" si="5458"/>
        <v/>
      </c>
      <c r="DM470" s="75" t="str">
        <f t="shared" si="5459"/>
        <v/>
      </c>
      <c r="DN470" s="74" t="str">
        <f t="shared" si="5627"/>
        <v/>
      </c>
      <c r="DO470" s="67" t="str">
        <f t="shared" ref="DO470" si="5638">IF(AND($F470=DN$2,$D470=DN$3,$E470=DO$4),1,"")</f>
        <v/>
      </c>
      <c r="DP470" s="67" t="str">
        <f t="shared" si="5461"/>
        <v/>
      </c>
      <c r="DQ470" s="67" t="str">
        <f t="shared" si="5462"/>
        <v/>
      </c>
      <c r="DR470" s="67" t="str">
        <f t="shared" si="5463"/>
        <v/>
      </c>
      <c r="DS470" s="67" t="str">
        <f t="shared" si="5464"/>
        <v/>
      </c>
      <c r="DT470" s="67" t="str">
        <f t="shared" si="5465"/>
        <v/>
      </c>
      <c r="DU470" s="67" t="str">
        <f t="shared" si="5466"/>
        <v/>
      </c>
      <c r="DV470" s="67" t="str">
        <f t="shared" si="5467"/>
        <v/>
      </c>
      <c r="DW470" s="76" t="str">
        <f t="shared" si="5468"/>
        <v/>
      </c>
      <c r="DX470" s="73"/>
    </row>
    <row r="471" spans="1:128" hidden="1">
      <c r="A471" s="67" t="str">
        <f>IF(OR(B471=0,B471=""),"",'Stu.Detail (1-20)'!A473)</f>
        <v/>
      </c>
      <c r="B471" s="67" t="str">
        <f>IF(OR('Stu.Detail (1-20)'!B473=0,'Stu.Detail (1-20)'!B473=""),"",'Stu.Detail (1-20)'!B473)</f>
        <v/>
      </c>
      <c r="C471" s="68" t="str">
        <f>IF(OR('Stu.Detail (1-20)'!C473=0,'Stu.Detail (1-20)'!C473=""),"",'Stu.Detail (1-20)'!C473)</f>
        <v/>
      </c>
      <c r="D471" s="67" t="str">
        <f>IF(OR('Stu.Detail (1-20)'!J473=0,'Stu.Detail (1-20)'!J473=""),"",'Stu.Detail (1-20)'!J473)</f>
        <v/>
      </c>
      <c r="E471" s="67" t="str">
        <f>IF(OR('Stu.Detail (1-20)'!K473=0,'Stu.Detail (1-20)'!K473=""),"",'Stu.Detail (1-20)'!K473)</f>
        <v/>
      </c>
      <c r="F471" s="67" t="str">
        <f>IF(OR('Stu.Detail (1-20)'!L473=0,'Stu.Detail (1-20)'!L473=""),"",'Stu.Detail (1-20)'!L473)</f>
        <v/>
      </c>
      <c r="H471" s="74" t="str">
        <f t="shared" si="5359"/>
        <v/>
      </c>
      <c r="I471" s="67" t="str">
        <f t="shared" si="5360"/>
        <v/>
      </c>
      <c r="J471" s="67" t="str">
        <f t="shared" si="5361"/>
        <v/>
      </c>
      <c r="K471" s="67" t="str">
        <f t="shared" si="5362"/>
        <v/>
      </c>
      <c r="L471" s="67" t="str">
        <f t="shared" si="5363"/>
        <v/>
      </c>
      <c r="M471" s="67" t="str">
        <f t="shared" si="5364"/>
        <v/>
      </c>
      <c r="N471" s="67" t="str">
        <f t="shared" si="5365"/>
        <v/>
      </c>
      <c r="O471" s="67" t="str">
        <f t="shared" si="5366"/>
        <v/>
      </c>
      <c r="P471" s="67" t="str">
        <f t="shared" si="5367"/>
        <v/>
      </c>
      <c r="Q471" s="75" t="str">
        <f t="shared" si="5368"/>
        <v/>
      </c>
      <c r="R471" s="74" t="str">
        <f t="shared" si="5369"/>
        <v/>
      </c>
      <c r="S471" s="67" t="str">
        <f t="shared" si="5370"/>
        <v/>
      </c>
      <c r="T471" s="67" t="str">
        <f t="shared" si="5371"/>
        <v/>
      </c>
      <c r="U471" s="67" t="str">
        <f t="shared" si="5372"/>
        <v/>
      </c>
      <c r="V471" s="67" t="str">
        <f t="shared" si="5373"/>
        <v/>
      </c>
      <c r="W471" s="67" t="str">
        <f t="shared" si="5374"/>
        <v/>
      </c>
      <c r="X471" s="67" t="str">
        <f t="shared" si="5375"/>
        <v/>
      </c>
      <c r="Y471" s="67" t="str">
        <f t="shared" si="5376"/>
        <v/>
      </c>
      <c r="Z471" s="67" t="str">
        <f t="shared" si="5377"/>
        <v/>
      </c>
      <c r="AA471" s="75" t="str">
        <f t="shared" si="5378"/>
        <v/>
      </c>
      <c r="AB471" s="74" t="str">
        <f t="shared" si="5609"/>
        <v/>
      </c>
      <c r="AC471" s="67" t="str">
        <f t="shared" ref="AC471" si="5639">IF(AND($F471=AB$2,$D471=AB$3,$E471=AC$4),1,"")</f>
        <v/>
      </c>
      <c r="AD471" s="67" t="str">
        <f t="shared" si="5380"/>
        <v/>
      </c>
      <c r="AE471" s="67" t="str">
        <f t="shared" si="5381"/>
        <v/>
      </c>
      <c r="AF471" s="67" t="str">
        <f t="shared" si="5382"/>
        <v/>
      </c>
      <c r="AG471" s="67" t="str">
        <f t="shared" si="5383"/>
        <v/>
      </c>
      <c r="AH471" s="67" t="str">
        <f t="shared" si="5384"/>
        <v/>
      </c>
      <c r="AI471" s="67" t="str">
        <f t="shared" si="5385"/>
        <v/>
      </c>
      <c r="AJ471" s="67" t="str">
        <f t="shared" si="5386"/>
        <v/>
      </c>
      <c r="AK471" s="75" t="str">
        <f t="shared" si="5387"/>
        <v/>
      </c>
      <c r="AL471" s="74" t="str">
        <f t="shared" si="5611"/>
        <v/>
      </c>
      <c r="AM471" s="67" t="str">
        <f t="shared" ref="AM471" si="5640">IF(AND($F471=AL$2,$D471=AL$3,$E471=AM$4),1,"")</f>
        <v/>
      </c>
      <c r="AN471" s="67" t="str">
        <f t="shared" si="5389"/>
        <v/>
      </c>
      <c r="AO471" s="67" t="str">
        <f t="shared" si="5390"/>
        <v/>
      </c>
      <c r="AP471" s="67" t="str">
        <f t="shared" si="5391"/>
        <v/>
      </c>
      <c r="AQ471" s="67" t="str">
        <f t="shared" si="5392"/>
        <v/>
      </c>
      <c r="AR471" s="67" t="str">
        <f t="shared" si="5393"/>
        <v/>
      </c>
      <c r="AS471" s="67" t="str">
        <f t="shared" si="5394"/>
        <v/>
      </c>
      <c r="AT471" s="67" t="str">
        <f t="shared" si="5395"/>
        <v/>
      </c>
      <c r="AU471" s="75" t="str">
        <f t="shared" si="5396"/>
        <v/>
      </c>
      <c r="AV471" s="74" t="str">
        <f t="shared" si="5613"/>
        <v/>
      </c>
      <c r="AW471" s="67" t="str">
        <f t="shared" ref="AW471" si="5641">IF(AND($F471=AV$2,$D471=AV$3,$E471=AW$4),1,"")</f>
        <v/>
      </c>
      <c r="AX471" s="67" t="str">
        <f t="shared" si="5398"/>
        <v/>
      </c>
      <c r="AY471" s="67" t="str">
        <f t="shared" si="5399"/>
        <v/>
      </c>
      <c r="AZ471" s="67" t="str">
        <f t="shared" si="5400"/>
        <v/>
      </c>
      <c r="BA471" s="67" t="str">
        <f t="shared" si="5401"/>
        <v/>
      </c>
      <c r="BB471" s="67" t="str">
        <f t="shared" si="5402"/>
        <v/>
      </c>
      <c r="BC471" s="67" t="str">
        <f t="shared" si="5403"/>
        <v/>
      </c>
      <c r="BD471" s="67" t="str">
        <f t="shared" si="5404"/>
        <v/>
      </c>
      <c r="BE471" s="75" t="str">
        <f t="shared" si="5405"/>
        <v/>
      </c>
      <c r="BF471" s="74" t="str">
        <f t="shared" si="5615"/>
        <v/>
      </c>
      <c r="BG471" s="67" t="str">
        <f t="shared" ref="BG471" si="5642">IF(AND($F471=BF$2,$D471=BF$3,$E471=BG$4),1,"")</f>
        <v/>
      </c>
      <c r="BH471" s="67" t="str">
        <f t="shared" si="5407"/>
        <v/>
      </c>
      <c r="BI471" s="67" t="str">
        <f t="shared" si="5408"/>
        <v/>
      </c>
      <c r="BJ471" s="67" t="str">
        <f t="shared" si="5409"/>
        <v/>
      </c>
      <c r="BK471" s="67" t="str">
        <f t="shared" si="5410"/>
        <v/>
      </c>
      <c r="BL471" s="67" t="str">
        <f t="shared" si="5411"/>
        <v/>
      </c>
      <c r="BM471" s="67" t="str">
        <f t="shared" si="5412"/>
        <v/>
      </c>
      <c r="BN471" s="67" t="str">
        <f t="shared" si="5413"/>
        <v/>
      </c>
      <c r="BO471" s="75" t="str">
        <f t="shared" si="5414"/>
        <v/>
      </c>
      <c r="BP471" s="74" t="str">
        <f t="shared" si="5617"/>
        <v/>
      </c>
      <c r="BQ471" s="67" t="str">
        <f t="shared" ref="BQ471" si="5643">IF(AND($F471=BP$2,$D471=BP$3,$E471=BQ$4),1,"")</f>
        <v/>
      </c>
      <c r="BR471" s="67" t="str">
        <f t="shared" si="5416"/>
        <v/>
      </c>
      <c r="BS471" s="67" t="str">
        <f t="shared" si="5417"/>
        <v/>
      </c>
      <c r="BT471" s="67" t="str">
        <f t="shared" si="5418"/>
        <v/>
      </c>
      <c r="BU471" s="67" t="str">
        <f t="shared" si="5419"/>
        <v/>
      </c>
      <c r="BV471" s="67" t="str">
        <f t="shared" si="5420"/>
        <v/>
      </c>
      <c r="BW471" s="67" t="str">
        <f t="shared" si="5421"/>
        <v/>
      </c>
      <c r="BX471" s="67" t="str">
        <f t="shared" si="5422"/>
        <v/>
      </c>
      <c r="BY471" s="75" t="str">
        <f t="shared" si="5423"/>
        <v/>
      </c>
      <c r="BZ471" s="74" t="str">
        <f t="shared" si="5619"/>
        <v/>
      </c>
      <c r="CA471" s="67" t="str">
        <f t="shared" ref="CA471" si="5644">IF(AND($F471=BZ$2,$D471=BZ$3,$E471=CA$4),1,"")</f>
        <v/>
      </c>
      <c r="CB471" s="67" t="str">
        <f t="shared" si="5425"/>
        <v/>
      </c>
      <c r="CC471" s="67" t="str">
        <f t="shared" si="5426"/>
        <v/>
      </c>
      <c r="CD471" s="67" t="str">
        <f t="shared" si="5427"/>
        <v/>
      </c>
      <c r="CE471" s="67" t="str">
        <f t="shared" si="5428"/>
        <v/>
      </c>
      <c r="CF471" s="67" t="str">
        <f t="shared" si="5429"/>
        <v/>
      </c>
      <c r="CG471" s="67" t="str">
        <f t="shared" si="5430"/>
        <v/>
      </c>
      <c r="CH471" s="67" t="str">
        <f t="shared" si="5431"/>
        <v/>
      </c>
      <c r="CI471" s="75" t="str">
        <f t="shared" si="5432"/>
        <v/>
      </c>
      <c r="CJ471" s="74" t="str">
        <f t="shared" si="5621"/>
        <v/>
      </c>
      <c r="CK471" s="67" t="str">
        <f t="shared" ref="CK471" si="5645">IF(AND($F471=CJ$2,$D471=CJ$3,$E471=CK$4),1,"")</f>
        <v/>
      </c>
      <c r="CL471" s="67" t="str">
        <f t="shared" si="5434"/>
        <v/>
      </c>
      <c r="CM471" s="67" t="str">
        <f t="shared" si="5435"/>
        <v/>
      </c>
      <c r="CN471" s="67" t="str">
        <f t="shared" si="5436"/>
        <v/>
      </c>
      <c r="CO471" s="67" t="str">
        <f t="shared" si="5437"/>
        <v/>
      </c>
      <c r="CP471" s="67" t="str">
        <f t="shared" si="5438"/>
        <v/>
      </c>
      <c r="CQ471" s="67" t="str">
        <f t="shared" si="5439"/>
        <v/>
      </c>
      <c r="CR471" s="67" t="str">
        <f t="shared" si="5440"/>
        <v/>
      </c>
      <c r="CS471" s="75" t="str">
        <f t="shared" si="5441"/>
        <v/>
      </c>
      <c r="CT471" s="74" t="str">
        <f t="shared" si="5623"/>
        <v/>
      </c>
      <c r="CU471" s="67" t="str">
        <f t="shared" ref="CU471" si="5646">IF(AND($F471=CT$2,$D471=CT$3,$E471=CU$4),1,"")</f>
        <v/>
      </c>
      <c r="CV471" s="67" t="str">
        <f t="shared" si="5443"/>
        <v/>
      </c>
      <c r="CW471" s="67" t="str">
        <f t="shared" si="5444"/>
        <v/>
      </c>
      <c r="CX471" s="67" t="str">
        <f t="shared" si="5445"/>
        <v/>
      </c>
      <c r="CY471" s="67" t="str">
        <f t="shared" si="5446"/>
        <v/>
      </c>
      <c r="CZ471" s="67" t="str">
        <f t="shared" si="5447"/>
        <v/>
      </c>
      <c r="DA471" s="67" t="str">
        <f t="shared" si="5448"/>
        <v/>
      </c>
      <c r="DB471" s="67" t="str">
        <f t="shared" si="5449"/>
        <v/>
      </c>
      <c r="DC471" s="75" t="str">
        <f t="shared" si="5450"/>
        <v/>
      </c>
      <c r="DD471" s="74" t="str">
        <f t="shared" si="5625"/>
        <v/>
      </c>
      <c r="DE471" s="67" t="str">
        <f t="shared" ref="DE471" si="5647">IF(AND($F471=DD$2,$D471=DD$3,$E471=DE$4),1,"")</f>
        <v/>
      </c>
      <c r="DF471" s="67" t="str">
        <f t="shared" si="5452"/>
        <v/>
      </c>
      <c r="DG471" s="67" t="str">
        <f t="shared" si="5453"/>
        <v/>
      </c>
      <c r="DH471" s="67" t="str">
        <f t="shared" si="5454"/>
        <v/>
      </c>
      <c r="DI471" s="67" t="str">
        <f t="shared" si="5455"/>
        <v/>
      </c>
      <c r="DJ471" s="67" t="str">
        <f t="shared" si="5456"/>
        <v/>
      </c>
      <c r="DK471" s="67" t="str">
        <f t="shared" si="5457"/>
        <v/>
      </c>
      <c r="DL471" s="67" t="str">
        <f t="shared" si="5458"/>
        <v/>
      </c>
      <c r="DM471" s="75" t="str">
        <f t="shared" si="5459"/>
        <v/>
      </c>
      <c r="DN471" s="74" t="str">
        <f t="shared" si="5627"/>
        <v/>
      </c>
      <c r="DO471" s="67" t="str">
        <f t="shared" ref="DO471" si="5648">IF(AND($F471=DN$2,$D471=DN$3,$E471=DO$4),1,"")</f>
        <v/>
      </c>
      <c r="DP471" s="67" t="str">
        <f t="shared" si="5461"/>
        <v/>
      </c>
      <c r="DQ471" s="67" t="str">
        <f t="shared" si="5462"/>
        <v/>
      </c>
      <c r="DR471" s="67" t="str">
        <f t="shared" si="5463"/>
        <v/>
      </c>
      <c r="DS471" s="67" t="str">
        <f t="shared" si="5464"/>
        <v/>
      </c>
      <c r="DT471" s="67" t="str">
        <f t="shared" si="5465"/>
        <v/>
      </c>
      <c r="DU471" s="67" t="str">
        <f t="shared" si="5466"/>
        <v/>
      </c>
      <c r="DV471" s="67" t="str">
        <f t="shared" si="5467"/>
        <v/>
      </c>
      <c r="DW471" s="76" t="str">
        <f t="shared" si="5468"/>
        <v/>
      </c>
      <c r="DX471" s="73"/>
    </row>
    <row r="472" spans="1:128" hidden="1">
      <c r="A472" s="67" t="str">
        <f>IF(OR(B472=0,B472=""),"",'Stu.Detail (1-20)'!A474)</f>
        <v/>
      </c>
      <c r="B472" s="67" t="str">
        <f>IF(OR('Stu.Detail (1-20)'!B474=0,'Stu.Detail (1-20)'!B474=""),"",'Stu.Detail (1-20)'!B474)</f>
        <v/>
      </c>
      <c r="C472" s="68" t="str">
        <f>IF(OR('Stu.Detail (1-20)'!C474=0,'Stu.Detail (1-20)'!C474=""),"",'Stu.Detail (1-20)'!C474)</f>
        <v/>
      </c>
      <c r="D472" s="67" t="str">
        <f>IF(OR('Stu.Detail (1-20)'!J474=0,'Stu.Detail (1-20)'!J474=""),"",'Stu.Detail (1-20)'!J474)</f>
        <v/>
      </c>
      <c r="E472" s="67" t="str">
        <f>IF(OR('Stu.Detail (1-20)'!K474=0,'Stu.Detail (1-20)'!K474=""),"",'Stu.Detail (1-20)'!K474)</f>
        <v/>
      </c>
      <c r="F472" s="67" t="str">
        <f>IF(OR('Stu.Detail (1-20)'!L474=0,'Stu.Detail (1-20)'!L474=""),"",'Stu.Detail (1-20)'!L474)</f>
        <v/>
      </c>
      <c r="H472" s="74" t="str">
        <f t="shared" si="5359"/>
        <v/>
      </c>
      <c r="I472" s="67" t="str">
        <f t="shared" si="5360"/>
        <v/>
      </c>
      <c r="J472" s="67" t="str">
        <f t="shared" si="5361"/>
        <v/>
      </c>
      <c r="K472" s="67" t="str">
        <f t="shared" si="5362"/>
        <v/>
      </c>
      <c r="L472" s="67" t="str">
        <f t="shared" si="5363"/>
        <v/>
      </c>
      <c r="M472" s="67" t="str">
        <f t="shared" si="5364"/>
        <v/>
      </c>
      <c r="N472" s="67" t="str">
        <f t="shared" si="5365"/>
        <v/>
      </c>
      <c r="O472" s="67" t="str">
        <f t="shared" si="5366"/>
        <v/>
      </c>
      <c r="P472" s="67" t="str">
        <f t="shared" si="5367"/>
        <v/>
      </c>
      <c r="Q472" s="75" t="str">
        <f t="shared" si="5368"/>
        <v/>
      </c>
      <c r="R472" s="74" t="str">
        <f t="shared" si="5369"/>
        <v/>
      </c>
      <c r="S472" s="67" t="str">
        <f t="shared" si="5370"/>
        <v/>
      </c>
      <c r="T472" s="67" t="str">
        <f t="shared" si="5371"/>
        <v/>
      </c>
      <c r="U472" s="67" t="str">
        <f t="shared" si="5372"/>
        <v/>
      </c>
      <c r="V472" s="67" t="str">
        <f t="shared" si="5373"/>
        <v/>
      </c>
      <c r="W472" s="67" t="str">
        <f t="shared" si="5374"/>
        <v/>
      </c>
      <c r="X472" s="67" t="str">
        <f t="shared" si="5375"/>
        <v/>
      </c>
      <c r="Y472" s="67" t="str">
        <f t="shared" si="5376"/>
        <v/>
      </c>
      <c r="Z472" s="67" t="str">
        <f t="shared" si="5377"/>
        <v/>
      </c>
      <c r="AA472" s="75" t="str">
        <f t="shared" si="5378"/>
        <v/>
      </c>
      <c r="AB472" s="74" t="str">
        <f t="shared" si="5609"/>
        <v/>
      </c>
      <c r="AC472" s="67" t="str">
        <f t="shared" ref="AC472" si="5649">IF(AND($F472=AB$2,$D472=AB$3,$E472=AC$4),1,"")</f>
        <v/>
      </c>
      <c r="AD472" s="67" t="str">
        <f t="shared" si="5380"/>
        <v/>
      </c>
      <c r="AE472" s="67" t="str">
        <f t="shared" si="5381"/>
        <v/>
      </c>
      <c r="AF472" s="67" t="str">
        <f t="shared" si="5382"/>
        <v/>
      </c>
      <c r="AG472" s="67" t="str">
        <f t="shared" si="5383"/>
        <v/>
      </c>
      <c r="AH472" s="67" t="str">
        <f t="shared" si="5384"/>
        <v/>
      </c>
      <c r="AI472" s="67" t="str">
        <f t="shared" si="5385"/>
        <v/>
      </c>
      <c r="AJ472" s="67" t="str">
        <f t="shared" si="5386"/>
        <v/>
      </c>
      <c r="AK472" s="75" t="str">
        <f t="shared" si="5387"/>
        <v/>
      </c>
      <c r="AL472" s="74" t="str">
        <f t="shared" si="5611"/>
        <v/>
      </c>
      <c r="AM472" s="67" t="str">
        <f t="shared" ref="AM472" si="5650">IF(AND($F472=AL$2,$D472=AL$3,$E472=AM$4),1,"")</f>
        <v/>
      </c>
      <c r="AN472" s="67" t="str">
        <f t="shared" si="5389"/>
        <v/>
      </c>
      <c r="AO472" s="67" t="str">
        <f t="shared" si="5390"/>
        <v/>
      </c>
      <c r="AP472" s="67" t="str">
        <f t="shared" si="5391"/>
        <v/>
      </c>
      <c r="AQ472" s="67" t="str">
        <f t="shared" si="5392"/>
        <v/>
      </c>
      <c r="AR472" s="67" t="str">
        <f t="shared" si="5393"/>
        <v/>
      </c>
      <c r="AS472" s="67" t="str">
        <f t="shared" si="5394"/>
        <v/>
      </c>
      <c r="AT472" s="67" t="str">
        <f t="shared" si="5395"/>
        <v/>
      </c>
      <c r="AU472" s="75" t="str">
        <f t="shared" si="5396"/>
        <v/>
      </c>
      <c r="AV472" s="74" t="str">
        <f t="shared" si="5613"/>
        <v/>
      </c>
      <c r="AW472" s="67" t="str">
        <f t="shared" ref="AW472" si="5651">IF(AND($F472=AV$2,$D472=AV$3,$E472=AW$4),1,"")</f>
        <v/>
      </c>
      <c r="AX472" s="67" t="str">
        <f t="shared" si="5398"/>
        <v/>
      </c>
      <c r="AY472" s="67" t="str">
        <f t="shared" si="5399"/>
        <v/>
      </c>
      <c r="AZ472" s="67" t="str">
        <f t="shared" si="5400"/>
        <v/>
      </c>
      <c r="BA472" s="67" t="str">
        <f t="shared" si="5401"/>
        <v/>
      </c>
      <c r="BB472" s="67" t="str">
        <f t="shared" si="5402"/>
        <v/>
      </c>
      <c r="BC472" s="67" t="str">
        <f t="shared" si="5403"/>
        <v/>
      </c>
      <c r="BD472" s="67" t="str">
        <f t="shared" si="5404"/>
        <v/>
      </c>
      <c r="BE472" s="75" t="str">
        <f t="shared" si="5405"/>
        <v/>
      </c>
      <c r="BF472" s="74" t="str">
        <f t="shared" si="5615"/>
        <v/>
      </c>
      <c r="BG472" s="67" t="str">
        <f t="shared" ref="BG472" si="5652">IF(AND($F472=BF$2,$D472=BF$3,$E472=BG$4),1,"")</f>
        <v/>
      </c>
      <c r="BH472" s="67" t="str">
        <f t="shared" si="5407"/>
        <v/>
      </c>
      <c r="BI472" s="67" t="str">
        <f t="shared" si="5408"/>
        <v/>
      </c>
      <c r="BJ472" s="67" t="str">
        <f t="shared" si="5409"/>
        <v/>
      </c>
      <c r="BK472" s="67" t="str">
        <f t="shared" si="5410"/>
        <v/>
      </c>
      <c r="BL472" s="67" t="str">
        <f t="shared" si="5411"/>
        <v/>
      </c>
      <c r="BM472" s="67" t="str">
        <f t="shared" si="5412"/>
        <v/>
      </c>
      <c r="BN472" s="67" t="str">
        <f t="shared" si="5413"/>
        <v/>
      </c>
      <c r="BO472" s="75" t="str">
        <f t="shared" si="5414"/>
        <v/>
      </c>
      <c r="BP472" s="74" t="str">
        <f t="shared" si="5617"/>
        <v/>
      </c>
      <c r="BQ472" s="67" t="str">
        <f t="shared" ref="BQ472" si="5653">IF(AND($F472=BP$2,$D472=BP$3,$E472=BQ$4),1,"")</f>
        <v/>
      </c>
      <c r="BR472" s="67" t="str">
        <f t="shared" si="5416"/>
        <v/>
      </c>
      <c r="BS472" s="67" t="str">
        <f t="shared" si="5417"/>
        <v/>
      </c>
      <c r="BT472" s="67" t="str">
        <f t="shared" si="5418"/>
        <v/>
      </c>
      <c r="BU472" s="67" t="str">
        <f t="shared" si="5419"/>
        <v/>
      </c>
      <c r="BV472" s="67" t="str">
        <f t="shared" si="5420"/>
        <v/>
      </c>
      <c r="BW472" s="67" t="str">
        <f t="shared" si="5421"/>
        <v/>
      </c>
      <c r="BX472" s="67" t="str">
        <f t="shared" si="5422"/>
        <v/>
      </c>
      <c r="BY472" s="75" t="str">
        <f t="shared" si="5423"/>
        <v/>
      </c>
      <c r="BZ472" s="74" t="str">
        <f t="shared" si="5619"/>
        <v/>
      </c>
      <c r="CA472" s="67" t="str">
        <f t="shared" ref="CA472" si="5654">IF(AND($F472=BZ$2,$D472=BZ$3,$E472=CA$4),1,"")</f>
        <v/>
      </c>
      <c r="CB472" s="67" t="str">
        <f t="shared" si="5425"/>
        <v/>
      </c>
      <c r="CC472" s="67" t="str">
        <f t="shared" si="5426"/>
        <v/>
      </c>
      <c r="CD472" s="67" t="str">
        <f t="shared" si="5427"/>
        <v/>
      </c>
      <c r="CE472" s="67" t="str">
        <f t="shared" si="5428"/>
        <v/>
      </c>
      <c r="CF472" s="67" t="str">
        <f t="shared" si="5429"/>
        <v/>
      </c>
      <c r="CG472" s="67" t="str">
        <f t="shared" si="5430"/>
        <v/>
      </c>
      <c r="CH472" s="67" t="str">
        <f t="shared" si="5431"/>
        <v/>
      </c>
      <c r="CI472" s="75" t="str">
        <f t="shared" si="5432"/>
        <v/>
      </c>
      <c r="CJ472" s="74" t="str">
        <f t="shared" si="5621"/>
        <v/>
      </c>
      <c r="CK472" s="67" t="str">
        <f t="shared" ref="CK472" si="5655">IF(AND($F472=CJ$2,$D472=CJ$3,$E472=CK$4),1,"")</f>
        <v/>
      </c>
      <c r="CL472" s="67" t="str">
        <f t="shared" si="5434"/>
        <v/>
      </c>
      <c r="CM472" s="67" t="str">
        <f t="shared" si="5435"/>
        <v/>
      </c>
      <c r="CN472" s="67" t="str">
        <f t="shared" si="5436"/>
        <v/>
      </c>
      <c r="CO472" s="67" t="str">
        <f t="shared" si="5437"/>
        <v/>
      </c>
      <c r="CP472" s="67" t="str">
        <f t="shared" si="5438"/>
        <v/>
      </c>
      <c r="CQ472" s="67" t="str">
        <f t="shared" si="5439"/>
        <v/>
      </c>
      <c r="CR472" s="67" t="str">
        <f t="shared" si="5440"/>
        <v/>
      </c>
      <c r="CS472" s="75" t="str">
        <f t="shared" si="5441"/>
        <v/>
      </c>
      <c r="CT472" s="74" t="str">
        <f t="shared" si="5623"/>
        <v/>
      </c>
      <c r="CU472" s="67" t="str">
        <f t="shared" ref="CU472" si="5656">IF(AND($F472=CT$2,$D472=CT$3,$E472=CU$4),1,"")</f>
        <v/>
      </c>
      <c r="CV472" s="67" t="str">
        <f t="shared" si="5443"/>
        <v/>
      </c>
      <c r="CW472" s="67" t="str">
        <f t="shared" si="5444"/>
        <v/>
      </c>
      <c r="CX472" s="67" t="str">
        <f t="shared" si="5445"/>
        <v/>
      </c>
      <c r="CY472" s="67" t="str">
        <f t="shared" si="5446"/>
        <v/>
      </c>
      <c r="CZ472" s="67" t="str">
        <f t="shared" si="5447"/>
        <v/>
      </c>
      <c r="DA472" s="67" t="str">
        <f t="shared" si="5448"/>
        <v/>
      </c>
      <c r="DB472" s="67" t="str">
        <f t="shared" si="5449"/>
        <v/>
      </c>
      <c r="DC472" s="75" t="str">
        <f t="shared" si="5450"/>
        <v/>
      </c>
      <c r="DD472" s="74" t="str">
        <f t="shared" si="5625"/>
        <v/>
      </c>
      <c r="DE472" s="67" t="str">
        <f t="shared" ref="DE472" si="5657">IF(AND($F472=DD$2,$D472=DD$3,$E472=DE$4),1,"")</f>
        <v/>
      </c>
      <c r="DF472" s="67" t="str">
        <f t="shared" si="5452"/>
        <v/>
      </c>
      <c r="DG472" s="67" t="str">
        <f t="shared" si="5453"/>
        <v/>
      </c>
      <c r="DH472" s="67" t="str">
        <f t="shared" si="5454"/>
        <v/>
      </c>
      <c r="DI472" s="67" t="str">
        <f t="shared" si="5455"/>
        <v/>
      </c>
      <c r="DJ472" s="67" t="str">
        <f t="shared" si="5456"/>
        <v/>
      </c>
      <c r="DK472" s="67" t="str">
        <f t="shared" si="5457"/>
        <v/>
      </c>
      <c r="DL472" s="67" t="str">
        <f t="shared" si="5458"/>
        <v/>
      </c>
      <c r="DM472" s="75" t="str">
        <f t="shared" si="5459"/>
        <v/>
      </c>
      <c r="DN472" s="74" t="str">
        <f t="shared" si="5627"/>
        <v/>
      </c>
      <c r="DO472" s="67" t="str">
        <f t="shared" ref="DO472" si="5658">IF(AND($F472=DN$2,$D472=DN$3,$E472=DO$4),1,"")</f>
        <v/>
      </c>
      <c r="DP472" s="67" t="str">
        <f t="shared" si="5461"/>
        <v/>
      </c>
      <c r="DQ472" s="67" t="str">
        <f t="shared" si="5462"/>
        <v/>
      </c>
      <c r="DR472" s="67" t="str">
        <f t="shared" si="5463"/>
        <v/>
      </c>
      <c r="DS472" s="67" t="str">
        <f t="shared" si="5464"/>
        <v/>
      </c>
      <c r="DT472" s="67" t="str">
        <f t="shared" si="5465"/>
        <v/>
      </c>
      <c r="DU472" s="67" t="str">
        <f t="shared" si="5466"/>
        <v/>
      </c>
      <c r="DV472" s="67" t="str">
        <f t="shared" si="5467"/>
        <v/>
      </c>
      <c r="DW472" s="76" t="str">
        <f t="shared" si="5468"/>
        <v/>
      </c>
      <c r="DX472" s="73"/>
    </row>
    <row r="473" spans="1:128" hidden="1">
      <c r="A473" s="67" t="str">
        <f>IF(OR(B473=0,B473=""),"",'Stu.Detail (1-20)'!A475)</f>
        <v/>
      </c>
      <c r="B473" s="67" t="str">
        <f>IF(OR('Stu.Detail (1-20)'!B475=0,'Stu.Detail (1-20)'!B475=""),"",'Stu.Detail (1-20)'!B475)</f>
        <v/>
      </c>
      <c r="C473" s="68" t="str">
        <f>IF(OR('Stu.Detail (1-20)'!C475=0,'Stu.Detail (1-20)'!C475=""),"",'Stu.Detail (1-20)'!C475)</f>
        <v/>
      </c>
      <c r="D473" s="67" t="str">
        <f>IF(OR('Stu.Detail (1-20)'!J475=0,'Stu.Detail (1-20)'!J475=""),"",'Stu.Detail (1-20)'!J475)</f>
        <v/>
      </c>
      <c r="E473" s="67" t="str">
        <f>IF(OR('Stu.Detail (1-20)'!K475=0,'Stu.Detail (1-20)'!K475=""),"",'Stu.Detail (1-20)'!K475)</f>
        <v/>
      </c>
      <c r="F473" s="67" t="str">
        <f>IF(OR('Stu.Detail (1-20)'!L475=0,'Stu.Detail (1-20)'!L475=""),"",'Stu.Detail (1-20)'!L475)</f>
        <v/>
      </c>
      <c r="H473" s="74" t="str">
        <f t="shared" si="5359"/>
        <v/>
      </c>
      <c r="I473" s="67" t="str">
        <f t="shared" si="5360"/>
        <v/>
      </c>
      <c r="J473" s="67" t="str">
        <f t="shared" si="5361"/>
        <v/>
      </c>
      <c r="K473" s="67" t="str">
        <f t="shared" si="5362"/>
        <v/>
      </c>
      <c r="L473" s="67" t="str">
        <f t="shared" si="5363"/>
        <v/>
      </c>
      <c r="M473" s="67" t="str">
        <f t="shared" si="5364"/>
        <v/>
      </c>
      <c r="N473" s="67" t="str">
        <f t="shared" si="5365"/>
        <v/>
      </c>
      <c r="O473" s="67" t="str">
        <f t="shared" si="5366"/>
        <v/>
      </c>
      <c r="P473" s="67" t="str">
        <f t="shared" si="5367"/>
        <v/>
      </c>
      <c r="Q473" s="75" t="str">
        <f t="shared" si="5368"/>
        <v/>
      </c>
      <c r="R473" s="74" t="str">
        <f t="shared" si="5369"/>
        <v/>
      </c>
      <c r="S473" s="67" t="str">
        <f t="shared" si="5370"/>
        <v/>
      </c>
      <c r="T473" s="67" t="str">
        <f t="shared" si="5371"/>
        <v/>
      </c>
      <c r="U473" s="67" t="str">
        <f t="shared" si="5372"/>
        <v/>
      </c>
      <c r="V473" s="67" t="str">
        <f t="shared" si="5373"/>
        <v/>
      </c>
      <c r="W473" s="67" t="str">
        <f t="shared" si="5374"/>
        <v/>
      </c>
      <c r="X473" s="67" t="str">
        <f t="shared" si="5375"/>
        <v/>
      </c>
      <c r="Y473" s="67" t="str">
        <f t="shared" si="5376"/>
        <v/>
      </c>
      <c r="Z473" s="67" t="str">
        <f t="shared" si="5377"/>
        <v/>
      </c>
      <c r="AA473" s="75" t="str">
        <f t="shared" si="5378"/>
        <v/>
      </c>
      <c r="AB473" s="74" t="str">
        <f t="shared" si="5609"/>
        <v/>
      </c>
      <c r="AC473" s="67" t="str">
        <f t="shared" ref="AC473" si="5659">IF(AND($F473=AB$2,$D473=AB$3,$E473=AC$4),1,"")</f>
        <v/>
      </c>
      <c r="AD473" s="67" t="str">
        <f t="shared" si="5380"/>
        <v/>
      </c>
      <c r="AE473" s="67" t="str">
        <f t="shared" si="5381"/>
        <v/>
      </c>
      <c r="AF473" s="67" t="str">
        <f t="shared" si="5382"/>
        <v/>
      </c>
      <c r="AG473" s="67" t="str">
        <f t="shared" si="5383"/>
        <v/>
      </c>
      <c r="AH473" s="67" t="str">
        <f t="shared" si="5384"/>
        <v/>
      </c>
      <c r="AI473" s="67" t="str">
        <f t="shared" si="5385"/>
        <v/>
      </c>
      <c r="AJ473" s="67" t="str">
        <f t="shared" si="5386"/>
        <v/>
      </c>
      <c r="AK473" s="75" t="str">
        <f t="shared" si="5387"/>
        <v/>
      </c>
      <c r="AL473" s="74" t="str">
        <f t="shared" si="5611"/>
        <v/>
      </c>
      <c r="AM473" s="67" t="str">
        <f t="shared" ref="AM473" si="5660">IF(AND($F473=AL$2,$D473=AL$3,$E473=AM$4),1,"")</f>
        <v/>
      </c>
      <c r="AN473" s="67" t="str">
        <f t="shared" si="5389"/>
        <v/>
      </c>
      <c r="AO473" s="67" t="str">
        <f t="shared" si="5390"/>
        <v/>
      </c>
      <c r="AP473" s="67" t="str">
        <f t="shared" si="5391"/>
        <v/>
      </c>
      <c r="AQ473" s="67" t="str">
        <f t="shared" si="5392"/>
        <v/>
      </c>
      <c r="AR473" s="67" t="str">
        <f t="shared" si="5393"/>
        <v/>
      </c>
      <c r="AS473" s="67" t="str">
        <f t="shared" si="5394"/>
        <v/>
      </c>
      <c r="AT473" s="67" t="str">
        <f t="shared" si="5395"/>
        <v/>
      </c>
      <c r="AU473" s="75" t="str">
        <f t="shared" si="5396"/>
        <v/>
      </c>
      <c r="AV473" s="74" t="str">
        <f t="shared" si="5613"/>
        <v/>
      </c>
      <c r="AW473" s="67" t="str">
        <f t="shared" ref="AW473" si="5661">IF(AND($F473=AV$2,$D473=AV$3,$E473=AW$4),1,"")</f>
        <v/>
      </c>
      <c r="AX473" s="67" t="str">
        <f t="shared" si="5398"/>
        <v/>
      </c>
      <c r="AY473" s="67" t="str">
        <f t="shared" si="5399"/>
        <v/>
      </c>
      <c r="AZ473" s="67" t="str">
        <f t="shared" si="5400"/>
        <v/>
      </c>
      <c r="BA473" s="67" t="str">
        <f t="shared" si="5401"/>
        <v/>
      </c>
      <c r="BB473" s="67" t="str">
        <f t="shared" si="5402"/>
        <v/>
      </c>
      <c r="BC473" s="67" t="str">
        <f t="shared" si="5403"/>
        <v/>
      </c>
      <c r="BD473" s="67" t="str">
        <f t="shared" si="5404"/>
        <v/>
      </c>
      <c r="BE473" s="75" t="str">
        <f t="shared" si="5405"/>
        <v/>
      </c>
      <c r="BF473" s="74" t="str">
        <f t="shared" si="5615"/>
        <v/>
      </c>
      <c r="BG473" s="67" t="str">
        <f t="shared" ref="BG473" si="5662">IF(AND($F473=BF$2,$D473=BF$3,$E473=BG$4),1,"")</f>
        <v/>
      </c>
      <c r="BH473" s="67" t="str">
        <f t="shared" si="5407"/>
        <v/>
      </c>
      <c r="BI473" s="67" t="str">
        <f t="shared" si="5408"/>
        <v/>
      </c>
      <c r="BJ473" s="67" t="str">
        <f t="shared" si="5409"/>
        <v/>
      </c>
      <c r="BK473" s="67" t="str">
        <f t="shared" si="5410"/>
        <v/>
      </c>
      <c r="BL473" s="67" t="str">
        <f t="shared" si="5411"/>
        <v/>
      </c>
      <c r="BM473" s="67" t="str">
        <f t="shared" si="5412"/>
        <v/>
      </c>
      <c r="BN473" s="67" t="str">
        <f t="shared" si="5413"/>
        <v/>
      </c>
      <c r="BO473" s="75" t="str">
        <f t="shared" si="5414"/>
        <v/>
      </c>
      <c r="BP473" s="74" t="str">
        <f t="shared" si="5617"/>
        <v/>
      </c>
      <c r="BQ473" s="67" t="str">
        <f t="shared" ref="BQ473" si="5663">IF(AND($F473=BP$2,$D473=BP$3,$E473=BQ$4),1,"")</f>
        <v/>
      </c>
      <c r="BR473" s="67" t="str">
        <f t="shared" si="5416"/>
        <v/>
      </c>
      <c r="BS473" s="67" t="str">
        <f t="shared" si="5417"/>
        <v/>
      </c>
      <c r="BT473" s="67" t="str">
        <f t="shared" si="5418"/>
        <v/>
      </c>
      <c r="BU473" s="67" t="str">
        <f t="shared" si="5419"/>
        <v/>
      </c>
      <c r="BV473" s="67" t="str">
        <f t="shared" si="5420"/>
        <v/>
      </c>
      <c r="BW473" s="67" t="str">
        <f t="shared" si="5421"/>
        <v/>
      </c>
      <c r="BX473" s="67" t="str">
        <f t="shared" si="5422"/>
        <v/>
      </c>
      <c r="BY473" s="75" t="str">
        <f t="shared" si="5423"/>
        <v/>
      </c>
      <c r="BZ473" s="74" t="str">
        <f t="shared" si="5619"/>
        <v/>
      </c>
      <c r="CA473" s="67" t="str">
        <f t="shared" ref="CA473" si="5664">IF(AND($F473=BZ$2,$D473=BZ$3,$E473=CA$4),1,"")</f>
        <v/>
      </c>
      <c r="CB473" s="67" t="str">
        <f t="shared" si="5425"/>
        <v/>
      </c>
      <c r="CC473" s="67" t="str">
        <f t="shared" si="5426"/>
        <v/>
      </c>
      <c r="CD473" s="67" t="str">
        <f t="shared" si="5427"/>
        <v/>
      </c>
      <c r="CE473" s="67" t="str">
        <f t="shared" si="5428"/>
        <v/>
      </c>
      <c r="CF473" s="67" t="str">
        <f t="shared" si="5429"/>
        <v/>
      </c>
      <c r="CG473" s="67" t="str">
        <f t="shared" si="5430"/>
        <v/>
      </c>
      <c r="CH473" s="67" t="str">
        <f t="shared" si="5431"/>
        <v/>
      </c>
      <c r="CI473" s="75" t="str">
        <f t="shared" si="5432"/>
        <v/>
      </c>
      <c r="CJ473" s="74" t="str">
        <f t="shared" si="5621"/>
        <v/>
      </c>
      <c r="CK473" s="67" t="str">
        <f t="shared" ref="CK473" si="5665">IF(AND($F473=CJ$2,$D473=CJ$3,$E473=CK$4),1,"")</f>
        <v/>
      </c>
      <c r="CL473" s="67" t="str">
        <f t="shared" si="5434"/>
        <v/>
      </c>
      <c r="CM473" s="67" t="str">
        <f t="shared" si="5435"/>
        <v/>
      </c>
      <c r="CN473" s="67" t="str">
        <f t="shared" si="5436"/>
        <v/>
      </c>
      <c r="CO473" s="67" t="str">
        <f t="shared" si="5437"/>
        <v/>
      </c>
      <c r="CP473" s="67" t="str">
        <f t="shared" si="5438"/>
        <v/>
      </c>
      <c r="CQ473" s="67" t="str">
        <f t="shared" si="5439"/>
        <v/>
      </c>
      <c r="CR473" s="67" t="str">
        <f t="shared" si="5440"/>
        <v/>
      </c>
      <c r="CS473" s="75" t="str">
        <f t="shared" si="5441"/>
        <v/>
      </c>
      <c r="CT473" s="74" t="str">
        <f t="shared" si="5623"/>
        <v/>
      </c>
      <c r="CU473" s="67" t="str">
        <f t="shared" ref="CU473" si="5666">IF(AND($F473=CT$2,$D473=CT$3,$E473=CU$4),1,"")</f>
        <v/>
      </c>
      <c r="CV473" s="67" t="str">
        <f t="shared" si="5443"/>
        <v/>
      </c>
      <c r="CW473" s="67" t="str">
        <f t="shared" si="5444"/>
        <v/>
      </c>
      <c r="CX473" s="67" t="str">
        <f t="shared" si="5445"/>
        <v/>
      </c>
      <c r="CY473" s="67" t="str">
        <f t="shared" si="5446"/>
        <v/>
      </c>
      <c r="CZ473" s="67" t="str">
        <f t="shared" si="5447"/>
        <v/>
      </c>
      <c r="DA473" s="67" t="str">
        <f t="shared" si="5448"/>
        <v/>
      </c>
      <c r="DB473" s="67" t="str">
        <f t="shared" si="5449"/>
        <v/>
      </c>
      <c r="DC473" s="75" t="str">
        <f t="shared" si="5450"/>
        <v/>
      </c>
      <c r="DD473" s="74" t="str">
        <f t="shared" si="5625"/>
        <v/>
      </c>
      <c r="DE473" s="67" t="str">
        <f t="shared" ref="DE473" si="5667">IF(AND($F473=DD$2,$D473=DD$3,$E473=DE$4),1,"")</f>
        <v/>
      </c>
      <c r="DF473" s="67" t="str">
        <f t="shared" si="5452"/>
        <v/>
      </c>
      <c r="DG473" s="67" t="str">
        <f t="shared" si="5453"/>
        <v/>
      </c>
      <c r="DH473" s="67" t="str">
        <f t="shared" si="5454"/>
        <v/>
      </c>
      <c r="DI473" s="67" t="str">
        <f t="shared" si="5455"/>
        <v/>
      </c>
      <c r="DJ473" s="67" t="str">
        <f t="shared" si="5456"/>
        <v/>
      </c>
      <c r="DK473" s="67" t="str">
        <f t="shared" si="5457"/>
        <v/>
      </c>
      <c r="DL473" s="67" t="str">
        <f t="shared" si="5458"/>
        <v/>
      </c>
      <c r="DM473" s="75" t="str">
        <f t="shared" si="5459"/>
        <v/>
      </c>
      <c r="DN473" s="74" t="str">
        <f t="shared" si="5627"/>
        <v/>
      </c>
      <c r="DO473" s="67" t="str">
        <f t="shared" ref="DO473" si="5668">IF(AND($F473=DN$2,$D473=DN$3,$E473=DO$4),1,"")</f>
        <v/>
      </c>
      <c r="DP473" s="67" t="str">
        <f t="shared" si="5461"/>
        <v/>
      </c>
      <c r="DQ473" s="67" t="str">
        <f t="shared" si="5462"/>
        <v/>
      </c>
      <c r="DR473" s="67" t="str">
        <f t="shared" si="5463"/>
        <v/>
      </c>
      <c r="DS473" s="67" t="str">
        <f t="shared" si="5464"/>
        <v/>
      </c>
      <c r="DT473" s="67" t="str">
        <f t="shared" si="5465"/>
        <v/>
      </c>
      <c r="DU473" s="67" t="str">
        <f t="shared" si="5466"/>
        <v/>
      </c>
      <c r="DV473" s="67" t="str">
        <f t="shared" si="5467"/>
        <v/>
      </c>
      <c r="DW473" s="76" t="str">
        <f t="shared" si="5468"/>
        <v/>
      </c>
      <c r="DX473" s="73"/>
    </row>
    <row r="474" spans="1:128" hidden="1">
      <c r="A474" s="67" t="str">
        <f>IF(OR(B474=0,B474=""),"",'Stu.Detail (1-20)'!A476)</f>
        <v/>
      </c>
      <c r="B474" s="67" t="str">
        <f>IF(OR('Stu.Detail (1-20)'!B476=0,'Stu.Detail (1-20)'!B476=""),"",'Stu.Detail (1-20)'!B476)</f>
        <v/>
      </c>
      <c r="C474" s="68" t="str">
        <f>IF(OR('Stu.Detail (1-20)'!C476=0,'Stu.Detail (1-20)'!C476=""),"",'Stu.Detail (1-20)'!C476)</f>
        <v/>
      </c>
      <c r="D474" s="67" t="str">
        <f>IF(OR('Stu.Detail (1-20)'!J476=0,'Stu.Detail (1-20)'!J476=""),"",'Stu.Detail (1-20)'!J476)</f>
        <v/>
      </c>
      <c r="E474" s="67" t="str">
        <f>IF(OR('Stu.Detail (1-20)'!K476=0,'Stu.Detail (1-20)'!K476=""),"",'Stu.Detail (1-20)'!K476)</f>
        <v/>
      </c>
      <c r="F474" s="67" t="str">
        <f>IF(OR('Stu.Detail (1-20)'!L476=0,'Stu.Detail (1-20)'!L476=""),"",'Stu.Detail (1-20)'!L476)</f>
        <v/>
      </c>
      <c r="H474" s="74" t="str">
        <f t="shared" si="5359"/>
        <v/>
      </c>
      <c r="I474" s="67" t="str">
        <f t="shared" si="5360"/>
        <v/>
      </c>
      <c r="J474" s="67" t="str">
        <f t="shared" si="5361"/>
        <v/>
      </c>
      <c r="K474" s="67" t="str">
        <f t="shared" si="5362"/>
        <v/>
      </c>
      <c r="L474" s="67" t="str">
        <f t="shared" si="5363"/>
        <v/>
      </c>
      <c r="M474" s="67" t="str">
        <f t="shared" si="5364"/>
        <v/>
      </c>
      <c r="N474" s="67" t="str">
        <f t="shared" si="5365"/>
        <v/>
      </c>
      <c r="O474" s="67" t="str">
        <f t="shared" si="5366"/>
        <v/>
      </c>
      <c r="P474" s="67" t="str">
        <f t="shared" si="5367"/>
        <v/>
      </c>
      <c r="Q474" s="75" t="str">
        <f t="shared" si="5368"/>
        <v/>
      </c>
      <c r="R474" s="74" t="str">
        <f t="shared" si="5369"/>
        <v/>
      </c>
      <c r="S474" s="67" t="str">
        <f t="shared" si="5370"/>
        <v/>
      </c>
      <c r="T474" s="67" t="str">
        <f t="shared" si="5371"/>
        <v/>
      </c>
      <c r="U474" s="67" t="str">
        <f t="shared" si="5372"/>
        <v/>
      </c>
      <c r="V474" s="67" t="str">
        <f t="shared" si="5373"/>
        <v/>
      </c>
      <c r="W474" s="67" t="str">
        <f t="shared" si="5374"/>
        <v/>
      </c>
      <c r="X474" s="67" t="str">
        <f t="shared" si="5375"/>
        <v/>
      </c>
      <c r="Y474" s="67" t="str">
        <f t="shared" si="5376"/>
        <v/>
      </c>
      <c r="Z474" s="67" t="str">
        <f t="shared" si="5377"/>
        <v/>
      </c>
      <c r="AA474" s="75" t="str">
        <f t="shared" si="5378"/>
        <v/>
      </c>
      <c r="AB474" s="74" t="str">
        <f t="shared" si="5609"/>
        <v/>
      </c>
      <c r="AC474" s="67" t="str">
        <f t="shared" ref="AC474" si="5669">IF(AND($F474=AB$2,$D474=AB$3,$E474=AC$4),1,"")</f>
        <v/>
      </c>
      <c r="AD474" s="67" t="str">
        <f t="shared" si="5380"/>
        <v/>
      </c>
      <c r="AE474" s="67" t="str">
        <f t="shared" si="5381"/>
        <v/>
      </c>
      <c r="AF474" s="67" t="str">
        <f t="shared" si="5382"/>
        <v/>
      </c>
      <c r="AG474" s="67" t="str">
        <f t="shared" si="5383"/>
        <v/>
      </c>
      <c r="AH474" s="67" t="str">
        <f t="shared" si="5384"/>
        <v/>
      </c>
      <c r="AI474" s="67" t="str">
        <f t="shared" si="5385"/>
        <v/>
      </c>
      <c r="AJ474" s="67" t="str">
        <f t="shared" si="5386"/>
        <v/>
      </c>
      <c r="AK474" s="75" t="str">
        <f t="shared" si="5387"/>
        <v/>
      </c>
      <c r="AL474" s="74" t="str">
        <f t="shared" si="5611"/>
        <v/>
      </c>
      <c r="AM474" s="67" t="str">
        <f t="shared" ref="AM474" si="5670">IF(AND($F474=AL$2,$D474=AL$3,$E474=AM$4),1,"")</f>
        <v/>
      </c>
      <c r="AN474" s="67" t="str">
        <f t="shared" si="5389"/>
        <v/>
      </c>
      <c r="AO474" s="67" t="str">
        <f t="shared" si="5390"/>
        <v/>
      </c>
      <c r="AP474" s="67" t="str">
        <f t="shared" si="5391"/>
        <v/>
      </c>
      <c r="AQ474" s="67" t="str">
        <f t="shared" si="5392"/>
        <v/>
      </c>
      <c r="AR474" s="67" t="str">
        <f t="shared" si="5393"/>
        <v/>
      </c>
      <c r="AS474" s="67" t="str">
        <f t="shared" si="5394"/>
        <v/>
      </c>
      <c r="AT474" s="67" t="str">
        <f t="shared" si="5395"/>
        <v/>
      </c>
      <c r="AU474" s="75" t="str">
        <f t="shared" si="5396"/>
        <v/>
      </c>
      <c r="AV474" s="74" t="str">
        <f t="shared" si="5613"/>
        <v/>
      </c>
      <c r="AW474" s="67" t="str">
        <f t="shared" ref="AW474" si="5671">IF(AND($F474=AV$2,$D474=AV$3,$E474=AW$4),1,"")</f>
        <v/>
      </c>
      <c r="AX474" s="67" t="str">
        <f t="shared" si="5398"/>
        <v/>
      </c>
      <c r="AY474" s="67" t="str">
        <f t="shared" si="5399"/>
        <v/>
      </c>
      <c r="AZ474" s="67" t="str">
        <f t="shared" si="5400"/>
        <v/>
      </c>
      <c r="BA474" s="67" t="str">
        <f t="shared" si="5401"/>
        <v/>
      </c>
      <c r="BB474" s="67" t="str">
        <f t="shared" si="5402"/>
        <v/>
      </c>
      <c r="BC474" s="67" t="str">
        <f t="shared" si="5403"/>
        <v/>
      </c>
      <c r="BD474" s="67" t="str">
        <f t="shared" si="5404"/>
        <v/>
      </c>
      <c r="BE474" s="75" t="str">
        <f t="shared" si="5405"/>
        <v/>
      </c>
      <c r="BF474" s="74" t="str">
        <f t="shared" si="5615"/>
        <v/>
      </c>
      <c r="BG474" s="67" t="str">
        <f t="shared" ref="BG474" si="5672">IF(AND($F474=BF$2,$D474=BF$3,$E474=BG$4),1,"")</f>
        <v/>
      </c>
      <c r="BH474" s="67" t="str">
        <f t="shared" si="5407"/>
        <v/>
      </c>
      <c r="BI474" s="67" t="str">
        <f t="shared" si="5408"/>
        <v/>
      </c>
      <c r="BJ474" s="67" t="str">
        <f t="shared" si="5409"/>
        <v/>
      </c>
      <c r="BK474" s="67" t="str">
        <f t="shared" si="5410"/>
        <v/>
      </c>
      <c r="BL474" s="67" t="str">
        <f t="shared" si="5411"/>
        <v/>
      </c>
      <c r="BM474" s="67" t="str">
        <f t="shared" si="5412"/>
        <v/>
      </c>
      <c r="BN474" s="67" t="str">
        <f t="shared" si="5413"/>
        <v/>
      </c>
      <c r="BO474" s="75" t="str">
        <f t="shared" si="5414"/>
        <v/>
      </c>
      <c r="BP474" s="74" t="str">
        <f t="shared" si="5617"/>
        <v/>
      </c>
      <c r="BQ474" s="67" t="str">
        <f t="shared" ref="BQ474" si="5673">IF(AND($F474=BP$2,$D474=BP$3,$E474=BQ$4),1,"")</f>
        <v/>
      </c>
      <c r="BR474" s="67" t="str">
        <f t="shared" si="5416"/>
        <v/>
      </c>
      <c r="BS474" s="67" t="str">
        <f t="shared" si="5417"/>
        <v/>
      </c>
      <c r="BT474" s="67" t="str">
        <f t="shared" si="5418"/>
        <v/>
      </c>
      <c r="BU474" s="67" t="str">
        <f t="shared" si="5419"/>
        <v/>
      </c>
      <c r="BV474" s="67" t="str">
        <f t="shared" si="5420"/>
        <v/>
      </c>
      <c r="BW474" s="67" t="str">
        <f t="shared" si="5421"/>
        <v/>
      </c>
      <c r="BX474" s="67" t="str">
        <f t="shared" si="5422"/>
        <v/>
      </c>
      <c r="BY474" s="75" t="str">
        <f t="shared" si="5423"/>
        <v/>
      </c>
      <c r="BZ474" s="74" t="str">
        <f t="shared" si="5619"/>
        <v/>
      </c>
      <c r="CA474" s="67" t="str">
        <f t="shared" ref="CA474" si="5674">IF(AND($F474=BZ$2,$D474=BZ$3,$E474=CA$4),1,"")</f>
        <v/>
      </c>
      <c r="CB474" s="67" t="str">
        <f t="shared" si="5425"/>
        <v/>
      </c>
      <c r="CC474" s="67" t="str">
        <f t="shared" si="5426"/>
        <v/>
      </c>
      <c r="CD474" s="67" t="str">
        <f t="shared" si="5427"/>
        <v/>
      </c>
      <c r="CE474" s="67" t="str">
        <f t="shared" si="5428"/>
        <v/>
      </c>
      <c r="CF474" s="67" t="str">
        <f t="shared" si="5429"/>
        <v/>
      </c>
      <c r="CG474" s="67" t="str">
        <f t="shared" si="5430"/>
        <v/>
      </c>
      <c r="CH474" s="67" t="str">
        <f t="shared" si="5431"/>
        <v/>
      </c>
      <c r="CI474" s="75" t="str">
        <f t="shared" si="5432"/>
        <v/>
      </c>
      <c r="CJ474" s="74" t="str">
        <f t="shared" si="5621"/>
        <v/>
      </c>
      <c r="CK474" s="67" t="str">
        <f t="shared" ref="CK474" si="5675">IF(AND($F474=CJ$2,$D474=CJ$3,$E474=CK$4),1,"")</f>
        <v/>
      </c>
      <c r="CL474" s="67" t="str">
        <f t="shared" si="5434"/>
        <v/>
      </c>
      <c r="CM474" s="67" t="str">
        <f t="shared" si="5435"/>
        <v/>
      </c>
      <c r="CN474" s="67" t="str">
        <f t="shared" si="5436"/>
        <v/>
      </c>
      <c r="CO474" s="67" t="str">
        <f t="shared" si="5437"/>
        <v/>
      </c>
      <c r="CP474" s="67" t="str">
        <f t="shared" si="5438"/>
        <v/>
      </c>
      <c r="CQ474" s="67" t="str">
        <f t="shared" si="5439"/>
        <v/>
      </c>
      <c r="CR474" s="67" t="str">
        <f t="shared" si="5440"/>
        <v/>
      </c>
      <c r="CS474" s="75" t="str">
        <f t="shared" si="5441"/>
        <v/>
      </c>
      <c r="CT474" s="74" t="str">
        <f t="shared" si="5623"/>
        <v/>
      </c>
      <c r="CU474" s="67" t="str">
        <f t="shared" ref="CU474" si="5676">IF(AND($F474=CT$2,$D474=CT$3,$E474=CU$4),1,"")</f>
        <v/>
      </c>
      <c r="CV474" s="67" t="str">
        <f t="shared" si="5443"/>
        <v/>
      </c>
      <c r="CW474" s="67" t="str">
        <f t="shared" si="5444"/>
        <v/>
      </c>
      <c r="CX474" s="67" t="str">
        <f t="shared" si="5445"/>
        <v/>
      </c>
      <c r="CY474" s="67" t="str">
        <f t="shared" si="5446"/>
        <v/>
      </c>
      <c r="CZ474" s="67" t="str">
        <f t="shared" si="5447"/>
        <v/>
      </c>
      <c r="DA474" s="67" t="str">
        <f t="shared" si="5448"/>
        <v/>
      </c>
      <c r="DB474" s="67" t="str">
        <f t="shared" si="5449"/>
        <v/>
      </c>
      <c r="DC474" s="75" t="str">
        <f t="shared" si="5450"/>
        <v/>
      </c>
      <c r="DD474" s="74" t="str">
        <f t="shared" si="5625"/>
        <v/>
      </c>
      <c r="DE474" s="67" t="str">
        <f t="shared" ref="DE474" si="5677">IF(AND($F474=DD$2,$D474=DD$3,$E474=DE$4),1,"")</f>
        <v/>
      </c>
      <c r="DF474" s="67" t="str">
        <f t="shared" si="5452"/>
        <v/>
      </c>
      <c r="DG474" s="67" t="str">
        <f t="shared" si="5453"/>
        <v/>
      </c>
      <c r="DH474" s="67" t="str">
        <f t="shared" si="5454"/>
        <v/>
      </c>
      <c r="DI474" s="67" t="str">
        <f t="shared" si="5455"/>
        <v/>
      </c>
      <c r="DJ474" s="67" t="str">
        <f t="shared" si="5456"/>
        <v/>
      </c>
      <c r="DK474" s="67" t="str">
        <f t="shared" si="5457"/>
        <v/>
      </c>
      <c r="DL474" s="67" t="str">
        <f t="shared" si="5458"/>
        <v/>
      </c>
      <c r="DM474" s="75" t="str">
        <f t="shared" si="5459"/>
        <v/>
      </c>
      <c r="DN474" s="74" t="str">
        <f t="shared" si="5627"/>
        <v/>
      </c>
      <c r="DO474" s="67" t="str">
        <f t="shared" ref="DO474" si="5678">IF(AND($F474=DN$2,$D474=DN$3,$E474=DO$4),1,"")</f>
        <v/>
      </c>
      <c r="DP474" s="67" t="str">
        <f t="shared" si="5461"/>
        <v/>
      </c>
      <c r="DQ474" s="67" t="str">
        <f t="shared" si="5462"/>
        <v/>
      </c>
      <c r="DR474" s="67" t="str">
        <f t="shared" si="5463"/>
        <v/>
      </c>
      <c r="DS474" s="67" t="str">
        <f t="shared" si="5464"/>
        <v/>
      </c>
      <c r="DT474" s="67" t="str">
        <f t="shared" si="5465"/>
        <v/>
      </c>
      <c r="DU474" s="67" t="str">
        <f t="shared" si="5466"/>
        <v/>
      </c>
      <c r="DV474" s="67" t="str">
        <f t="shared" si="5467"/>
        <v/>
      </c>
      <c r="DW474" s="76" t="str">
        <f t="shared" si="5468"/>
        <v/>
      </c>
      <c r="DX474" s="73"/>
    </row>
    <row r="475" spans="1:128" hidden="1">
      <c r="A475" s="67" t="str">
        <f>IF(OR(B475=0,B475=""),"",'Stu.Detail (1-20)'!A477)</f>
        <v/>
      </c>
      <c r="B475" s="67" t="str">
        <f>IF(OR('Stu.Detail (1-20)'!B477=0,'Stu.Detail (1-20)'!B477=""),"",'Stu.Detail (1-20)'!B477)</f>
        <v/>
      </c>
      <c r="C475" s="68" t="str">
        <f>IF(OR('Stu.Detail (1-20)'!C477=0,'Stu.Detail (1-20)'!C477=""),"",'Stu.Detail (1-20)'!C477)</f>
        <v/>
      </c>
      <c r="D475" s="67" t="str">
        <f>IF(OR('Stu.Detail (1-20)'!J477=0,'Stu.Detail (1-20)'!J477=""),"",'Stu.Detail (1-20)'!J477)</f>
        <v/>
      </c>
      <c r="E475" s="67" t="str">
        <f>IF(OR('Stu.Detail (1-20)'!K477=0,'Stu.Detail (1-20)'!K477=""),"",'Stu.Detail (1-20)'!K477)</f>
        <v/>
      </c>
      <c r="F475" s="67" t="str">
        <f>IF(OR('Stu.Detail (1-20)'!L477=0,'Stu.Detail (1-20)'!L477=""),"",'Stu.Detail (1-20)'!L477)</f>
        <v/>
      </c>
      <c r="H475" s="74" t="str">
        <f t="shared" si="5359"/>
        <v/>
      </c>
      <c r="I475" s="67" t="str">
        <f t="shared" si="5360"/>
        <v/>
      </c>
      <c r="J475" s="67" t="str">
        <f t="shared" si="5361"/>
        <v/>
      </c>
      <c r="K475" s="67" t="str">
        <f t="shared" si="5362"/>
        <v/>
      </c>
      <c r="L475" s="67" t="str">
        <f t="shared" si="5363"/>
        <v/>
      </c>
      <c r="M475" s="67" t="str">
        <f t="shared" si="5364"/>
        <v/>
      </c>
      <c r="N475" s="67" t="str">
        <f t="shared" si="5365"/>
        <v/>
      </c>
      <c r="O475" s="67" t="str">
        <f t="shared" si="5366"/>
        <v/>
      </c>
      <c r="P475" s="67" t="str">
        <f t="shared" si="5367"/>
        <v/>
      </c>
      <c r="Q475" s="75" t="str">
        <f t="shared" si="5368"/>
        <v/>
      </c>
      <c r="R475" s="74" t="str">
        <f t="shared" si="5369"/>
        <v/>
      </c>
      <c r="S475" s="67" t="str">
        <f t="shared" si="5370"/>
        <v/>
      </c>
      <c r="T475" s="67" t="str">
        <f t="shared" si="5371"/>
        <v/>
      </c>
      <c r="U475" s="67" t="str">
        <f t="shared" si="5372"/>
        <v/>
      </c>
      <c r="V475" s="67" t="str">
        <f t="shared" si="5373"/>
        <v/>
      </c>
      <c r="W475" s="67" t="str">
        <f t="shared" si="5374"/>
        <v/>
      </c>
      <c r="X475" s="67" t="str">
        <f t="shared" si="5375"/>
        <v/>
      </c>
      <c r="Y475" s="67" t="str">
        <f t="shared" si="5376"/>
        <v/>
      </c>
      <c r="Z475" s="67" t="str">
        <f t="shared" si="5377"/>
        <v/>
      </c>
      <c r="AA475" s="75" t="str">
        <f t="shared" si="5378"/>
        <v/>
      </c>
      <c r="AB475" s="74" t="str">
        <f t="shared" si="5609"/>
        <v/>
      </c>
      <c r="AC475" s="67" t="str">
        <f t="shared" ref="AC475" si="5679">IF(AND($F475=AB$2,$D475=AB$3,$E475=AC$4),1,"")</f>
        <v/>
      </c>
      <c r="AD475" s="67" t="str">
        <f t="shared" si="5380"/>
        <v/>
      </c>
      <c r="AE475" s="67" t="str">
        <f t="shared" si="5381"/>
        <v/>
      </c>
      <c r="AF475" s="67" t="str">
        <f t="shared" si="5382"/>
        <v/>
      </c>
      <c r="AG475" s="67" t="str">
        <f t="shared" si="5383"/>
        <v/>
      </c>
      <c r="AH475" s="67" t="str">
        <f t="shared" si="5384"/>
        <v/>
      </c>
      <c r="AI475" s="67" t="str">
        <f t="shared" si="5385"/>
        <v/>
      </c>
      <c r="AJ475" s="67" t="str">
        <f t="shared" si="5386"/>
        <v/>
      </c>
      <c r="AK475" s="75" t="str">
        <f t="shared" si="5387"/>
        <v/>
      </c>
      <c r="AL475" s="74" t="str">
        <f t="shared" si="5611"/>
        <v/>
      </c>
      <c r="AM475" s="67" t="str">
        <f t="shared" ref="AM475" si="5680">IF(AND($F475=AL$2,$D475=AL$3,$E475=AM$4),1,"")</f>
        <v/>
      </c>
      <c r="AN475" s="67" t="str">
        <f t="shared" si="5389"/>
        <v/>
      </c>
      <c r="AO475" s="67" t="str">
        <f t="shared" si="5390"/>
        <v/>
      </c>
      <c r="AP475" s="67" t="str">
        <f t="shared" si="5391"/>
        <v/>
      </c>
      <c r="AQ475" s="67" t="str">
        <f t="shared" si="5392"/>
        <v/>
      </c>
      <c r="AR475" s="67" t="str">
        <f t="shared" si="5393"/>
        <v/>
      </c>
      <c r="AS475" s="67" t="str">
        <f t="shared" si="5394"/>
        <v/>
      </c>
      <c r="AT475" s="67" t="str">
        <f t="shared" si="5395"/>
        <v/>
      </c>
      <c r="AU475" s="75" t="str">
        <f t="shared" si="5396"/>
        <v/>
      </c>
      <c r="AV475" s="74" t="str">
        <f t="shared" si="5613"/>
        <v/>
      </c>
      <c r="AW475" s="67" t="str">
        <f t="shared" ref="AW475" si="5681">IF(AND($F475=AV$2,$D475=AV$3,$E475=AW$4),1,"")</f>
        <v/>
      </c>
      <c r="AX475" s="67" t="str">
        <f t="shared" si="5398"/>
        <v/>
      </c>
      <c r="AY475" s="67" t="str">
        <f t="shared" si="5399"/>
        <v/>
      </c>
      <c r="AZ475" s="67" t="str">
        <f t="shared" si="5400"/>
        <v/>
      </c>
      <c r="BA475" s="67" t="str">
        <f t="shared" si="5401"/>
        <v/>
      </c>
      <c r="BB475" s="67" t="str">
        <f t="shared" si="5402"/>
        <v/>
      </c>
      <c r="BC475" s="67" t="str">
        <f t="shared" si="5403"/>
        <v/>
      </c>
      <c r="BD475" s="67" t="str">
        <f t="shared" si="5404"/>
        <v/>
      </c>
      <c r="BE475" s="75" t="str">
        <f t="shared" si="5405"/>
        <v/>
      </c>
      <c r="BF475" s="74" t="str">
        <f t="shared" si="5615"/>
        <v/>
      </c>
      <c r="BG475" s="67" t="str">
        <f t="shared" ref="BG475" si="5682">IF(AND($F475=BF$2,$D475=BF$3,$E475=BG$4),1,"")</f>
        <v/>
      </c>
      <c r="BH475" s="67" t="str">
        <f t="shared" si="5407"/>
        <v/>
      </c>
      <c r="BI475" s="67" t="str">
        <f t="shared" si="5408"/>
        <v/>
      </c>
      <c r="BJ475" s="67" t="str">
        <f t="shared" si="5409"/>
        <v/>
      </c>
      <c r="BK475" s="67" t="str">
        <f t="shared" si="5410"/>
        <v/>
      </c>
      <c r="BL475" s="67" t="str">
        <f t="shared" si="5411"/>
        <v/>
      </c>
      <c r="BM475" s="67" t="str">
        <f t="shared" si="5412"/>
        <v/>
      </c>
      <c r="BN475" s="67" t="str">
        <f t="shared" si="5413"/>
        <v/>
      </c>
      <c r="BO475" s="75" t="str">
        <f t="shared" si="5414"/>
        <v/>
      </c>
      <c r="BP475" s="74" t="str">
        <f t="shared" si="5617"/>
        <v/>
      </c>
      <c r="BQ475" s="67" t="str">
        <f t="shared" ref="BQ475" si="5683">IF(AND($F475=BP$2,$D475=BP$3,$E475=BQ$4),1,"")</f>
        <v/>
      </c>
      <c r="BR475" s="67" t="str">
        <f t="shared" si="5416"/>
        <v/>
      </c>
      <c r="BS475" s="67" t="str">
        <f t="shared" si="5417"/>
        <v/>
      </c>
      <c r="BT475" s="67" t="str">
        <f t="shared" si="5418"/>
        <v/>
      </c>
      <c r="BU475" s="67" t="str">
        <f t="shared" si="5419"/>
        <v/>
      </c>
      <c r="BV475" s="67" t="str">
        <f t="shared" si="5420"/>
        <v/>
      </c>
      <c r="BW475" s="67" t="str">
        <f t="shared" si="5421"/>
        <v/>
      </c>
      <c r="BX475" s="67" t="str">
        <f t="shared" si="5422"/>
        <v/>
      </c>
      <c r="BY475" s="75" t="str">
        <f t="shared" si="5423"/>
        <v/>
      </c>
      <c r="BZ475" s="74" t="str">
        <f t="shared" si="5619"/>
        <v/>
      </c>
      <c r="CA475" s="67" t="str">
        <f t="shared" ref="CA475" si="5684">IF(AND($F475=BZ$2,$D475=BZ$3,$E475=CA$4),1,"")</f>
        <v/>
      </c>
      <c r="CB475" s="67" t="str">
        <f t="shared" si="5425"/>
        <v/>
      </c>
      <c r="CC475" s="67" t="str">
        <f t="shared" si="5426"/>
        <v/>
      </c>
      <c r="CD475" s="67" t="str">
        <f t="shared" si="5427"/>
        <v/>
      </c>
      <c r="CE475" s="67" t="str">
        <f t="shared" si="5428"/>
        <v/>
      </c>
      <c r="CF475" s="67" t="str">
        <f t="shared" si="5429"/>
        <v/>
      </c>
      <c r="CG475" s="67" t="str">
        <f t="shared" si="5430"/>
        <v/>
      </c>
      <c r="CH475" s="67" t="str">
        <f t="shared" si="5431"/>
        <v/>
      </c>
      <c r="CI475" s="75" t="str">
        <f t="shared" si="5432"/>
        <v/>
      </c>
      <c r="CJ475" s="74" t="str">
        <f t="shared" si="5621"/>
        <v/>
      </c>
      <c r="CK475" s="67" t="str">
        <f t="shared" ref="CK475" si="5685">IF(AND($F475=CJ$2,$D475=CJ$3,$E475=CK$4),1,"")</f>
        <v/>
      </c>
      <c r="CL475" s="67" t="str">
        <f t="shared" si="5434"/>
        <v/>
      </c>
      <c r="CM475" s="67" t="str">
        <f t="shared" si="5435"/>
        <v/>
      </c>
      <c r="CN475" s="67" t="str">
        <f t="shared" si="5436"/>
        <v/>
      </c>
      <c r="CO475" s="67" t="str">
        <f t="shared" si="5437"/>
        <v/>
      </c>
      <c r="CP475" s="67" t="str">
        <f t="shared" si="5438"/>
        <v/>
      </c>
      <c r="CQ475" s="67" t="str">
        <f t="shared" si="5439"/>
        <v/>
      </c>
      <c r="CR475" s="67" t="str">
        <f t="shared" si="5440"/>
        <v/>
      </c>
      <c r="CS475" s="75" t="str">
        <f t="shared" si="5441"/>
        <v/>
      </c>
      <c r="CT475" s="74" t="str">
        <f t="shared" si="5623"/>
        <v/>
      </c>
      <c r="CU475" s="67" t="str">
        <f t="shared" ref="CU475" si="5686">IF(AND($F475=CT$2,$D475=CT$3,$E475=CU$4),1,"")</f>
        <v/>
      </c>
      <c r="CV475" s="67" t="str">
        <f t="shared" si="5443"/>
        <v/>
      </c>
      <c r="CW475" s="67" t="str">
        <f t="shared" si="5444"/>
        <v/>
      </c>
      <c r="CX475" s="67" t="str">
        <f t="shared" si="5445"/>
        <v/>
      </c>
      <c r="CY475" s="67" t="str">
        <f t="shared" si="5446"/>
        <v/>
      </c>
      <c r="CZ475" s="67" t="str">
        <f t="shared" si="5447"/>
        <v/>
      </c>
      <c r="DA475" s="67" t="str">
        <f t="shared" si="5448"/>
        <v/>
      </c>
      <c r="DB475" s="67" t="str">
        <f t="shared" si="5449"/>
        <v/>
      </c>
      <c r="DC475" s="75" t="str">
        <f t="shared" si="5450"/>
        <v/>
      </c>
      <c r="DD475" s="74" t="str">
        <f t="shared" si="5625"/>
        <v/>
      </c>
      <c r="DE475" s="67" t="str">
        <f t="shared" ref="DE475" si="5687">IF(AND($F475=DD$2,$D475=DD$3,$E475=DE$4),1,"")</f>
        <v/>
      </c>
      <c r="DF475" s="67" t="str">
        <f t="shared" si="5452"/>
        <v/>
      </c>
      <c r="DG475" s="67" t="str">
        <f t="shared" si="5453"/>
        <v/>
      </c>
      <c r="DH475" s="67" t="str">
        <f t="shared" si="5454"/>
        <v/>
      </c>
      <c r="DI475" s="67" t="str">
        <f t="shared" si="5455"/>
        <v/>
      </c>
      <c r="DJ475" s="67" t="str">
        <f t="shared" si="5456"/>
        <v/>
      </c>
      <c r="DK475" s="67" t="str">
        <f t="shared" si="5457"/>
        <v/>
      </c>
      <c r="DL475" s="67" t="str">
        <f t="shared" si="5458"/>
        <v/>
      </c>
      <c r="DM475" s="75" t="str">
        <f t="shared" si="5459"/>
        <v/>
      </c>
      <c r="DN475" s="74" t="str">
        <f t="shared" si="5627"/>
        <v/>
      </c>
      <c r="DO475" s="67" t="str">
        <f t="shared" ref="DO475" si="5688">IF(AND($F475=DN$2,$D475=DN$3,$E475=DO$4),1,"")</f>
        <v/>
      </c>
      <c r="DP475" s="67" t="str">
        <f t="shared" si="5461"/>
        <v/>
      </c>
      <c r="DQ475" s="67" t="str">
        <f t="shared" si="5462"/>
        <v/>
      </c>
      <c r="DR475" s="67" t="str">
        <f t="shared" si="5463"/>
        <v/>
      </c>
      <c r="DS475" s="67" t="str">
        <f t="shared" si="5464"/>
        <v/>
      </c>
      <c r="DT475" s="67" t="str">
        <f t="shared" si="5465"/>
        <v/>
      </c>
      <c r="DU475" s="67" t="str">
        <f t="shared" si="5466"/>
        <v/>
      </c>
      <c r="DV475" s="67" t="str">
        <f t="shared" si="5467"/>
        <v/>
      </c>
      <c r="DW475" s="76" t="str">
        <f t="shared" si="5468"/>
        <v/>
      </c>
      <c r="DX475" s="73"/>
    </row>
    <row r="476" spans="1:128" hidden="1">
      <c r="A476" s="67" t="str">
        <f>IF(OR(B476=0,B476=""),"",'Stu.Detail (1-20)'!A478)</f>
        <v/>
      </c>
      <c r="B476" s="67" t="str">
        <f>IF(OR('Stu.Detail (1-20)'!B478=0,'Stu.Detail (1-20)'!B478=""),"",'Stu.Detail (1-20)'!B478)</f>
        <v/>
      </c>
      <c r="C476" s="68" t="str">
        <f>IF(OR('Stu.Detail (1-20)'!C478=0,'Stu.Detail (1-20)'!C478=""),"",'Stu.Detail (1-20)'!C478)</f>
        <v/>
      </c>
      <c r="D476" s="67" t="str">
        <f>IF(OR('Stu.Detail (1-20)'!J478=0,'Stu.Detail (1-20)'!J478=""),"",'Stu.Detail (1-20)'!J478)</f>
        <v/>
      </c>
      <c r="E476" s="67" t="str">
        <f>IF(OR('Stu.Detail (1-20)'!K478=0,'Stu.Detail (1-20)'!K478=""),"",'Stu.Detail (1-20)'!K478)</f>
        <v/>
      </c>
      <c r="F476" s="67" t="str">
        <f>IF(OR('Stu.Detail (1-20)'!L478=0,'Stu.Detail (1-20)'!L478=""),"",'Stu.Detail (1-20)'!L478)</f>
        <v/>
      </c>
      <c r="H476" s="74" t="str">
        <f t="shared" si="5359"/>
        <v/>
      </c>
      <c r="I476" s="67" t="str">
        <f t="shared" si="5360"/>
        <v/>
      </c>
      <c r="J476" s="67" t="str">
        <f t="shared" si="5361"/>
        <v/>
      </c>
      <c r="K476" s="67" t="str">
        <f t="shared" si="5362"/>
        <v/>
      </c>
      <c r="L476" s="67" t="str">
        <f t="shared" si="5363"/>
        <v/>
      </c>
      <c r="M476" s="67" t="str">
        <f t="shared" si="5364"/>
        <v/>
      </c>
      <c r="N476" s="67" t="str">
        <f t="shared" si="5365"/>
        <v/>
      </c>
      <c r="O476" s="67" t="str">
        <f t="shared" si="5366"/>
        <v/>
      </c>
      <c r="P476" s="67" t="str">
        <f t="shared" si="5367"/>
        <v/>
      </c>
      <c r="Q476" s="75" t="str">
        <f t="shared" si="5368"/>
        <v/>
      </c>
      <c r="R476" s="74" t="str">
        <f t="shared" si="5369"/>
        <v/>
      </c>
      <c r="S476" s="67" t="str">
        <f t="shared" si="5370"/>
        <v/>
      </c>
      <c r="T476" s="67" t="str">
        <f t="shared" si="5371"/>
        <v/>
      </c>
      <c r="U476" s="67" t="str">
        <f t="shared" si="5372"/>
        <v/>
      </c>
      <c r="V476" s="67" t="str">
        <f t="shared" si="5373"/>
        <v/>
      </c>
      <c r="W476" s="67" t="str">
        <f t="shared" si="5374"/>
        <v/>
      </c>
      <c r="X476" s="67" t="str">
        <f t="shared" si="5375"/>
        <v/>
      </c>
      <c r="Y476" s="67" t="str">
        <f t="shared" si="5376"/>
        <v/>
      </c>
      <c r="Z476" s="67" t="str">
        <f t="shared" si="5377"/>
        <v/>
      </c>
      <c r="AA476" s="75" t="str">
        <f t="shared" si="5378"/>
        <v/>
      </c>
      <c r="AB476" s="74" t="str">
        <f t="shared" si="5609"/>
        <v/>
      </c>
      <c r="AC476" s="67" t="str">
        <f t="shared" ref="AC476" si="5689">IF(AND($F476=AB$2,$D476=AB$3,$E476=AC$4),1,"")</f>
        <v/>
      </c>
      <c r="AD476" s="67" t="str">
        <f t="shared" si="5380"/>
        <v/>
      </c>
      <c r="AE476" s="67" t="str">
        <f t="shared" si="5381"/>
        <v/>
      </c>
      <c r="AF476" s="67" t="str">
        <f t="shared" si="5382"/>
        <v/>
      </c>
      <c r="AG476" s="67" t="str">
        <f t="shared" si="5383"/>
        <v/>
      </c>
      <c r="AH476" s="67" t="str">
        <f t="shared" si="5384"/>
        <v/>
      </c>
      <c r="AI476" s="67" t="str">
        <f t="shared" si="5385"/>
        <v/>
      </c>
      <c r="AJ476" s="67" t="str">
        <f t="shared" si="5386"/>
        <v/>
      </c>
      <c r="AK476" s="75" t="str">
        <f t="shared" si="5387"/>
        <v/>
      </c>
      <c r="AL476" s="74" t="str">
        <f t="shared" si="5611"/>
        <v/>
      </c>
      <c r="AM476" s="67" t="str">
        <f t="shared" ref="AM476" si="5690">IF(AND($F476=AL$2,$D476=AL$3,$E476=AM$4),1,"")</f>
        <v/>
      </c>
      <c r="AN476" s="67" t="str">
        <f t="shared" si="5389"/>
        <v/>
      </c>
      <c r="AO476" s="67" t="str">
        <f t="shared" si="5390"/>
        <v/>
      </c>
      <c r="AP476" s="67" t="str">
        <f t="shared" si="5391"/>
        <v/>
      </c>
      <c r="AQ476" s="67" t="str">
        <f t="shared" si="5392"/>
        <v/>
      </c>
      <c r="AR476" s="67" t="str">
        <f t="shared" si="5393"/>
        <v/>
      </c>
      <c r="AS476" s="67" t="str">
        <f t="shared" si="5394"/>
        <v/>
      </c>
      <c r="AT476" s="67" t="str">
        <f t="shared" si="5395"/>
        <v/>
      </c>
      <c r="AU476" s="75" t="str">
        <f t="shared" si="5396"/>
        <v/>
      </c>
      <c r="AV476" s="74" t="str">
        <f t="shared" si="5613"/>
        <v/>
      </c>
      <c r="AW476" s="67" t="str">
        <f t="shared" ref="AW476" si="5691">IF(AND($F476=AV$2,$D476=AV$3,$E476=AW$4),1,"")</f>
        <v/>
      </c>
      <c r="AX476" s="67" t="str">
        <f t="shared" si="5398"/>
        <v/>
      </c>
      <c r="AY476" s="67" t="str">
        <f t="shared" si="5399"/>
        <v/>
      </c>
      <c r="AZ476" s="67" t="str">
        <f t="shared" si="5400"/>
        <v/>
      </c>
      <c r="BA476" s="67" t="str">
        <f t="shared" si="5401"/>
        <v/>
      </c>
      <c r="BB476" s="67" t="str">
        <f t="shared" si="5402"/>
        <v/>
      </c>
      <c r="BC476" s="67" t="str">
        <f t="shared" si="5403"/>
        <v/>
      </c>
      <c r="BD476" s="67" t="str">
        <f t="shared" si="5404"/>
        <v/>
      </c>
      <c r="BE476" s="75" t="str">
        <f t="shared" si="5405"/>
        <v/>
      </c>
      <c r="BF476" s="74" t="str">
        <f t="shared" si="5615"/>
        <v/>
      </c>
      <c r="BG476" s="67" t="str">
        <f t="shared" ref="BG476" si="5692">IF(AND($F476=BF$2,$D476=BF$3,$E476=BG$4),1,"")</f>
        <v/>
      </c>
      <c r="BH476" s="67" t="str">
        <f t="shared" si="5407"/>
        <v/>
      </c>
      <c r="BI476" s="67" t="str">
        <f t="shared" si="5408"/>
        <v/>
      </c>
      <c r="BJ476" s="67" t="str">
        <f t="shared" si="5409"/>
        <v/>
      </c>
      <c r="BK476" s="67" t="str">
        <f t="shared" si="5410"/>
        <v/>
      </c>
      <c r="BL476" s="67" t="str">
        <f t="shared" si="5411"/>
        <v/>
      </c>
      <c r="BM476" s="67" t="str">
        <f t="shared" si="5412"/>
        <v/>
      </c>
      <c r="BN476" s="67" t="str">
        <f t="shared" si="5413"/>
        <v/>
      </c>
      <c r="BO476" s="75" t="str">
        <f t="shared" si="5414"/>
        <v/>
      </c>
      <c r="BP476" s="74" t="str">
        <f t="shared" si="5617"/>
        <v/>
      </c>
      <c r="BQ476" s="67" t="str">
        <f t="shared" ref="BQ476" si="5693">IF(AND($F476=BP$2,$D476=BP$3,$E476=BQ$4),1,"")</f>
        <v/>
      </c>
      <c r="BR476" s="67" t="str">
        <f t="shared" si="5416"/>
        <v/>
      </c>
      <c r="BS476" s="67" t="str">
        <f t="shared" si="5417"/>
        <v/>
      </c>
      <c r="BT476" s="67" t="str">
        <f t="shared" si="5418"/>
        <v/>
      </c>
      <c r="BU476" s="67" t="str">
        <f t="shared" si="5419"/>
        <v/>
      </c>
      <c r="BV476" s="67" t="str">
        <f t="shared" si="5420"/>
        <v/>
      </c>
      <c r="BW476" s="67" t="str">
        <f t="shared" si="5421"/>
        <v/>
      </c>
      <c r="BX476" s="67" t="str">
        <f t="shared" si="5422"/>
        <v/>
      </c>
      <c r="BY476" s="75" t="str">
        <f t="shared" si="5423"/>
        <v/>
      </c>
      <c r="BZ476" s="74" t="str">
        <f t="shared" si="5619"/>
        <v/>
      </c>
      <c r="CA476" s="67" t="str">
        <f t="shared" ref="CA476" si="5694">IF(AND($F476=BZ$2,$D476=BZ$3,$E476=CA$4),1,"")</f>
        <v/>
      </c>
      <c r="CB476" s="67" t="str">
        <f t="shared" si="5425"/>
        <v/>
      </c>
      <c r="CC476" s="67" t="str">
        <f t="shared" si="5426"/>
        <v/>
      </c>
      <c r="CD476" s="67" t="str">
        <f t="shared" si="5427"/>
        <v/>
      </c>
      <c r="CE476" s="67" t="str">
        <f t="shared" si="5428"/>
        <v/>
      </c>
      <c r="CF476" s="67" t="str">
        <f t="shared" si="5429"/>
        <v/>
      </c>
      <c r="CG476" s="67" t="str">
        <f t="shared" si="5430"/>
        <v/>
      </c>
      <c r="CH476" s="67" t="str">
        <f t="shared" si="5431"/>
        <v/>
      </c>
      <c r="CI476" s="75" t="str">
        <f t="shared" si="5432"/>
        <v/>
      </c>
      <c r="CJ476" s="74" t="str">
        <f t="shared" si="5621"/>
        <v/>
      </c>
      <c r="CK476" s="67" t="str">
        <f t="shared" ref="CK476" si="5695">IF(AND($F476=CJ$2,$D476=CJ$3,$E476=CK$4),1,"")</f>
        <v/>
      </c>
      <c r="CL476" s="67" t="str">
        <f t="shared" si="5434"/>
        <v/>
      </c>
      <c r="CM476" s="67" t="str">
        <f t="shared" si="5435"/>
        <v/>
      </c>
      <c r="CN476" s="67" t="str">
        <f t="shared" si="5436"/>
        <v/>
      </c>
      <c r="CO476" s="67" t="str">
        <f t="shared" si="5437"/>
        <v/>
      </c>
      <c r="CP476" s="67" t="str">
        <f t="shared" si="5438"/>
        <v/>
      </c>
      <c r="CQ476" s="67" t="str">
        <f t="shared" si="5439"/>
        <v/>
      </c>
      <c r="CR476" s="67" t="str">
        <f t="shared" si="5440"/>
        <v/>
      </c>
      <c r="CS476" s="75" t="str">
        <f t="shared" si="5441"/>
        <v/>
      </c>
      <c r="CT476" s="74" t="str">
        <f t="shared" si="5623"/>
        <v/>
      </c>
      <c r="CU476" s="67" t="str">
        <f t="shared" ref="CU476" si="5696">IF(AND($F476=CT$2,$D476=CT$3,$E476=CU$4),1,"")</f>
        <v/>
      </c>
      <c r="CV476" s="67" t="str">
        <f t="shared" si="5443"/>
        <v/>
      </c>
      <c r="CW476" s="67" t="str">
        <f t="shared" si="5444"/>
        <v/>
      </c>
      <c r="CX476" s="67" t="str">
        <f t="shared" si="5445"/>
        <v/>
      </c>
      <c r="CY476" s="67" t="str">
        <f t="shared" si="5446"/>
        <v/>
      </c>
      <c r="CZ476" s="67" t="str">
        <f t="shared" si="5447"/>
        <v/>
      </c>
      <c r="DA476" s="67" t="str">
        <f t="shared" si="5448"/>
        <v/>
      </c>
      <c r="DB476" s="67" t="str">
        <f t="shared" si="5449"/>
        <v/>
      </c>
      <c r="DC476" s="75" t="str">
        <f t="shared" si="5450"/>
        <v/>
      </c>
      <c r="DD476" s="74" t="str">
        <f t="shared" si="5625"/>
        <v/>
      </c>
      <c r="DE476" s="67" t="str">
        <f t="shared" ref="DE476" si="5697">IF(AND($F476=DD$2,$D476=DD$3,$E476=DE$4),1,"")</f>
        <v/>
      </c>
      <c r="DF476" s="67" t="str">
        <f t="shared" si="5452"/>
        <v/>
      </c>
      <c r="DG476" s="67" t="str">
        <f t="shared" si="5453"/>
        <v/>
      </c>
      <c r="DH476" s="67" t="str">
        <f t="shared" si="5454"/>
        <v/>
      </c>
      <c r="DI476" s="67" t="str">
        <f t="shared" si="5455"/>
        <v/>
      </c>
      <c r="DJ476" s="67" t="str">
        <f t="shared" si="5456"/>
        <v/>
      </c>
      <c r="DK476" s="67" t="str">
        <f t="shared" si="5457"/>
        <v/>
      </c>
      <c r="DL476" s="67" t="str">
        <f t="shared" si="5458"/>
        <v/>
      </c>
      <c r="DM476" s="75" t="str">
        <f t="shared" si="5459"/>
        <v/>
      </c>
      <c r="DN476" s="74" t="str">
        <f t="shared" si="5627"/>
        <v/>
      </c>
      <c r="DO476" s="67" t="str">
        <f t="shared" ref="DO476" si="5698">IF(AND($F476=DN$2,$D476=DN$3,$E476=DO$4),1,"")</f>
        <v/>
      </c>
      <c r="DP476" s="67" t="str">
        <f t="shared" si="5461"/>
        <v/>
      </c>
      <c r="DQ476" s="67" t="str">
        <f t="shared" si="5462"/>
        <v/>
      </c>
      <c r="DR476" s="67" t="str">
        <f t="shared" si="5463"/>
        <v/>
      </c>
      <c r="DS476" s="67" t="str">
        <f t="shared" si="5464"/>
        <v/>
      </c>
      <c r="DT476" s="67" t="str">
        <f t="shared" si="5465"/>
        <v/>
      </c>
      <c r="DU476" s="67" t="str">
        <f t="shared" si="5466"/>
        <v/>
      </c>
      <c r="DV476" s="67" t="str">
        <f t="shared" si="5467"/>
        <v/>
      </c>
      <c r="DW476" s="76" t="str">
        <f t="shared" si="5468"/>
        <v/>
      </c>
      <c r="DX476" s="73"/>
    </row>
    <row r="477" spans="1:128" hidden="1">
      <c r="A477" s="67" t="str">
        <f>IF(OR(B477=0,B477=""),"",'Stu.Detail (1-20)'!A479)</f>
        <v/>
      </c>
      <c r="B477" s="67" t="str">
        <f>IF(OR('Stu.Detail (1-20)'!B479=0,'Stu.Detail (1-20)'!B479=""),"",'Stu.Detail (1-20)'!B479)</f>
        <v/>
      </c>
      <c r="C477" s="68" t="str">
        <f>IF(OR('Stu.Detail (1-20)'!C479=0,'Stu.Detail (1-20)'!C479=""),"",'Stu.Detail (1-20)'!C479)</f>
        <v/>
      </c>
      <c r="D477" s="67" t="str">
        <f>IF(OR('Stu.Detail (1-20)'!J479=0,'Stu.Detail (1-20)'!J479=""),"",'Stu.Detail (1-20)'!J479)</f>
        <v/>
      </c>
      <c r="E477" s="67" t="str">
        <f>IF(OR('Stu.Detail (1-20)'!K479=0,'Stu.Detail (1-20)'!K479=""),"",'Stu.Detail (1-20)'!K479)</f>
        <v/>
      </c>
      <c r="F477" s="67" t="str">
        <f>IF(OR('Stu.Detail (1-20)'!L479=0,'Stu.Detail (1-20)'!L479=""),"",'Stu.Detail (1-20)'!L479)</f>
        <v/>
      </c>
      <c r="H477" s="74" t="str">
        <f t="shared" si="5359"/>
        <v/>
      </c>
      <c r="I477" s="67" t="str">
        <f t="shared" si="5360"/>
        <v/>
      </c>
      <c r="J477" s="67" t="str">
        <f t="shared" si="5361"/>
        <v/>
      </c>
      <c r="K477" s="67" t="str">
        <f t="shared" si="5362"/>
        <v/>
      </c>
      <c r="L477" s="67" t="str">
        <f t="shared" si="5363"/>
        <v/>
      </c>
      <c r="M477" s="67" t="str">
        <f t="shared" si="5364"/>
        <v/>
      </c>
      <c r="N477" s="67" t="str">
        <f t="shared" si="5365"/>
        <v/>
      </c>
      <c r="O477" s="67" t="str">
        <f t="shared" si="5366"/>
        <v/>
      </c>
      <c r="P477" s="67" t="str">
        <f t="shared" si="5367"/>
        <v/>
      </c>
      <c r="Q477" s="75" t="str">
        <f t="shared" si="5368"/>
        <v/>
      </c>
      <c r="R477" s="74" t="str">
        <f t="shared" si="5369"/>
        <v/>
      </c>
      <c r="S477" s="67" t="str">
        <f t="shared" si="5370"/>
        <v/>
      </c>
      <c r="T477" s="67" t="str">
        <f t="shared" si="5371"/>
        <v/>
      </c>
      <c r="U477" s="67" t="str">
        <f t="shared" si="5372"/>
        <v/>
      </c>
      <c r="V477" s="67" t="str">
        <f t="shared" si="5373"/>
        <v/>
      </c>
      <c r="W477" s="67" t="str">
        <f t="shared" si="5374"/>
        <v/>
      </c>
      <c r="X477" s="67" t="str">
        <f t="shared" si="5375"/>
        <v/>
      </c>
      <c r="Y477" s="67" t="str">
        <f t="shared" si="5376"/>
        <v/>
      </c>
      <c r="Z477" s="67" t="str">
        <f t="shared" si="5377"/>
        <v/>
      </c>
      <c r="AA477" s="75" t="str">
        <f t="shared" si="5378"/>
        <v/>
      </c>
      <c r="AB477" s="74" t="str">
        <f t="shared" si="5609"/>
        <v/>
      </c>
      <c r="AC477" s="67" t="str">
        <f t="shared" ref="AC477" si="5699">IF(AND($F477=AB$2,$D477=AB$3,$E477=AC$4),1,"")</f>
        <v/>
      </c>
      <c r="AD477" s="67" t="str">
        <f t="shared" si="5380"/>
        <v/>
      </c>
      <c r="AE477" s="67" t="str">
        <f t="shared" si="5381"/>
        <v/>
      </c>
      <c r="AF477" s="67" t="str">
        <f t="shared" si="5382"/>
        <v/>
      </c>
      <c r="AG477" s="67" t="str">
        <f t="shared" si="5383"/>
        <v/>
      </c>
      <c r="AH477" s="67" t="str">
        <f t="shared" si="5384"/>
        <v/>
      </c>
      <c r="AI477" s="67" t="str">
        <f t="shared" si="5385"/>
        <v/>
      </c>
      <c r="AJ477" s="67" t="str">
        <f t="shared" si="5386"/>
        <v/>
      </c>
      <c r="AK477" s="75" t="str">
        <f t="shared" si="5387"/>
        <v/>
      </c>
      <c r="AL477" s="74" t="str">
        <f t="shared" si="5611"/>
        <v/>
      </c>
      <c r="AM477" s="67" t="str">
        <f t="shared" ref="AM477" si="5700">IF(AND($F477=AL$2,$D477=AL$3,$E477=AM$4),1,"")</f>
        <v/>
      </c>
      <c r="AN477" s="67" t="str">
        <f t="shared" si="5389"/>
        <v/>
      </c>
      <c r="AO477" s="67" t="str">
        <f t="shared" si="5390"/>
        <v/>
      </c>
      <c r="AP477" s="67" t="str">
        <f t="shared" si="5391"/>
        <v/>
      </c>
      <c r="AQ477" s="67" t="str">
        <f t="shared" si="5392"/>
        <v/>
      </c>
      <c r="AR477" s="67" t="str">
        <f t="shared" si="5393"/>
        <v/>
      </c>
      <c r="AS477" s="67" t="str">
        <f t="shared" si="5394"/>
        <v/>
      </c>
      <c r="AT477" s="67" t="str">
        <f t="shared" si="5395"/>
        <v/>
      </c>
      <c r="AU477" s="75" t="str">
        <f t="shared" si="5396"/>
        <v/>
      </c>
      <c r="AV477" s="74" t="str">
        <f t="shared" si="5613"/>
        <v/>
      </c>
      <c r="AW477" s="67" t="str">
        <f t="shared" ref="AW477" si="5701">IF(AND($F477=AV$2,$D477=AV$3,$E477=AW$4),1,"")</f>
        <v/>
      </c>
      <c r="AX477" s="67" t="str">
        <f t="shared" si="5398"/>
        <v/>
      </c>
      <c r="AY477" s="67" t="str">
        <f t="shared" si="5399"/>
        <v/>
      </c>
      <c r="AZ477" s="67" t="str">
        <f t="shared" si="5400"/>
        <v/>
      </c>
      <c r="BA477" s="67" t="str">
        <f t="shared" si="5401"/>
        <v/>
      </c>
      <c r="BB477" s="67" t="str">
        <f t="shared" si="5402"/>
        <v/>
      </c>
      <c r="BC477" s="67" t="str">
        <f t="shared" si="5403"/>
        <v/>
      </c>
      <c r="BD477" s="67" t="str">
        <f t="shared" si="5404"/>
        <v/>
      </c>
      <c r="BE477" s="75" t="str">
        <f t="shared" si="5405"/>
        <v/>
      </c>
      <c r="BF477" s="74" t="str">
        <f t="shared" si="5615"/>
        <v/>
      </c>
      <c r="BG477" s="67" t="str">
        <f t="shared" ref="BG477" si="5702">IF(AND($F477=BF$2,$D477=BF$3,$E477=BG$4),1,"")</f>
        <v/>
      </c>
      <c r="BH477" s="67" t="str">
        <f t="shared" si="5407"/>
        <v/>
      </c>
      <c r="BI477" s="67" t="str">
        <f t="shared" si="5408"/>
        <v/>
      </c>
      <c r="BJ477" s="67" t="str">
        <f t="shared" si="5409"/>
        <v/>
      </c>
      <c r="BK477" s="67" t="str">
        <f t="shared" si="5410"/>
        <v/>
      </c>
      <c r="BL477" s="67" t="str">
        <f t="shared" si="5411"/>
        <v/>
      </c>
      <c r="BM477" s="67" t="str">
        <f t="shared" si="5412"/>
        <v/>
      </c>
      <c r="BN477" s="67" t="str">
        <f t="shared" si="5413"/>
        <v/>
      </c>
      <c r="BO477" s="75" t="str">
        <f t="shared" si="5414"/>
        <v/>
      </c>
      <c r="BP477" s="74" t="str">
        <f t="shared" si="5617"/>
        <v/>
      </c>
      <c r="BQ477" s="67" t="str">
        <f t="shared" ref="BQ477" si="5703">IF(AND($F477=BP$2,$D477=BP$3,$E477=BQ$4),1,"")</f>
        <v/>
      </c>
      <c r="BR477" s="67" t="str">
        <f t="shared" si="5416"/>
        <v/>
      </c>
      <c r="BS477" s="67" t="str">
        <f t="shared" si="5417"/>
        <v/>
      </c>
      <c r="BT477" s="67" t="str">
        <f t="shared" si="5418"/>
        <v/>
      </c>
      <c r="BU477" s="67" t="str">
        <f t="shared" si="5419"/>
        <v/>
      </c>
      <c r="BV477" s="67" t="str">
        <f t="shared" si="5420"/>
        <v/>
      </c>
      <c r="BW477" s="67" t="str">
        <f t="shared" si="5421"/>
        <v/>
      </c>
      <c r="BX477" s="67" t="str">
        <f t="shared" si="5422"/>
        <v/>
      </c>
      <c r="BY477" s="75" t="str">
        <f t="shared" si="5423"/>
        <v/>
      </c>
      <c r="BZ477" s="74" t="str">
        <f t="shared" si="5619"/>
        <v/>
      </c>
      <c r="CA477" s="67" t="str">
        <f t="shared" ref="CA477" si="5704">IF(AND($F477=BZ$2,$D477=BZ$3,$E477=CA$4),1,"")</f>
        <v/>
      </c>
      <c r="CB477" s="67" t="str">
        <f t="shared" si="5425"/>
        <v/>
      </c>
      <c r="CC477" s="67" t="str">
        <f t="shared" si="5426"/>
        <v/>
      </c>
      <c r="CD477" s="67" t="str">
        <f t="shared" si="5427"/>
        <v/>
      </c>
      <c r="CE477" s="67" t="str">
        <f t="shared" si="5428"/>
        <v/>
      </c>
      <c r="CF477" s="67" t="str">
        <f t="shared" si="5429"/>
        <v/>
      </c>
      <c r="CG477" s="67" t="str">
        <f t="shared" si="5430"/>
        <v/>
      </c>
      <c r="CH477" s="67" t="str">
        <f t="shared" si="5431"/>
        <v/>
      </c>
      <c r="CI477" s="75" t="str">
        <f t="shared" si="5432"/>
        <v/>
      </c>
      <c r="CJ477" s="74" t="str">
        <f t="shared" si="5621"/>
        <v/>
      </c>
      <c r="CK477" s="67" t="str">
        <f t="shared" ref="CK477" si="5705">IF(AND($F477=CJ$2,$D477=CJ$3,$E477=CK$4),1,"")</f>
        <v/>
      </c>
      <c r="CL477" s="67" t="str">
        <f t="shared" si="5434"/>
        <v/>
      </c>
      <c r="CM477" s="67" t="str">
        <f t="shared" si="5435"/>
        <v/>
      </c>
      <c r="CN477" s="67" t="str">
        <f t="shared" si="5436"/>
        <v/>
      </c>
      <c r="CO477" s="67" t="str">
        <f t="shared" si="5437"/>
        <v/>
      </c>
      <c r="CP477" s="67" t="str">
        <f t="shared" si="5438"/>
        <v/>
      </c>
      <c r="CQ477" s="67" t="str">
        <f t="shared" si="5439"/>
        <v/>
      </c>
      <c r="CR477" s="67" t="str">
        <f t="shared" si="5440"/>
        <v/>
      </c>
      <c r="CS477" s="75" t="str">
        <f t="shared" si="5441"/>
        <v/>
      </c>
      <c r="CT477" s="74" t="str">
        <f t="shared" si="5623"/>
        <v/>
      </c>
      <c r="CU477" s="67" t="str">
        <f t="shared" ref="CU477" si="5706">IF(AND($F477=CT$2,$D477=CT$3,$E477=CU$4),1,"")</f>
        <v/>
      </c>
      <c r="CV477" s="67" t="str">
        <f t="shared" si="5443"/>
        <v/>
      </c>
      <c r="CW477" s="67" t="str">
        <f t="shared" si="5444"/>
        <v/>
      </c>
      <c r="CX477" s="67" t="str">
        <f t="shared" si="5445"/>
        <v/>
      </c>
      <c r="CY477" s="67" t="str">
        <f t="shared" si="5446"/>
        <v/>
      </c>
      <c r="CZ477" s="67" t="str">
        <f t="shared" si="5447"/>
        <v/>
      </c>
      <c r="DA477" s="67" t="str">
        <f t="shared" si="5448"/>
        <v/>
      </c>
      <c r="DB477" s="67" t="str">
        <f t="shared" si="5449"/>
        <v/>
      </c>
      <c r="DC477" s="75" t="str">
        <f t="shared" si="5450"/>
        <v/>
      </c>
      <c r="DD477" s="74" t="str">
        <f t="shared" si="5625"/>
        <v/>
      </c>
      <c r="DE477" s="67" t="str">
        <f t="shared" ref="DE477" si="5707">IF(AND($F477=DD$2,$D477=DD$3,$E477=DE$4),1,"")</f>
        <v/>
      </c>
      <c r="DF477" s="67" t="str">
        <f t="shared" si="5452"/>
        <v/>
      </c>
      <c r="DG477" s="67" t="str">
        <f t="shared" si="5453"/>
        <v/>
      </c>
      <c r="DH477" s="67" t="str">
        <f t="shared" si="5454"/>
        <v/>
      </c>
      <c r="DI477" s="67" t="str">
        <f t="shared" si="5455"/>
        <v/>
      </c>
      <c r="DJ477" s="67" t="str">
        <f t="shared" si="5456"/>
        <v/>
      </c>
      <c r="DK477" s="67" t="str">
        <f t="shared" si="5457"/>
        <v/>
      </c>
      <c r="DL477" s="67" t="str">
        <f t="shared" si="5458"/>
        <v/>
      </c>
      <c r="DM477" s="75" t="str">
        <f t="shared" si="5459"/>
        <v/>
      </c>
      <c r="DN477" s="74" t="str">
        <f t="shared" si="5627"/>
        <v/>
      </c>
      <c r="DO477" s="67" t="str">
        <f t="shared" ref="DO477" si="5708">IF(AND($F477=DN$2,$D477=DN$3,$E477=DO$4),1,"")</f>
        <v/>
      </c>
      <c r="DP477" s="67" t="str">
        <f t="shared" si="5461"/>
        <v/>
      </c>
      <c r="DQ477" s="67" t="str">
        <f t="shared" si="5462"/>
        <v/>
      </c>
      <c r="DR477" s="67" t="str">
        <f t="shared" si="5463"/>
        <v/>
      </c>
      <c r="DS477" s="67" t="str">
        <f t="shared" si="5464"/>
        <v/>
      </c>
      <c r="DT477" s="67" t="str">
        <f t="shared" si="5465"/>
        <v/>
      </c>
      <c r="DU477" s="67" t="str">
        <f t="shared" si="5466"/>
        <v/>
      </c>
      <c r="DV477" s="67" t="str">
        <f t="shared" si="5467"/>
        <v/>
      </c>
      <c r="DW477" s="76" t="str">
        <f t="shared" si="5468"/>
        <v/>
      </c>
      <c r="DX477" s="73"/>
    </row>
    <row r="478" spans="1:128" hidden="1">
      <c r="A478" s="67" t="str">
        <f>IF(OR(B478=0,B478=""),"",'Stu.Detail (1-20)'!A480)</f>
        <v/>
      </c>
      <c r="B478" s="67" t="str">
        <f>IF(OR('Stu.Detail (1-20)'!B480=0,'Stu.Detail (1-20)'!B480=""),"",'Stu.Detail (1-20)'!B480)</f>
        <v/>
      </c>
      <c r="C478" s="68" t="str">
        <f>IF(OR('Stu.Detail (1-20)'!C480=0,'Stu.Detail (1-20)'!C480=""),"",'Stu.Detail (1-20)'!C480)</f>
        <v/>
      </c>
      <c r="D478" s="67" t="str">
        <f>IF(OR('Stu.Detail (1-20)'!J480=0,'Stu.Detail (1-20)'!J480=""),"",'Stu.Detail (1-20)'!J480)</f>
        <v/>
      </c>
      <c r="E478" s="67" t="str">
        <f>IF(OR('Stu.Detail (1-20)'!K480=0,'Stu.Detail (1-20)'!K480=""),"",'Stu.Detail (1-20)'!K480)</f>
        <v/>
      </c>
      <c r="F478" s="67" t="str">
        <f>IF(OR('Stu.Detail (1-20)'!L480=0,'Stu.Detail (1-20)'!L480=""),"",'Stu.Detail (1-20)'!L480)</f>
        <v/>
      </c>
      <c r="H478" s="74" t="str">
        <f t="shared" si="5359"/>
        <v/>
      </c>
      <c r="I478" s="67" t="str">
        <f t="shared" si="5360"/>
        <v/>
      </c>
      <c r="J478" s="67" t="str">
        <f t="shared" si="5361"/>
        <v/>
      </c>
      <c r="K478" s="67" t="str">
        <f t="shared" si="5362"/>
        <v/>
      </c>
      <c r="L478" s="67" t="str">
        <f t="shared" si="5363"/>
        <v/>
      </c>
      <c r="M478" s="67" t="str">
        <f t="shared" si="5364"/>
        <v/>
      </c>
      <c r="N478" s="67" t="str">
        <f t="shared" si="5365"/>
        <v/>
      </c>
      <c r="O478" s="67" t="str">
        <f t="shared" si="5366"/>
        <v/>
      </c>
      <c r="P478" s="67" t="str">
        <f t="shared" si="5367"/>
        <v/>
      </c>
      <c r="Q478" s="75" t="str">
        <f t="shared" si="5368"/>
        <v/>
      </c>
      <c r="R478" s="74" t="str">
        <f t="shared" si="5369"/>
        <v/>
      </c>
      <c r="S478" s="67" t="str">
        <f t="shared" si="5370"/>
        <v/>
      </c>
      <c r="T478" s="67" t="str">
        <f t="shared" si="5371"/>
        <v/>
      </c>
      <c r="U478" s="67" t="str">
        <f t="shared" si="5372"/>
        <v/>
      </c>
      <c r="V478" s="67" t="str">
        <f t="shared" si="5373"/>
        <v/>
      </c>
      <c r="W478" s="67" t="str">
        <f t="shared" si="5374"/>
        <v/>
      </c>
      <c r="X478" s="67" t="str">
        <f t="shared" si="5375"/>
        <v/>
      </c>
      <c r="Y478" s="67" t="str">
        <f t="shared" si="5376"/>
        <v/>
      </c>
      <c r="Z478" s="67" t="str">
        <f t="shared" si="5377"/>
        <v/>
      </c>
      <c r="AA478" s="75" t="str">
        <f t="shared" si="5378"/>
        <v/>
      </c>
      <c r="AB478" s="74" t="str">
        <f t="shared" si="5609"/>
        <v/>
      </c>
      <c r="AC478" s="67" t="str">
        <f t="shared" ref="AC478" si="5709">IF(AND($F478=AB$2,$D478=AB$3,$E478=AC$4),1,"")</f>
        <v/>
      </c>
      <c r="AD478" s="67" t="str">
        <f t="shared" si="5380"/>
        <v/>
      </c>
      <c r="AE478" s="67" t="str">
        <f t="shared" si="5381"/>
        <v/>
      </c>
      <c r="AF478" s="67" t="str">
        <f t="shared" si="5382"/>
        <v/>
      </c>
      <c r="AG478" s="67" t="str">
        <f t="shared" si="5383"/>
        <v/>
      </c>
      <c r="AH478" s="67" t="str">
        <f t="shared" si="5384"/>
        <v/>
      </c>
      <c r="AI478" s="67" t="str">
        <f t="shared" si="5385"/>
        <v/>
      </c>
      <c r="AJ478" s="67" t="str">
        <f t="shared" si="5386"/>
        <v/>
      </c>
      <c r="AK478" s="75" t="str">
        <f t="shared" si="5387"/>
        <v/>
      </c>
      <c r="AL478" s="74" t="str">
        <f t="shared" si="5611"/>
        <v/>
      </c>
      <c r="AM478" s="67" t="str">
        <f t="shared" ref="AM478" si="5710">IF(AND($F478=AL$2,$D478=AL$3,$E478=AM$4),1,"")</f>
        <v/>
      </c>
      <c r="AN478" s="67" t="str">
        <f t="shared" si="5389"/>
        <v/>
      </c>
      <c r="AO478" s="67" t="str">
        <f t="shared" si="5390"/>
        <v/>
      </c>
      <c r="AP478" s="67" t="str">
        <f t="shared" si="5391"/>
        <v/>
      </c>
      <c r="AQ478" s="67" t="str">
        <f t="shared" si="5392"/>
        <v/>
      </c>
      <c r="AR478" s="67" t="str">
        <f t="shared" si="5393"/>
        <v/>
      </c>
      <c r="AS478" s="67" t="str">
        <f t="shared" si="5394"/>
        <v/>
      </c>
      <c r="AT478" s="67" t="str">
        <f t="shared" si="5395"/>
        <v/>
      </c>
      <c r="AU478" s="75" t="str">
        <f t="shared" si="5396"/>
        <v/>
      </c>
      <c r="AV478" s="74" t="str">
        <f t="shared" si="5613"/>
        <v/>
      </c>
      <c r="AW478" s="67" t="str">
        <f t="shared" ref="AW478" si="5711">IF(AND($F478=AV$2,$D478=AV$3,$E478=AW$4),1,"")</f>
        <v/>
      </c>
      <c r="AX478" s="67" t="str">
        <f t="shared" si="5398"/>
        <v/>
      </c>
      <c r="AY478" s="67" t="str">
        <f t="shared" si="5399"/>
        <v/>
      </c>
      <c r="AZ478" s="67" t="str">
        <f t="shared" si="5400"/>
        <v/>
      </c>
      <c r="BA478" s="67" t="str">
        <f t="shared" si="5401"/>
        <v/>
      </c>
      <c r="BB478" s="67" t="str">
        <f t="shared" si="5402"/>
        <v/>
      </c>
      <c r="BC478" s="67" t="str">
        <f t="shared" si="5403"/>
        <v/>
      </c>
      <c r="BD478" s="67" t="str">
        <f t="shared" si="5404"/>
        <v/>
      </c>
      <c r="BE478" s="75" t="str">
        <f t="shared" si="5405"/>
        <v/>
      </c>
      <c r="BF478" s="74" t="str">
        <f t="shared" si="5615"/>
        <v/>
      </c>
      <c r="BG478" s="67" t="str">
        <f t="shared" ref="BG478" si="5712">IF(AND($F478=BF$2,$D478=BF$3,$E478=BG$4),1,"")</f>
        <v/>
      </c>
      <c r="BH478" s="67" t="str">
        <f t="shared" si="5407"/>
        <v/>
      </c>
      <c r="BI478" s="67" t="str">
        <f t="shared" si="5408"/>
        <v/>
      </c>
      <c r="BJ478" s="67" t="str">
        <f t="shared" si="5409"/>
        <v/>
      </c>
      <c r="BK478" s="67" t="str">
        <f t="shared" si="5410"/>
        <v/>
      </c>
      <c r="BL478" s="67" t="str">
        <f t="shared" si="5411"/>
        <v/>
      </c>
      <c r="BM478" s="67" t="str">
        <f t="shared" si="5412"/>
        <v/>
      </c>
      <c r="BN478" s="67" t="str">
        <f t="shared" si="5413"/>
        <v/>
      </c>
      <c r="BO478" s="75" t="str">
        <f t="shared" si="5414"/>
        <v/>
      </c>
      <c r="BP478" s="74" t="str">
        <f t="shared" si="5617"/>
        <v/>
      </c>
      <c r="BQ478" s="67" t="str">
        <f t="shared" ref="BQ478" si="5713">IF(AND($F478=BP$2,$D478=BP$3,$E478=BQ$4),1,"")</f>
        <v/>
      </c>
      <c r="BR478" s="67" t="str">
        <f t="shared" si="5416"/>
        <v/>
      </c>
      <c r="BS478" s="67" t="str">
        <f t="shared" si="5417"/>
        <v/>
      </c>
      <c r="BT478" s="67" t="str">
        <f t="shared" si="5418"/>
        <v/>
      </c>
      <c r="BU478" s="67" t="str">
        <f t="shared" si="5419"/>
        <v/>
      </c>
      <c r="BV478" s="67" t="str">
        <f t="shared" si="5420"/>
        <v/>
      </c>
      <c r="BW478" s="67" t="str">
        <f t="shared" si="5421"/>
        <v/>
      </c>
      <c r="BX478" s="67" t="str">
        <f t="shared" si="5422"/>
        <v/>
      </c>
      <c r="BY478" s="75" t="str">
        <f t="shared" si="5423"/>
        <v/>
      </c>
      <c r="BZ478" s="74" t="str">
        <f t="shared" si="5619"/>
        <v/>
      </c>
      <c r="CA478" s="67" t="str">
        <f t="shared" ref="CA478" si="5714">IF(AND($F478=BZ$2,$D478=BZ$3,$E478=CA$4),1,"")</f>
        <v/>
      </c>
      <c r="CB478" s="67" t="str">
        <f t="shared" si="5425"/>
        <v/>
      </c>
      <c r="CC478" s="67" t="str">
        <f t="shared" si="5426"/>
        <v/>
      </c>
      <c r="CD478" s="67" t="str">
        <f t="shared" si="5427"/>
        <v/>
      </c>
      <c r="CE478" s="67" t="str">
        <f t="shared" si="5428"/>
        <v/>
      </c>
      <c r="CF478" s="67" t="str">
        <f t="shared" si="5429"/>
        <v/>
      </c>
      <c r="CG478" s="67" t="str">
        <f t="shared" si="5430"/>
        <v/>
      </c>
      <c r="CH478" s="67" t="str">
        <f t="shared" si="5431"/>
        <v/>
      </c>
      <c r="CI478" s="75" t="str">
        <f t="shared" si="5432"/>
        <v/>
      </c>
      <c r="CJ478" s="74" t="str">
        <f t="shared" si="5621"/>
        <v/>
      </c>
      <c r="CK478" s="67" t="str">
        <f t="shared" ref="CK478" si="5715">IF(AND($F478=CJ$2,$D478=CJ$3,$E478=CK$4),1,"")</f>
        <v/>
      </c>
      <c r="CL478" s="67" t="str">
        <f t="shared" si="5434"/>
        <v/>
      </c>
      <c r="CM478" s="67" t="str">
        <f t="shared" si="5435"/>
        <v/>
      </c>
      <c r="CN478" s="67" t="str">
        <f t="shared" si="5436"/>
        <v/>
      </c>
      <c r="CO478" s="67" t="str">
        <f t="shared" si="5437"/>
        <v/>
      </c>
      <c r="CP478" s="67" t="str">
        <f t="shared" si="5438"/>
        <v/>
      </c>
      <c r="CQ478" s="67" t="str">
        <f t="shared" si="5439"/>
        <v/>
      </c>
      <c r="CR478" s="67" t="str">
        <f t="shared" si="5440"/>
        <v/>
      </c>
      <c r="CS478" s="75" t="str">
        <f t="shared" si="5441"/>
        <v/>
      </c>
      <c r="CT478" s="74" t="str">
        <f t="shared" si="5623"/>
        <v/>
      </c>
      <c r="CU478" s="67" t="str">
        <f t="shared" ref="CU478" si="5716">IF(AND($F478=CT$2,$D478=CT$3,$E478=CU$4),1,"")</f>
        <v/>
      </c>
      <c r="CV478" s="67" t="str">
        <f t="shared" si="5443"/>
        <v/>
      </c>
      <c r="CW478" s="67" t="str">
        <f t="shared" si="5444"/>
        <v/>
      </c>
      <c r="CX478" s="67" t="str">
        <f t="shared" si="5445"/>
        <v/>
      </c>
      <c r="CY478" s="67" t="str">
        <f t="shared" si="5446"/>
        <v/>
      </c>
      <c r="CZ478" s="67" t="str">
        <f t="shared" si="5447"/>
        <v/>
      </c>
      <c r="DA478" s="67" t="str">
        <f t="shared" si="5448"/>
        <v/>
      </c>
      <c r="DB478" s="67" t="str">
        <f t="shared" si="5449"/>
        <v/>
      </c>
      <c r="DC478" s="75" t="str">
        <f t="shared" si="5450"/>
        <v/>
      </c>
      <c r="DD478" s="74" t="str">
        <f t="shared" si="5625"/>
        <v/>
      </c>
      <c r="DE478" s="67" t="str">
        <f t="shared" ref="DE478" si="5717">IF(AND($F478=DD$2,$D478=DD$3,$E478=DE$4),1,"")</f>
        <v/>
      </c>
      <c r="DF478" s="67" t="str">
        <f t="shared" si="5452"/>
        <v/>
      </c>
      <c r="DG478" s="67" t="str">
        <f t="shared" si="5453"/>
        <v/>
      </c>
      <c r="DH478" s="67" t="str">
        <f t="shared" si="5454"/>
        <v/>
      </c>
      <c r="DI478" s="67" t="str">
        <f t="shared" si="5455"/>
        <v/>
      </c>
      <c r="DJ478" s="67" t="str">
        <f t="shared" si="5456"/>
        <v/>
      </c>
      <c r="DK478" s="67" t="str">
        <f t="shared" si="5457"/>
        <v/>
      </c>
      <c r="DL478" s="67" t="str">
        <f t="shared" si="5458"/>
        <v/>
      </c>
      <c r="DM478" s="75" t="str">
        <f t="shared" si="5459"/>
        <v/>
      </c>
      <c r="DN478" s="74" t="str">
        <f t="shared" si="5627"/>
        <v/>
      </c>
      <c r="DO478" s="67" t="str">
        <f t="shared" ref="DO478" si="5718">IF(AND($F478=DN$2,$D478=DN$3,$E478=DO$4),1,"")</f>
        <v/>
      </c>
      <c r="DP478" s="67" t="str">
        <f t="shared" si="5461"/>
        <v/>
      </c>
      <c r="DQ478" s="67" t="str">
        <f t="shared" si="5462"/>
        <v/>
      </c>
      <c r="DR478" s="67" t="str">
        <f t="shared" si="5463"/>
        <v/>
      </c>
      <c r="DS478" s="67" t="str">
        <f t="shared" si="5464"/>
        <v/>
      </c>
      <c r="DT478" s="67" t="str">
        <f t="shared" si="5465"/>
        <v/>
      </c>
      <c r="DU478" s="67" t="str">
        <f t="shared" si="5466"/>
        <v/>
      </c>
      <c r="DV478" s="67" t="str">
        <f t="shared" si="5467"/>
        <v/>
      </c>
      <c r="DW478" s="76" t="str">
        <f t="shared" si="5468"/>
        <v/>
      </c>
      <c r="DX478" s="73"/>
    </row>
    <row r="479" spans="1:128" hidden="1">
      <c r="A479" s="67" t="str">
        <f>IF(OR(B479=0,B479=""),"",'Stu.Detail (1-20)'!A481)</f>
        <v/>
      </c>
      <c r="B479" s="67" t="str">
        <f>IF(OR('Stu.Detail (1-20)'!B481=0,'Stu.Detail (1-20)'!B481=""),"",'Stu.Detail (1-20)'!B481)</f>
        <v/>
      </c>
      <c r="C479" s="68" t="str">
        <f>IF(OR('Stu.Detail (1-20)'!C481=0,'Stu.Detail (1-20)'!C481=""),"",'Stu.Detail (1-20)'!C481)</f>
        <v/>
      </c>
      <c r="D479" s="67" t="str">
        <f>IF(OR('Stu.Detail (1-20)'!J481=0,'Stu.Detail (1-20)'!J481=""),"",'Stu.Detail (1-20)'!J481)</f>
        <v/>
      </c>
      <c r="E479" s="67" t="str">
        <f>IF(OR('Stu.Detail (1-20)'!K481=0,'Stu.Detail (1-20)'!K481=""),"",'Stu.Detail (1-20)'!K481)</f>
        <v/>
      </c>
      <c r="F479" s="67" t="str">
        <f>IF(OR('Stu.Detail (1-20)'!L481=0,'Stu.Detail (1-20)'!L481=""),"",'Stu.Detail (1-20)'!L481)</f>
        <v/>
      </c>
      <c r="H479" s="74" t="str">
        <f t="shared" si="5359"/>
        <v/>
      </c>
      <c r="I479" s="67" t="str">
        <f t="shared" si="5360"/>
        <v/>
      </c>
      <c r="J479" s="67" t="str">
        <f t="shared" si="5361"/>
        <v/>
      </c>
      <c r="K479" s="67" t="str">
        <f t="shared" si="5362"/>
        <v/>
      </c>
      <c r="L479" s="67" t="str">
        <f t="shared" si="5363"/>
        <v/>
      </c>
      <c r="M479" s="67" t="str">
        <f t="shared" si="5364"/>
        <v/>
      </c>
      <c r="N479" s="67" t="str">
        <f t="shared" si="5365"/>
        <v/>
      </c>
      <c r="O479" s="67" t="str">
        <f t="shared" si="5366"/>
        <v/>
      </c>
      <c r="P479" s="67" t="str">
        <f t="shared" si="5367"/>
        <v/>
      </c>
      <c r="Q479" s="75" t="str">
        <f t="shared" si="5368"/>
        <v/>
      </c>
      <c r="R479" s="74" t="str">
        <f t="shared" si="5369"/>
        <v/>
      </c>
      <c r="S479" s="67" t="str">
        <f t="shared" si="5370"/>
        <v/>
      </c>
      <c r="T479" s="67" t="str">
        <f t="shared" si="5371"/>
        <v/>
      </c>
      <c r="U479" s="67" t="str">
        <f t="shared" si="5372"/>
        <v/>
      </c>
      <c r="V479" s="67" t="str">
        <f t="shared" si="5373"/>
        <v/>
      </c>
      <c r="W479" s="67" t="str">
        <f t="shared" si="5374"/>
        <v/>
      </c>
      <c r="X479" s="67" t="str">
        <f t="shared" si="5375"/>
        <v/>
      </c>
      <c r="Y479" s="67" t="str">
        <f t="shared" si="5376"/>
        <v/>
      </c>
      <c r="Z479" s="67" t="str">
        <f t="shared" si="5377"/>
        <v/>
      </c>
      <c r="AA479" s="75" t="str">
        <f t="shared" si="5378"/>
        <v/>
      </c>
      <c r="AB479" s="74" t="str">
        <f t="shared" si="5609"/>
        <v/>
      </c>
      <c r="AC479" s="67" t="str">
        <f t="shared" ref="AC479" si="5719">IF(AND($F479=AB$2,$D479=AB$3,$E479=AC$4),1,"")</f>
        <v/>
      </c>
      <c r="AD479" s="67" t="str">
        <f t="shared" si="5380"/>
        <v/>
      </c>
      <c r="AE479" s="67" t="str">
        <f t="shared" si="5381"/>
        <v/>
      </c>
      <c r="AF479" s="67" t="str">
        <f t="shared" si="5382"/>
        <v/>
      </c>
      <c r="AG479" s="67" t="str">
        <f t="shared" si="5383"/>
        <v/>
      </c>
      <c r="AH479" s="67" t="str">
        <f t="shared" si="5384"/>
        <v/>
      </c>
      <c r="AI479" s="67" t="str">
        <f t="shared" si="5385"/>
        <v/>
      </c>
      <c r="AJ479" s="67" t="str">
        <f t="shared" si="5386"/>
        <v/>
      </c>
      <c r="AK479" s="75" t="str">
        <f t="shared" si="5387"/>
        <v/>
      </c>
      <c r="AL479" s="74" t="str">
        <f t="shared" si="5611"/>
        <v/>
      </c>
      <c r="AM479" s="67" t="str">
        <f t="shared" ref="AM479" si="5720">IF(AND($F479=AL$2,$D479=AL$3,$E479=AM$4),1,"")</f>
        <v/>
      </c>
      <c r="AN479" s="67" t="str">
        <f t="shared" si="5389"/>
        <v/>
      </c>
      <c r="AO479" s="67" t="str">
        <f t="shared" si="5390"/>
        <v/>
      </c>
      <c r="AP479" s="67" t="str">
        <f t="shared" si="5391"/>
        <v/>
      </c>
      <c r="AQ479" s="67" t="str">
        <f t="shared" si="5392"/>
        <v/>
      </c>
      <c r="AR479" s="67" t="str">
        <f t="shared" si="5393"/>
        <v/>
      </c>
      <c r="AS479" s="67" t="str">
        <f t="shared" si="5394"/>
        <v/>
      </c>
      <c r="AT479" s="67" t="str">
        <f t="shared" si="5395"/>
        <v/>
      </c>
      <c r="AU479" s="75" t="str">
        <f t="shared" si="5396"/>
        <v/>
      </c>
      <c r="AV479" s="74" t="str">
        <f t="shared" si="5613"/>
        <v/>
      </c>
      <c r="AW479" s="67" t="str">
        <f t="shared" ref="AW479" si="5721">IF(AND($F479=AV$2,$D479=AV$3,$E479=AW$4),1,"")</f>
        <v/>
      </c>
      <c r="AX479" s="67" t="str">
        <f t="shared" si="5398"/>
        <v/>
      </c>
      <c r="AY479" s="67" t="str">
        <f t="shared" si="5399"/>
        <v/>
      </c>
      <c r="AZ479" s="67" t="str">
        <f t="shared" si="5400"/>
        <v/>
      </c>
      <c r="BA479" s="67" t="str">
        <f t="shared" si="5401"/>
        <v/>
      </c>
      <c r="BB479" s="67" t="str">
        <f t="shared" si="5402"/>
        <v/>
      </c>
      <c r="BC479" s="67" t="str">
        <f t="shared" si="5403"/>
        <v/>
      </c>
      <c r="BD479" s="67" t="str">
        <f t="shared" si="5404"/>
        <v/>
      </c>
      <c r="BE479" s="75" t="str">
        <f t="shared" si="5405"/>
        <v/>
      </c>
      <c r="BF479" s="74" t="str">
        <f t="shared" si="5615"/>
        <v/>
      </c>
      <c r="BG479" s="67" t="str">
        <f t="shared" ref="BG479" si="5722">IF(AND($F479=BF$2,$D479=BF$3,$E479=BG$4),1,"")</f>
        <v/>
      </c>
      <c r="BH479" s="67" t="str">
        <f t="shared" si="5407"/>
        <v/>
      </c>
      <c r="BI479" s="67" t="str">
        <f t="shared" si="5408"/>
        <v/>
      </c>
      <c r="BJ479" s="67" t="str">
        <f t="shared" si="5409"/>
        <v/>
      </c>
      <c r="BK479" s="67" t="str">
        <f t="shared" si="5410"/>
        <v/>
      </c>
      <c r="BL479" s="67" t="str">
        <f t="shared" si="5411"/>
        <v/>
      </c>
      <c r="BM479" s="67" t="str">
        <f t="shared" si="5412"/>
        <v/>
      </c>
      <c r="BN479" s="67" t="str">
        <f t="shared" si="5413"/>
        <v/>
      </c>
      <c r="BO479" s="75" t="str">
        <f t="shared" si="5414"/>
        <v/>
      </c>
      <c r="BP479" s="74" t="str">
        <f t="shared" si="5617"/>
        <v/>
      </c>
      <c r="BQ479" s="67" t="str">
        <f t="shared" ref="BQ479" si="5723">IF(AND($F479=BP$2,$D479=BP$3,$E479=BQ$4),1,"")</f>
        <v/>
      </c>
      <c r="BR479" s="67" t="str">
        <f t="shared" si="5416"/>
        <v/>
      </c>
      <c r="BS479" s="67" t="str">
        <f t="shared" si="5417"/>
        <v/>
      </c>
      <c r="BT479" s="67" t="str">
        <f t="shared" si="5418"/>
        <v/>
      </c>
      <c r="BU479" s="67" t="str">
        <f t="shared" si="5419"/>
        <v/>
      </c>
      <c r="BV479" s="67" t="str">
        <f t="shared" si="5420"/>
        <v/>
      </c>
      <c r="BW479" s="67" t="str">
        <f t="shared" si="5421"/>
        <v/>
      </c>
      <c r="BX479" s="67" t="str">
        <f t="shared" si="5422"/>
        <v/>
      </c>
      <c r="BY479" s="75" t="str">
        <f t="shared" si="5423"/>
        <v/>
      </c>
      <c r="BZ479" s="74" t="str">
        <f t="shared" si="5619"/>
        <v/>
      </c>
      <c r="CA479" s="67" t="str">
        <f t="shared" ref="CA479" si="5724">IF(AND($F479=BZ$2,$D479=BZ$3,$E479=CA$4),1,"")</f>
        <v/>
      </c>
      <c r="CB479" s="67" t="str">
        <f t="shared" si="5425"/>
        <v/>
      </c>
      <c r="CC479" s="67" t="str">
        <f t="shared" si="5426"/>
        <v/>
      </c>
      <c r="CD479" s="67" t="str">
        <f t="shared" si="5427"/>
        <v/>
      </c>
      <c r="CE479" s="67" t="str">
        <f t="shared" si="5428"/>
        <v/>
      </c>
      <c r="CF479" s="67" t="str">
        <f t="shared" si="5429"/>
        <v/>
      </c>
      <c r="CG479" s="67" t="str">
        <f t="shared" si="5430"/>
        <v/>
      </c>
      <c r="CH479" s="67" t="str">
        <f t="shared" si="5431"/>
        <v/>
      </c>
      <c r="CI479" s="75" t="str">
        <f t="shared" si="5432"/>
        <v/>
      </c>
      <c r="CJ479" s="74" t="str">
        <f t="shared" si="5621"/>
        <v/>
      </c>
      <c r="CK479" s="67" t="str">
        <f t="shared" ref="CK479" si="5725">IF(AND($F479=CJ$2,$D479=CJ$3,$E479=CK$4),1,"")</f>
        <v/>
      </c>
      <c r="CL479" s="67" t="str">
        <f t="shared" si="5434"/>
        <v/>
      </c>
      <c r="CM479" s="67" t="str">
        <f t="shared" si="5435"/>
        <v/>
      </c>
      <c r="CN479" s="67" t="str">
        <f t="shared" si="5436"/>
        <v/>
      </c>
      <c r="CO479" s="67" t="str">
        <f t="shared" si="5437"/>
        <v/>
      </c>
      <c r="CP479" s="67" t="str">
        <f t="shared" si="5438"/>
        <v/>
      </c>
      <c r="CQ479" s="67" t="str">
        <f t="shared" si="5439"/>
        <v/>
      </c>
      <c r="CR479" s="67" t="str">
        <f t="shared" si="5440"/>
        <v/>
      </c>
      <c r="CS479" s="75" t="str">
        <f t="shared" si="5441"/>
        <v/>
      </c>
      <c r="CT479" s="74" t="str">
        <f t="shared" si="5623"/>
        <v/>
      </c>
      <c r="CU479" s="67" t="str">
        <f t="shared" ref="CU479" si="5726">IF(AND($F479=CT$2,$D479=CT$3,$E479=CU$4),1,"")</f>
        <v/>
      </c>
      <c r="CV479" s="67" t="str">
        <f t="shared" si="5443"/>
        <v/>
      </c>
      <c r="CW479" s="67" t="str">
        <f t="shared" si="5444"/>
        <v/>
      </c>
      <c r="CX479" s="67" t="str">
        <f t="shared" si="5445"/>
        <v/>
      </c>
      <c r="CY479" s="67" t="str">
        <f t="shared" si="5446"/>
        <v/>
      </c>
      <c r="CZ479" s="67" t="str">
        <f t="shared" si="5447"/>
        <v/>
      </c>
      <c r="DA479" s="67" t="str">
        <f t="shared" si="5448"/>
        <v/>
      </c>
      <c r="DB479" s="67" t="str">
        <f t="shared" si="5449"/>
        <v/>
      </c>
      <c r="DC479" s="75" t="str">
        <f t="shared" si="5450"/>
        <v/>
      </c>
      <c r="DD479" s="74" t="str">
        <f t="shared" si="5625"/>
        <v/>
      </c>
      <c r="DE479" s="67" t="str">
        <f t="shared" ref="DE479" si="5727">IF(AND($F479=DD$2,$D479=DD$3,$E479=DE$4),1,"")</f>
        <v/>
      </c>
      <c r="DF479" s="67" t="str">
        <f t="shared" si="5452"/>
        <v/>
      </c>
      <c r="DG479" s="67" t="str">
        <f t="shared" si="5453"/>
        <v/>
      </c>
      <c r="DH479" s="67" t="str">
        <f t="shared" si="5454"/>
        <v/>
      </c>
      <c r="DI479" s="67" t="str">
        <f t="shared" si="5455"/>
        <v/>
      </c>
      <c r="DJ479" s="67" t="str">
        <f t="shared" si="5456"/>
        <v/>
      </c>
      <c r="DK479" s="67" t="str">
        <f t="shared" si="5457"/>
        <v/>
      </c>
      <c r="DL479" s="67" t="str">
        <f t="shared" si="5458"/>
        <v/>
      </c>
      <c r="DM479" s="75" t="str">
        <f t="shared" si="5459"/>
        <v/>
      </c>
      <c r="DN479" s="74" t="str">
        <f t="shared" si="5627"/>
        <v/>
      </c>
      <c r="DO479" s="67" t="str">
        <f t="shared" ref="DO479" si="5728">IF(AND($F479=DN$2,$D479=DN$3,$E479=DO$4),1,"")</f>
        <v/>
      </c>
      <c r="DP479" s="67" t="str">
        <f t="shared" si="5461"/>
        <v/>
      </c>
      <c r="DQ479" s="67" t="str">
        <f t="shared" si="5462"/>
        <v/>
      </c>
      <c r="DR479" s="67" t="str">
        <f t="shared" si="5463"/>
        <v/>
      </c>
      <c r="DS479" s="67" t="str">
        <f t="shared" si="5464"/>
        <v/>
      </c>
      <c r="DT479" s="67" t="str">
        <f t="shared" si="5465"/>
        <v/>
      </c>
      <c r="DU479" s="67" t="str">
        <f t="shared" si="5466"/>
        <v/>
      </c>
      <c r="DV479" s="67" t="str">
        <f t="shared" si="5467"/>
        <v/>
      </c>
      <c r="DW479" s="76" t="str">
        <f t="shared" si="5468"/>
        <v/>
      </c>
      <c r="DX479" s="73"/>
    </row>
    <row r="480" spans="1:128" hidden="1">
      <c r="A480" s="67" t="str">
        <f>IF(OR(B480=0,B480=""),"",'Stu.Detail (1-20)'!A482)</f>
        <v/>
      </c>
      <c r="B480" s="67" t="str">
        <f>IF(OR('Stu.Detail (1-20)'!B482=0,'Stu.Detail (1-20)'!B482=""),"",'Stu.Detail (1-20)'!B482)</f>
        <v/>
      </c>
      <c r="C480" s="68" t="str">
        <f>IF(OR('Stu.Detail (1-20)'!C482=0,'Stu.Detail (1-20)'!C482=""),"",'Stu.Detail (1-20)'!C482)</f>
        <v/>
      </c>
      <c r="D480" s="67" t="str">
        <f>IF(OR('Stu.Detail (1-20)'!J482=0,'Stu.Detail (1-20)'!J482=""),"",'Stu.Detail (1-20)'!J482)</f>
        <v/>
      </c>
      <c r="E480" s="67" t="str">
        <f>IF(OR('Stu.Detail (1-20)'!K482=0,'Stu.Detail (1-20)'!K482=""),"",'Stu.Detail (1-20)'!K482)</f>
        <v/>
      </c>
      <c r="F480" s="67" t="str">
        <f>IF(OR('Stu.Detail (1-20)'!L482=0,'Stu.Detail (1-20)'!L482=""),"",'Stu.Detail (1-20)'!L482)</f>
        <v/>
      </c>
      <c r="H480" s="74" t="str">
        <f t="shared" si="5359"/>
        <v/>
      </c>
      <c r="I480" s="67" t="str">
        <f t="shared" si="5360"/>
        <v/>
      </c>
      <c r="J480" s="67" t="str">
        <f t="shared" si="5361"/>
        <v/>
      </c>
      <c r="K480" s="67" t="str">
        <f t="shared" si="5362"/>
        <v/>
      </c>
      <c r="L480" s="67" t="str">
        <f t="shared" si="5363"/>
        <v/>
      </c>
      <c r="M480" s="67" t="str">
        <f t="shared" si="5364"/>
        <v/>
      </c>
      <c r="N480" s="67" t="str">
        <f t="shared" si="5365"/>
        <v/>
      </c>
      <c r="O480" s="67" t="str">
        <f t="shared" si="5366"/>
        <v/>
      </c>
      <c r="P480" s="67" t="str">
        <f t="shared" si="5367"/>
        <v/>
      </c>
      <c r="Q480" s="75" t="str">
        <f t="shared" si="5368"/>
        <v/>
      </c>
      <c r="R480" s="74" t="str">
        <f t="shared" si="5369"/>
        <v/>
      </c>
      <c r="S480" s="67" t="str">
        <f t="shared" si="5370"/>
        <v/>
      </c>
      <c r="T480" s="67" t="str">
        <f t="shared" si="5371"/>
        <v/>
      </c>
      <c r="U480" s="67" t="str">
        <f t="shared" si="5372"/>
        <v/>
      </c>
      <c r="V480" s="67" t="str">
        <f t="shared" si="5373"/>
        <v/>
      </c>
      <c r="W480" s="67" t="str">
        <f t="shared" si="5374"/>
        <v/>
      </c>
      <c r="X480" s="67" t="str">
        <f t="shared" si="5375"/>
        <v/>
      </c>
      <c r="Y480" s="67" t="str">
        <f t="shared" si="5376"/>
        <v/>
      </c>
      <c r="Z480" s="67" t="str">
        <f t="shared" si="5377"/>
        <v/>
      </c>
      <c r="AA480" s="75" t="str">
        <f t="shared" si="5378"/>
        <v/>
      </c>
      <c r="AB480" s="74" t="str">
        <f t="shared" si="5609"/>
        <v/>
      </c>
      <c r="AC480" s="67" t="str">
        <f t="shared" ref="AC480" si="5729">IF(AND($F480=AB$2,$D480=AB$3,$E480=AC$4),1,"")</f>
        <v/>
      </c>
      <c r="AD480" s="67" t="str">
        <f t="shared" si="5380"/>
        <v/>
      </c>
      <c r="AE480" s="67" t="str">
        <f t="shared" si="5381"/>
        <v/>
      </c>
      <c r="AF480" s="67" t="str">
        <f t="shared" si="5382"/>
        <v/>
      </c>
      <c r="AG480" s="67" t="str">
        <f t="shared" si="5383"/>
        <v/>
      </c>
      <c r="AH480" s="67" t="str">
        <f t="shared" si="5384"/>
        <v/>
      </c>
      <c r="AI480" s="67" t="str">
        <f t="shared" si="5385"/>
        <v/>
      </c>
      <c r="AJ480" s="67" t="str">
        <f t="shared" si="5386"/>
        <v/>
      </c>
      <c r="AK480" s="75" t="str">
        <f t="shared" si="5387"/>
        <v/>
      </c>
      <c r="AL480" s="74" t="str">
        <f t="shared" si="5611"/>
        <v/>
      </c>
      <c r="AM480" s="67" t="str">
        <f t="shared" ref="AM480" si="5730">IF(AND($F480=AL$2,$D480=AL$3,$E480=AM$4),1,"")</f>
        <v/>
      </c>
      <c r="AN480" s="67" t="str">
        <f t="shared" si="5389"/>
        <v/>
      </c>
      <c r="AO480" s="67" t="str">
        <f t="shared" si="5390"/>
        <v/>
      </c>
      <c r="AP480" s="67" t="str">
        <f t="shared" si="5391"/>
        <v/>
      </c>
      <c r="AQ480" s="67" t="str">
        <f t="shared" si="5392"/>
        <v/>
      </c>
      <c r="AR480" s="67" t="str">
        <f t="shared" si="5393"/>
        <v/>
      </c>
      <c r="AS480" s="67" t="str">
        <f t="shared" si="5394"/>
        <v/>
      </c>
      <c r="AT480" s="67" t="str">
        <f t="shared" si="5395"/>
        <v/>
      </c>
      <c r="AU480" s="75" t="str">
        <f t="shared" si="5396"/>
        <v/>
      </c>
      <c r="AV480" s="74" t="str">
        <f t="shared" si="5613"/>
        <v/>
      </c>
      <c r="AW480" s="67" t="str">
        <f t="shared" ref="AW480" si="5731">IF(AND($F480=AV$2,$D480=AV$3,$E480=AW$4),1,"")</f>
        <v/>
      </c>
      <c r="AX480" s="67" t="str">
        <f t="shared" si="5398"/>
        <v/>
      </c>
      <c r="AY480" s="67" t="str">
        <f t="shared" si="5399"/>
        <v/>
      </c>
      <c r="AZ480" s="67" t="str">
        <f t="shared" si="5400"/>
        <v/>
      </c>
      <c r="BA480" s="67" t="str">
        <f t="shared" si="5401"/>
        <v/>
      </c>
      <c r="BB480" s="67" t="str">
        <f t="shared" si="5402"/>
        <v/>
      </c>
      <c r="BC480" s="67" t="str">
        <f t="shared" si="5403"/>
        <v/>
      </c>
      <c r="BD480" s="67" t="str">
        <f t="shared" si="5404"/>
        <v/>
      </c>
      <c r="BE480" s="75" t="str">
        <f t="shared" si="5405"/>
        <v/>
      </c>
      <c r="BF480" s="74" t="str">
        <f t="shared" si="5615"/>
        <v/>
      </c>
      <c r="BG480" s="67" t="str">
        <f t="shared" ref="BG480" si="5732">IF(AND($F480=BF$2,$D480=BF$3,$E480=BG$4),1,"")</f>
        <v/>
      </c>
      <c r="BH480" s="67" t="str">
        <f t="shared" si="5407"/>
        <v/>
      </c>
      <c r="BI480" s="67" t="str">
        <f t="shared" si="5408"/>
        <v/>
      </c>
      <c r="BJ480" s="67" t="str">
        <f t="shared" si="5409"/>
        <v/>
      </c>
      <c r="BK480" s="67" t="str">
        <f t="shared" si="5410"/>
        <v/>
      </c>
      <c r="BL480" s="67" t="str">
        <f t="shared" si="5411"/>
        <v/>
      </c>
      <c r="BM480" s="67" t="str">
        <f t="shared" si="5412"/>
        <v/>
      </c>
      <c r="BN480" s="67" t="str">
        <f t="shared" si="5413"/>
        <v/>
      </c>
      <c r="BO480" s="75" t="str">
        <f t="shared" si="5414"/>
        <v/>
      </c>
      <c r="BP480" s="74" t="str">
        <f t="shared" si="5617"/>
        <v/>
      </c>
      <c r="BQ480" s="67" t="str">
        <f t="shared" ref="BQ480" si="5733">IF(AND($F480=BP$2,$D480=BP$3,$E480=BQ$4),1,"")</f>
        <v/>
      </c>
      <c r="BR480" s="67" t="str">
        <f t="shared" si="5416"/>
        <v/>
      </c>
      <c r="BS480" s="67" t="str">
        <f t="shared" si="5417"/>
        <v/>
      </c>
      <c r="BT480" s="67" t="str">
        <f t="shared" si="5418"/>
        <v/>
      </c>
      <c r="BU480" s="67" t="str">
        <f t="shared" si="5419"/>
        <v/>
      </c>
      <c r="BV480" s="67" t="str">
        <f t="shared" si="5420"/>
        <v/>
      </c>
      <c r="BW480" s="67" t="str">
        <f t="shared" si="5421"/>
        <v/>
      </c>
      <c r="BX480" s="67" t="str">
        <f t="shared" si="5422"/>
        <v/>
      </c>
      <c r="BY480" s="75" t="str">
        <f t="shared" si="5423"/>
        <v/>
      </c>
      <c r="BZ480" s="74" t="str">
        <f t="shared" si="5619"/>
        <v/>
      </c>
      <c r="CA480" s="67" t="str">
        <f t="shared" ref="CA480" si="5734">IF(AND($F480=BZ$2,$D480=BZ$3,$E480=CA$4),1,"")</f>
        <v/>
      </c>
      <c r="CB480" s="67" t="str">
        <f t="shared" si="5425"/>
        <v/>
      </c>
      <c r="CC480" s="67" t="str">
        <f t="shared" si="5426"/>
        <v/>
      </c>
      <c r="CD480" s="67" t="str">
        <f t="shared" si="5427"/>
        <v/>
      </c>
      <c r="CE480" s="67" t="str">
        <f t="shared" si="5428"/>
        <v/>
      </c>
      <c r="CF480" s="67" t="str">
        <f t="shared" si="5429"/>
        <v/>
      </c>
      <c r="CG480" s="67" t="str">
        <f t="shared" si="5430"/>
        <v/>
      </c>
      <c r="CH480" s="67" t="str">
        <f t="shared" si="5431"/>
        <v/>
      </c>
      <c r="CI480" s="75" t="str">
        <f t="shared" si="5432"/>
        <v/>
      </c>
      <c r="CJ480" s="74" t="str">
        <f t="shared" si="5621"/>
        <v/>
      </c>
      <c r="CK480" s="67" t="str">
        <f t="shared" ref="CK480" si="5735">IF(AND($F480=CJ$2,$D480=CJ$3,$E480=CK$4),1,"")</f>
        <v/>
      </c>
      <c r="CL480" s="67" t="str">
        <f t="shared" si="5434"/>
        <v/>
      </c>
      <c r="CM480" s="67" t="str">
        <f t="shared" si="5435"/>
        <v/>
      </c>
      <c r="CN480" s="67" t="str">
        <f t="shared" si="5436"/>
        <v/>
      </c>
      <c r="CO480" s="67" t="str">
        <f t="shared" si="5437"/>
        <v/>
      </c>
      <c r="CP480" s="67" t="str">
        <f t="shared" si="5438"/>
        <v/>
      </c>
      <c r="CQ480" s="67" t="str">
        <f t="shared" si="5439"/>
        <v/>
      </c>
      <c r="CR480" s="67" t="str">
        <f t="shared" si="5440"/>
        <v/>
      </c>
      <c r="CS480" s="75" t="str">
        <f t="shared" si="5441"/>
        <v/>
      </c>
      <c r="CT480" s="74" t="str">
        <f t="shared" si="5623"/>
        <v/>
      </c>
      <c r="CU480" s="67" t="str">
        <f t="shared" ref="CU480" si="5736">IF(AND($F480=CT$2,$D480=CT$3,$E480=CU$4),1,"")</f>
        <v/>
      </c>
      <c r="CV480" s="67" t="str">
        <f t="shared" si="5443"/>
        <v/>
      </c>
      <c r="CW480" s="67" t="str">
        <f t="shared" si="5444"/>
        <v/>
      </c>
      <c r="CX480" s="67" t="str">
        <f t="shared" si="5445"/>
        <v/>
      </c>
      <c r="CY480" s="67" t="str">
        <f t="shared" si="5446"/>
        <v/>
      </c>
      <c r="CZ480" s="67" t="str">
        <f t="shared" si="5447"/>
        <v/>
      </c>
      <c r="DA480" s="67" t="str">
        <f t="shared" si="5448"/>
        <v/>
      </c>
      <c r="DB480" s="67" t="str">
        <f t="shared" si="5449"/>
        <v/>
      </c>
      <c r="DC480" s="75" t="str">
        <f t="shared" si="5450"/>
        <v/>
      </c>
      <c r="DD480" s="74" t="str">
        <f t="shared" si="5625"/>
        <v/>
      </c>
      <c r="DE480" s="67" t="str">
        <f t="shared" ref="DE480" si="5737">IF(AND($F480=DD$2,$D480=DD$3,$E480=DE$4),1,"")</f>
        <v/>
      </c>
      <c r="DF480" s="67" t="str">
        <f t="shared" si="5452"/>
        <v/>
      </c>
      <c r="DG480" s="67" t="str">
        <f t="shared" si="5453"/>
        <v/>
      </c>
      <c r="DH480" s="67" t="str">
        <f t="shared" si="5454"/>
        <v/>
      </c>
      <c r="DI480" s="67" t="str">
        <f t="shared" si="5455"/>
        <v/>
      </c>
      <c r="DJ480" s="67" t="str">
        <f t="shared" si="5456"/>
        <v/>
      </c>
      <c r="DK480" s="67" t="str">
        <f t="shared" si="5457"/>
        <v/>
      </c>
      <c r="DL480" s="67" t="str">
        <f t="shared" si="5458"/>
        <v/>
      </c>
      <c r="DM480" s="75" t="str">
        <f t="shared" si="5459"/>
        <v/>
      </c>
      <c r="DN480" s="74" t="str">
        <f t="shared" si="5627"/>
        <v/>
      </c>
      <c r="DO480" s="67" t="str">
        <f t="shared" ref="DO480" si="5738">IF(AND($F480=DN$2,$D480=DN$3,$E480=DO$4),1,"")</f>
        <v/>
      </c>
      <c r="DP480" s="67" t="str">
        <f t="shared" si="5461"/>
        <v/>
      </c>
      <c r="DQ480" s="67" t="str">
        <f t="shared" si="5462"/>
        <v/>
      </c>
      <c r="DR480" s="67" t="str">
        <f t="shared" si="5463"/>
        <v/>
      </c>
      <c r="DS480" s="67" t="str">
        <f t="shared" si="5464"/>
        <v/>
      </c>
      <c r="DT480" s="67" t="str">
        <f t="shared" si="5465"/>
        <v/>
      </c>
      <c r="DU480" s="67" t="str">
        <f t="shared" si="5466"/>
        <v/>
      </c>
      <c r="DV480" s="67" t="str">
        <f t="shared" si="5467"/>
        <v/>
      </c>
      <c r="DW480" s="76" t="str">
        <f t="shared" si="5468"/>
        <v/>
      </c>
      <c r="DX480" s="73"/>
    </row>
    <row r="481" spans="1:128" hidden="1">
      <c r="A481" s="67" t="str">
        <f>IF(OR(B481=0,B481=""),"",'Stu.Detail (1-20)'!A483)</f>
        <v/>
      </c>
      <c r="B481" s="67" t="str">
        <f>IF(OR('Stu.Detail (1-20)'!B483=0,'Stu.Detail (1-20)'!B483=""),"",'Stu.Detail (1-20)'!B483)</f>
        <v/>
      </c>
      <c r="C481" s="68" t="str">
        <f>IF(OR('Stu.Detail (1-20)'!C483=0,'Stu.Detail (1-20)'!C483=""),"",'Stu.Detail (1-20)'!C483)</f>
        <v/>
      </c>
      <c r="D481" s="67" t="str">
        <f>IF(OR('Stu.Detail (1-20)'!J483=0,'Stu.Detail (1-20)'!J483=""),"",'Stu.Detail (1-20)'!J483)</f>
        <v/>
      </c>
      <c r="E481" s="67" t="str">
        <f>IF(OR('Stu.Detail (1-20)'!K483=0,'Stu.Detail (1-20)'!K483=""),"",'Stu.Detail (1-20)'!K483)</f>
        <v/>
      </c>
      <c r="F481" s="67" t="str">
        <f>IF(OR('Stu.Detail (1-20)'!L483=0,'Stu.Detail (1-20)'!L483=""),"",'Stu.Detail (1-20)'!L483)</f>
        <v/>
      </c>
      <c r="H481" s="74" t="str">
        <f t="shared" si="5359"/>
        <v/>
      </c>
      <c r="I481" s="67" t="str">
        <f t="shared" si="5360"/>
        <v/>
      </c>
      <c r="J481" s="67" t="str">
        <f t="shared" si="5361"/>
        <v/>
      </c>
      <c r="K481" s="67" t="str">
        <f t="shared" si="5362"/>
        <v/>
      </c>
      <c r="L481" s="67" t="str">
        <f t="shared" si="5363"/>
        <v/>
      </c>
      <c r="M481" s="67" t="str">
        <f t="shared" si="5364"/>
        <v/>
      </c>
      <c r="N481" s="67" t="str">
        <f t="shared" si="5365"/>
        <v/>
      </c>
      <c r="O481" s="67" t="str">
        <f t="shared" si="5366"/>
        <v/>
      </c>
      <c r="P481" s="67" t="str">
        <f t="shared" si="5367"/>
        <v/>
      </c>
      <c r="Q481" s="75" t="str">
        <f t="shared" si="5368"/>
        <v/>
      </c>
      <c r="R481" s="74" t="str">
        <f t="shared" si="5369"/>
        <v/>
      </c>
      <c r="S481" s="67" t="str">
        <f t="shared" si="5370"/>
        <v/>
      </c>
      <c r="T481" s="67" t="str">
        <f t="shared" si="5371"/>
        <v/>
      </c>
      <c r="U481" s="67" t="str">
        <f t="shared" si="5372"/>
        <v/>
      </c>
      <c r="V481" s="67" t="str">
        <f t="shared" si="5373"/>
        <v/>
      </c>
      <c r="W481" s="67" t="str">
        <f t="shared" si="5374"/>
        <v/>
      </c>
      <c r="X481" s="67" t="str">
        <f t="shared" si="5375"/>
        <v/>
      </c>
      <c r="Y481" s="67" t="str">
        <f t="shared" si="5376"/>
        <v/>
      </c>
      <c r="Z481" s="67" t="str">
        <f t="shared" si="5377"/>
        <v/>
      </c>
      <c r="AA481" s="75" t="str">
        <f t="shared" si="5378"/>
        <v/>
      </c>
      <c r="AB481" s="74" t="str">
        <f t="shared" si="5609"/>
        <v/>
      </c>
      <c r="AC481" s="67" t="str">
        <f t="shared" ref="AC481" si="5739">IF(AND($F481=AB$2,$D481=AB$3,$E481=AC$4),1,"")</f>
        <v/>
      </c>
      <c r="AD481" s="67" t="str">
        <f t="shared" si="5380"/>
        <v/>
      </c>
      <c r="AE481" s="67" t="str">
        <f t="shared" si="5381"/>
        <v/>
      </c>
      <c r="AF481" s="67" t="str">
        <f t="shared" si="5382"/>
        <v/>
      </c>
      <c r="AG481" s="67" t="str">
        <f t="shared" si="5383"/>
        <v/>
      </c>
      <c r="AH481" s="67" t="str">
        <f t="shared" si="5384"/>
        <v/>
      </c>
      <c r="AI481" s="67" t="str">
        <f t="shared" si="5385"/>
        <v/>
      </c>
      <c r="AJ481" s="67" t="str">
        <f t="shared" si="5386"/>
        <v/>
      </c>
      <c r="AK481" s="75" t="str">
        <f t="shared" si="5387"/>
        <v/>
      </c>
      <c r="AL481" s="74" t="str">
        <f t="shared" si="5611"/>
        <v/>
      </c>
      <c r="AM481" s="67" t="str">
        <f t="shared" ref="AM481" si="5740">IF(AND($F481=AL$2,$D481=AL$3,$E481=AM$4),1,"")</f>
        <v/>
      </c>
      <c r="AN481" s="67" t="str">
        <f t="shared" si="5389"/>
        <v/>
      </c>
      <c r="AO481" s="67" t="str">
        <f t="shared" si="5390"/>
        <v/>
      </c>
      <c r="AP481" s="67" t="str">
        <f t="shared" si="5391"/>
        <v/>
      </c>
      <c r="AQ481" s="67" t="str">
        <f t="shared" si="5392"/>
        <v/>
      </c>
      <c r="AR481" s="67" t="str">
        <f t="shared" si="5393"/>
        <v/>
      </c>
      <c r="AS481" s="67" t="str">
        <f t="shared" si="5394"/>
        <v/>
      </c>
      <c r="AT481" s="67" t="str">
        <f t="shared" si="5395"/>
        <v/>
      </c>
      <c r="AU481" s="75" t="str">
        <f t="shared" si="5396"/>
        <v/>
      </c>
      <c r="AV481" s="74" t="str">
        <f t="shared" si="5613"/>
        <v/>
      </c>
      <c r="AW481" s="67" t="str">
        <f t="shared" ref="AW481" si="5741">IF(AND($F481=AV$2,$D481=AV$3,$E481=AW$4),1,"")</f>
        <v/>
      </c>
      <c r="AX481" s="67" t="str">
        <f t="shared" si="5398"/>
        <v/>
      </c>
      <c r="AY481" s="67" t="str">
        <f t="shared" si="5399"/>
        <v/>
      </c>
      <c r="AZ481" s="67" t="str">
        <f t="shared" si="5400"/>
        <v/>
      </c>
      <c r="BA481" s="67" t="str">
        <f t="shared" si="5401"/>
        <v/>
      </c>
      <c r="BB481" s="67" t="str">
        <f t="shared" si="5402"/>
        <v/>
      </c>
      <c r="BC481" s="67" t="str">
        <f t="shared" si="5403"/>
        <v/>
      </c>
      <c r="BD481" s="67" t="str">
        <f t="shared" si="5404"/>
        <v/>
      </c>
      <c r="BE481" s="75" t="str">
        <f t="shared" si="5405"/>
        <v/>
      </c>
      <c r="BF481" s="74" t="str">
        <f t="shared" si="5615"/>
        <v/>
      </c>
      <c r="BG481" s="67" t="str">
        <f t="shared" ref="BG481" si="5742">IF(AND($F481=BF$2,$D481=BF$3,$E481=BG$4),1,"")</f>
        <v/>
      </c>
      <c r="BH481" s="67" t="str">
        <f t="shared" si="5407"/>
        <v/>
      </c>
      <c r="BI481" s="67" t="str">
        <f t="shared" si="5408"/>
        <v/>
      </c>
      <c r="BJ481" s="67" t="str">
        <f t="shared" si="5409"/>
        <v/>
      </c>
      <c r="BK481" s="67" t="str">
        <f t="shared" si="5410"/>
        <v/>
      </c>
      <c r="BL481" s="67" t="str">
        <f t="shared" si="5411"/>
        <v/>
      </c>
      <c r="BM481" s="67" t="str">
        <f t="shared" si="5412"/>
        <v/>
      </c>
      <c r="BN481" s="67" t="str">
        <f t="shared" si="5413"/>
        <v/>
      </c>
      <c r="BO481" s="75" t="str">
        <f t="shared" si="5414"/>
        <v/>
      </c>
      <c r="BP481" s="74" t="str">
        <f t="shared" si="5617"/>
        <v/>
      </c>
      <c r="BQ481" s="67" t="str">
        <f t="shared" ref="BQ481" si="5743">IF(AND($F481=BP$2,$D481=BP$3,$E481=BQ$4),1,"")</f>
        <v/>
      </c>
      <c r="BR481" s="67" t="str">
        <f t="shared" si="5416"/>
        <v/>
      </c>
      <c r="BS481" s="67" t="str">
        <f t="shared" si="5417"/>
        <v/>
      </c>
      <c r="BT481" s="67" t="str">
        <f t="shared" si="5418"/>
        <v/>
      </c>
      <c r="BU481" s="67" t="str">
        <f t="shared" si="5419"/>
        <v/>
      </c>
      <c r="BV481" s="67" t="str">
        <f t="shared" si="5420"/>
        <v/>
      </c>
      <c r="BW481" s="67" t="str">
        <f t="shared" si="5421"/>
        <v/>
      </c>
      <c r="BX481" s="67" t="str">
        <f t="shared" si="5422"/>
        <v/>
      </c>
      <c r="BY481" s="75" t="str">
        <f t="shared" si="5423"/>
        <v/>
      </c>
      <c r="BZ481" s="74" t="str">
        <f t="shared" si="5619"/>
        <v/>
      </c>
      <c r="CA481" s="67" t="str">
        <f t="shared" ref="CA481" si="5744">IF(AND($F481=BZ$2,$D481=BZ$3,$E481=CA$4),1,"")</f>
        <v/>
      </c>
      <c r="CB481" s="67" t="str">
        <f t="shared" si="5425"/>
        <v/>
      </c>
      <c r="CC481" s="67" t="str">
        <f t="shared" si="5426"/>
        <v/>
      </c>
      <c r="CD481" s="67" t="str">
        <f t="shared" si="5427"/>
        <v/>
      </c>
      <c r="CE481" s="67" t="str">
        <f t="shared" si="5428"/>
        <v/>
      </c>
      <c r="CF481" s="67" t="str">
        <f t="shared" si="5429"/>
        <v/>
      </c>
      <c r="CG481" s="67" t="str">
        <f t="shared" si="5430"/>
        <v/>
      </c>
      <c r="CH481" s="67" t="str">
        <f t="shared" si="5431"/>
        <v/>
      </c>
      <c r="CI481" s="75" t="str">
        <f t="shared" si="5432"/>
        <v/>
      </c>
      <c r="CJ481" s="74" t="str">
        <f t="shared" si="5621"/>
        <v/>
      </c>
      <c r="CK481" s="67" t="str">
        <f t="shared" ref="CK481" si="5745">IF(AND($F481=CJ$2,$D481=CJ$3,$E481=CK$4),1,"")</f>
        <v/>
      </c>
      <c r="CL481" s="67" t="str">
        <f t="shared" si="5434"/>
        <v/>
      </c>
      <c r="CM481" s="67" t="str">
        <f t="shared" si="5435"/>
        <v/>
      </c>
      <c r="CN481" s="67" t="str">
        <f t="shared" si="5436"/>
        <v/>
      </c>
      <c r="CO481" s="67" t="str">
        <f t="shared" si="5437"/>
        <v/>
      </c>
      <c r="CP481" s="67" t="str">
        <f t="shared" si="5438"/>
        <v/>
      </c>
      <c r="CQ481" s="67" t="str">
        <f t="shared" si="5439"/>
        <v/>
      </c>
      <c r="CR481" s="67" t="str">
        <f t="shared" si="5440"/>
        <v/>
      </c>
      <c r="CS481" s="75" t="str">
        <f t="shared" si="5441"/>
        <v/>
      </c>
      <c r="CT481" s="74" t="str">
        <f t="shared" si="5623"/>
        <v/>
      </c>
      <c r="CU481" s="67" t="str">
        <f t="shared" ref="CU481" si="5746">IF(AND($F481=CT$2,$D481=CT$3,$E481=CU$4),1,"")</f>
        <v/>
      </c>
      <c r="CV481" s="67" t="str">
        <f t="shared" si="5443"/>
        <v/>
      </c>
      <c r="CW481" s="67" t="str">
        <f t="shared" si="5444"/>
        <v/>
      </c>
      <c r="CX481" s="67" t="str">
        <f t="shared" si="5445"/>
        <v/>
      </c>
      <c r="CY481" s="67" t="str">
        <f t="shared" si="5446"/>
        <v/>
      </c>
      <c r="CZ481" s="67" t="str">
        <f t="shared" si="5447"/>
        <v/>
      </c>
      <c r="DA481" s="67" t="str">
        <f t="shared" si="5448"/>
        <v/>
      </c>
      <c r="DB481" s="67" t="str">
        <f t="shared" si="5449"/>
        <v/>
      </c>
      <c r="DC481" s="75" t="str">
        <f t="shared" si="5450"/>
        <v/>
      </c>
      <c r="DD481" s="74" t="str">
        <f t="shared" si="5625"/>
        <v/>
      </c>
      <c r="DE481" s="67" t="str">
        <f t="shared" ref="DE481" si="5747">IF(AND($F481=DD$2,$D481=DD$3,$E481=DE$4),1,"")</f>
        <v/>
      </c>
      <c r="DF481" s="67" t="str">
        <f t="shared" si="5452"/>
        <v/>
      </c>
      <c r="DG481" s="67" t="str">
        <f t="shared" si="5453"/>
        <v/>
      </c>
      <c r="DH481" s="67" t="str">
        <f t="shared" si="5454"/>
        <v/>
      </c>
      <c r="DI481" s="67" t="str">
        <f t="shared" si="5455"/>
        <v/>
      </c>
      <c r="DJ481" s="67" t="str">
        <f t="shared" si="5456"/>
        <v/>
      </c>
      <c r="DK481" s="67" t="str">
        <f t="shared" si="5457"/>
        <v/>
      </c>
      <c r="DL481" s="67" t="str">
        <f t="shared" si="5458"/>
        <v/>
      </c>
      <c r="DM481" s="75" t="str">
        <f t="shared" si="5459"/>
        <v/>
      </c>
      <c r="DN481" s="74" t="str">
        <f t="shared" si="5627"/>
        <v/>
      </c>
      <c r="DO481" s="67" t="str">
        <f t="shared" ref="DO481" si="5748">IF(AND($F481=DN$2,$D481=DN$3,$E481=DO$4),1,"")</f>
        <v/>
      </c>
      <c r="DP481" s="67" t="str">
        <f t="shared" si="5461"/>
        <v/>
      </c>
      <c r="DQ481" s="67" t="str">
        <f t="shared" si="5462"/>
        <v/>
      </c>
      <c r="DR481" s="67" t="str">
        <f t="shared" si="5463"/>
        <v/>
      </c>
      <c r="DS481" s="67" t="str">
        <f t="shared" si="5464"/>
        <v/>
      </c>
      <c r="DT481" s="67" t="str">
        <f t="shared" si="5465"/>
        <v/>
      </c>
      <c r="DU481" s="67" t="str">
        <f t="shared" si="5466"/>
        <v/>
      </c>
      <c r="DV481" s="67" t="str">
        <f t="shared" si="5467"/>
        <v/>
      </c>
      <c r="DW481" s="76" t="str">
        <f t="shared" si="5468"/>
        <v/>
      </c>
      <c r="DX481" s="73"/>
    </row>
    <row r="482" spans="1:128" hidden="1">
      <c r="A482" s="67" t="str">
        <f>IF(OR(B482=0,B482=""),"",'Stu.Detail (1-20)'!A484)</f>
        <v/>
      </c>
      <c r="B482" s="67" t="str">
        <f>IF(OR('Stu.Detail (1-20)'!B484=0,'Stu.Detail (1-20)'!B484=""),"",'Stu.Detail (1-20)'!B484)</f>
        <v/>
      </c>
      <c r="C482" s="68" t="str">
        <f>IF(OR('Stu.Detail (1-20)'!C484=0,'Stu.Detail (1-20)'!C484=""),"",'Stu.Detail (1-20)'!C484)</f>
        <v/>
      </c>
      <c r="D482" s="67" t="str">
        <f>IF(OR('Stu.Detail (1-20)'!J484=0,'Stu.Detail (1-20)'!J484=""),"",'Stu.Detail (1-20)'!J484)</f>
        <v/>
      </c>
      <c r="E482" s="67" t="str">
        <f>IF(OR('Stu.Detail (1-20)'!K484=0,'Stu.Detail (1-20)'!K484=""),"",'Stu.Detail (1-20)'!K484)</f>
        <v/>
      </c>
      <c r="F482" s="67" t="str">
        <f>IF(OR('Stu.Detail (1-20)'!L484=0,'Stu.Detail (1-20)'!L484=""),"",'Stu.Detail (1-20)'!L484)</f>
        <v/>
      </c>
      <c r="H482" s="74" t="str">
        <f t="shared" si="5359"/>
        <v/>
      </c>
      <c r="I482" s="67" t="str">
        <f t="shared" si="5360"/>
        <v/>
      </c>
      <c r="J482" s="67" t="str">
        <f t="shared" si="5361"/>
        <v/>
      </c>
      <c r="K482" s="67" t="str">
        <f t="shared" si="5362"/>
        <v/>
      </c>
      <c r="L482" s="67" t="str">
        <f t="shared" si="5363"/>
        <v/>
      </c>
      <c r="M482" s="67" t="str">
        <f t="shared" si="5364"/>
        <v/>
      </c>
      <c r="N482" s="67" t="str">
        <f t="shared" si="5365"/>
        <v/>
      </c>
      <c r="O482" s="67" t="str">
        <f t="shared" si="5366"/>
        <v/>
      </c>
      <c r="P482" s="67" t="str">
        <f t="shared" si="5367"/>
        <v/>
      </c>
      <c r="Q482" s="75" t="str">
        <f t="shared" si="5368"/>
        <v/>
      </c>
      <c r="R482" s="74" t="str">
        <f t="shared" si="5369"/>
        <v/>
      </c>
      <c r="S482" s="67" t="str">
        <f t="shared" si="5370"/>
        <v/>
      </c>
      <c r="T482" s="67" t="str">
        <f t="shared" si="5371"/>
        <v/>
      </c>
      <c r="U482" s="67" t="str">
        <f t="shared" si="5372"/>
        <v/>
      </c>
      <c r="V482" s="67" t="str">
        <f t="shared" si="5373"/>
        <v/>
      </c>
      <c r="W482" s="67" t="str">
        <f t="shared" si="5374"/>
        <v/>
      </c>
      <c r="X482" s="67" t="str">
        <f t="shared" si="5375"/>
        <v/>
      </c>
      <c r="Y482" s="67" t="str">
        <f t="shared" si="5376"/>
        <v/>
      </c>
      <c r="Z482" s="67" t="str">
        <f t="shared" si="5377"/>
        <v/>
      </c>
      <c r="AA482" s="75" t="str">
        <f t="shared" si="5378"/>
        <v/>
      </c>
      <c r="AB482" s="74" t="str">
        <f t="shared" si="5609"/>
        <v/>
      </c>
      <c r="AC482" s="67" t="str">
        <f t="shared" ref="AC482" si="5749">IF(AND($F482=AB$2,$D482=AB$3,$E482=AC$4),1,"")</f>
        <v/>
      </c>
      <c r="AD482" s="67" t="str">
        <f t="shared" si="5380"/>
        <v/>
      </c>
      <c r="AE482" s="67" t="str">
        <f t="shared" si="5381"/>
        <v/>
      </c>
      <c r="AF482" s="67" t="str">
        <f t="shared" si="5382"/>
        <v/>
      </c>
      <c r="AG482" s="67" t="str">
        <f t="shared" si="5383"/>
        <v/>
      </c>
      <c r="AH482" s="67" t="str">
        <f t="shared" si="5384"/>
        <v/>
      </c>
      <c r="AI482" s="67" t="str">
        <f t="shared" si="5385"/>
        <v/>
      </c>
      <c r="AJ482" s="67" t="str">
        <f t="shared" si="5386"/>
        <v/>
      </c>
      <c r="AK482" s="75" t="str">
        <f t="shared" si="5387"/>
        <v/>
      </c>
      <c r="AL482" s="74" t="str">
        <f t="shared" si="5611"/>
        <v/>
      </c>
      <c r="AM482" s="67" t="str">
        <f t="shared" ref="AM482" si="5750">IF(AND($F482=AL$2,$D482=AL$3,$E482=AM$4),1,"")</f>
        <v/>
      </c>
      <c r="AN482" s="67" t="str">
        <f t="shared" si="5389"/>
        <v/>
      </c>
      <c r="AO482" s="67" t="str">
        <f t="shared" si="5390"/>
        <v/>
      </c>
      <c r="AP482" s="67" t="str">
        <f t="shared" si="5391"/>
        <v/>
      </c>
      <c r="AQ482" s="67" t="str">
        <f t="shared" si="5392"/>
        <v/>
      </c>
      <c r="AR482" s="67" t="str">
        <f t="shared" si="5393"/>
        <v/>
      </c>
      <c r="AS482" s="67" t="str">
        <f t="shared" si="5394"/>
        <v/>
      </c>
      <c r="AT482" s="67" t="str">
        <f t="shared" si="5395"/>
        <v/>
      </c>
      <c r="AU482" s="75" t="str">
        <f t="shared" si="5396"/>
        <v/>
      </c>
      <c r="AV482" s="74" t="str">
        <f t="shared" si="5613"/>
        <v/>
      </c>
      <c r="AW482" s="67" t="str">
        <f t="shared" ref="AW482" si="5751">IF(AND($F482=AV$2,$D482=AV$3,$E482=AW$4),1,"")</f>
        <v/>
      </c>
      <c r="AX482" s="67" t="str">
        <f t="shared" si="5398"/>
        <v/>
      </c>
      <c r="AY482" s="67" t="str">
        <f t="shared" si="5399"/>
        <v/>
      </c>
      <c r="AZ482" s="67" t="str">
        <f t="shared" si="5400"/>
        <v/>
      </c>
      <c r="BA482" s="67" t="str">
        <f t="shared" si="5401"/>
        <v/>
      </c>
      <c r="BB482" s="67" t="str">
        <f t="shared" si="5402"/>
        <v/>
      </c>
      <c r="BC482" s="67" t="str">
        <f t="shared" si="5403"/>
        <v/>
      </c>
      <c r="BD482" s="67" t="str">
        <f t="shared" si="5404"/>
        <v/>
      </c>
      <c r="BE482" s="75" t="str">
        <f t="shared" si="5405"/>
        <v/>
      </c>
      <c r="BF482" s="74" t="str">
        <f t="shared" si="5615"/>
        <v/>
      </c>
      <c r="BG482" s="67" t="str">
        <f t="shared" ref="BG482" si="5752">IF(AND($F482=BF$2,$D482=BF$3,$E482=BG$4),1,"")</f>
        <v/>
      </c>
      <c r="BH482" s="67" t="str">
        <f t="shared" si="5407"/>
        <v/>
      </c>
      <c r="BI482" s="67" t="str">
        <f t="shared" si="5408"/>
        <v/>
      </c>
      <c r="BJ482" s="67" t="str">
        <f t="shared" si="5409"/>
        <v/>
      </c>
      <c r="BK482" s="67" t="str">
        <f t="shared" si="5410"/>
        <v/>
      </c>
      <c r="BL482" s="67" t="str">
        <f t="shared" si="5411"/>
        <v/>
      </c>
      <c r="BM482" s="67" t="str">
        <f t="shared" si="5412"/>
        <v/>
      </c>
      <c r="BN482" s="67" t="str">
        <f t="shared" si="5413"/>
        <v/>
      </c>
      <c r="BO482" s="75" t="str">
        <f t="shared" si="5414"/>
        <v/>
      </c>
      <c r="BP482" s="74" t="str">
        <f t="shared" si="5617"/>
        <v/>
      </c>
      <c r="BQ482" s="67" t="str">
        <f t="shared" ref="BQ482" si="5753">IF(AND($F482=BP$2,$D482=BP$3,$E482=BQ$4),1,"")</f>
        <v/>
      </c>
      <c r="BR482" s="67" t="str">
        <f t="shared" si="5416"/>
        <v/>
      </c>
      <c r="BS482" s="67" t="str">
        <f t="shared" si="5417"/>
        <v/>
      </c>
      <c r="BT482" s="67" t="str">
        <f t="shared" si="5418"/>
        <v/>
      </c>
      <c r="BU482" s="67" t="str">
        <f t="shared" si="5419"/>
        <v/>
      </c>
      <c r="BV482" s="67" t="str">
        <f t="shared" si="5420"/>
        <v/>
      </c>
      <c r="BW482" s="67" t="str">
        <f t="shared" si="5421"/>
        <v/>
      </c>
      <c r="BX482" s="67" t="str">
        <f t="shared" si="5422"/>
        <v/>
      </c>
      <c r="BY482" s="75" t="str">
        <f t="shared" si="5423"/>
        <v/>
      </c>
      <c r="BZ482" s="74" t="str">
        <f t="shared" si="5619"/>
        <v/>
      </c>
      <c r="CA482" s="67" t="str">
        <f t="shared" ref="CA482" si="5754">IF(AND($F482=BZ$2,$D482=BZ$3,$E482=CA$4),1,"")</f>
        <v/>
      </c>
      <c r="CB482" s="67" t="str">
        <f t="shared" si="5425"/>
        <v/>
      </c>
      <c r="CC482" s="67" t="str">
        <f t="shared" si="5426"/>
        <v/>
      </c>
      <c r="CD482" s="67" t="str">
        <f t="shared" si="5427"/>
        <v/>
      </c>
      <c r="CE482" s="67" t="str">
        <f t="shared" si="5428"/>
        <v/>
      </c>
      <c r="CF482" s="67" t="str">
        <f t="shared" si="5429"/>
        <v/>
      </c>
      <c r="CG482" s="67" t="str">
        <f t="shared" si="5430"/>
        <v/>
      </c>
      <c r="CH482" s="67" t="str">
        <f t="shared" si="5431"/>
        <v/>
      </c>
      <c r="CI482" s="75" t="str">
        <f t="shared" si="5432"/>
        <v/>
      </c>
      <c r="CJ482" s="74" t="str">
        <f t="shared" si="5621"/>
        <v/>
      </c>
      <c r="CK482" s="67" t="str">
        <f t="shared" ref="CK482" si="5755">IF(AND($F482=CJ$2,$D482=CJ$3,$E482=CK$4),1,"")</f>
        <v/>
      </c>
      <c r="CL482" s="67" t="str">
        <f t="shared" si="5434"/>
        <v/>
      </c>
      <c r="CM482" s="67" t="str">
        <f t="shared" si="5435"/>
        <v/>
      </c>
      <c r="CN482" s="67" t="str">
        <f t="shared" si="5436"/>
        <v/>
      </c>
      <c r="CO482" s="67" t="str">
        <f t="shared" si="5437"/>
        <v/>
      </c>
      <c r="CP482" s="67" t="str">
        <f t="shared" si="5438"/>
        <v/>
      </c>
      <c r="CQ482" s="67" t="str">
        <f t="shared" si="5439"/>
        <v/>
      </c>
      <c r="CR482" s="67" t="str">
        <f t="shared" si="5440"/>
        <v/>
      </c>
      <c r="CS482" s="75" t="str">
        <f t="shared" si="5441"/>
        <v/>
      </c>
      <c r="CT482" s="74" t="str">
        <f t="shared" si="5623"/>
        <v/>
      </c>
      <c r="CU482" s="67" t="str">
        <f t="shared" ref="CU482" si="5756">IF(AND($F482=CT$2,$D482=CT$3,$E482=CU$4),1,"")</f>
        <v/>
      </c>
      <c r="CV482" s="67" t="str">
        <f t="shared" si="5443"/>
        <v/>
      </c>
      <c r="CW482" s="67" t="str">
        <f t="shared" si="5444"/>
        <v/>
      </c>
      <c r="CX482" s="67" t="str">
        <f t="shared" si="5445"/>
        <v/>
      </c>
      <c r="CY482" s="67" t="str">
        <f t="shared" si="5446"/>
        <v/>
      </c>
      <c r="CZ482" s="67" t="str">
        <f t="shared" si="5447"/>
        <v/>
      </c>
      <c r="DA482" s="67" t="str">
        <f t="shared" si="5448"/>
        <v/>
      </c>
      <c r="DB482" s="67" t="str">
        <f t="shared" si="5449"/>
        <v/>
      </c>
      <c r="DC482" s="75" t="str">
        <f t="shared" si="5450"/>
        <v/>
      </c>
      <c r="DD482" s="74" t="str">
        <f t="shared" si="5625"/>
        <v/>
      </c>
      <c r="DE482" s="67" t="str">
        <f t="shared" ref="DE482" si="5757">IF(AND($F482=DD$2,$D482=DD$3,$E482=DE$4),1,"")</f>
        <v/>
      </c>
      <c r="DF482" s="67" t="str">
        <f t="shared" si="5452"/>
        <v/>
      </c>
      <c r="DG482" s="67" t="str">
        <f t="shared" si="5453"/>
        <v/>
      </c>
      <c r="DH482" s="67" t="str">
        <f t="shared" si="5454"/>
        <v/>
      </c>
      <c r="DI482" s="67" t="str">
        <f t="shared" si="5455"/>
        <v/>
      </c>
      <c r="DJ482" s="67" t="str">
        <f t="shared" si="5456"/>
        <v/>
      </c>
      <c r="DK482" s="67" t="str">
        <f t="shared" si="5457"/>
        <v/>
      </c>
      <c r="DL482" s="67" t="str">
        <f t="shared" si="5458"/>
        <v/>
      </c>
      <c r="DM482" s="75" t="str">
        <f t="shared" si="5459"/>
        <v/>
      </c>
      <c r="DN482" s="74" t="str">
        <f t="shared" si="5627"/>
        <v/>
      </c>
      <c r="DO482" s="67" t="str">
        <f t="shared" ref="DO482" si="5758">IF(AND($F482=DN$2,$D482=DN$3,$E482=DO$4),1,"")</f>
        <v/>
      </c>
      <c r="DP482" s="67" t="str">
        <f t="shared" si="5461"/>
        <v/>
      </c>
      <c r="DQ482" s="67" t="str">
        <f t="shared" si="5462"/>
        <v/>
      </c>
      <c r="DR482" s="67" t="str">
        <f t="shared" si="5463"/>
        <v/>
      </c>
      <c r="DS482" s="67" t="str">
        <f t="shared" si="5464"/>
        <v/>
      </c>
      <c r="DT482" s="67" t="str">
        <f t="shared" si="5465"/>
        <v/>
      </c>
      <c r="DU482" s="67" t="str">
        <f t="shared" si="5466"/>
        <v/>
      </c>
      <c r="DV482" s="67" t="str">
        <f t="shared" si="5467"/>
        <v/>
      </c>
      <c r="DW482" s="76" t="str">
        <f t="shared" si="5468"/>
        <v/>
      </c>
      <c r="DX482" s="73"/>
    </row>
    <row r="483" spans="1:128" hidden="1">
      <c r="A483" s="67" t="str">
        <f>IF(OR(B483=0,B483=""),"",'Stu.Detail (1-20)'!A485)</f>
        <v/>
      </c>
      <c r="B483" s="67" t="str">
        <f>IF(OR('Stu.Detail (1-20)'!B485=0,'Stu.Detail (1-20)'!B485=""),"",'Stu.Detail (1-20)'!B485)</f>
        <v/>
      </c>
      <c r="C483" s="68" t="str">
        <f>IF(OR('Stu.Detail (1-20)'!C485=0,'Stu.Detail (1-20)'!C485=""),"",'Stu.Detail (1-20)'!C485)</f>
        <v/>
      </c>
      <c r="D483" s="67" t="str">
        <f>IF(OR('Stu.Detail (1-20)'!J485=0,'Stu.Detail (1-20)'!J485=""),"",'Stu.Detail (1-20)'!J485)</f>
        <v/>
      </c>
      <c r="E483" s="67" t="str">
        <f>IF(OR('Stu.Detail (1-20)'!K485=0,'Stu.Detail (1-20)'!K485=""),"",'Stu.Detail (1-20)'!K485)</f>
        <v/>
      </c>
      <c r="F483" s="67" t="str">
        <f>IF(OR('Stu.Detail (1-20)'!L485=0,'Stu.Detail (1-20)'!L485=""),"",'Stu.Detail (1-20)'!L485)</f>
        <v/>
      </c>
      <c r="H483" s="74" t="str">
        <f t="shared" si="5359"/>
        <v/>
      </c>
      <c r="I483" s="67" t="str">
        <f t="shared" si="5360"/>
        <v/>
      </c>
      <c r="J483" s="67" t="str">
        <f t="shared" si="5361"/>
        <v/>
      </c>
      <c r="K483" s="67" t="str">
        <f t="shared" si="5362"/>
        <v/>
      </c>
      <c r="L483" s="67" t="str">
        <f t="shared" si="5363"/>
        <v/>
      </c>
      <c r="M483" s="67" t="str">
        <f t="shared" si="5364"/>
        <v/>
      </c>
      <c r="N483" s="67" t="str">
        <f t="shared" si="5365"/>
        <v/>
      </c>
      <c r="O483" s="67" t="str">
        <f t="shared" si="5366"/>
        <v/>
      </c>
      <c r="P483" s="67" t="str">
        <f t="shared" si="5367"/>
        <v/>
      </c>
      <c r="Q483" s="75" t="str">
        <f t="shared" si="5368"/>
        <v/>
      </c>
      <c r="R483" s="74" t="str">
        <f t="shared" si="5369"/>
        <v/>
      </c>
      <c r="S483" s="67" t="str">
        <f t="shared" si="5370"/>
        <v/>
      </c>
      <c r="T483" s="67" t="str">
        <f t="shared" si="5371"/>
        <v/>
      </c>
      <c r="U483" s="67" t="str">
        <f t="shared" si="5372"/>
        <v/>
      </c>
      <c r="V483" s="67" t="str">
        <f t="shared" si="5373"/>
        <v/>
      </c>
      <c r="W483" s="67" t="str">
        <f t="shared" si="5374"/>
        <v/>
      </c>
      <c r="X483" s="67" t="str">
        <f t="shared" si="5375"/>
        <v/>
      </c>
      <c r="Y483" s="67" t="str">
        <f t="shared" si="5376"/>
        <v/>
      </c>
      <c r="Z483" s="67" t="str">
        <f t="shared" si="5377"/>
        <v/>
      </c>
      <c r="AA483" s="75" t="str">
        <f t="shared" si="5378"/>
        <v/>
      </c>
      <c r="AB483" s="74" t="str">
        <f t="shared" si="5609"/>
        <v/>
      </c>
      <c r="AC483" s="67" t="str">
        <f t="shared" ref="AC483" si="5759">IF(AND($F483=AB$2,$D483=AB$3,$E483=AC$4),1,"")</f>
        <v/>
      </c>
      <c r="AD483" s="67" t="str">
        <f t="shared" si="5380"/>
        <v/>
      </c>
      <c r="AE483" s="67" t="str">
        <f t="shared" si="5381"/>
        <v/>
      </c>
      <c r="AF483" s="67" t="str">
        <f t="shared" si="5382"/>
        <v/>
      </c>
      <c r="AG483" s="67" t="str">
        <f t="shared" si="5383"/>
        <v/>
      </c>
      <c r="AH483" s="67" t="str">
        <f t="shared" si="5384"/>
        <v/>
      </c>
      <c r="AI483" s="67" t="str">
        <f t="shared" si="5385"/>
        <v/>
      </c>
      <c r="AJ483" s="67" t="str">
        <f t="shared" si="5386"/>
        <v/>
      </c>
      <c r="AK483" s="75" t="str">
        <f t="shared" si="5387"/>
        <v/>
      </c>
      <c r="AL483" s="74" t="str">
        <f t="shared" si="5611"/>
        <v/>
      </c>
      <c r="AM483" s="67" t="str">
        <f t="shared" ref="AM483" si="5760">IF(AND($F483=AL$2,$D483=AL$3,$E483=AM$4),1,"")</f>
        <v/>
      </c>
      <c r="AN483" s="67" t="str">
        <f t="shared" si="5389"/>
        <v/>
      </c>
      <c r="AO483" s="67" t="str">
        <f t="shared" si="5390"/>
        <v/>
      </c>
      <c r="AP483" s="67" t="str">
        <f t="shared" si="5391"/>
        <v/>
      </c>
      <c r="AQ483" s="67" t="str">
        <f t="shared" si="5392"/>
        <v/>
      </c>
      <c r="AR483" s="67" t="str">
        <f t="shared" si="5393"/>
        <v/>
      </c>
      <c r="AS483" s="67" t="str">
        <f t="shared" si="5394"/>
        <v/>
      </c>
      <c r="AT483" s="67" t="str">
        <f t="shared" si="5395"/>
        <v/>
      </c>
      <c r="AU483" s="75" t="str">
        <f t="shared" si="5396"/>
        <v/>
      </c>
      <c r="AV483" s="74" t="str">
        <f t="shared" si="5613"/>
        <v/>
      </c>
      <c r="AW483" s="67" t="str">
        <f t="shared" ref="AW483" si="5761">IF(AND($F483=AV$2,$D483=AV$3,$E483=AW$4),1,"")</f>
        <v/>
      </c>
      <c r="AX483" s="67" t="str">
        <f t="shared" si="5398"/>
        <v/>
      </c>
      <c r="AY483" s="67" t="str">
        <f t="shared" si="5399"/>
        <v/>
      </c>
      <c r="AZ483" s="67" t="str">
        <f t="shared" si="5400"/>
        <v/>
      </c>
      <c r="BA483" s="67" t="str">
        <f t="shared" si="5401"/>
        <v/>
      </c>
      <c r="BB483" s="67" t="str">
        <f t="shared" si="5402"/>
        <v/>
      </c>
      <c r="BC483" s="67" t="str">
        <f t="shared" si="5403"/>
        <v/>
      </c>
      <c r="BD483" s="67" t="str">
        <f t="shared" si="5404"/>
        <v/>
      </c>
      <c r="BE483" s="75" t="str">
        <f t="shared" si="5405"/>
        <v/>
      </c>
      <c r="BF483" s="74" t="str">
        <f t="shared" si="5615"/>
        <v/>
      </c>
      <c r="BG483" s="67" t="str">
        <f t="shared" ref="BG483" si="5762">IF(AND($F483=BF$2,$D483=BF$3,$E483=BG$4),1,"")</f>
        <v/>
      </c>
      <c r="BH483" s="67" t="str">
        <f t="shared" si="5407"/>
        <v/>
      </c>
      <c r="BI483" s="67" t="str">
        <f t="shared" si="5408"/>
        <v/>
      </c>
      <c r="BJ483" s="67" t="str">
        <f t="shared" si="5409"/>
        <v/>
      </c>
      <c r="BK483" s="67" t="str">
        <f t="shared" si="5410"/>
        <v/>
      </c>
      <c r="BL483" s="67" t="str">
        <f t="shared" si="5411"/>
        <v/>
      </c>
      <c r="BM483" s="67" t="str">
        <f t="shared" si="5412"/>
        <v/>
      </c>
      <c r="BN483" s="67" t="str">
        <f t="shared" si="5413"/>
        <v/>
      </c>
      <c r="BO483" s="75" t="str">
        <f t="shared" si="5414"/>
        <v/>
      </c>
      <c r="BP483" s="74" t="str">
        <f t="shared" si="5617"/>
        <v/>
      </c>
      <c r="BQ483" s="67" t="str">
        <f t="shared" ref="BQ483" si="5763">IF(AND($F483=BP$2,$D483=BP$3,$E483=BQ$4),1,"")</f>
        <v/>
      </c>
      <c r="BR483" s="67" t="str">
        <f t="shared" si="5416"/>
        <v/>
      </c>
      <c r="BS483" s="67" t="str">
        <f t="shared" si="5417"/>
        <v/>
      </c>
      <c r="BT483" s="67" t="str">
        <f t="shared" si="5418"/>
        <v/>
      </c>
      <c r="BU483" s="67" t="str">
        <f t="shared" si="5419"/>
        <v/>
      </c>
      <c r="BV483" s="67" t="str">
        <f t="shared" si="5420"/>
        <v/>
      </c>
      <c r="BW483" s="67" t="str">
        <f t="shared" si="5421"/>
        <v/>
      </c>
      <c r="BX483" s="67" t="str">
        <f t="shared" si="5422"/>
        <v/>
      </c>
      <c r="BY483" s="75" t="str">
        <f t="shared" si="5423"/>
        <v/>
      </c>
      <c r="BZ483" s="74" t="str">
        <f t="shared" si="5619"/>
        <v/>
      </c>
      <c r="CA483" s="67" t="str">
        <f t="shared" ref="CA483" si="5764">IF(AND($F483=BZ$2,$D483=BZ$3,$E483=CA$4),1,"")</f>
        <v/>
      </c>
      <c r="CB483" s="67" t="str">
        <f t="shared" si="5425"/>
        <v/>
      </c>
      <c r="CC483" s="67" t="str">
        <f t="shared" si="5426"/>
        <v/>
      </c>
      <c r="CD483" s="67" t="str">
        <f t="shared" si="5427"/>
        <v/>
      </c>
      <c r="CE483" s="67" t="str">
        <f t="shared" si="5428"/>
        <v/>
      </c>
      <c r="CF483" s="67" t="str">
        <f t="shared" si="5429"/>
        <v/>
      </c>
      <c r="CG483" s="67" t="str">
        <f t="shared" si="5430"/>
        <v/>
      </c>
      <c r="CH483" s="67" t="str">
        <f t="shared" si="5431"/>
        <v/>
      </c>
      <c r="CI483" s="75" t="str">
        <f t="shared" si="5432"/>
        <v/>
      </c>
      <c r="CJ483" s="74" t="str">
        <f t="shared" si="5621"/>
        <v/>
      </c>
      <c r="CK483" s="67" t="str">
        <f t="shared" ref="CK483" si="5765">IF(AND($F483=CJ$2,$D483=CJ$3,$E483=CK$4),1,"")</f>
        <v/>
      </c>
      <c r="CL483" s="67" t="str">
        <f t="shared" si="5434"/>
        <v/>
      </c>
      <c r="CM483" s="67" t="str">
        <f t="shared" si="5435"/>
        <v/>
      </c>
      <c r="CN483" s="67" t="str">
        <f t="shared" si="5436"/>
        <v/>
      </c>
      <c r="CO483" s="67" t="str">
        <f t="shared" si="5437"/>
        <v/>
      </c>
      <c r="CP483" s="67" t="str">
        <f t="shared" si="5438"/>
        <v/>
      </c>
      <c r="CQ483" s="67" t="str">
        <f t="shared" si="5439"/>
        <v/>
      </c>
      <c r="CR483" s="67" t="str">
        <f t="shared" si="5440"/>
        <v/>
      </c>
      <c r="CS483" s="75" t="str">
        <f t="shared" si="5441"/>
        <v/>
      </c>
      <c r="CT483" s="74" t="str">
        <f t="shared" si="5623"/>
        <v/>
      </c>
      <c r="CU483" s="67" t="str">
        <f t="shared" ref="CU483" si="5766">IF(AND($F483=CT$2,$D483=CT$3,$E483=CU$4),1,"")</f>
        <v/>
      </c>
      <c r="CV483" s="67" t="str">
        <f t="shared" si="5443"/>
        <v/>
      </c>
      <c r="CW483" s="67" t="str">
        <f t="shared" si="5444"/>
        <v/>
      </c>
      <c r="CX483" s="67" t="str">
        <f t="shared" si="5445"/>
        <v/>
      </c>
      <c r="CY483" s="67" t="str">
        <f t="shared" si="5446"/>
        <v/>
      </c>
      <c r="CZ483" s="67" t="str">
        <f t="shared" si="5447"/>
        <v/>
      </c>
      <c r="DA483" s="67" t="str">
        <f t="shared" si="5448"/>
        <v/>
      </c>
      <c r="DB483" s="67" t="str">
        <f t="shared" si="5449"/>
        <v/>
      </c>
      <c r="DC483" s="75" t="str">
        <f t="shared" si="5450"/>
        <v/>
      </c>
      <c r="DD483" s="74" t="str">
        <f t="shared" si="5625"/>
        <v/>
      </c>
      <c r="DE483" s="67" t="str">
        <f t="shared" ref="DE483" si="5767">IF(AND($F483=DD$2,$D483=DD$3,$E483=DE$4),1,"")</f>
        <v/>
      </c>
      <c r="DF483" s="67" t="str">
        <f t="shared" si="5452"/>
        <v/>
      </c>
      <c r="DG483" s="67" t="str">
        <f t="shared" si="5453"/>
        <v/>
      </c>
      <c r="DH483" s="67" t="str">
        <f t="shared" si="5454"/>
        <v/>
      </c>
      <c r="DI483" s="67" t="str">
        <f t="shared" si="5455"/>
        <v/>
      </c>
      <c r="DJ483" s="67" t="str">
        <f t="shared" si="5456"/>
        <v/>
      </c>
      <c r="DK483" s="67" t="str">
        <f t="shared" si="5457"/>
        <v/>
      </c>
      <c r="DL483" s="67" t="str">
        <f t="shared" si="5458"/>
        <v/>
      </c>
      <c r="DM483" s="75" t="str">
        <f t="shared" si="5459"/>
        <v/>
      </c>
      <c r="DN483" s="74" t="str">
        <f t="shared" si="5627"/>
        <v/>
      </c>
      <c r="DO483" s="67" t="str">
        <f t="shared" ref="DO483" si="5768">IF(AND($F483=DN$2,$D483=DN$3,$E483=DO$4),1,"")</f>
        <v/>
      </c>
      <c r="DP483" s="67" t="str">
        <f t="shared" si="5461"/>
        <v/>
      </c>
      <c r="DQ483" s="67" t="str">
        <f t="shared" si="5462"/>
        <v/>
      </c>
      <c r="DR483" s="67" t="str">
        <f t="shared" si="5463"/>
        <v/>
      </c>
      <c r="DS483" s="67" t="str">
        <f t="shared" si="5464"/>
        <v/>
      </c>
      <c r="DT483" s="67" t="str">
        <f t="shared" si="5465"/>
        <v/>
      </c>
      <c r="DU483" s="67" t="str">
        <f t="shared" si="5466"/>
        <v/>
      </c>
      <c r="DV483" s="67" t="str">
        <f t="shared" si="5467"/>
        <v/>
      </c>
      <c r="DW483" s="76" t="str">
        <f t="shared" si="5468"/>
        <v/>
      </c>
      <c r="DX483" s="73"/>
    </row>
    <row r="484" spans="1:128" hidden="1">
      <c r="A484" s="67" t="str">
        <f>IF(OR(B484=0,B484=""),"",'Stu.Detail (1-20)'!A486)</f>
        <v/>
      </c>
      <c r="B484" s="67" t="str">
        <f>IF(OR('Stu.Detail (1-20)'!B486=0,'Stu.Detail (1-20)'!B486=""),"",'Stu.Detail (1-20)'!B486)</f>
        <v/>
      </c>
      <c r="C484" s="68" t="str">
        <f>IF(OR('Stu.Detail (1-20)'!C486=0,'Stu.Detail (1-20)'!C486=""),"",'Stu.Detail (1-20)'!C486)</f>
        <v/>
      </c>
      <c r="D484" s="67" t="str">
        <f>IF(OR('Stu.Detail (1-20)'!J486=0,'Stu.Detail (1-20)'!J486=""),"",'Stu.Detail (1-20)'!J486)</f>
        <v/>
      </c>
      <c r="E484" s="67" t="str">
        <f>IF(OR('Stu.Detail (1-20)'!K486=0,'Stu.Detail (1-20)'!K486=""),"",'Stu.Detail (1-20)'!K486)</f>
        <v/>
      </c>
      <c r="F484" s="67" t="str">
        <f>IF(OR('Stu.Detail (1-20)'!L486=0,'Stu.Detail (1-20)'!L486=""),"",'Stu.Detail (1-20)'!L486)</f>
        <v/>
      </c>
      <c r="H484" s="74" t="str">
        <f t="shared" si="5359"/>
        <v/>
      </c>
      <c r="I484" s="67" t="str">
        <f t="shared" si="5360"/>
        <v/>
      </c>
      <c r="J484" s="67" t="str">
        <f t="shared" si="5361"/>
        <v/>
      </c>
      <c r="K484" s="67" t="str">
        <f t="shared" si="5362"/>
        <v/>
      </c>
      <c r="L484" s="67" t="str">
        <f t="shared" si="5363"/>
        <v/>
      </c>
      <c r="M484" s="67" t="str">
        <f t="shared" si="5364"/>
        <v/>
      </c>
      <c r="N484" s="67" t="str">
        <f t="shared" si="5365"/>
        <v/>
      </c>
      <c r="O484" s="67" t="str">
        <f t="shared" si="5366"/>
        <v/>
      </c>
      <c r="P484" s="67" t="str">
        <f t="shared" si="5367"/>
        <v/>
      </c>
      <c r="Q484" s="75" t="str">
        <f t="shared" si="5368"/>
        <v/>
      </c>
      <c r="R484" s="74" t="str">
        <f t="shared" si="5369"/>
        <v/>
      </c>
      <c r="S484" s="67" t="str">
        <f t="shared" si="5370"/>
        <v/>
      </c>
      <c r="T484" s="67" t="str">
        <f t="shared" si="5371"/>
        <v/>
      </c>
      <c r="U484" s="67" t="str">
        <f t="shared" si="5372"/>
        <v/>
      </c>
      <c r="V484" s="67" t="str">
        <f t="shared" si="5373"/>
        <v/>
      </c>
      <c r="W484" s="67" t="str">
        <f t="shared" si="5374"/>
        <v/>
      </c>
      <c r="X484" s="67" t="str">
        <f t="shared" si="5375"/>
        <v/>
      </c>
      <c r="Y484" s="67" t="str">
        <f t="shared" si="5376"/>
        <v/>
      </c>
      <c r="Z484" s="67" t="str">
        <f t="shared" si="5377"/>
        <v/>
      </c>
      <c r="AA484" s="75" t="str">
        <f t="shared" si="5378"/>
        <v/>
      </c>
      <c r="AB484" s="74" t="str">
        <f t="shared" si="5609"/>
        <v/>
      </c>
      <c r="AC484" s="67" t="str">
        <f t="shared" ref="AC484" si="5769">IF(AND($F484=AB$2,$D484=AB$3,$E484=AC$4),1,"")</f>
        <v/>
      </c>
      <c r="AD484" s="67" t="str">
        <f t="shared" si="5380"/>
        <v/>
      </c>
      <c r="AE484" s="67" t="str">
        <f t="shared" si="5381"/>
        <v/>
      </c>
      <c r="AF484" s="67" t="str">
        <f t="shared" si="5382"/>
        <v/>
      </c>
      <c r="AG484" s="67" t="str">
        <f t="shared" si="5383"/>
        <v/>
      </c>
      <c r="AH484" s="67" t="str">
        <f t="shared" si="5384"/>
        <v/>
      </c>
      <c r="AI484" s="67" t="str">
        <f t="shared" si="5385"/>
        <v/>
      </c>
      <c r="AJ484" s="67" t="str">
        <f t="shared" si="5386"/>
        <v/>
      </c>
      <c r="AK484" s="75" t="str">
        <f t="shared" si="5387"/>
        <v/>
      </c>
      <c r="AL484" s="74" t="str">
        <f t="shared" si="5611"/>
        <v/>
      </c>
      <c r="AM484" s="67" t="str">
        <f t="shared" ref="AM484" si="5770">IF(AND($F484=AL$2,$D484=AL$3,$E484=AM$4),1,"")</f>
        <v/>
      </c>
      <c r="AN484" s="67" t="str">
        <f t="shared" si="5389"/>
        <v/>
      </c>
      <c r="AO484" s="67" t="str">
        <f t="shared" si="5390"/>
        <v/>
      </c>
      <c r="AP484" s="67" t="str">
        <f t="shared" si="5391"/>
        <v/>
      </c>
      <c r="AQ484" s="67" t="str">
        <f t="shared" si="5392"/>
        <v/>
      </c>
      <c r="AR484" s="67" t="str">
        <f t="shared" si="5393"/>
        <v/>
      </c>
      <c r="AS484" s="67" t="str">
        <f t="shared" si="5394"/>
        <v/>
      </c>
      <c r="AT484" s="67" t="str">
        <f t="shared" si="5395"/>
        <v/>
      </c>
      <c r="AU484" s="75" t="str">
        <f t="shared" si="5396"/>
        <v/>
      </c>
      <c r="AV484" s="74" t="str">
        <f t="shared" si="5613"/>
        <v/>
      </c>
      <c r="AW484" s="67" t="str">
        <f t="shared" ref="AW484" si="5771">IF(AND($F484=AV$2,$D484=AV$3,$E484=AW$4),1,"")</f>
        <v/>
      </c>
      <c r="AX484" s="67" t="str">
        <f t="shared" si="5398"/>
        <v/>
      </c>
      <c r="AY484" s="67" t="str">
        <f t="shared" si="5399"/>
        <v/>
      </c>
      <c r="AZ484" s="67" t="str">
        <f t="shared" si="5400"/>
        <v/>
      </c>
      <c r="BA484" s="67" t="str">
        <f t="shared" si="5401"/>
        <v/>
      </c>
      <c r="BB484" s="67" t="str">
        <f t="shared" si="5402"/>
        <v/>
      </c>
      <c r="BC484" s="67" t="str">
        <f t="shared" si="5403"/>
        <v/>
      </c>
      <c r="BD484" s="67" t="str">
        <f t="shared" si="5404"/>
        <v/>
      </c>
      <c r="BE484" s="75" t="str">
        <f t="shared" si="5405"/>
        <v/>
      </c>
      <c r="BF484" s="74" t="str">
        <f t="shared" si="5615"/>
        <v/>
      </c>
      <c r="BG484" s="67" t="str">
        <f t="shared" ref="BG484" si="5772">IF(AND($F484=BF$2,$D484=BF$3,$E484=BG$4),1,"")</f>
        <v/>
      </c>
      <c r="BH484" s="67" t="str">
        <f t="shared" si="5407"/>
        <v/>
      </c>
      <c r="BI484" s="67" t="str">
        <f t="shared" si="5408"/>
        <v/>
      </c>
      <c r="BJ484" s="67" t="str">
        <f t="shared" si="5409"/>
        <v/>
      </c>
      <c r="BK484" s="67" t="str">
        <f t="shared" si="5410"/>
        <v/>
      </c>
      <c r="BL484" s="67" t="str">
        <f t="shared" si="5411"/>
        <v/>
      </c>
      <c r="BM484" s="67" t="str">
        <f t="shared" si="5412"/>
        <v/>
      </c>
      <c r="BN484" s="67" t="str">
        <f t="shared" si="5413"/>
        <v/>
      </c>
      <c r="BO484" s="75" t="str">
        <f t="shared" si="5414"/>
        <v/>
      </c>
      <c r="BP484" s="74" t="str">
        <f t="shared" si="5617"/>
        <v/>
      </c>
      <c r="BQ484" s="67" t="str">
        <f t="shared" ref="BQ484" si="5773">IF(AND($F484=BP$2,$D484=BP$3,$E484=BQ$4),1,"")</f>
        <v/>
      </c>
      <c r="BR484" s="67" t="str">
        <f t="shared" si="5416"/>
        <v/>
      </c>
      <c r="BS484" s="67" t="str">
        <f t="shared" si="5417"/>
        <v/>
      </c>
      <c r="BT484" s="67" t="str">
        <f t="shared" si="5418"/>
        <v/>
      </c>
      <c r="BU484" s="67" t="str">
        <f t="shared" si="5419"/>
        <v/>
      </c>
      <c r="BV484" s="67" t="str">
        <f t="shared" si="5420"/>
        <v/>
      </c>
      <c r="BW484" s="67" t="str">
        <f t="shared" si="5421"/>
        <v/>
      </c>
      <c r="BX484" s="67" t="str">
        <f t="shared" si="5422"/>
        <v/>
      </c>
      <c r="BY484" s="75" t="str">
        <f t="shared" si="5423"/>
        <v/>
      </c>
      <c r="BZ484" s="74" t="str">
        <f t="shared" si="5619"/>
        <v/>
      </c>
      <c r="CA484" s="67" t="str">
        <f t="shared" ref="CA484" si="5774">IF(AND($F484=BZ$2,$D484=BZ$3,$E484=CA$4),1,"")</f>
        <v/>
      </c>
      <c r="CB484" s="67" t="str">
        <f t="shared" si="5425"/>
        <v/>
      </c>
      <c r="CC484" s="67" t="str">
        <f t="shared" si="5426"/>
        <v/>
      </c>
      <c r="CD484" s="67" t="str">
        <f t="shared" si="5427"/>
        <v/>
      </c>
      <c r="CE484" s="67" t="str">
        <f t="shared" si="5428"/>
        <v/>
      </c>
      <c r="CF484" s="67" t="str">
        <f t="shared" si="5429"/>
        <v/>
      </c>
      <c r="CG484" s="67" t="str">
        <f t="shared" si="5430"/>
        <v/>
      </c>
      <c r="CH484" s="67" t="str">
        <f t="shared" si="5431"/>
        <v/>
      </c>
      <c r="CI484" s="75" t="str">
        <f t="shared" si="5432"/>
        <v/>
      </c>
      <c r="CJ484" s="74" t="str">
        <f t="shared" si="5621"/>
        <v/>
      </c>
      <c r="CK484" s="67" t="str">
        <f t="shared" ref="CK484" si="5775">IF(AND($F484=CJ$2,$D484=CJ$3,$E484=CK$4),1,"")</f>
        <v/>
      </c>
      <c r="CL484" s="67" t="str">
        <f t="shared" si="5434"/>
        <v/>
      </c>
      <c r="CM484" s="67" t="str">
        <f t="shared" si="5435"/>
        <v/>
      </c>
      <c r="CN484" s="67" t="str">
        <f t="shared" si="5436"/>
        <v/>
      </c>
      <c r="CO484" s="67" t="str">
        <f t="shared" si="5437"/>
        <v/>
      </c>
      <c r="CP484" s="67" t="str">
        <f t="shared" si="5438"/>
        <v/>
      </c>
      <c r="CQ484" s="67" t="str">
        <f t="shared" si="5439"/>
        <v/>
      </c>
      <c r="CR484" s="67" t="str">
        <f t="shared" si="5440"/>
        <v/>
      </c>
      <c r="CS484" s="75" t="str">
        <f t="shared" si="5441"/>
        <v/>
      </c>
      <c r="CT484" s="74" t="str">
        <f t="shared" si="5623"/>
        <v/>
      </c>
      <c r="CU484" s="67" t="str">
        <f t="shared" ref="CU484" si="5776">IF(AND($F484=CT$2,$D484=CT$3,$E484=CU$4),1,"")</f>
        <v/>
      </c>
      <c r="CV484" s="67" t="str">
        <f t="shared" si="5443"/>
        <v/>
      </c>
      <c r="CW484" s="67" t="str">
        <f t="shared" si="5444"/>
        <v/>
      </c>
      <c r="CX484" s="67" t="str">
        <f t="shared" si="5445"/>
        <v/>
      </c>
      <c r="CY484" s="67" t="str">
        <f t="shared" si="5446"/>
        <v/>
      </c>
      <c r="CZ484" s="67" t="str">
        <f t="shared" si="5447"/>
        <v/>
      </c>
      <c r="DA484" s="67" t="str">
        <f t="shared" si="5448"/>
        <v/>
      </c>
      <c r="DB484" s="67" t="str">
        <f t="shared" si="5449"/>
        <v/>
      </c>
      <c r="DC484" s="75" t="str">
        <f t="shared" si="5450"/>
        <v/>
      </c>
      <c r="DD484" s="74" t="str">
        <f t="shared" si="5625"/>
        <v/>
      </c>
      <c r="DE484" s="67" t="str">
        <f t="shared" ref="DE484" si="5777">IF(AND($F484=DD$2,$D484=DD$3,$E484=DE$4),1,"")</f>
        <v/>
      </c>
      <c r="DF484" s="67" t="str">
        <f t="shared" si="5452"/>
        <v/>
      </c>
      <c r="DG484" s="67" t="str">
        <f t="shared" si="5453"/>
        <v/>
      </c>
      <c r="DH484" s="67" t="str">
        <f t="shared" si="5454"/>
        <v/>
      </c>
      <c r="DI484" s="67" t="str">
        <f t="shared" si="5455"/>
        <v/>
      </c>
      <c r="DJ484" s="67" t="str">
        <f t="shared" si="5456"/>
        <v/>
      </c>
      <c r="DK484" s="67" t="str">
        <f t="shared" si="5457"/>
        <v/>
      </c>
      <c r="DL484" s="67" t="str">
        <f t="shared" si="5458"/>
        <v/>
      </c>
      <c r="DM484" s="75" t="str">
        <f t="shared" si="5459"/>
        <v/>
      </c>
      <c r="DN484" s="74" t="str">
        <f t="shared" si="5627"/>
        <v/>
      </c>
      <c r="DO484" s="67" t="str">
        <f t="shared" ref="DO484" si="5778">IF(AND($F484=DN$2,$D484=DN$3,$E484=DO$4),1,"")</f>
        <v/>
      </c>
      <c r="DP484" s="67" t="str">
        <f t="shared" si="5461"/>
        <v/>
      </c>
      <c r="DQ484" s="67" t="str">
        <f t="shared" si="5462"/>
        <v/>
      </c>
      <c r="DR484" s="67" t="str">
        <f t="shared" si="5463"/>
        <v/>
      </c>
      <c r="DS484" s="67" t="str">
        <f t="shared" si="5464"/>
        <v/>
      </c>
      <c r="DT484" s="67" t="str">
        <f t="shared" si="5465"/>
        <v/>
      </c>
      <c r="DU484" s="67" t="str">
        <f t="shared" si="5466"/>
        <v/>
      </c>
      <c r="DV484" s="67" t="str">
        <f t="shared" si="5467"/>
        <v/>
      </c>
      <c r="DW484" s="76" t="str">
        <f t="shared" si="5468"/>
        <v/>
      </c>
      <c r="DX484" s="73"/>
    </row>
    <row r="485" spans="1:128" hidden="1">
      <c r="A485" s="67" t="str">
        <f>IF(OR(B485=0,B485=""),"",'Stu.Detail (1-20)'!A487)</f>
        <v/>
      </c>
      <c r="B485" s="67" t="str">
        <f>IF(OR('Stu.Detail (1-20)'!B487=0,'Stu.Detail (1-20)'!B487=""),"",'Stu.Detail (1-20)'!B487)</f>
        <v/>
      </c>
      <c r="C485" s="68" t="str">
        <f>IF(OR('Stu.Detail (1-20)'!C487=0,'Stu.Detail (1-20)'!C487=""),"",'Stu.Detail (1-20)'!C487)</f>
        <v/>
      </c>
      <c r="D485" s="67" t="str">
        <f>IF(OR('Stu.Detail (1-20)'!J487=0,'Stu.Detail (1-20)'!J487=""),"",'Stu.Detail (1-20)'!J487)</f>
        <v/>
      </c>
      <c r="E485" s="67" t="str">
        <f>IF(OR('Stu.Detail (1-20)'!K487=0,'Stu.Detail (1-20)'!K487=""),"",'Stu.Detail (1-20)'!K487)</f>
        <v/>
      </c>
      <c r="F485" s="67" t="str">
        <f>IF(OR('Stu.Detail (1-20)'!L487=0,'Stu.Detail (1-20)'!L487=""),"",'Stu.Detail (1-20)'!L487)</f>
        <v/>
      </c>
      <c r="H485" s="74" t="str">
        <f t="shared" si="5359"/>
        <v/>
      </c>
      <c r="I485" s="67" t="str">
        <f t="shared" si="5360"/>
        <v/>
      </c>
      <c r="J485" s="67" t="str">
        <f t="shared" si="5361"/>
        <v/>
      </c>
      <c r="K485" s="67" t="str">
        <f t="shared" si="5362"/>
        <v/>
      </c>
      <c r="L485" s="67" t="str">
        <f t="shared" si="5363"/>
        <v/>
      </c>
      <c r="M485" s="67" t="str">
        <f t="shared" si="5364"/>
        <v/>
      </c>
      <c r="N485" s="67" t="str">
        <f t="shared" si="5365"/>
        <v/>
      </c>
      <c r="O485" s="67" t="str">
        <f t="shared" si="5366"/>
        <v/>
      </c>
      <c r="P485" s="67" t="str">
        <f t="shared" si="5367"/>
        <v/>
      </c>
      <c r="Q485" s="75" t="str">
        <f t="shared" si="5368"/>
        <v/>
      </c>
      <c r="R485" s="74" t="str">
        <f t="shared" si="5369"/>
        <v/>
      </c>
      <c r="S485" s="67" t="str">
        <f t="shared" si="5370"/>
        <v/>
      </c>
      <c r="T485" s="67" t="str">
        <f t="shared" si="5371"/>
        <v/>
      </c>
      <c r="U485" s="67" t="str">
        <f t="shared" si="5372"/>
        <v/>
      </c>
      <c r="V485" s="67" t="str">
        <f t="shared" si="5373"/>
        <v/>
      </c>
      <c r="W485" s="67" t="str">
        <f t="shared" si="5374"/>
        <v/>
      </c>
      <c r="X485" s="67" t="str">
        <f t="shared" si="5375"/>
        <v/>
      </c>
      <c r="Y485" s="67" t="str">
        <f t="shared" si="5376"/>
        <v/>
      </c>
      <c r="Z485" s="67" t="str">
        <f t="shared" si="5377"/>
        <v/>
      </c>
      <c r="AA485" s="75" t="str">
        <f t="shared" si="5378"/>
        <v/>
      </c>
      <c r="AB485" s="74" t="str">
        <f t="shared" si="5609"/>
        <v/>
      </c>
      <c r="AC485" s="67" t="str">
        <f t="shared" ref="AC485" si="5779">IF(AND($F485=AB$2,$D485=AB$3,$E485=AC$4),1,"")</f>
        <v/>
      </c>
      <c r="AD485" s="67" t="str">
        <f t="shared" si="5380"/>
        <v/>
      </c>
      <c r="AE485" s="67" t="str">
        <f t="shared" si="5381"/>
        <v/>
      </c>
      <c r="AF485" s="67" t="str">
        <f t="shared" si="5382"/>
        <v/>
      </c>
      <c r="AG485" s="67" t="str">
        <f t="shared" si="5383"/>
        <v/>
      </c>
      <c r="AH485" s="67" t="str">
        <f t="shared" si="5384"/>
        <v/>
      </c>
      <c r="AI485" s="67" t="str">
        <f t="shared" si="5385"/>
        <v/>
      </c>
      <c r="AJ485" s="67" t="str">
        <f t="shared" si="5386"/>
        <v/>
      </c>
      <c r="AK485" s="75" t="str">
        <f t="shared" si="5387"/>
        <v/>
      </c>
      <c r="AL485" s="74" t="str">
        <f t="shared" si="5611"/>
        <v/>
      </c>
      <c r="AM485" s="67" t="str">
        <f t="shared" ref="AM485" si="5780">IF(AND($F485=AL$2,$D485=AL$3,$E485=AM$4),1,"")</f>
        <v/>
      </c>
      <c r="AN485" s="67" t="str">
        <f t="shared" si="5389"/>
        <v/>
      </c>
      <c r="AO485" s="67" t="str">
        <f t="shared" si="5390"/>
        <v/>
      </c>
      <c r="AP485" s="67" t="str">
        <f t="shared" si="5391"/>
        <v/>
      </c>
      <c r="AQ485" s="67" t="str">
        <f t="shared" si="5392"/>
        <v/>
      </c>
      <c r="AR485" s="67" t="str">
        <f t="shared" si="5393"/>
        <v/>
      </c>
      <c r="AS485" s="67" t="str">
        <f t="shared" si="5394"/>
        <v/>
      </c>
      <c r="AT485" s="67" t="str">
        <f t="shared" si="5395"/>
        <v/>
      </c>
      <c r="AU485" s="75" t="str">
        <f t="shared" si="5396"/>
        <v/>
      </c>
      <c r="AV485" s="74" t="str">
        <f t="shared" si="5613"/>
        <v/>
      </c>
      <c r="AW485" s="67" t="str">
        <f t="shared" ref="AW485" si="5781">IF(AND($F485=AV$2,$D485=AV$3,$E485=AW$4),1,"")</f>
        <v/>
      </c>
      <c r="AX485" s="67" t="str">
        <f t="shared" si="5398"/>
        <v/>
      </c>
      <c r="AY485" s="67" t="str">
        <f t="shared" si="5399"/>
        <v/>
      </c>
      <c r="AZ485" s="67" t="str">
        <f t="shared" si="5400"/>
        <v/>
      </c>
      <c r="BA485" s="67" t="str">
        <f t="shared" si="5401"/>
        <v/>
      </c>
      <c r="BB485" s="67" t="str">
        <f t="shared" si="5402"/>
        <v/>
      </c>
      <c r="BC485" s="67" t="str">
        <f t="shared" si="5403"/>
        <v/>
      </c>
      <c r="BD485" s="67" t="str">
        <f t="shared" si="5404"/>
        <v/>
      </c>
      <c r="BE485" s="75" t="str">
        <f t="shared" si="5405"/>
        <v/>
      </c>
      <c r="BF485" s="74" t="str">
        <f t="shared" si="5615"/>
        <v/>
      </c>
      <c r="BG485" s="67" t="str">
        <f t="shared" ref="BG485" si="5782">IF(AND($F485=BF$2,$D485=BF$3,$E485=BG$4),1,"")</f>
        <v/>
      </c>
      <c r="BH485" s="67" t="str">
        <f t="shared" si="5407"/>
        <v/>
      </c>
      <c r="BI485" s="67" t="str">
        <f t="shared" si="5408"/>
        <v/>
      </c>
      <c r="BJ485" s="67" t="str">
        <f t="shared" si="5409"/>
        <v/>
      </c>
      <c r="BK485" s="67" t="str">
        <f t="shared" si="5410"/>
        <v/>
      </c>
      <c r="BL485" s="67" t="str">
        <f t="shared" si="5411"/>
        <v/>
      </c>
      <c r="BM485" s="67" t="str">
        <f t="shared" si="5412"/>
        <v/>
      </c>
      <c r="BN485" s="67" t="str">
        <f t="shared" si="5413"/>
        <v/>
      </c>
      <c r="BO485" s="75" t="str">
        <f t="shared" si="5414"/>
        <v/>
      </c>
      <c r="BP485" s="74" t="str">
        <f t="shared" si="5617"/>
        <v/>
      </c>
      <c r="BQ485" s="67" t="str">
        <f t="shared" ref="BQ485" si="5783">IF(AND($F485=BP$2,$D485=BP$3,$E485=BQ$4),1,"")</f>
        <v/>
      </c>
      <c r="BR485" s="67" t="str">
        <f t="shared" si="5416"/>
        <v/>
      </c>
      <c r="BS485" s="67" t="str">
        <f t="shared" si="5417"/>
        <v/>
      </c>
      <c r="BT485" s="67" t="str">
        <f t="shared" si="5418"/>
        <v/>
      </c>
      <c r="BU485" s="67" t="str">
        <f t="shared" si="5419"/>
        <v/>
      </c>
      <c r="BV485" s="67" t="str">
        <f t="shared" si="5420"/>
        <v/>
      </c>
      <c r="BW485" s="67" t="str">
        <f t="shared" si="5421"/>
        <v/>
      </c>
      <c r="BX485" s="67" t="str">
        <f t="shared" si="5422"/>
        <v/>
      </c>
      <c r="BY485" s="75" t="str">
        <f t="shared" si="5423"/>
        <v/>
      </c>
      <c r="BZ485" s="74" t="str">
        <f t="shared" si="5619"/>
        <v/>
      </c>
      <c r="CA485" s="67" t="str">
        <f t="shared" ref="CA485" si="5784">IF(AND($F485=BZ$2,$D485=BZ$3,$E485=CA$4),1,"")</f>
        <v/>
      </c>
      <c r="CB485" s="67" t="str">
        <f t="shared" si="5425"/>
        <v/>
      </c>
      <c r="CC485" s="67" t="str">
        <f t="shared" si="5426"/>
        <v/>
      </c>
      <c r="CD485" s="67" t="str">
        <f t="shared" si="5427"/>
        <v/>
      </c>
      <c r="CE485" s="67" t="str">
        <f t="shared" si="5428"/>
        <v/>
      </c>
      <c r="CF485" s="67" t="str">
        <f t="shared" si="5429"/>
        <v/>
      </c>
      <c r="CG485" s="67" t="str">
        <f t="shared" si="5430"/>
        <v/>
      </c>
      <c r="CH485" s="67" t="str">
        <f t="shared" si="5431"/>
        <v/>
      </c>
      <c r="CI485" s="75" t="str">
        <f t="shared" si="5432"/>
        <v/>
      </c>
      <c r="CJ485" s="74" t="str">
        <f t="shared" si="5621"/>
        <v/>
      </c>
      <c r="CK485" s="67" t="str">
        <f t="shared" ref="CK485" si="5785">IF(AND($F485=CJ$2,$D485=CJ$3,$E485=CK$4),1,"")</f>
        <v/>
      </c>
      <c r="CL485" s="67" t="str">
        <f t="shared" si="5434"/>
        <v/>
      </c>
      <c r="CM485" s="67" t="str">
        <f t="shared" si="5435"/>
        <v/>
      </c>
      <c r="CN485" s="67" t="str">
        <f t="shared" si="5436"/>
        <v/>
      </c>
      <c r="CO485" s="67" t="str">
        <f t="shared" si="5437"/>
        <v/>
      </c>
      <c r="CP485" s="67" t="str">
        <f t="shared" si="5438"/>
        <v/>
      </c>
      <c r="CQ485" s="67" t="str">
        <f t="shared" si="5439"/>
        <v/>
      </c>
      <c r="CR485" s="67" t="str">
        <f t="shared" si="5440"/>
        <v/>
      </c>
      <c r="CS485" s="75" t="str">
        <f t="shared" si="5441"/>
        <v/>
      </c>
      <c r="CT485" s="74" t="str">
        <f t="shared" si="5623"/>
        <v/>
      </c>
      <c r="CU485" s="67" t="str">
        <f t="shared" ref="CU485" si="5786">IF(AND($F485=CT$2,$D485=CT$3,$E485=CU$4),1,"")</f>
        <v/>
      </c>
      <c r="CV485" s="67" t="str">
        <f t="shared" si="5443"/>
        <v/>
      </c>
      <c r="CW485" s="67" t="str">
        <f t="shared" si="5444"/>
        <v/>
      </c>
      <c r="CX485" s="67" t="str">
        <f t="shared" si="5445"/>
        <v/>
      </c>
      <c r="CY485" s="67" t="str">
        <f t="shared" si="5446"/>
        <v/>
      </c>
      <c r="CZ485" s="67" t="str">
        <f t="shared" si="5447"/>
        <v/>
      </c>
      <c r="DA485" s="67" t="str">
        <f t="shared" si="5448"/>
        <v/>
      </c>
      <c r="DB485" s="67" t="str">
        <f t="shared" si="5449"/>
        <v/>
      </c>
      <c r="DC485" s="75" t="str">
        <f t="shared" si="5450"/>
        <v/>
      </c>
      <c r="DD485" s="74" t="str">
        <f t="shared" si="5625"/>
        <v/>
      </c>
      <c r="DE485" s="67" t="str">
        <f t="shared" ref="DE485" si="5787">IF(AND($F485=DD$2,$D485=DD$3,$E485=DE$4),1,"")</f>
        <v/>
      </c>
      <c r="DF485" s="67" t="str">
        <f t="shared" si="5452"/>
        <v/>
      </c>
      <c r="DG485" s="67" t="str">
        <f t="shared" si="5453"/>
        <v/>
      </c>
      <c r="DH485" s="67" t="str">
        <f t="shared" si="5454"/>
        <v/>
      </c>
      <c r="DI485" s="67" t="str">
        <f t="shared" si="5455"/>
        <v/>
      </c>
      <c r="DJ485" s="67" t="str">
        <f t="shared" si="5456"/>
        <v/>
      </c>
      <c r="DK485" s="67" t="str">
        <f t="shared" si="5457"/>
        <v/>
      </c>
      <c r="DL485" s="67" t="str">
        <f t="shared" si="5458"/>
        <v/>
      </c>
      <c r="DM485" s="75" t="str">
        <f t="shared" si="5459"/>
        <v/>
      </c>
      <c r="DN485" s="74" t="str">
        <f t="shared" si="5627"/>
        <v/>
      </c>
      <c r="DO485" s="67" t="str">
        <f t="shared" ref="DO485" si="5788">IF(AND($F485=DN$2,$D485=DN$3,$E485=DO$4),1,"")</f>
        <v/>
      </c>
      <c r="DP485" s="67" t="str">
        <f t="shared" si="5461"/>
        <v/>
      </c>
      <c r="DQ485" s="67" t="str">
        <f t="shared" si="5462"/>
        <v/>
      </c>
      <c r="DR485" s="67" t="str">
        <f t="shared" si="5463"/>
        <v/>
      </c>
      <c r="DS485" s="67" t="str">
        <f t="shared" si="5464"/>
        <v/>
      </c>
      <c r="DT485" s="67" t="str">
        <f t="shared" si="5465"/>
        <v/>
      </c>
      <c r="DU485" s="67" t="str">
        <f t="shared" si="5466"/>
        <v/>
      </c>
      <c r="DV485" s="67" t="str">
        <f t="shared" si="5467"/>
        <v/>
      </c>
      <c r="DW485" s="76" t="str">
        <f t="shared" si="5468"/>
        <v/>
      </c>
      <c r="DX485" s="73"/>
    </row>
    <row r="486" spans="1:128" hidden="1">
      <c r="A486" s="67" t="str">
        <f>IF(OR(B486=0,B486=""),"",'Stu.Detail (1-20)'!A488)</f>
        <v/>
      </c>
      <c r="B486" s="67" t="str">
        <f>IF(OR('Stu.Detail (1-20)'!B488=0,'Stu.Detail (1-20)'!B488=""),"",'Stu.Detail (1-20)'!B488)</f>
        <v/>
      </c>
      <c r="C486" s="68" t="str">
        <f>IF(OR('Stu.Detail (1-20)'!C488=0,'Stu.Detail (1-20)'!C488=""),"",'Stu.Detail (1-20)'!C488)</f>
        <v/>
      </c>
      <c r="D486" s="67" t="str">
        <f>IF(OR('Stu.Detail (1-20)'!J488=0,'Stu.Detail (1-20)'!J488=""),"",'Stu.Detail (1-20)'!J488)</f>
        <v/>
      </c>
      <c r="E486" s="67" t="str">
        <f>IF(OR('Stu.Detail (1-20)'!K488=0,'Stu.Detail (1-20)'!K488=""),"",'Stu.Detail (1-20)'!K488)</f>
        <v/>
      </c>
      <c r="F486" s="67" t="str">
        <f>IF(OR('Stu.Detail (1-20)'!L488=0,'Stu.Detail (1-20)'!L488=""),"",'Stu.Detail (1-20)'!L488)</f>
        <v/>
      </c>
      <c r="H486" s="74" t="str">
        <f t="shared" si="5359"/>
        <v/>
      </c>
      <c r="I486" s="67" t="str">
        <f t="shared" si="5360"/>
        <v/>
      </c>
      <c r="J486" s="67" t="str">
        <f t="shared" si="5361"/>
        <v/>
      </c>
      <c r="K486" s="67" t="str">
        <f t="shared" si="5362"/>
        <v/>
      </c>
      <c r="L486" s="67" t="str">
        <f t="shared" si="5363"/>
        <v/>
      </c>
      <c r="M486" s="67" t="str">
        <f t="shared" si="5364"/>
        <v/>
      </c>
      <c r="N486" s="67" t="str">
        <f t="shared" si="5365"/>
        <v/>
      </c>
      <c r="O486" s="67" t="str">
        <f t="shared" si="5366"/>
        <v/>
      </c>
      <c r="P486" s="67" t="str">
        <f t="shared" si="5367"/>
        <v/>
      </c>
      <c r="Q486" s="75" t="str">
        <f t="shared" si="5368"/>
        <v/>
      </c>
      <c r="R486" s="74" t="str">
        <f t="shared" si="5369"/>
        <v/>
      </c>
      <c r="S486" s="67" t="str">
        <f t="shared" si="5370"/>
        <v/>
      </c>
      <c r="T486" s="67" t="str">
        <f t="shared" si="5371"/>
        <v/>
      </c>
      <c r="U486" s="67" t="str">
        <f t="shared" si="5372"/>
        <v/>
      </c>
      <c r="V486" s="67" t="str">
        <f t="shared" si="5373"/>
        <v/>
      </c>
      <c r="W486" s="67" t="str">
        <f t="shared" si="5374"/>
        <v/>
      </c>
      <c r="X486" s="67" t="str">
        <f t="shared" si="5375"/>
        <v/>
      </c>
      <c r="Y486" s="67" t="str">
        <f t="shared" si="5376"/>
        <v/>
      </c>
      <c r="Z486" s="67" t="str">
        <f t="shared" si="5377"/>
        <v/>
      </c>
      <c r="AA486" s="75" t="str">
        <f t="shared" si="5378"/>
        <v/>
      </c>
      <c r="AB486" s="74" t="str">
        <f t="shared" si="5609"/>
        <v/>
      </c>
      <c r="AC486" s="67" t="str">
        <f t="shared" ref="AC486" si="5789">IF(AND($F486=AB$2,$D486=AB$3,$E486=AC$4),1,"")</f>
        <v/>
      </c>
      <c r="AD486" s="67" t="str">
        <f t="shared" si="5380"/>
        <v/>
      </c>
      <c r="AE486" s="67" t="str">
        <f t="shared" si="5381"/>
        <v/>
      </c>
      <c r="AF486" s="67" t="str">
        <f t="shared" si="5382"/>
        <v/>
      </c>
      <c r="AG486" s="67" t="str">
        <f t="shared" si="5383"/>
        <v/>
      </c>
      <c r="AH486" s="67" t="str">
        <f t="shared" si="5384"/>
        <v/>
      </c>
      <c r="AI486" s="67" t="str">
        <f t="shared" si="5385"/>
        <v/>
      </c>
      <c r="AJ486" s="67" t="str">
        <f t="shared" si="5386"/>
        <v/>
      </c>
      <c r="AK486" s="75" t="str">
        <f t="shared" si="5387"/>
        <v/>
      </c>
      <c r="AL486" s="74" t="str">
        <f t="shared" si="5611"/>
        <v/>
      </c>
      <c r="AM486" s="67" t="str">
        <f t="shared" ref="AM486" si="5790">IF(AND($F486=AL$2,$D486=AL$3,$E486=AM$4),1,"")</f>
        <v/>
      </c>
      <c r="AN486" s="67" t="str">
        <f t="shared" si="5389"/>
        <v/>
      </c>
      <c r="AO486" s="67" t="str">
        <f t="shared" si="5390"/>
        <v/>
      </c>
      <c r="AP486" s="67" t="str">
        <f t="shared" si="5391"/>
        <v/>
      </c>
      <c r="AQ486" s="67" t="str">
        <f t="shared" si="5392"/>
        <v/>
      </c>
      <c r="AR486" s="67" t="str">
        <f t="shared" si="5393"/>
        <v/>
      </c>
      <c r="AS486" s="67" t="str">
        <f t="shared" si="5394"/>
        <v/>
      </c>
      <c r="AT486" s="67" t="str">
        <f t="shared" si="5395"/>
        <v/>
      </c>
      <c r="AU486" s="75" t="str">
        <f t="shared" si="5396"/>
        <v/>
      </c>
      <c r="AV486" s="74" t="str">
        <f t="shared" si="5613"/>
        <v/>
      </c>
      <c r="AW486" s="67" t="str">
        <f t="shared" ref="AW486" si="5791">IF(AND($F486=AV$2,$D486=AV$3,$E486=AW$4),1,"")</f>
        <v/>
      </c>
      <c r="AX486" s="67" t="str">
        <f t="shared" si="5398"/>
        <v/>
      </c>
      <c r="AY486" s="67" t="str">
        <f t="shared" si="5399"/>
        <v/>
      </c>
      <c r="AZ486" s="67" t="str">
        <f t="shared" si="5400"/>
        <v/>
      </c>
      <c r="BA486" s="67" t="str">
        <f t="shared" si="5401"/>
        <v/>
      </c>
      <c r="BB486" s="67" t="str">
        <f t="shared" si="5402"/>
        <v/>
      </c>
      <c r="BC486" s="67" t="str">
        <f t="shared" si="5403"/>
        <v/>
      </c>
      <c r="BD486" s="67" t="str">
        <f t="shared" si="5404"/>
        <v/>
      </c>
      <c r="BE486" s="75" t="str">
        <f t="shared" si="5405"/>
        <v/>
      </c>
      <c r="BF486" s="74" t="str">
        <f t="shared" si="5615"/>
        <v/>
      </c>
      <c r="BG486" s="67" t="str">
        <f t="shared" ref="BG486" si="5792">IF(AND($F486=BF$2,$D486=BF$3,$E486=BG$4),1,"")</f>
        <v/>
      </c>
      <c r="BH486" s="67" t="str">
        <f t="shared" si="5407"/>
        <v/>
      </c>
      <c r="BI486" s="67" t="str">
        <f t="shared" si="5408"/>
        <v/>
      </c>
      <c r="BJ486" s="67" t="str">
        <f t="shared" si="5409"/>
        <v/>
      </c>
      <c r="BK486" s="67" t="str">
        <f t="shared" si="5410"/>
        <v/>
      </c>
      <c r="BL486" s="67" t="str">
        <f t="shared" si="5411"/>
        <v/>
      </c>
      <c r="BM486" s="67" t="str">
        <f t="shared" si="5412"/>
        <v/>
      </c>
      <c r="BN486" s="67" t="str">
        <f t="shared" si="5413"/>
        <v/>
      </c>
      <c r="BO486" s="75" t="str">
        <f t="shared" si="5414"/>
        <v/>
      </c>
      <c r="BP486" s="74" t="str">
        <f t="shared" si="5617"/>
        <v/>
      </c>
      <c r="BQ486" s="67" t="str">
        <f t="shared" ref="BQ486" si="5793">IF(AND($F486=BP$2,$D486=BP$3,$E486=BQ$4),1,"")</f>
        <v/>
      </c>
      <c r="BR486" s="67" t="str">
        <f t="shared" si="5416"/>
        <v/>
      </c>
      <c r="BS486" s="67" t="str">
        <f t="shared" si="5417"/>
        <v/>
      </c>
      <c r="BT486" s="67" t="str">
        <f t="shared" si="5418"/>
        <v/>
      </c>
      <c r="BU486" s="67" t="str">
        <f t="shared" si="5419"/>
        <v/>
      </c>
      <c r="BV486" s="67" t="str">
        <f t="shared" si="5420"/>
        <v/>
      </c>
      <c r="BW486" s="67" t="str">
        <f t="shared" si="5421"/>
        <v/>
      </c>
      <c r="BX486" s="67" t="str">
        <f t="shared" si="5422"/>
        <v/>
      </c>
      <c r="BY486" s="75" t="str">
        <f t="shared" si="5423"/>
        <v/>
      </c>
      <c r="BZ486" s="74" t="str">
        <f t="shared" si="5619"/>
        <v/>
      </c>
      <c r="CA486" s="67" t="str">
        <f t="shared" ref="CA486" si="5794">IF(AND($F486=BZ$2,$D486=BZ$3,$E486=CA$4),1,"")</f>
        <v/>
      </c>
      <c r="CB486" s="67" t="str">
        <f t="shared" si="5425"/>
        <v/>
      </c>
      <c r="CC486" s="67" t="str">
        <f t="shared" si="5426"/>
        <v/>
      </c>
      <c r="CD486" s="67" t="str">
        <f t="shared" si="5427"/>
        <v/>
      </c>
      <c r="CE486" s="67" t="str">
        <f t="shared" si="5428"/>
        <v/>
      </c>
      <c r="CF486" s="67" t="str">
        <f t="shared" si="5429"/>
        <v/>
      </c>
      <c r="CG486" s="67" t="str">
        <f t="shared" si="5430"/>
        <v/>
      </c>
      <c r="CH486" s="67" t="str">
        <f t="shared" si="5431"/>
        <v/>
      </c>
      <c r="CI486" s="75" t="str">
        <f t="shared" si="5432"/>
        <v/>
      </c>
      <c r="CJ486" s="74" t="str">
        <f t="shared" si="5621"/>
        <v/>
      </c>
      <c r="CK486" s="67" t="str">
        <f t="shared" ref="CK486" si="5795">IF(AND($F486=CJ$2,$D486=CJ$3,$E486=CK$4),1,"")</f>
        <v/>
      </c>
      <c r="CL486" s="67" t="str">
        <f t="shared" si="5434"/>
        <v/>
      </c>
      <c r="CM486" s="67" t="str">
        <f t="shared" si="5435"/>
        <v/>
      </c>
      <c r="CN486" s="67" t="str">
        <f t="shared" si="5436"/>
        <v/>
      </c>
      <c r="CO486" s="67" t="str">
        <f t="shared" si="5437"/>
        <v/>
      </c>
      <c r="CP486" s="67" t="str">
        <f t="shared" si="5438"/>
        <v/>
      </c>
      <c r="CQ486" s="67" t="str">
        <f t="shared" si="5439"/>
        <v/>
      </c>
      <c r="CR486" s="67" t="str">
        <f t="shared" si="5440"/>
        <v/>
      </c>
      <c r="CS486" s="75" t="str">
        <f t="shared" si="5441"/>
        <v/>
      </c>
      <c r="CT486" s="74" t="str">
        <f t="shared" si="5623"/>
        <v/>
      </c>
      <c r="CU486" s="67" t="str">
        <f t="shared" ref="CU486" si="5796">IF(AND($F486=CT$2,$D486=CT$3,$E486=CU$4),1,"")</f>
        <v/>
      </c>
      <c r="CV486" s="67" t="str">
        <f t="shared" si="5443"/>
        <v/>
      </c>
      <c r="CW486" s="67" t="str">
        <f t="shared" si="5444"/>
        <v/>
      </c>
      <c r="CX486" s="67" t="str">
        <f t="shared" si="5445"/>
        <v/>
      </c>
      <c r="CY486" s="67" t="str">
        <f t="shared" si="5446"/>
        <v/>
      </c>
      <c r="CZ486" s="67" t="str">
        <f t="shared" si="5447"/>
        <v/>
      </c>
      <c r="DA486" s="67" t="str">
        <f t="shared" si="5448"/>
        <v/>
      </c>
      <c r="DB486" s="67" t="str">
        <f t="shared" si="5449"/>
        <v/>
      </c>
      <c r="DC486" s="75" t="str">
        <f t="shared" si="5450"/>
        <v/>
      </c>
      <c r="DD486" s="74" t="str">
        <f t="shared" si="5625"/>
        <v/>
      </c>
      <c r="DE486" s="67" t="str">
        <f t="shared" ref="DE486" si="5797">IF(AND($F486=DD$2,$D486=DD$3,$E486=DE$4),1,"")</f>
        <v/>
      </c>
      <c r="DF486" s="67" t="str">
        <f t="shared" si="5452"/>
        <v/>
      </c>
      <c r="DG486" s="67" t="str">
        <f t="shared" si="5453"/>
        <v/>
      </c>
      <c r="DH486" s="67" t="str">
        <f t="shared" si="5454"/>
        <v/>
      </c>
      <c r="DI486" s="67" t="str">
        <f t="shared" si="5455"/>
        <v/>
      </c>
      <c r="DJ486" s="67" t="str">
        <f t="shared" si="5456"/>
        <v/>
      </c>
      <c r="DK486" s="67" t="str">
        <f t="shared" si="5457"/>
        <v/>
      </c>
      <c r="DL486" s="67" t="str">
        <f t="shared" si="5458"/>
        <v/>
      </c>
      <c r="DM486" s="75" t="str">
        <f t="shared" si="5459"/>
        <v/>
      </c>
      <c r="DN486" s="74" t="str">
        <f t="shared" si="5627"/>
        <v/>
      </c>
      <c r="DO486" s="67" t="str">
        <f t="shared" ref="DO486" si="5798">IF(AND($F486=DN$2,$D486=DN$3,$E486=DO$4),1,"")</f>
        <v/>
      </c>
      <c r="DP486" s="67" t="str">
        <f t="shared" si="5461"/>
        <v/>
      </c>
      <c r="DQ486" s="67" t="str">
        <f t="shared" si="5462"/>
        <v/>
      </c>
      <c r="DR486" s="67" t="str">
        <f t="shared" si="5463"/>
        <v/>
      </c>
      <c r="DS486" s="67" t="str">
        <f t="shared" si="5464"/>
        <v/>
      </c>
      <c r="DT486" s="67" t="str">
        <f t="shared" si="5465"/>
        <v/>
      </c>
      <c r="DU486" s="67" t="str">
        <f t="shared" si="5466"/>
        <v/>
      </c>
      <c r="DV486" s="67" t="str">
        <f t="shared" si="5467"/>
        <v/>
      </c>
      <c r="DW486" s="76" t="str">
        <f t="shared" si="5468"/>
        <v/>
      </c>
      <c r="DX486" s="73"/>
    </row>
    <row r="487" spans="1:128" hidden="1">
      <c r="A487" s="67" t="str">
        <f>IF(OR(B487=0,B487=""),"",'Stu.Detail (1-20)'!A489)</f>
        <v/>
      </c>
      <c r="B487" s="67" t="str">
        <f>IF(OR('Stu.Detail (1-20)'!B489=0,'Stu.Detail (1-20)'!B489=""),"",'Stu.Detail (1-20)'!B489)</f>
        <v/>
      </c>
      <c r="C487" s="68" t="str">
        <f>IF(OR('Stu.Detail (1-20)'!C489=0,'Stu.Detail (1-20)'!C489=""),"",'Stu.Detail (1-20)'!C489)</f>
        <v/>
      </c>
      <c r="D487" s="67" t="str">
        <f>IF(OR('Stu.Detail (1-20)'!J489=0,'Stu.Detail (1-20)'!J489=""),"",'Stu.Detail (1-20)'!J489)</f>
        <v/>
      </c>
      <c r="E487" s="67" t="str">
        <f>IF(OR('Stu.Detail (1-20)'!K489=0,'Stu.Detail (1-20)'!K489=""),"",'Stu.Detail (1-20)'!K489)</f>
        <v/>
      </c>
      <c r="F487" s="67" t="str">
        <f>IF(OR('Stu.Detail (1-20)'!L489=0,'Stu.Detail (1-20)'!L489=""),"",'Stu.Detail (1-20)'!L489)</f>
        <v/>
      </c>
      <c r="H487" s="74" t="str">
        <f t="shared" si="5359"/>
        <v/>
      </c>
      <c r="I487" s="67" t="str">
        <f t="shared" si="5360"/>
        <v/>
      </c>
      <c r="J487" s="67" t="str">
        <f t="shared" si="5361"/>
        <v/>
      </c>
      <c r="K487" s="67" t="str">
        <f t="shared" si="5362"/>
        <v/>
      </c>
      <c r="L487" s="67" t="str">
        <f t="shared" si="5363"/>
        <v/>
      </c>
      <c r="M487" s="67" t="str">
        <f t="shared" si="5364"/>
        <v/>
      </c>
      <c r="N487" s="67" t="str">
        <f t="shared" si="5365"/>
        <v/>
      </c>
      <c r="O487" s="67" t="str">
        <f t="shared" si="5366"/>
        <v/>
      </c>
      <c r="P487" s="67" t="str">
        <f t="shared" si="5367"/>
        <v/>
      </c>
      <c r="Q487" s="75" t="str">
        <f t="shared" si="5368"/>
        <v/>
      </c>
      <c r="R487" s="74" t="str">
        <f t="shared" si="5369"/>
        <v/>
      </c>
      <c r="S487" s="67" t="str">
        <f t="shared" si="5370"/>
        <v/>
      </c>
      <c r="T487" s="67" t="str">
        <f t="shared" si="5371"/>
        <v/>
      </c>
      <c r="U487" s="67" t="str">
        <f t="shared" si="5372"/>
        <v/>
      </c>
      <c r="V487" s="67" t="str">
        <f t="shared" si="5373"/>
        <v/>
      </c>
      <c r="W487" s="67" t="str">
        <f t="shared" si="5374"/>
        <v/>
      </c>
      <c r="X487" s="67" t="str">
        <f t="shared" si="5375"/>
        <v/>
      </c>
      <c r="Y487" s="67" t="str">
        <f t="shared" si="5376"/>
        <v/>
      </c>
      <c r="Z487" s="67" t="str">
        <f t="shared" si="5377"/>
        <v/>
      </c>
      <c r="AA487" s="75" t="str">
        <f t="shared" si="5378"/>
        <v/>
      </c>
      <c r="AB487" s="74" t="str">
        <f t="shared" si="5609"/>
        <v/>
      </c>
      <c r="AC487" s="67" t="str">
        <f t="shared" ref="AC487" si="5799">IF(AND($F487=AB$2,$D487=AB$3,$E487=AC$4),1,"")</f>
        <v/>
      </c>
      <c r="AD487" s="67" t="str">
        <f t="shared" si="5380"/>
        <v/>
      </c>
      <c r="AE487" s="67" t="str">
        <f t="shared" si="5381"/>
        <v/>
      </c>
      <c r="AF487" s="67" t="str">
        <f t="shared" si="5382"/>
        <v/>
      </c>
      <c r="AG487" s="67" t="str">
        <f t="shared" si="5383"/>
        <v/>
      </c>
      <c r="AH487" s="67" t="str">
        <f t="shared" si="5384"/>
        <v/>
      </c>
      <c r="AI487" s="67" t="str">
        <f t="shared" si="5385"/>
        <v/>
      </c>
      <c r="AJ487" s="67" t="str">
        <f t="shared" si="5386"/>
        <v/>
      </c>
      <c r="AK487" s="75" t="str">
        <f t="shared" si="5387"/>
        <v/>
      </c>
      <c r="AL487" s="74" t="str">
        <f t="shared" si="5611"/>
        <v/>
      </c>
      <c r="AM487" s="67" t="str">
        <f t="shared" ref="AM487" si="5800">IF(AND($F487=AL$2,$D487=AL$3,$E487=AM$4),1,"")</f>
        <v/>
      </c>
      <c r="AN487" s="67" t="str">
        <f t="shared" si="5389"/>
        <v/>
      </c>
      <c r="AO487" s="67" t="str">
        <f t="shared" si="5390"/>
        <v/>
      </c>
      <c r="AP487" s="67" t="str">
        <f t="shared" si="5391"/>
        <v/>
      </c>
      <c r="AQ487" s="67" t="str">
        <f t="shared" si="5392"/>
        <v/>
      </c>
      <c r="AR487" s="67" t="str">
        <f t="shared" si="5393"/>
        <v/>
      </c>
      <c r="AS487" s="67" t="str">
        <f t="shared" si="5394"/>
        <v/>
      </c>
      <c r="AT487" s="67" t="str">
        <f t="shared" si="5395"/>
        <v/>
      </c>
      <c r="AU487" s="75" t="str">
        <f t="shared" si="5396"/>
        <v/>
      </c>
      <c r="AV487" s="74" t="str">
        <f t="shared" si="5613"/>
        <v/>
      </c>
      <c r="AW487" s="67" t="str">
        <f t="shared" ref="AW487" si="5801">IF(AND($F487=AV$2,$D487=AV$3,$E487=AW$4),1,"")</f>
        <v/>
      </c>
      <c r="AX487" s="67" t="str">
        <f t="shared" si="5398"/>
        <v/>
      </c>
      <c r="AY487" s="67" t="str">
        <f t="shared" si="5399"/>
        <v/>
      </c>
      <c r="AZ487" s="67" t="str">
        <f t="shared" si="5400"/>
        <v/>
      </c>
      <c r="BA487" s="67" t="str">
        <f t="shared" si="5401"/>
        <v/>
      </c>
      <c r="BB487" s="67" t="str">
        <f t="shared" si="5402"/>
        <v/>
      </c>
      <c r="BC487" s="67" t="str">
        <f t="shared" si="5403"/>
        <v/>
      </c>
      <c r="BD487" s="67" t="str">
        <f t="shared" si="5404"/>
        <v/>
      </c>
      <c r="BE487" s="75" t="str">
        <f t="shared" si="5405"/>
        <v/>
      </c>
      <c r="BF487" s="74" t="str">
        <f t="shared" si="5615"/>
        <v/>
      </c>
      <c r="BG487" s="67" t="str">
        <f t="shared" ref="BG487" si="5802">IF(AND($F487=BF$2,$D487=BF$3,$E487=BG$4),1,"")</f>
        <v/>
      </c>
      <c r="BH487" s="67" t="str">
        <f t="shared" si="5407"/>
        <v/>
      </c>
      <c r="BI487" s="67" t="str">
        <f t="shared" si="5408"/>
        <v/>
      </c>
      <c r="BJ487" s="67" t="str">
        <f t="shared" si="5409"/>
        <v/>
      </c>
      <c r="BK487" s="67" t="str">
        <f t="shared" si="5410"/>
        <v/>
      </c>
      <c r="BL487" s="67" t="str">
        <f t="shared" si="5411"/>
        <v/>
      </c>
      <c r="BM487" s="67" t="str">
        <f t="shared" si="5412"/>
        <v/>
      </c>
      <c r="BN487" s="67" t="str">
        <f t="shared" si="5413"/>
        <v/>
      </c>
      <c r="BO487" s="75" t="str">
        <f t="shared" si="5414"/>
        <v/>
      </c>
      <c r="BP487" s="74" t="str">
        <f t="shared" si="5617"/>
        <v/>
      </c>
      <c r="BQ487" s="67" t="str">
        <f t="shared" ref="BQ487" si="5803">IF(AND($F487=BP$2,$D487=BP$3,$E487=BQ$4),1,"")</f>
        <v/>
      </c>
      <c r="BR487" s="67" t="str">
        <f t="shared" si="5416"/>
        <v/>
      </c>
      <c r="BS487" s="67" t="str">
        <f t="shared" si="5417"/>
        <v/>
      </c>
      <c r="BT487" s="67" t="str">
        <f t="shared" si="5418"/>
        <v/>
      </c>
      <c r="BU487" s="67" t="str">
        <f t="shared" si="5419"/>
        <v/>
      </c>
      <c r="BV487" s="67" t="str">
        <f t="shared" si="5420"/>
        <v/>
      </c>
      <c r="BW487" s="67" t="str">
        <f t="shared" si="5421"/>
        <v/>
      </c>
      <c r="BX487" s="67" t="str">
        <f t="shared" si="5422"/>
        <v/>
      </c>
      <c r="BY487" s="75" t="str">
        <f t="shared" si="5423"/>
        <v/>
      </c>
      <c r="BZ487" s="74" t="str">
        <f t="shared" si="5619"/>
        <v/>
      </c>
      <c r="CA487" s="67" t="str">
        <f t="shared" ref="CA487" si="5804">IF(AND($F487=BZ$2,$D487=BZ$3,$E487=CA$4),1,"")</f>
        <v/>
      </c>
      <c r="CB487" s="67" t="str">
        <f t="shared" si="5425"/>
        <v/>
      </c>
      <c r="CC487" s="67" t="str">
        <f t="shared" si="5426"/>
        <v/>
      </c>
      <c r="CD487" s="67" t="str">
        <f t="shared" si="5427"/>
        <v/>
      </c>
      <c r="CE487" s="67" t="str">
        <f t="shared" si="5428"/>
        <v/>
      </c>
      <c r="CF487" s="67" t="str">
        <f t="shared" si="5429"/>
        <v/>
      </c>
      <c r="CG487" s="67" t="str">
        <f t="shared" si="5430"/>
        <v/>
      </c>
      <c r="CH487" s="67" t="str">
        <f t="shared" si="5431"/>
        <v/>
      </c>
      <c r="CI487" s="75" t="str">
        <f t="shared" si="5432"/>
        <v/>
      </c>
      <c r="CJ487" s="74" t="str">
        <f t="shared" si="5621"/>
        <v/>
      </c>
      <c r="CK487" s="67" t="str">
        <f t="shared" ref="CK487" si="5805">IF(AND($F487=CJ$2,$D487=CJ$3,$E487=CK$4),1,"")</f>
        <v/>
      </c>
      <c r="CL487" s="67" t="str">
        <f t="shared" si="5434"/>
        <v/>
      </c>
      <c r="CM487" s="67" t="str">
        <f t="shared" si="5435"/>
        <v/>
      </c>
      <c r="CN487" s="67" t="str">
        <f t="shared" si="5436"/>
        <v/>
      </c>
      <c r="CO487" s="67" t="str">
        <f t="shared" si="5437"/>
        <v/>
      </c>
      <c r="CP487" s="67" t="str">
        <f t="shared" si="5438"/>
        <v/>
      </c>
      <c r="CQ487" s="67" t="str">
        <f t="shared" si="5439"/>
        <v/>
      </c>
      <c r="CR487" s="67" t="str">
        <f t="shared" si="5440"/>
        <v/>
      </c>
      <c r="CS487" s="75" t="str">
        <f t="shared" si="5441"/>
        <v/>
      </c>
      <c r="CT487" s="74" t="str">
        <f t="shared" si="5623"/>
        <v/>
      </c>
      <c r="CU487" s="67" t="str">
        <f t="shared" ref="CU487" si="5806">IF(AND($F487=CT$2,$D487=CT$3,$E487=CU$4),1,"")</f>
        <v/>
      </c>
      <c r="CV487" s="67" t="str">
        <f t="shared" si="5443"/>
        <v/>
      </c>
      <c r="CW487" s="67" t="str">
        <f t="shared" si="5444"/>
        <v/>
      </c>
      <c r="CX487" s="67" t="str">
        <f t="shared" si="5445"/>
        <v/>
      </c>
      <c r="CY487" s="67" t="str">
        <f t="shared" si="5446"/>
        <v/>
      </c>
      <c r="CZ487" s="67" t="str">
        <f t="shared" si="5447"/>
        <v/>
      </c>
      <c r="DA487" s="67" t="str">
        <f t="shared" si="5448"/>
        <v/>
      </c>
      <c r="DB487" s="67" t="str">
        <f t="shared" si="5449"/>
        <v/>
      </c>
      <c r="DC487" s="75" t="str">
        <f t="shared" si="5450"/>
        <v/>
      </c>
      <c r="DD487" s="74" t="str">
        <f t="shared" si="5625"/>
        <v/>
      </c>
      <c r="DE487" s="67" t="str">
        <f t="shared" ref="DE487" si="5807">IF(AND($F487=DD$2,$D487=DD$3,$E487=DE$4),1,"")</f>
        <v/>
      </c>
      <c r="DF487" s="67" t="str">
        <f t="shared" si="5452"/>
        <v/>
      </c>
      <c r="DG487" s="67" t="str">
        <f t="shared" si="5453"/>
        <v/>
      </c>
      <c r="DH487" s="67" t="str">
        <f t="shared" si="5454"/>
        <v/>
      </c>
      <c r="DI487" s="67" t="str">
        <f t="shared" si="5455"/>
        <v/>
      </c>
      <c r="DJ487" s="67" t="str">
        <f t="shared" si="5456"/>
        <v/>
      </c>
      <c r="DK487" s="67" t="str">
        <f t="shared" si="5457"/>
        <v/>
      </c>
      <c r="DL487" s="67" t="str">
        <f t="shared" si="5458"/>
        <v/>
      </c>
      <c r="DM487" s="75" t="str">
        <f t="shared" si="5459"/>
        <v/>
      </c>
      <c r="DN487" s="74" t="str">
        <f t="shared" si="5627"/>
        <v/>
      </c>
      <c r="DO487" s="67" t="str">
        <f t="shared" ref="DO487" si="5808">IF(AND($F487=DN$2,$D487=DN$3,$E487=DO$4),1,"")</f>
        <v/>
      </c>
      <c r="DP487" s="67" t="str">
        <f t="shared" si="5461"/>
        <v/>
      </c>
      <c r="DQ487" s="67" t="str">
        <f t="shared" si="5462"/>
        <v/>
      </c>
      <c r="DR487" s="67" t="str">
        <f t="shared" si="5463"/>
        <v/>
      </c>
      <c r="DS487" s="67" t="str">
        <f t="shared" si="5464"/>
        <v/>
      </c>
      <c r="DT487" s="67" t="str">
        <f t="shared" si="5465"/>
        <v/>
      </c>
      <c r="DU487" s="67" t="str">
        <f t="shared" si="5466"/>
        <v/>
      </c>
      <c r="DV487" s="67" t="str">
        <f t="shared" si="5467"/>
        <v/>
      </c>
      <c r="DW487" s="76" t="str">
        <f t="shared" si="5468"/>
        <v/>
      </c>
      <c r="DX487" s="73"/>
    </row>
    <row r="488" spans="1:128" hidden="1">
      <c r="A488" s="67" t="str">
        <f>IF(OR(B488=0,B488=""),"",'Stu.Detail (1-20)'!A490)</f>
        <v/>
      </c>
      <c r="B488" s="67" t="str">
        <f>IF(OR('Stu.Detail (1-20)'!B490=0,'Stu.Detail (1-20)'!B490=""),"",'Stu.Detail (1-20)'!B490)</f>
        <v/>
      </c>
      <c r="C488" s="68" t="str">
        <f>IF(OR('Stu.Detail (1-20)'!C490=0,'Stu.Detail (1-20)'!C490=""),"",'Stu.Detail (1-20)'!C490)</f>
        <v/>
      </c>
      <c r="D488" s="67" t="str">
        <f>IF(OR('Stu.Detail (1-20)'!J490=0,'Stu.Detail (1-20)'!J490=""),"",'Stu.Detail (1-20)'!J490)</f>
        <v/>
      </c>
      <c r="E488" s="67" t="str">
        <f>IF(OR('Stu.Detail (1-20)'!K490=0,'Stu.Detail (1-20)'!K490=""),"",'Stu.Detail (1-20)'!K490)</f>
        <v/>
      </c>
      <c r="F488" s="67" t="str">
        <f>IF(OR('Stu.Detail (1-20)'!L490=0,'Stu.Detail (1-20)'!L490=""),"",'Stu.Detail (1-20)'!L490)</f>
        <v/>
      </c>
      <c r="H488" s="74" t="str">
        <f t="shared" si="5359"/>
        <v/>
      </c>
      <c r="I488" s="67" t="str">
        <f t="shared" si="5360"/>
        <v/>
      </c>
      <c r="J488" s="67" t="str">
        <f t="shared" si="5361"/>
        <v/>
      </c>
      <c r="K488" s="67" t="str">
        <f t="shared" si="5362"/>
        <v/>
      </c>
      <c r="L488" s="67" t="str">
        <f t="shared" si="5363"/>
        <v/>
      </c>
      <c r="M488" s="67" t="str">
        <f t="shared" si="5364"/>
        <v/>
      </c>
      <c r="N488" s="67" t="str">
        <f t="shared" si="5365"/>
        <v/>
      </c>
      <c r="O488" s="67" t="str">
        <f t="shared" si="5366"/>
        <v/>
      </c>
      <c r="P488" s="67" t="str">
        <f t="shared" si="5367"/>
        <v/>
      </c>
      <c r="Q488" s="75" t="str">
        <f t="shared" si="5368"/>
        <v/>
      </c>
      <c r="R488" s="74" t="str">
        <f t="shared" si="5369"/>
        <v/>
      </c>
      <c r="S488" s="67" t="str">
        <f t="shared" si="5370"/>
        <v/>
      </c>
      <c r="T488" s="67" t="str">
        <f t="shared" si="5371"/>
        <v/>
      </c>
      <c r="U488" s="67" t="str">
        <f t="shared" si="5372"/>
        <v/>
      </c>
      <c r="V488" s="67" t="str">
        <f t="shared" si="5373"/>
        <v/>
      </c>
      <c r="W488" s="67" t="str">
        <f t="shared" si="5374"/>
        <v/>
      </c>
      <c r="X488" s="67" t="str">
        <f t="shared" si="5375"/>
        <v/>
      </c>
      <c r="Y488" s="67" t="str">
        <f t="shared" si="5376"/>
        <v/>
      </c>
      <c r="Z488" s="67" t="str">
        <f t="shared" si="5377"/>
        <v/>
      </c>
      <c r="AA488" s="75" t="str">
        <f t="shared" si="5378"/>
        <v/>
      </c>
      <c r="AB488" s="74" t="str">
        <f t="shared" si="5609"/>
        <v/>
      </c>
      <c r="AC488" s="67" t="str">
        <f t="shared" ref="AC488" si="5809">IF(AND($F488=AB$2,$D488=AB$3,$E488=AC$4),1,"")</f>
        <v/>
      </c>
      <c r="AD488" s="67" t="str">
        <f t="shared" si="5380"/>
        <v/>
      </c>
      <c r="AE488" s="67" t="str">
        <f t="shared" si="5381"/>
        <v/>
      </c>
      <c r="AF488" s="67" t="str">
        <f t="shared" si="5382"/>
        <v/>
      </c>
      <c r="AG488" s="67" t="str">
        <f t="shared" si="5383"/>
        <v/>
      </c>
      <c r="AH488" s="67" t="str">
        <f t="shared" si="5384"/>
        <v/>
      </c>
      <c r="AI488" s="67" t="str">
        <f t="shared" si="5385"/>
        <v/>
      </c>
      <c r="AJ488" s="67" t="str">
        <f t="shared" si="5386"/>
        <v/>
      </c>
      <c r="AK488" s="75" t="str">
        <f t="shared" si="5387"/>
        <v/>
      </c>
      <c r="AL488" s="74" t="str">
        <f t="shared" si="5611"/>
        <v/>
      </c>
      <c r="AM488" s="67" t="str">
        <f t="shared" ref="AM488" si="5810">IF(AND($F488=AL$2,$D488=AL$3,$E488=AM$4),1,"")</f>
        <v/>
      </c>
      <c r="AN488" s="67" t="str">
        <f t="shared" si="5389"/>
        <v/>
      </c>
      <c r="AO488" s="67" t="str">
        <f t="shared" si="5390"/>
        <v/>
      </c>
      <c r="AP488" s="67" t="str">
        <f t="shared" si="5391"/>
        <v/>
      </c>
      <c r="AQ488" s="67" t="str">
        <f t="shared" si="5392"/>
        <v/>
      </c>
      <c r="AR488" s="67" t="str">
        <f t="shared" si="5393"/>
        <v/>
      </c>
      <c r="AS488" s="67" t="str">
        <f t="shared" si="5394"/>
        <v/>
      </c>
      <c r="AT488" s="67" t="str">
        <f t="shared" si="5395"/>
        <v/>
      </c>
      <c r="AU488" s="75" t="str">
        <f t="shared" si="5396"/>
        <v/>
      </c>
      <c r="AV488" s="74" t="str">
        <f t="shared" si="5613"/>
        <v/>
      </c>
      <c r="AW488" s="67" t="str">
        <f t="shared" ref="AW488" si="5811">IF(AND($F488=AV$2,$D488=AV$3,$E488=AW$4),1,"")</f>
        <v/>
      </c>
      <c r="AX488" s="67" t="str">
        <f t="shared" si="5398"/>
        <v/>
      </c>
      <c r="AY488" s="67" t="str">
        <f t="shared" si="5399"/>
        <v/>
      </c>
      <c r="AZ488" s="67" t="str">
        <f t="shared" si="5400"/>
        <v/>
      </c>
      <c r="BA488" s="67" t="str">
        <f t="shared" si="5401"/>
        <v/>
      </c>
      <c r="BB488" s="67" t="str">
        <f t="shared" si="5402"/>
        <v/>
      </c>
      <c r="BC488" s="67" t="str">
        <f t="shared" si="5403"/>
        <v/>
      </c>
      <c r="BD488" s="67" t="str">
        <f t="shared" si="5404"/>
        <v/>
      </c>
      <c r="BE488" s="75" t="str">
        <f t="shared" si="5405"/>
        <v/>
      </c>
      <c r="BF488" s="74" t="str">
        <f t="shared" si="5615"/>
        <v/>
      </c>
      <c r="BG488" s="67" t="str">
        <f t="shared" ref="BG488" si="5812">IF(AND($F488=BF$2,$D488=BF$3,$E488=BG$4),1,"")</f>
        <v/>
      </c>
      <c r="BH488" s="67" t="str">
        <f t="shared" si="5407"/>
        <v/>
      </c>
      <c r="BI488" s="67" t="str">
        <f t="shared" si="5408"/>
        <v/>
      </c>
      <c r="BJ488" s="67" t="str">
        <f t="shared" si="5409"/>
        <v/>
      </c>
      <c r="BK488" s="67" t="str">
        <f t="shared" si="5410"/>
        <v/>
      </c>
      <c r="BL488" s="67" t="str">
        <f t="shared" si="5411"/>
        <v/>
      </c>
      <c r="BM488" s="67" t="str">
        <f t="shared" si="5412"/>
        <v/>
      </c>
      <c r="BN488" s="67" t="str">
        <f t="shared" si="5413"/>
        <v/>
      </c>
      <c r="BO488" s="75" t="str">
        <f t="shared" si="5414"/>
        <v/>
      </c>
      <c r="BP488" s="74" t="str">
        <f t="shared" si="5617"/>
        <v/>
      </c>
      <c r="BQ488" s="67" t="str">
        <f t="shared" ref="BQ488" si="5813">IF(AND($F488=BP$2,$D488=BP$3,$E488=BQ$4),1,"")</f>
        <v/>
      </c>
      <c r="BR488" s="67" t="str">
        <f t="shared" si="5416"/>
        <v/>
      </c>
      <c r="BS488" s="67" t="str">
        <f t="shared" si="5417"/>
        <v/>
      </c>
      <c r="BT488" s="67" t="str">
        <f t="shared" si="5418"/>
        <v/>
      </c>
      <c r="BU488" s="67" t="str">
        <f t="shared" si="5419"/>
        <v/>
      </c>
      <c r="BV488" s="67" t="str">
        <f t="shared" si="5420"/>
        <v/>
      </c>
      <c r="BW488" s="67" t="str">
        <f t="shared" si="5421"/>
        <v/>
      </c>
      <c r="BX488" s="67" t="str">
        <f t="shared" si="5422"/>
        <v/>
      </c>
      <c r="BY488" s="75" t="str">
        <f t="shared" si="5423"/>
        <v/>
      </c>
      <c r="BZ488" s="74" t="str">
        <f t="shared" si="5619"/>
        <v/>
      </c>
      <c r="CA488" s="67" t="str">
        <f t="shared" ref="CA488" si="5814">IF(AND($F488=BZ$2,$D488=BZ$3,$E488=CA$4),1,"")</f>
        <v/>
      </c>
      <c r="CB488" s="67" t="str">
        <f t="shared" si="5425"/>
        <v/>
      </c>
      <c r="CC488" s="67" t="str">
        <f t="shared" si="5426"/>
        <v/>
      </c>
      <c r="CD488" s="67" t="str">
        <f t="shared" si="5427"/>
        <v/>
      </c>
      <c r="CE488" s="67" t="str">
        <f t="shared" si="5428"/>
        <v/>
      </c>
      <c r="CF488" s="67" t="str">
        <f t="shared" si="5429"/>
        <v/>
      </c>
      <c r="CG488" s="67" t="str">
        <f t="shared" si="5430"/>
        <v/>
      </c>
      <c r="CH488" s="67" t="str">
        <f t="shared" si="5431"/>
        <v/>
      </c>
      <c r="CI488" s="75" t="str">
        <f t="shared" si="5432"/>
        <v/>
      </c>
      <c r="CJ488" s="74" t="str">
        <f t="shared" si="5621"/>
        <v/>
      </c>
      <c r="CK488" s="67" t="str">
        <f t="shared" ref="CK488" si="5815">IF(AND($F488=CJ$2,$D488=CJ$3,$E488=CK$4),1,"")</f>
        <v/>
      </c>
      <c r="CL488" s="67" t="str">
        <f t="shared" si="5434"/>
        <v/>
      </c>
      <c r="CM488" s="67" t="str">
        <f t="shared" si="5435"/>
        <v/>
      </c>
      <c r="CN488" s="67" t="str">
        <f t="shared" si="5436"/>
        <v/>
      </c>
      <c r="CO488" s="67" t="str">
        <f t="shared" si="5437"/>
        <v/>
      </c>
      <c r="CP488" s="67" t="str">
        <f t="shared" si="5438"/>
        <v/>
      </c>
      <c r="CQ488" s="67" t="str">
        <f t="shared" si="5439"/>
        <v/>
      </c>
      <c r="CR488" s="67" t="str">
        <f t="shared" si="5440"/>
        <v/>
      </c>
      <c r="CS488" s="75" t="str">
        <f t="shared" si="5441"/>
        <v/>
      </c>
      <c r="CT488" s="74" t="str">
        <f t="shared" si="5623"/>
        <v/>
      </c>
      <c r="CU488" s="67" t="str">
        <f t="shared" ref="CU488" si="5816">IF(AND($F488=CT$2,$D488=CT$3,$E488=CU$4),1,"")</f>
        <v/>
      </c>
      <c r="CV488" s="67" t="str">
        <f t="shared" si="5443"/>
        <v/>
      </c>
      <c r="CW488" s="67" t="str">
        <f t="shared" si="5444"/>
        <v/>
      </c>
      <c r="CX488" s="67" t="str">
        <f t="shared" si="5445"/>
        <v/>
      </c>
      <c r="CY488" s="67" t="str">
        <f t="shared" si="5446"/>
        <v/>
      </c>
      <c r="CZ488" s="67" t="str">
        <f t="shared" si="5447"/>
        <v/>
      </c>
      <c r="DA488" s="67" t="str">
        <f t="shared" si="5448"/>
        <v/>
      </c>
      <c r="DB488" s="67" t="str">
        <f t="shared" si="5449"/>
        <v/>
      </c>
      <c r="DC488" s="75" t="str">
        <f t="shared" si="5450"/>
        <v/>
      </c>
      <c r="DD488" s="74" t="str">
        <f t="shared" si="5625"/>
        <v/>
      </c>
      <c r="DE488" s="67" t="str">
        <f t="shared" ref="DE488" si="5817">IF(AND($F488=DD$2,$D488=DD$3,$E488=DE$4),1,"")</f>
        <v/>
      </c>
      <c r="DF488" s="67" t="str">
        <f t="shared" si="5452"/>
        <v/>
      </c>
      <c r="DG488" s="67" t="str">
        <f t="shared" si="5453"/>
        <v/>
      </c>
      <c r="DH488" s="67" t="str">
        <f t="shared" si="5454"/>
        <v/>
      </c>
      <c r="DI488" s="67" t="str">
        <f t="shared" si="5455"/>
        <v/>
      </c>
      <c r="DJ488" s="67" t="str">
        <f t="shared" si="5456"/>
        <v/>
      </c>
      <c r="DK488" s="67" t="str">
        <f t="shared" si="5457"/>
        <v/>
      </c>
      <c r="DL488" s="67" t="str">
        <f t="shared" si="5458"/>
        <v/>
      </c>
      <c r="DM488" s="75" t="str">
        <f t="shared" si="5459"/>
        <v/>
      </c>
      <c r="DN488" s="74" t="str">
        <f t="shared" si="5627"/>
        <v/>
      </c>
      <c r="DO488" s="67" t="str">
        <f t="shared" ref="DO488" si="5818">IF(AND($F488=DN$2,$D488=DN$3,$E488=DO$4),1,"")</f>
        <v/>
      </c>
      <c r="DP488" s="67" t="str">
        <f t="shared" si="5461"/>
        <v/>
      </c>
      <c r="DQ488" s="67" t="str">
        <f t="shared" si="5462"/>
        <v/>
      </c>
      <c r="DR488" s="67" t="str">
        <f t="shared" si="5463"/>
        <v/>
      </c>
      <c r="DS488" s="67" t="str">
        <f t="shared" si="5464"/>
        <v/>
      </c>
      <c r="DT488" s="67" t="str">
        <f t="shared" si="5465"/>
        <v/>
      </c>
      <c r="DU488" s="67" t="str">
        <f t="shared" si="5466"/>
        <v/>
      </c>
      <c r="DV488" s="67" t="str">
        <f t="shared" si="5467"/>
        <v/>
      </c>
      <c r="DW488" s="76" t="str">
        <f t="shared" si="5468"/>
        <v/>
      </c>
      <c r="DX488" s="73"/>
    </row>
    <row r="489" spans="1:128" hidden="1">
      <c r="A489" s="67" t="str">
        <f>IF(OR(B489=0,B489=""),"",'Stu.Detail (1-20)'!A491)</f>
        <v/>
      </c>
      <c r="B489" s="67" t="str">
        <f>IF(OR('Stu.Detail (1-20)'!B491=0,'Stu.Detail (1-20)'!B491=""),"",'Stu.Detail (1-20)'!B491)</f>
        <v/>
      </c>
      <c r="C489" s="68" t="str">
        <f>IF(OR('Stu.Detail (1-20)'!C491=0,'Stu.Detail (1-20)'!C491=""),"",'Stu.Detail (1-20)'!C491)</f>
        <v/>
      </c>
      <c r="D489" s="67" t="str">
        <f>IF(OR('Stu.Detail (1-20)'!J491=0,'Stu.Detail (1-20)'!J491=""),"",'Stu.Detail (1-20)'!J491)</f>
        <v/>
      </c>
      <c r="E489" s="67" t="str">
        <f>IF(OR('Stu.Detail (1-20)'!K491=0,'Stu.Detail (1-20)'!K491=""),"",'Stu.Detail (1-20)'!K491)</f>
        <v/>
      </c>
      <c r="F489" s="67" t="str">
        <f>IF(OR('Stu.Detail (1-20)'!L491=0,'Stu.Detail (1-20)'!L491=""),"",'Stu.Detail (1-20)'!L491)</f>
        <v/>
      </c>
      <c r="H489" s="74" t="str">
        <f t="shared" si="5359"/>
        <v/>
      </c>
      <c r="I489" s="67" t="str">
        <f t="shared" si="5360"/>
        <v/>
      </c>
      <c r="J489" s="67" t="str">
        <f t="shared" si="5361"/>
        <v/>
      </c>
      <c r="K489" s="67" t="str">
        <f t="shared" si="5362"/>
        <v/>
      </c>
      <c r="L489" s="67" t="str">
        <f t="shared" si="5363"/>
        <v/>
      </c>
      <c r="M489" s="67" t="str">
        <f t="shared" si="5364"/>
        <v/>
      </c>
      <c r="N489" s="67" t="str">
        <f t="shared" si="5365"/>
        <v/>
      </c>
      <c r="O489" s="67" t="str">
        <f t="shared" si="5366"/>
        <v/>
      </c>
      <c r="P489" s="67" t="str">
        <f t="shared" si="5367"/>
        <v/>
      </c>
      <c r="Q489" s="75" t="str">
        <f t="shared" si="5368"/>
        <v/>
      </c>
      <c r="R489" s="74" t="str">
        <f t="shared" si="5369"/>
        <v/>
      </c>
      <c r="S489" s="67" t="str">
        <f t="shared" si="5370"/>
        <v/>
      </c>
      <c r="T489" s="67" t="str">
        <f t="shared" si="5371"/>
        <v/>
      </c>
      <c r="U489" s="67" t="str">
        <f t="shared" si="5372"/>
        <v/>
      </c>
      <c r="V489" s="67" t="str">
        <f t="shared" si="5373"/>
        <v/>
      </c>
      <c r="W489" s="67" t="str">
        <f t="shared" si="5374"/>
        <v/>
      </c>
      <c r="X489" s="67" t="str">
        <f t="shared" si="5375"/>
        <v/>
      </c>
      <c r="Y489" s="67" t="str">
        <f t="shared" si="5376"/>
        <v/>
      </c>
      <c r="Z489" s="67" t="str">
        <f t="shared" si="5377"/>
        <v/>
      </c>
      <c r="AA489" s="75" t="str">
        <f t="shared" si="5378"/>
        <v/>
      </c>
      <c r="AB489" s="74" t="str">
        <f t="shared" si="5609"/>
        <v/>
      </c>
      <c r="AC489" s="67" t="str">
        <f t="shared" ref="AC489" si="5819">IF(AND($F489=AB$2,$D489=AB$3,$E489=AC$4),1,"")</f>
        <v/>
      </c>
      <c r="AD489" s="67" t="str">
        <f t="shared" si="5380"/>
        <v/>
      </c>
      <c r="AE489" s="67" t="str">
        <f t="shared" si="5381"/>
        <v/>
      </c>
      <c r="AF489" s="67" t="str">
        <f t="shared" si="5382"/>
        <v/>
      </c>
      <c r="AG489" s="67" t="str">
        <f t="shared" si="5383"/>
        <v/>
      </c>
      <c r="AH489" s="67" t="str">
        <f t="shared" si="5384"/>
        <v/>
      </c>
      <c r="AI489" s="67" t="str">
        <f t="shared" si="5385"/>
        <v/>
      </c>
      <c r="AJ489" s="67" t="str">
        <f t="shared" si="5386"/>
        <v/>
      </c>
      <c r="AK489" s="75" t="str">
        <f t="shared" si="5387"/>
        <v/>
      </c>
      <c r="AL489" s="74" t="str">
        <f t="shared" si="5611"/>
        <v/>
      </c>
      <c r="AM489" s="67" t="str">
        <f t="shared" ref="AM489" si="5820">IF(AND($F489=AL$2,$D489=AL$3,$E489=AM$4),1,"")</f>
        <v/>
      </c>
      <c r="AN489" s="67" t="str">
        <f t="shared" si="5389"/>
        <v/>
      </c>
      <c r="AO489" s="67" t="str">
        <f t="shared" si="5390"/>
        <v/>
      </c>
      <c r="AP489" s="67" t="str">
        <f t="shared" si="5391"/>
        <v/>
      </c>
      <c r="AQ489" s="67" t="str">
        <f t="shared" si="5392"/>
        <v/>
      </c>
      <c r="AR489" s="67" t="str">
        <f t="shared" si="5393"/>
        <v/>
      </c>
      <c r="AS489" s="67" t="str">
        <f t="shared" si="5394"/>
        <v/>
      </c>
      <c r="AT489" s="67" t="str">
        <f t="shared" si="5395"/>
        <v/>
      </c>
      <c r="AU489" s="75" t="str">
        <f t="shared" si="5396"/>
        <v/>
      </c>
      <c r="AV489" s="74" t="str">
        <f t="shared" si="5613"/>
        <v/>
      </c>
      <c r="AW489" s="67" t="str">
        <f t="shared" ref="AW489" si="5821">IF(AND($F489=AV$2,$D489=AV$3,$E489=AW$4),1,"")</f>
        <v/>
      </c>
      <c r="AX489" s="67" t="str">
        <f t="shared" si="5398"/>
        <v/>
      </c>
      <c r="AY489" s="67" t="str">
        <f t="shared" si="5399"/>
        <v/>
      </c>
      <c r="AZ489" s="67" t="str">
        <f t="shared" si="5400"/>
        <v/>
      </c>
      <c r="BA489" s="67" t="str">
        <f t="shared" si="5401"/>
        <v/>
      </c>
      <c r="BB489" s="67" t="str">
        <f t="shared" si="5402"/>
        <v/>
      </c>
      <c r="BC489" s="67" t="str">
        <f t="shared" si="5403"/>
        <v/>
      </c>
      <c r="BD489" s="67" t="str">
        <f t="shared" si="5404"/>
        <v/>
      </c>
      <c r="BE489" s="75" t="str">
        <f t="shared" si="5405"/>
        <v/>
      </c>
      <c r="BF489" s="74" t="str">
        <f t="shared" si="5615"/>
        <v/>
      </c>
      <c r="BG489" s="67" t="str">
        <f t="shared" ref="BG489" si="5822">IF(AND($F489=BF$2,$D489=BF$3,$E489=BG$4),1,"")</f>
        <v/>
      </c>
      <c r="BH489" s="67" t="str">
        <f t="shared" si="5407"/>
        <v/>
      </c>
      <c r="BI489" s="67" t="str">
        <f t="shared" si="5408"/>
        <v/>
      </c>
      <c r="BJ489" s="67" t="str">
        <f t="shared" si="5409"/>
        <v/>
      </c>
      <c r="BK489" s="67" t="str">
        <f t="shared" si="5410"/>
        <v/>
      </c>
      <c r="BL489" s="67" t="str">
        <f t="shared" si="5411"/>
        <v/>
      </c>
      <c r="BM489" s="67" t="str">
        <f t="shared" si="5412"/>
        <v/>
      </c>
      <c r="BN489" s="67" t="str">
        <f t="shared" si="5413"/>
        <v/>
      </c>
      <c r="BO489" s="75" t="str">
        <f t="shared" si="5414"/>
        <v/>
      </c>
      <c r="BP489" s="74" t="str">
        <f t="shared" si="5617"/>
        <v/>
      </c>
      <c r="BQ489" s="67" t="str">
        <f t="shared" ref="BQ489" si="5823">IF(AND($F489=BP$2,$D489=BP$3,$E489=BQ$4),1,"")</f>
        <v/>
      </c>
      <c r="BR489" s="67" t="str">
        <f t="shared" si="5416"/>
        <v/>
      </c>
      <c r="BS489" s="67" t="str">
        <f t="shared" si="5417"/>
        <v/>
      </c>
      <c r="BT489" s="67" t="str">
        <f t="shared" si="5418"/>
        <v/>
      </c>
      <c r="BU489" s="67" t="str">
        <f t="shared" si="5419"/>
        <v/>
      </c>
      <c r="BV489" s="67" t="str">
        <f t="shared" si="5420"/>
        <v/>
      </c>
      <c r="BW489" s="67" t="str">
        <f t="shared" si="5421"/>
        <v/>
      </c>
      <c r="BX489" s="67" t="str">
        <f t="shared" si="5422"/>
        <v/>
      </c>
      <c r="BY489" s="75" t="str">
        <f t="shared" si="5423"/>
        <v/>
      </c>
      <c r="BZ489" s="74" t="str">
        <f t="shared" si="5619"/>
        <v/>
      </c>
      <c r="CA489" s="67" t="str">
        <f t="shared" ref="CA489" si="5824">IF(AND($F489=BZ$2,$D489=BZ$3,$E489=CA$4),1,"")</f>
        <v/>
      </c>
      <c r="CB489" s="67" t="str">
        <f t="shared" si="5425"/>
        <v/>
      </c>
      <c r="CC489" s="67" t="str">
        <f t="shared" si="5426"/>
        <v/>
      </c>
      <c r="CD489" s="67" t="str">
        <f t="shared" si="5427"/>
        <v/>
      </c>
      <c r="CE489" s="67" t="str">
        <f t="shared" si="5428"/>
        <v/>
      </c>
      <c r="CF489" s="67" t="str">
        <f t="shared" si="5429"/>
        <v/>
      </c>
      <c r="CG489" s="67" t="str">
        <f t="shared" si="5430"/>
        <v/>
      </c>
      <c r="CH489" s="67" t="str">
        <f t="shared" si="5431"/>
        <v/>
      </c>
      <c r="CI489" s="75" t="str">
        <f t="shared" si="5432"/>
        <v/>
      </c>
      <c r="CJ489" s="74" t="str">
        <f t="shared" si="5621"/>
        <v/>
      </c>
      <c r="CK489" s="67" t="str">
        <f t="shared" ref="CK489" si="5825">IF(AND($F489=CJ$2,$D489=CJ$3,$E489=CK$4),1,"")</f>
        <v/>
      </c>
      <c r="CL489" s="67" t="str">
        <f t="shared" si="5434"/>
        <v/>
      </c>
      <c r="CM489" s="67" t="str">
        <f t="shared" si="5435"/>
        <v/>
      </c>
      <c r="CN489" s="67" t="str">
        <f t="shared" si="5436"/>
        <v/>
      </c>
      <c r="CO489" s="67" t="str">
        <f t="shared" si="5437"/>
        <v/>
      </c>
      <c r="CP489" s="67" t="str">
        <f t="shared" si="5438"/>
        <v/>
      </c>
      <c r="CQ489" s="67" t="str">
        <f t="shared" si="5439"/>
        <v/>
      </c>
      <c r="CR489" s="67" t="str">
        <f t="shared" si="5440"/>
        <v/>
      </c>
      <c r="CS489" s="75" t="str">
        <f t="shared" si="5441"/>
        <v/>
      </c>
      <c r="CT489" s="74" t="str">
        <f t="shared" si="5623"/>
        <v/>
      </c>
      <c r="CU489" s="67" t="str">
        <f t="shared" ref="CU489" si="5826">IF(AND($F489=CT$2,$D489=CT$3,$E489=CU$4),1,"")</f>
        <v/>
      </c>
      <c r="CV489" s="67" t="str">
        <f t="shared" si="5443"/>
        <v/>
      </c>
      <c r="CW489" s="67" t="str">
        <f t="shared" si="5444"/>
        <v/>
      </c>
      <c r="CX489" s="67" t="str">
        <f t="shared" si="5445"/>
        <v/>
      </c>
      <c r="CY489" s="67" t="str">
        <f t="shared" si="5446"/>
        <v/>
      </c>
      <c r="CZ489" s="67" t="str">
        <f t="shared" si="5447"/>
        <v/>
      </c>
      <c r="DA489" s="67" t="str">
        <f t="shared" si="5448"/>
        <v/>
      </c>
      <c r="DB489" s="67" t="str">
        <f t="shared" si="5449"/>
        <v/>
      </c>
      <c r="DC489" s="75" t="str">
        <f t="shared" si="5450"/>
        <v/>
      </c>
      <c r="DD489" s="74" t="str">
        <f t="shared" si="5625"/>
        <v/>
      </c>
      <c r="DE489" s="67" t="str">
        <f t="shared" ref="DE489" si="5827">IF(AND($F489=DD$2,$D489=DD$3,$E489=DE$4),1,"")</f>
        <v/>
      </c>
      <c r="DF489" s="67" t="str">
        <f t="shared" si="5452"/>
        <v/>
      </c>
      <c r="DG489" s="67" t="str">
        <f t="shared" si="5453"/>
        <v/>
      </c>
      <c r="DH489" s="67" t="str">
        <f t="shared" si="5454"/>
        <v/>
      </c>
      <c r="DI489" s="67" t="str">
        <f t="shared" si="5455"/>
        <v/>
      </c>
      <c r="DJ489" s="67" t="str">
        <f t="shared" si="5456"/>
        <v/>
      </c>
      <c r="DK489" s="67" t="str">
        <f t="shared" si="5457"/>
        <v/>
      </c>
      <c r="DL489" s="67" t="str">
        <f t="shared" si="5458"/>
        <v/>
      </c>
      <c r="DM489" s="75" t="str">
        <f t="shared" si="5459"/>
        <v/>
      </c>
      <c r="DN489" s="74" t="str">
        <f t="shared" si="5627"/>
        <v/>
      </c>
      <c r="DO489" s="67" t="str">
        <f t="shared" ref="DO489" si="5828">IF(AND($F489=DN$2,$D489=DN$3,$E489=DO$4),1,"")</f>
        <v/>
      </c>
      <c r="DP489" s="67" t="str">
        <f t="shared" si="5461"/>
        <v/>
      </c>
      <c r="DQ489" s="67" t="str">
        <f t="shared" si="5462"/>
        <v/>
      </c>
      <c r="DR489" s="67" t="str">
        <f t="shared" si="5463"/>
        <v/>
      </c>
      <c r="DS489" s="67" t="str">
        <f t="shared" si="5464"/>
        <v/>
      </c>
      <c r="DT489" s="67" t="str">
        <f t="shared" si="5465"/>
        <v/>
      </c>
      <c r="DU489" s="67" t="str">
        <f t="shared" si="5466"/>
        <v/>
      </c>
      <c r="DV489" s="67" t="str">
        <f t="shared" si="5467"/>
        <v/>
      </c>
      <c r="DW489" s="76" t="str">
        <f t="shared" si="5468"/>
        <v/>
      </c>
      <c r="DX489" s="73"/>
    </row>
    <row r="490" spans="1:128" hidden="1">
      <c r="A490" s="67" t="str">
        <f>IF(OR(B490=0,B490=""),"",'Stu.Detail (1-20)'!A492)</f>
        <v/>
      </c>
      <c r="B490" s="67" t="str">
        <f>IF(OR('Stu.Detail (1-20)'!B492=0,'Stu.Detail (1-20)'!B492=""),"",'Stu.Detail (1-20)'!B492)</f>
        <v/>
      </c>
      <c r="C490" s="68" t="str">
        <f>IF(OR('Stu.Detail (1-20)'!C492=0,'Stu.Detail (1-20)'!C492=""),"",'Stu.Detail (1-20)'!C492)</f>
        <v/>
      </c>
      <c r="D490" s="67" t="str">
        <f>IF(OR('Stu.Detail (1-20)'!J492=0,'Stu.Detail (1-20)'!J492=""),"",'Stu.Detail (1-20)'!J492)</f>
        <v/>
      </c>
      <c r="E490" s="67" t="str">
        <f>IF(OR('Stu.Detail (1-20)'!K492=0,'Stu.Detail (1-20)'!K492=""),"",'Stu.Detail (1-20)'!K492)</f>
        <v/>
      </c>
      <c r="F490" s="67" t="str">
        <f>IF(OR('Stu.Detail (1-20)'!L492=0,'Stu.Detail (1-20)'!L492=""),"",'Stu.Detail (1-20)'!L492)</f>
        <v/>
      </c>
      <c r="H490" s="74" t="str">
        <f t="shared" si="5359"/>
        <v/>
      </c>
      <c r="I490" s="67" t="str">
        <f t="shared" si="5360"/>
        <v/>
      </c>
      <c r="J490" s="67" t="str">
        <f t="shared" si="5361"/>
        <v/>
      </c>
      <c r="K490" s="67" t="str">
        <f t="shared" si="5362"/>
        <v/>
      </c>
      <c r="L490" s="67" t="str">
        <f t="shared" si="5363"/>
        <v/>
      </c>
      <c r="M490" s="67" t="str">
        <f t="shared" si="5364"/>
        <v/>
      </c>
      <c r="N490" s="67" t="str">
        <f t="shared" si="5365"/>
        <v/>
      </c>
      <c r="O490" s="67" t="str">
        <f t="shared" si="5366"/>
        <v/>
      </c>
      <c r="P490" s="67" t="str">
        <f t="shared" si="5367"/>
        <v/>
      </c>
      <c r="Q490" s="75" t="str">
        <f t="shared" si="5368"/>
        <v/>
      </c>
      <c r="R490" s="74" t="str">
        <f t="shared" si="5369"/>
        <v/>
      </c>
      <c r="S490" s="67" t="str">
        <f t="shared" si="5370"/>
        <v/>
      </c>
      <c r="T490" s="67" t="str">
        <f t="shared" si="5371"/>
        <v/>
      </c>
      <c r="U490" s="67" t="str">
        <f t="shared" si="5372"/>
        <v/>
      </c>
      <c r="V490" s="67" t="str">
        <f t="shared" si="5373"/>
        <v/>
      </c>
      <c r="W490" s="67" t="str">
        <f t="shared" si="5374"/>
        <v/>
      </c>
      <c r="X490" s="67" t="str">
        <f t="shared" si="5375"/>
        <v/>
      </c>
      <c r="Y490" s="67" t="str">
        <f t="shared" si="5376"/>
        <v/>
      </c>
      <c r="Z490" s="67" t="str">
        <f t="shared" si="5377"/>
        <v/>
      </c>
      <c r="AA490" s="75" t="str">
        <f t="shared" si="5378"/>
        <v/>
      </c>
      <c r="AB490" s="74" t="str">
        <f t="shared" si="5609"/>
        <v/>
      </c>
      <c r="AC490" s="67" t="str">
        <f t="shared" ref="AC490" si="5829">IF(AND($F490=AB$2,$D490=AB$3,$E490=AC$4),1,"")</f>
        <v/>
      </c>
      <c r="AD490" s="67" t="str">
        <f t="shared" si="5380"/>
        <v/>
      </c>
      <c r="AE490" s="67" t="str">
        <f t="shared" si="5381"/>
        <v/>
      </c>
      <c r="AF490" s="67" t="str">
        <f t="shared" si="5382"/>
        <v/>
      </c>
      <c r="AG490" s="67" t="str">
        <f t="shared" si="5383"/>
        <v/>
      </c>
      <c r="AH490" s="67" t="str">
        <f t="shared" si="5384"/>
        <v/>
      </c>
      <c r="AI490" s="67" t="str">
        <f t="shared" si="5385"/>
        <v/>
      </c>
      <c r="AJ490" s="67" t="str">
        <f t="shared" si="5386"/>
        <v/>
      </c>
      <c r="AK490" s="75" t="str">
        <f t="shared" si="5387"/>
        <v/>
      </c>
      <c r="AL490" s="74" t="str">
        <f t="shared" si="5611"/>
        <v/>
      </c>
      <c r="AM490" s="67" t="str">
        <f t="shared" ref="AM490" si="5830">IF(AND($F490=AL$2,$D490=AL$3,$E490=AM$4),1,"")</f>
        <v/>
      </c>
      <c r="AN490" s="67" t="str">
        <f t="shared" si="5389"/>
        <v/>
      </c>
      <c r="AO490" s="67" t="str">
        <f t="shared" si="5390"/>
        <v/>
      </c>
      <c r="AP490" s="67" t="str">
        <f t="shared" si="5391"/>
        <v/>
      </c>
      <c r="AQ490" s="67" t="str">
        <f t="shared" si="5392"/>
        <v/>
      </c>
      <c r="AR490" s="67" t="str">
        <f t="shared" si="5393"/>
        <v/>
      </c>
      <c r="AS490" s="67" t="str">
        <f t="shared" si="5394"/>
        <v/>
      </c>
      <c r="AT490" s="67" t="str">
        <f t="shared" si="5395"/>
        <v/>
      </c>
      <c r="AU490" s="75" t="str">
        <f t="shared" si="5396"/>
        <v/>
      </c>
      <c r="AV490" s="74" t="str">
        <f t="shared" si="5613"/>
        <v/>
      </c>
      <c r="AW490" s="67" t="str">
        <f t="shared" ref="AW490" si="5831">IF(AND($F490=AV$2,$D490=AV$3,$E490=AW$4),1,"")</f>
        <v/>
      </c>
      <c r="AX490" s="67" t="str">
        <f t="shared" si="5398"/>
        <v/>
      </c>
      <c r="AY490" s="67" t="str">
        <f t="shared" si="5399"/>
        <v/>
      </c>
      <c r="AZ490" s="67" t="str">
        <f t="shared" si="5400"/>
        <v/>
      </c>
      <c r="BA490" s="67" t="str">
        <f t="shared" si="5401"/>
        <v/>
      </c>
      <c r="BB490" s="67" t="str">
        <f t="shared" si="5402"/>
        <v/>
      </c>
      <c r="BC490" s="67" t="str">
        <f t="shared" si="5403"/>
        <v/>
      </c>
      <c r="BD490" s="67" t="str">
        <f t="shared" si="5404"/>
        <v/>
      </c>
      <c r="BE490" s="75" t="str">
        <f t="shared" si="5405"/>
        <v/>
      </c>
      <c r="BF490" s="74" t="str">
        <f t="shared" si="5615"/>
        <v/>
      </c>
      <c r="BG490" s="67" t="str">
        <f t="shared" ref="BG490" si="5832">IF(AND($F490=BF$2,$D490=BF$3,$E490=BG$4),1,"")</f>
        <v/>
      </c>
      <c r="BH490" s="67" t="str">
        <f t="shared" si="5407"/>
        <v/>
      </c>
      <c r="BI490" s="67" t="str">
        <f t="shared" si="5408"/>
        <v/>
      </c>
      <c r="BJ490" s="67" t="str">
        <f t="shared" si="5409"/>
        <v/>
      </c>
      <c r="BK490" s="67" t="str">
        <f t="shared" si="5410"/>
        <v/>
      </c>
      <c r="BL490" s="67" t="str">
        <f t="shared" si="5411"/>
        <v/>
      </c>
      <c r="BM490" s="67" t="str">
        <f t="shared" si="5412"/>
        <v/>
      </c>
      <c r="BN490" s="67" t="str">
        <f t="shared" si="5413"/>
        <v/>
      </c>
      <c r="BO490" s="75" t="str">
        <f t="shared" si="5414"/>
        <v/>
      </c>
      <c r="BP490" s="74" t="str">
        <f t="shared" si="5617"/>
        <v/>
      </c>
      <c r="BQ490" s="67" t="str">
        <f t="shared" ref="BQ490" si="5833">IF(AND($F490=BP$2,$D490=BP$3,$E490=BQ$4),1,"")</f>
        <v/>
      </c>
      <c r="BR490" s="67" t="str">
        <f t="shared" si="5416"/>
        <v/>
      </c>
      <c r="BS490" s="67" t="str">
        <f t="shared" si="5417"/>
        <v/>
      </c>
      <c r="BT490" s="67" t="str">
        <f t="shared" si="5418"/>
        <v/>
      </c>
      <c r="BU490" s="67" t="str">
        <f t="shared" si="5419"/>
        <v/>
      </c>
      <c r="BV490" s="67" t="str">
        <f t="shared" si="5420"/>
        <v/>
      </c>
      <c r="BW490" s="67" t="str">
        <f t="shared" si="5421"/>
        <v/>
      </c>
      <c r="BX490" s="67" t="str">
        <f t="shared" si="5422"/>
        <v/>
      </c>
      <c r="BY490" s="75" t="str">
        <f t="shared" si="5423"/>
        <v/>
      </c>
      <c r="BZ490" s="74" t="str">
        <f t="shared" si="5619"/>
        <v/>
      </c>
      <c r="CA490" s="67" t="str">
        <f t="shared" ref="CA490" si="5834">IF(AND($F490=BZ$2,$D490=BZ$3,$E490=CA$4),1,"")</f>
        <v/>
      </c>
      <c r="CB490" s="67" t="str">
        <f t="shared" si="5425"/>
        <v/>
      </c>
      <c r="CC490" s="67" t="str">
        <f t="shared" si="5426"/>
        <v/>
      </c>
      <c r="CD490" s="67" t="str">
        <f t="shared" si="5427"/>
        <v/>
      </c>
      <c r="CE490" s="67" t="str">
        <f t="shared" si="5428"/>
        <v/>
      </c>
      <c r="CF490" s="67" t="str">
        <f t="shared" si="5429"/>
        <v/>
      </c>
      <c r="CG490" s="67" t="str">
        <f t="shared" si="5430"/>
        <v/>
      </c>
      <c r="CH490" s="67" t="str">
        <f t="shared" si="5431"/>
        <v/>
      </c>
      <c r="CI490" s="75" t="str">
        <f t="shared" si="5432"/>
        <v/>
      </c>
      <c r="CJ490" s="74" t="str">
        <f t="shared" si="5621"/>
        <v/>
      </c>
      <c r="CK490" s="67" t="str">
        <f t="shared" ref="CK490" si="5835">IF(AND($F490=CJ$2,$D490=CJ$3,$E490=CK$4),1,"")</f>
        <v/>
      </c>
      <c r="CL490" s="67" t="str">
        <f t="shared" si="5434"/>
        <v/>
      </c>
      <c r="CM490" s="67" t="str">
        <f t="shared" si="5435"/>
        <v/>
      </c>
      <c r="CN490" s="67" t="str">
        <f t="shared" si="5436"/>
        <v/>
      </c>
      <c r="CO490" s="67" t="str">
        <f t="shared" si="5437"/>
        <v/>
      </c>
      <c r="CP490" s="67" t="str">
        <f t="shared" si="5438"/>
        <v/>
      </c>
      <c r="CQ490" s="67" t="str">
        <f t="shared" si="5439"/>
        <v/>
      </c>
      <c r="CR490" s="67" t="str">
        <f t="shared" si="5440"/>
        <v/>
      </c>
      <c r="CS490" s="75" t="str">
        <f t="shared" si="5441"/>
        <v/>
      </c>
      <c r="CT490" s="74" t="str">
        <f t="shared" si="5623"/>
        <v/>
      </c>
      <c r="CU490" s="67" t="str">
        <f t="shared" ref="CU490" si="5836">IF(AND($F490=CT$2,$D490=CT$3,$E490=CU$4),1,"")</f>
        <v/>
      </c>
      <c r="CV490" s="67" t="str">
        <f t="shared" si="5443"/>
        <v/>
      </c>
      <c r="CW490" s="67" t="str">
        <f t="shared" si="5444"/>
        <v/>
      </c>
      <c r="CX490" s="67" t="str">
        <f t="shared" si="5445"/>
        <v/>
      </c>
      <c r="CY490" s="67" t="str">
        <f t="shared" si="5446"/>
        <v/>
      </c>
      <c r="CZ490" s="67" t="str">
        <f t="shared" si="5447"/>
        <v/>
      </c>
      <c r="DA490" s="67" t="str">
        <f t="shared" si="5448"/>
        <v/>
      </c>
      <c r="DB490" s="67" t="str">
        <f t="shared" si="5449"/>
        <v/>
      </c>
      <c r="DC490" s="75" t="str">
        <f t="shared" si="5450"/>
        <v/>
      </c>
      <c r="DD490" s="74" t="str">
        <f t="shared" si="5625"/>
        <v/>
      </c>
      <c r="DE490" s="67" t="str">
        <f t="shared" ref="DE490" si="5837">IF(AND($F490=DD$2,$D490=DD$3,$E490=DE$4),1,"")</f>
        <v/>
      </c>
      <c r="DF490" s="67" t="str">
        <f t="shared" si="5452"/>
        <v/>
      </c>
      <c r="DG490" s="67" t="str">
        <f t="shared" si="5453"/>
        <v/>
      </c>
      <c r="DH490" s="67" t="str">
        <f t="shared" si="5454"/>
        <v/>
      </c>
      <c r="DI490" s="67" t="str">
        <f t="shared" si="5455"/>
        <v/>
      </c>
      <c r="DJ490" s="67" t="str">
        <f t="shared" si="5456"/>
        <v/>
      </c>
      <c r="DK490" s="67" t="str">
        <f t="shared" si="5457"/>
        <v/>
      </c>
      <c r="DL490" s="67" t="str">
        <f t="shared" si="5458"/>
        <v/>
      </c>
      <c r="DM490" s="75" t="str">
        <f t="shared" si="5459"/>
        <v/>
      </c>
      <c r="DN490" s="74" t="str">
        <f t="shared" si="5627"/>
        <v/>
      </c>
      <c r="DO490" s="67" t="str">
        <f t="shared" ref="DO490" si="5838">IF(AND($F490=DN$2,$D490=DN$3,$E490=DO$4),1,"")</f>
        <v/>
      </c>
      <c r="DP490" s="67" t="str">
        <f t="shared" si="5461"/>
        <v/>
      </c>
      <c r="DQ490" s="67" t="str">
        <f t="shared" si="5462"/>
        <v/>
      </c>
      <c r="DR490" s="67" t="str">
        <f t="shared" si="5463"/>
        <v/>
      </c>
      <c r="DS490" s="67" t="str">
        <f t="shared" si="5464"/>
        <v/>
      </c>
      <c r="DT490" s="67" t="str">
        <f t="shared" si="5465"/>
        <v/>
      </c>
      <c r="DU490" s="67" t="str">
        <f t="shared" si="5466"/>
        <v/>
      </c>
      <c r="DV490" s="67" t="str">
        <f t="shared" si="5467"/>
        <v/>
      </c>
      <c r="DW490" s="76" t="str">
        <f t="shared" si="5468"/>
        <v/>
      </c>
      <c r="DX490" s="73"/>
    </row>
    <row r="491" spans="1:128" hidden="1">
      <c r="A491" s="67" t="str">
        <f>IF(OR(B491=0,B491=""),"",'Stu.Detail (1-20)'!A493)</f>
        <v/>
      </c>
      <c r="B491" s="67" t="str">
        <f>IF(OR('Stu.Detail (1-20)'!B493=0,'Stu.Detail (1-20)'!B493=""),"",'Stu.Detail (1-20)'!B493)</f>
        <v/>
      </c>
      <c r="C491" s="68" t="str">
        <f>IF(OR('Stu.Detail (1-20)'!C493=0,'Stu.Detail (1-20)'!C493=""),"",'Stu.Detail (1-20)'!C493)</f>
        <v/>
      </c>
      <c r="D491" s="67" t="str">
        <f>IF(OR('Stu.Detail (1-20)'!J493=0,'Stu.Detail (1-20)'!J493=""),"",'Stu.Detail (1-20)'!J493)</f>
        <v/>
      </c>
      <c r="E491" s="67" t="str">
        <f>IF(OR('Stu.Detail (1-20)'!K493=0,'Stu.Detail (1-20)'!K493=""),"",'Stu.Detail (1-20)'!K493)</f>
        <v/>
      </c>
      <c r="F491" s="67" t="str">
        <f>IF(OR('Stu.Detail (1-20)'!L493=0,'Stu.Detail (1-20)'!L493=""),"",'Stu.Detail (1-20)'!L493)</f>
        <v/>
      </c>
      <c r="H491" s="74" t="str">
        <f t="shared" si="5359"/>
        <v/>
      </c>
      <c r="I491" s="67" t="str">
        <f t="shared" si="5360"/>
        <v/>
      </c>
      <c r="J491" s="67" t="str">
        <f t="shared" si="5361"/>
        <v/>
      </c>
      <c r="K491" s="67" t="str">
        <f t="shared" si="5362"/>
        <v/>
      </c>
      <c r="L491" s="67" t="str">
        <f t="shared" si="5363"/>
        <v/>
      </c>
      <c r="M491" s="67" t="str">
        <f t="shared" si="5364"/>
        <v/>
      </c>
      <c r="N491" s="67" t="str">
        <f t="shared" si="5365"/>
        <v/>
      </c>
      <c r="O491" s="67" t="str">
        <f t="shared" si="5366"/>
        <v/>
      </c>
      <c r="P491" s="67" t="str">
        <f t="shared" si="5367"/>
        <v/>
      </c>
      <c r="Q491" s="75" t="str">
        <f t="shared" si="5368"/>
        <v/>
      </c>
      <c r="R491" s="74" t="str">
        <f t="shared" si="5369"/>
        <v/>
      </c>
      <c r="S491" s="67" t="str">
        <f t="shared" si="5370"/>
        <v/>
      </c>
      <c r="T491" s="67" t="str">
        <f t="shared" si="5371"/>
        <v/>
      </c>
      <c r="U491" s="67" t="str">
        <f t="shared" si="5372"/>
        <v/>
      </c>
      <c r="V491" s="67" t="str">
        <f t="shared" si="5373"/>
        <v/>
      </c>
      <c r="W491" s="67" t="str">
        <f t="shared" si="5374"/>
        <v/>
      </c>
      <c r="X491" s="67" t="str">
        <f t="shared" si="5375"/>
        <v/>
      </c>
      <c r="Y491" s="67" t="str">
        <f t="shared" si="5376"/>
        <v/>
      </c>
      <c r="Z491" s="67" t="str">
        <f t="shared" si="5377"/>
        <v/>
      </c>
      <c r="AA491" s="75" t="str">
        <f t="shared" si="5378"/>
        <v/>
      </c>
      <c r="AB491" s="74" t="str">
        <f t="shared" si="5609"/>
        <v/>
      </c>
      <c r="AC491" s="67" t="str">
        <f t="shared" ref="AC491" si="5839">IF(AND($F491=AB$2,$D491=AB$3,$E491=AC$4),1,"")</f>
        <v/>
      </c>
      <c r="AD491" s="67" t="str">
        <f t="shared" si="5380"/>
        <v/>
      </c>
      <c r="AE491" s="67" t="str">
        <f t="shared" si="5381"/>
        <v/>
      </c>
      <c r="AF491" s="67" t="str">
        <f t="shared" si="5382"/>
        <v/>
      </c>
      <c r="AG491" s="67" t="str">
        <f t="shared" si="5383"/>
        <v/>
      </c>
      <c r="AH491" s="67" t="str">
        <f t="shared" si="5384"/>
        <v/>
      </c>
      <c r="AI491" s="67" t="str">
        <f t="shared" si="5385"/>
        <v/>
      </c>
      <c r="AJ491" s="67" t="str">
        <f t="shared" si="5386"/>
        <v/>
      </c>
      <c r="AK491" s="75" t="str">
        <f t="shared" si="5387"/>
        <v/>
      </c>
      <c r="AL491" s="74" t="str">
        <f t="shared" si="5611"/>
        <v/>
      </c>
      <c r="AM491" s="67" t="str">
        <f t="shared" ref="AM491" si="5840">IF(AND($F491=AL$2,$D491=AL$3,$E491=AM$4),1,"")</f>
        <v/>
      </c>
      <c r="AN491" s="67" t="str">
        <f t="shared" si="5389"/>
        <v/>
      </c>
      <c r="AO491" s="67" t="str">
        <f t="shared" si="5390"/>
        <v/>
      </c>
      <c r="AP491" s="67" t="str">
        <f t="shared" si="5391"/>
        <v/>
      </c>
      <c r="AQ491" s="67" t="str">
        <f t="shared" si="5392"/>
        <v/>
      </c>
      <c r="AR491" s="67" t="str">
        <f t="shared" si="5393"/>
        <v/>
      </c>
      <c r="AS491" s="67" t="str">
        <f t="shared" si="5394"/>
        <v/>
      </c>
      <c r="AT491" s="67" t="str">
        <f t="shared" si="5395"/>
        <v/>
      </c>
      <c r="AU491" s="75" t="str">
        <f t="shared" si="5396"/>
        <v/>
      </c>
      <c r="AV491" s="74" t="str">
        <f t="shared" si="5613"/>
        <v/>
      </c>
      <c r="AW491" s="67" t="str">
        <f t="shared" ref="AW491" si="5841">IF(AND($F491=AV$2,$D491=AV$3,$E491=AW$4),1,"")</f>
        <v/>
      </c>
      <c r="AX491" s="67" t="str">
        <f t="shared" si="5398"/>
        <v/>
      </c>
      <c r="AY491" s="67" t="str">
        <f t="shared" si="5399"/>
        <v/>
      </c>
      <c r="AZ491" s="67" t="str">
        <f t="shared" si="5400"/>
        <v/>
      </c>
      <c r="BA491" s="67" t="str">
        <f t="shared" si="5401"/>
        <v/>
      </c>
      <c r="BB491" s="67" t="str">
        <f t="shared" si="5402"/>
        <v/>
      </c>
      <c r="BC491" s="67" t="str">
        <f t="shared" si="5403"/>
        <v/>
      </c>
      <c r="BD491" s="67" t="str">
        <f t="shared" si="5404"/>
        <v/>
      </c>
      <c r="BE491" s="75" t="str">
        <f t="shared" si="5405"/>
        <v/>
      </c>
      <c r="BF491" s="74" t="str">
        <f t="shared" si="5615"/>
        <v/>
      </c>
      <c r="BG491" s="67" t="str">
        <f t="shared" ref="BG491" si="5842">IF(AND($F491=BF$2,$D491=BF$3,$E491=BG$4),1,"")</f>
        <v/>
      </c>
      <c r="BH491" s="67" t="str">
        <f t="shared" si="5407"/>
        <v/>
      </c>
      <c r="BI491" s="67" t="str">
        <f t="shared" si="5408"/>
        <v/>
      </c>
      <c r="BJ491" s="67" t="str">
        <f t="shared" si="5409"/>
        <v/>
      </c>
      <c r="BK491" s="67" t="str">
        <f t="shared" si="5410"/>
        <v/>
      </c>
      <c r="BL491" s="67" t="str">
        <f t="shared" si="5411"/>
        <v/>
      </c>
      <c r="BM491" s="67" t="str">
        <f t="shared" si="5412"/>
        <v/>
      </c>
      <c r="BN491" s="67" t="str">
        <f t="shared" si="5413"/>
        <v/>
      </c>
      <c r="BO491" s="75" t="str">
        <f t="shared" si="5414"/>
        <v/>
      </c>
      <c r="BP491" s="74" t="str">
        <f t="shared" si="5617"/>
        <v/>
      </c>
      <c r="BQ491" s="67" t="str">
        <f t="shared" ref="BQ491" si="5843">IF(AND($F491=BP$2,$D491=BP$3,$E491=BQ$4),1,"")</f>
        <v/>
      </c>
      <c r="BR491" s="67" t="str">
        <f t="shared" si="5416"/>
        <v/>
      </c>
      <c r="BS491" s="67" t="str">
        <f t="shared" si="5417"/>
        <v/>
      </c>
      <c r="BT491" s="67" t="str">
        <f t="shared" si="5418"/>
        <v/>
      </c>
      <c r="BU491" s="67" t="str">
        <f t="shared" si="5419"/>
        <v/>
      </c>
      <c r="BV491" s="67" t="str">
        <f t="shared" si="5420"/>
        <v/>
      </c>
      <c r="BW491" s="67" t="str">
        <f t="shared" si="5421"/>
        <v/>
      </c>
      <c r="BX491" s="67" t="str">
        <f t="shared" si="5422"/>
        <v/>
      </c>
      <c r="BY491" s="75" t="str">
        <f t="shared" si="5423"/>
        <v/>
      </c>
      <c r="BZ491" s="74" t="str">
        <f t="shared" si="5619"/>
        <v/>
      </c>
      <c r="CA491" s="67" t="str">
        <f t="shared" ref="CA491" si="5844">IF(AND($F491=BZ$2,$D491=BZ$3,$E491=CA$4),1,"")</f>
        <v/>
      </c>
      <c r="CB491" s="67" t="str">
        <f t="shared" si="5425"/>
        <v/>
      </c>
      <c r="CC491" s="67" t="str">
        <f t="shared" si="5426"/>
        <v/>
      </c>
      <c r="CD491" s="67" t="str">
        <f t="shared" si="5427"/>
        <v/>
      </c>
      <c r="CE491" s="67" t="str">
        <f t="shared" si="5428"/>
        <v/>
      </c>
      <c r="CF491" s="67" t="str">
        <f t="shared" si="5429"/>
        <v/>
      </c>
      <c r="CG491" s="67" t="str">
        <f t="shared" si="5430"/>
        <v/>
      </c>
      <c r="CH491" s="67" t="str">
        <f t="shared" si="5431"/>
        <v/>
      </c>
      <c r="CI491" s="75" t="str">
        <f t="shared" si="5432"/>
        <v/>
      </c>
      <c r="CJ491" s="74" t="str">
        <f t="shared" si="5621"/>
        <v/>
      </c>
      <c r="CK491" s="67" t="str">
        <f t="shared" ref="CK491" si="5845">IF(AND($F491=CJ$2,$D491=CJ$3,$E491=CK$4),1,"")</f>
        <v/>
      </c>
      <c r="CL491" s="67" t="str">
        <f t="shared" si="5434"/>
        <v/>
      </c>
      <c r="CM491" s="67" t="str">
        <f t="shared" si="5435"/>
        <v/>
      </c>
      <c r="CN491" s="67" t="str">
        <f t="shared" si="5436"/>
        <v/>
      </c>
      <c r="CO491" s="67" t="str">
        <f t="shared" si="5437"/>
        <v/>
      </c>
      <c r="CP491" s="67" t="str">
        <f t="shared" si="5438"/>
        <v/>
      </c>
      <c r="CQ491" s="67" t="str">
        <f t="shared" si="5439"/>
        <v/>
      </c>
      <c r="CR491" s="67" t="str">
        <f t="shared" si="5440"/>
        <v/>
      </c>
      <c r="CS491" s="75" t="str">
        <f t="shared" si="5441"/>
        <v/>
      </c>
      <c r="CT491" s="74" t="str">
        <f t="shared" si="5623"/>
        <v/>
      </c>
      <c r="CU491" s="67" t="str">
        <f t="shared" ref="CU491" si="5846">IF(AND($F491=CT$2,$D491=CT$3,$E491=CU$4),1,"")</f>
        <v/>
      </c>
      <c r="CV491" s="67" t="str">
        <f t="shared" si="5443"/>
        <v/>
      </c>
      <c r="CW491" s="67" t="str">
        <f t="shared" si="5444"/>
        <v/>
      </c>
      <c r="CX491" s="67" t="str">
        <f t="shared" si="5445"/>
        <v/>
      </c>
      <c r="CY491" s="67" t="str">
        <f t="shared" si="5446"/>
        <v/>
      </c>
      <c r="CZ491" s="67" t="str">
        <f t="shared" si="5447"/>
        <v/>
      </c>
      <c r="DA491" s="67" t="str">
        <f t="shared" si="5448"/>
        <v/>
      </c>
      <c r="DB491" s="67" t="str">
        <f t="shared" si="5449"/>
        <v/>
      </c>
      <c r="DC491" s="75" t="str">
        <f t="shared" si="5450"/>
        <v/>
      </c>
      <c r="DD491" s="74" t="str">
        <f t="shared" si="5625"/>
        <v/>
      </c>
      <c r="DE491" s="67" t="str">
        <f t="shared" ref="DE491" si="5847">IF(AND($F491=DD$2,$D491=DD$3,$E491=DE$4),1,"")</f>
        <v/>
      </c>
      <c r="DF491" s="67" t="str">
        <f t="shared" si="5452"/>
        <v/>
      </c>
      <c r="DG491" s="67" t="str">
        <f t="shared" si="5453"/>
        <v/>
      </c>
      <c r="DH491" s="67" t="str">
        <f t="shared" si="5454"/>
        <v/>
      </c>
      <c r="DI491" s="67" t="str">
        <f t="shared" si="5455"/>
        <v/>
      </c>
      <c r="DJ491" s="67" t="str">
        <f t="shared" si="5456"/>
        <v/>
      </c>
      <c r="DK491" s="67" t="str">
        <f t="shared" si="5457"/>
        <v/>
      </c>
      <c r="DL491" s="67" t="str">
        <f t="shared" si="5458"/>
        <v/>
      </c>
      <c r="DM491" s="75" t="str">
        <f t="shared" si="5459"/>
        <v/>
      </c>
      <c r="DN491" s="74" t="str">
        <f t="shared" si="5627"/>
        <v/>
      </c>
      <c r="DO491" s="67" t="str">
        <f t="shared" ref="DO491" si="5848">IF(AND($F491=DN$2,$D491=DN$3,$E491=DO$4),1,"")</f>
        <v/>
      </c>
      <c r="DP491" s="67" t="str">
        <f t="shared" si="5461"/>
        <v/>
      </c>
      <c r="DQ491" s="67" t="str">
        <f t="shared" si="5462"/>
        <v/>
      </c>
      <c r="DR491" s="67" t="str">
        <f t="shared" si="5463"/>
        <v/>
      </c>
      <c r="DS491" s="67" t="str">
        <f t="shared" si="5464"/>
        <v/>
      </c>
      <c r="DT491" s="67" t="str">
        <f t="shared" si="5465"/>
        <v/>
      </c>
      <c r="DU491" s="67" t="str">
        <f t="shared" si="5466"/>
        <v/>
      </c>
      <c r="DV491" s="67" t="str">
        <f t="shared" si="5467"/>
        <v/>
      </c>
      <c r="DW491" s="76" t="str">
        <f t="shared" si="5468"/>
        <v/>
      </c>
      <c r="DX491" s="73"/>
    </row>
    <row r="492" spans="1:128" hidden="1">
      <c r="A492" s="67" t="str">
        <f>IF(OR(B492=0,B492=""),"",'Stu.Detail (1-20)'!A494)</f>
        <v/>
      </c>
      <c r="B492" s="67" t="str">
        <f>IF(OR('Stu.Detail (1-20)'!B494=0,'Stu.Detail (1-20)'!B494=""),"",'Stu.Detail (1-20)'!B494)</f>
        <v/>
      </c>
      <c r="C492" s="68" t="str">
        <f>IF(OR('Stu.Detail (1-20)'!C494=0,'Stu.Detail (1-20)'!C494=""),"",'Stu.Detail (1-20)'!C494)</f>
        <v/>
      </c>
      <c r="D492" s="67" t="str">
        <f>IF(OR('Stu.Detail (1-20)'!J494=0,'Stu.Detail (1-20)'!J494=""),"",'Stu.Detail (1-20)'!J494)</f>
        <v/>
      </c>
      <c r="E492" s="67" t="str">
        <f>IF(OR('Stu.Detail (1-20)'!K494=0,'Stu.Detail (1-20)'!K494=""),"",'Stu.Detail (1-20)'!K494)</f>
        <v/>
      </c>
      <c r="F492" s="67" t="str">
        <f>IF(OR('Stu.Detail (1-20)'!L494=0,'Stu.Detail (1-20)'!L494=""),"",'Stu.Detail (1-20)'!L494)</f>
        <v/>
      </c>
      <c r="H492" s="74" t="str">
        <f t="shared" si="5359"/>
        <v/>
      </c>
      <c r="I492" s="67" t="str">
        <f t="shared" si="5360"/>
        <v/>
      </c>
      <c r="J492" s="67" t="str">
        <f t="shared" si="5361"/>
        <v/>
      </c>
      <c r="K492" s="67" t="str">
        <f t="shared" si="5362"/>
        <v/>
      </c>
      <c r="L492" s="67" t="str">
        <f t="shared" si="5363"/>
        <v/>
      </c>
      <c r="M492" s="67" t="str">
        <f t="shared" si="5364"/>
        <v/>
      </c>
      <c r="N492" s="67" t="str">
        <f t="shared" si="5365"/>
        <v/>
      </c>
      <c r="O492" s="67" t="str">
        <f t="shared" si="5366"/>
        <v/>
      </c>
      <c r="P492" s="67" t="str">
        <f t="shared" si="5367"/>
        <v/>
      </c>
      <c r="Q492" s="75" t="str">
        <f t="shared" si="5368"/>
        <v/>
      </c>
      <c r="R492" s="74" t="str">
        <f t="shared" si="5369"/>
        <v/>
      </c>
      <c r="S492" s="67" t="str">
        <f t="shared" si="5370"/>
        <v/>
      </c>
      <c r="T492" s="67" t="str">
        <f t="shared" si="5371"/>
        <v/>
      </c>
      <c r="U492" s="67" t="str">
        <f t="shared" si="5372"/>
        <v/>
      </c>
      <c r="V492" s="67" t="str">
        <f t="shared" si="5373"/>
        <v/>
      </c>
      <c r="W492" s="67" t="str">
        <f t="shared" si="5374"/>
        <v/>
      </c>
      <c r="X492" s="67" t="str">
        <f t="shared" si="5375"/>
        <v/>
      </c>
      <c r="Y492" s="67" t="str">
        <f t="shared" si="5376"/>
        <v/>
      </c>
      <c r="Z492" s="67" t="str">
        <f t="shared" si="5377"/>
        <v/>
      </c>
      <c r="AA492" s="75" t="str">
        <f t="shared" si="5378"/>
        <v/>
      </c>
      <c r="AB492" s="74" t="str">
        <f t="shared" si="5609"/>
        <v/>
      </c>
      <c r="AC492" s="67" t="str">
        <f t="shared" ref="AC492" si="5849">IF(AND($F492=AB$2,$D492=AB$3,$E492=AC$4),1,"")</f>
        <v/>
      </c>
      <c r="AD492" s="67" t="str">
        <f t="shared" si="5380"/>
        <v/>
      </c>
      <c r="AE492" s="67" t="str">
        <f t="shared" si="5381"/>
        <v/>
      </c>
      <c r="AF492" s="67" t="str">
        <f t="shared" si="5382"/>
        <v/>
      </c>
      <c r="AG492" s="67" t="str">
        <f t="shared" si="5383"/>
        <v/>
      </c>
      <c r="AH492" s="67" t="str">
        <f t="shared" si="5384"/>
        <v/>
      </c>
      <c r="AI492" s="67" t="str">
        <f t="shared" si="5385"/>
        <v/>
      </c>
      <c r="AJ492" s="67" t="str">
        <f t="shared" si="5386"/>
        <v/>
      </c>
      <c r="AK492" s="75" t="str">
        <f t="shared" si="5387"/>
        <v/>
      </c>
      <c r="AL492" s="74" t="str">
        <f t="shared" si="5611"/>
        <v/>
      </c>
      <c r="AM492" s="67" t="str">
        <f t="shared" ref="AM492" si="5850">IF(AND($F492=AL$2,$D492=AL$3,$E492=AM$4),1,"")</f>
        <v/>
      </c>
      <c r="AN492" s="67" t="str">
        <f t="shared" si="5389"/>
        <v/>
      </c>
      <c r="AO492" s="67" t="str">
        <f t="shared" si="5390"/>
        <v/>
      </c>
      <c r="AP492" s="67" t="str">
        <f t="shared" si="5391"/>
        <v/>
      </c>
      <c r="AQ492" s="67" t="str">
        <f t="shared" si="5392"/>
        <v/>
      </c>
      <c r="AR492" s="67" t="str">
        <f t="shared" si="5393"/>
        <v/>
      </c>
      <c r="AS492" s="67" t="str">
        <f t="shared" si="5394"/>
        <v/>
      </c>
      <c r="AT492" s="67" t="str">
        <f t="shared" si="5395"/>
        <v/>
      </c>
      <c r="AU492" s="75" t="str">
        <f t="shared" si="5396"/>
        <v/>
      </c>
      <c r="AV492" s="74" t="str">
        <f t="shared" si="5613"/>
        <v/>
      </c>
      <c r="AW492" s="67" t="str">
        <f t="shared" ref="AW492" si="5851">IF(AND($F492=AV$2,$D492=AV$3,$E492=AW$4),1,"")</f>
        <v/>
      </c>
      <c r="AX492" s="67" t="str">
        <f t="shared" si="5398"/>
        <v/>
      </c>
      <c r="AY492" s="67" t="str">
        <f t="shared" si="5399"/>
        <v/>
      </c>
      <c r="AZ492" s="67" t="str">
        <f t="shared" si="5400"/>
        <v/>
      </c>
      <c r="BA492" s="67" t="str">
        <f t="shared" si="5401"/>
        <v/>
      </c>
      <c r="BB492" s="67" t="str">
        <f t="shared" si="5402"/>
        <v/>
      </c>
      <c r="BC492" s="67" t="str">
        <f t="shared" si="5403"/>
        <v/>
      </c>
      <c r="BD492" s="67" t="str">
        <f t="shared" si="5404"/>
        <v/>
      </c>
      <c r="BE492" s="75" t="str">
        <f t="shared" si="5405"/>
        <v/>
      </c>
      <c r="BF492" s="74" t="str">
        <f t="shared" si="5615"/>
        <v/>
      </c>
      <c r="BG492" s="67" t="str">
        <f t="shared" ref="BG492" si="5852">IF(AND($F492=BF$2,$D492=BF$3,$E492=BG$4),1,"")</f>
        <v/>
      </c>
      <c r="BH492" s="67" t="str">
        <f t="shared" si="5407"/>
        <v/>
      </c>
      <c r="BI492" s="67" t="str">
        <f t="shared" si="5408"/>
        <v/>
      </c>
      <c r="BJ492" s="67" t="str">
        <f t="shared" si="5409"/>
        <v/>
      </c>
      <c r="BK492" s="67" t="str">
        <f t="shared" si="5410"/>
        <v/>
      </c>
      <c r="BL492" s="67" t="str">
        <f t="shared" si="5411"/>
        <v/>
      </c>
      <c r="BM492" s="67" t="str">
        <f t="shared" si="5412"/>
        <v/>
      </c>
      <c r="BN492" s="67" t="str">
        <f t="shared" si="5413"/>
        <v/>
      </c>
      <c r="BO492" s="75" t="str">
        <f t="shared" si="5414"/>
        <v/>
      </c>
      <c r="BP492" s="74" t="str">
        <f t="shared" si="5617"/>
        <v/>
      </c>
      <c r="BQ492" s="67" t="str">
        <f t="shared" ref="BQ492" si="5853">IF(AND($F492=BP$2,$D492=BP$3,$E492=BQ$4),1,"")</f>
        <v/>
      </c>
      <c r="BR492" s="67" t="str">
        <f t="shared" si="5416"/>
        <v/>
      </c>
      <c r="BS492" s="67" t="str">
        <f t="shared" si="5417"/>
        <v/>
      </c>
      <c r="BT492" s="67" t="str">
        <f t="shared" si="5418"/>
        <v/>
      </c>
      <c r="BU492" s="67" t="str">
        <f t="shared" si="5419"/>
        <v/>
      </c>
      <c r="BV492" s="67" t="str">
        <f t="shared" si="5420"/>
        <v/>
      </c>
      <c r="BW492" s="67" t="str">
        <f t="shared" si="5421"/>
        <v/>
      </c>
      <c r="BX492" s="67" t="str">
        <f t="shared" si="5422"/>
        <v/>
      </c>
      <c r="BY492" s="75" t="str">
        <f t="shared" si="5423"/>
        <v/>
      </c>
      <c r="BZ492" s="74" t="str">
        <f t="shared" si="5619"/>
        <v/>
      </c>
      <c r="CA492" s="67" t="str">
        <f t="shared" ref="CA492" si="5854">IF(AND($F492=BZ$2,$D492=BZ$3,$E492=CA$4),1,"")</f>
        <v/>
      </c>
      <c r="CB492" s="67" t="str">
        <f t="shared" si="5425"/>
        <v/>
      </c>
      <c r="CC492" s="67" t="str">
        <f t="shared" si="5426"/>
        <v/>
      </c>
      <c r="CD492" s="67" t="str">
        <f t="shared" si="5427"/>
        <v/>
      </c>
      <c r="CE492" s="67" t="str">
        <f t="shared" si="5428"/>
        <v/>
      </c>
      <c r="CF492" s="67" t="str">
        <f t="shared" si="5429"/>
        <v/>
      </c>
      <c r="CG492" s="67" t="str">
        <f t="shared" si="5430"/>
        <v/>
      </c>
      <c r="CH492" s="67" t="str">
        <f t="shared" si="5431"/>
        <v/>
      </c>
      <c r="CI492" s="75" t="str">
        <f t="shared" si="5432"/>
        <v/>
      </c>
      <c r="CJ492" s="74" t="str">
        <f t="shared" si="5621"/>
        <v/>
      </c>
      <c r="CK492" s="67" t="str">
        <f t="shared" ref="CK492" si="5855">IF(AND($F492=CJ$2,$D492=CJ$3,$E492=CK$4),1,"")</f>
        <v/>
      </c>
      <c r="CL492" s="67" t="str">
        <f t="shared" si="5434"/>
        <v/>
      </c>
      <c r="CM492" s="67" t="str">
        <f t="shared" si="5435"/>
        <v/>
      </c>
      <c r="CN492" s="67" t="str">
        <f t="shared" si="5436"/>
        <v/>
      </c>
      <c r="CO492" s="67" t="str">
        <f t="shared" si="5437"/>
        <v/>
      </c>
      <c r="CP492" s="67" t="str">
        <f t="shared" si="5438"/>
        <v/>
      </c>
      <c r="CQ492" s="67" t="str">
        <f t="shared" si="5439"/>
        <v/>
      </c>
      <c r="CR492" s="67" t="str">
        <f t="shared" si="5440"/>
        <v/>
      </c>
      <c r="CS492" s="75" t="str">
        <f t="shared" si="5441"/>
        <v/>
      </c>
      <c r="CT492" s="74" t="str">
        <f t="shared" si="5623"/>
        <v/>
      </c>
      <c r="CU492" s="67" t="str">
        <f t="shared" ref="CU492" si="5856">IF(AND($F492=CT$2,$D492=CT$3,$E492=CU$4),1,"")</f>
        <v/>
      </c>
      <c r="CV492" s="67" t="str">
        <f t="shared" si="5443"/>
        <v/>
      </c>
      <c r="CW492" s="67" t="str">
        <f t="shared" si="5444"/>
        <v/>
      </c>
      <c r="CX492" s="67" t="str">
        <f t="shared" si="5445"/>
        <v/>
      </c>
      <c r="CY492" s="67" t="str">
        <f t="shared" si="5446"/>
        <v/>
      </c>
      <c r="CZ492" s="67" t="str">
        <f t="shared" si="5447"/>
        <v/>
      </c>
      <c r="DA492" s="67" t="str">
        <f t="shared" si="5448"/>
        <v/>
      </c>
      <c r="DB492" s="67" t="str">
        <f t="shared" si="5449"/>
        <v/>
      </c>
      <c r="DC492" s="75" t="str">
        <f t="shared" si="5450"/>
        <v/>
      </c>
      <c r="DD492" s="74" t="str">
        <f t="shared" si="5625"/>
        <v/>
      </c>
      <c r="DE492" s="67" t="str">
        <f t="shared" ref="DE492" si="5857">IF(AND($F492=DD$2,$D492=DD$3,$E492=DE$4),1,"")</f>
        <v/>
      </c>
      <c r="DF492" s="67" t="str">
        <f t="shared" si="5452"/>
        <v/>
      </c>
      <c r="DG492" s="67" t="str">
        <f t="shared" si="5453"/>
        <v/>
      </c>
      <c r="DH492" s="67" t="str">
        <f t="shared" si="5454"/>
        <v/>
      </c>
      <c r="DI492" s="67" t="str">
        <f t="shared" si="5455"/>
        <v/>
      </c>
      <c r="DJ492" s="67" t="str">
        <f t="shared" si="5456"/>
        <v/>
      </c>
      <c r="DK492" s="67" t="str">
        <f t="shared" si="5457"/>
        <v/>
      </c>
      <c r="DL492" s="67" t="str">
        <f t="shared" si="5458"/>
        <v/>
      </c>
      <c r="DM492" s="75" t="str">
        <f t="shared" si="5459"/>
        <v/>
      </c>
      <c r="DN492" s="74" t="str">
        <f t="shared" si="5627"/>
        <v/>
      </c>
      <c r="DO492" s="67" t="str">
        <f t="shared" ref="DO492" si="5858">IF(AND($F492=DN$2,$D492=DN$3,$E492=DO$4),1,"")</f>
        <v/>
      </c>
      <c r="DP492" s="67" t="str">
        <f t="shared" si="5461"/>
        <v/>
      </c>
      <c r="DQ492" s="67" t="str">
        <f t="shared" si="5462"/>
        <v/>
      </c>
      <c r="DR492" s="67" t="str">
        <f t="shared" si="5463"/>
        <v/>
      </c>
      <c r="DS492" s="67" t="str">
        <f t="shared" si="5464"/>
        <v/>
      </c>
      <c r="DT492" s="67" t="str">
        <f t="shared" si="5465"/>
        <v/>
      </c>
      <c r="DU492" s="67" t="str">
        <f t="shared" si="5466"/>
        <v/>
      </c>
      <c r="DV492" s="67" t="str">
        <f t="shared" si="5467"/>
        <v/>
      </c>
      <c r="DW492" s="76" t="str">
        <f t="shared" si="5468"/>
        <v/>
      </c>
      <c r="DX492" s="73"/>
    </row>
    <row r="493" spans="1:128" hidden="1">
      <c r="A493" s="67" t="str">
        <f>IF(OR(B493=0,B493=""),"",'Stu.Detail (1-20)'!A495)</f>
        <v/>
      </c>
      <c r="B493" s="67" t="str">
        <f>IF(OR('Stu.Detail (1-20)'!B495=0,'Stu.Detail (1-20)'!B495=""),"",'Stu.Detail (1-20)'!B495)</f>
        <v/>
      </c>
      <c r="C493" s="68" t="str">
        <f>IF(OR('Stu.Detail (1-20)'!C495=0,'Stu.Detail (1-20)'!C495=""),"",'Stu.Detail (1-20)'!C495)</f>
        <v/>
      </c>
      <c r="D493" s="67" t="str">
        <f>IF(OR('Stu.Detail (1-20)'!J495=0,'Stu.Detail (1-20)'!J495=""),"",'Stu.Detail (1-20)'!J495)</f>
        <v/>
      </c>
      <c r="E493" s="67" t="str">
        <f>IF(OR('Stu.Detail (1-20)'!K495=0,'Stu.Detail (1-20)'!K495=""),"",'Stu.Detail (1-20)'!K495)</f>
        <v/>
      </c>
      <c r="F493" s="67" t="str">
        <f>IF(OR('Stu.Detail (1-20)'!L495=0,'Stu.Detail (1-20)'!L495=""),"",'Stu.Detail (1-20)'!L495)</f>
        <v/>
      </c>
      <c r="H493" s="74" t="str">
        <f t="shared" si="5359"/>
        <v/>
      </c>
      <c r="I493" s="67" t="str">
        <f t="shared" si="5360"/>
        <v/>
      </c>
      <c r="J493" s="67" t="str">
        <f t="shared" si="5361"/>
        <v/>
      </c>
      <c r="K493" s="67" t="str">
        <f t="shared" si="5362"/>
        <v/>
      </c>
      <c r="L493" s="67" t="str">
        <f t="shared" si="5363"/>
        <v/>
      </c>
      <c r="M493" s="67" t="str">
        <f t="shared" si="5364"/>
        <v/>
      </c>
      <c r="N493" s="67" t="str">
        <f t="shared" si="5365"/>
        <v/>
      </c>
      <c r="O493" s="67" t="str">
        <f t="shared" si="5366"/>
        <v/>
      </c>
      <c r="P493" s="67" t="str">
        <f t="shared" si="5367"/>
        <v/>
      </c>
      <c r="Q493" s="75" t="str">
        <f t="shared" si="5368"/>
        <v/>
      </c>
      <c r="R493" s="74" t="str">
        <f t="shared" si="5369"/>
        <v/>
      </c>
      <c r="S493" s="67" t="str">
        <f t="shared" si="5370"/>
        <v/>
      </c>
      <c r="T493" s="67" t="str">
        <f t="shared" si="5371"/>
        <v/>
      </c>
      <c r="U493" s="67" t="str">
        <f t="shared" si="5372"/>
        <v/>
      </c>
      <c r="V493" s="67" t="str">
        <f t="shared" si="5373"/>
        <v/>
      </c>
      <c r="W493" s="67" t="str">
        <f t="shared" si="5374"/>
        <v/>
      </c>
      <c r="X493" s="67" t="str">
        <f t="shared" si="5375"/>
        <v/>
      </c>
      <c r="Y493" s="67" t="str">
        <f t="shared" si="5376"/>
        <v/>
      </c>
      <c r="Z493" s="67" t="str">
        <f t="shared" si="5377"/>
        <v/>
      </c>
      <c r="AA493" s="75" t="str">
        <f t="shared" si="5378"/>
        <v/>
      </c>
      <c r="AB493" s="74" t="str">
        <f t="shared" si="5609"/>
        <v/>
      </c>
      <c r="AC493" s="67" t="str">
        <f t="shared" ref="AC493" si="5859">IF(AND($F493=AB$2,$D493=AB$3,$E493=AC$4),1,"")</f>
        <v/>
      </c>
      <c r="AD493" s="67" t="str">
        <f t="shared" si="5380"/>
        <v/>
      </c>
      <c r="AE493" s="67" t="str">
        <f t="shared" si="5381"/>
        <v/>
      </c>
      <c r="AF493" s="67" t="str">
        <f t="shared" si="5382"/>
        <v/>
      </c>
      <c r="AG493" s="67" t="str">
        <f t="shared" si="5383"/>
        <v/>
      </c>
      <c r="AH493" s="67" t="str">
        <f t="shared" si="5384"/>
        <v/>
      </c>
      <c r="AI493" s="67" t="str">
        <f t="shared" si="5385"/>
        <v/>
      </c>
      <c r="AJ493" s="67" t="str">
        <f t="shared" si="5386"/>
        <v/>
      </c>
      <c r="AK493" s="75" t="str">
        <f t="shared" si="5387"/>
        <v/>
      </c>
      <c r="AL493" s="74" t="str">
        <f t="shared" si="5611"/>
        <v/>
      </c>
      <c r="AM493" s="67" t="str">
        <f t="shared" ref="AM493" si="5860">IF(AND($F493=AL$2,$D493=AL$3,$E493=AM$4),1,"")</f>
        <v/>
      </c>
      <c r="AN493" s="67" t="str">
        <f t="shared" si="5389"/>
        <v/>
      </c>
      <c r="AO493" s="67" t="str">
        <f t="shared" si="5390"/>
        <v/>
      </c>
      <c r="AP493" s="67" t="str">
        <f t="shared" si="5391"/>
        <v/>
      </c>
      <c r="AQ493" s="67" t="str">
        <f t="shared" si="5392"/>
        <v/>
      </c>
      <c r="AR493" s="67" t="str">
        <f t="shared" si="5393"/>
        <v/>
      </c>
      <c r="AS493" s="67" t="str">
        <f t="shared" si="5394"/>
        <v/>
      </c>
      <c r="AT493" s="67" t="str">
        <f t="shared" si="5395"/>
        <v/>
      </c>
      <c r="AU493" s="75" t="str">
        <f t="shared" si="5396"/>
        <v/>
      </c>
      <c r="AV493" s="74" t="str">
        <f t="shared" si="5613"/>
        <v/>
      </c>
      <c r="AW493" s="67" t="str">
        <f t="shared" ref="AW493" si="5861">IF(AND($F493=AV$2,$D493=AV$3,$E493=AW$4),1,"")</f>
        <v/>
      </c>
      <c r="AX493" s="67" t="str">
        <f t="shared" si="5398"/>
        <v/>
      </c>
      <c r="AY493" s="67" t="str">
        <f t="shared" si="5399"/>
        <v/>
      </c>
      <c r="AZ493" s="67" t="str">
        <f t="shared" si="5400"/>
        <v/>
      </c>
      <c r="BA493" s="67" t="str">
        <f t="shared" si="5401"/>
        <v/>
      </c>
      <c r="BB493" s="67" t="str">
        <f t="shared" si="5402"/>
        <v/>
      </c>
      <c r="BC493" s="67" t="str">
        <f t="shared" si="5403"/>
        <v/>
      </c>
      <c r="BD493" s="67" t="str">
        <f t="shared" si="5404"/>
        <v/>
      </c>
      <c r="BE493" s="75" t="str">
        <f t="shared" si="5405"/>
        <v/>
      </c>
      <c r="BF493" s="74" t="str">
        <f t="shared" si="5615"/>
        <v/>
      </c>
      <c r="BG493" s="67" t="str">
        <f t="shared" ref="BG493" si="5862">IF(AND($F493=BF$2,$D493=BF$3,$E493=BG$4),1,"")</f>
        <v/>
      </c>
      <c r="BH493" s="67" t="str">
        <f t="shared" si="5407"/>
        <v/>
      </c>
      <c r="BI493" s="67" t="str">
        <f t="shared" si="5408"/>
        <v/>
      </c>
      <c r="BJ493" s="67" t="str">
        <f t="shared" si="5409"/>
        <v/>
      </c>
      <c r="BK493" s="67" t="str">
        <f t="shared" si="5410"/>
        <v/>
      </c>
      <c r="BL493" s="67" t="str">
        <f t="shared" si="5411"/>
        <v/>
      </c>
      <c r="BM493" s="67" t="str">
        <f t="shared" si="5412"/>
        <v/>
      </c>
      <c r="BN493" s="67" t="str">
        <f t="shared" si="5413"/>
        <v/>
      </c>
      <c r="BO493" s="75" t="str">
        <f t="shared" si="5414"/>
        <v/>
      </c>
      <c r="BP493" s="74" t="str">
        <f t="shared" si="5617"/>
        <v/>
      </c>
      <c r="BQ493" s="67" t="str">
        <f t="shared" ref="BQ493" si="5863">IF(AND($F493=BP$2,$D493=BP$3,$E493=BQ$4),1,"")</f>
        <v/>
      </c>
      <c r="BR493" s="67" t="str">
        <f t="shared" si="5416"/>
        <v/>
      </c>
      <c r="BS493" s="67" t="str">
        <f t="shared" si="5417"/>
        <v/>
      </c>
      <c r="BT493" s="67" t="str">
        <f t="shared" si="5418"/>
        <v/>
      </c>
      <c r="BU493" s="67" t="str">
        <f t="shared" si="5419"/>
        <v/>
      </c>
      <c r="BV493" s="67" t="str">
        <f t="shared" si="5420"/>
        <v/>
      </c>
      <c r="BW493" s="67" t="str">
        <f t="shared" si="5421"/>
        <v/>
      </c>
      <c r="BX493" s="67" t="str">
        <f t="shared" si="5422"/>
        <v/>
      </c>
      <c r="BY493" s="75" t="str">
        <f t="shared" si="5423"/>
        <v/>
      </c>
      <c r="BZ493" s="74" t="str">
        <f t="shared" si="5619"/>
        <v/>
      </c>
      <c r="CA493" s="67" t="str">
        <f t="shared" ref="CA493" si="5864">IF(AND($F493=BZ$2,$D493=BZ$3,$E493=CA$4),1,"")</f>
        <v/>
      </c>
      <c r="CB493" s="67" t="str">
        <f t="shared" si="5425"/>
        <v/>
      </c>
      <c r="CC493" s="67" t="str">
        <f t="shared" si="5426"/>
        <v/>
      </c>
      <c r="CD493" s="67" t="str">
        <f t="shared" si="5427"/>
        <v/>
      </c>
      <c r="CE493" s="67" t="str">
        <f t="shared" si="5428"/>
        <v/>
      </c>
      <c r="CF493" s="67" t="str">
        <f t="shared" si="5429"/>
        <v/>
      </c>
      <c r="CG493" s="67" t="str">
        <f t="shared" si="5430"/>
        <v/>
      </c>
      <c r="CH493" s="67" t="str">
        <f t="shared" si="5431"/>
        <v/>
      </c>
      <c r="CI493" s="75" t="str">
        <f t="shared" si="5432"/>
        <v/>
      </c>
      <c r="CJ493" s="74" t="str">
        <f t="shared" si="5621"/>
        <v/>
      </c>
      <c r="CK493" s="67" t="str">
        <f t="shared" ref="CK493" si="5865">IF(AND($F493=CJ$2,$D493=CJ$3,$E493=CK$4),1,"")</f>
        <v/>
      </c>
      <c r="CL493" s="67" t="str">
        <f t="shared" si="5434"/>
        <v/>
      </c>
      <c r="CM493" s="67" t="str">
        <f t="shared" si="5435"/>
        <v/>
      </c>
      <c r="CN493" s="67" t="str">
        <f t="shared" si="5436"/>
        <v/>
      </c>
      <c r="CO493" s="67" t="str">
        <f t="shared" si="5437"/>
        <v/>
      </c>
      <c r="CP493" s="67" t="str">
        <f t="shared" si="5438"/>
        <v/>
      </c>
      <c r="CQ493" s="67" t="str">
        <f t="shared" si="5439"/>
        <v/>
      </c>
      <c r="CR493" s="67" t="str">
        <f t="shared" si="5440"/>
        <v/>
      </c>
      <c r="CS493" s="75" t="str">
        <f t="shared" si="5441"/>
        <v/>
      </c>
      <c r="CT493" s="74" t="str">
        <f t="shared" si="5623"/>
        <v/>
      </c>
      <c r="CU493" s="67" t="str">
        <f t="shared" ref="CU493" si="5866">IF(AND($F493=CT$2,$D493=CT$3,$E493=CU$4),1,"")</f>
        <v/>
      </c>
      <c r="CV493" s="67" t="str">
        <f t="shared" si="5443"/>
        <v/>
      </c>
      <c r="CW493" s="67" t="str">
        <f t="shared" si="5444"/>
        <v/>
      </c>
      <c r="CX493" s="67" t="str">
        <f t="shared" si="5445"/>
        <v/>
      </c>
      <c r="CY493" s="67" t="str">
        <f t="shared" si="5446"/>
        <v/>
      </c>
      <c r="CZ493" s="67" t="str">
        <f t="shared" si="5447"/>
        <v/>
      </c>
      <c r="DA493" s="67" t="str">
        <f t="shared" si="5448"/>
        <v/>
      </c>
      <c r="DB493" s="67" t="str">
        <f t="shared" si="5449"/>
        <v/>
      </c>
      <c r="DC493" s="75" t="str">
        <f t="shared" si="5450"/>
        <v/>
      </c>
      <c r="DD493" s="74" t="str">
        <f t="shared" si="5625"/>
        <v/>
      </c>
      <c r="DE493" s="67" t="str">
        <f t="shared" ref="DE493" si="5867">IF(AND($F493=DD$2,$D493=DD$3,$E493=DE$4),1,"")</f>
        <v/>
      </c>
      <c r="DF493" s="67" t="str">
        <f t="shared" si="5452"/>
        <v/>
      </c>
      <c r="DG493" s="67" t="str">
        <f t="shared" si="5453"/>
        <v/>
      </c>
      <c r="DH493" s="67" t="str">
        <f t="shared" si="5454"/>
        <v/>
      </c>
      <c r="DI493" s="67" t="str">
        <f t="shared" si="5455"/>
        <v/>
      </c>
      <c r="DJ493" s="67" t="str">
        <f t="shared" si="5456"/>
        <v/>
      </c>
      <c r="DK493" s="67" t="str">
        <f t="shared" si="5457"/>
        <v/>
      </c>
      <c r="DL493" s="67" t="str">
        <f t="shared" si="5458"/>
        <v/>
      </c>
      <c r="DM493" s="75" t="str">
        <f t="shared" si="5459"/>
        <v/>
      </c>
      <c r="DN493" s="74" t="str">
        <f t="shared" si="5627"/>
        <v/>
      </c>
      <c r="DO493" s="67" t="str">
        <f t="shared" ref="DO493" si="5868">IF(AND($F493=DN$2,$D493=DN$3,$E493=DO$4),1,"")</f>
        <v/>
      </c>
      <c r="DP493" s="67" t="str">
        <f t="shared" si="5461"/>
        <v/>
      </c>
      <c r="DQ493" s="67" t="str">
        <f t="shared" si="5462"/>
        <v/>
      </c>
      <c r="DR493" s="67" t="str">
        <f t="shared" si="5463"/>
        <v/>
      </c>
      <c r="DS493" s="67" t="str">
        <f t="shared" si="5464"/>
        <v/>
      </c>
      <c r="DT493" s="67" t="str">
        <f t="shared" si="5465"/>
        <v/>
      </c>
      <c r="DU493" s="67" t="str">
        <f t="shared" si="5466"/>
        <v/>
      </c>
      <c r="DV493" s="67" t="str">
        <f t="shared" si="5467"/>
        <v/>
      </c>
      <c r="DW493" s="76" t="str">
        <f t="shared" si="5468"/>
        <v/>
      </c>
      <c r="DX493" s="73"/>
    </row>
    <row r="494" spans="1:128" hidden="1">
      <c r="A494" s="67" t="str">
        <f>IF(OR(B494=0,B494=""),"",'Stu.Detail (1-20)'!A496)</f>
        <v/>
      </c>
      <c r="B494" s="67" t="str">
        <f>IF(OR('Stu.Detail (1-20)'!B496=0,'Stu.Detail (1-20)'!B496=""),"",'Stu.Detail (1-20)'!B496)</f>
        <v/>
      </c>
      <c r="C494" s="68" t="str">
        <f>IF(OR('Stu.Detail (1-20)'!C496=0,'Stu.Detail (1-20)'!C496=""),"",'Stu.Detail (1-20)'!C496)</f>
        <v/>
      </c>
      <c r="D494" s="67" t="str">
        <f>IF(OR('Stu.Detail (1-20)'!J496=0,'Stu.Detail (1-20)'!J496=""),"",'Stu.Detail (1-20)'!J496)</f>
        <v/>
      </c>
      <c r="E494" s="67" t="str">
        <f>IF(OR('Stu.Detail (1-20)'!K496=0,'Stu.Detail (1-20)'!K496=""),"",'Stu.Detail (1-20)'!K496)</f>
        <v/>
      </c>
      <c r="F494" s="67" t="str">
        <f>IF(OR('Stu.Detail (1-20)'!L496=0,'Stu.Detail (1-20)'!L496=""),"",'Stu.Detail (1-20)'!L496)</f>
        <v/>
      </c>
      <c r="H494" s="74" t="str">
        <f t="shared" si="5359"/>
        <v/>
      </c>
      <c r="I494" s="67" t="str">
        <f t="shared" si="5360"/>
        <v/>
      </c>
      <c r="J494" s="67" t="str">
        <f t="shared" si="5361"/>
        <v/>
      </c>
      <c r="K494" s="67" t="str">
        <f t="shared" si="5362"/>
        <v/>
      </c>
      <c r="L494" s="67" t="str">
        <f t="shared" si="5363"/>
        <v/>
      </c>
      <c r="M494" s="67" t="str">
        <f t="shared" si="5364"/>
        <v/>
      </c>
      <c r="N494" s="67" t="str">
        <f t="shared" si="5365"/>
        <v/>
      </c>
      <c r="O494" s="67" t="str">
        <f t="shared" si="5366"/>
        <v/>
      </c>
      <c r="P494" s="67" t="str">
        <f t="shared" si="5367"/>
        <v/>
      </c>
      <c r="Q494" s="75" t="str">
        <f t="shared" si="5368"/>
        <v/>
      </c>
      <c r="R494" s="74" t="str">
        <f t="shared" si="5369"/>
        <v/>
      </c>
      <c r="S494" s="67" t="str">
        <f t="shared" si="5370"/>
        <v/>
      </c>
      <c r="T494" s="67" t="str">
        <f t="shared" si="5371"/>
        <v/>
      </c>
      <c r="U494" s="67" t="str">
        <f t="shared" si="5372"/>
        <v/>
      </c>
      <c r="V494" s="67" t="str">
        <f t="shared" si="5373"/>
        <v/>
      </c>
      <c r="W494" s="67" t="str">
        <f t="shared" si="5374"/>
        <v/>
      </c>
      <c r="X494" s="67" t="str">
        <f t="shared" si="5375"/>
        <v/>
      </c>
      <c r="Y494" s="67" t="str">
        <f t="shared" si="5376"/>
        <v/>
      </c>
      <c r="Z494" s="67" t="str">
        <f t="shared" si="5377"/>
        <v/>
      </c>
      <c r="AA494" s="75" t="str">
        <f t="shared" si="5378"/>
        <v/>
      </c>
      <c r="AB494" s="74" t="str">
        <f t="shared" si="5609"/>
        <v/>
      </c>
      <c r="AC494" s="67" t="str">
        <f t="shared" ref="AC494" si="5869">IF(AND($F494=AB$2,$D494=AB$3,$E494=AC$4),1,"")</f>
        <v/>
      </c>
      <c r="AD494" s="67" t="str">
        <f t="shared" si="5380"/>
        <v/>
      </c>
      <c r="AE494" s="67" t="str">
        <f t="shared" si="5381"/>
        <v/>
      </c>
      <c r="AF494" s="67" t="str">
        <f t="shared" si="5382"/>
        <v/>
      </c>
      <c r="AG494" s="67" t="str">
        <f t="shared" si="5383"/>
        <v/>
      </c>
      <c r="AH494" s="67" t="str">
        <f t="shared" si="5384"/>
        <v/>
      </c>
      <c r="AI494" s="67" t="str">
        <f t="shared" si="5385"/>
        <v/>
      </c>
      <c r="AJ494" s="67" t="str">
        <f t="shared" si="5386"/>
        <v/>
      </c>
      <c r="AK494" s="75" t="str">
        <f t="shared" si="5387"/>
        <v/>
      </c>
      <c r="AL494" s="74" t="str">
        <f t="shared" si="5611"/>
        <v/>
      </c>
      <c r="AM494" s="67" t="str">
        <f t="shared" ref="AM494" si="5870">IF(AND($F494=AL$2,$D494=AL$3,$E494=AM$4),1,"")</f>
        <v/>
      </c>
      <c r="AN494" s="67" t="str">
        <f t="shared" si="5389"/>
        <v/>
      </c>
      <c r="AO494" s="67" t="str">
        <f t="shared" si="5390"/>
        <v/>
      </c>
      <c r="AP494" s="67" t="str">
        <f t="shared" si="5391"/>
        <v/>
      </c>
      <c r="AQ494" s="67" t="str">
        <f t="shared" si="5392"/>
        <v/>
      </c>
      <c r="AR494" s="67" t="str">
        <f t="shared" si="5393"/>
        <v/>
      </c>
      <c r="AS494" s="67" t="str">
        <f t="shared" si="5394"/>
        <v/>
      </c>
      <c r="AT494" s="67" t="str">
        <f t="shared" si="5395"/>
        <v/>
      </c>
      <c r="AU494" s="75" t="str">
        <f t="shared" si="5396"/>
        <v/>
      </c>
      <c r="AV494" s="74" t="str">
        <f t="shared" si="5613"/>
        <v/>
      </c>
      <c r="AW494" s="67" t="str">
        <f t="shared" ref="AW494" si="5871">IF(AND($F494=AV$2,$D494=AV$3,$E494=AW$4),1,"")</f>
        <v/>
      </c>
      <c r="AX494" s="67" t="str">
        <f t="shared" si="5398"/>
        <v/>
      </c>
      <c r="AY494" s="67" t="str">
        <f t="shared" si="5399"/>
        <v/>
      </c>
      <c r="AZ494" s="67" t="str">
        <f t="shared" si="5400"/>
        <v/>
      </c>
      <c r="BA494" s="67" t="str">
        <f t="shared" si="5401"/>
        <v/>
      </c>
      <c r="BB494" s="67" t="str">
        <f t="shared" si="5402"/>
        <v/>
      </c>
      <c r="BC494" s="67" t="str">
        <f t="shared" si="5403"/>
        <v/>
      </c>
      <c r="BD494" s="67" t="str">
        <f t="shared" si="5404"/>
        <v/>
      </c>
      <c r="BE494" s="75" t="str">
        <f t="shared" si="5405"/>
        <v/>
      </c>
      <c r="BF494" s="74" t="str">
        <f t="shared" si="5615"/>
        <v/>
      </c>
      <c r="BG494" s="67" t="str">
        <f t="shared" ref="BG494" si="5872">IF(AND($F494=BF$2,$D494=BF$3,$E494=BG$4),1,"")</f>
        <v/>
      </c>
      <c r="BH494" s="67" t="str">
        <f t="shared" si="5407"/>
        <v/>
      </c>
      <c r="BI494" s="67" t="str">
        <f t="shared" si="5408"/>
        <v/>
      </c>
      <c r="BJ494" s="67" t="str">
        <f t="shared" si="5409"/>
        <v/>
      </c>
      <c r="BK494" s="67" t="str">
        <f t="shared" si="5410"/>
        <v/>
      </c>
      <c r="BL494" s="67" t="str">
        <f t="shared" si="5411"/>
        <v/>
      </c>
      <c r="BM494" s="67" t="str">
        <f t="shared" si="5412"/>
        <v/>
      </c>
      <c r="BN494" s="67" t="str">
        <f t="shared" si="5413"/>
        <v/>
      </c>
      <c r="BO494" s="75" t="str">
        <f t="shared" si="5414"/>
        <v/>
      </c>
      <c r="BP494" s="74" t="str">
        <f t="shared" si="5617"/>
        <v/>
      </c>
      <c r="BQ494" s="67" t="str">
        <f t="shared" ref="BQ494" si="5873">IF(AND($F494=BP$2,$D494=BP$3,$E494=BQ$4),1,"")</f>
        <v/>
      </c>
      <c r="BR494" s="67" t="str">
        <f t="shared" si="5416"/>
        <v/>
      </c>
      <c r="BS494" s="67" t="str">
        <f t="shared" si="5417"/>
        <v/>
      </c>
      <c r="BT494" s="67" t="str">
        <f t="shared" si="5418"/>
        <v/>
      </c>
      <c r="BU494" s="67" t="str">
        <f t="shared" si="5419"/>
        <v/>
      </c>
      <c r="BV494" s="67" t="str">
        <f t="shared" si="5420"/>
        <v/>
      </c>
      <c r="BW494" s="67" t="str">
        <f t="shared" si="5421"/>
        <v/>
      </c>
      <c r="BX494" s="67" t="str">
        <f t="shared" si="5422"/>
        <v/>
      </c>
      <c r="BY494" s="75" t="str">
        <f t="shared" si="5423"/>
        <v/>
      </c>
      <c r="BZ494" s="74" t="str">
        <f t="shared" si="5619"/>
        <v/>
      </c>
      <c r="CA494" s="67" t="str">
        <f t="shared" ref="CA494" si="5874">IF(AND($F494=BZ$2,$D494=BZ$3,$E494=CA$4),1,"")</f>
        <v/>
      </c>
      <c r="CB494" s="67" t="str">
        <f t="shared" si="5425"/>
        <v/>
      </c>
      <c r="CC494" s="67" t="str">
        <f t="shared" si="5426"/>
        <v/>
      </c>
      <c r="CD494" s="67" t="str">
        <f t="shared" si="5427"/>
        <v/>
      </c>
      <c r="CE494" s="67" t="str">
        <f t="shared" si="5428"/>
        <v/>
      </c>
      <c r="CF494" s="67" t="str">
        <f t="shared" si="5429"/>
        <v/>
      </c>
      <c r="CG494" s="67" t="str">
        <f t="shared" si="5430"/>
        <v/>
      </c>
      <c r="CH494" s="67" t="str">
        <f t="shared" si="5431"/>
        <v/>
      </c>
      <c r="CI494" s="75" t="str">
        <f t="shared" si="5432"/>
        <v/>
      </c>
      <c r="CJ494" s="74" t="str">
        <f t="shared" si="5621"/>
        <v/>
      </c>
      <c r="CK494" s="67" t="str">
        <f t="shared" ref="CK494" si="5875">IF(AND($F494=CJ$2,$D494=CJ$3,$E494=CK$4),1,"")</f>
        <v/>
      </c>
      <c r="CL494" s="67" t="str">
        <f t="shared" si="5434"/>
        <v/>
      </c>
      <c r="CM494" s="67" t="str">
        <f t="shared" si="5435"/>
        <v/>
      </c>
      <c r="CN494" s="67" t="str">
        <f t="shared" si="5436"/>
        <v/>
      </c>
      <c r="CO494" s="67" t="str">
        <f t="shared" si="5437"/>
        <v/>
      </c>
      <c r="CP494" s="67" t="str">
        <f t="shared" si="5438"/>
        <v/>
      </c>
      <c r="CQ494" s="67" t="str">
        <f t="shared" si="5439"/>
        <v/>
      </c>
      <c r="CR494" s="67" t="str">
        <f t="shared" si="5440"/>
        <v/>
      </c>
      <c r="CS494" s="75" t="str">
        <f t="shared" si="5441"/>
        <v/>
      </c>
      <c r="CT494" s="74" t="str">
        <f t="shared" si="5623"/>
        <v/>
      </c>
      <c r="CU494" s="67" t="str">
        <f t="shared" ref="CU494" si="5876">IF(AND($F494=CT$2,$D494=CT$3,$E494=CU$4),1,"")</f>
        <v/>
      </c>
      <c r="CV494" s="67" t="str">
        <f t="shared" si="5443"/>
        <v/>
      </c>
      <c r="CW494" s="67" t="str">
        <f t="shared" si="5444"/>
        <v/>
      </c>
      <c r="CX494" s="67" t="str">
        <f t="shared" si="5445"/>
        <v/>
      </c>
      <c r="CY494" s="67" t="str">
        <f t="shared" si="5446"/>
        <v/>
      </c>
      <c r="CZ494" s="67" t="str">
        <f t="shared" si="5447"/>
        <v/>
      </c>
      <c r="DA494" s="67" t="str">
        <f t="shared" si="5448"/>
        <v/>
      </c>
      <c r="DB494" s="67" t="str">
        <f t="shared" si="5449"/>
        <v/>
      </c>
      <c r="DC494" s="75" t="str">
        <f t="shared" si="5450"/>
        <v/>
      </c>
      <c r="DD494" s="74" t="str">
        <f t="shared" si="5625"/>
        <v/>
      </c>
      <c r="DE494" s="67" t="str">
        <f t="shared" ref="DE494" si="5877">IF(AND($F494=DD$2,$D494=DD$3,$E494=DE$4),1,"")</f>
        <v/>
      </c>
      <c r="DF494" s="67" t="str">
        <f t="shared" si="5452"/>
        <v/>
      </c>
      <c r="DG494" s="67" t="str">
        <f t="shared" si="5453"/>
        <v/>
      </c>
      <c r="DH494" s="67" t="str">
        <f t="shared" si="5454"/>
        <v/>
      </c>
      <c r="DI494" s="67" t="str">
        <f t="shared" si="5455"/>
        <v/>
      </c>
      <c r="DJ494" s="67" t="str">
        <f t="shared" si="5456"/>
        <v/>
      </c>
      <c r="DK494" s="67" t="str">
        <f t="shared" si="5457"/>
        <v/>
      </c>
      <c r="DL494" s="67" t="str">
        <f t="shared" si="5458"/>
        <v/>
      </c>
      <c r="DM494" s="75" t="str">
        <f t="shared" si="5459"/>
        <v/>
      </c>
      <c r="DN494" s="74" t="str">
        <f t="shared" si="5627"/>
        <v/>
      </c>
      <c r="DO494" s="67" t="str">
        <f t="shared" ref="DO494" si="5878">IF(AND($F494=DN$2,$D494=DN$3,$E494=DO$4),1,"")</f>
        <v/>
      </c>
      <c r="DP494" s="67" t="str">
        <f t="shared" si="5461"/>
        <v/>
      </c>
      <c r="DQ494" s="67" t="str">
        <f t="shared" si="5462"/>
        <v/>
      </c>
      <c r="DR494" s="67" t="str">
        <f t="shared" si="5463"/>
        <v/>
      </c>
      <c r="DS494" s="67" t="str">
        <f t="shared" si="5464"/>
        <v/>
      </c>
      <c r="DT494" s="67" t="str">
        <f t="shared" si="5465"/>
        <v/>
      </c>
      <c r="DU494" s="67" t="str">
        <f t="shared" si="5466"/>
        <v/>
      </c>
      <c r="DV494" s="67" t="str">
        <f t="shared" si="5467"/>
        <v/>
      </c>
      <c r="DW494" s="76" t="str">
        <f t="shared" si="5468"/>
        <v/>
      </c>
      <c r="DX494" s="73"/>
    </row>
    <row r="495" spans="1:128" hidden="1">
      <c r="A495" s="67" t="str">
        <f>IF(OR(B495=0,B495=""),"",'Stu.Detail (1-20)'!A497)</f>
        <v/>
      </c>
      <c r="B495" s="67" t="str">
        <f>IF(OR('Stu.Detail (1-20)'!B497=0,'Stu.Detail (1-20)'!B497=""),"",'Stu.Detail (1-20)'!B497)</f>
        <v/>
      </c>
      <c r="C495" s="68" t="str">
        <f>IF(OR('Stu.Detail (1-20)'!C497=0,'Stu.Detail (1-20)'!C497=""),"",'Stu.Detail (1-20)'!C497)</f>
        <v/>
      </c>
      <c r="D495" s="67" t="str">
        <f>IF(OR('Stu.Detail (1-20)'!J497=0,'Stu.Detail (1-20)'!J497=""),"",'Stu.Detail (1-20)'!J497)</f>
        <v/>
      </c>
      <c r="E495" s="67" t="str">
        <f>IF(OR('Stu.Detail (1-20)'!K497=0,'Stu.Detail (1-20)'!K497=""),"",'Stu.Detail (1-20)'!K497)</f>
        <v/>
      </c>
      <c r="F495" s="67" t="str">
        <f>IF(OR('Stu.Detail (1-20)'!L497=0,'Stu.Detail (1-20)'!L497=""),"",'Stu.Detail (1-20)'!L497)</f>
        <v/>
      </c>
      <c r="H495" s="74" t="str">
        <f t="shared" si="5359"/>
        <v/>
      </c>
      <c r="I495" s="67" t="str">
        <f t="shared" si="5360"/>
        <v/>
      </c>
      <c r="J495" s="67" t="str">
        <f t="shared" si="5361"/>
        <v/>
      </c>
      <c r="K495" s="67" t="str">
        <f t="shared" si="5362"/>
        <v/>
      </c>
      <c r="L495" s="67" t="str">
        <f t="shared" si="5363"/>
        <v/>
      </c>
      <c r="M495" s="67" t="str">
        <f t="shared" si="5364"/>
        <v/>
      </c>
      <c r="N495" s="67" t="str">
        <f t="shared" si="5365"/>
        <v/>
      </c>
      <c r="O495" s="67" t="str">
        <f t="shared" si="5366"/>
        <v/>
      </c>
      <c r="P495" s="67" t="str">
        <f t="shared" si="5367"/>
        <v/>
      </c>
      <c r="Q495" s="75" t="str">
        <f t="shared" si="5368"/>
        <v/>
      </c>
      <c r="R495" s="74" t="str">
        <f t="shared" si="5369"/>
        <v/>
      </c>
      <c r="S495" s="67" t="str">
        <f t="shared" si="5370"/>
        <v/>
      </c>
      <c r="T495" s="67" t="str">
        <f t="shared" si="5371"/>
        <v/>
      </c>
      <c r="U495" s="67" t="str">
        <f t="shared" si="5372"/>
        <v/>
      </c>
      <c r="V495" s="67" t="str">
        <f t="shared" si="5373"/>
        <v/>
      </c>
      <c r="W495" s="67" t="str">
        <f t="shared" si="5374"/>
        <v/>
      </c>
      <c r="X495" s="67" t="str">
        <f t="shared" si="5375"/>
        <v/>
      </c>
      <c r="Y495" s="67" t="str">
        <f t="shared" si="5376"/>
        <v/>
      </c>
      <c r="Z495" s="67" t="str">
        <f t="shared" si="5377"/>
        <v/>
      </c>
      <c r="AA495" s="75" t="str">
        <f t="shared" si="5378"/>
        <v/>
      </c>
      <c r="AB495" s="74" t="str">
        <f t="shared" si="5609"/>
        <v/>
      </c>
      <c r="AC495" s="67" t="str">
        <f t="shared" ref="AC495" si="5879">IF(AND($F495=AB$2,$D495=AB$3,$E495=AC$4),1,"")</f>
        <v/>
      </c>
      <c r="AD495" s="67" t="str">
        <f t="shared" si="5380"/>
        <v/>
      </c>
      <c r="AE495" s="67" t="str">
        <f t="shared" si="5381"/>
        <v/>
      </c>
      <c r="AF495" s="67" t="str">
        <f t="shared" si="5382"/>
        <v/>
      </c>
      <c r="AG495" s="67" t="str">
        <f t="shared" si="5383"/>
        <v/>
      </c>
      <c r="AH495" s="67" t="str">
        <f t="shared" si="5384"/>
        <v/>
      </c>
      <c r="AI495" s="67" t="str">
        <f t="shared" si="5385"/>
        <v/>
      </c>
      <c r="AJ495" s="67" t="str">
        <f t="shared" si="5386"/>
        <v/>
      </c>
      <c r="AK495" s="75" t="str">
        <f t="shared" si="5387"/>
        <v/>
      </c>
      <c r="AL495" s="74" t="str">
        <f t="shared" si="5611"/>
        <v/>
      </c>
      <c r="AM495" s="67" t="str">
        <f t="shared" ref="AM495" si="5880">IF(AND($F495=AL$2,$D495=AL$3,$E495=AM$4),1,"")</f>
        <v/>
      </c>
      <c r="AN495" s="67" t="str">
        <f t="shared" si="5389"/>
        <v/>
      </c>
      <c r="AO495" s="67" t="str">
        <f t="shared" si="5390"/>
        <v/>
      </c>
      <c r="AP495" s="67" t="str">
        <f t="shared" si="5391"/>
        <v/>
      </c>
      <c r="AQ495" s="67" t="str">
        <f t="shared" si="5392"/>
        <v/>
      </c>
      <c r="AR495" s="67" t="str">
        <f t="shared" si="5393"/>
        <v/>
      </c>
      <c r="AS495" s="67" t="str">
        <f t="shared" si="5394"/>
        <v/>
      </c>
      <c r="AT495" s="67" t="str">
        <f t="shared" si="5395"/>
        <v/>
      </c>
      <c r="AU495" s="75" t="str">
        <f t="shared" si="5396"/>
        <v/>
      </c>
      <c r="AV495" s="74" t="str">
        <f t="shared" si="5613"/>
        <v/>
      </c>
      <c r="AW495" s="67" t="str">
        <f t="shared" ref="AW495" si="5881">IF(AND($F495=AV$2,$D495=AV$3,$E495=AW$4),1,"")</f>
        <v/>
      </c>
      <c r="AX495" s="67" t="str">
        <f t="shared" si="5398"/>
        <v/>
      </c>
      <c r="AY495" s="67" t="str">
        <f t="shared" si="5399"/>
        <v/>
      </c>
      <c r="AZ495" s="67" t="str">
        <f t="shared" si="5400"/>
        <v/>
      </c>
      <c r="BA495" s="67" t="str">
        <f t="shared" si="5401"/>
        <v/>
      </c>
      <c r="BB495" s="67" t="str">
        <f t="shared" si="5402"/>
        <v/>
      </c>
      <c r="BC495" s="67" t="str">
        <f t="shared" si="5403"/>
        <v/>
      </c>
      <c r="BD495" s="67" t="str">
        <f t="shared" si="5404"/>
        <v/>
      </c>
      <c r="BE495" s="75" t="str">
        <f t="shared" si="5405"/>
        <v/>
      </c>
      <c r="BF495" s="74" t="str">
        <f t="shared" si="5615"/>
        <v/>
      </c>
      <c r="BG495" s="67" t="str">
        <f t="shared" ref="BG495" si="5882">IF(AND($F495=BF$2,$D495=BF$3,$E495=BG$4),1,"")</f>
        <v/>
      </c>
      <c r="BH495" s="67" t="str">
        <f t="shared" si="5407"/>
        <v/>
      </c>
      <c r="BI495" s="67" t="str">
        <f t="shared" si="5408"/>
        <v/>
      </c>
      <c r="BJ495" s="67" t="str">
        <f t="shared" si="5409"/>
        <v/>
      </c>
      <c r="BK495" s="67" t="str">
        <f t="shared" si="5410"/>
        <v/>
      </c>
      <c r="BL495" s="67" t="str">
        <f t="shared" si="5411"/>
        <v/>
      </c>
      <c r="BM495" s="67" t="str">
        <f t="shared" si="5412"/>
        <v/>
      </c>
      <c r="BN495" s="67" t="str">
        <f t="shared" si="5413"/>
        <v/>
      </c>
      <c r="BO495" s="75" t="str">
        <f t="shared" si="5414"/>
        <v/>
      </c>
      <c r="BP495" s="74" t="str">
        <f t="shared" si="5617"/>
        <v/>
      </c>
      <c r="BQ495" s="67" t="str">
        <f t="shared" ref="BQ495" si="5883">IF(AND($F495=BP$2,$D495=BP$3,$E495=BQ$4),1,"")</f>
        <v/>
      </c>
      <c r="BR495" s="67" t="str">
        <f t="shared" si="5416"/>
        <v/>
      </c>
      <c r="BS495" s="67" t="str">
        <f t="shared" si="5417"/>
        <v/>
      </c>
      <c r="BT495" s="67" t="str">
        <f t="shared" si="5418"/>
        <v/>
      </c>
      <c r="BU495" s="67" t="str">
        <f t="shared" si="5419"/>
        <v/>
      </c>
      <c r="BV495" s="67" t="str">
        <f t="shared" si="5420"/>
        <v/>
      </c>
      <c r="BW495" s="67" t="str">
        <f t="shared" si="5421"/>
        <v/>
      </c>
      <c r="BX495" s="67" t="str">
        <f t="shared" si="5422"/>
        <v/>
      </c>
      <c r="BY495" s="75" t="str">
        <f t="shared" si="5423"/>
        <v/>
      </c>
      <c r="BZ495" s="74" t="str">
        <f t="shared" si="5619"/>
        <v/>
      </c>
      <c r="CA495" s="67" t="str">
        <f t="shared" ref="CA495" si="5884">IF(AND($F495=BZ$2,$D495=BZ$3,$E495=CA$4),1,"")</f>
        <v/>
      </c>
      <c r="CB495" s="67" t="str">
        <f t="shared" si="5425"/>
        <v/>
      </c>
      <c r="CC495" s="67" t="str">
        <f t="shared" si="5426"/>
        <v/>
      </c>
      <c r="CD495" s="67" t="str">
        <f t="shared" si="5427"/>
        <v/>
      </c>
      <c r="CE495" s="67" t="str">
        <f t="shared" si="5428"/>
        <v/>
      </c>
      <c r="CF495" s="67" t="str">
        <f t="shared" si="5429"/>
        <v/>
      </c>
      <c r="CG495" s="67" t="str">
        <f t="shared" si="5430"/>
        <v/>
      </c>
      <c r="CH495" s="67" t="str">
        <f t="shared" si="5431"/>
        <v/>
      </c>
      <c r="CI495" s="75" t="str">
        <f t="shared" si="5432"/>
        <v/>
      </c>
      <c r="CJ495" s="74" t="str">
        <f t="shared" si="5621"/>
        <v/>
      </c>
      <c r="CK495" s="67" t="str">
        <f t="shared" ref="CK495" si="5885">IF(AND($F495=CJ$2,$D495=CJ$3,$E495=CK$4),1,"")</f>
        <v/>
      </c>
      <c r="CL495" s="67" t="str">
        <f t="shared" si="5434"/>
        <v/>
      </c>
      <c r="CM495" s="67" t="str">
        <f t="shared" si="5435"/>
        <v/>
      </c>
      <c r="CN495" s="67" t="str">
        <f t="shared" si="5436"/>
        <v/>
      </c>
      <c r="CO495" s="67" t="str">
        <f t="shared" si="5437"/>
        <v/>
      </c>
      <c r="CP495" s="67" t="str">
        <f t="shared" si="5438"/>
        <v/>
      </c>
      <c r="CQ495" s="67" t="str">
        <f t="shared" si="5439"/>
        <v/>
      </c>
      <c r="CR495" s="67" t="str">
        <f t="shared" si="5440"/>
        <v/>
      </c>
      <c r="CS495" s="75" t="str">
        <f t="shared" si="5441"/>
        <v/>
      </c>
      <c r="CT495" s="74" t="str">
        <f t="shared" si="5623"/>
        <v/>
      </c>
      <c r="CU495" s="67" t="str">
        <f t="shared" ref="CU495" si="5886">IF(AND($F495=CT$2,$D495=CT$3,$E495=CU$4),1,"")</f>
        <v/>
      </c>
      <c r="CV495" s="67" t="str">
        <f t="shared" si="5443"/>
        <v/>
      </c>
      <c r="CW495" s="67" t="str">
        <f t="shared" si="5444"/>
        <v/>
      </c>
      <c r="CX495" s="67" t="str">
        <f t="shared" si="5445"/>
        <v/>
      </c>
      <c r="CY495" s="67" t="str">
        <f t="shared" si="5446"/>
        <v/>
      </c>
      <c r="CZ495" s="67" t="str">
        <f t="shared" si="5447"/>
        <v/>
      </c>
      <c r="DA495" s="67" t="str">
        <f t="shared" si="5448"/>
        <v/>
      </c>
      <c r="DB495" s="67" t="str">
        <f t="shared" si="5449"/>
        <v/>
      </c>
      <c r="DC495" s="75" t="str">
        <f t="shared" si="5450"/>
        <v/>
      </c>
      <c r="DD495" s="74" t="str">
        <f t="shared" si="5625"/>
        <v/>
      </c>
      <c r="DE495" s="67" t="str">
        <f t="shared" ref="DE495" si="5887">IF(AND($F495=DD$2,$D495=DD$3,$E495=DE$4),1,"")</f>
        <v/>
      </c>
      <c r="DF495" s="67" t="str">
        <f t="shared" si="5452"/>
        <v/>
      </c>
      <c r="DG495" s="67" t="str">
        <f t="shared" si="5453"/>
        <v/>
      </c>
      <c r="DH495" s="67" t="str">
        <f t="shared" si="5454"/>
        <v/>
      </c>
      <c r="DI495" s="67" t="str">
        <f t="shared" si="5455"/>
        <v/>
      </c>
      <c r="DJ495" s="67" t="str">
        <f t="shared" si="5456"/>
        <v/>
      </c>
      <c r="DK495" s="67" t="str">
        <f t="shared" si="5457"/>
        <v/>
      </c>
      <c r="DL495" s="67" t="str">
        <f t="shared" si="5458"/>
        <v/>
      </c>
      <c r="DM495" s="75" t="str">
        <f t="shared" si="5459"/>
        <v/>
      </c>
      <c r="DN495" s="74" t="str">
        <f t="shared" si="5627"/>
        <v/>
      </c>
      <c r="DO495" s="67" t="str">
        <f t="shared" ref="DO495" si="5888">IF(AND($F495=DN$2,$D495=DN$3,$E495=DO$4),1,"")</f>
        <v/>
      </c>
      <c r="DP495" s="67" t="str">
        <f t="shared" si="5461"/>
        <v/>
      </c>
      <c r="DQ495" s="67" t="str">
        <f t="shared" si="5462"/>
        <v/>
      </c>
      <c r="DR495" s="67" t="str">
        <f t="shared" si="5463"/>
        <v/>
      </c>
      <c r="DS495" s="67" t="str">
        <f t="shared" si="5464"/>
        <v/>
      </c>
      <c r="DT495" s="67" t="str">
        <f t="shared" si="5465"/>
        <v/>
      </c>
      <c r="DU495" s="67" t="str">
        <f t="shared" si="5466"/>
        <v/>
      </c>
      <c r="DV495" s="67" t="str">
        <f t="shared" si="5467"/>
        <v/>
      </c>
      <c r="DW495" s="76" t="str">
        <f t="shared" si="5468"/>
        <v/>
      </c>
      <c r="DX495" s="73"/>
    </row>
    <row r="496" spans="1:128" hidden="1">
      <c r="A496" s="67" t="str">
        <f>IF(OR(B496=0,B496=""),"",'Stu.Detail (1-20)'!A498)</f>
        <v/>
      </c>
      <c r="B496" s="67" t="str">
        <f>IF(OR('Stu.Detail (1-20)'!B498=0,'Stu.Detail (1-20)'!B498=""),"",'Stu.Detail (1-20)'!B498)</f>
        <v/>
      </c>
      <c r="C496" s="68" t="str">
        <f>IF(OR('Stu.Detail (1-20)'!C498=0,'Stu.Detail (1-20)'!C498=""),"",'Stu.Detail (1-20)'!C498)</f>
        <v/>
      </c>
      <c r="D496" s="67" t="str">
        <f>IF(OR('Stu.Detail (1-20)'!J498=0,'Stu.Detail (1-20)'!J498=""),"",'Stu.Detail (1-20)'!J498)</f>
        <v/>
      </c>
      <c r="E496" s="67" t="str">
        <f>IF(OR('Stu.Detail (1-20)'!K498=0,'Stu.Detail (1-20)'!K498=""),"",'Stu.Detail (1-20)'!K498)</f>
        <v/>
      </c>
      <c r="F496" s="67" t="str">
        <f>IF(OR('Stu.Detail (1-20)'!L498=0,'Stu.Detail (1-20)'!L498=""),"",'Stu.Detail (1-20)'!L498)</f>
        <v/>
      </c>
      <c r="H496" s="74" t="str">
        <f t="shared" si="5359"/>
        <v/>
      </c>
      <c r="I496" s="67" t="str">
        <f t="shared" si="5360"/>
        <v/>
      </c>
      <c r="J496" s="67" t="str">
        <f t="shared" si="5361"/>
        <v/>
      </c>
      <c r="K496" s="67" t="str">
        <f t="shared" si="5362"/>
        <v/>
      </c>
      <c r="L496" s="67" t="str">
        <f t="shared" si="5363"/>
        <v/>
      </c>
      <c r="M496" s="67" t="str">
        <f t="shared" si="5364"/>
        <v/>
      </c>
      <c r="N496" s="67" t="str">
        <f t="shared" si="5365"/>
        <v/>
      </c>
      <c r="O496" s="67" t="str">
        <f t="shared" si="5366"/>
        <v/>
      </c>
      <c r="P496" s="67" t="str">
        <f t="shared" si="5367"/>
        <v/>
      </c>
      <c r="Q496" s="75" t="str">
        <f t="shared" si="5368"/>
        <v/>
      </c>
      <c r="R496" s="74" t="str">
        <f t="shared" si="5369"/>
        <v/>
      </c>
      <c r="S496" s="67" t="str">
        <f t="shared" si="5370"/>
        <v/>
      </c>
      <c r="T496" s="67" t="str">
        <f t="shared" si="5371"/>
        <v/>
      </c>
      <c r="U496" s="67" t="str">
        <f t="shared" si="5372"/>
        <v/>
      </c>
      <c r="V496" s="67" t="str">
        <f t="shared" si="5373"/>
        <v/>
      </c>
      <c r="W496" s="67" t="str">
        <f t="shared" si="5374"/>
        <v/>
      </c>
      <c r="X496" s="67" t="str">
        <f t="shared" si="5375"/>
        <v/>
      </c>
      <c r="Y496" s="67" t="str">
        <f t="shared" si="5376"/>
        <v/>
      </c>
      <c r="Z496" s="67" t="str">
        <f t="shared" si="5377"/>
        <v/>
      </c>
      <c r="AA496" s="75" t="str">
        <f t="shared" si="5378"/>
        <v/>
      </c>
      <c r="AB496" s="74" t="str">
        <f t="shared" si="5609"/>
        <v/>
      </c>
      <c r="AC496" s="67" t="str">
        <f t="shared" ref="AC496" si="5889">IF(AND($F496=AB$2,$D496=AB$3,$E496=AC$4),1,"")</f>
        <v/>
      </c>
      <c r="AD496" s="67" t="str">
        <f t="shared" si="5380"/>
        <v/>
      </c>
      <c r="AE496" s="67" t="str">
        <f t="shared" si="5381"/>
        <v/>
      </c>
      <c r="AF496" s="67" t="str">
        <f t="shared" si="5382"/>
        <v/>
      </c>
      <c r="AG496" s="67" t="str">
        <f t="shared" si="5383"/>
        <v/>
      </c>
      <c r="AH496" s="67" t="str">
        <f t="shared" si="5384"/>
        <v/>
      </c>
      <c r="AI496" s="67" t="str">
        <f t="shared" si="5385"/>
        <v/>
      </c>
      <c r="AJ496" s="67" t="str">
        <f t="shared" si="5386"/>
        <v/>
      </c>
      <c r="AK496" s="75" t="str">
        <f t="shared" si="5387"/>
        <v/>
      </c>
      <c r="AL496" s="74" t="str">
        <f t="shared" si="5611"/>
        <v/>
      </c>
      <c r="AM496" s="67" t="str">
        <f t="shared" ref="AM496" si="5890">IF(AND($F496=AL$2,$D496=AL$3,$E496=AM$4),1,"")</f>
        <v/>
      </c>
      <c r="AN496" s="67" t="str">
        <f t="shared" si="5389"/>
        <v/>
      </c>
      <c r="AO496" s="67" t="str">
        <f t="shared" si="5390"/>
        <v/>
      </c>
      <c r="AP496" s="67" t="str">
        <f t="shared" si="5391"/>
        <v/>
      </c>
      <c r="AQ496" s="67" t="str">
        <f t="shared" si="5392"/>
        <v/>
      </c>
      <c r="AR496" s="67" t="str">
        <f t="shared" si="5393"/>
        <v/>
      </c>
      <c r="AS496" s="67" t="str">
        <f t="shared" si="5394"/>
        <v/>
      </c>
      <c r="AT496" s="67" t="str">
        <f t="shared" si="5395"/>
        <v/>
      </c>
      <c r="AU496" s="75" t="str">
        <f t="shared" si="5396"/>
        <v/>
      </c>
      <c r="AV496" s="74" t="str">
        <f t="shared" si="5613"/>
        <v/>
      </c>
      <c r="AW496" s="67" t="str">
        <f t="shared" ref="AW496" si="5891">IF(AND($F496=AV$2,$D496=AV$3,$E496=AW$4),1,"")</f>
        <v/>
      </c>
      <c r="AX496" s="67" t="str">
        <f t="shared" si="5398"/>
        <v/>
      </c>
      <c r="AY496" s="67" t="str">
        <f t="shared" si="5399"/>
        <v/>
      </c>
      <c r="AZ496" s="67" t="str">
        <f t="shared" si="5400"/>
        <v/>
      </c>
      <c r="BA496" s="67" t="str">
        <f t="shared" si="5401"/>
        <v/>
      </c>
      <c r="BB496" s="67" t="str">
        <f t="shared" si="5402"/>
        <v/>
      </c>
      <c r="BC496" s="67" t="str">
        <f t="shared" si="5403"/>
        <v/>
      </c>
      <c r="BD496" s="67" t="str">
        <f t="shared" si="5404"/>
        <v/>
      </c>
      <c r="BE496" s="75" t="str">
        <f t="shared" si="5405"/>
        <v/>
      </c>
      <c r="BF496" s="74" t="str">
        <f t="shared" si="5615"/>
        <v/>
      </c>
      <c r="BG496" s="67" t="str">
        <f t="shared" ref="BG496" si="5892">IF(AND($F496=BF$2,$D496=BF$3,$E496=BG$4),1,"")</f>
        <v/>
      </c>
      <c r="BH496" s="67" t="str">
        <f t="shared" si="5407"/>
        <v/>
      </c>
      <c r="BI496" s="67" t="str">
        <f t="shared" si="5408"/>
        <v/>
      </c>
      <c r="BJ496" s="67" t="str">
        <f t="shared" si="5409"/>
        <v/>
      </c>
      <c r="BK496" s="67" t="str">
        <f t="shared" si="5410"/>
        <v/>
      </c>
      <c r="BL496" s="67" t="str">
        <f t="shared" si="5411"/>
        <v/>
      </c>
      <c r="BM496" s="67" t="str">
        <f t="shared" si="5412"/>
        <v/>
      </c>
      <c r="BN496" s="67" t="str">
        <f t="shared" si="5413"/>
        <v/>
      </c>
      <c r="BO496" s="75" t="str">
        <f t="shared" si="5414"/>
        <v/>
      </c>
      <c r="BP496" s="74" t="str">
        <f t="shared" si="5617"/>
        <v/>
      </c>
      <c r="BQ496" s="67" t="str">
        <f t="shared" ref="BQ496" si="5893">IF(AND($F496=BP$2,$D496=BP$3,$E496=BQ$4),1,"")</f>
        <v/>
      </c>
      <c r="BR496" s="67" t="str">
        <f t="shared" si="5416"/>
        <v/>
      </c>
      <c r="BS496" s="67" t="str">
        <f t="shared" si="5417"/>
        <v/>
      </c>
      <c r="BT496" s="67" t="str">
        <f t="shared" si="5418"/>
        <v/>
      </c>
      <c r="BU496" s="67" t="str">
        <f t="shared" si="5419"/>
        <v/>
      </c>
      <c r="BV496" s="67" t="str">
        <f t="shared" si="5420"/>
        <v/>
      </c>
      <c r="BW496" s="67" t="str">
        <f t="shared" si="5421"/>
        <v/>
      </c>
      <c r="BX496" s="67" t="str">
        <f t="shared" si="5422"/>
        <v/>
      </c>
      <c r="BY496" s="75" t="str">
        <f t="shared" si="5423"/>
        <v/>
      </c>
      <c r="BZ496" s="74" t="str">
        <f t="shared" si="5619"/>
        <v/>
      </c>
      <c r="CA496" s="67" t="str">
        <f t="shared" ref="CA496" si="5894">IF(AND($F496=BZ$2,$D496=BZ$3,$E496=CA$4),1,"")</f>
        <v/>
      </c>
      <c r="CB496" s="67" t="str">
        <f t="shared" si="5425"/>
        <v/>
      </c>
      <c r="CC496" s="67" t="str">
        <f t="shared" si="5426"/>
        <v/>
      </c>
      <c r="CD496" s="67" t="str">
        <f t="shared" si="5427"/>
        <v/>
      </c>
      <c r="CE496" s="67" t="str">
        <f t="shared" si="5428"/>
        <v/>
      </c>
      <c r="CF496" s="67" t="str">
        <f t="shared" si="5429"/>
        <v/>
      </c>
      <c r="CG496" s="67" t="str">
        <f t="shared" si="5430"/>
        <v/>
      </c>
      <c r="CH496" s="67" t="str">
        <f t="shared" si="5431"/>
        <v/>
      </c>
      <c r="CI496" s="75" t="str">
        <f t="shared" si="5432"/>
        <v/>
      </c>
      <c r="CJ496" s="74" t="str">
        <f t="shared" si="5621"/>
        <v/>
      </c>
      <c r="CK496" s="67" t="str">
        <f t="shared" ref="CK496" si="5895">IF(AND($F496=CJ$2,$D496=CJ$3,$E496=CK$4),1,"")</f>
        <v/>
      </c>
      <c r="CL496" s="67" t="str">
        <f t="shared" si="5434"/>
        <v/>
      </c>
      <c r="CM496" s="67" t="str">
        <f t="shared" si="5435"/>
        <v/>
      </c>
      <c r="CN496" s="67" t="str">
        <f t="shared" si="5436"/>
        <v/>
      </c>
      <c r="CO496" s="67" t="str">
        <f t="shared" si="5437"/>
        <v/>
      </c>
      <c r="CP496" s="67" t="str">
        <f t="shared" si="5438"/>
        <v/>
      </c>
      <c r="CQ496" s="67" t="str">
        <f t="shared" si="5439"/>
        <v/>
      </c>
      <c r="CR496" s="67" t="str">
        <f t="shared" si="5440"/>
        <v/>
      </c>
      <c r="CS496" s="75" t="str">
        <f t="shared" si="5441"/>
        <v/>
      </c>
      <c r="CT496" s="74" t="str">
        <f t="shared" si="5623"/>
        <v/>
      </c>
      <c r="CU496" s="67" t="str">
        <f t="shared" ref="CU496" si="5896">IF(AND($F496=CT$2,$D496=CT$3,$E496=CU$4),1,"")</f>
        <v/>
      </c>
      <c r="CV496" s="67" t="str">
        <f t="shared" si="5443"/>
        <v/>
      </c>
      <c r="CW496" s="67" t="str">
        <f t="shared" si="5444"/>
        <v/>
      </c>
      <c r="CX496" s="67" t="str">
        <f t="shared" si="5445"/>
        <v/>
      </c>
      <c r="CY496" s="67" t="str">
        <f t="shared" si="5446"/>
        <v/>
      </c>
      <c r="CZ496" s="67" t="str">
        <f t="shared" si="5447"/>
        <v/>
      </c>
      <c r="DA496" s="67" t="str">
        <f t="shared" si="5448"/>
        <v/>
      </c>
      <c r="DB496" s="67" t="str">
        <f t="shared" si="5449"/>
        <v/>
      </c>
      <c r="DC496" s="75" t="str">
        <f t="shared" si="5450"/>
        <v/>
      </c>
      <c r="DD496" s="74" t="str">
        <f t="shared" si="5625"/>
        <v/>
      </c>
      <c r="DE496" s="67" t="str">
        <f t="shared" ref="DE496" si="5897">IF(AND($F496=DD$2,$D496=DD$3,$E496=DE$4),1,"")</f>
        <v/>
      </c>
      <c r="DF496" s="67" t="str">
        <f t="shared" si="5452"/>
        <v/>
      </c>
      <c r="DG496" s="67" t="str">
        <f t="shared" si="5453"/>
        <v/>
      </c>
      <c r="DH496" s="67" t="str">
        <f t="shared" si="5454"/>
        <v/>
      </c>
      <c r="DI496" s="67" t="str">
        <f t="shared" si="5455"/>
        <v/>
      </c>
      <c r="DJ496" s="67" t="str">
        <f t="shared" si="5456"/>
        <v/>
      </c>
      <c r="DK496" s="67" t="str">
        <f t="shared" si="5457"/>
        <v/>
      </c>
      <c r="DL496" s="67" t="str">
        <f t="shared" si="5458"/>
        <v/>
      </c>
      <c r="DM496" s="75" t="str">
        <f t="shared" si="5459"/>
        <v/>
      </c>
      <c r="DN496" s="74" t="str">
        <f t="shared" si="5627"/>
        <v/>
      </c>
      <c r="DO496" s="67" t="str">
        <f t="shared" ref="DO496" si="5898">IF(AND($F496=DN$2,$D496=DN$3,$E496=DO$4),1,"")</f>
        <v/>
      </c>
      <c r="DP496" s="67" t="str">
        <f t="shared" si="5461"/>
        <v/>
      </c>
      <c r="DQ496" s="67" t="str">
        <f t="shared" si="5462"/>
        <v/>
      </c>
      <c r="DR496" s="67" t="str">
        <f t="shared" si="5463"/>
        <v/>
      </c>
      <c r="DS496" s="67" t="str">
        <f t="shared" si="5464"/>
        <v/>
      </c>
      <c r="DT496" s="67" t="str">
        <f t="shared" si="5465"/>
        <v/>
      </c>
      <c r="DU496" s="67" t="str">
        <f t="shared" si="5466"/>
        <v/>
      </c>
      <c r="DV496" s="67" t="str">
        <f t="shared" si="5467"/>
        <v/>
      </c>
      <c r="DW496" s="76" t="str">
        <f t="shared" si="5468"/>
        <v/>
      </c>
      <c r="DX496" s="73"/>
    </row>
    <row r="497" spans="1:128" hidden="1">
      <c r="A497" s="67" t="str">
        <f>IF(OR(B497=0,B497=""),"",'Stu.Detail (1-20)'!A499)</f>
        <v/>
      </c>
      <c r="B497" s="67" t="str">
        <f>IF(OR('Stu.Detail (1-20)'!B499=0,'Stu.Detail (1-20)'!B499=""),"",'Stu.Detail (1-20)'!B499)</f>
        <v/>
      </c>
      <c r="C497" s="68" t="str">
        <f>IF(OR('Stu.Detail (1-20)'!C499=0,'Stu.Detail (1-20)'!C499=""),"",'Stu.Detail (1-20)'!C499)</f>
        <v/>
      </c>
      <c r="D497" s="67" t="str">
        <f>IF(OR('Stu.Detail (1-20)'!J499=0,'Stu.Detail (1-20)'!J499=""),"",'Stu.Detail (1-20)'!J499)</f>
        <v/>
      </c>
      <c r="E497" s="67" t="str">
        <f>IF(OR('Stu.Detail (1-20)'!K499=0,'Stu.Detail (1-20)'!K499=""),"",'Stu.Detail (1-20)'!K499)</f>
        <v/>
      </c>
      <c r="F497" s="67" t="str">
        <f>IF(OR('Stu.Detail (1-20)'!L499=0,'Stu.Detail (1-20)'!L499=""),"",'Stu.Detail (1-20)'!L499)</f>
        <v/>
      </c>
      <c r="H497" s="74" t="str">
        <f t="shared" si="5359"/>
        <v/>
      </c>
      <c r="I497" s="67" t="str">
        <f t="shared" si="5360"/>
        <v/>
      </c>
      <c r="J497" s="67" t="str">
        <f t="shared" si="5361"/>
        <v/>
      </c>
      <c r="K497" s="67" t="str">
        <f t="shared" si="5362"/>
        <v/>
      </c>
      <c r="L497" s="67" t="str">
        <f t="shared" si="5363"/>
        <v/>
      </c>
      <c r="M497" s="67" t="str">
        <f t="shared" si="5364"/>
        <v/>
      </c>
      <c r="N497" s="67" t="str">
        <f t="shared" si="5365"/>
        <v/>
      </c>
      <c r="O497" s="67" t="str">
        <f t="shared" si="5366"/>
        <v/>
      </c>
      <c r="P497" s="67" t="str">
        <f t="shared" si="5367"/>
        <v/>
      </c>
      <c r="Q497" s="75" t="str">
        <f t="shared" si="5368"/>
        <v/>
      </c>
      <c r="R497" s="74" t="str">
        <f t="shared" si="5369"/>
        <v/>
      </c>
      <c r="S497" s="67" t="str">
        <f t="shared" si="5370"/>
        <v/>
      </c>
      <c r="T497" s="67" t="str">
        <f t="shared" si="5371"/>
        <v/>
      </c>
      <c r="U497" s="67" t="str">
        <f t="shared" si="5372"/>
        <v/>
      </c>
      <c r="V497" s="67" t="str">
        <f t="shared" si="5373"/>
        <v/>
      </c>
      <c r="W497" s="67" t="str">
        <f t="shared" si="5374"/>
        <v/>
      </c>
      <c r="X497" s="67" t="str">
        <f t="shared" si="5375"/>
        <v/>
      </c>
      <c r="Y497" s="67" t="str">
        <f t="shared" si="5376"/>
        <v/>
      </c>
      <c r="Z497" s="67" t="str">
        <f t="shared" si="5377"/>
        <v/>
      </c>
      <c r="AA497" s="75" t="str">
        <f t="shared" si="5378"/>
        <v/>
      </c>
      <c r="AB497" s="74" t="str">
        <f t="shared" si="5609"/>
        <v/>
      </c>
      <c r="AC497" s="67" t="str">
        <f t="shared" ref="AC497" si="5899">IF(AND($F497=AB$2,$D497=AB$3,$E497=AC$4),1,"")</f>
        <v/>
      </c>
      <c r="AD497" s="67" t="str">
        <f t="shared" si="5380"/>
        <v/>
      </c>
      <c r="AE497" s="67" t="str">
        <f t="shared" si="5381"/>
        <v/>
      </c>
      <c r="AF497" s="67" t="str">
        <f t="shared" si="5382"/>
        <v/>
      </c>
      <c r="AG497" s="67" t="str">
        <f t="shared" si="5383"/>
        <v/>
      </c>
      <c r="AH497" s="67" t="str">
        <f t="shared" si="5384"/>
        <v/>
      </c>
      <c r="AI497" s="67" t="str">
        <f t="shared" si="5385"/>
        <v/>
      </c>
      <c r="AJ497" s="67" t="str">
        <f t="shared" si="5386"/>
        <v/>
      </c>
      <c r="AK497" s="75" t="str">
        <f t="shared" si="5387"/>
        <v/>
      </c>
      <c r="AL497" s="74" t="str">
        <f t="shared" si="5611"/>
        <v/>
      </c>
      <c r="AM497" s="67" t="str">
        <f t="shared" ref="AM497" si="5900">IF(AND($F497=AL$2,$D497=AL$3,$E497=AM$4),1,"")</f>
        <v/>
      </c>
      <c r="AN497" s="67" t="str">
        <f t="shared" si="5389"/>
        <v/>
      </c>
      <c r="AO497" s="67" t="str">
        <f t="shared" si="5390"/>
        <v/>
      </c>
      <c r="AP497" s="67" t="str">
        <f t="shared" si="5391"/>
        <v/>
      </c>
      <c r="AQ497" s="67" t="str">
        <f t="shared" si="5392"/>
        <v/>
      </c>
      <c r="AR497" s="67" t="str">
        <f t="shared" si="5393"/>
        <v/>
      </c>
      <c r="AS497" s="67" t="str">
        <f t="shared" si="5394"/>
        <v/>
      </c>
      <c r="AT497" s="67" t="str">
        <f t="shared" si="5395"/>
        <v/>
      </c>
      <c r="AU497" s="75" t="str">
        <f t="shared" si="5396"/>
        <v/>
      </c>
      <c r="AV497" s="74" t="str">
        <f t="shared" si="5613"/>
        <v/>
      </c>
      <c r="AW497" s="67" t="str">
        <f t="shared" ref="AW497" si="5901">IF(AND($F497=AV$2,$D497=AV$3,$E497=AW$4),1,"")</f>
        <v/>
      </c>
      <c r="AX497" s="67" t="str">
        <f t="shared" si="5398"/>
        <v/>
      </c>
      <c r="AY497" s="67" t="str">
        <f t="shared" si="5399"/>
        <v/>
      </c>
      <c r="AZ497" s="67" t="str">
        <f t="shared" si="5400"/>
        <v/>
      </c>
      <c r="BA497" s="67" t="str">
        <f t="shared" si="5401"/>
        <v/>
      </c>
      <c r="BB497" s="67" t="str">
        <f t="shared" si="5402"/>
        <v/>
      </c>
      <c r="BC497" s="67" t="str">
        <f t="shared" si="5403"/>
        <v/>
      </c>
      <c r="BD497" s="67" t="str">
        <f t="shared" si="5404"/>
        <v/>
      </c>
      <c r="BE497" s="75" t="str">
        <f t="shared" si="5405"/>
        <v/>
      </c>
      <c r="BF497" s="74" t="str">
        <f t="shared" si="5615"/>
        <v/>
      </c>
      <c r="BG497" s="67" t="str">
        <f t="shared" ref="BG497" si="5902">IF(AND($F497=BF$2,$D497=BF$3,$E497=BG$4),1,"")</f>
        <v/>
      </c>
      <c r="BH497" s="67" t="str">
        <f t="shared" si="5407"/>
        <v/>
      </c>
      <c r="BI497" s="67" t="str">
        <f t="shared" si="5408"/>
        <v/>
      </c>
      <c r="BJ497" s="67" t="str">
        <f t="shared" si="5409"/>
        <v/>
      </c>
      <c r="BK497" s="67" t="str">
        <f t="shared" si="5410"/>
        <v/>
      </c>
      <c r="BL497" s="67" t="str">
        <f t="shared" si="5411"/>
        <v/>
      </c>
      <c r="BM497" s="67" t="str">
        <f t="shared" si="5412"/>
        <v/>
      </c>
      <c r="BN497" s="67" t="str">
        <f t="shared" si="5413"/>
        <v/>
      </c>
      <c r="BO497" s="75" t="str">
        <f t="shared" si="5414"/>
        <v/>
      </c>
      <c r="BP497" s="74" t="str">
        <f t="shared" si="5617"/>
        <v/>
      </c>
      <c r="BQ497" s="67" t="str">
        <f t="shared" ref="BQ497" si="5903">IF(AND($F497=BP$2,$D497=BP$3,$E497=BQ$4),1,"")</f>
        <v/>
      </c>
      <c r="BR497" s="67" t="str">
        <f t="shared" si="5416"/>
        <v/>
      </c>
      <c r="BS497" s="67" t="str">
        <f t="shared" si="5417"/>
        <v/>
      </c>
      <c r="BT497" s="67" t="str">
        <f t="shared" si="5418"/>
        <v/>
      </c>
      <c r="BU497" s="67" t="str">
        <f t="shared" si="5419"/>
        <v/>
      </c>
      <c r="BV497" s="67" t="str">
        <f t="shared" si="5420"/>
        <v/>
      </c>
      <c r="BW497" s="67" t="str">
        <f t="shared" si="5421"/>
        <v/>
      </c>
      <c r="BX497" s="67" t="str">
        <f t="shared" si="5422"/>
        <v/>
      </c>
      <c r="BY497" s="75" t="str">
        <f t="shared" si="5423"/>
        <v/>
      </c>
      <c r="BZ497" s="74" t="str">
        <f t="shared" si="5619"/>
        <v/>
      </c>
      <c r="CA497" s="67" t="str">
        <f t="shared" ref="CA497" si="5904">IF(AND($F497=BZ$2,$D497=BZ$3,$E497=CA$4),1,"")</f>
        <v/>
      </c>
      <c r="CB497" s="67" t="str">
        <f t="shared" si="5425"/>
        <v/>
      </c>
      <c r="CC497" s="67" t="str">
        <f t="shared" si="5426"/>
        <v/>
      </c>
      <c r="CD497" s="67" t="str">
        <f t="shared" si="5427"/>
        <v/>
      </c>
      <c r="CE497" s="67" t="str">
        <f t="shared" si="5428"/>
        <v/>
      </c>
      <c r="CF497" s="67" t="str">
        <f t="shared" si="5429"/>
        <v/>
      </c>
      <c r="CG497" s="67" t="str">
        <f t="shared" si="5430"/>
        <v/>
      </c>
      <c r="CH497" s="67" t="str">
        <f t="shared" si="5431"/>
        <v/>
      </c>
      <c r="CI497" s="75" t="str">
        <f t="shared" si="5432"/>
        <v/>
      </c>
      <c r="CJ497" s="74" t="str">
        <f t="shared" si="5621"/>
        <v/>
      </c>
      <c r="CK497" s="67" t="str">
        <f t="shared" ref="CK497" si="5905">IF(AND($F497=CJ$2,$D497=CJ$3,$E497=CK$4),1,"")</f>
        <v/>
      </c>
      <c r="CL497" s="67" t="str">
        <f t="shared" si="5434"/>
        <v/>
      </c>
      <c r="CM497" s="67" t="str">
        <f t="shared" si="5435"/>
        <v/>
      </c>
      <c r="CN497" s="67" t="str">
        <f t="shared" si="5436"/>
        <v/>
      </c>
      <c r="CO497" s="67" t="str">
        <f t="shared" si="5437"/>
        <v/>
      </c>
      <c r="CP497" s="67" t="str">
        <f t="shared" si="5438"/>
        <v/>
      </c>
      <c r="CQ497" s="67" t="str">
        <f t="shared" si="5439"/>
        <v/>
      </c>
      <c r="CR497" s="67" t="str">
        <f t="shared" si="5440"/>
        <v/>
      </c>
      <c r="CS497" s="75" t="str">
        <f t="shared" si="5441"/>
        <v/>
      </c>
      <c r="CT497" s="74" t="str">
        <f t="shared" si="5623"/>
        <v/>
      </c>
      <c r="CU497" s="67" t="str">
        <f t="shared" ref="CU497" si="5906">IF(AND($F497=CT$2,$D497=CT$3,$E497=CU$4),1,"")</f>
        <v/>
      </c>
      <c r="CV497" s="67" t="str">
        <f t="shared" si="5443"/>
        <v/>
      </c>
      <c r="CW497" s="67" t="str">
        <f t="shared" si="5444"/>
        <v/>
      </c>
      <c r="CX497" s="67" t="str">
        <f t="shared" si="5445"/>
        <v/>
      </c>
      <c r="CY497" s="67" t="str">
        <f t="shared" si="5446"/>
        <v/>
      </c>
      <c r="CZ497" s="67" t="str">
        <f t="shared" si="5447"/>
        <v/>
      </c>
      <c r="DA497" s="67" t="str">
        <f t="shared" si="5448"/>
        <v/>
      </c>
      <c r="DB497" s="67" t="str">
        <f t="shared" si="5449"/>
        <v/>
      </c>
      <c r="DC497" s="75" t="str">
        <f t="shared" si="5450"/>
        <v/>
      </c>
      <c r="DD497" s="74" t="str">
        <f t="shared" si="5625"/>
        <v/>
      </c>
      <c r="DE497" s="67" t="str">
        <f t="shared" ref="DE497" si="5907">IF(AND($F497=DD$2,$D497=DD$3,$E497=DE$4),1,"")</f>
        <v/>
      </c>
      <c r="DF497" s="67" t="str">
        <f t="shared" si="5452"/>
        <v/>
      </c>
      <c r="DG497" s="67" t="str">
        <f t="shared" si="5453"/>
        <v/>
      </c>
      <c r="DH497" s="67" t="str">
        <f t="shared" si="5454"/>
        <v/>
      </c>
      <c r="DI497" s="67" t="str">
        <f t="shared" si="5455"/>
        <v/>
      </c>
      <c r="DJ497" s="67" t="str">
        <f t="shared" si="5456"/>
        <v/>
      </c>
      <c r="DK497" s="67" t="str">
        <f t="shared" si="5457"/>
        <v/>
      </c>
      <c r="DL497" s="67" t="str">
        <f t="shared" si="5458"/>
        <v/>
      </c>
      <c r="DM497" s="75" t="str">
        <f t="shared" si="5459"/>
        <v/>
      </c>
      <c r="DN497" s="74" t="str">
        <f t="shared" si="5627"/>
        <v/>
      </c>
      <c r="DO497" s="67" t="str">
        <f t="shared" ref="DO497" si="5908">IF(AND($F497=DN$2,$D497=DN$3,$E497=DO$4),1,"")</f>
        <v/>
      </c>
      <c r="DP497" s="67" t="str">
        <f t="shared" si="5461"/>
        <v/>
      </c>
      <c r="DQ497" s="67" t="str">
        <f t="shared" si="5462"/>
        <v/>
      </c>
      <c r="DR497" s="67" t="str">
        <f t="shared" si="5463"/>
        <v/>
      </c>
      <c r="DS497" s="67" t="str">
        <f t="shared" si="5464"/>
        <v/>
      </c>
      <c r="DT497" s="67" t="str">
        <f t="shared" si="5465"/>
        <v/>
      </c>
      <c r="DU497" s="67" t="str">
        <f t="shared" si="5466"/>
        <v/>
      </c>
      <c r="DV497" s="67" t="str">
        <f t="shared" si="5467"/>
        <v/>
      </c>
      <c r="DW497" s="76" t="str">
        <f t="shared" si="5468"/>
        <v/>
      </c>
      <c r="DX497" s="73"/>
    </row>
    <row r="498" spans="1:128" hidden="1">
      <c r="A498" s="67" t="str">
        <f>IF(OR(B498=0,B498=""),"",'Stu.Detail (1-20)'!A500)</f>
        <v/>
      </c>
      <c r="B498" s="67" t="str">
        <f>IF(OR('Stu.Detail (1-20)'!B500=0,'Stu.Detail (1-20)'!B500=""),"",'Stu.Detail (1-20)'!B500)</f>
        <v/>
      </c>
      <c r="C498" s="68" t="str">
        <f>IF(OR('Stu.Detail (1-20)'!C500=0,'Stu.Detail (1-20)'!C500=""),"",'Stu.Detail (1-20)'!C500)</f>
        <v/>
      </c>
      <c r="D498" s="67" t="str">
        <f>IF(OR('Stu.Detail (1-20)'!J500=0,'Stu.Detail (1-20)'!J500=""),"",'Stu.Detail (1-20)'!J500)</f>
        <v/>
      </c>
      <c r="E498" s="67" t="str">
        <f>IF(OR('Stu.Detail (1-20)'!K500=0,'Stu.Detail (1-20)'!K500=""),"",'Stu.Detail (1-20)'!K500)</f>
        <v/>
      </c>
      <c r="F498" s="67" t="str">
        <f>IF(OR('Stu.Detail (1-20)'!L500=0,'Stu.Detail (1-20)'!L500=""),"",'Stu.Detail (1-20)'!L500)</f>
        <v/>
      </c>
      <c r="H498" s="74" t="str">
        <f t="shared" si="5359"/>
        <v/>
      </c>
      <c r="I498" s="67" t="str">
        <f t="shared" si="5360"/>
        <v/>
      </c>
      <c r="J498" s="67" t="str">
        <f t="shared" si="5361"/>
        <v/>
      </c>
      <c r="K498" s="67" t="str">
        <f t="shared" si="5362"/>
        <v/>
      </c>
      <c r="L498" s="67" t="str">
        <f t="shared" si="5363"/>
        <v/>
      </c>
      <c r="M498" s="67" t="str">
        <f t="shared" si="5364"/>
        <v/>
      </c>
      <c r="N498" s="67" t="str">
        <f t="shared" si="5365"/>
        <v/>
      </c>
      <c r="O498" s="67" t="str">
        <f t="shared" si="5366"/>
        <v/>
      </c>
      <c r="P498" s="67" t="str">
        <f t="shared" si="5367"/>
        <v/>
      </c>
      <c r="Q498" s="75" t="str">
        <f t="shared" si="5368"/>
        <v/>
      </c>
      <c r="R498" s="74" t="str">
        <f t="shared" si="5369"/>
        <v/>
      </c>
      <c r="S498" s="67" t="str">
        <f t="shared" si="5370"/>
        <v/>
      </c>
      <c r="T498" s="67" t="str">
        <f t="shared" si="5371"/>
        <v/>
      </c>
      <c r="U498" s="67" t="str">
        <f t="shared" si="5372"/>
        <v/>
      </c>
      <c r="V498" s="67" t="str">
        <f t="shared" si="5373"/>
        <v/>
      </c>
      <c r="W498" s="67" t="str">
        <f t="shared" si="5374"/>
        <v/>
      </c>
      <c r="X498" s="67" t="str">
        <f t="shared" si="5375"/>
        <v/>
      </c>
      <c r="Y498" s="67" t="str">
        <f t="shared" si="5376"/>
        <v/>
      </c>
      <c r="Z498" s="67" t="str">
        <f t="shared" si="5377"/>
        <v/>
      </c>
      <c r="AA498" s="75" t="str">
        <f t="shared" si="5378"/>
        <v/>
      </c>
      <c r="AB498" s="74" t="str">
        <f t="shared" si="5609"/>
        <v/>
      </c>
      <c r="AC498" s="67" t="str">
        <f t="shared" ref="AC498" si="5909">IF(AND($F498=AB$2,$D498=AB$3,$E498=AC$4),1,"")</f>
        <v/>
      </c>
      <c r="AD498" s="67" t="str">
        <f t="shared" si="5380"/>
        <v/>
      </c>
      <c r="AE498" s="67" t="str">
        <f t="shared" si="5381"/>
        <v/>
      </c>
      <c r="AF498" s="67" t="str">
        <f t="shared" si="5382"/>
        <v/>
      </c>
      <c r="AG498" s="67" t="str">
        <f t="shared" si="5383"/>
        <v/>
      </c>
      <c r="AH498" s="67" t="str">
        <f t="shared" si="5384"/>
        <v/>
      </c>
      <c r="AI498" s="67" t="str">
        <f t="shared" si="5385"/>
        <v/>
      </c>
      <c r="AJ498" s="67" t="str">
        <f t="shared" si="5386"/>
        <v/>
      </c>
      <c r="AK498" s="75" t="str">
        <f t="shared" si="5387"/>
        <v/>
      </c>
      <c r="AL498" s="74" t="str">
        <f t="shared" si="5611"/>
        <v/>
      </c>
      <c r="AM498" s="67" t="str">
        <f t="shared" ref="AM498" si="5910">IF(AND($F498=AL$2,$D498=AL$3,$E498=AM$4),1,"")</f>
        <v/>
      </c>
      <c r="AN498" s="67" t="str">
        <f t="shared" si="5389"/>
        <v/>
      </c>
      <c r="AO498" s="67" t="str">
        <f t="shared" si="5390"/>
        <v/>
      </c>
      <c r="AP498" s="67" t="str">
        <f t="shared" si="5391"/>
        <v/>
      </c>
      <c r="AQ498" s="67" t="str">
        <f t="shared" si="5392"/>
        <v/>
      </c>
      <c r="AR498" s="67" t="str">
        <f t="shared" si="5393"/>
        <v/>
      </c>
      <c r="AS498" s="67" t="str">
        <f t="shared" si="5394"/>
        <v/>
      </c>
      <c r="AT498" s="67" t="str">
        <f t="shared" si="5395"/>
        <v/>
      </c>
      <c r="AU498" s="75" t="str">
        <f t="shared" si="5396"/>
        <v/>
      </c>
      <c r="AV498" s="74" t="str">
        <f t="shared" si="5613"/>
        <v/>
      </c>
      <c r="AW498" s="67" t="str">
        <f t="shared" ref="AW498" si="5911">IF(AND($F498=AV$2,$D498=AV$3,$E498=AW$4),1,"")</f>
        <v/>
      </c>
      <c r="AX498" s="67" t="str">
        <f t="shared" si="5398"/>
        <v/>
      </c>
      <c r="AY498" s="67" t="str">
        <f t="shared" si="5399"/>
        <v/>
      </c>
      <c r="AZ498" s="67" t="str">
        <f t="shared" si="5400"/>
        <v/>
      </c>
      <c r="BA498" s="67" t="str">
        <f t="shared" si="5401"/>
        <v/>
      </c>
      <c r="BB498" s="67" t="str">
        <f t="shared" si="5402"/>
        <v/>
      </c>
      <c r="BC498" s="67" t="str">
        <f t="shared" si="5403"/>
        <v/>
      </c>
      <c r="BD498" s="67" t="str">
        <f t="shared" si="5404"/>
        <v/>
      </c>
      <c r="BE498" s="75" t="str">
        <f t="shared" si="5405"/>
        <v/>
      </c>
      <c r="BF498" s="74" t="str">
        <f t="shared" si="5615"/>
        <v/>
      </c>
      <c r="BG498" s="67" t="str">
        <f t="shared" ref="BG498" si="5912">IF(AND($F498=BF$2,$D498=BF$3,$E498=BG$4),1,"")</f>
        <v/>
      </c>
      <c r="BH498" s="67" t="str">
        <f t="shared" si="5407"/>
        <v/>
      </c>
      <c r="BI498" s="67" t="str">
        <f t="shared" si="5408"/>
        <v/>
      </c>
      <c r="BJ498" s="67" t="str">
        <f t="shared" si="5409"/>
        <v/>
      </c>
      <c r="BK498" s="67" t="str">
        <f t="shared" si="5410"/>
        <v/>
      </c>
      <c r="BL498" s="67" t="str">
        <f t="shared" si="5411"/>
        <v/>
      </c>
      <c r="BM498" s="67" t="str">
        <f t="shared" si="5412"/>
        <v/>
      </c>
      <c r="BN498" s="67" t="str">
        <f t="shared" si="5413"/>
        <v/>
      </c>
      <c r="BO498" s="75" t="str">
        <f t="shared" si="5414"/>
        <v/>
      </c>
      <c r="BP498" s="74" t="str">
        <f t="shared" si="5617"/>
        <v/>
      </c>
      <c r="BQ498" s="67" t="str">
        <f t="shared" ref="BQ498" si="5913">IF(AND($F498=BP$2,$D498=BP$3,$E498=BQ$4),1,"")</f>
        <v/>
      </c>
      <c r="BR498" s="67" t="str">
        <f t="shared" si="5416"/>
        <v/>
      </c>
      <c r="BS498" s="67" t="str">
        <f t="shared" si="5417"/>
        <v/>
      </c>
      <c r="BT498" s="67" t="str">
        <f t="shared" si="5418"/>
        <v/>
      </c>
      <c r="BU498" s="67" t="str">
        <f t="shared" si="5419"/>
        <v/>
      </c>
      <c r="BV498" s="67" t="str">
        <f t="shared" si="5420"/>
        <v/>
      </c>
      <c r="BW498" s="67" t="str">
        <f t="shared" si="5421"/>
        <v/>
      </c>
      <c r="BX498" s="67" t="str">
        <f t="shared" si="5422"/>
        <v/>
      </c>
      <c r="BY498" s="75" t="str">
        <f t="shared" si="5423"/>
        <v/>
      </c>
      <c r="BZ498" s="74" t="str">
        <f t="shared" si="5619"/>
        <v/>
      </c>
      <c r="CA498" s="67" t="str">
        <f t="shared" ref="CA498" si="5914">IF(AND($F498=BZ$2,$D498=BZ$3,$E498=CA$4),1,"")</f>
        <v/>
      </c>
      <c r="CB498" s="67" t="str">
        <f t="shared" si="5425"/>
        <v/>
      </c>
      <c r="CC498" s="67" t="str">
        <f t="shared" si="5426"/>
        <v/>
      </c>
      <c r="CD498" s="67" t="str">
        <f t="shared" si="5427"/>
        <v/>
      </c>
      <c r="CE498" s="67" t="str">
        <f t="shared" si="5428"/>
        <v/>
      </c>
      <c r="CF498" s="67" t="str">
        <f t="shared" si="5429"/>
        <v/>
      </c>
      <c r="CG498" s="67" t="str">
        <f t="shared" si="5430"/>
        <v/>
      </c>
      <c r="CH498" s="67" t="str">
        <f t="shared" si="5431"/>
        <v/>
      </c>
      <c r="CI498" s="75" t="str">
        <f t="shared" si="5432"/>
        <v/>
      </c>
      <c r="CJ498" s="74" t="str">
        <f t="shared" si="5621"/>
        <v/>
      </c>
      <c r="CK498" s="67" t="str">
        <f t="shared" ref="CK498" si="5915">IF(AND($F498=CJ$2,$D498=CJ$3,$E498=CK$4),1,"")</f>
        <v/>
      </c>
      <c r="CL498" s="67" t="str">
        <f t="shared" si="5434"/>
        <v/>
      </c>
      <c r="CM498" s="67" t="str">
        <f t="shared" si="5435"/>
        <v/>
      </c>
      <c r="CN498" s="67" t="str">
        <f t="shared" si="5436"/>
        <v/>
      </c>
      <c r="CO498" s="67" t="str">
        <f t="shared" si="5437"/>
        <v/>
      </c>
      <c r="CP498" s="67" t="str">
        <f t="shared" si="5438"/>
        <v/>
      </c>
      <c r="CQ498" s="67" t="str">
        <f t="shared" si="5439"/>
        <v/>
      </c>
      <c r="CR498" s="67" t="str">
        <f t="shared" si="5440"/>
        <v/>
      </c>
      <c r="CS498" s="75" t="str">
        <f t="shared" si="5441"/>
        <v/>
      </c>
      <c r="CT498" s="74" t="str">
        <f t="shared" si="5623"/>
        <v/>
      </c>
      <c r="CU498" s="67" t="str">
        <f t="shared" ref="CU498" si="5916">IF(AND($F498=CT$2,$D498=CT$3,$E498=CU$4),1,"")</f>
        <v/>
      </c>
      <c r="CV498" s="67" t="str">
        <f t="shared" si="5443"/>
        <v/>
      </c>
      <c r="CW498" s="67" t="str">
        <f t="shared" si="5444"/>
        <v/>
      </c>
      <c r="CX498" s="67" t="str">
        <f t="shared" si="5445"/>
        <v/>
      </c>
      <c r="CY498" s="67" t="str">
        <f t="shared" si="5446"/>
        <v/>
      </c>
      <c r="CZ498" s="67" t="str">
        <f t="shared" si="5447"/>
        <v/>
      </c>
      <c r="DA498" s="67" t="str">
        <f t="shared" si="5448"/>
        <v/>
      </c>
      <c r="DB498" s="67" t="str">
        <f t="shared" si="5449"/>
        <v/>
      </c>
      <c r="DC498" s="75" t="str">
        <f t="shared" si="5450"/>
        <v/>
      </c>
      <c r="DD498" s="74" t="str">
        <f t="shared" si="5625"/>
        <v/>
      </c>
      <c r="DE498" s="67" t="str">
        <f t="shared" ref="DE498" si="5917">IF(AND($F498=DD$2,$D498=DD$3,$E498=DE$4),1,"")</f>
        <v/>
      </c>
      <c r="DF498" s="67" t="str">
        <f t="shared" si="5452"/>
        <v/>
      </c>
      <c r="DG498" s="67" t="str">
        <f t="shared" si="5453"/>
        <v/>
      </c>
      <c r="DH498" s="67" t="str">
        <f t="shared" si="5454"/>
        <v/>
      </c>
      <c r="DI498" s="67" t="str">
        <f t="shared" si="5455"/>
        <v/>
      </c>
      <c r="DJ498" s="67" t="str">
        <f t="shared" si="5456"/>
        <v/>
      </c>
      <c r="DK498" s="67" t="str">
        <f t="shared" si="5457"/>
        <v/>
      </c>
      <c r="DL498" s="67" t="str">
        <f t="shared" si="5458"/>
        <v/>
      </c>
      <c r="DM498" s="75" t="str">
        <f t="shared" si="5459"/>
        <v/>
      </c>
      <c r="DN498" s="74" t="str">
        <f t="shared" si="5627"/>
        <v/>
      </c>
      <c r="DO498" s="67" t="str">
        <f t="shared" ref="DO498" si="5918">IF(AND($F498=DN$2,$D498=DN$3,$E498=DO$4),1,"")</f>
        <v/>
      </c>
      <c r="DP498" s="67" t="str">
        <f t="shared" si="5461"/>
        <v/>
      </c>
      <c r="DQ498" s="67" t="str">
        <f t="shared" si="5462"/>
        <v/>
      </c>
      <c r="DR498" s="67" t="str">
        <f t="shared" si="5463"/>
        <v/>
      </c>
      <c r="DS498" s="67" t="str">
        <f t="shared" si="5464"/>
        <v/>
      </c>
      <c r="DT498" s="67" t="str">
        <f t="shared" si="5465"/>
        <v/>
      </c>
      <c r="DU498" s="67" t="str">
        <f t="shared" si="5466"/>
        <v/>
      </c>
      <c r="DV498" s="67" t="str">
        <f t="shared" si="5467"/>
        <v/>
      </c>
      <c r="DW498" s="76" t="str">
        <f t="shared" si="5468"/>
        <v/>
      </c>
      <c r="DX498" s="73"/>
    </row>
    <row r="499" spans="1:128" hidden="1">
      <c r="A499" s="67" t="str">
        <f>IF(OR(B499=0,B499=""),"",'Stu.Detail (1-20)'!A501)</f>
        <v/>
      </c>
      <c r="B499" s="67" t="str">
        <f>IF(OR('Stu.Detail (1-20)'!B501=0,'Stu.Detail (1-20)'!B501=""),"",'Stu.Detail (1-20)'!B501)</f>
        <v/>
      </c>
      <c r="C499" s="68" t="str">
        <f>IF(OR('Stu.Detail (1-20)'!C501=0,'Stu.Detail (1-20)'!C501=""),"",'Stu.Detail (1-20)'!C501)</f>
        <v/>
      </c>
      <c r="D499" s="67" t="str">
        <f>IF(OR('Stu.Detail (1-20)'!J501=0,'Stu.Detail (1-20)'!J501=""),"",'Stu.Detail (1-20)'!J501)</f>
        <v/>
      </c>
      <c r="E499" s="67" t="str">
        <f>IF(OR('Stu.Detail (1-20)'!K501=0,'Stu.Detail (1-20)'!K501=""),"",'Stu.Detail (1-20)'!K501)</f>
        <v/>
      </c>
      <c r="F499" s="67" t="str">
        <f>IF(OR('Stu.Detail (1-20)'!L501=0,'Stu.Detail (1-20)'!L501=""),"",'Stu.Detail (1-20)'!L501)</f>
        <v/>
      </c>
      <c r="H499" s="74" t="str">
        <f t="shared" si="5359"/>
        <v/>
      </c>
      <c r="I499" s="67" t="str">
        <f t="shared" si="5360"/>
        <v/>
      </c>
      <c r="J499" s="67" t="str">
        <f t="shared" si="5361"/>
        <v/>
      </c>
      <c r="K499" s="67" t="str">
        <f t="shared" si="5362"/>
        <v/>
      </c>
      <c r="L499" s="67" t="str">
        <f t="shared" si="5363"/>
        <v/>
      </c>
      <c r="M499" s="67" t="str">
        <f t="shared" si="5364"/>
        <v/>
      </c>
      <c r="N499" s="67" t="str">
        <f t="shared" si="5365"/>
        <v/>
      </c>
      <c r="O499" s="67" t="str">
        <f t="shared" si="5366"/>
        <v/>
      </c>
      <c r="P499" s="67" t="str">
        <f t="shared" si="5367"/>
        <v/>
      </c>
      <c r="Q499" s="75" t="str">
        <f t="shared" si="5368"/>
        <v/>
      </c>
      <c r="R499" s="74" t="str">
        <f t="shared" si="5369"/>
        <v/>
      </c>
      <c r="S499" s="67" t="str">
        <f t="shared" si="5370"/>
        <v/>
      </c>
      <c r="T499" s="67" t="str">
        <f t="shared" si="5371"/>
        <v/>
      </c>
      <c r="U499" s="67" t="str">
        <f t="shared" si="5372"/>
        <v/>
      </c>
      <c r="V499" s="67" t="str">
        <f t="shared" si="5373"/>
        <v/>
      </c>
      <c r="W499" s="67" t="str">
        <f t="shared" si="5374"/>
        <v/>
      </c>
      <c r="X499" s="67" t="str">
        <f t="shared" si="5375"/>
        <v/>
      </c>
      <c r="Y499" s="67" t="str">
        <f t="shared" si="5376"/>
        <v/>
      </c>
      <c r="Z499" s="67" t="str">
        <f t="shared" si="5377"/>
        <v/>
      </c>
      <c r="AA499" s="75" t="str">
        <f t="shared" si="5378"/>
        <v/>
      </c>
      <c r="AB499" s="74" t="str">
        <f t="shared" si="5609"/>
        <v/>
      </c>
      <c r="AC499" s="67" t="str">
        <f t="shared" ref="AC499" si="5919">IF(AND($F499=AB$2,$D499=AB$3,$E499=AC$4),1,"")</f>
        <v/>
      </c>
      <c r="AD499" s="67" t="str">
        <f t="shared" si="5380"/>
        <v/>
      </c>
      <c r="AE499" s="67" t="str">
        <f t="shared" si="5381"/>
        <v/>
      </c>
      <c r="AF499" s="67" t="str">
        <f t="shared" si="5382"/>
        <v/>
      </c>
      <c r="AG499" s="67" t="str">
        <f t="shared" si="5383"/>
        <v/>
      </c>
      <c r="AH499" s="67" t="str">
        <f t="shared" si="5384"/>
        <v/>
      </c>
      <c r="AI499" s="67" t="str">
        <f t="shared" si="5385"/>
        <v/>
      </c>
      <c r="AJ499" s="67" t="str">
        <f t="shared" si="5386"/>
        <v/>
      </c>
      <c r="AK499" s="75" t="str">
        <f t="shared" si="5387"/>
        <v/>
      </c>
      <c r="AL499" s="74" t="str">
        <f t="shared" si="5611"/>
        <v/>
      </c>
      <c r="AM499" s="67" t="str">
        <f t="shared" ref="AM499" si="5920">IF(AND($F499=AL$2,$D499=AL$3,$E499=AM$4),1,"")</f>
        <v/>
      </c>
      <c r="AN499" s="67" t="str">
        <f t="shared" si="5389"/>
        <v/>
      </c>
      <c r="AO499" s="67" t="str">
        <f t="shared" si="5390"/>
        <v/>
      </c>
      <c r="AP499" s="67" t="str">
        <f t="shared" si="5391"/>
        <v/>
      </c>
      <c r="AQ499" s="67" t="str">
        <f t="shared" si="5392"/>
        <v/>
      </c>
      <c r="AR499" s="67" t="str">
        <f t="shared" si="5393"/>
        <v/>
      </c>
      <c r="AS499" s="67" t="str">
        <f t="shared" si="5394"/>
        <v/>
      </c>
      <c r="AT499" s="67" t="str">
        <f t="shared" si="5395"/>
        <v/>
      </c>
      <c r="AU499" s="75" t="str">
        <f t="shared" si="5396"/>
        <v/>
      </c>
      <c r="AV499" s="74" t="str">
        <f t="shared" si="5613"/>
        <v/>
      </c>
      <c r="AW499" s="67" t="str">
        <f t="shared" ref="AW499" si="5921">IF(AND($F499=AV$2,$D499=AV$3,$E499=AW$4),1,"")</f>
        <v/>
      </c>
      <c r="AX499" s="67" t="str">
        <f t="shared" si="5398"/>
        <v/>
      </c>
      <c r="AY499" s="67" t="str">
        <f t="shared" si="5399"/>
        <v/>
      </c>
      <c r="AZ499" s="67" t="str">
        <f t="shared" si="5400"/>
        <v/>
      </c>
      <c r="BA499" s="67" t="str">
        <f t="shared" si="5401"/>
        <v/>
      </c>
      <c r="BB499" s="67" t="str">
        <f t="shared" si="5402"/>
        <v/>
      </c>
      <c r="BC499" s="67" t="str">
        <f t="shared" si="5403"/>
        <v/>
      </c>
      <c r="BD499" s="67" t="str">
        <f t="shared" si="5404"/>
        <v/>
      </c>
      <c r="BE499" s="75" t="str">
        <f t="shared" si="5405"/>
        <v/>
      </c>
      <c r="BF499" s="74" t="str">
        <f t="shared" si="5615"/>
        <v/>
      </c>
      <c r="BG499" s="67" t="str">
        <f t="shared" ref="BG499" si="5922">IF(AND($F499=BF$2,$D499=BF$3,$E499=BG$4),1,"")</f>
        <v/>
      </c>
      <c r="BH499" s="67" t="str">
        <f t="shared" si="5407"/>
        <v/>
      </c>
      <c r="BI499" s="67" t="str">
        <f t="shared" si="5408"/>
        <v/>
      </c>
      <c r="BJ499" s="67" t="str">
        <f t="shared" si="5409"/>
        <v/>
      </c>
      <c r="BK499" s="67" t="str">
        <f t="shared" si="5410"/>
        <v/>
      </c>
      <c r="BL499" s="67" t="str">
        <f t="shared" si="5411"/>
        <v/>
      </c>
      <c r="BM499" s="67" t="str">
        <f t="shared" si="5412"/>
        <v/>
      </c>
      <c r="BN499" s="67" t="str">
        <f t="shared" si="5413"/>
        <v/>
      </c>
      <c r="BO499" s="75" t="str">
        <f t="shared" si="5414"/>
        <v/>
      </c>
      <c r="BP499" s="74" t="str">
        <f t="shared" si="5617"/>
        <v/>
      </c>
      <c r="BQ499" s="67" t="str">
        <f t="shared" ref="BQ499" si="5923">IF(AND($F499=BP$2,$D499=BP$3,$E499=BQ$4),1,"")</f>
        <v/>
      </c>
      <c r="BR499" s="67" t="str">
        <f t="shared" si="5416"/>
        <v/>
      </c>
      <c r="BS499" s="67" t="str">
        <f t="shared" si="5417"/>
        <v/>
      </c>
      <c r="BT499" s="67" t="str">
        <f t="shared" si="5418"/>
        <v/>
      </c>
      <c r="BU499" s="67" t="str">
        <f t="shared" si="5419"/>
        <v/>
      </c>
      <c r="BV499" s="67" t="str">
        <f t="shared" si="5420"/>
        <v/>
      </c>
      <c r="BW499" s="67" t="str">
        <f t="shared" si="5421"/>
        <v/>
      </c>
      <c r="BX499" s="67" t="str">
        <f t="shared" si="5422"/>
        <v/>
      </c>
      <c r="BY499" s="75" t="str">
        <f t="shared" si="5423"/>
        <v/>
      </c>
      <c r="BZ499" s="74" t="str">
        <f t="shared" si="5619"/>
        <v/>
      </c>
      <c r="CA499" s="67" t="str">
        <f t="shared" ref="CA499" si="5924">IF(AND($F499=BZ$2,$D499=BZ$3,$E499=CA$4),1,"")</f>
        <v/>
      </c>
      <c r="CB499" s="67" t="str">
        <f t="shared" si="5425"/>
        <v/>
      </c>
      <c r="CC499" s="67" t="str">
        <f t="shared" si="5426"/>
        <v/>
      </c>
      <c r="CD499" s="67" t="str">
        <f t="shared" si="5427"/>
        <v/>
      </c>
      <c r="CE499" s="67" t="str">
        <f t="shared" si="5428"/>
        <v/>
      </c>
      <c r="CF499" s="67" t="str">
        <f t="shared" si="5429"/>
        <v/>
      </c>
      <c r="CG499" s="67" t="str">
        <f t="shared" si="5430"/>
        <v/>
      </c>
      <c r="CH499" s="67" t="str">
        <f t="shared" si="5431"/>
        <v/>
      </c>
      <c r="CI499" s="75" t="str">
        <f t="shared" si="5432"/>
        <v/>
      </c>
      <c r="CJ499" s="74" t="str">
        <f t="shared" si="5621"/>
        <v/>
      </c>
      <c r="CK499" s="67" t="str">
        <f t="shared" ref="CK499" si="5925">IF(AND($F499=CJ$2,$D499=CJ$3,$E499=CK$4),1,"")</f>
        <v/>
      </c>
      <c r="CL499" s="67" t="str">
        <f t="shared" si="5434"/>
        <v/>
      </c>
      <c r="CM499" s="67" t="str">
        <f t="shared" si="5435"/>
        <v/>
      </c>
      <c r="CN499" s="67" t="str">
        <f t="shared" si="5436"/>
        <v/>
      </c>
      <c r="CO499" s="67" t="str">
        <f t="shared" si="5437"/>
        <v/>
      </c>
      <c r="CP499" s="67" t="str">
        <f t="shared" si="5438"/>
        <v/>
      </c>
      <c r="CQ499" s="67" t="str">
        <f t="shared" si="5439"/>
        <v/>
      </c>
      <c r="CR499" s="67" t="str">
        <f t="shared" si="5440"/>
        <v/>
      </c>
      <c r="CS499" s="75" t="str">
        <f t="shared" si="5441"/>
        <v/>
      </c>
      <c r="CT499" s="74" t="str">
        <f t="shared" si="5623"/>
        <v/>
      </c>
      <c r="CU499" s="67" t="str">
        <f t="shared" ref="CU499" si="5926">IF(AND($F499=CT$2,$D499=CT$3,$E499=CU$4),1,"")</f>
        <v/>
      </c>
      <c r="CV499" s="67" t="str">
        <f t="shared" si="5443"/>
        <v/>
      </c>
      <c r="CW499" s="67" t="str">
        <f t="shared" si="5444"/>
        <v/>
      </c>
      <c r="CX499" s="67" t="str">
        <f t="shared" si="5445"/>
        <v/>
      </c>
      <c r="CY499" s="67" t="str">
        <f t="shared" si="5446"/>
        <v/>
      </c>
      <c r="CZ499" s="67" t="str">
        <f t="shared" si="5447"/>
        <v/>
      </c>
      <c r="DA499" s="67" t="str">
        <f t="shared" si="5448"/>
        <v/>
      </c>
      <c r="DB499" s="67" t="str">
        <f t="shared" si="5449"/>
        <v/>
      </c>
      <c r="DC499" s="75" t="str">
        <f t="shared" si="5450"/>
        <v/>
      </c>
      <c r="DD499" s="74" t="str">
        <f t="shared" si="5625"/>
        <v/>
      </c>
      <c r="DE499" s="67" t="str">
        <f t="shared" ref="DE499" si="5927">IF(AND($F499=DD$2,$D499=DD$3,$E499=DE$4),1,"")</f>
        <v/>
      </c>
      <c r="DF499" s="67" t="str">
        <f t="shared" si="5452"/>
        <v/>
      </c>
      <c r="DG499" s="67" t="str">
        <f t="shared" si="5453"/>
        <v/>
      </c>
      <c r="DH499" s="67" t="str">
        <f t="shared" si="5454"/>
        <v/>
      </c>
      <c r="DI499" s="67" t="str">
        <f t="shared" si="5455"/>
        <v/>
      </c>
      <c r="DJ499" s="67" t="str">
        <f t="shared" si="5456"/>
        <v/>
      </c>
      <c r="DK499" s="67" t="str">
        <f t="shared" si="5457"/>
        <v/>
      </c>
      <c r="DL499" s="67" t="str">
        <f t="shared" si="5458"/>
        <v/>
      </c>
      <c r="DM499" s="75" t="str">
        <f t="shared" si="5459"/>
        <v/>
      </c>
      <c r="DN499" s="74" t="str">
        <f t="shared" si="5627"/>
        <v/>
      </c>
      <c r="DO499" s="67" t="str">
        <f t="shared" ref="DO499" si="5928">IF(AND($F499=DN$2,$D499=DN$3,$E499=DO$4),1,"")</f>
        <v/>
      </c>
      <c r="DP499" s="67" t="str">
        <f t="shared" si="5461"/>
        <v/>
      </c>
      <c r="DQ499" s="67" t="str">
        <f t="shared" si="5462"/>
        <v/>
      </c>
      <c r="DR499" s="67" t="str">
        <f t="shared" si="5463"/>
        <v/>
      </c>
      <c r="DS499" s="67" t="str">
        <f t="shared" si="5464"/>
        <v/>
      </c>
      <c r="DT499" s="67" t="str">
        <f t="shared" si="5465"/>
        <v/>
      </c>
      <c r="DU499" s="67" t="str">
        <f t="shared" si="5466"/>
        <v/>
      </c>
      <c r="DV499" s="67" t="str">
        <f t="shared" si="5467"/>
        <v/>
      </c>
      <c r="DW499" s="76" t="str">
        <f t="shared" si="5468"/>
        <v/>
      </c>
      <c r="DX499" s="73"/>
    </row>
    <row r="500" spans="1:128" hidden="1">
      <c r="A500" s="67" t="str">
        <f>IF(OR(B500=0,B500=""),"",'Stu.Detail (1-20)'!A502)</f>
        <v/>
      </c>
      <c r="B500" s="67" t="str">
        <f>IF(OR('Stu.Detail (1-20)'!B502=0,'Stu.Detail (1-20)'!B502=""),"",'Stu.Detail (1-20)'!B502)</f>
        <v/>
      </c>
      <c r="C500" s="68" t="str">
        <f>IF(OR('Stu.Detail (1-20)'!C502=0,'Stu.Detail (1-20)'!C502=""),"",'Stu.Detail (1-20)'!C502)</f>
        <v/>
      </c>
      <c r="D500" s="67" t="str">
        <f>IF(OR('Stu.Detail (1-20)'!J502=0,'Stu.Detail (1-20)'!J502=""),"",'Stu.Detail (1-20)'!J502)</f>
        <v/>
      </c>
      <c r="E500" s="67" t="str">
        <f>IF(OR('Stu.Detail (1-20)'!K502=0,'Stu.Detail (1-20)'!K502=""),"",'Stu.Detail (1-20)'!K502)</f>
        <v/>
      </c>
      <c r="F500" s="67" t="str">
        <f>IF(OR('Stu.Detail (1-20)'!L502=0,'Stu.Detail (1-20)'!L502=""),"",'Stu.Detail (1-20)'!L502)</f>
        <v/>
      </c>
      <c r="H500" s="74" t="str">
        <f t="shared" si="5359"/>
        <v/>
      </c>
      <c r="I500" s="67" t="str">
        <f t="shared" si="5360"/>
        <v/>
      </c>
      <c r="J500" s="67" t="str">
        <f t="shared" si="5361"/>
        <v/>
      </c>
      <c r="K500" s="67" t="str">
        <f t="shared" si="5362"/>
        <v/>
      </c>
      <c r="L500" s="67" t="str">
        <f t="shared" si="5363"/>
        <v/>
      </c>
      <c r="M500" s="67" t="str">
        <f t="shared" si="5364"/>
        <v/>
      </c>
      <c r="N500" s="67" t="str">
        <f t="shared" si="5365"/>
        <v/>
      </c>
      <c r="O500" s="67" t="str">
        <f t="shared" si="5366"/>
        <v/>
      </c>
      <c r="P500" s="67" t="str">
        <f t="shared" si="5367"/>
        <v/>
      </c>
      <c r="Q500" s="75" t="str">
        <f t="shared" si="5368"/>
        <v/>
      </c>
      <c r="R500" s="74" t="str">
        <f t="shared" si="5369"/>
        <v/>
      </c>
      <c r="S500" s="67" t="str">
        <f t="shared" si="5370"/>
        <v/>
      </c>
      <c r="T500" s="67" t="str">
        <f t="shared" si="5371"/>
        <v/>
      </c>
      <c r="U500" s="67" t="str">
        <f t="shared" si="5372"/>
        <v/>
      </c>
      <c r="V500" s="67" t="str">
        <f t="shared" si="5373"/>
        <v/>
      </c>
      <c r="W500" s="67" t="str">
        <f t="shared" si="5374"/>
        <v/>
      </c>
      <c r="X500" s="67" t="str">
        <f t="shared" si="5375"/>
        <v/>
      </c>
      <c r="Y500" s="67" t="str">
        <f t="shared" si="5376"/>
        <v/>
      </c>
      <c r="Z500" s="67" t="str">
        <f t="shared" si="5377"/>
        <v/>
      </c>
      <c r="AA500" s="75" t="str">
        <f t="shared" si="5378"/>
        <v/>
      </c>
      <c r="AB500" s="74" t="str">
        <f t="shared" si="5609"/>
        <v/>
      </c>
      <c r="AC500" s="67" t="str">
        <f t="shared" ref="AC500" si="5929">IF(AND($F500=AB$2,$D500=AB$3,$E500=AC$4),1,"")</f>
        <v/>
      </c>
      <c r="AD500" s="67" t="str">
        <f t="shared" si="5380"/>
        <v/>
      </c>
      <c r="AE500" s="67" t="str">
        <f t="shared" si="5381"/>
        <v/>
      </c>
      <c r="AF500" s="67" t="str">
        <f t="shared" si="5382"/>
        <v/>
      </c>
      <c r="AG500" s="67" t="str">
        <f t="shared" si="5383"/>
        <v/>
      </c>
      <c r="AH500" s="67" t="str">
        <f t="shared" si="5384"/>
        <v/>
      </c>
      <c r="AI500" s="67" t="str">
        <f t="shared" si="5385"/>
        <v/>
      </c>
      <c r="AJ500" s="67" t="str">
        <f t="shared" si="5386"/>
        <v/>
      </c>
      <c r="AK500" s="75" t="str">
        <f t="shared" si="5387"/>
        <v/>
      </c>
      <c r="AL500" s="74" t="str">
        <f t="shared" si="5611"/>
        <v/>
      </c>
      <c r="AM500" s="67" t="str">
        <f t="shared" ref="AM500" si="5930">IF(AND($F500=AL$2,$D500=AL$3,$E500=AM$4),1,"")</f>
        <v/>
      </c>
      <c r="AN500" s="67" t="str">
        <f t="shared" si="5389"/>
        <v/>
      </c>
      <c r="AO500" s="67" t="str">
        <f t="shared" si="5390"/>
        <v/>
      </c>
      <c r="AP500" s="67" t="str">
        <f t="shared" si="5391"/>
        <v/>
      </c>
      <c r="AQ500" s="67" t="str">
        <f t="shared" si="5392"/>
        <v/>
      </c>
      <c r="AR500" s="67" t="str">
        <f t="shared" si="5393"/>
        <v/>
      </c>
      <c r="AS500" s="67" t="str">
        <f t="shared" si="5394"/>
        <v/>
      </c>
      <c r="AT500" s="67" t="str">
        <f t="shared" si="5395"/>
        <v/>
      </c>
      <c r="AU500" s="75" t="str">
        <f t="shared" si="5396"/>
        <v/>
      </c>
      <c r="AV500" s="74" t="str">
        <f t="shared" si="5613"/>
        <v/>
      </c>
      <c r="AW500" s="67" t="str">
        <f t="shared" ref="AW500" si="5931">IF(AND($F500=AV$2,$D500=AV$3,$E500=AW$4),1,"")</f>
        <v/>
      </c>
      <c r="AX500" s="67" t="str">
        <f t="shared" si="5398"/>
        <v/>
      </c>
      <c r="AY500" s="67" t="str">
        <f t="shared" si="5399"/>
        <v/>
      </c>
      <c r="AZ500" s="67" t="str">
        <f t="shared" si="5400"/>
        <v/>
      </c>
      <c r="BA500" s="67" t="str">
        <f t="shared" si="5401"/>
        <v/>
      </c>
      <c r="BB500" s="67" t="str">
        <f t="shared" si="5402"/>
        <v/>
      </c>
      <c r="BC500" s="67" t="str">
        <f t="shared" si="5403"/>
        <v/>
      </c>
      <c r="BD500" s="67" t="str">
        <f t="shared" si="5404"/>
        <v/>
      </c>
      <c r="BE500" s="75" t="str">
        <f t="shared" si="5405"/>
        <v/>
      </c>
      <c r="BF500" s="74" t="str">
        <f t="shared" si="5615"/>
        <v/>
      </c>
      <c r="BG500" s="67" t="str">
        <f t="shared" ref="BG500" si="5932">IF(AND($F500=BF$2,$D500=BF$3,$E500=BG$4),1,"")</f>
        <v/>
      </c>
      <c r="BH500" s="67" t="str">
        <f t="shared" si="5407"/>
        <v/>
      </c>
      <c r="BI500" s="67" t="str">
        <f t="shared" si="5408"/>
        <v/>
      </c>
      <c r="BJ500" s="67" t="str">
        <f t="shared" si="5409"/>
        <v/>
      </c>
      <c r="BK500" s="67" t="str">
        <f t="shared" si="5410"/>
        <v/>
      </c>
      <c r="BL500" s="67" t="str">
        <f t="shared" si="5411"/>
        <v/>
      </c>
      <c r="BM500" s="67" t="str">
        <f t="shared" si="5412"/>
        <v/>
      </c>
      <c r="BN500" s="67" t="str">
        <f t="shared" si="5413"/>
        <v/>
      </c>
      <c r="BO500" s="75" t="str">
        <f t="shared" si="5414"/>
        <v/>
      </c>
      <c r="BP500" s="74" t="str">
        <f t="shared" si="5617"/>
        <v/>
      </c>
      <c r="BQ500" s="67" t="str">
        <f t="shared" ref="BQ500" si="5933">IF(AND($F500=BP$2,$D500=BP$3,$E500=BQ$4),1,"")</f>
        <v/>
      </c>
      <c r="BR500" s="67" t="str">
        <f t="shared" si="5416"/>
        <v/>
      </c>
      <c r="BS500" s="67" t="str">
        <f t="shared" si="5417"/>
        <v/>
      </c>
      <c r="BT500" s="67" t="str">
        <f t="shared" si="5418"/>
        <v/>
      </c>
      <c r="BU500" s="67" t="str">
        <f t="shared" si="5419"/>
        <v/>
      </c>
      <c r="BV500" s="67" t="str">
        <f t="shared" si="5420"/>
        <v/>
      </c>
      <c r="BW500" s="67" t="str">
        <f t="shared" si="5421"/>
        <v/>
      </c>
      <c r="BX500" s="67" t="str">
        <f t="shared" si="5422"/>
        <v/>
      </c>
      <c r="BY500" s="75" t="str">
        <f t="shared" si="5423"/>
        <v/>
      </c>
      <c r="BZ500" s="74" t="str">
        <f t="shared" si="5619"/>
        <v/>
      </c>
      <c r="CA500" s="67" t="str">
        <f t="shared" ref="CA500" si="5934">IF(AND($F500=BZ$2,$D500=BZ$3,$E500=CA$4),1,"")</f>
        <v/>
      </c>
      <c r="CB500" s="67" t="str">
        <f t="shared" si="5425"/>
        <v/>
      </c>
      <c r="CC500" s="67" t="str">
        <f t="shared" si="5426"/>
        <v/>
      </c>
      <c r="CD500" s="67" t="str">
        <f t="shared" si="5427"/>
        <v/>
      </c>
      <c r="CE500" s="67" t="str">
        <f t="shared" si="5428"/>
        <v/>
      </c>
      <c r="CF500" s="67" t="str">
        <f t="shared" si="5429"/>
        <v/>
      </c>
      <c r="CG500" s="67" t="str">
        <f t="shared" si="5430"/>
        <v/>
      </c>
      <c r="CH500" s="67" t="str">
        <f t="shared" si="5431"/>
        <v/>
      </c>
      <c r="CI500" s="75" t="str">
        <f t="shared" si="5432"/>
        <v/>
      </c>
      <c r="CJ500" s="74" t="str">
        <f t="shared" si="5621"/>
        <v/>
      </c>
      <c r="CK500" s="67" t="str">
        <f t="shared" ref="CK500" si="5935">IF(AND($F500=CJ$2,$D500=CJ$3,$E500=CK$4),1,"")</f>
        <v/>
      </c>
      <c r="CL500" s="67" t="str">
        <f t="shared" si="5434"/>
        <v/>
      </c>
      <c r="CM500" s="67" t="str">
        <f t="shared" si="5435"/>
        <v/>
      </c>
      <c r="CN500" s="67" t="str">
        <f t="shared" si="5436"/>
        <v/>
      </c>
      <c r="CO500" s="67" t="str">
        <f t="shared" si="5437"/>
        <v/>
      </c>
      <c r="CP500" s="67" t="str">
        <f t="shared" si="5438"/>
        <v/>
      </c>
      <c r="CQ500" s="67" t="str">
        <f t="shared" si="5439"/>
        <v/>
      </c>
      <c r="CR500" s="67" t="str">
        <f t="shared" si="5440"/>
        <v/>
      </c>
      <c r="CS500" s="75" t="str">
        <f t="shared" si="5441"/>
        <v/>
      </c>
      <c r="CT500" s="74" t="str">
        <f t="shared" si="5623"/>
        <v/>
      </c>
      <c r="CU500" s="67" t="str">
        <f t="shared" ref="CU500" si="5936">IF(AND($F500=CT$2,$D500=CT$3,$E500=CU$4),1,"")</f>
        <v/>
      </c>
      <c r="CV500" s="67" t="str">
        <f t="shared" si="5443"/>
        <v/>
      </c>
      <c r="CW500" s="67" t="str">
        <f t="shared" si="5444"/>
        <v/>
      </c>
      <c r="CX500" s="67" t="str">
        <f t="shared" si="5445"/>
        <v/>
      </c>
      <c r="CY500" s="67" t="str">
        <f t="shared" si="5446"/>
        <v/>
      </c>
      <c r="CZ500" s="67" t="str">
        <f t="shared" si="5447"/>
        <v/>
      </c>
      <c r="DA500" s="67" t="str">
        <f t="shared" si="5448"/>
        <v/>
      </c>
      <c r="DB500" s="67" t="str">
        <f t="shared" si="5449"/>
        <v/>
      </c>
      <c r="DC500" s="75" t="str">
        <f t="shared" si="5450"/>
        <v/>
      </c>
      <c r="DD500" s="74" t="str">
        <f t="shared" si="5625"/>
        <v/>
      </c>
      <c r="DE500" s="67" t="str">
        <f t="shared" ref="DE500" si="5937">IF(AND($F500=DD$2,$D500=DD$3,$E500=DE$4),1,"")</f>
        <v/>
      </c>
      <c r="DF500" s="67" t="str">
        <f t="shared" si="5452"/>
        <v/>
      </c>
      <c r="DG500" s="67" t="str">
        <f t="shared" si="5453"/>
        <v/>
      </c>
      <c r="DH500" s="67" t="str">
        <f t="shared" si="5454"/>
        <v/>
      </c>
      <c r="DI500" s="67" t="str">
        <f t="shared" si="5455"/>
        <v/>
      </c>
      <c r="DJ500" s="67" t="str">
        <f t="shared" si="5456"/>
        <v/>
      </c>
      <c r="DK500" s="67" t="str">
        <f t="shared" si="5457"/>
        <v/>
      </c>
      <c r="DL500" s="67" t="str">
        <f t="shared" si="5458"/>
        <v/>
      </c>
      <c r="DM500" s="75" t="str">
        <f t="shared" si="5459"/>
        <v/>
      </c>
      <c r="DN500" s="74" t="str">
        <f t="shared" si="5627"/>
        <v/>
      </c>
      <c r="DO500" s="67" t="str">
        <f t="shared" ref="DO500" si="5938">IF(AND($F500=DN$2,$D500=DN$3,$E500=DO$4),1,"")</f>
        <v/>
      </c>
      <c r="DP500" s="67" t="str">
        <f t="shared" si="5461"/>
        <v/>
      </c>
      <c r="DQ500" s="67" t="str">
        <f t="shared" si="5462"/>
        <v/>
      </c>
      <c r="DR500" s="67" t="str">
        <f t="shared" si="5463"/>
        <v/>
      </c>
      <c r="DS500" s="67" t="str">
        <f t="shared" si="5464"/>
        <v/>
      </c>
      <c r="DT500" s="67" t="str">
        <f t="shared" si="5465"/>
        <v/>
      </c>
      <c r="DU500" s="67" t="str">
        <f t="shared" si="5466"/>
        <v/>
      </c>
      <c r="DV500" s="67" t="str">
        <f t="shared" si="5467"/>
        <v/>
      </c>
      <c r="DW500" s="76" t="str">
        <f t="shared" si="5468"/>
        <v/>
      </c>
      <c r="DX500" s="73"/>
    </row>
    <row r="501" spans="1:128" hidden="1">
      <c r="A501" s="67" t="str">
        <f>IF(OR(B501=0,B501=""),"",'Stu.Detail (1-20)'!A503)</f>
        <v/>
      </c>
      <c r="B501" s="67" t="str">
        <f>IF(OR('Stu.Detail (1-20)'!B503=0,'Stu.Detail (1-20)'!B503=""),"",'Stu.Detail (1-20)'!B503)</f>
        <v/>
      </c>
      <c r="C501" s="68" t="str">
        <f>IF(OR('Stu.Detail (1-20)'!C503=0,'Stu.Detail (1-20)'!C503=""),"",'Stu.Detail (1-20)'!C503)</f>
        <v/>
      </c>
      <c r="D501" s="67" t="str">
        <f>IF(OR('Stu.Detail (1-20)'!J503=0,'Stu.Detail (1-20)'!J503=""),"",'Stu.Detail (1-20)'!J503)</f>
        <v/>
      </c>
      <c r="E501" s="67" t="str">
        <f>IF(OR('Stu.Detail (1-20)'!K503=0,'Stu.Detail (1-20)'!K503=""),"",'Stu.Detail (1-20)'!K503)</f>
        <v/>
      </c>
      <c r="F501" s="67" t="str">
        <f>IF(OR('Stu.Detail (1-20)'!L503=0,'Stu.Detail (1-20)'!L503=""),"",'Stu.Detail (1-20)'!L503)</f>
        <v/>
      </c>
      <c r="H501" s="74" t="str">
        <f t="shared" si="5359"/>
        <v/>
      </c>
      <c r="I501" s="67" t="str">
        <f t="shared" si="5360"/>
        <v/>
      </c>
      <c r="J501" s="67" t="str">
        <f t="shared" si="5361"/>
        <v/>
      </c>
      <c r="K501" s="67" t="str">
        <f t="shared" si="5362"/>
        <v/>
      </c>
      <c r="L501" s="67" t="str">
        <f t="shared" si="5363"/>
        <v/>
      </c>
      <c r="M501" s="67" t="str">
        <f t="shared" si="5364"/>
        <v/>
      </c>
      <c r="N501" s="67" t="str">
        <f t="shared" si="5365"/>
        <v/>
      </c>
      <c r="O501" s="67" t="str">
        <f t="shared" si="5366"/>
        <v/>
      </c>
      <c r="P501" s="67" t="str">
        <f t="shared" si="5367"/>
        <v/>
      </c>
      <c r="Q501" s="75" t="str">
        <f t="shared" si="5368"/>
        <v/>
      </c>
      <c r="R501" s="74" t="str">
        <f t="shared" si="5369"/>
        <v/>
      </c>
      <c r="S501" s="67" t="str">
        <f t="shared" si="5370"/>
        <v/>
      </c>
      <c r="T501" s="67" t="str">
        <f t="shared" si="5371"/>
        <v/>
      </c>
      <c r="U501" s="67" t="str">
        <f t="shared" si="5372"/>
        <v/>
      </c>
      <c r="V501" s="67" t="str">
        <f t="shared" si="5373"/>
        <v/>
      </c>
      <c r="W501" s="67" t="str">
        <f t="shared" si="5374"/>
        <v/>
      </c>
      <c r="X501" s="67" t="str">
        <f t="shared" si="5375"/>
        <v/>
      </c>
      <c r="Y501" s="67" t="str">
        <f t="shared" si="5376"/>
        <v/>
      </c>
      <c r="Z501" s="67" t="str">
        <f t="shared" si="5377"/>
        <v/>
      </c>
      <c r="AA501" s="75" t="str">
        <f t="shared" si="5378"/>
        <v/>
      </c>
      <c r="AB501" s="74" t="str">
        <f t="shared" si="5609"/>
        <v/>
      </c>
      <c r="AC501" s="67" t="str">
        <f t="shared" ref="AC501" si="5939">IF(AND($F501=AB$2,$D501=AB$3,$E501=AC$4),1,"")</f>
        <v/>
      </c>
      <c r="AD501" s="67" t="str">
        <f t="shared" si="5380"/>
        <v/>
      </c>
      <c r="AE501" s="67" t="str">
        <f t="shared" si="5381"/>
        <v/>
      </c>
      <c r="AF501" s="67" t="str">
        <f t="shared" si="5382"/>
        <v/>
      </c>
      <c r="AG501" s="67" t="str">
        <f t="shared" si="5383"/>
        <v/>
      </c>
      <c r="AH501" s="67" t="str">
        <f t="shared" si="5384"/>
        <v/>
      </c>
      <c r="AI501" s="67" t="str">
        <f t="shared" si="5385"/>
        <v/>
      </c>
      <c r="AJ501" s="67" t="str">
        <f t="shared" si="5386"/>
        <v/>
      </c>
      <c r="AK501" s="75" t="str">
        <f t="shared" si="5387"/>
        <v/>
      </c>
      <c r="AL501" s="74" t="str">
        <f t="shared" si="5611"/>
        <v/>
      </c>
      <c r="AM501" s="67" t="str">
        <f t="shared" ref="AM501" si="5940">IF(AND($F501=AL$2,$D501=AL$3,$E501=AM$4),1,"")</f>
        <v/>
      </c>
      <c r="AN501" s="67" t="str">
        <f t="shared" si="5389"/>
        <v/>
      </c>
      <c r="AO501" s="67" t="str">
        <f t="shared" si="5390"/>
        <v/>
      </c>
      <c r="AP501" s="67" t="str">
        <f t="shared" si="5391"/>
        <v/>
      </c>
      <c r="AQ501" s="67" t="str">
        <f t="shared" si="5392"/>
        <v/>
      </c>
      <c r="AR501" s="67" t="str">
        <f t="shared" si="5393"/>
        <v/>
      </c>
      <c r="AS501" s="67" t="str">
        <f t="shared" si="5394"/>
        <v/>
      </c>
      <c r="AT501" s="67" t="str">
        <f t="shared" si="5395"/>
        <v/>
      </c>
      <c r="AU501" s="75" t="str">
        <f t="shared" si="5396"/>
        <v/>
      </c>
      <c r="AV501" s="74" t="str">
        <f t="shared" si="5613"/>
        <v/>
      </c>
      <c r="AW501" s="67" t="str">
        <f t="shared" ref="AW501" si="5941">IF(AND($F501=AV$2,$D501=AV$3,$E501=AW$4),1,"")</f>
        <v/>
      </c>
      <c r="AX501" s="67" t="str">
        <f t="shared" si="5398"/>
        <v/>
      </c>
      <c r="AY501" s="67" t="str">
        <f t="shared" si="5399"/>
        <v/>
      </c>
      <c r="AZ501" s="67" t="str">
        <f t="shared" si="5400"/>
        <v/>
      </c>
      <c r="BA501" s="67" t="str">
        <f t="shared" si="5401"/>
        <v/>
      </c>
      <c r="BB501" s="67" t="str">
        <f t="shared" si="5402"/>
        <v/>
      </c>
      <c r="BC501" s="67" t="str">
        <f t="shared" si="5403"/>
        <v/>
      </c>
      <c r="BD501" s="67" t="str">
        <f t="shared" si="5404"/>
        <v/>
      </c>
      <c r="BE501" s="75" t="str">
        <f t="shared" si="5405"/>
        <v/>
      </c>
      <c r="BF501" s="74" t="str">
        <f t="shared" si="5615"/>
        <v/>
      </c>
      <c r="BG501" s="67" t="str">
        <f t="shared" ref="BG501" si="5942">IF(AND($F501=BF$2,$D501=BF$3,$E501=BG$4),1,"")</f>
        <v/>
      </c>
      <c r="BH501" s="67" t="str">
        <f t="shared" si="5407"/>
        <v/>
      </c>
      <c r="BI501" s="67" t="str">
        <f t="shared" si="5408"/>
        <v/>
      </c>
      <c r="BJ501" s="67" t="str">
        <f t="shared" si="5409"/>
        <v/>
      </c>
      <c r="BK501" s="67" t="str">
        <f t="shared" si="5410"/>
        <v/>
      </c>
      <c r="BL501" s="67" t="str">
        <f t="shared" si="5411"/>
        <v/>
      </c>
      <c r="BM501" s="67" t="str">
        <f t="shared" si="5412"/>
        <v/>
      </c>
      <c r="BN501" s="67" t="str">
        <f t="shared" si="5413"/>
        <v/>
      </c>
      <c r="BO501" s="75" t="str">
        <f t="shared" si="5414"/>
        <v/>
      </c>
      <c r="BP501" s="74" t="str">
        <f t="shared" si="5617"/>
        <v/>
      </c>
      <c r="BQ501" s="67" t="str">
        <f t="shared" ref="BQ501" si="5943">IF(AND($F501=BP$2,$D501=BP$3,$E501=BQ$4),1,"")</f>
        <v/>
      </c>
      <c r="BR501" s="67" t="str">
        <f t="shared" si="5416"/>
        <v/>
      </c>
      <c r="BS501" s="67" t="str">
        <f t="shared" si="5417"/>
        <v/>
      </c>
      <c r="BT501" s="67" t="str">
        <f t="shared" si="5418"/>
        <v/>
      </c>
      <c r="BU501" s="67" t="str">
        <f t="shared" si="5419"/>
        <v/>
      </c>
      <c r="BV501" s="67" t="str">
        <f t="shared" si="5420"/>
        <v/>
      </c>
      <c r="BW501" s="67" t="str">
        <f t="shared" si="5421"/>
        <v/>
      </c>
      <c r="BX501" s="67" t="str">
        <f t="shared" si="5422"/>
        <v/>
      </c>
      <c r="BY501" s="75" t="str">
        <f t="shared" si="5423"/>
        <v/>
      </c>
      <c r="BZ501" s="74" t="str">
        <f t="shared" si="5619"/>
        <v/>
      </c>
      <c r="CA501" s="67" t="str">
        <f t="shared" ref="CA501" si="5944">IF(AND($F501=BZ$2,$D501=BZ$3,$E501=CA$4),1,"")</f>
        <v/>
      </c>
      <c r="CB501" s="67" t="str">
        <f t="shared" si="5425"/>
        <v/>
      </c>
      <c r="CC501" s="67" t="str">
        <f t="shared" si="5426"/>
        <v/>
      </c>
      <c r="CD501" s="67" t="str">
        <f t="shared" si="5427"/>
        <v/>
      </c>
      <c r="CE501" s="67" t="str">
        <f t="shared" si="5428"/>
        <v/>
      </c>
      <c r="CF501" s="67" t="str">
        <f t="shared" si="5429"/>
        <v/>
      </c>
      <c r="CG501" s="67" t="str">
        <f t="shared" si="5430"/>
        <v/>
      </c>
      <c r="CH501" s="67" t="str">
        <f t="shared" si="5431"/>
        <v/>
      </c>
      <c r="CI501" s="75" t="str">
        <f t="shared" si="5432"/>
        <v/>
      </c>
      <c r="CJ501" s="74" t="str">
        <f t="shared" si="5621"/>
        <v/>
      </c>
      <c r="CK501" s="67" t="str">
        <f t="shared" ref="CK501" si="5945">IF(AND($F501=CJ$2,$D501=CJ$3,$E501=CK$4),1,"")</f>
        <v/>
      </c>
      <c r="CL501" s="67" t="str">
        <f t="shared" si="5434"/>
        <v/>
      </c>
      <c r="CM501" s="67" t="str">
        <f t="shared" si="5435"/>
        <v/>
      </c>
      <c r="CN501" s="67" t="str">
        <f t="shared" si="5436"/>
        <v/>
      </c>
      <c r="CO501" s="67" t="str">
        <f t="shared" si="5437"/>
        <v/>
      </c>
      <c r="CP501" s="67" t="str">
        <f t="shared" si="5438"/>
        <v/>
      </c>
      <c r="CQ501" s="67" t="str">
        <f t="shared" si="5439"/>
        <v/>
      </c>
      <c r="CR501" s="67" t="str">
        <f t="shared" si="5440"/>
        <v/>
      </c>
      <c r="CS501" s="75" t="str">
        <f t="shared" si="5441"/>
        <v/>
      </c>
      <c r="CT501" s="74" t="str">
        <f t="shared" si="5623"/>
        <v/>
      </c>
      <c r="CU501" s="67" t="str">
        <f t="shared" ref="CU501" si="5946">IF(AND($F501=CT$2,$D501=CT$3,$E501=CU$4),1,"")</f>
        <v/>
      </c>
      <c r="CV501" s="67" t="str">
        <f t="shared" si="5443"/>
        <v/>
      </c>
      <c r="CW501" s="67" t="str">
        <f t="shared" si="5444"/>
        <v/>
      </c>
      <c r="CX501" s="67" t="str">
        <f t="shared" si="5445"/>
        <v/>
      </c>
      <c r="CY501" s="67" t="str">
        <f t="shared" si="5446"/>
        <v/>
      </c>
      <c r="CZ501" s="67" t="str">
        <f t="shared" si="5447"/>
        <v/>
      </c>
      <c r="DA501" s="67" t="str">
        <f t="shared" si="5448"/>
        <v/>
      </c>
      <c r="DB501" s="67" t="str">
        <f t="shared" si="5449"/>
        <v/>
      </c>
      <c r="DC501" s="75" t="str">
        <f t="shared" si="5450"/>
        <v/>
      </c>
      <c r="DD501" s="74" t="str">
        <f t="shared" si="5625"/>
        <v/>
      </c>
      <c r="DE501" s="67" t="str">
        <f t="shared" ref="DE501" si="5947">IF(AND($F501=DD$2,$D501=DD$3,$E501=DE$4),1,"")</f>
        <v/>
      </c>
      <c r="DF501" s="67" t="str">
        <f t="shared" si="5452"/>
        <v/>
      </c>
      <c r="DG501" s="67" t="str">
        <f t="shared" si="5453"/>
        <v/>
      </c>
      <c r="DH501" s="67" t="str">
        <f t="shared" si="5454"/>
        <v/>
      </c>
      <c r="DI501" s="67" t="str">
        <f t="shared" si="5455"/>
        <v/>
      </c>
      <c r="DJ501" s="67" t="str">
        <f t="shared" si="5456"/>
        <v/>
      </c>
      <c r="DK501" s="67" t="str">
        <f t="shared" si="5457"/>
        <v/>
      </c>
      <c r="DL501" s="67" t="str">
        <f t="shared" si="5458"/>
        <v/>
      </c>
      <c r="DM501" s="75" t="str">
        <f t="shared" si="5459"/>
        <v/>
      </c>
      <c r="DN501" s="74" t="str">
        <f t="shared" si="5627"/>
        <v/>
      </c>
      <c r="DO501" s="67" t="str">
        <f t="shared" ref="DO501" si="5948">IF(AND($F501=DN$2,$D501=DN$3,$E501=DO$4),1,"")</f>
        <v/>
      </c>
      <c r="DP501" s="67" t="str">
        <f t="shared" si="5461"/>
        <v/>
      </c>
      <c r="DQ501" s="67" t="str">
        <f t="shared" si="5462"/>
        <v/>
      </c>
      <c r="DR501" s="67" t="str">
        <f t="shared" si="5463"/>
        <v/>
      </c>
      <c r="DS501" s="67" t="str">
        <f t="shared" si="5464"/>
        <v/>
      </c>
      <c r="DT501" s="67" t="str">
        <f t="shared" si="5465"/>
        <v/>
      </c>
      <c r="DU501" s="67" t="str">
        <f t="shared" si="5466"/>
        <v/>
      </c>
      <c r="DV501" s="67" t="str">
        <f t="shared" si="5467"/>
        <v/>
      </c>
      <c r="DW501" s="76" t="str">
        <f t="shared" si="5468"/>
        <v/>
      </c>
      <c r="DX501" s="73"/>
    </row>
    <row r="502" spans="1:128" hidden="1">
      <c r="A502" s="67" t="str">
        <f>IF(OR(B502=0,B502=""),"",'Stu.Detail (1-20)'!A504)</f>
        <v/>
      </c>
      <c r="B502" s="67" t="str">
        <f>IF(OR('Stu.Detail (1-20)'!B504=0,'Stu.Detail (1-20)'!B504=""),"",'Stu.Detail (1-20)'!B504)</f>
        <v/>
      </c>
      <c r="C502" s="68" t="str">
        <f>IF(OR('Stu.Detail (1-20)'!C504=0,'Stu.Detail (1-20)'!C504=""),"",'Stu.Detail (1-20)'!C504)</f>
        <v/>
      </c>
      <c r="D502" s="67" t="str">
        <f>IF(OR('Stu.Detail (1-20)'!J504=0,'Stu.Detail (1-20)'!J504=""),"",'Stu.Detail (1-20)'!J504)</f>
        <v/>
      </c>
      <c r="E502" s="67" t="str">
        <f>IF(OR('Stu.Detail (1-20)'!K504=0,'Stu.Detail (1-20)'!K504=""),"",'Stu.Detail (1-20)'!K504)</f>
        <v/>
      </c>
      <c r="F502" s="67" t="str">
        <f>IF(OR('Stu.Detail (1-20)'!L504=0,'Stu.Detail (1-20)'!L504=""),"",'Stu.Detail (1-20)'!L504)</f>
        <v/>
      </c>
      <c r="H502" s="74" t="str">
        <f t="shared" si="5359"/>
        <v/>
      </c>
      <c r="I502" s="67" t="str">
        <f t="shared" si="5360"/>
        <v/>
      </c>
      <c r="J502" s="67" t="str">
        <f t="shared" si="5361"/>
        <v/>
      </c>
      <c r="K502" s="67" t="str">
        <f t="shared" si="5362"/>
        <v/>
      </c>
      <c r="L502" s="67" t="str">
        <f t="shared" si="5363"/>
        <v/>
      </c>
      <c r="M502" s="67" t="str">
        <f t="shared" si="5364"/>
        <v/>
      </c>
      <c r="N502" s="67" t="str">
        <f t="shared" si="5365"/>
        <v/>
      </c>
      <c r="O502" s="67" t="str">
        <f t="shared" si="5366"/>
        <v/>
      </c>
      <c r="P502" s="67" t="str">
        <f t="shared" si="5367"/>
        <v/>
      </c>
      <c r="Q502" s="75" t="str">
        <f t="shared" si="5368"/>
        <v/>
      </c>
      <c r="R502" s="74" t="str">
        <f t="shared" si="5369"/>
        <v/>
      </c>
      <c r="S502" s="67" t="str">
        <f t="shared" si="5370"/>
        <v/>
      </c>
      <c r="T502" s="67" t="str">
        <f t="shared" si="5371"/>
        <v/>
      </c>
      <c r="U502" s="67" t="str">
        <f t="shared" si="5372"/>
        <v/>
      </c>
      <c r="V502" s="67" t="str">
        <f t="shared" si="5373"/>
        <v/>
      </c>
      <c r="W502" s="67" t="str">
        <f t="shared" si="5374"/>
        <v/>
      </c>
      <c r="X502" s="67" t="str">
        <f t="shared" si="5375"/>
        <v/>
      </c>
      <c r="Y502" s="67" t="str">
        <f t="shared" si="5376"/>
        <v/>
      </c>
      <c r="Z502" s="67" t="str">
        <f t="shared" si="5377"/>
        <v/>
      </c>
      <c r="AA502" s="75" t="str">
        <f t="shared" si="5378"/>
        <v/>
      </c>
      <c r="AB502" s="74" t="str">
        <f t="shared" si="5609"/>
        <v/>
      </c>
      <c r="AC502" s="67" t="str">
        <f t="shared" ref="AC502" si="5949">IF(AND($F502=AB$2,$D502=AB$3,$E502=AC$4),1,"")</f>
        <v/>
      </c>
      <c r="AD502" s="67" t="str">
        <f t="shared" si="5380"/>
        <v/>
      </c>
      <c r="AE502" s="67" t="str">
        <f t="shared" si="5381"/>
        <v/>
      </c>
      <c r="AF502" s="67" t="str">
        <f t="shared" si="5382"/>
        <v/>
      </c>
      <c r="AG502" s="67" t="str">
        <f t="shared" si="5383"/>
        <v/>
      </c>
      <c r="AH502" s="67" t="str">
        <f t="shared" si="5384"/>
        <v/>
      </c>
      <c r="AI502" s="67" t="str">
        <f t="shared" si="5385"/>
        <v/>
      </c>
      <c r="AJ502" s="67" t="str">
        <f t="shared" si="5386"/>
        <v/>
      </c>
      <c r="AK502" s="75" t="str">
        <f t="shared" si="5387"/>
        <v/>
      </c>
      <c r="AL502" s="74" t="str">
        <f t="shared" si="5611"/>
        <v/>
      </c>
      <c r="AM502" s="67" t="str">
        <f t="shared" ref="AM502" si="5950">IF(AND($F502=AL$2,$D502=AL$3,$E502=AM$4),1,"")</f>
        <v/>
      </c>
      <c r="AN502" s="67" t="str">
        <f t="shared" si="5389"/>
        <v/>
      </c>
      <c r="AO502" s="67" t="str">
        <f t="shared" si="5390"/>
        <v/>
      </c>
      <c r="AP502" s="67" t="str">
        <f t="shared" si="5391"/>
        <v/>
      </c>
      <c r="AQ502" s="67" t="str">
        <f t="shared" si="5392"/>
        <v/>
      </c>
      <c r="AR502" s="67" t="str">
        <f t="shared" si="5393"/>
        <v/>
      </c>
      <c r="AS502" s="67" t="str">
        <f t="shared" si="5394"/>
        <v/>
      </c>
      <c r="AT502" s="67" t="str">
        <f t="shared" si="5395"/>
        <v/>
      </c>
      <c r="AU502" s="75" t="str">
        <f t="shared" si="5396"/>
        <v/>
      </c>
      <c r="AV502" s="74" t="str">
        <f t="shared" si="5613"/>
        <v/>
      </c>
      <c r="AW502" s="67" t="str">
        <f t="shared" ref="AW502" si="5951">IF(AND($F502=AV$2,$D502=AV$3,$E502=AW$4),1,"")</f>
        <v/>
      </c>
      <c r="AX502" s="67" t="str">
        <f t="shared" si="5398"/>
        <v/>
      </c>
      <c r="AY502" s="67" t="str">
        <f t="shared" si="5399"/>
        <v/>
      </c>
      <c r="AZ502" s="67" t="str">
        <f t="shared" si="5400"/>
        <v/>
      </c>
      <c r="BA502" s="67" t="str">
        <f t="shared" si="5401"/>
        <v/>
      </c>
      <c r="BB502" s="67" t="str">
        <f t="shared" si="5402"/>
        <v/>
      </c>
      <c r="BC502" s="67" t="str">
        <f t="shared" si="5403"/>
        <v/>
      </c>
      <c r="BD502" s="67" t="str">
        <f t="shared" si="5404"/>
        <v/>
      </c>
      <c r="BE502" s="75" t="str">
        <f t="shared" si="5405"/>
        <v/>
      </c>
      <c r="BF502" s="74" t="str">
        <f t="shared" si="5615"/>
        <v/>
      </c>
      <c r="BG502" s="67" t="str">
        <f t="shared" ref="BG502" si="5952">IF(AND($F502=BF$2,$D502=BF$3,$E502=BG$4),1,"")</f>
        <v/>
      </c>
      <c r="BH502" s="67" t="str">
        <f t="shared" si="5407"/>
        <v/>
      </c>
      <c r="BI502" s="67" t="str">
        <f t="shared" si="5408"/>
        <v/>
      </c>
      <c r="BJ502" s="67" t="str">
        <f t="shared" si="5409"/>
        <v/>
      </c>
      <c r="BK502" s="67" t="str">
        <f t="shared" si="5410"/>
        <v/>
      </c>
      <c r="BL502" s="67" t="str">
        <f t="shared" si="5411"/>
        <v/>
      </c>
      <c r="BM502" s="67" t="str">
        <f t="shared" si="5412"/>
        <v/>
      </c>
      <c r="BN502" s="67" t="str">
        <f t="shared" si="5413"/>
        <v/>
      </c>
      <c r="BO502" s="75" t="str">
        <f t="shared" si="5414"/>
        <v/>
      </c>
      <c r="BP502" s="74" t="str">
        <f t="shared" si="5617"/>
        <v/>
      </c>
      <c r="BQ502" s="67" t="str">
        <f t="shared" ref="BQ502" si="5953">IF(AND($F502=BP$2,$D502=BP$3,$E502=BQ$4),1,"")</f>
        <v/>
      </c>
      <c r="BR502" s="67" t="str">
        <f t="shared" si="5416"/>
        <v/>
      </c>
      <c r="BS502" s="67" t="str">
        <f t="shared" si="5417"/>
        <v/>
      </c>
      <c r="BT502" s="67" t="str">
        <f t="shared" si="5418"/>
        <v/>
      </c>
      <c r="BU502" s="67" t="str">
        <f t="shared" si="5419"/>
        <v/>
      </c>
      <c r="BV502" s="67" t="str">
        <f t="shared" si="5420"/>
        <v/>
      </c>
      <c r="BW502" s="67" t="str">
        <f t="shared" si="5421"/>
        <v/>
      </c>
      <c r="BX502" s="67" t="str">
        <f t="shared" si="5422"/>
        <v/>
      </c>
      <c r="BY502" s="75" t="str">
        <f t="shared" si="5423"/>
        <v/>
      </c>
      <c r="BZ502" s="74" t="str">
        <f t="shared" si="5619"/>
        <v/>
      </c>
      <c r="CA502" s="67" t="str">
        <f t="shared" ref="CA502" si="5954">IF(AND($F502=BZ$2,$D502=BZ$3,$E502=CA$4),1,"")</f>
        <v/>
      </c>
      <c r="CB502" s="67" t="str">
        <f t="shared" si="5425"/>
        <v/>
      </c>
      <c r="CC502" s="67" t="str">
        <f t="shared" si="5426"/>
        <v/>
      </c>
      <c r="CD502" s="67" t="str">
        <f t="shared" si="5427"/>
        <v/>
      </c>
      <c r="CE502" s="67" t="str">
        <f t="shared" si="5428"/>
        <v/>
      </c>
      <c r="CF502" s="67" t="str">
        <f t="shared" si="5429"/>
        <v/>
      </c>
      <c r="CG502" s="67" t="str">
        <f t="shared" si="5430"/>
        <v/>
      </c>
      <c r="CH502" s="67" t="str">
        <f t="shared" si="5431"/>
        <v/>
      </c>
      <c r="CI502" s="75" t="str">
        <f t="shared" si="5432"/>
        <v/>
      </c>
      <c r="CJ502" s="74" t="str">
        <f t="shared" si="5621"/>
        <v/>
      </c>
      <c r="CK502" s="67" t="str">
        <f t="shared" ref="CK502" si="5955">IF(AND($F502=CJ$2,$D502=CJ$3,$E502=CK$4),1,"")</f>
        <v/>
      </c>
      <c r="CL502" s="67" t="str">
        <f t="shared" si="5434"/>
        <v/>
      </c>
      <c r="CM502" s="67" t="str">
        <f t="shared" si="5435"/>
        <v/>
      </c>
      <c r="CN502" s="67" t="str">
        <f t="shared" si="5436"/>
        <v/>
      </c>
      <c r="CO502" s="67" t="str">
        <f t="shared" si="5437"/>
        <v/>
      </c>
      <c r="CP502" s="67" t="str">
        <f t="shared" si="5438"/>
        <v/>
      </c>
      <c r="CQ502" s="67" t="str">
        <f t="shared" si="5439"/>
        <v/>
      </c>
      <c r="CR502" s="67" t="str">
        <f t="shared" si="5440"/>
        <v/>
      </c>
      <c r="CS502" s="75" t="str">
        <f t="shared" si="5441"/>
        <v/>
      </c>
      <c r="CT502" s="74" t="str">
        <f t="shared" si="5623"/>
        <v/>
      </c>
      <c r="CU502" s="67" t="str">
        <f t="shared" ref="CU502" si="5956">IF(AND($F502=CT$2,$D502=CT$3,$E502=CU$4),1,"")</f>
        <v/>
      </c>
      <c r="CV502" s="67" t="str">
        <f t="shared" si="5443"/>
        <v/>
      </c>
      <c r="CW502" s="67" t="str">
        <f t="shared" si="5444"/>
        <v/>
      </c>
      <c r="CX502" s="67" t="str">
        <f t="shared" si="5445"/>
        <v/>
      </c>
      <c r="CY502" s="67" t="str">
        <f t="shared" si="5446"/>
        <v/>
      </c>
      <c r="CZ502" s="67" t="str">
        <f t="shared" si="5447"/>
        <v/>
      </c>
      <c r="DA502" s="67" t="str">
        <f t="shared" si="5448"/>
        <v/>
      </c>
      <c r="DB502" s="67" t="str">
        <f t="shared" si="5449"/>
        <v/>
      </c>
      <c r="DC502" s="75" t="str">
        <f t="shared" si="5450"/>
        <v/>
      </c>
      <c r="DD502" s="74" t="str">
        <f t="shared" si="5625"/>
        <v/>
      </c>
      <c r="DE502" s="67" t="str">
        <f t="shared" ref="DE502" si="5957">IF(AND($F502=DD$2,$D502=DD$3,$E502=DE$4),1,"")</f>
        <v/>
      </c>
      <c r="DF502" s="67" t="str">
        <f t="shared" si="5452"/>
        <v/>
      </c>
      <c r="DG502" s="67" t="str">
        <f t="shared" si="5453"/>
        <v/>
      </c>
      <c r="DH502" s="67" t="str">
        <f t="shared" si="5454"/>
        <v/>
      </c>
      <c r="DI502" s="67" t="str">
        <f t="shared" si="5455"/>
        <v/>
      </c>
      <c r="DJ502" s="67" t="str">
        <f t="shared" si="5456"/>
        <v/>
      </c>
      <c r="DK502" s="67" t="str">
        <f t="shared" si="5457"/>
        <v/>
      </c>
      <c r="DL502" s="67" t="str">
        <f t="shared" si="5458"/>
        <v/>
      </c>
      <c r="DM502" s="75" t="str">
        <f t="shared" si="5459"/>
        <v/>
      </c>
      <c r="DN502" s="74" t="str">
        <f t="shared" si="5627"/>
        <v/>
      </c>
      <c r="DO502" s="67" t="str">
        <f t="shared" ref="DO502" si="5958">IF(AND($F502=DN$2,$D502=DN$3,$E502=DO$4),1,"")</f>
        <v/>
      </c>
      <c r="DP502" s="67" t="str">
        <f t="shared" si="5461"/>
        <v/>
      </c>
      <c r="DQ502" s="67" t="str">
        <f t="shared" si="5462"/>
        <v/>
      </c>
      <c r="DR502" s="67" t="str">
        <f t="shared" si="5463"/>
        <v/>
      </c>
      <c r="DS502" s="67" t="str">
        <f t="shared" si="5464"/>
        <v/>
      </c>
      <c r="DT502" s="67" t="str">
        <f t="shared" si="5465"/>
        <v/>
      </c>
      <c r="DU502" s="67" t="str">
        <f t="shared" si="5466"/>
        <v/>
      </c>
      <c r="DV502" s="67" t="str">
        <f t="shared" si="5467"/>
        <v/>
      </c>
      <c r="DW502" s="76" t="str">
        <f t="shared" si="5468"/>
        <v/>
      </c>
      <c r="DX502" s="73"/>
    </row>
    <row r="503" spans="1:128" hidden="1">
      <c r="A503" s="67" t="str">
        <f>IF(OR(B503=0,B503=""),"",'Stu.Detail (1-20)'!A505)</f>
        <v/>
      </c>
      <c r="B503" s="67" t="str">
        <f>IF(OR('Stu.Detail (1-20)'!B505=0,'Stu.Detail (1-20)'!B505=""),"",'Stu.Detail (1-20)'!B505)</f>
        <v/>
      </c>
      <c r="C503" s="68" t="str">
        <f>IF(OR('Stu.Detail (1-20)'!C505=0,'Stu.Detail (1-20)'!C505=""),"",'Stu.Detail (1-20)'!C505)</f>
        <v/>
      </c>
      <c r="D503" s="67" t="str">
        <f>IF(OR('Stu.Detail (1-20)'!J505=0,'Stu.Detail (1-20)'!J505=""),"",'Stu.Detail (1-20)'!J505)</f>
        <v/>
      </c>
      <c r="E503" s="67" t="str">
        <f>IF(OR('Stu.Detail (1-20)'!K505=0,'Stu.Detail (1-20)'!K505=""),"",'Stu.Detail (1-20)'!K505)</f>
        <v/>
      </c>
      <c r="F503" s="67" t="str">
        <f>IF(OR('Stu.Detail (1-20)'!L505=0,'Stu.Detail (1-20)'!L505=""),"",'Stu.Detail (1-20)'!L505)</f>
        <v/>
      </c>
      <c r="H503" s="74" t="str">
        <f t="shared" si="5359"/>
        <v/>
      </c>
      <c r="I503" s="67" t="str">
        <f t="shared" si="5360"/>
        <v/>
      </c>
      <c r="J503" s="67" t="str">
        <f t="shared" si="5361"/>
        <v/>
      </c>
      <c r="K503" s="67" t="str">
        <f t="shared" si="5362"/>
        <v/>
      </c>
      <c r="L503" s="67" t="str">
        <f t="shared" si="5363"/>
        <v/>
      </c>
      <c r="M503" s="67" t="str">
        <f t="shared" si="5364"/>
        <v/>
      </c>
      <c r="N503" s="67" t="str">
        <f t="shared" si="5365"/>
        <v/>
      </c>
      <c r="O503" s="67" t="str">
        <f t="shared" si="5366"/>
        <v/>
      </c>
      <c r="P503" s="67" t="str">
        <f t="shared" si="5367"/>
        <v/>
      </c>
      <c r="Q503" s="75" t="str">
        <f t="shared" si="5368"/>
        <v/>
      </c>
      <c r="R503" s="74" t="str">
        <f t="shared" si="5369"/>
        <v/>
      </c>
      <c r="S503" s="67" t="str">
        <f t="shared" si="5370"/>
        <v/>
      </c>
      <c r="T503" s="67" t="str">
        <f t="shared" si="5371"/>
        <v/>
      </c>
      <c r="U503" s="67" t="str">
        <f t="shared" si="5372"/>
        <v/>
      </c>
      <c r="V503" s="67" t="str">
        <f t="shared" si="5373"/>
        <v/>
      </c>
      <c r="W503" s="67" t="str">
        <f t="shared" si="5374"/>
        <v/>
      </c>
      <c r="X503" s="67" t="str">
        <f t="shared" si="5375"/>
        <v/>
      </c>
      <c r="Y503" s="67" t="str">
        <f t="shared" si="5376"/>
        <v/>
      </c>
      <c r="Z503" s="67" t="str">
        <f t="shared" si="5377"/>
        <v/>
      </c>
      <c r="AA503" s="75" t="str">
        <f t="shared" si="5378"/>
        <v/>
      </c>
      <c r="AB503" s="74" t="str">
        <f t="shared" si="5609"/>
        <v/>
      </c>
      <c r="AC503" s="67" t="str">
        <f t="shared" ref="AC503" si="5959">IF(AND($F503=AB$2,$D503=AB$3,$E503=AC$4),1,"")</f>
        <v/>
      </c>
      <c r="AD503" s="67" t="str">
        <f t="shared" si="5380"/>
        <v/>
      </c>
      <c r="AE503" s="67" t="str">
        <f t="shared" si="5381"/>
        <v/>
      </c>
      <c r="AF503" s="67" t="str">
        <f t="shared" si="5382"/>
        <v/>
      </c>
      <c r="AG503" s="67" t="str">
        <f t="shared" si="5383"/>
        <v/>
      </c>
      <c r="AH503" s="67" t="str">
        <f t="shared" si="5384"/>
        <v/>
      </c>
      <c r="AI503" s="67" t="str">
        <f t="shared" si="5385"/>
        <v/>
      </c>
      <c r="AJ503" s="67" t="str">
        <f t="shared" si="5386"/>
        <v/>
      </c>
      <c r="AK503" s="75" t="str">
        <f t="shared" si="5387"/>
        <v/>
      </c>
      <c r="AL503" s="74" t="str">
        <f t="shared" si="5611"/>
        <v/>
      </c>
      <c r="AM503" s="67" t="str">
        <f t="shared" ref="AM503" si="5960">IF(AND($F503=AL$2,$D503=AL$3,$E503=AM$4),1,"")</f>
        <v/>
      </c>
      <c r="AN503" s="67" t="str">
        <f t="shared" si="5389"/>
        <v/>
      </c>
      <c r="AO503" s="67" t="str">
        <f t="shared" si="5390"/>
        <v/>
      </c>
      <c r="AP503" s="67" t="str">
        <f t="shared" si="5391"/>
        <v/>
      </c>
      <c r="AQ503" s="67" t="str">
        <f t="shared" si="5392"/>
        <v/>
      </c>
      <c r="AR503" s="67" t="str">
        <f t="shared" si="5393"/>
        <v/>
      </c>
      <c r="AS503" s="67" t="str">
        <f t="shared" si="5394"/>
        <v/>
      </c>
      <c r="AT503" s="67" t="str">
        <f t="shared" si="5395"/>
        <v/>
      </c>
      <c r="AU503" s="75" t="str">
        <f t="shared" si="5396"/>
        <v/>
      </c>
      <c r="AV503" s="74" t="str">
        <f t="shared" si="5613"/>
        <v/>
      </c>
      <c r="AW503" s="67" t="str">
        <f t="shared" ref="AW503" si="5961">IF(AND($F503=AV$2,$D503=AV$3,$E503=AW$4),1,"")</f>
        <v/>
      </c>
      <c r="AX503" s="67" t="str">
        <f t="shared" si="5398"/>
        <v/>
      </c>
      <c r="AY503" s="67" t="str">
        <f t="shared" si="5399"/>
        <v/>
      </c>
      <c r="AZ503" s="67" t="str">
        <f t="shared" si="5400"/>
        <v/>
      </c>
      <c r="BA503" s="67" t="str">
        <f t="shared" si="5401"/>
        <v/>
      </c>
      <c r="BB503" s="67" t="str">
        <f t="shared" si="5402"/>
        <v/>
      </c>
      <c r="BC503" s="67" t="str">
        <f t="shared" si="5403"/>
        <v/>
      </c>
      <c r="BD503" s="67" t="str">
        <f t="shared" si="5404"/>
        <v/>
      </c>
      <c r="BE503" s="75" t="str">
        <f t="shared" si="5405"/>
        <v/>
      </c>
      <c r="BF503" s="74" t="str">
        <f t="shared" si="5615"/>
        <v/>
      </c>
      <c r="BG503" s="67" t="str">
        <f t="shared" ref="BG503" si="5962">IF(AND($F503=BF$2,$D503=BF$3,$E503=BG$4),1,"")</f>
        <v/>
      </c>
      <c r="BH503" s="67" t="str">
        <f t="shared" si="5407"/>
        <v/>
      </c>
      <c r="BI503" s="67" t="str">
        <f t="shared" si="5408"/>
        <v/>
      </c>
      <c r="BJ503" s="67" t="str">
        <f t="shared" si="5409"/>
        <v/>
      </c>
      <c r="BK503" s="67" t="str">
        <f t="shared" si="5410"/>
        <v/>
      </c>
      <c r="BL503" s="67" t="str">
        <f t="shared" si="5411"/>
        <v/>
      </c>
      <c r="BM503" s="67" t="str">
        <f t="shared" si="5412"/>
        <v/>
      </c>
      <c r="BN503" s="67" t="str">
        <f t="shared" si="5413"/>
        <v/>
      </c>
      <c r="BO503" s="75" t="str">
        <f t="shared" si="5414"/>
        <v/>
      </c>
      <c r="BP503" s="74" t="str">
        <f t="shared" si="5617"/>
        <v/>
      </c>
      <c r="BQ503" s="67" t="str">
        <f t="shared" ref="BQ503" si="5963">IF(AND($F503=BP$2,$D503=BP$3,$E503=BQ$4),1,"")</f>
        <v/>
      </c>
      <c r="BR503" s="67" t="str">
        <f t="shared" si="5416"/>
        <v/>
      </c>
      <c r="BS503" s="67" t="str">
        <f t="shared" si="5417"/>
        <v/>
      </c>
      <c r="BT503" s="67" t="str">
        <f t="shared" si="5418"/>
        <v/>
      </c>
      <c r="BU503" s="67" t="str">
        <f t="shared" si="5419"/>
        <v/>
      </c>
      <c r="BV503" s="67" t="str">
        <f t="shared" si="5420"/>
        <v/>
      </c>
      <c r="BW503" s="67" t="str">
        <f t="shared" si="5421"/>
        <v/>
      </c>
      <c r="BX503" s="67" t="str">
        <f t="shared" si="5422"/>
        <v/>
      </c>
      <c r="BY503" s="75" t="str">
        <f t="shared" si="5423"/>
        <v/>
      </c>
      <c r="BZ503" s="74" t="str">
        <f t="shared" si="5619"/>
        <v/>
      </c>
      <c r="CA503" s="67" t="str">
        <f t="shared" ref="CA503" si="5964">IF(AND($F503=BZ$2,$D503=BZ$3,$E503=CA$4),1,"")</f>
        <v/>
      </c>
      <c r="CB503" s="67" t="str">
        <f t="shared" si="5425"/>
        <v/>
      </c>
      <c r="CC503" s="67" t="str">
        <f t="shared" si="5426"/>
        <v/>
      </c>
      <c r="CD503" s="67" t="str">
        <f t="shared" si="5427"/>
        <v/>
      </c>
      <c r="CE503" s="67" t="str">
        <f t="shared" si="5428"/>
        <v/>
      </c>
      <c r="CF503" s="67" t="str">
        <f t="shared" si="5429"/>
        <v/>
      </c>
      <c r="CG503" s="67" t="str">
        <f t="shared" si="5430"/>
        <v/>
      </c>
      <c r="CH503" s="67" t="str">
        <f t="shared" si="5431"/>
        <v/>
      </c>
      <c r="CI503" s="75" t="str">
        <f t="shared" si="5432"/>
        <v/>
      </c>
      <c r="CJ503" s="74" t="str">
        <f t="shared" si="5621"/>
        <v/>
      </c>
      <c r="CK503" s="67" t="str">
        <f t="shared" ref="CK503" si="5965">IF(AND($F503=CJ$2,$D503=CJ$3,$E503=CK$4),1,"")</f>
        <v/>
      </c>
      <c r="CL503" s="67" t="str">
        <f t="shared" si="5434"/>
        <v/>
      </c>
      <c r="CM503" s="67" t="str">
        <f t="shared" si="5435"/>
        <v/>
      </c>
      <c r="CN503" s="67" t="str">
        <f t="shared" si="5436"/>
        <v/>
      </c>
      <c r="CO503" s="67" t="str">
        <f t="shared" si="5437"/>
        <v/>
      </c>
      <c r="CP503" s="67" t="str">
        <f t="shared" si="5438"/>
        <v/>
      </c>
      <c r="CQ503" s="67" t="str">
        <f t="shared" si="5439"/>
        <v/>
      </c>
      <c r="CR503" s="67" t="str">
        <f t="shared" si="5440"/>
        <v/>
      </c>
      <c r="CS503" s="75" t="str">
        <f t="shared" si="5441"/>
        <v/>
      </c>
      <c r="CT503" s="74" t="str">
        <f t="shared" si="5623"/>
        <v/>
      </c>
      <c r="CU503" s="67" t="str">
        <f t="shared" ref="CU503" si="5966">IF(AND($F503=CT$2,$D503=CT$3,$E503=CU$4),1,"")</f>
        <v/>
      </c>
      <c r="CV503" s="67" t="str">
        <f t="shared" si="5443"/>
        <v/>
      </c>
      <c r="CW503" s="67" t="str">
        <f t="shared" si="5444"/>
        <v/>
      </c>
      <c r="CX503" s="67" t="str">
        <f t="shared" si="5445"/>
        <v/>
      </c>
      <c r="CY503" s="67" t="str">
        <f t="shared" si="5446"/>
        <v/>
      </c>
      <c r="CZ503" s="67" t="str">
        <f t="shared" si="5447"/>
        <v/>
      </c>
      <c r="DA503" s="67" t="str">
        <f t="shared" si="5448"/>
        <v/>
      </c>
      <c r="DB503" s="67" t="str">
        <f t="shared" si="5449"/>
        <v/>
      </c>
      <c r="DC503" s="75" t="str">
        <f t="shared" si="5450"/>
        <v/>
      </c>
      <c r="DD503" s="74" t="str">
        <f t="shared" si="5625"/>
        <v/>
      </c>
      <c r="DE503" s="67" t="str">
        <f t="shared" ref="DE503" si="5967">IF(AND($F503=DD$2,$D503=DD$3,$E503=DE$4),1,"")</f>
        <v/>
      </c>
      <c r="DF503" s="67" t="str">
        <f t="shared" si="5452"/>
        <v/>
      </c>
      <c r="DG503" s="67" t="str">
        <f t="shared" si="5453"/>
        <v/>
      </c>
      <c r="DH503" s="67" t="str">
        <f t="shared" si="5454"/>
        <v/>
      </c>
      <c r="DI503" s="67" t="str">
        <f t="shared" si="5455"/>
        <v/>
      </c>
      <c r="DJ503" s="67" t="str">
        <f t="shared" si="5456"/>
        <v/>
      </c>
      <c r="DK503" s="67" t="str">
        <f t="shared" si="5457"/>
        <v/>
      </c>
      <c r="DL503" s="67" t="str">
        <f t="shared" si="5458"/>
        <v/>
      </c>
      <c r="DM503" s="75" t="str">
        <f t="shared" si="5459"/>
        <v/>
      </c>
      <c r="DN503" s="74" t="str">
        <f t="shared" si="5627"/>
        <v/>
      </c>
      <c r="DO503" s="67" t="str">
        <f t="shared" ref="DO503" si="5968">IF(AND($F503=DN$2,$D503=DN$3,$E503=DO$4),1,"")</f>
        <v/>
      </c>
      <c r="DP503" s="67" t="str">
        <f t="shared" si="5461"/>
        <v/>
      </c>
      <c r="DQ503" s="67" t="str">
        <f t="shared" si="5462"/>
        <v/>
      </c>
      <c r="DR503" s="67" t="str">
        <f t="shared" si="5463"/>
        <v/>
      </c>
      <c r="DS503" s="67" t="str">
        <f t="shared" si="5464"/>
        <v/>
      </c>
      <c r="DT503" s="67" t="str">
        <f t="shared" si="5465"/>
        <v/>
      </c>
      <c r="DU503" s="67" t="str">
        <f t="shared" si="5466"/>
        <v/>
      </c>
      <c r="DV503" s="67" t="str">
        <f t="shared" si="5467"/>
        <v/>
      </c>
      <c r="DW503" s="76" t="str">
        <f t="shared" si="5468"/>
        <v/>
      </c>
      <c r="DX503" s="73"/>
    </row>
    <row r="504" spans="1:128" hidden="1">
      <c r="A504" s="67" t="str">
        <f>IF(OR(B504=0,B504=""),"",'Stu.Detail (1-20)'!A506)</f>
        <v/>
      </c>
      <c r="B504" s="67" t="str">
        <f>IF(OR('Stu.Detail (1-20)'!B506=0,'Stu.Detail (1-20)'!B506=""),"",'Stu.Detail (1-20)'!B506)</f>
        <v/>
      </c>
      <c r="C504" s="68" t="str">
        <f>IF(OR('Stu.Detail (1-20)'!C506=0,'Stu.Detail (1-20)'!C506=""),"",'Stu.Detail (1-20)'!C506)</f>
        <v/>
      </c>
      <c r="D504" s="67" t="str">
        <f>IF(OR('Stu.Detail (1-20)'!J506=0,'Stu.Detail (1-20)'!J506=""),"",'Stu.Detail (1-20)'!J506)</f>
        <v/>
      </c>
      <c r="E504" s="67" t="str">
        <f>IF(OR('Stu.Detail (1-20)'!K506=0,'Stu.Detail (1-20)'!K506=""),"",'Stu.Detail (1-20)'!K506)</f>
        <v/>
      </c>
      <c r="F504" s="67" t="str">
        <f>IF(OR('Stu.Detail (1-20)'!L506=0,'Stu.Detail (1-20)'!L506=""),"",'Stu.Detail (1-20)'!L506)</f>
        <v/>
      </c>
      <c r="H504" s="74" t="str">
        <f t="shared" si="5359"/>
        <v/>
      </c>
      <c r="I504" s="67" t="str">
        <f t="shared" si="5360"/>
        <v/>
      </c>
      <c r="J504" s="67" t="str">
        <f t="shared" si="5361"/>
        <v/>
      </c>
      <c r="K504" s="67" t="str">
        <f t="shared" si="5362"/>
        <v/>
      </c>
      <c r="L504" s="67" t="str">
        <f t="shared" si="5363"/>
        <v/>
      </c>
      <c r="M504" s="67" t="str">
        <f t="shared" si="5364"/>
        <v/>
      </c>
      <c r="N504" s="67" t="str">
        <f t="shared" si="5365"/>
        <v/>
      </c>
      <c r="O504" s="67" t="str">
        <f t="shared" si="5366"/>
        <v/>
      </c>
      <c r="P504" s="67" t="str">
        <f t="shared" si="5367"/>
        <v/>
      </c>
      <c r="Q504" s="75" t="str">
        <f t="shared" si="5368"/>
        <v/>
      </c>
      <c r="R504" s="74" t="str">
        <f t="shared" si="5369"/>
        <v/>
      </c>
      <c r="S504" s="67" t="str">
        <f t="shared" si="5370"/>
        <v/>
      </c>
      <c r="T504" s="67" t="str">
        <f t="shared" si="5371"/>
        <v/>
      </c>
      <c r="U504" s="67" t="str">
        <f t="shared" si="5372"/>
        <v/>
      </c>
      <c r="V504" s="67" t="str">
        <f t="shared" si="5373"/>
        <v/>
      </c>
      <c r="W504" s="67" t="str">
        <f t="shared" si="5374"/>
        <v/>
      </c>
      <c r="X504" s="67" t="str">
        <f t="shared" si="5375"/>
        <v/>
      </c>
      <c r="Y504" s="67" t="str">
        <f t="shared" si="5376"/>
        <v/>
      </c>
      <c r="Z504" s="67" t="str">
        <f t="shared" si="5377"/>
        <v/>
      </c>
      <c r="AA504" s="75" t="str">
        <f t="shared" si="5378"/>
        <v/>
      </c>
      <c r="AB504" s="74" t="str">
        <f t="shared" si="5609"/>
        <v/>
      </c>
      <c r="AC504" s="67" t="str">
        <f t="shared" ref="AC504" si="5969">IF(AND($F504=AB$2,$D504=AB$3,$E504=AC$4),1,"")</f>
        <v/>
      </c>
      <c r="AD504" s="67" t="str">
        <f t="shared" si="5380"/>
        <v/>
      </c>
      <c r="AE504" s="67" t="str">
        <f t="shared" si="5381"/>
        <v/>
      </c>
      <c r="AF504" s="67" t="str">
        <f t="shared" si="5382"/>
        <v/>
      </c>
      <c r="AG504" s="67" t="str">
        <f t="shared" si="5383"/>
        <v/>
      </c>
      <c r="AH504" s="67" t="str">
        <f t="shared" si="5384"/>
        <v/>
      </c>
      <c r="AI504" s="67" t="str">
        <f t="shared" si="5385"/>
        <v/>
      </c>
      <c r="AJ504" s="67" t="str">
        <f t="shared" si="5386"/>
        <v/>
      </c>
      <c r="AK504" s="75" t="str">
        <f t="shared" si="5387"/>
        <v/>
      </c>
      <c r="AL504" s="74" t="str">
        <f t="shared" si="5611"/>
        <v/>
      </c>
      <c r="AM504" s="67" t="str">
        <f t="shared" ref="AM504" si="5970">IF(AND($F504=AL$2,$D504=AL$3,$E504=AM$4),1,"")</f>
        <v/>
      </c>
      <c r="AN504" s="67" t="str">
        <f t="shared" si="5389"/>
        <v/>
      </c>
      <c r="AO504" s="67" t="str">
        <f t="shared" si="5390"/>
        <v/>
      </c>
      <c r="AP504" s="67" t="str">
        <f t="shared" si="5391"/>
        <v/>
      </c>
      <c r="AQ504" s="67" t="str">
        <f t="shared" si="5392"/>
        <v/>
      </c>
      <c r="AR504" s="67" t="str">
        <f t="shared" si="5393"/>
        <v/>
      </c>
      <c r="AS504" s="67" t="str">
        <f t="shared" si="5394"/>
        <v/>
      </c>
      <c r="AT504" s="67" t="str">
        <f t="shared" si="5395"/>
        <v/>
      </c>
      <c r="AU504" s="75" t="str">
        <f t="shared" si="5396"/>
        <v/>
      </c>
      <c r="AV504" s="74" t="str">
        <f t="shared" si="5613"/>
        <v/>
      </c>
      <c r="AW504" s="67" t="str">
        <f t="shared" ref="AW504" si="5971">IF(AND($F504=AV$2,$D504=AV$3,$E504=AW$4),1,"")</f>
        <v/>
      </c>
      <c r="AX504" s="67" t="str">
        <f t="shared" si="5398"/>
        <v/>
      </c>
      <c r="AY504" s="67" t="str">
        <f t="shared" si="5399"/>
        <v/>
      </c>
      <c r="AZ504" s="67" t="str">
        <f t="shared" si="5400"/>
        <v/>
      </c>
      <c r="BA504" s="67" t="str">
        <f t="shared" si="5401"/>
        <v/>
      </c>
      <c r="BB504" s="67" t="str">
        <f t="shared" si="5402"/>
        <v/>
      </c>
      <c r="BC504" s="67" t="str">
        <f t="shared" si="5403"/>
        <v/>
      </c>
      <c r="BD504" s="67" t="str">
        <f t="shared" si="5404"/>
        <v/>
      </c>
      <c r="BE504" s="75" t="str">
        <f t="shared" si="5405"/>
        <v/>
      </c>
      <c r="BF504" s="74" t="str">
        <f t="shared" si="5615"/>
        <v/>
      </c>
      <c r="BG504" s="67" t="str">
        <f t="shared" ref="BG504" si="5972">IF(AND($F504=BF$2,$D504=BF$3,$E504=BG$4),1,"")</f>
        <v/>
      </c>
      <c r="BH504" s="67" t="str">
        <f t="shared" si="5407"/>
        <v/>
      </c>
      <c r="BI504" s="67" t="str">
        <f t="shared" si="5408"/>
        <v/>
      </c>
      <c r="BJ504" s="67" t="str">
        <f t="shared" si="5409"/>
        <v/>
      </c>
      <c r="BK504" s="67" t="str">
        <f t="shared" si="5410"/>
        <v/>
      </c>
      <c r="BL504" s="67" t="str">
        <f t="shared" si="5411"/>
        <v/>
      </c>
      <c r="BM504" s="67" t="str">
        <f t="shared" si="5412"/>
        <v/>
      </c>
      <c r="BN504" s="67" t="str">
        <f t="shared" si="5413"/>
        <v/>
      </c>
      <c r="BO504" s="75" t="str">
        <f t="shared" si="5414"/>
        <v/>
      </c>
      <c r="BP504" s="74" t="str">
        <f t="shared" si="5617"/>
        <v/>
      </c>
      <c r="BQ504" s="67" t="str">
        <f t="shared" ref="BQ504" si="5973">IF(AND($F504=BP$2,$D504=BP$3,$E504=BQ$4),1,"")</f>
        <v/>
      </c>
      <c r="BR504" s="67" t="str">
        <f t="shared" si="5416"/>
        <v/>
      </c>
      <c r="BS504" s="67" t="str">
        <f t="shared" si="5417"/>
        <v/>
      </c>
      <c r="BT504" s="67" t="str">
        <f t="shared" si="5418"/>
        <v/>
      </c>
      <c r="BU504" s="67" t="str">
        <f t="shared" si="5419"/>
        <v/>
      </c>
      <c r="BV504" s="67" t="str">
        <f t="shared" si="5420"/>
        <v/>
      </c>
      <c r="BW504" s="67" t="str">
        <f t="shared" si="5421"/>
        <v/>
      </c>
      <c r="BX504" s="67" t="str">
        <f t="shared" si="5422"/>
        <v/>
      </c>
      <c r="BY504" s="75" t="str">
        <f t="shared" si="5423"/>
        <v/>
      </c>
      <c r="BZ504" s="74" t="str">
        <f t="shared" si="5619"/>
        <v/>
      </c>
      <c r="CA504" s="67" t="str">
        <f t="shared" ref="CA504" si="5974">IF(AND($F504=BZ$2,$D504=BZ$3,$E504=CA$4),1,"")</f>
        <v/>
      </c>
      <c r="CB504" s="67" t="str">
        <f t="shared" si="5425"/>
        <v/>
      </c>
      <c r="CC504" s="67" t="str">
        <f t="shared" si="5426"/>
        <v/>
      </c>
      <c r="CD504" s="67" t="str">
        <f t="shared" si="5427"/>
        <v/>
      </c>
      <c r="CE504" s="67" t="str">
        <f t="shared" si="5428"/>
        <v/>
      </c>
      <c r="CF504" s="67" t="str">
        <f t="shared" si="5429"/>
        <v/>
      </c>
      <c r="CG504" s="67" t="str">
        <f t="shared" si="5430"/>
        <v/>
      </c>
      <c r="CH504" s="67" t="str">
        <f t="shared" si="5431"/>
        <v/>
      </c>
      <c r="CI504" s="75" t="str">
        <f t="shared" si="5432"/>
        <v/>
      </c>
      <c r="CJ504" s="74" t="str">
        <f t="shared" si="5621"/>
        <v/>
      </c>
      <c r="CK504" s="67" t="str">
        <f t="shared" ref="CK504" si="5975">IF(AND($F504=CJ$2,$D504=CJ$3,$E504=CK$4),1,"")</f>
        <v/>
      </c>
      <c r="CL504" s="67" t="str">
        <f t="shared" si="5434"/>
        <v/>
      </c>
      <c r="CM504" s="67" t="str">
        <f t="shared" si="5435"/>
        <v/>
      </c>
      <c r="CN504" s="67" t="str">
        <f t="shared" si="5436"/>
        <v/>
      </c>
      <c r="CO504" s="67" t="str">
        <f t="shared" si="5437"/>
        <v/>
      </c>
      <c r="CP504" s="67" t="str">
        <f t="shared" si="5438"/>
        <v/>
      </c>
      <c r="CQ504" s="67" t="str">
        <f t="shared" si="5439"/>
        <v/>
      </c>
      <c r="CR504" s="67" t="str">
        <f t="shared" si="5440"/>
        <v/>
      </c>
      <c r="CS504" s="75" t="str">
        <f t="shared" si="5441"/>
        <v/>
      </c>
      <c r="CT504" s="74" t="str">
        <f t="shared" si="5623"/>
        <v/>
      </c>
      <c r="CU504" s="67" t="str">
        <f t="shared" ref="CU504" si="5976">IF(AND($F504=CT$2,$D504=CT$3,$E504=CU$4),1,"")</f>
        <v/>
      </c>
      <c r="CV504" s="67" t="str">
        <f t="shared" si="5443"/>
        <v/>
      </c>
      <c r="CW504" s="67" t="str">
        <f t="shared" si="5444"/>
        <v/>
      </c>
      <c r="CX504" s="67" t="str">
        <f t="shared" si="5445"/>
        <v/>
      </c>
      <c r="CY504" s="67" t="str">
        <f t="shared" si="5446"/>
        <v/>
      </c>
      <c r="CZ504" s="67" t="str">
        <f t="shared" si="5447"/>
        <v/>
      </c>
      <c r="DA504" s="67" t="str">
        <f t="shared" si="5448"/>
        <v/>
      </c>
      <c r="DB504" s="67" t="str">
        <f t="shared" si="5449"/>
        <v/>
      </c>
      <c r="DC504" s="75" t="str">
        <f t="shared" si="5450"/>
        <v/>
      </c>
      <c r="DD504" s="74" t="str">
        <f t="shared" si="5625"/>
        <v/>
      </c>
      <c r="DE504" s="67" t="str">
        <f t="shared" ref="DE504" si="5977">IF(AND($F504=DD$2,$D504=DD$3,$E504=DE$4),1,"")</f>
        <v/>
      </c>
      <c r="DF504" s="67" t="str">
        <f t="shared" si="5452"/>
        <v/>
      </c>
      <c r="DG504" s="67" t="str">
        <f t="shared" si="5453"/>
        <v/>
      </c>
      <c r="DH504" s="67" t="str">
        <f t="shared" si="5454"/>
        <v/>
      </c>
      <c r="DI504" s="67" t="str">
        <f t="shared" si="5455"/>
        <v/>
      </c>
      <c r="DJ504" s="67" t="str">
        <f t="shared" si="5456"/>
        <v/>
      </c>
      <c r="DK504" s="67" t="str">
        <f t="shared" si="5457"/>
        <v/>
      </c>
      <c r="DL504" s="67" t="str">
        <f t="shared" si="5458"/>
        <v/>
      </c>
      <c r="DM504" s="75" t="str">
        <f t="shared" si="5459"/>
        <v/>
      </c>
      <c r="DN504" s="74" t="str">
        <f t="shared" si="5627"/>
        <v/>
      </c>
      <c r="DO504" s="67" t="str">
        <f t="shared" ref="DO504" si="5978">IF(AND($F504=DN$2,$D504=DN$3,$E504=DO$4),1,"")</f>
        <v/>
      </c>
      <c r="DP504" s="67" t="str">
        <f t="shared" si="5461"/>
        <v/>
      </c>
      <c r="DQ504" s="67" t="str">
        <f t="shared" si="5462"/>
        <v/>
      </c>
      <c r="DR504" s="67" t="str">
        <f t="shared" si="5463"/>
        <v/>
      </c>
      <c r="DS504" s="67" t="str">
        <f t="shared" si="5464"/>
        <v/>
      </c>
      <c r="DT504" s="67" t="str">
        <f t="shared" si="5465"/>
        <v/>
      </c>
      <c r="DU504" s="67" t="str">
        <f t="shared" si="5466"/>
        <v/>
      </c>
      <c r="DV504" s="67" t="str">
        <f t="shared" si="5467"/>
        <v/>
      </c>
      <c r="DW504" s="76" t="str">
        <f t="shared" si="5468"/>
        <v/>
      </c>
      <c r="DX504" s="73"/>
    </row>
    <row r="505" spans="1:128" hidden="1">
      <c r="A505" s="67" t="str">
        <f>IF(OR(B505=0,B505=""),"",'Stu.Detail (1-20)'!A507)</f>
        <v/>
      </c>
      <c r="B505" s="67" t="str">
        <f>IF(OR('Stu.Detail (1-20)'!B507=0,'Stu.Detail (1-20)'!B507=""),"",'Stu.Detail (1-20)'!B507)</f>
        <v/>
      </c>
      <c r="C505" s="68" t="str">
        <f>IF(OR('Stu.Detail (1-20)'!C507=0,'Stu.Detail (1-20)'!C507=""),"",'Stu.Detail (1-20)'!C507)</f>
        <v/>
      </c>
      <c r="D505" s="67" t="str">
        <f>IF(OR('Stu.Detail (1-20)'!J507=0,'Stu.Detail (1-20)'!J507=""),"",'Stu.Detail (1-20)'!J507)</f>
        <v/>
      </c>
      <c r="E505" s="67" t="str">
        <f>IF(OR('Stu.Detail (1-20)'!K507=0,'Stu.Detail (1-20)'!K507=""),"",'Stu.Detail (1-20)'!K507)</f>
        <v/>
      </c>
      <c r="F505" s="67" t="str">
        <f>IF(OR('Stu.Detail (1-20)'!L507=0,'Stu.Detail (1-20)'!L507=""),"",'Stu.Detail (1-20)'!L507)</f>
        <v/>
      </c>
      <c r="H505" s="74" t="str">
        <f t="shared" si="5359"/>
        <v/>
      </c>
      <c r="I505" s="67" t="str">
        <f t="shared" si="5360"/>
        <v/>
      </c>
      <c r="J505" s="67" t="str">
        <f t="shared" si="5361"/>
        <v/>
      </c>
      <c r="K505" s="67" t="str">
        <f t="shared" si="5362"/>
        <v/>
      </c>
      <c r="L505" s="67" t="str">
        <f t="shared" si="5363"/>
        <v/>
      </c>
      <c r="M505" s="67" t="str">
        <f t="shared" si="5364"/>
        <v/>
      </c>
      <c r="N505" s="67" t="str">
        <f t="shared" si="5365"/>
        <v/>
      </c>
      <c r="O505" s="67" t="str">
        <f t="shared" si="5366"/>
        <v/>
      </c>
      <c r="P505" s="67" t="str">
        <f t="shared" si="5367"/>
        <v/>
      </c>
      <c r="Q505" s="75" t="str">
        <f t="shared" si="5368"/>
        <v/>
      </c>
      <c r="R505" s="74" t="str">
        <f t="shared" si="5369"/>
        <v/>
      </c>
      <c r="S505" s="67" t="str">
        <f t="shared" si="5370"/>
        <v/>
      </c>
      <c r="T505" s="67" t="str">
        <f t="shared" si="5371"/>
        <v/>
      </c>
      <c r="U505" s="67" t="str">
        <f t="shared" si="5372"/>
        <v/>
      </c>
      <c r="V505" s="67" t="str">
        <f t="shared" si="5373"/>
        <v/>
      </c>
      <c r="W505" s="67" t="str">
        <f t="shared" si="5374"/>
        <v/>
      </c>
      <c r="X505" s="67" t="str">
        <f t="shared" si="5375"/>
        <v/>
      </c>
      <c r="Y505" s="67" t="str">
        <f t="shared" si="5376"/>
        <v/>
      </c>
      <c r="Z505" s="67" t="str">
        <f t="shared" si="5377"/>
        <v/>
      </c>
      <c r="AA505" s="75" t="str">
        <f t="shared" si="5378"/>
        <v/>
      </c>
      <c r="AB505" s="74" t="str">
        <f t="shared" si="5609"/>
        <v/>
      </c>
      <c r="AC505" s="67" t="str">
        <f t="shared" ref="AC505" si="5979">IF(AND($F505=AB$2,$D505=AB$3,$E505=AC$4),1,"")</f>
        <v/>
      </c>
      <c r="AD505" s="67" t="str">
        <f t="shared" si="5380"/>
        <v/>
      </c>
      <c r="AE505" s="67" t="str">
        <f t="shared" si="5381"/>
        <v/>
      </c>
      <c r="AF505" s="67" t="str">
        <f t="shared" si="5382"/>
        <v/>
      </c>
      <c r="AG505" s="67" t="str">
        <f t="shared" si="5383"/>
        <v/>
      </c>
      <c r="AH505" s="67" t="str">
        <f t="shared" si="5384"/>
        <v/>
      </c>
      <c r="AI505" s="67" t="str">
        <f t="shared" si="5385"/>
        <v/>
      </c>
      <c r="AJ505" s="67" t="str">
        <f t="shared" si="5386"/>
        <v/>
      </c>
      <c r="AK505" s="75" t="str">
        <f t="shared" si="5387"/>
        <v/>
      </c>
      <c r="AL505" s="74" t="str">
        <f t="shared" si="5611"/>
        <v/>
      </c>
      <c r="AM505" s="67" t="str">
        <f t="shared" ref="AM505" si="5980">IF(AND($F505=AL$2,$D505=AL$3,$E505=AM$4),1,"")</f>
        <v/>
      </c>
      <c r="AN505" s="67" t="str">
        <f t="shared" si="5389"/>
        <v/>
      </c>
      <c r="AO505" s="67" t="str">
        <f t="shared" si="5390"/>
        <v/>
      </c>
      <c r="AP505" s="67" t="str">
        <f t="shared" si="5391"/>
        <v/>
      </c>
      <c r="AQ505" s="67" t="str">
        <f t="shared" si="5392"/>
        <v/>
      </c>
      <c r="AR505" s="67" t="str">
        <f t="shared" si="5393"/>
        <v/>
      </c>
      <c r="AS505" s="67" t="str">
        <f t="shared" si="5394"/>
        <v/>
      </c>
      <c r="AT505" s="67" t="str">
        <f t="shared" si="5395"/>
        <v/>
      </c>
      <c r="AU505" s="75" t="str">
        <f t="shared" si="5396"/>
        <v/>
      </c>
      <c r="AV505" s="74" t="str">
        <f t="shared" si="5613"/>
        <v/>
      </c>
      <c r="AW505" s="67" t="str">
        <f t="shared" ref="AW505" si="5981">IF(AND($F505=AV$2,$D505=AV$3,$E505=AW$4),1,"")</f>
        <v/>
      </c>
      <c r="AX505" s="67" t="str">
        <f t="shared" si="5398"/>
        <v/>
      </c>
      <c r="AY505" s="67" t="str">
        <f t="shared" si="5399"/>
        <v/>
      </c>
      <c r="AZ505" s="67" t="str">
        <f t="shared" si="5400"/>
        <v/>
      </c>
      <c r="BA505" s="67" t="str">
        <f t="shared" si="5401"/>
        <v/>
      </c>
      <c r="BB505" s="67" t="str">
        <f t="shared" si="5402"/>
        <v/>
      </c>
      <c r="BC505" s="67" t="str">
        <f t="shared" si="5403"/>
        <v/>
      </c>
      <c r="BD505" s="67" t="str">
        <f t="shared" si="5404"/>
        <v/>
      </c>
      <c r="BE505" s="75" t="str">
        <f t="shared" si="5405"/>
        <v/>
      </c>
      <c r="BF505" s="74" t="str">
        <f t="shared" si="5615"/>
        <v/>
      </c>
      <c r="BG505" s="67" t="str">
        <f t="shared" ref="BG505" si="5982">IF(AND($F505=BF$2,$D505=BF$3,$E505=BG$4),1,"")</f>
        <v/>
      </c>
      <c r="BH505" s="67" t="str">
        <f t="shared" si="5407"/>
        <v/>
      </c>
      <c r="BI505" s="67" t="str">
        <f t="shared" si="5408"/>
        <v/>
      </c>
      <c r="BJ505" s="67" t="str">
        <f t="shared" si="5409"/>
        <v/>
      </c>
      <c r="BK505" s="67" t="str">
        <f t="shared" si="5410"/>
        <v/>
      </c>
      <c r="BL505" s="67" t="str">
        <f t="shared" si="5411"/>
        <v/>
      </c>
      <c r="BM505" s="67" t="str">
        <f t="shared" si="5412"/>
        <v/>
      </c>
      <c r="BN505" s="67" t="str">
        <f t="shared" si="5413"/>
        <v/>
      </c>
      <c r="BO505" s="75" t="str">
        <f t="shared" si="5414"/>
        <v/>
      </c>
      <c r="BP505" s="74" t="str">
        <f t="shared" si="5617"/>
        <v/>
      </c>
      <c r="BQ505" s="67" t="str">
        <f t="shared" ref="BQ505" si="5983">IF(AND($F505=BP$2,$D505=BP$3,$E505=BQ$4),1,"")</f>
        <v/>
      </c>
      <c r="BR505" s="67" t="str">
        <f t="shared" si="5416"/>
        <v/>
      </c>
      <c r="BS505" s="67" t="str">
        <f t="shared" si="5417"/>
        <v/>
      </c>
      <c r="BT505" s="67" t="str">
        <f t="shared" si="5418"/>
        <v/>
      </c>
      <c r="BU505" s="67" t="str">
        <f t="shared" si="5419"/>
        <v/>
      </c>
      <c r="BV505" s="67" t="str">
        <f t="shared" si="5420"/>
        <v/>
      </c>
      <c r="BW505" s="67" t="str">
        <f t="shared" si="5421"/>
        <v/>
      </c>
      <c r="BX505" s="67" t="str">
        <f t="shared" si="5422"/>
        <v/>
      </c>
      <c r="BY505" s="75" t="str">
        <f t="shared" si="5423"/>
        <v/>
      </c>
      <c r="BZ505" s="74" t="str">
        <f t="shared" si="5619"/>
        <v/>
      </c>
      <c r="CA505" s="67" t="str">
        <f t="shared" ref="CA505" si="5984">IF(AND($F505=BZ$2,$D505=BZ$3,$E505=CA$4),1,"")</f>
        <v/>
      </c>
      <c r="CB505" s="67" t="str">
        <f t="shared" si="5425"/>
        <v/>
      </c>
      <c r="CC505" s="67" t="str">
        <f t="shared" si="5426"/>
        <v/>
      </c>
      <c r="CD505" s="67" t="str">
        <f t="shared" si="5427"/>
        <v/>
      </c>
      <c r="CE505" s="67" t="str">
        <f t="shared" si="5428"/>
        <v/>
      </c>
      <c r="CF505" s="67" t="str">
        <f t="shared" si="5429"/>
        <v/>
      </c>
      <c r="CG505" s="67" t="str">
        <f t="shared" si="5430"/>
        <v/>
      </c>
      <c r="CH505" s="67" t="str">
        <f t="shared" si="5431"/>
        <v/>
      </c>
      <c r="CI505" s="75" t="str">
        <f t="shared" si="5432"/>
        <v/>
      </c>
      <c r="CJ505" s="74" t="str">
        <f t="shared" si="5621"/>
        <v/>
      </c>
      <c r="CK505" s="67" t="str">
        <f t="shared" ref="CK505" si="5985">IF(AND($F505=CJ$2,$D505=CJ$3,$E505=CK$4),1,"")</f>
        <v/>
      </c>
      <c r="CL505" s="67" t="str">
        <f t="shared" si="5434"/>
        <v/>
      </c>
      <c r="CM505" s="67" t="str">
        <f t="shared" si="5435"/>
        <v/>
      </c>
      <c r="CN505" s="67" t="str">
        <f t="shared" si="5436"/>
        <v/>
      </c>
      <c r="CO505" s="67" t="str">
        <f t="shared" si="5437"/>
        <v/>
      </c>
      <c r="CP505" s="67" t="str">
        <f t="shared" si="5438"/>
        <v/>
      </c>
      <c r="CQ505" s="67" t="str">
        <f t="shared" si="5439"/>
        <v/>
      </c>
      <c r="CR505" s="67" t="str">
        <f t="shared" si="5440"/>
        <v/>
      </c>
      <c r="CS505" s="75" t="str">
        <f t="shared" si="5441"/>
        <v/>
      </c>
      <c r="CT505" s="74" t="str">
        <f t="shared" si="5623"/>
        <v/>
      </c>
      <c r="CU505" s="67" t="str">
        <f t="shared" ref="CU505" si="5986">IF(AND($F505=CT$2,$D505=CT$3,$E505=CU$4),1,"")</f>
        <v/>
      </c>
      <c r="CV505" s="67" t="str">
        <f t="shared" si="5443"/>
        <v/>
      </c>
      <c r="CW505" s="67" t="str">
        <f t="shared" si="5444"/>
        <v/>
      </c>
      <c r="CX505" s="67" t="str">
        <f t="shared" si="5445"/>
        <v/>
      </c>
      <c r="CY505" s="67" t="str">
        <f t="shared" si="5446"/>
        <v/>
      </c>
      <c r="CZ505" s="67" t="str">
        <f t="shared" si="5447"/>
        <v/>
      </c>
      <c r="DA505" s="67" t="str">
        <f t="shared" si="5448"/>
        <v/>
      </c>
      <c r="DB505" s="67" t="str">
        <f t="shared" si="5449"/>
        <v/>
      </c>
      <c r="DC505" s="75" t="str">
        <f t="shared" si="5450"/>
        <v/>
      </c>
      <c r="DD505" s="74" t="str">
        <f t="shared" si="5625"/>
        <v/>
      </c>
      <c r="DE505" s="67" t="str">
        <f t="shared" ref="DE505" si="5987">IF(AND($F505=DD$2,$D505=DD$3,$E505=DE$4),1,"")</f>
        <v/>
      </c>
      <c r="DF505" s="67" t="str">
        <f t="shared" si="5452"/>
        <v/>
      </c>
      <c r="DG505" s="67" t="str">
        <f t="shared" si="5453"/>
        <v/>
      </c>
      <c r="DH505" s="67" t="str">
        <f t="shared" si="5454"/>
        <v/>
      </c>
      <c r="DI505" s="67" t="str">
        <f t="shared" si="5455"/>
        <v/>
      </c>
      <c r="DJ505" s="67" t="str">
        <f t="shared" si="5456"/>
        <v/>
      </c>
      <c r="DK505" s="67" t="str">
        <f t="shared" si="5457"/>
        <v/>
      </c>
      <c r="DL505" s="67" t="str">
        <f t="shared" si="5458"/>
        <v/>
      </c>
      <c r="DM505" s="75" t="str">
        <f t="shared" si="5459"/>
        <v/>
      </c>
      <c r="DN505" s="74" t="str">
        <f t="shared" si="5627"/>
        <v/>
      </c>
      <c r="DO505" s="67" t="str">
        <f t="shared" ref="DO505" si="5988">IF(AND($F505=DN$2,$D505=DN$3,$E505=DO$4),1,"")</f>
        <v/>
      </c>
      <c r="DP505" s="67" t="str">
        <f t="shared" si="5461"/>
        <v/>
      </c>
      <c r="DQ505" s="67" t="str">
        <f t="shared" si="5462"/>
        <v/>
      </c>
      <c r="DR505" s="67" t="str">
        <f t="shared" si="5463"/>
        <v/>
      </c>
      <c r="DS505" s="67" t="str">
        <f t="shared" si="5464"/>
        <v/>
      </c>
      <c r="DT505" s="67" t="str">
        <f t="shared" si="5465"/>
        <v/>
      </c>
      <c r="DU505" s="67" t="str">
        <f t="shared" si="5466"/>
        <v/>
      </c>
      <c r="DV505" s="67" t="str">
        <f t="shared" si="5467"/>
        <v/>
      </c>
      <c r="DW505" s="76" t="str">
        <f t="shared" si="5468"/>
        <v/>
      </c>
      <c r="DX505" s="73"/>
    </row>
    <row r="506" spans="1:128" hidden="1">
      <c r="A506" s="67" t="str">
        <f>IF(OR(B506=0,B506=""),"",'Stu.Detail (1-20)'!A508)</f>
        <v/>
      </c>
      <c r="B506" s="67" t="str">
        <f>IF(OR('Stu.Detail (1-20)'!B508=0,'Stu.Detail (1-20)'!B508=""),"",'Stu.Detail (1-20)'!B508)</f>
        <v/>
      </c>
      <c r="C506" s="68" t="str">
        <f>IF(OR('Stu.Detail (1-20)'!C508=0,'Stu.Detail (1-20)'!C508=""),"",'Stu.Detail (1-20)'!C508)</f>
        <v/>
      </c>
      <c r="D506" s="67" t="str">
        <f>IF(OR('Stu.Detail (1-20)'!J508=0,'Stu.Detail (1-20)'!J508=""),"",'Stu.Detail (1-20)'!J508)</f>
        <v/>
      </c>
      <c r="E506" s="67" t="str">
        <f>IF(OR('Stu.Detail (1-20)'!K508=0,'Stu.Detail (1-20)'!K508=""),"",'Stu.Detail (1-20)'!K508)</f>
        <v/>
      </c>
      <c r="F506" s="67" t="str">
        <f>IF(OR('Stu.Detail (1-20)'!L508=0,'Stu.Detail (1-20)'!L508=""),"",'Stu.Detail (1-20)'!L508)</f>
        <v/>
      </c>
      <c r="H506" s="74" t="str">
        <f t="shared" si="5359"/>
        <v/>
      </c>
      <c r="I506" s="67" t="str">
        <f t="shared" si="5360"/>
        <v/>
      </c>
      <c r="J506" s="67" t="str">
        <f t="shared" si="5361"/>
        <v/>
      </c>
      <c r="K506" s="67" t="str">
        <f t="shared" si="5362"/>
        <v/>
      </c>
      <c r="L506" s="67" t="str">
        <f t="shared" si="5363"/>
        <v/>
      </c>
      <c r="M506" s="67" t="str">
        <f t="shared" si="5364"/>
        <v/>
      </c>
      <c r="N506" s="67" t="str">
        <f t="shared" si="5365"/>
        <v/>
      </c>
      <c r="O506" s="67" t="str">
        <f t="shared" si="5366"/>
        <v/>
      </c>
      <c r="P506" s="67" t="str">
        <f t="shared" si="5367"/>
        <v/>
      </c>
      <c r="Q506" s="75" t="str">
        <f t="shared" si="5368"/>
        <v/>
      </c>
      <c r="R506" s="74" t="str">
        <f t="shared" si="5369"/>
        <v/>
      </c>
      <c r="S506" s="67" t="str">
        <f t="shared" si="5370"/>
        <v/>
      </c>
      <c r="T506" s="67" t="str">
        <f t="shared" si="5371"/>
        <v/>
      </c>
      <c r="U506" s="67" t="str">
        <f t="shared" si="5372"/>
        <v/>
      </c>
      <c r="V506" s="67" t="str">
        <f t="shared" si="5373"/>
        <v/>
      </c>
      <c r="W506" s="67" t="str">
        <f t="shared" si="5374"/>
        <v/>
      </c>
      <c r="X506" s="67" t="str">
        <f t="shared" si="5375"/>
        <v/>
      </c>
      <c r="Y506" s="67" t="str">
        <f t="shared" si="5376"/>
        <v/>
      </c>
      <c r="Z506" s="67" t="str">
        <f t="shared" si="5377"/>
        <v/>
      </c>
      <c r="AA506" s="75" t="str">
        <f t="shared" si="5378"/>
        <v/>
      </c>
      <c r="AB506" s="74" t="str">
        <f t="shared" si="5609"/>
        <v/>
      </c>
      <c r="AC506" s="67" t="str">
        <f t="shared" ref="AC506" si="5989">IF(AND($F506=AB$2,$D506=AB$3,$E506=AC$4),1,"")</f>
        <v/>
      </c>
      <c r="AD506" s="67" t="str">
        <f t="shared" si="5380"/>
        <v/>
      </c>
      <c r="AE506" s="67" t="str">
        <f t="shared" si="5381"/>
        <v/>
      </c>
      <c r="AF506" s="67" t="str">
        <f t="shared" si="5382"/>
        <v/>
      </c>
      <c r="AG506" s="67" t="str">
        <f t="shared" si="5383"/>
        <v/>
      </c>
      <c r="AH506" s="67" t="str">
        <f t="shared" si="5384"/>
        <v/>
      </c>
      <c r="AI506" s="67" t="str">
        <f t="shared" si="5385"/>
        <v/>
      </c>
      <c r="AJ506" s="67" t="str">
        <f t="shared" si="5386"/>
        <v/>
      </c>
      <c r="AK506" s="75" t="str">
        <f t="shared" si="5387"/>
        <v/>
      </c>
      <c r="AL506" s="74" t="str">
        <f t="shared" si="5611"/>
        <v/>
      </c>
      <c r="AM506" s="67" t="str">
        <f t="shared" ref="AM506" si="5990">IF(AND($F506=AL$2,$D506=AL$3,$E506=AM$4),1,"")</f>
        <v/>
      </c>
      <c r="AN506" s="67" t="str">
        <f t="shared" si="5389"/>
        <v/>
      </c>
      <c r="AO506" s="67" t="str">
        <f t="shared" si="5390"/>
        <v/>
      </c>
      <c r="AP506" s="67" t="str">
        <f t="shared" si="5391"/>
        <v/>
      </c>
      <c r="AQ506" s="67" t="str">
        <f t="shared" si="5392"/>
        <v/>
      </c>
      <c r="AR506" s="67" t="str">
        <f t="shared" si="5393"/>
        <v/>
      </c>
      <c r="AS506" s="67" t="str">
        <f t="shared" si="5394"/>
        <v/>
      </c>
      <c r="AT506" s="67" t="str">
        <f t="shared" si="5395"/>
        <v/>
      </c>
      <c r="AU506" s="75" t="str">
        <f t="shared" si="5396"/>
        <v/>
      </c>
      <c r="AV506" s="74" t="str">
        <f t="shared" si="5613"/>
        <v/>
      </c>
      <c r="AW506" s="67" t="str">
        <f t="shared" ref="AW506" si="5991">IF(AND($F506=AV$2,$D506=AV$3,$E506=AW$4),1,"")</f>
        <v/>
      </c>
      <c r="AX506" s="67" t="str">
        <f t="shared" si="5398"/>
        <v/>
      </c>
      <c r="AY506" s="67" t="str">
        <f t="shared" si="5399"/>
        <v/>
      </c>
      <c r="AZ506" s="67" t="str">
        <f t="shared" si="5400"/>
        <v/>
      </c>
      <c r="BA506" s="67" t="str">
        <f t="shared" si="5401"/>
        <v/>
      </c>
      <c r="BB506" s="67" t="str">
        <f t="shared" si="5402"/>
        <v/>
      </c>
      <c r="BC506" s="67" t="str">
        <f t="shared" si="5403"/>
        <v/>
      </c>
      <c r="BD506" s="67" t="str">
        <f t="shared" si="5404"/>
        <v/>
      </c>
      <c r="BE506" s="75" t="str">
        <f t="shared" si="5405"/>
        <v/>
      </c>
      <c r="BF506" s="74" t="str">
        <f t="shared" si="5615"/>
        <v/>
      </c>
      <c r="BG506" s="67" t="str">
        <f t="shared" ref="BG506" si="5992">IF(AND($F506=BF$2,$D506=BF$3,$E506=BG$4),1,"")</f>
        <v/>
      </c>
      <c r="BH506" s="67" t="str">
        <f t="shared" si="5407"/>
        <v/>
      </c>
      <c r="BI506" s="67" t="str">
        <f t="shared" si="5408"/>
        <v/>
      </c>
      <c r="BJ506" s="67" t="str">
        <f t="shared" si="5409"/>
        <v/>
      </c>
      <c r="BK506" s="67" t="str">
        <f t="shared" si="5410"/>
        <v/>
      </c>
      <c r="BL506" s="67" t="str">
        <f t="shared" si="5411"/>
        <v/>
      </c>
      <c r="BM506" s="67" t="str">
        <f t="shared" si="5412"/>
        <v/>
      </c>
      <c r="BN506" s="67" t="str">
        <f t="shared" si="5413"/>
        <v/>
      </c>
      <c r="BO506" s="75" t="str">
        <f t="shared" si="5414"/>
        <v/>
      </c>
      <c r="BP506" s="74" t="str">
        <f t="shared" si="5617"/>
        <v/>
      </c>
      <c r="BQ506" s="67" t="str">
        <f t="shared" ref="BQ506" si="5993">IF(AND($F506=BP$2,$D506=BP$3,$E506=BQ$4),1,"")</f>
        <v/>
      </c>
      <c r="BR506" s="67" t="str">
        <f t="shared" si="5416"/>
        <v/>
      </c>
      <c r="BS506" s="67" t="str">
        <f t="shared" si="5417"/>
        <v/>
      </c>
      <c r="BT506" s="67" t="str">
        <f t="shared" si="5418"/>
        <v/>
      </c>
      <c r="BU506" s="67" t="str">
        <f t="shared" si="5419"/>
        <v/>
      </c>
      <c r="BV506" s="67" t="str">
        <f t="shared" si="5420"/>
        <v/>
      </c>
      <c r="BW506" s="67" t="str">
        <f t="shared" si="5421"/>
        <v/>
      </c>
      <c r="BX506" s="67" t="str">
        <f t="shared" si="5422"/>
        <v/>
      </c>
      <c r="BY506" s="75" t="str">
        <f t="shared" si="5423"/>
        <v/>
      </c>
      <c r="BZ506" s="74" t="str">
        <f t="shared" si="5619"/>
        <v/>
      </c>
      <c r="CA506" s="67" t="str">
        <f t="shared" ref="CA506" si="5994">IF(AND($F506=BZ$2,$D506=BZ$3,$E506=CA$4),1,"")</f>
        <v/>
      </c>
      <c r="CB506" s="67" t="str">
        <f t="shared" si="5425"/>
        <v/>
      </c>
      <c r="CC506" s="67" t="str">
        <f t="shared" si="5426"/>
        <v/>
      </c>
      <c r="CD506" s="67" t="str">
        <f t="shared" si="5427"/>
        <v/>
      </c>
      <c r="CE506" s="67" t="str">
        <f t="shared" si="5428"/>
        <v/>
      </c>
      <c r="CF506" s="67" t="str">
        <f t="shared" si="5429"/>
        <v/>
      </c>
      <c r="CG506" s="67" t="str">
        <f t="shared" si="5430"/>
        <v/>
      </c>
      <c r="CH506" s="67" t="str">
        <f t="shared" si="5431"/>
        <v/>
      </c>
      <c r="CI506" s="75" t="str">
        <f t="shared" si="5432"/>
        <v/>
      </c>
      <c r="CJ506" s="74" t="str">
        <f t="shared" si="5621"/>
        <v/>
      </c>
      <c r="CK506" s="67" t="str">
        <f t="shared" ref="CK506" si="5995">IF(AND($F506=CJ$2,$D506=CJ$3,$E506=CK$4),1,"")</f>
        <v/>
      </c>
      <c r="CL506" s="67" t="str">
        <f t="shared" si="5434"/>
        <v/>
      </c>
      <c r="CM506" s="67" t="str">
        <f t="shared" si="5435"/>
        <v/>
      </c>
      <c r="CN506" s="67" t="str">
        <f t="shared" si="5436"/>
        <v/>
      </c>
      <c r="CO506" s="67" t="str">
        <f t="shared" si="5437"/>
        <v/>
      </c>
      <c r="CP506" s="67" t="str">
        <f t="shared" si="5438"/>
        <v/>
      </c>
      <c r="CQ506" s="67" t="str">
        <f t="shared" si="5439"/>
        <v/>
      </c>
      <c r="CR506" s="67" t="str">
        <f t="shared" si="5440"/>
        <v/>
      </c>
      <c r="CS506" s="75" t="str">
        <f t="shared" si="5441"/>
        <v/>
      </c>
      <c r="CT506" s="74" t="str">
        <f t="shared" si="5623"/>
        <v/>
      </c>
      <c r="CU506" s="67" t="str">
        <f t="shared" ref="CU506" si="5996">IF(AND($F506=CT$2,$D506=CT$3,$E506=CU$4),1,"")</f>
        <v/>
      </c>
      <c r="CV506" s="67" t="str">
        <f t="shared" si="5443"/>
        <v/>
      </c>
      <c r="CW506" s="67" t="str">
        <f t="shared" si="5444"/>
        <v/>
      </c>
      <c r="CX506" s="67" t="str">
        <f t="shared" si="5445"/>
        <v/>
      </c>
      <c r="CY506" s="67" t="str">
        <f t="shared" si="5446"/>
        <v/>
      </c>
      <c r="CZ506" s="67" t="str">
        <f t="shared" si="5447"/>
        <v/>
      </c>
      <c r="DA506" s="67" t="str">
        <f t="shared" si="5448"/>
        <v/>
      </c>
      <c r="DB506" s="67" t="str">
        <f t="shared" si="5449"/>
        <v/>
      </c>
      <c r="DC506" s="75" t="str">
        <f t="shared" si="5450"/>
        <v/>
      </c>
      <c r="DD506" s="74" t="str">
        <f t="shared" si="5625"/>
        <v/>
      </c>
      <c r="DE506" s="67" t="str">
        <f t="shared" ref="DE506" si="5997">IF(AND($F506=DD$2,$D506=DD$3,$E506=DE$4),1,"")</f>
        <v/>
      </c>
      <c r="DF506" s="67" t="str">
        <f t="shared" si="5452"/>
        <v/>
      </c>
      <c r="DG506" s="67" t="str">
        <f t="shared" si="5453"/>
        <v/>
      </c>
      <c r="DH506" s="67" t="str">
        <f t="shared" si="5454"/>
        <v/>
      </c>
      <c r="DI506" s="67" t="str">
        <f t="shared" si="5455"/>
        <v/>
      </c>
      <c r="DJ506" s="67" t="str">
        <f t="shared" si="5456"/>
        <v/>
      </c>
      <c r="DK506" s="67" t="str">
        <f t="shared" si="5457"/>
        <v/>
      </c>
      <c r="DL506" s="67" t="str">
        <f t="shared" si="5458"/>
        <v/>
      </c>
      <c r="DM506" s="75" t="str">
        <f t="shared" si="5459"/>
        <v/>
      </c>
      <c r="DN506" s="74" t="str">
        <f t="shared" si="5627"/>
        <v/>
      </c>
      <c r="DO506" s="67" t="str">
        <f t="shared" ref="DO506" si="5998">IF(AND($F506=DN$2,$D506=DN$3,$E506=DO$4),1,"")</f>
        <v/>
      </c>
      <c r="DP506" s="67" t="str">
        <f t="shared" si="5461"/>
        <v/>
      </c>
      <c r="DQ506" s="67" t="str">
        <f t="shared" si="5462"/>
        <v/>
      </c>
      <c r="DR506" s="67" t="str">
        <f t="shared" si="5463"/>
        <v/>
      </c>
      <c r="DS506" s="67" t="str">
        <f t="shared" si="5464"/>
        <v/>
      </c>
      <c r="DT506" s="67" t="str">
        <f t="shared" si="5465"/>
        <v/>
      </c>
      <c r="DU506" s="67" t="str">
        <f t="shared" si="5466"/>
        <v/>
      </c>
      <c r="DV506" s="67" t="str">
        <f t="shared" si="5467"/>
        <v/>
      </c>
      <c r="DW506" s="76" t="str">
        <f t="shared" si="5468"/>
        <v/>
      </c>
      <c r="DX506" s="73"/>
    </row>
    <row r="507" spans="1:128" hidden="1">
      <c r="A507" s="67" t="str">
        <f>IF(OR(B507=0,B507=""),"",'Stu.Detail (1-20)'!A509)</f>
        <v/>
      </c>
      <c r="B507" s="67" t="str">
        <f>IF(OR('Stu.Detail (1-20)'!B509=0,'Stu.Detail (1-20)'!B509=""),"",'Stu.Detail (1-20)'!B509)</f>
        <v/>
      </c>
      <c r="C507" s="68" t="str">
        <f>IF(OR('Stu.Detail (1-20)'!C509=0,'Stu.Detail (1-20)'!C509=""),"",'Stu.Detail (1-20)'!C509)</f>
        <v/>
      </c>
      <c r="D507" s="67" t="str">
        <f>IF(OR('Stu.Detail (1-20)'!J509=0,'Stu.Detail (1-20)'!J509=""),"",'Stu.Detail (1-20)'!J509)</f>
        <v/>
      </c>
      <c r="E507" s="67" t="str">
        <f>IF(OR('Stu.Detail (1-20)'!K509=0,'Stu.Detail (1-20)'!K509=""),"",'Stu.Detail (1-20)'!K509)</f>
        <v/>
      </c>
      <c r="F507" s="67" t="str">
        <f>IF(OR('Stu.Detail (1-20)'!L509=0,'Stu.Detail (1-20)'!L509=""),"",'Stu.Detail (1-20)'!L509)</f>
        <v/>
      </c>
      <c r="H507" s="74" t="str">
        <f t="shared" si="5359"/>
        <v/>
      </c>
      <c r="I507" s="67" t="str">
        <f t="shared" si="5360"/>
        <v/>
      </c>
      <c r="J507" s="67" t="str">
        <f t="shared" si="5361"/>
        <v/>
      </c>
      <c r="K507" s="67" t="str">
        <f t="shared" si="5362"/>
        <v/>
      </c>
      <c r="L507" s="67" t="str">
        <f t="shared" si="5363"/>
        <v/>
      </c>
      <c r="M507" s="67" t="str">
        <f t="shared" si="5364"/>
        <v/>
      </c>
      <c r="N507" s="67" t="str">
        <f t="shared" si="5365"/>
        <v/>
      </c>
      <c r="O507" s="67" t="str">
        <f t="shared" si="5366"/>
        <v/>
      </c>
      <c r="P507" s="67" t="str">
        <f t="shared" si="5367"/>
        <v/>
      </c>
      <c r="Q507" s="75" t="str">
        <f t="shared" si="5368"/>
        <v/>
      </c>
      <c r="R507" s="74" t="str">
        <f t="shared" si="5369"/>
        <v/>
      </c>
      <c r="S507" s="67" t="str">
        <f t="shared" si="5370"/>
        <v/>
      </c>
      <c r="T507" s="67" t="str">
        <f t="shared" si="5371"/>
        <v/>
      </c>
      <c r="U507" s="67" t="str">
        <f t="shared" si="5372"/>
        <v/>
      </c>
      <c r="V507" s="67" t="str">
        <f t="shared" si="5373"/>
        <v/>
      </c>
      <c r="W507" s="67" t="str">
        <f t="shared" si="5374"/>
        <v/>
      </c>
      <c r="X507" s="67" t="str">
        <f t="shared" si="5375"/>
        <v/>
      </c>
      <c r="Y507" s="67" t="str">
        <f t="shared" si="5376"/>
        <v/>
      </c>
      <c r="Z507" s="67" t="str">
        <f t="shared" si="5377"/>
        <v/>
      </c>
      <c r="AA507" s="75" t="str">
        <f t="shared" si="5378"/>
        <v/>
      </c>
      <c r="AB507" s="74" t="str">
        <f t="shared" si="5609"/>
        <v/>
      </c>
      <c r="AC507" s="67" t="str">
        <f t="shared" ref="AC507" si="5999">IF(AND($F507=AB$2,$D507=AB$3,$E507=AC$4),1,"")</f>
        <v/>
      </c>
      <c r="AD507" s="67" t="str">
        <f t="shared" si="5380"/>
        <v/>
      </c>
      <c r="AE507" s="67" t="str">
        <f t="shared" si="5381"/>
        <v/>
      </c>
      <c r="AF507" s="67" t="str">
        <f t="shared" si="5382"/>
        <v/>
      </c>
      <c r="AG507" s="67" t="str">
        <f t="shared" si="5383"/>
        <v/>
      </c>
      <c r="AH507" s="67" t="str">
        <f t="shared" si="5384"/>
        <v/>
      </c>
      <c r="AI507" s="67" t="str">
        <f t="shared" si="5385"/>
        <v/>
      </c>
      <c r="AJ507" s="67" t="str">
        <f t="shared" si="5386"/>
        <v/>
      </c>
      <c r="AK507" s="75" t="str">
        <f t="shared" si="5387"/>
        <v/>
      </c>
      <c r="AL507" s="74" t="str">
        <f t="shared" si="5611"/>
        <v/>
      </c>
      <c r="AM507" s="67" t="str">
        <f t="shared" ref="AM507" si="6000">IF(AND($F507=AL$2,$D507=AL$3,$E507=AM$4),1,"")</f>
        <v/>
      </c>
      <c r="AN507" s="67" t="str">
        <f t="shared" si="5389"/>
        <v/>
      </c>
      <c r="AO507" s="67" t="str">
        <f t="shared" si="5390"/>
        <v/>
      </c>
      <c r="AP507" s="67" t="str">
        <f t="shared" si="5391"/>
        <v/>
      </c>
      <c r="AQ507" s="67" t="str">
        <f t="shared" si="5392"/>
        <v/>
      </c>
      <c r="AR507" s="67" t="str">
        <f t="shared" si="5393"/>
        <v/>
      </c>
      <c r="AS507" s="67" t="str">
        <f t="shared" si="5394"/>
        <v/>
      </c>
      <c r="AT507" s="67" t="str">
        <f t="shared" si="5395"/>
        <v/>
      </c>
      <c r="AU507" s="75" t="str">
        <f t="shared" si="5396"/>
        <v/>
      </c>
      <c r="AV507" s="74" t="str">
        <f t="shared" si="5613"/>
        <v/>
      </c>
      <c r="AW507" s="67" t="str">
        <f t="shared" ref="AW507" si="6001">IF(AND($F507=AV$2,$D507=AV$3,$E507=AW$4),1,"")</f>
        <v/>
      </c>
      <c r="AX507" s="67" t="str">
        <f t="shared" si="5398"/>
        <v/>
      </c>
      <c r="AY507" s="67" t="str">
        <f t="shared" si="5399"/>
        <v/>
      </c>
      <c r="AZ507" s="67" t="str">
        <f t="shared" si="5400"/>
        <v/>
      </c>
      <c r="BA507" s="67" t="str">
        <f t="shared" si="5401"/>
        <v/>
      </c>
      <c r="BB507" s="67" t="str">
        <f t="shared" si="5402"/>
        <v/>
      </c>
      <c r="BC507" s="67" t="str">
        <f t="shared" si="5403"/>
        <v/>
      </c>
      <c r="BD507" s="67" t="str">
        <f t="shared" si="5404"/>
        <v/>
      </c>
      <c r="BE507" s="75" t="str">
        <f t="shared" si="5405"/>
        <v/>
      </c>
      <c r="BF507" s="74" t="str">
        <f t="shared" si="5615"/>
        <v/>
      </c>
      <c r="BG507" s="67" t="str">
        <f t="shared" ref="BG507" si="6002">IF(AND($F507=BF$2,$D507=BF$3,$E507=BG$4),1,"")</f>
        <v/>
      </c>
      <c r="BH507" s="67" t="str">
        <f t="shared" si="5407"/>
        <v/>
      </c>
      <c r="BI507" s="67" t="str">
        <f t="shared" si="5408"/>
        <v/>
      </c>
      <c r="BJ507" s="67" t="str">
        <f t="shared" si="5409"/>
        <v/>
      </c>
      <c r="BK507" s="67" t="str">
        <f t="shared" si="5410"/>
        <v/>
      </c>
      <c r="BL507" s="67" t="str">
        <f t="shared" si="5411"/>
        <v/>
      </c>
      <c r="BM507" s="67" t="str">
        <f t="shared" si="5412"/>
        <v/>
      </c>
      <c r="BN507" s="67" t="str">
        <f t="shared" si="5413"/>
        <v/>
      </c>
      <c r="BO507" s="75" t="str">
        <f t="shared" si="5414"/>
        <v/>
      </c>
      <c r="BP507" s="74" t="str">
        <f t="shared" si="5617"/>
        <v/>
      </c>
      <c r="BQ507" s="67" t="str">
        <f t="shared" ref="BQ507" si="6003">IF(AND($F507=BP$2,$D507=BP$3,$E507=BQ$4),1,"")</f>
        <v/>
      </c>
      <c r="BR507" s="67" t="str">
        <f t="shared" si="5416"/>
        <v/>
      </c>
      <c r="BS507" s="67" t="str">
        <f t="shared" si="5417"/>
        <v/>
      </c>
      <c r="BT507" s="67" t="str">
        <f t="shared" si="5418"/>
        <v/>
      </c>
      <c r="BU507" s="67" t="str">
        <f t="shared" si="5419"/>
        <v/>
      </c>
      <c r="BV507" s="67" t="str">
        <f t="shared" si="5420"/>
        <v/>
      </c>
      <c r="BW507" s="67" t="str">
        <f t="shared" si="5421"/>
        <v/>
      </c>
      <c r="BX507" s="67" t="str">
        <f t="shared" si="5422"/>
        <v/>
      </c>
      <c r="BY507" s="75" t="str">
        <f t="shared" si="5423"/>
        <v/>
      </c>
      <c r="BZ507" s="74" t="str">
        <f t="shared" si="5619"/>
        <v/>
      </c>
      <c r="CA507" s="67" t="str">
        <f t="shared" ref="CA507" si="6004">IF(AND($F507=BZ$2,$D507=BZ$3,$E507=CA$4),1,"")</f>
        <v/>
      </c>
      <c r="CB507" s="67" t="str">
        <f t="shared" si="5425"/>
        <v/>
      </c>
      <c r="CC507" s="67" t="str">
        <f t="shared" si="5426"/>
        <v/>
      </c>
      <c r="CD507" s="67" t="str">
        <f t="shared" si="5427"/>
        <v/>
      </c>
      <c r="CE507" s="67" t="str">
        <f t="shared" si="5428"/>
        <v/>
      </c>
      <c r="CF507" s="67" t="str">
        <f t="shared" si="5429"/>
        <v/>
      </c>
      <c r="CG507" s="67" t="str">
        <f t="shared" si="5430"/>
        <v/>
      </c>
      <c r="CH507" s="67" t="str">
        <f t="shared" si="5431"/>
        <v/>
      </c>
      <c r="CI507" s="75" t="str">
        <f t="shared" si="5432"/>
        <v/>
      </c>
      <c r="CJ507" s="74" t="str">
        <f t="shared" si="5621"/>
        <v/>
      </c>
      <c r="CK507" s="67" t="str">
        <f t="shared" ref="CK507" si="6005">IF(AND($F507=CJ$2,$D507=CJ$3,$E507=CK$4),1,"")</f>
        <v/>
      </c>
      <c r="CL507" s="67" t="str">
        <f t="shared" si="5434"/>
        <v/>
      </c>
      <c r="CM507" s="67" t="str">
        <f t="shared" si="5435"/>
        <v/>
      </c>
      <c r="CN507" s="67" t="str">
        <f t="shared" si="5436"/>
        <v/>
      </c>
      <c r="CO507" s="67" t="str">
        <f t="shared" si="5437"/>
        <v/>
      </c>
      <c r="CP507" s="67" t="str">
        <f t="shared" si="5438"/>
        <v/>
      </c>
      <c r="CQ507" s="67" t="str">
        <f t="shared" si="5439"/>
        <v/>
      </c>
      <c r="CR507" s="67" t="str">
        <f t="shared" si="5440"/>
        <v/>
      </c>
      <c r="CS507" s="75" t="str">
        <f t="shared" si="5441"/>
        <v/>
      </c>
      <c r="CT507" s="74" t="str">
        <f t="shared" si="5623"/>
        <v/>
      </c>
      <c r="CU507" s="67" t="str">
        <f t="shared" ref="CU507" si="6006">IF(AND($F507=CT$2,$D507=CT$3,$E507=CU$4),1,"")</f>
        <v/>
      </c>
      <c r="CV507" s="67" t="str">
        <f t="shared" si="5443"/>
        <v/>
      </c>
      <c r="CW507" s="67" t="str">
        <f t="shared" si="5444"/>
        <v/>
      </c>
      <c r="CX507" s="67" t="str">
        <f t="shared" si="5445"/>
        <v/>
      </c>
      <c r="CY507" s="67" t="str">
        <f t="shared" si="5446"/>
        <v/>
      </c>
      <c r="CZ507" s="67" t="str">
        <f t="shared" si="5447"/>
        <v/>
      </c>
      <c r="DA507" s="67" t="str">
        <f t="shared" si="5448"/>
        <v/>
      </c>
      <c r="DB507" s="67" t="str">
        <f t="shared" si="5449"/>
        <v/>
      </c>
      <c r="DC507" s="75" t="str">
        <f t="shared" si="5450"/>
        <v/>
      </c>
      <c r="DD507" s="74" t="str">
        <f t="shared" si="5625"/>
        <v/>
      </c>
      <c r="DE507" s="67" t="str">
        <f t="shared" ref="DE507" si="6007">IF(AND($F507=DD$2,$D507=DD$3,$E507=DE$4),1,"")</f>
        <v/>
      </c>
      <c r="DF507" s="67" t="str">
        <f t="shared" si="5452"/>
        <v/>
      </c>
      <c r="DG507" s="67" t="str">
        <f t="shared" si="5453"/>
        <v/>
      </c>
      <c r="DH507" s="67" t="str">
        <f t="shared" si="5454"/>
        <v/>
      </c>
      <c r="DI507" s="67" t="str">
        <f t="shared" si="5455"/>
        <v/>
      </c>
      <c r="DJ507" s="67" t="str">
        <f t="shared" si="5456"/>
        <v/>
      </c>
      <c r="DK507" s="67" t="str">
        <f t="shared" si="5457"/>
        <v/>
      </c>
      <c r="DL507" s="67" t="str">
        <f t="shared" si="5458"/>
        <v/>
      </c>
      <c r="DM507" s="75" t="str">
        <f t="shared" si="5459"/>
        <v/>
      </c>
      <c r="DN507" s="74" t="str">
        <f t="shared" si="5627"/>
        <v/>
      </c>
      <c r="DO507" s="67" t="str">
        <f t="shared" ref="DO507" si="6008">IF(AND($F507=DN$2,$D507=DN$3,$E507=DO$4),1,"")</f>
        <v/>
      </c>
      <c r="DP507" s="67" t="str">
        <f t="shared" si="5461"/>
        <v/>
      </c>
      <c r="DQ507" s="67" t="str">
        <f t="shared" si="5462"/>
        <v/>
      </c>
      <c r="DR507" s="67" t="str">
        <f t="shared" si="5463"/>
        <v/>
      </c>
      <c r="DS507" s="67" t="str">
        <f t="shared" si="5464"/>
        <v/>
      </c>
      <c r="DT507" s="67" t="str">
        <f t="shared" si="5465"/>
        <v/>
      </c>
      <c r="DU507" s="67" t="str">
        <f t="shared" si="5466"/>
        <v/>
      </c>
      <c r="DV507" s="67" t="str">
        <f t="shared" si="5467"/>
        <v/>
      </c>
      <c r="DW507" s="76" t="str">
        <f t="shared" si="5468"/>
        <v/>
      </c>
      <c r="DX507" s="73"/>
    </row>
    <row r="508" spans="1:128" hidden="1">
      <c r="A508" s="67" t="str">
        <f>IF(OR(B508=0,B508=""),"",'Stu.Detail (1-20)'!A510)</f>
        <v/>
      </c>
      <c r="B508" s="67" t="str">
        <f>IF(OR('Stu.Detail (1-20)'!B510=0,'Stu.Detail (1-20)'!B510=""),"",'Stu.Detail (1-20)'!B510)</f>
        <v/>
      </c>
      <c r="C508" s="68" t="str">
        <f>IF(OR('Stu.Detail (1-20)'!C510=0,'Stu.Detail (1-20)'!C510=""),"",'Stu.Detail (1-20)'!C510)</f>
        <v/>
      </c>
      <c r="D508" s="67" t="str">
        <f>IF(OR('Stu.Detail (1-20)'!J510=0,'Stu.Detail (1-20)'!J510=""),"",'Stu.Detail (1-20)'!J510)</f>
        <v/>
      </c>
      <c r="E508" s="67" t="str">
        <f>IF(OR('Stu.Detail (1-20)'!K510=0,'Stu.Detail (1-20)'!K510=""),"",'Stu.Detail (1-20)'!K510)</f>
        <v/>
      </c>
      <c r="F508" s="67" t="str">
        <f>IF(OR('Stu.Detail (1-20)'!L510=0,'Stu.Detail (1-20)'!L510=""),"",'Stu.Detail (1-20)'!L510)</f>
        <v/>
      </c>
      <c r="H508" s="74" t="str">
        <f t="shared" si="5359"/>
        <v/>
      </c>
      <c r="I508" s="67" t="str">
        <f t="shared" si="5360"/>
        <v/>
      </c>
      <c r="J508" s="67" t="str">
        <f t="shared" si="5361"/>
        <v/>
      </c>
      <c r="K508" s="67" t="str">
        <f t="shared" si="5362"/>
        <v/>
      </c>
      <c r="L508" s="67" t="str">
        <f t="shared" si="5363"/>
        <v/>
      </c>
      <c r="M508" s="67" t="str">
        <f t="shared" si="5364"/>
        <v/>
      </c>
      <c r="N508" s="67" t="str">
        <f t="shared" si="5365"/>
        <v/>
      </c>
      <c r="O508" s="67" t="str">
        <f t="shared" si="5366"/>
        <v/>
      </c>
      <c r="P508" s="67" t="str">
        <f t="shared" si="5367"/>
        <v/>
      </c>
      <c r="Q508" s="75" t="str">
        <f t="shared" si="5368"/>
        <v/>
      </c>
      <c r="R508" s="74" t="str">
        <f t="shared" si="5369"/>
        <v/>
      </c>
      <c r="S508" s="67" t="str">
        <f t="shared" si="5370"/>
        <v/>
      </c>
      <c r="T508" s="67" t="str">
        <f t="shared" si="5371"/>
        <v/>
      </c>
      <c r="U508" s="67" t="str">
        <f t="shared" si="5372"/>
        <v/>
      </c>
      <c r="V508" s="67" t="str">
        <f t="shared" si="5373"/>
        <v/>
      </c>
      <c r="W508" s="67" t="str">
        <f t="shared" si="5374"/>
        <v/>
      </c>
      <c r="X508" s="67" t="str">
        <f t="shared" si="5375"/>
        <v/>
      </c>
      <c r="Y508" s="67" t="str">
        <f t="shared" si="5376"/>
        <v/>
      </c>
      <c r="Z508" s="67" t="str">
        <f t="shared" si="5377"/>
        <v/>
      </c>
      <c r="AA508" s="75" t="str">
        <f t="shared" si="5378"/>
        <v/>
      </c>
      <c r="AB508" s="74" t="str">
        <f t="shared" si="5609"/>
        <v/>
      </c>
      <c r="AC508" s="67" t="str">
        <f t="shared" ref="AC508" si="6009">IF(AND($F508=AB$2,$D508=AB$3,$E508=AC$4),1,"")</f>
        <v/>
      </c>
      <c r="AD508" s="67" t="str">
        <f t="shared" si="5380"/>
        <v/>
      </c>
      <c r="AE508" s="67" t="str">
        <f t="shared" si="5381"/>
        <v/>
      </c>
      <c r="AF508" s="67" t="str">
        <f t="shared" si="5382"/>
        <v/>
      </c>
      <c r="AG508" s="67" t="str">
        <f t="shared" si="5383"/>
        <v/>
      </c>
      <c r="AH508" s="67" t="str">
        <f t="shared" si="5384"/>
        <v/>
      </c>
      <c r="AI508" s="67" t="str">
        <f t="shared" si="5385"/>
        <v/>
      </c>
      <c r="AJ508" s="67" t="str">
        <f t="shared" si="5386"/>
        <v/>
      </c>
      <c r="AK508" s="75" t="str">
        <f t="shared" si="5387"/>
        <v/>
      </c>
      <c r="AL508" s="74" t="str">
        <f t="shared" si="5611"/>
        <v/>
      </c>
      <c r="AM508" s="67" t="str">
        <f t="shared" ref="AM508" si="6010">IF(AND($F508=AL$2,$D508=AL$3,$E508=AM$4),1,"")</f>
        <v/>
      </c>
      <c r="AN508" s="67" t="str">
        <f t="shared" si="5389"/>
        <v/>
      </c>
      <c r="AO508" s="67" t="str">
        <f t="shared" si="5390"/>
        <v/>
      </c>
      <c r="AP508" s="67" t="str">
        <f t="shared" si="5391"/>
        <v/>
      </c>
      <c r="AQ508" s="67" t="str">
        <f t="shared" si="5392"/>
        <v/>
      </c>
      <c r="AR508" s="67" t="str">
        <f t="shared" si="5393"/>
        <v/>
      </c>
      <c r="AS508" s="67" t="str">
        <f t="shared" si="5394"/>
        <v/>
      </c>
      <c r="AT508" s="67" t="str">
        <f t="shared" si="5395"/>
        <v/>
      </c>
      <c r="AU508" s="75" t="str">
        <f t="shared" si="5396"/>
        <v/>
      </c>
      <c r="AV508" s="74" t="str">
        <f t="shared" si="5613"/>
        <v/>
      </c>
      <c r="AW508" s="67" t="str">
        <f t="shared" ref="AW508" si="6011">IF(AND($F508=AV$2,$D508=AV$3,$E508=AW$4),1,"")</f>
        <v/>
      </c>
      <c r="AX508" s="67" t="str">
        <f t="shared" si="5398"/>
        <v/>
      </c>
      <c r="AY508" s="67" t="str">
        <f t="shared" si="5399"/>
        <v/>
      </c>
      <c r="AZ508" s="67" t="str">
        <f t="shared" si="5400"/>
        <v/>
      </c>
      <c r="BA508" s="67" t="str">
        <f t="shared" si="5401"/>
        <v/>
      </c>
      <c r="BB508" s="67" t="str">
        <f t="shared" si="5402"/>
        <v/>
      </c>
      <c r="BC508" s="67" t="str">
        <f t="shared" si="5403"/>
        <v/>
      </c>
      <c r="BD508" s="67" t="str">
        <f t="shared" si="5404"/>
        <v/>
      </c>
      <c r="BE508" s="75" t="str">
        <f t="shared" si="5405"/>
        <v/>
      </c>
      <c r="BF508" s="74" t="str">
        <f t="shared" si="5615"/>
        <v/>
      </c>
      <c r="BG508" s="67" t="str">
        <f t="shared" ref="BG508" si="6012">IF(AND($F508=BF$2,$D508=BF$3,$E508=BG$4),1,"")</f>
        <v/>
      </c>
      <c r="BH508" s="67" t="str">
        <f t="shared" si="5407"/>
        <v/>
      </c>
      <c r="BI508" s="67" t="str">
        <f t="shared" si="5408"/>
        <v/>
      </c>
      <c r="BJ508" s="67" t="str">
        <f t="shared" si="5409"/>
        <v/>
      </c>
      <c r="BK508" s="67" t="str">
        <f t="shared" si="5410"/>
        <v/>
      </c>
      <c r="BL508" s="67" t="str">
        <f t="shared" si="5411"/>
        <v/>
      </c>
      <c r="BM508" s="67" t="str">
        <f t="shared" si="5412"/>
        <v/>
      </c>
      <c r="BN508" s="67" t="str">
        <f t="shared" si="5413"/>
        <v/>
      </c>
      <c r="BO508" s="75" t="str">
        <f t="shared" si="5414"/>
        <v/>
      </c>
      <c r="BP508" s="74" t="str">
        <f t="shared" si="5617"/>
        <v/>
      </c>
      <c r="BQ508" s="67" t="str">
        <f t="shared" ref="BQ508" si="6013">IF(AND($F508=BP$2,$D508=BP$3,$E508=BQ$4),1,"")</f>
        <v/>
      </c>
      <c r="BR508" s="67" t="str">
        <f t="shared" si="5416"/>
        <v/>
      </c>
      <c r="BS508" s="67" t="str">
        <f t="shared" si="5417"/>
        <v/>
      </c>
      <c r="BT508" s="67" t="str">
        <f t="shared" si="5418"/>
        <v/>
      </c>
      <c r="BU508" s="67" t="str">
        <f t="shared" si="5419"/>
        <v/>
      </c>
      <c r="BV508" s="67" t="str">
        <f t="shared" si="5420"/>
        <v/>
      </c>
      <c r="BW508" s="67" t="str">
        <f t="shared" si="5421"/>
        <v/>
      </c>
      <c r="BX508" s="67" t="str">
        <f t="shared" si="5422"/>
        <v/>
      </c>
      <c r="BY508" s="75" t="str">
        <f t="shared" si="5423"/>
        <v/>
      </c>
      <c r="BZ508" s="74" t="str">
        <f t="shared" si="5619"/>
        <v/>
      </c>
      <c r="CA508" s="67" t="str">
        <f t="shared" ref="CA508" si="6014">IF(AND($F508=BZ$2,$D508=BZ$3,$E508=CA$4),1,"")</f>
        <v/>
      </c>
      <c r="CB508" s="67" t="str">
        <f t="shared" si="5425"/>
        <v/>
      </c>
      <c r="CC508" s="67" t="str">
        <f t="shared" si="5426"/>
        <v/>
      </c>
      <c r="CD508" s="67" t="str">
        <f t="shared" si="5427"/>
        <v/>
      </c>
      <c r="CE508" s="67" t="str">
        <f t="shared" si="5428"/>
        <v/>
      </c>
      <c r="CF508" s="67" t="str">
        <f t="shared" si="5429"/>
        <v/>
      </c>
      <c r="CG508" s="67" t="str">
        <f t="shared" si="5430"/>
        <v/>
      </c>
      <c r="CH508" s="67" t="str">
        <f t="shared" si="5431"/>
        <v/>
      </c>
      <c r="CI508" s="75" t="str">
        <f t="shared" si="5432"/>
        <v/>
      </c>
      <c r="CJ508" s="74" t="str">
        <f t="shared" si="5621"/>
        <v/>
      </c>
      <c r="CK508" s="67" t="str">
        <f t="shared" ref="CK508" si="6015">IF(AND($F508=CJ$2,$D508=CJ$3,$E508=CK$4),1,"")</f>
        <v/>
      </c>
      <c r="CL508" s="67" t="str">
        <f t="shared" si="5434"/>
        <v/>
      </c>
      <c r="CM508" s="67" t="str">
        <f t="shared" si="5435"/>
        <v/>
      </c>
      <c r="CN508" s="67" t="str">
        <f t="shared" si="5436"/>
        <v/>
      </c>
      <c r="CO508" s="67" t="str">
        <f t="shared" si="5437"/>
        <v/>
      </c>
      <c r="CP508" s="67" t="str">
        <f t="shared" si="5438"/>
        <v/>
      </c>
      <c r="CQ508" s="67" t="str">
        <f t="shared" si="5439"/>
        <v/>
      </c>
      <c r="CR508" s="67" t="str">
        <f t="shared" si="5440"/>
        <v/>
      </c>
      <c r="CS508" s="75" t="str">
        <f t="shared" si="5441"/>
        <v/>
      </c>
      <c r="CT508" s="74" t="str">
        <f t="shared" si="5623"/>
        <v/>
      </c>
      <c r="CU508" s="67" t="str">
        <f t="shared" ref="CU508" si="6016">IF(AND($F508=CT$2,$D508=CT$3,$E508=CU$4),1,"")</f>
        <v/>
      </c>
      <c r="CV508" s="67" t="str">
        <f t="shared" si="5443"/>
        <v/>
      </c>
      <c r="CW508" s="67" t="str">
        <f t="shared" si="5444"/>
        <v/>
      </c>
      <c r="CX508" s="67" t="str">
        <f t="shared" si="5445"/>
        <v/>
      </c>
      <c r="CY508" s="67" t="str">
        <f t="shared" si="5446"/>
        <v/>
      </c>
      <c r="CZ508" s="67" t="str">
        <f t="shared" si="5447"/>
        <v/>
      </c>
      <c r="DA508" s="67" t="str">
        <f t="shared" si="5448"/>
        <v/>
      </c>
      <c r="DB508" s="67" t="str">
        <f t="shared" si="5449"/>
        <v/>
      </c>
      <c r="DC508" s="75" t="str">
        <f t="shared" si="5450"/>
        <v/>
      </c>
      <c r="DD508" s="74" t="str">
        <f t="shared" si="5625"/>
        <v/>
      </c>
      <c r="DE508" s="67" t="str">
        <f t="shared" ref="DE508" si="6017">IF(AND($F508=DD$2,$D508=DD$3,$E508=DE$4),1,"")</f>
        <v/>
      </c>
      <c r="DF508" s="67" t="str">
        <f t="shared" si="5452"/>
        <v/>
      </c>
      <c r="DG508" s="67" t="str">
        <f t="shared" si="5453"/>
        <v/>
      </c>
      <c r="DH508" s="67" t="str">
        <f t="shared" si="5454"/>
        <v/>
      </c>
      <c r="DI508" s="67" t="str">
        <f t="shared" si="5455"/>
        <v/>
      </c>
      <c r="DJ508" s="67" t="str">
        <f t="shared" si="5456"/>
        <v/>
      </c>
      <c r="DK508" s="67" t="str">
        <f t="shared" si="5457"/>
        <v/>
      </c>
      <c r="DL508" s="67" t="str">
        <f t="shared" si="5458"/>
        <v/>
      </c>
      <c r="DM508" s="75" t="str">
        <f t="shared" si="5459"/>
        <v/>
      </c>
      <c r="DN508" s="74" t="str">
        <f t="shared" si="5627"/>
        <v/>
      </c>
      <c r="DO508" s="67" t="str">
        <f t="shared" ref="DO508" si="6018">IF(AND($F508=DN$2,$D508=DN$3,$E508=DO$4),1,"")</f>
        <v/>
      </c>
      <c r="DP508" s="67" t="str">
        <f t="shared" si="5461"/>
        <v/>
      </c>
      <c r="DQ508" s="67" t="str">
        <f t="shared" si="5462"/>
        <v/>
      </c>
      <c r="DR508" s="67" t="str">
        <f t="shared" si="5463"/>
        <v/>
      </c>
      <c r="DS508" s="67" t="str">
        <f t="shared" si="5464"/>
        <v/>
      </c>
      <c r="DT508" s="67" t="str">
        <f t="shared" si="5465"/>
        <v/>
      </c>
      <c r="DU508" s="67" t="str">
        <f t="shared" si="5466"/>
        <v/>
      </c>
      <c r="DV508" s="67" t="str">
        <f t="shared" si="5467"/>
        <v/>
      </c>
      <c r="DW508" s="76" t="str">
        <f t="shared" si="5468"/>
        <v/>
      </c>
      <c r="DX508" s="73"/>
    </row>
    <row r="509" spans="1:128" hidden="1">
      <c r="A509" s="67" t="str">
        <f>IF(OR(B509=0,B509=""),"",'Stu.Detail (1-20)'!A511)</f>
        <v/>
      </c>
      <c r="B509" s="67" t="str">
        <f>IF(OR('Stu.Detail (1-20)'!B511=0,'Stu.Detail (1-20)'!B511=""),"",'Stu.Detail (1-20)'!B511)</f>
        <v/>
      </c>
      <c r="C509" s="68" t="str">
        <f>IF(OR('Stu.Detail (1-20)'!C511=0,'Stu.Detail (1-20)'!C511=""),"",'Stu.Detail (1-20)'!C511)</f>
        <v/>
      </c>
      <c r="D509" s="67" t="str">
        <f>IF(OR('Stu.Detail (1-20)'!J511=0,'Stu.Detail (1-20)'!J511=""),"",'Stu.Detail (1-20)'!J511)</f>
        <v/>
      </c>
      <c r="E509" s="67" t="str">
        <f>IF(OR('Stu.Detail (1-20)'!K511=0,'Stu.Detail (1-20)'!K511=""),"",'Stu.Detail (1-20)'!K511)</f>
        <v/>
      </c>
      <c r="F509" s="67" t="str">
        <f>IF(OR('Stu.Detail (1-20)'!L511=0,'Stu.Detail (1-20)'!L511=""),"",'Stu.Detail (1-20)'!L511)</f>
        <v/>
      </c>
      <c r="H509" s="74" t="str">
        <f t="shared" si="5359"/>
        <v/>
      </c>
      <c r="I509" s="67" t="str">
        <f t="shared" si="5360"/>
        <v/>
      </c>
      <c r="J509" s="67" t="str">
        <f t="shared" si="5361"/>
        <v/>
      </c>
      <c r="K509" s="67" t="str">
        <f t="shared" si="5362"/>
        <v/>
      </c>
      <c r="L509" s="67" t="str">
        <f t="shared" si="5363"/>
        <v/>
      </c>
      <c r="M509" s="67" t="str">
        <f t="shared" si="5364"/>
        <v/>
      </c>
      <c r="N509" s="67" t="str">
        <f t="shared" si="5365"/>
        <v/>
      </c>
      <c r="O509" s="67" t="str">
        <f t="shared" si="5366"/>
        <v/>
      </c>
      <c r="P509" s="67" t="str">
        <f t="shared" si="5367"/>
        <v/>
      </c>
      <c r="Q509" s="75" t="str">
        <f t="shared" si="5368"/>
        <v/>
      </c>
      <c r="R509" s="74" t="str">
        <f t="shared" si="5369"/>
        <v/>
      </c>
      <c r="S509" s="67" t="str">
        <f t="shared" si="5370"/>
        <v/>
      </c>
      <c r="T509" s="67" t="str">
        <f t="shared" si="5371"/>
        <v/>
      </c>
      <c r="U509" s="67" t="str">
        <f t="shared" si="5372"/>
        <v/>
      </c>
      <c r="V509" s="67" t="str">
        <f t="shared" si="5373"/>
        <v/>
      </c>
      <c r="W509" s="67" t="str">
        <f t="shared" si="5374"/>
        <v/>
      </c>
      <c r="X509" s="67" t="str">
        <f t="shared" si="5375"/>
        <v/>
      </c>
      <c r="Y509" s="67" t="str">
        <f t="shared" si="5376"/>
        <v/>
      </c>
      <c r="Z509" s="67" t="str">
        <f t="shared" si="5377"/>
        <v/>
      </c>
      <c r="AA509" s="75" t="str">
        <f t="shared" si="5378"/>
        <v/>
      </c>
      <c r="AB509" s="74" t="str">
        <f t="shared" si="5609"/>
        <v/>
      </c>
      <c r="AC509" s="67" t="str">
        <f t="shared" ref="AC509" si="6019">IF(AND($F509=AB$2,$D509=AB$3,$E509=AC$4),1,"")</f>
        <v/>
      </c>
      <c r="AD509" s="67" t="str">
        <f t="shared" si="5380"/>
        <v/>
      </c>
      <c r="AE509" s="67" t="str">
        <f t="shared" si="5381"/>
        <v/>
      </c>
      <c r="AF509" s="67" t="str">
        <f t="shared" si="5382"/>
        <v/>
      </c>
      <c r="AG509" s="67" t="str">
        <f t="shared" si="5383"/>
        <v/>
      </c>
      <c r="AH509" s="67" t="str">
        <f t="shared" si="5384"/>
        <v/>
      </c>
      <c r="AI509" s="67" t="str">
        <f t="shared" si="5385"/>
        <v/>
      </c>
      <c r="AJ509" s="67" t="str">
        <f t="shared" si="5386"/>
        <v/>
      </c>
      <c r="AK509" s="75" t="str">
        <f t="shared" si="5387"/>
        <v/>
      </c>
      <c r="AL509" s="74" t="str">
        <f t="shared" si="5611"/>
        <v/>
      </c>
      <c r="AM509" s="67" t="str">
        <f t="shared" ref="AM509" si="6020">IF(AND($F509=AL$2,$D509=AL$3,$E509=AM$4),1,"")</f>
        <v/>
      </c>
      <c r="AN509" s="67" t="str">
        <f t="shared" si="5389"/>
        <v/>
      </c>
      <c r="AO509" s="67" t="str">
        <f t="shared" si="5390"/>
        <v/>
      </c>
      <c r="AP509" s="67" t="str">
        <f t="shared" si="5391"/>
        <v/>
      </c>
      <c r="AQ509" s="67" t="str">
        <f t="shared" si="5392"/>
        <v/>
      </c>
      <c r="AR509" s="67" t="str">
        <f t="shared" si="5393"/>
        <v/>
      </c>
      <c r="AS509" s="67" t="str">
        <f t="shared" si="5394"/>
        <v/>
      </c>
      <c r="AT509" s="67" t="str">
        <f t="shared" si="5395"/>
        <v/>
      </c>
      <c r="AU509" s="75" t="str">
        <f t="shared" si="5396"/>
        <v/>
      </c>
      <c r="AV509" s="74" t="str">
        <f t="shared" si="5613"/>
        <v/>
      </c>
      <c r="AW509" s="67" t="str">
        <f t="shared" ref="AW509" si="6021">IF(AND($F509=AV$2,$D509=AV$3,$E509=AW$4),1,"")</f>
        <v/>
      </c>
      <c r="AX509" s="67" t="str">
        <f t="shared" si="5398"/>
        <v/>
      </c>
      <c r="AY509" s="67" t="str">
        <f t="shared" si="5399"/>
        <v/>
      </c>
      <c r="AZ509" s="67" t="str">
        <f t="shared" si="5400"/>
        <v/>
      </c>
      <c r="BA509" s="67" t="str">
        <f t="shared" si="5401"/>
        <v/>
      </c>
      <c r="BB509" s="67" t="str">
        <f t="shared" si="5402"/>
        <v/>
      </c>
      <c r="BC509" s="67" t="str">
        <f t="shared" si="5403"/>
        <v/>
      </c>
      <c r="BD509" s="67" t="str">
        <f t="shared" si="5404"/>
        <v/>
      </c>
      <c r="BE509" s="75" t="str">
        <f t="shared" si="5405"/>
        <v/>
      </c>
      <c r="BF509" s="74" t="str">
        <f t="shared" si="5615"/>
        <v/>
      </c>
      <c r="BG509" s="67" t="str">
        <f t="shared" ref="BG509" si="6022">IF(AND($F509=BF$2,$D509=BF$3,$E509=BG$4),1,"")</f>
        <v/>
      </c>
      <c r="BH509" s="67" t="str">
        <f t="shared" si="5407"/>
        <v/>
      </c>
      <c r="BI509" s="67" t="str">
        <f t="shared" si="5408"/>
        <v/>
      </c>
      <c r="BJ509" s="67" t="str">
        <f t="shared" si="5409"/>
        <v/>
      </c>
      <c r="BK509" s="67" t="str">
        <f t="shared" si="5410"/>
        <v/>
      </c>
      <c r="BL509" s="67" t="str">
        <f t="shared" si="5411"/>
        <v/>
      </c>
      <c r="BM509" s="67" t="str">
        <f t="shared" si="5412"/>
        <v/>
      </c>
      <c r="BN509" s="67" t="str">
        <f t="shared" si="5413"/>
        <v/>
      </c>
      <c r="BO509" s="75" t="str">
        <f t="shared" si="5414"/>
        <v/>
      </c>
      <c r="BP509" s="74" t="str">
        <f t="shared" si="5617"/>
        <v/>
      </c>
      <c r="BQ509" s="67" t="str">
        <f t="shared" ref="BQ509" si="6023">IF(AND($F509=BP$2,$D509=BP$3,$E509=BQ$4),1,"")</f>
        <v/>
      </c>
      <c r="BR509" s="67" t="str">
        <f t="shared" si="5416"/>
        <v/>
      </c>
      <c r="BS509" s="67" t="str">
        <f t="shared" si="5417"/>
        <v/>
      </c>
      <c r="BT509" s="67" t="str">
        <f t="shared" si="5418"/>
        <v/>
      </c>
      <c r="BU509" s="67" t="str">
        <f t="shared" si="5419"/>
        <v/>
      </c>
      <c r="BV509" s="67" t="str">
        <f t="shared" si="5420"/>
        <v/>
      </c>
      <c r="BW509" s="67" t="str">
        <f t="shared" si="5421"/>
        <v/>
      </c>
      <c r="BX509" s="67" t="str">
        <f t="shared" si="5422"/>
        <v/>
      </c>
      <c r="BY509" s="75" t="str">
        <f t="shared" si="5423"/>
        <v/>
      </c>
      <c r="BZ509" s="74" t="str">
        <f t="shared" si="5619"/>
        <v/>
      </c>
      <c r="CA509" s="67" t="str">
        <f t="shared" ref="CA509" si="6024">IF(AND($F509=BZ$2,$D509=BZ$3,$E509=CA$4),1,"")</f>
        <v/>
      </c>
      <c r="CB509" s="67" t="str">
        <f t="shared" si="5425"/>
        <v/>
      </c>
      <c r="CC509" s="67" t="str">
        <f t="shared" si="5426"/>
        <v/>
      </c>
      <c r="CD509" s="67" t="str">
        <f t="shared" si="5427"/>
        <v/>
      </c>
      <c r="CE509" s="67" t="str">
        <f t="shared" si="5428"/>
        <v/>
      </c>
      <c r="CF509" s="67" t="str">
        <f t="shared" si="5429"/>
        <v/>
      </c>
      <c r="CG509" s="67" t="str">
        <f t="shared" si="5430"/>
        <v/>
      </c>
      <c r="CH509" s="67" t="str">
        <f t="shared" si="5431"/>
        <v/>
      </c>
      <c r="CI509" s="75" t="str">
        <f t="shared" si="5432"/>
        <v/>
      </c>
      <c r="CJ509" s="74" t="str">
        <f t="shared" si="5621"/>
        <v/>
      </c>
      <c r="CK509" s="67" t="str">
        <f t="shared" ref="CK509" si="6025">IF(AND($F509=CJ$2,$D509=CJ$3,$E509=CK$4),1,"")</f>
        <v/>
      </c>
      <c r="CL509" s="67" t="str">
        <f t="shared" si="5434"/>
        <v/>
      </c>
      <c r="CM509" s="67" t="str">
        <f t="shared" si="5435"/>
        <v/>
      </c>
      <c r="CN509" s="67" t="str">
        <f t="shared" si="5436"/>
        <v/>
      </c>
      <c r="CO509" s="67" t="str">
        <f t="shared" si="5437"/>
        <v/>
      </c>
      <c r="CP509" s="67" t="str">
        <f t="shared" si="5438"/>
        <v/>
      </c>
      <c r="CQ509" s="67" t="str">
        <f t="shared" si="5439"/>
        <v/>
      </c>
      <c r="CR509" s="67" t="str">
        <f t="shared" si="5440"/>
        <v/>
      </c>
      <c r="CS509" s="75" t="str">
        <f t="shared" si="5441"/>
        <v/>
      </c>
      <c r="CT509" s="74" t="str">
        <f t="shared" si="5623"/>
        <v/>
      </c>
      <c r="CU509" s="67" t="str">
        <f t="shared" ref="CU509" si="6026">IF(AND($F509=CT$2,$D509=CT$3,$E509=CU$4),1,"")</f>
        <v/>
      </c>
      <c r="CV509" s="67" t="str">
        <f t="shared" si="5443"/>
        <v/>
      </c>
      <c r="CW509" s="67" t="str">
        <f t="shared" si="5444"/>
        <v/>
      </c>
      <c r="CX509" s="67" t="str">
        <f t="shared" si="5445"/>
        <v/>
      </c>
      <c r="CY509" s="67" t="str">
        <f t="shared" si="5446"/>
        <v/>
      </c>
      <c r="CZ509" s="67" t="str">
        <f t="shared" si="5447"/>
        <v/>
      </c>
      <c r="DA509" s="67" t="str">
        <f t="shared" si="5448"/>
        <v/>
      </c>
      <c r="DB509" s="67" t="str">
        <f t="shared" si="5449"/>
        <v/>
      </c>
      <c r="DC509" s="75" t="str">
        <f t="shared" si="5450"/>
        <v/>
      </c>
      <c r="DD509" s="74" t="str">
        <f t="shared" si="5625"/>
        <v/>
      </c>
      <c r="DE509" s="67" t="str">
        <f t="shared" ref="DE509" si="6027">IF(AND($F509=DD$2,$D509=DD$3,$E509=DE$4),1,"")</f>
        <v/>
      </c>
      <c r="DF509" s="67" t="str">
        <f t="shared" si="5452"/>
        <v/>
      </c>
      <c r="DG509" s="67" t="str">
        <f t="shared" si="5453"/>
        <v/>
      </c>
      <c r="DH509" s="67" t="str">
        <f t="shared" si="5454"/>
        <v/>
      </c>
      <c r="DI509" s="67" t="str">
        <f t="shared" si="5455"/>
        <v/>
      </c>
      <c r="DJ509" s="67" t="str">
        <f t="shared" si="5456"/>
        <v/>
      </c>
      <c r="DK509" s="67" t="str">
        <f t="shared" si="5457"/>
        <v/>
      </c>
      <c r="DL509" s="67" t="str">
        <f t="shared" si="5458"/>
        <v/>
      </c>
      <c r="DM509" s="75" t="str">
        <f t="shared" si="5459"/>
        <v/>
      </c>
      <c r="DN509" s="74" t="str">
        <f t="shared" si="5627"/>
        <v/>
      </c>
      <c r="DO509" s="67" t="str">
        <f t="shared" ref="DO509" si="6028">IF(AND($F509=DN$2,$D509=DN$3,$E509=DO$4),1,"")</f>
        <v/>
      </c>
      <c r="DP509" s="67" t="str">
        <f t="shared" si="5461"/>
        <v/>
      </c>
      <c r="DQ509" s="67" t="str">
        <f t="shared" si="5462"/>
        <v/>
      </c>
      <c r="DR509" s="67" t="str">
        <f t="shared" si="5463"/>
        <v/>
      </c>
      <c r="DS509" s="67" t="str">
        <f t="shared" si="5464"/>
        <v/>
      </c>
      <c r="DT509" s="67" t="str">
        <f t="shared" si="5465"/>
        <v/>
      </c>
      <c r="DU509" s="67" t="str">
        <f t="shared" si="5466"/>
        <v/>
      </c>
      <c r="DV509" s="67" t="str">
        <f t="shared" si="5467"/>
        <v/>
      </c>
      <c r="DW509" s="76" t="str">
        <f t="shared" si="5468"/>
        <v/>
      </c>
      <c r="DX509" s="73"/>
    </row>
    <row r="510" spans="1:128" hidden="1">
      <c r="A510" s="67" t="str">
        <f>IF(OR(B510=0,B510=""),"",'Stu.Detail (1-20)'!A512)</f>
        <v/>
      </c>
      <c r="B510" s="67" t="str">
        <f>IF(OR('Stu.Detail (1-20)'!B512=0,'Stu.Detail (1-20)'!B512=""),"",'Stu.Detail (1-20)'!B512)</f>
        <v/>
      </c>
      <c r="C510" s="68" t="str">
        <f>IF(OR('Stu.Detail (1-20)'!C512=0,'Stu.Detail (1-20)'!C512=""),"",'Stu.Detail (1-20)'!C512)</f>
        <v/>
      </c>
      <c r="D510" s="67" t="str">
        <f>IF(OR('Stu.Detail (1-20)'!J512=0,'Stu.Detail (1-20)'!J512=""),"",'Stu.Detail (1-20)'!J512)</f>
        <v/>
      </c>
      <c r="E510" s="67" t="str">
        <f>IF(OR('Stu.Detail (1-20)'!K512=0,'Stu.Detail (1-20)'!K512=""),"",'Stu.Detail (1-20)'!K512)</f>
        <v/>
      </c>
      <c r="F510" s="67" t="str">
        <f>IF(OR('Stu.Detail (1-20)'!L512=0,'Stu.Detail (1-20)'!L512=""),"",'Stu.Detail (1-20)'!L512)</f>
        <v/>
      </c>
      <c r="H510" s="74" t="str">
        <f t="shared" si="5359"/>
        <v/>
      </c>
      <c r="I510" s="67" t="str">
        <f t="shared" si="5360"/>
        <v/>
      </c>
      <c r="J510" s="67" t="str">
        <f t="shared" si="5361"/>
        <v/>
      </c>
      <c r="K510" s="67" t="str">
        <f t="shared" si="5362"/>
        <v/>
      </c>
      <c r="L510" s="67" t="str">
        <f t="shared" si="5363"/>
        <v/>
      </c>
      <c r="M510" s="67" t="str">
        <f t="shared" si="5364"/>
        <v/>
      </c>
      <c r="N510" s="67" t="str">
        <f t="shared" si="5365"/>
        <v/>
      </c>
      <c r="O510" s="67" t="str">
        <f t="shared" si="5366"/>
        <v/>
      </c>
      <c r="P510" s="67" t="str">
        <f t="shared" si="5367"/>
        <v/>
      </c>
      <c r="Q510" s="75" t="str">
        <f t="shared" si="5368"/>
        <v/>
      </c>
      <c r="R510" s="74" t="str">
        <f t="shared" si="5369"/>
        <v/>
      </c>
      <c r="S510" s="67" t="str">
        <f t="shared" si="5370"/>
        <v/>
      </c>
      <c r="T510" s="67" t="str">
        <f t="shared" si="5371"/>
        <v/>
      </c>
      <c r="U510" s="67" t="str">
        <f t="shared" si="5372"/>
        <v/>
      </c>
      <c r="V510" s="67" t="str">
        <f t="shared" si="5373"/>
        <v/>
      </c>
      <c r="W510" s="67" t="str">
        <f t="shared" si="5374"/>
        <v/>
      </c>
      <c r="X510" s="67" t="str">
        <f t="shared" si="5375"/>
        <v/>
      </c>
      <c r="Y510" s="67" t="str">
        <f t="shared" si="5376"/>
        <v/>
      </c>
      <c r="Z510" s="67" t="str">
        <f t="shared" si="5377"/>
        <v/>
      </c>
      <c r="AA510" s="75" t="str">
        <f t="shared" si="5378"/>
        <v/>
      </c>
      <c r="AB510" s="74" t="str">
        <f t="shared" si="5609"/>
        <v/>
      </c>
      <c r="AC510" s="67" t="str">
        <f t="shared" ref="AC510" si="6029">IF(AND($F510=AB$2,$D510=AB$3,$E510=AC$4),1,"")</f>
        <v/>
      </c>
      <c r="AD510" s="67" t="str">
        <f t="shared" si="5380"/>
        <v/>
      </c>
      <c r="AE510" s="67" t="str">
        <f t="shared" si="5381"/>
        <v/>
      </c>
      <c r="AF510" s="67" t="str">
        <f t="shared" si="5382"/>
        <v/>
      </c>
      <c r="AG510" s="67" t="str">
        <f t="shared" si="5383"/>
        <v/>
      </c>
      <c r="AH510" s="67" t="str">
        <f t="shared" si="5384"/>
        <v/>
      </c>
      <c r="AI510" s="67" t="str">
        <f t="shared" si="5385"/>
        <v/>
      </c>
      <c r="AJ510" s="67" t="str">
        <f t="shared" si="5386"/>
        <v/>
      </c>
      <c r="AK510" s="75" t="str">
        <f t="shared" si="5387"/>
        <v/>
      </c>
      <c r="AL510" s="74" t="str">
        <f t="shared" si="5611"/>
        <v/>
      </c>
      <c r="AM510" s="67" t="str">
        <f t="shared" ref="AM510" si="6030">IF(AND($F510=AL$2,$D510=AL$3,$E510=AM$4),1,"")</f>
        <v/>
      </c>
      <c r="AN510" s="67" t="str">
        <f t="shared" si="5389"/>
        <v/>
      </c>
      <c r="AO510" s="67" t="str">
        <f t="shared" si="5390"/>
        <v/>
      </c>
      <c r="AP510" s="67" t="str">
        <f t="shared" si="5391"/>
        <v/>
      </c>
      <c r="AQ510" s="67" t="str">
        <f t="shared" si="5392"/>
        <v/>
      </c>
      <c r="AR510" s="67" t="str">
        <f t="shared" si="5393"/>
        <v/>
      </c>
      <c r="AS510" s="67" t="str">
        <f t="shared" si="5394"/>
        <v/>
      </c>
      <c r="AT510" s="67" t="str">
        <f t="shared" si="5395"/>
        <v/>
      </c>
      <c r="AU510" s="75" t="str">
        <f t="shared" si="5396"/>
        <v/>
      </c>
      <c r="AV510" s="74" t="str">
        <f t="shared" si="5613"/>
        <v/>
      </c>
      <c r="AW510" s="67" t="str">
        <f t="shared" ref="AW510" si="6031">IF(AND($F510=AV$2,$D510=AV$3,$E510=AW$4),1,"")</f>
        <v/>
      </c>
      <c r="AX510" s="67" t="str">
        <f t="shared" si="5398"/>
        <v/>
      </c>
      <c r="AY510" s="67" t="str">
        <f t="shared" si="5399"/>
        <v/>
      </c>
      <c r="AZ510" s="67" t="str">
        <f t="shared" si="5400"/>
        <v/>
      </c>
      <c r="BA510" s="67" t="str">
        <f t="shared" si="5401"/>
        <v/>
      </c>
      <c r="BB510" s="67" t="str">
        <f t="shared" si="5402"/>
        <v/>
      </c>
      <c r="BC510" s="67" t="str">
        <f t="shared" si="5403"/>
        <v/>
      </c>
      <c r="BD510" s="67" t="str">
        <f t="shared" si="5404"/>
        <v/>
      </c>
      <c r="BE510" s="75" t="str">
        <f t="shared" si="5405"/>
        <v/>
      </c>
      <c r="BF510" s="74" t="str">
        <f t="shared" si="5615"/>
        <v/>
      </c>
      <c r="BG510" s="67" t="str">
        <f t="shared" ref="BG510" si="6032">IF(AND($F510=BF$2,$D510=BF$3,$E510=BG$4),1,"")</f>
        <v/>
      </c>
      <c r="BH510" s="67" t="str">
        <f t="shared" si="5407"/>
        <v/>
      </c>
      <c r="BI510" s="67" t="str">
        <f t="shared" si="5408"/>
        <v/>
      </c>
      <c r="BJ510" s="67" t="str">
        <f t="shared" si="5409"/>
        <v/>
      </c>
      <c r="BK510" s="67" t="str">
        <f t="shared" si="5410"/>
        <v/>
      </c>
      <c r="BL510" s="67" t="str">
        <f t="shared" si="5411"/>
        <v/>
      </c>
      <c r="BM510" s="67" t="str">
        <f t="shared" si="5412"/>
        <v/>
      </c>
      <c r="BN510" s="67" t="str">
        <f t="shared" si="5413"/>
        <v/>
      </c>
      <c r="BO510" s="75" t="str">
        <f t="shared" si="5414"/>
        <v/>
      </c>
      <c r="BP510" s="74" t="str">
        <f t="shared" si="5617"/>
        <v/>
      </c>
      <c r="BQ510" s="67" t="str">
        <f t="shared" ref="BQ510" si="6033">IF(AND($F510=BP$2,$D510=BP$3,$E510=BQ$4),1,"")</f>
        <v/>
      </c>
      <c r="BR510" s="67" t="str">
        <f t="shared" si="5416"/>
        <v/>
      </c>
      <c r="BS510" s="67" t="str">
        <f t="shared" si="5417"/>
        <v/>
      </c>
      <c r="BT510" s="67" t="str">
        <f t="shared" si="5418"/>
        <v/>
      </c>
      <c r="BU510" s="67" t="str">
        <f t="shared" si="5419"/>
        <v/>
      </c>
      <c r="BV510" s="67" t="str">
        <f t="shared" si="5420"/>
        <v/>
      </c>
      <c r="BW510" s="67" t="str">
        <f t="shared" si="5421"/>
        <v/>
      </c>
      <c r="BX510" s="67" t="str">
        <f t="shared" si="5422"/>
        <v/>
      </c>
      <c r="BY510" s="75" t="str">
        <f t="shared" si="5423"/>
        <v/>
      </c>
      <c r="BZ510" s="74" t="str">
        <f t="shared" si="5619"/>
        <v/>
      </c>
      <c r="CA510" s="67" t="str">
        <f t="shared" ref="CA510" si="6034">IF(AND($F510=BZ$2,$D510=BZ$3,$E510=CA$4),1,"")</f>
        <v/>
      </c>
      <c r="CB510" s="67" t="str">
        <f t="shared" si="5425"/>
        <v/>
      </c>
      <c r="CC510" s="67" t="str">
        <f t="shared" si="5426"/>
        <v/>
      </c>
      <c r="CD510" s="67" t="str">
        <f t="shared" si="5427"/>
        <v/>
      </c>
      <c r="CE510" s="67" t="str">
        <f t="shared" si="5428"/>
        <v/>
      </c>
      <c r="CF510" s="67" t="str">
        <f t="shared" si="5429"/>
        <v/>
      </c>
      <c r="CG510" s="67" t="str">
        <f t="shared" si="5430"/>
        <v/>
      </c>
      <c r="CH510" s="67" t="str">
        <f t="shared" si="5431"/>
        <v/>
      </c>
      <c r="CI510" s="75" t="str">
        <f t="shared" si="5432"/>
        <v/>
      </c>
      <c r="CJ510" s="74" t="str">
        <f t="shared" si="5621"/>
        <v/>
      </c>
      <c r="CK510" s="67" t="str">
        <f t="shared" ref="CK510" si="6035">IF(AND($F510=CJ$2,$D510=CJ$3,$E510=CK$4),1,"")</f>
        <v/>
      </c>
      <c r="CL510" s="67" t="str">
        <f t="shared" si="5434"/>
        <v/>
      </c>
      <c r="CM510" s="67" t="str">
        <f t="shared" si="5435"/>
        <v/>
      </c>
      <c r="CN510" s="67" t="str">
        <f t="shared" si="5436"/>
        <v/>
      </c>
      <c r="CO510" s="67" t="str">
        <f t="shared" si="5437"/>
        <v/>
      </c>
      <c r="CP510" s="67" t="str">
        <f t="shared" si="5438"/>
        <v/>
      </c>
      <c r="CQ510" s="67" t="str">
        <f t="shared" si="5439"/>
        <v/>
      </c>
      <c r="CR510" s="67" t="str">
        <f t="shared" si="5440"/>
        <v/>
      </c>
      <c r="CS510" s="75" t="str">
        <f t="shared" si="5441"/>
        <v/>
      </c>
      <c r="CT510" s="74" t="str">
        <f t="shared" si="5623"/>
        <v/>
      </c>
      <c r="CU510" s="67" t="str">
        <f t="shared" ref="CU510" si="6036">IF(AND($F510=CT$2,$D510=CT$3,$E510=CU$4),1,"")</f>
        <v/>
      </c>
      <c r="CV510" s="67" t="str">
        <f t="shared" si="5443"/>
        <v/>
      </c>
      <c r="CW510" s="67" t="str">
        <f t="shared" si="5444"/>
        <v/>
      </c>
      <c r="CX510" s="67" t="str">
        <f t="shared" si="5445"/>
        <v/>
      </c>
      <c r="CY510" s="67" t="str">
        <f t="shared" si="5446"/>
        <v/>
      </c>
      <c r="CZ510" s="67" t="str">
        <f t="shared" si="5447"/>
        <v/>
      </c>
      <c r="DA510" s="67" t="str">
        <f t="shared" si="5448"/>
        <v/>
      </c>
      <c r="DB510" s="67" t="str">
        <f t="shared" si="5449"/>
        <v/>
      </c>
      <c r="DC510" s="75" t="str">
        <f t="shared" si="5450"/>
        <v/>
      </c>
      <c r="DD510" s="74" t="str">
        <f t="shared" si="5625"/>
        <v/>
      </c>
      <c r="DE510" s="67" t="str">
        <f t="shared" ref="DE510" si="6037">IF(AND($F510=DD$2,$D510=DD$3,$E510=DE$4),1,"")</f>
        <v/>
      </c>
      <c r="DF510" s="67" t="str">
        <f t="shared" si="5452"/>
        <v/>
      </c>
      <c r="DG510" s="67" t="str">
        <f t="shared" si="5453"/>
        <v/>
      </c>
      <c r="DH510" s="67" t="str">
        <f t="shared" si="5454"/>
        <v/>
      </c>
      <c r="DI510" s="67" t="str">
        <f t="shared" si="5455"/>
        <v/>
      </c>
      <c r="DJ510" s="67" t="str">
        <f t="shared" si="5456"/>
        <v/>
      </c>
      <c r="DK510" s="67" t="str">
        <f t="shared" si="5457"/>
        <v/>
      </c>
      <c r="DL510" s="67" t="str">
        <f t="shared" si="5458"/>
        <v/>
      </c>
      <c r="DM510" s="75" t="str">
        <f t="shared" si="5459"/>
        <v/>
      </c>
      <c r="DN510" s="74" t="str">
        <f t="shared" si="5627"/>
        <v/>
      </c>
      <c r="DO510" s="67" t="str">
        <f t="shared" ref="DO510" si="6038">IF(AND($F510=DN$2,$D510=DN$3,$E510=DO$4),1,"")</f>
        <v/>
      </c>
      <c r="DP510" s="67" t="str">
        <f t="shared" si="5461"/>
        <v/>
      </c>
      <c r="DQ510" s="67" t="str">
        <f t="shared" si="5462"/>
        <v/>
      </c>
      <c r="DR510" s="67" t="str">
        <f t="shared" si="5463"/>
        <v/>
      </c>
      <c r="DS510" s="67" t="str">
        <f t="shared" si="5464"/>
        <v/>
      </c>
      <c r="DT510" s="67" t="str">
        <f t="shared" si="5465"/>
        <v/>
      </c>
      <c r="DU510" s="67" t="str">
        <f t="shared" si="5466"/>
        <v/>
      </c>
      <c r="DV510" s="67" t="str">
        <f t="shared" si="5467"/>
        <v/>
      </c>
      <c r="DW510" s="76" t="str">
        <f t="shared" si="5468"/>
        <v/>
      </c>
      <c r="DX510" s="73"/>
    </row>
    <row r="511" spans="1:128" hidden="1">
      <c r="A511" s="67" t="str">
        <f>IF(OR(B511=0,B511=""),"",'Stu.Detail (1-20)'!A513)</f>
        <v/>
      </c>
      <c r="B511" s="67" t="str">
        <f>IF(OR('Stu.Detail (1-20)'!B513=0,'Stu.Detail (1-20)'!B513=""),"",'Stu.Detail (1-20)'!B513)</f>
        <v/>
      </c>
      <c r="C511" s="68" t="str">
        <f>IF(OR('Stu.Detail (1-20)'!C513=0,'Stu.Detail (1-20)'!C513=""),"",'Stu.Detail (1-20)'!C513)</f>
        <v/>
      </c>
      <c r="D511" s="67" t="str">
        <f>IF(OR('Stu.Detail (1-20)'!J513=0,'Stu.Detail (1-20)'!J513=""),"",'Stu.Detail (1-20)'!J513)</f>
        <v/>
      </c>
      <c r="E511" s="67" t="str">
        <f>IF(OR('Stu.Detail (1-20)'!K513=0,'Stu.Detail (1-20)'!K513=""),"",'Stu.Detail (1-20)'!K513)</f>
        <v/>
      </c>
      <c r="F511" s="67" t="str">
        <f>IF(OR('Stu.Detail (1-20)'!L513=0,'Stu.Detail (1-20)'!L513=""),"",'Stu.Detail (1-20)'!L513)</f>
        <v/>
      </c>
      <c r="H511" s="74" t="str">
        <f t="shared" si="5359"/>
        <v/>
      </c>
      <c r="I511" s="67" t="str">
        <f t="shared" si="5360"/>
        <v/>
      </c>
      <c r="J511" s="67" t="str">
        <f t="shared" si="5361"/>
        <v/>
      </c>
      <c r="K511" s="67" t="str">
        <f t="shared" si="5362"/>
        <v/>
      </c>
      <c r="L511" s="67" t="str">
        <f t="shared" si="5363"/>
        <v/>
      </c>
      <c r="M511" s="67" t="str">
        <f t="shared" si="5364"/>
        <v/>
      </c>
      <c r="N511" s="67" t="str">
        <f t="shared" si="5365"/>
        <v/>
      </c>
      <c r="O511" s="67" t="str">
        <f t="shared" si="5366"/>
        <v/>
      </c>
      <c r="P511" s="67" t="str">
        <f t="shared" si="5367"/>
        <v/>
      </c>
      <c r="Q511" s="75" t="str">
        <f t="shared" si="5368"/>
        <v/>
      </c>
      <c r="R511" s="74" t="str">
        <f t="shared" si="5369"/>
        <v/>
      </c>
      <c r="S511" s="67" t="str">
        <f t="shared" si="5370"/>
        <v/>
      </c>
      <c r="T511" s="67" t="str">
        <f t="shared" si="5371"/>
        <v/>
      </c>
      <c r="U511" s="67" t="str">
        <f t="shared" si="5372"/>
        <v/>
      </c>
      <c r="V511" s="67" t="str">
        <f t="shared" si="5373"/>
        <v/>
      </c>
      <c r="W511" s="67" t="str">
        <f t="shared" si="5374"/>
        <v/>
      </c>
      <c r="X511" s="67" t="str">
        <f t="shared" si="5375"/>
        <v/>
      </c>
      <c r="Y511" s="67" t="str">
        <f t="shared" si="5376"/>
        <v/>
      </c>
      <c r="Z511" s="67" t="str">
        <f t="shared" si="5377"/>
        <v/>
      </c>
      <c r="AA511" s="75" t="str">
        <f t="shared" si="5378"/>
        <v/>
      </c>
      <c r="AB511" s="74" t="str">
        <f t="shared" si="5609"/>
        <v/>
      </c>
      <c r="AC511" s="67" t="str">
        <f t="shared" ref="AC511" si="6039">IF(AND($F511=AB$2,$D511=AB$3,$E511=AC$4),1,"")</f>
        <v/>
      </c>
      <c r="AD511" s="67" t="str">
        <f t="shared" si="5380"/>
        <v/>
      </c>
      <c r="AE511" s="67" t="str">
        <f t="shared" si="5381"/>
        <v/>
      </c>
      <c r="AF511" s="67" t="str">
        <f t="shared" si="5382"/>
        <v/>
      </c>
      <c r="AG511" s="67" t="str">
        <f t="shared" si="5383"/>
        <v/>
      </c>
      <c r="AH511" s="67" t="str">
        <f t="shared" si="5384"/>
        <v/>
      </c>
      <c r="AI511" s="67" t="str">
        <f t="shared" si="5385"/>
        <v/>
      </c>
      <c r="AJ511" s="67" t="str">
        <f t="shared" si="5386"/>
        <v/>
      </c>
      <c r="AK511" s="75" t="str">
        <f t="shared" si="5387"/>
        <v/>
      </c>
      <c r="AL511" s="74" t="str">
        <f t="shared" si="5611"/>
        <v/>
      </c>
      <c r="AM511" s="67" t="str">
        <f t="shared" ref="AM511" si="6040">IF(AND($F511=AL$2,$D511=AL$3,$E511=AM$4),1,"")</f>
        <v/>
      </c>
      <c r="AN511" s="67" t="str">
        <f t="shared" si="5389"/>
        <v/>
      </c>
      <c r="AO511" s="67" t="str">
        <f t="shared" si="5390"/>
        <v/>
      </c>
      <c r="AP511" s="67" t="str">
        <f t="shared" si="5391"/>
        <v/>
      </c>
      <c r="AQ511" s="67" t="str">
        <f t="shared" si="5392"/>
        <v/>
      </c>
      <c r="AR511" s="67" t="str">
        <f t="shared" si="5393"/>
        <v/>
      </c>
      <c r="AS511" s="67" t="str">
        <f t="shared" si="5394"/>
        <v/>
      </c>
      <c r="AT511" s="67" t="str">
        <f t="shared" si="5395"/>
        <v/>
      </c>
      <c r="AU511" s="75" t="str">
        <f t="shared" si="5396"/>
        <v/>
      </c>
      <c r="AV511" s="74" t="str">
        <f t="shared" si="5613"/>
        <v/>
      </c>
      <c r="AW511" s="67" t="str">
        <f t="shared" ref="AW511" si="6041">IF(AND($F511=AV$2,$D511=AV$3,$E511=AW$4),1,"")</f>
        <v/>
      </c>
      <c r="AX511" s="67" t="str">
        <f t="shared" si="5398"/>
        <v/>
      </c>
      <c r="AY511" s="67" t="str">
        <f t="shared" si="5399"/>
        <v/>
      </c>
      <c r="AZ511" s="67" t="str">
        <f t="shared" si="5400"/>
        <v/>
      </c>
      <c r="BA511" s="67" t="str">
        <f t="shared" si="5401"/>
        <v/>
      </c>
      <c r="BB511" s="67" t="str">
        <f t="shared" si="5402"/>
        <v/>
      </c>
      <c r="BC511" s="67" t="str">
        <f t="shared" si="5403"/>
        <v/>
      </c>
      <c r="BD511" s="67" t="str">
        <f t="shared" si="5404"/>
        <v/>
      </c>
      <c r="BE511" s="75" t="str">
        <f t="shared" si="5405"/>
        <v/>
      </c>
      <c r="BF511" s="74" t="str">
        <f t="shared" si="5615"/>
        <v/>
      </c>
      <c r="BG511" s="67" t="str">
        <f t="shared" ref="BG511" si="6042">IF(AND($F511=BF$2,$D511=BF$3,$E511=BG$4),1,"")</f>
        <v/>
      </c>
      <c r="BH511" s="67" t="str">
        <f t="shared" si="5407"/>
        <v/>
      </c>
      <c r="BI511" s="67" t="str">
        <f t="shared" si="5408"/>
        <v/>
      </c>
      <c r="BJ511" s="67" t="str">
        <f t="shared" si="5409"/>
        <v/>
      </c>
      <c r="BK511" s="67" t="str">
        <f t="shared" si="5410"/>
        <v/>
      </c>
      <c r="BL511" s="67" t="str">
        <f t="shared" si="5411"/>
        <v/>
      </c>
      <c r="BM511" s="67" t="str">
        <f t="shared" si="5412"/>
        <v/>
      </c>
      <c r="BN511" s="67" t="str">
        <f t="shared" si="5413"/>
        <v/>
      </c>
      <c r="BO511" s="75" t="str">
        <f t="shared" si="5414"/>
        <v/>
      </c>
      <c r="BP511" s="74" t="str">
        <f t="shared" si="5617"/>
        <v/>
      </c>
      <c r="BQ511" s="67" t="str">
        <f t="shared" ref="BQ511" si="6043">IF(AND($F511=BP$2,$D511=BP$3,$E511=BQ$4),1,"")</f>
        <v/>
      </c>
      <c r="BR511" s="67" t="str">
        <f t="shared" si="5416"/>
        <v/>
      </c>
      <c r="BS511" s="67" t="str">
        <f t="shared" si="5417"/>
        <v/>
      </c>
      <c r="BT511" s="67" t="str">
        <f t="shared" si="5418"/>
        <v/>
      </c>
      <c r="BU511" s="67" t="str">
        <f t="shared" si="5419"/>
        <v/>
      </c>
      <c r="BV511" s="67" t="str">
        <f t="shared" si="5420"/>
        <v/>
      </c>
      <c r="BW511" s="67" t="str">
        <f t="shared" si="5421"/>
        <v/>
      </c>
      <c r="BX511" s="67" t="str">
        <f t="shared" si="5422"/>
        <v/>
      </c>
      <c r="BY511" s="75" t="str">
        <f t="shared" si="5423"/>
        <v/>
      </c>
      <c r="BZ511" s="74" t="str">
        <f t="shared" si="5619"/>
        <v/>
      </c>
      <c r="CA511" s="67" t="str">
        <f t="shared" ref="CA511" si="6044">IF(AND($F511=BZ$2,$D511=BZ$3,$E511=CA$4),1,"")</f>
        <v/>
      </c>
      <c r="CB511" s="67" t="str">
        <f t="shared" si="5425"/>
        <v/>
      </c>
      <c r="CC511" s="67" t="str">
        <f t="shared" si="5426"/>
        <v/>
      </c>
      <c r="CD511" s="67" t="str">
        <f t="shared" si="5427"/>
        <v/>
      </c>
      <c r="CE511" s="67" t="str">
        <f t="shared" si="5428"/>
        <v/>
      </c>
      <c r="CF511" s="67" t="str">
        <f t="shared" si="5429"/>
        <v/>
      </c>
      <c r="CG511" s="67" t="str">
        <f t="shared" si="5430"/>
        <v/>
      </c>
      <c r="CH511" s="67" t="str">
        <f t="shared" si="5431"/>
        <v/>
      </c>
      <c r="CI511" s="75" t="str">
        <f t="shared" si="5432"/>
        <v/>
      </c>
      <c r="CJ511" s="74" t="str">
        <f t="shared" si="5621"/>
        <v/>
      </c>
      <c r="CK511" s="67" t="str">
        <f t="shared" ref="CK511" si="6045">IF(AND($F511=CJ$2,$D511=CJ$3,$E511=CK$4),1,"")</f>
        <v/>
      </c>
      <c r="CL511" s="67" t="str">
        <f t="shared" si="5434"/>
        <v/>
      </c>
      <c r="CM511" s="67" t="str">
        <f t="shared" si="5435"/>
        <v/>
      </c>
      <c r="CN511" s="67" t="str">
        <f t="shared" si="5436"/>
        <v/>
      </c>
      <c r="CO511" s="67" t="str">
        <f t="shared" si="5437"/>
        <v/>
      </c>
      <c r="CP511" s="67" t="str">
        <f t="shared" si="5438"/>
        <v/>
      </c>
      <c r="CQ511" s="67" t="str">
        <f t="shared" si="5439"/>
        <v/>
      </c>
      <c r="CR511" s="67" t="str">
        <f t="shared" si="5440"/>
        <v/>
      </c>
      <c r="CS511" s="75" t="str">
        <f t="shared" si="5441"/>
        <v/>
      </c>
      <c r="CT511" s="74" t="str">
        <f t="shared" si="5623"/>
        <v/>
      </c>
      <c r="CU511" s="67" t="str">
        <f t="shared" ref="CU511" si="6046">IF(AND($F511=CT$2,$D511=CT$3,$E511=CU$4),1,"")</f>
        <v/>
      </c>
      <c r="CV511" s="67" t="str">
        <f t="shared" si="5443"/>
        <v/>
      </c>
      <c r="CW511" s="67" t="str">
        <f t="shared" si="5444"/>
        <v/>
      </c>
      <c r="CX511" s="67" t="str">
        <f t="shared" si="5445"/>
        <v/>
      </c>
      <c r="CY511" s="67" t="str">
        <f t="shared" si="5446"/>
        <v/>
      </c>
      <c r="CZ511" s="67" t="str">
        <f t="shared" si="5447"/>
        <v/>
      </c>
      <c r="DA511" s="67" t="str">
        <f t="shared" si="5448"/>
        <v/>
      </c>
      <c r="DB511" s="67" t="str">
        <f t="shared" si="5449"/>
        <v/>
      </c>
      <c r="DC511" s="75" t="str">
        <f t="shared" si="5450"/>
        <v/>
      </c>
      <c r="DD511" s="74" t="str">
        <f t="shared" si="5625"/>
        <v/>
      </c>
      <c r="DE511" s="67" t="str">
        <f t="shared" ref="DE511" si="6047">IF(AND($F511=DD$2,$D511=DD$3,$E511=DE$4),1,"")</f>
        <v/>
      </c>
      <c r="DF511" s="67" t="str">
        <f t="shared" si="5452"/>
        <v/>
      </c>
      <c r="DG511" s="67" t="str">
        <f t="shared" si="5453"/>
        <v/>
      </c>
      <c r="DH511" s="67" t="str">
        <f t="shared" si="5454"/>
        <v/>
      </c>
      <c r="DI511" s="67" t="str">
        <f t="shared" si="5455"/>
        <v/>
      </c>
      <c r="DJ511" s="67" t="str">
        <f t="shared" si="5456"/>
        <v/>
      </c>
      <c r="DK511" s="67" t="str">
        <f t="shared" si="5457"/>
        <v/>
      </c>
      <c r="DL511" s="67" t="str">
        <f t="shared" si="5458"/>
        <v/>
      </c>
      <c r="DM511" s="75" t="str">
        <f t="shared" si="5459"/>
        <v/>
      </c>
      <c r="DN511" s="74" t="str">
        <f t="shared" si="5627"/>
        <v/>
      </c>
      <c r="DO511" s="67" t="str">
        <f t="shared" ref="DO511" si="6048">IF(AND($F511=DN$2,$D511=DN$3,$E511=DO$4),1,"")</f>
        <v/>
      </c>
      <c r="DP511" s="67" t="str">
        <f t="shared" si="5461"/>
        <v/>
      </c>
      <c r="DQ511" s="67" t="str">
        <f t="shared" si="5462"/>
        <v/>
      </c>
      <c r="DR511" s="67" t="str">
        <f t="shared" si="5463"/>
        <v/>
      </c>
      <c r="DS511" s="67" t="str">
        <f t="shared" si="5464"/>
        <v/>
      </c>
      <c r="DT511" s="67" t="str">
        <f t="shared" si="5465"/>
        <v/>
      </c>
      <c r="DU511" s="67" t="str">
        <f t="shared" si="5466"/>
        <v/>
      </c>
      <c r="DV511" s="67" t="str">
        <f t="shared" si="5467"/>
        <v/>
      </c>
      <c r="DW511" s="76" t="str">
        <f t="shared" si="5468"/>
        <v/>
      </c>
      <c r="DX511" s="73"/>
    </row>
    <row r="512" spans="1:128" hidden="1">
      <c r="A512" s="67" t="str">
        <f>IF(OR(B512=0,B512=""),"",'Stu.Detail (1-20)'!A514)</f>
        <v/>
      </c>
      <c r="B512" s="67" t="str">
        <f>IF(OR('Stu.Detail (1-20)'!B514=0,'Stu.Detail (1-20)'!B514=""),"",'Stu.Detail (1-20)'!B514)</f>
        <v/>
      </c>
      <c r="C512" s="68" t="str">
        <f>IF(OR('Stu.Detail (1-20)'!C514=0,'Stu.Detail (1-20)'!C514=""),"",'Stu.Detail (1-20)'!C514)</f>
        <v/>
      </c>
      <c r="D512" s="67" t="str">
        <f>IF(OR('Stu.Detail (1-20)'!J514=0,'Stu.Detail (1-20)'!J514=""),"",'Stu.Detail (1-20)'!J514)</f>
        <v/>
      </c>
      <c r="E512" s="67" t="str">
        <f>IF(OR('Stu.Detail (1-20)'!K514=0,'Stu.Detail (1-20)'!K514=""),"",'Stu.Detail (1-20)'!K514)</f>
        <v/>
      </c>
      <c r="F512" s="67" t="str">
        <f>IF(OR('Stu.Detail (1-20)'!L514=0,'Stu.Detail (1-20)'!L514=""),"",'Stu.Detail (1-20)'!L514)</f>
        <v/>
      </c>
      <c r="H512" s="74" t="str">
        <f t="shared" si="5359"/>
        <v/>
      </c>
      <c r="I512" s="67" t="str">
        <f t="shared" si="5360"/>
        <v/>
      </c>
      <c r="J512" s="67" t="str">
        <f t="shared" si="5361"/>
        <v/>
      </c>
      <c r="K512" s="67" t="str">
        <f t="shared" si="5362"/>
        <v/>
      </c>
      <c r="L512" s="67" t="str">
        <f t="shared" si="5363"/>
        <v/>
      </c>
      <c r="M512" s="67" t="str">
        <f t="shared" si="5364"/>
        <v/>
      </c>
      <c r="N512" s="67" t="str">
        <f t="shared" si="5365"/>
        <v/>
      </c>
      <c r="O512" s="67" t="str">
        <f t="shared" si="5366"/>
        <v/>
      </c>
      <c r="P512" s="67" t="str">
        <f t="shared" si="5367"/>
        <v/>
      </c>
      <c r="Q512" s="75" t="str">
        <f t="shared" si="5368"/>
        <v/>
      </c>
      <c r="R512" s="74" t="str">
        <f t="shared" si="5369"/>
        <v/>
      </c>
      <c r="S512" s="67" t="str">
        <f t="shared" si="5370"/>
        <v/>
      </c>
      <c r="T512" s="67" t="str">
        <f t="shared" si="5371"/>
        <v/>
      </c>
      <c r="U512" s="67" t="str">
        <f t="shared" si="5372"/>
        <v/>
      </c>
      <c r="V512" s="67" t="str">
        <f t="shared" si="5373"/>
        <v/>
      </c>
      <c r="W512" s="67" t="str">
        <f t="shared" si="5374"/>
        <v/>
      </c>
      <c r="X512" s="67" t="str">
        <f t="shared" si="5375"/>
        <v/>
      </c>
      <c r="Y512" s="67" t="str">
        <f t="shared" si="5376"/>
        <v/>
      </c>
      <c r="Z512" s="67" t="str">
        <f t="shared" si="5377"/>
        <v/>
      </c>
      <c r="AA512" s="75" t="str">
        <f t="shared" si="5378"/>
        <v/>
      </c>
      <c r="AB512" s="74" t="str">
        <f t="shared" si="5609"/>
        <v/>
      </c>
      <c r="AC512" s="67" t="str">
        <f t="shared" ref="AC512" si="6049">IF(AND($F512=AB$2,$D512=AB$3,$E512=AC$4),1,"")</f>
        <v/>
      </c>
      <c r="AD512" s="67" t="str">
        <f t="shared" si="5380"/>
        <v/>
      </c>
      <c r="AE512" s="67" t="str">
        <f t="shared" si="5381"/>
        <v/>
      </c>
      <c r="AF512" s="67" t="str">
        <f t="shared" si="5382"/>
        <v/>
      </c>
      <c r="AG512" s="67" t="str">
        <f t="shared" si="5383"/>
        <v/>
      </c>
      <c r="AH512" s="67" t="str">
        <f t="shared" si="5384"/>
        <v/>
      </c>
      <c r="AI512" s="67" t="str">
        <f t="shared" si="5385"/>
        <v/>
      </c>
      <c r="AJ512" s="67" t="str">
        <f t="shared" si="5386"/>
        <v/>
      </c>
      <c r="AK512" s="75" t="str">
        <f t="shared" si="5387"/>
        <v/>
      </c>
      <c r="AL512" s="74" t="str">
        <f t="shared" si="5611"/>
        <v/>
      </c>
      <c r="AM512" s="67" t="str">
        <f t="shared" ref="AM512" si="6050">IF(AND($F512=AL$2,$D512=AL$3,$E512=AM$4),1,"")</f>
        <v/>
      </c>
      <c r="AN512" s="67" t="str">
        <f t="shared" si="5389"/>
        <v/>
      </c>
      <c r="AO512" s="67" t="str">
        <f t="shared" si="5390"/>
        <v/>
      </c>
      <c r="AP512" s="67" t="str">
        <f t="shared" si="5391"/>
        <v/>
      </c>
      <c r="AQ512" s="67" t="str">
        <f t="shared" si="5392"/>
        <v/>
      </c>
      <c r="AR512" s="67" t="str">
        <f t="shared" si="5393"/>
        <v/>
      </c>
      <c r="AS512" s="67" t="str">
        <f t="shared" si="5394"/>
        <v/>
      </c>
      <c r="AT512" s="67" t="str">
        <f t="shared" si="5395"/>
        <v/>
      </c>
      <c r="AU512" s="75" t="str">
        <f t="shared" si="5396"/>
        <v/>
      </c>
      <c r="AV512" s="74" t="str">
        <f t="shared" si="5613"/>
        <v/>
      </c>
      <c r="AW512" s="67" t="str">
        <f t="shared" ref="AW512" si="6051">IF(AND($F512=AV$2,$D512=AV$3,$E512=AW$4),1,"")</f>
        <v/>
      </c>
      <c r="AX512" s="67" t="str">
        <f t="shared" si="5398"/>
        <v/>
      </c>
      <c r="AY512" s="67" t="str">
        <f t="shared" si="5399"/>
        <v/>
      </c>
      <c r="AZ512" s="67" t="str">
        <f t="shared" si="5400"/>
        <v/>
      </c>
      <c r="BA512" s="67" t="str">
        <f t="shared" si="5401"/>
        <v/>
      </c>
      <c r="BB512" s="67" t="str">
        <f t="shared" si="5402"/>
        <v/>
      </c>
      <c r="BC512" s="67" t="str">
        <f t="shared" si="5403"/>
        <v/>
      </c>
      <c r="BD512" s="67" t="str">
        <f t="shared" si="5404"/>
        <v/>
      </c>
      <c r="BE512" s="75" t="str">
        <f t="shared" si="5405"/>
        <v/>
      </c>
      <c r="BF512" s="74" t="str">
        <f t="shared" si="5615"/>
        <v/>
      </c>
      <c r="BG512" s="67" t="str">
        <f t="shared" ref="BG512" si="6052">IF(AND($F512=BF$2,$D512=BF$3,$E512=BG$4),1,"")</f>
        <v/>
      </c>
      <c r="BH512" s="67" t="str">
        <f t="shared" si="5407"/>
        <v/>
      </c>
      <c r="BI512" s="67" t="str">
        <f t="shared" si="5408"/>
        <v/>
      </c>
      <c r="BJ512" s="67" t="str">
        <f t="shared" si="5409"/>
        <v/>
      </c>
      <c r="BK512" s="67" t="str">
        <f t="shared" si="5410"/>
        <v/>
      </c>
      <c r="BL512" s="67" t="str">
        <f t="shared" si="5411"/>
        <v/>
      </c>
      <c r="BM512" s="67" t="str">
        <f t="shared" si="5412"/>
        <v/>
      </c>
      <c r="BN512" s="67" t="str">
        <f t="shared" si="5413"/>
        <v/>
      </c>
      <c r="BO512" s="75" t="str">
        <f t="shared" si="5414"/>
        <v/>
      </c>
      <c r="BP512" s="74" t="str">
        <f t="shared" si="5617"/>
        <v/>
      </c>
      <c r="BQ512" s="67" t="str">
        <f t="shared" ref="BQ512" si="6053">IF(AND($F512=BP$2,$D512=BP$3,$E512=BQ$4),1,"")</f>
        <v/>
      </c>
      <c r="BR512" s="67" t="str">
        <f t="shared" si="5416"/>
        <v/>
      </c>
      <c r="BS512" s="67" t="str">
        <f t="shared" si="5417"/>
        <v/>
      </c>
      <c r="BT512" s="67" t="str">
        <f t="shared" si="5418"/>
        <v/>
      </c>
      <c r="BU512" s="67" t="str">
        <f t="shared" si="5419"/>
        <v/>
      </c>
      <c r="BV512" s="67" t="str">
        <f t="shared" si="5420"/>
        <v/>
      </c>
      <c r="BW512" s="67" t="str">
        <f t="shared" si="5421"/>
        <v/>
      </c>
      <c r="BX512" s="67" t="str">
        <f t="shared" si="5422"/>
        <v/>
      </c>
      <c r="BY512" s="75" t="str">
        <f t="shared" si="5423"/>
        <v/>
      </c>
      <c r="BZ512" s="74" t="str">
        <f t="shared" si="5619"/>
        <v/>
      </c>
      <c r="CA512" s="67" t="str">
        <f t="shared" ref="CA512" si="6054">IF(AND($F512=BZ$2,$D512=BZ$3,$E512=CA$4),1,"")</f>
        <v/>
      </c>
      <c r="CB512" s="67" t="str">
        <f t="shared" si="5425"/>
        <v/>
      </c>
      <c r="CC512" s="67" t="str">
        <f t="shared" si="5426"/>
        <v/>
      </c>
      <c r="CD512" s="67" t="str">
        <f t="shared" si="5427"/>
        <v/>
      </c>
      <c r="CE512" s="67" t="str">
        <f t="shared" si="5428"/>
        <v/>
      </c>
      <c r="CF512" s="67" t="str">
        <f t="shared" si="5429"/>
        <v/>
      </c>
      <c r="CG512" s="67" t="str">
        <f t="shared" si="5430"/>
        <v/>
      </c>
      <c r="CH512" s="67" t="str">
        <f t="shared" si="5431"/>
        <v/>
      </c>
      <c r="CI512" s="75" t="str">
        <f t="shared" si="5432"/>
        <v/>
      </c>
      <c r="CJ512" s="74" t="str">
        <f t="shared" si="5621"/>
        <v/>
      </c>
      <c r="CK512" s="67" t="str">
        <f t="shared" ref="CK512" si="6055">IF(AND($F512=CJ$2,$D512=CJ$3,$E512=CK$4),1,"")</f>
        <v/>
      </c>
      <c r="CL512" s="67" t="str">
        <f t="shared" si="5434"/>
        <v/>
      </c>
      <c r="CM512" s="67" t="str">
        <f t="shared" si="5435"/>
        <v/>
      </c>
      <c r="CN512" s="67" t="str">
        <f t="shared" si="5436"/>
        <v/>
      </c>
      <c r="CO512" s="67" t="str">
        <f t="shared" si="5437"/>
        <v/>
      </c>
      <c r="CP512" s="67" t="str">
        <f t="shared" si="5438"/>
        <v/>
      </c>
      <c r="CQ512" s="67" t="str">
        <f t="shared" si="5439"/>
        <v/>
      </c>
      <c r="CR512" s="67" t="str">
        <f t="shared" si="5440"/>
        <v/>
      </c>
      <c r="CS512" s="75" t="str">
        <f t="shared" si="5441"/>
        <v/>
      </c>
      <c r="CT512" s="74" t="str">
        <f t="shared" si="5623"/>
        <v/>
      </c>
      <c r="CU512" s="67" t="str">
        <f t="shared" ref="CU512" si="6056">IF(AND($F512=CT$2,$D512=CT$3,$E512=CU$4),1,"")</f>
        <v/>
      </c>
      <c r="CV512" s="67" t="str">
        <f t="shared" si="5443"/>
        <v/>
      </c>
      <c r="CW512" s="67" t="str">
        <f t="shared" si="5444"/>
        <v/>
      </c>
      <c r="CX512" s="67" t="str">
        <f t="shared" si="5445"/>
        <v/>
      </c>
      <c r="CY512" s="67" t="str">
        <f t="shared" si="5446"/>
        <v/>
      </c>
      <c r="CZ512" s="67" t="str">
        <f t="shared" si="5447"/>
        <v/>
      </c>
      <c r="DA512" s="67" t="str">
        <f t="shared" si="5448"/>
        <v/>
      </c>
      <c r="DB512" s="67" t="str">
        <f t="shared" si="5449"/>
        <v/>
      </c>
      <c r="DC512" s="75" t="str">
        <f t="shared" si="5450"/>
        <v/>
      </c>
      <c r="DD512" s="74" t="str">
        <f t="shared" si="5625"/>
        <v/>
      </c>
      <c r="DE512" s="67" t="str">
        <f t="shared" ref="DE512" si="6057">IF(AND($F512=DD$2,$D512=DD$3,$E512=DE$4),1,"")</f>
        <v/>
      </c>
      <c r="DF512" s="67" t="str">
        <f t="shared" si="5452"/>
        <v/>
      </c>
      <c r="DG512" s="67" t="str">
        <f t="shared" si="5453"/>
        <v/>
      </c>
      <c r="DH512" s="67" t="str">
        <f t="shared" si="5454"/>
        <v/>
      </c>
      <c r="DI512" s="67" t="str">
        <f t="shared" si="5455"/>
        <v/>
      </c>
      <c r="DJ512" s="67" t="str">
        <f t="shared" si="5456"/>
        <v/>
      </c>
      <c r="DK512" s="67" t="str">
        <f t="shared" si="5457"/>
        <v/>
      </c>
      <c r="DL512" s="67" t="str">
        <f t="shared" si="5458"/>
        <v/>
      </c>
      <c r="DM512" s="75" t="str">
        <f t="shared" si="5459"/>
        <v/>
      </c>
      <c r="DN512" s="74" t="str">
        <f t="shared" si="5627"/>
        <v/>
      </c>
      <c r="DO512" s="67" t="str">
        <f t="shared" ref="DO512" si="6058">IF(AND($F512=DN$2,$D512=DN$3,$E512=DO$4),1,"")</f>
        <v/>
      </c>
      <c r="DP512" s="67" t="str">
        <f t="shared" si="5461"/>
        <v/>
      </c>
      <c r="DQ512" s="67" t="str">
        <f t="shared" si="5462"/>
        <v/>
      </c>
      <c r="DR512" s="67" t="str">
        <f t="shared" si="5463"/>
        <v/>
      </c>
      <c r="DS512" s="67" t="str">
        <f t="shared" si="5464"/>
        <v/>
      </c>
      <c r="DT512" s="67" t="str">
        <f t="shared" si="5465"/>
        <v/>
      </c>
      <c r="DU512" s="67" t="str">
        <f t="shared" si="5466"/>
        <v/>
      </c>
      <c r="DV512" s="67" t="str">
        <f t="shared" si="5467"/>
        <v/>
      </c>
      <c r="DW512" s="76" t="str">
        <f t="shared" si="5468"/>
        <v/>
      </c>
      <c r="DX512" s="73"/>
    </row>
    <row r="513" spans="1:128" hidden="1">
      <c r="A513" s="67" t="str">
        <f>IF(OR(B513=0,B513=""),"",'Stu.Detail (1-20)'!A515)</f>
        <v/>
      </c>
      <c r="B513" s="67" t="str">
        <f>IF(OR('Stu.Detail (1-20)'!B515=0,'Stu.Detail (1-20)'!B515=""),"",'Stu.Detail (1-20)'!B515)</f>
        <v/>
      </c>
      <c r="C513" s="68" t="str">
        <f>IF(OR('Stu.Detail (1-20)'!C515=0,'Stu.Detail (1-20)'!C515=""),"",'Stu.Detail (1-20)'!C515)</f>
        <v/>
      </c>
      <c r="D513" s="67" t="str">
        <f>IF(OR('Stu.Detail (1-20)'!J515=0,'Stu.Detail (1-20)'!J515=""),"",'Stu.Detail (1-20)'!J515)</f>
        <v/>
      </c>
      <c r="E513" s="67" t="str">
        <f>IF(OR('Stu.Detail (1-20)'!K515=0,'Stu.Detail (1-20)'!K515=""),"",'Stu.Detail (1-20)'!K515)</f>
        <v/>
      </c>
      <c r="F513" s="67" t="str">
        <f>IF(OR('Stu.Detail (1-20)'!L515=0,'Stu.Detail (1-20)'!L515=""),"",'Stu.Detail (1-20)'!L515)</f>
        <v/>
      </c>
      <c r="H513" s="74" t="str">
        <f t="shared" si="5359"/>
        <v/>
      </c>
      <c r="I513" s="67" t="str">
        <f t="shared" si="5360"/>
        <v/>
      </c>
      <c r="J513" s="67" t="str">
        <f t="shared" si="5361"/>
        <v/>
      </c>
      <c r="K513" s="67" t="str">
        <f t="shared" si="5362"/>
        <v/>
      </c>
      <c r="L513" s="67" t="str">
        <f t="shared" si="5363"/>
        <v/>
      </c>
      <c r="M513" s="67" t="str">
        <f t="shared" si="5364"/>
        <v/>
      </c>
      <c r="N513" s="67" t="str">
        <f t="shared" si="5365"/>
        <v/>
      </c>
      <c r="O513" s="67" t="str">
        <f t="shared" si="5366"/>
        <v/>
      </c>
      <c r="P513" s="67" t="str">
        <f t="shared" si="5367"/>
        <v/>
      </c>
      <c r="Q513" s="75" t="str">
        <f t="shared" si="5368"/>
        <v/>
      </c>
      <c r="R513" s="74" t="str">
        <f t="shared" si="5369"/>
        <v/>
      </c>
      <c r="S513" s="67" t="str">
        <f t="shared" si="5370"/>
        <v/>
      </c>
      <c r="T513" s="67" t="str">
        <f t="shared" si="5371"/>
        <v/>
      </c>
      <c r="U513" s="67" t="str">
        <f t="shared" si="5372"/>
        <v/>
      </c>
      <c r="V513" s="67" t="str">
        <f t="shared" si="5373"/>
        <v/>
      </c>
      <c r="W513" s="67" t="str">
        <f t="shared" si="5374"/>
        <v/>
      </c>
      <c r="X513" s="67" t="str">
        <f t="shared" si="5375"/>
        <v/>
      </c>
      <c r="Y513" s="67" t="str">
        <f t="shared" si="5376"/>
        <v/>
      </c>
      <c r="Z513" s="67" t="str">
        <f t="shared" si="5377"/>
        <v/>
      </c>
      <c r="AA513" s="75" t="str">
        <f t="shared" si="5378"/>
        <v/>
      </c>
      <c r="AB513" s="74" t="str">
        <f t="shared" si="5609"/>
        <v/>
      </c>
      <c r="AC513" s="67" t="str">
        <f t="shared" ref="AC513" si="6059">IF(AND($F513=AB$2,$D513=AB$3,$E513=AC$4),1,"")</f>
        <v/>
      </c>
      <c r="AD513" s="67" t="str">
        <f t="shared" si="5380"/>
        <v/>
      </c>
      <c r="AE513" s="67" t="str">
        <f t="shared" si="5381"/>
        <v/>
      </c>
      <c r="AF513" s="67" t="str">
        <f t="shared" si="5382"/>
        <v/>
      </c>
      <c r="AG513" s="67" t="str">
        <f t="shared" si="5383"/>
        <v/>
      </c>
      <c r="AH513" s="67" t="str">
        <f t="shared" si="5384"/>
        <v/>
      </c>
      <c r="AI513" s="67" t="str">
        <f t="shared" si="5385"/>
        <v/>
      </c>
      <c r="AJ513" s="67" t="str">
        <f t="shared" si="5386"/>
        <v/>
      </c>
      <c r="AK513" s="75" t="str">
        <f t="shared" si="5387"/>
        <v/>
      </c>
      <c r="AL513" s="74" t="str">
        <f t="shared" si="5611"/>
        <v/>
      </c>
      <c r="AM513" s="67" t="str">
        <f t="shared" ref="AM513" si="6060">IF(AND($F513=AL$2,$D513=AL$3,$E513=AM$4),1,"")</f>
        <v/>
      </c>
      <c r="AN513" s="67" t="str">
        <f t="shared" si="5389"/>
        <v/>
      </c>
      <c r="AO513" s="67" t="str">
        <f t="shared" si="5390"/>
        <v/>
      </c>
      <c r="AP513" s="67" t="str">
        <f t="shared" si="5391"/>
        <v/>
      </c>
      <c r="AQ513" s="67" t="str">
        <f t="shared" si="5392"/>
        <v/>
      </c>
      <c r="AR513" s="67" t="str">
        <f t="shared" si="5393"/>
        <v/>
      </c>
      <c r="AS513" s="67" t="str">
        <f t="shared" si="5394"/>
        <v/>
      </c>
      <c r="AT513" s="67" t="str">
        <f t="shared" si="5395"/>
        <v/>
      </c>
      <c r="AU513" s="75" t="str">
        <f t="shared" si="5396"/>
        <v/>
      </c>
      <c r="AV513" s="74" t="str">
        <f t="shared" si="5613"/>
        <v/>
      </c>
      <c r="AW513" s="67" t="str">
        <f t="shared" ref="AW513" si="6061">IF(AND($F513=AV$2,$D513=AV$3,$E513=AW$4),1,"")</f>
        <v/>
      </c>
      <c r="AX513" s="67" t="str">
        <f t="shared" si="5398"/>
        <v/>
      </c>
      <c r="AY513" s="67" t="str">
        <f t="shared" si="5399"/>
        <v/>
      </c>
      <c r="AZ513" s="67" t="str">
        <f t="shared" si="5400"/>
        <v/>
      </c>
      <c r="BA513" s="67" t="str">
        <f t="shared" si="5401"/>
        <v/>
      </c>
      <c r="BB513" s="67" t="str">
        <f t="shared" si="5402"/>
        <v/>
      </c>
      <c r="BC513" s="67" t="str">
        <f t="shared" si="5403"/>
        <v/>
      </c>
      <c r="BD513" s="67" t="str">
        <f t="shared" si="5404"/>
        <v/>
      </c>
      <c r="BE513" s="75" t="str">
        <f t="shared" si="5405"/>
        <v/>
      </c>
      <c r="BF513" s="74" t="str">
        <f t="shared" si="5615"/>
        <v/>
      </c>
      <c r="BG513" s="67" t="str">
        <f t="shared" ref="BG513" si="6062">IF(AND($F513=BF$2,$D513=BF$3,$E513=BG$4),1,"")</f>
        <v/>
      </c>
      <c r="BH513" s="67" t="str">
        <f t="shared" si="5407"/>
        <v/>
      </c>
      <c r="BI513" s="67" t="str">
        <f t="shared" si="5408"/>
        <v/>
      </c>
      <c r="BJ513" s="67" t="str">
        <f t="shared" si="5409"/>
        <v/>
      </c>
      <c r="BK513" s="67" t="str">
        <f t="shared" si="5410"/>
        <v/>
      </c>
      <c r="BL513" s="67" t="str">
        <f t="shared" si="5411"/>
        <v/>
      </c>
      <c r="BM513" s="67" t="str">
        <f t="shared" si="5412"/>
        <v/>
      </c>
      <c r="BN513" s="67" t="str">
        <f t="shared" si="5413"/>
        <v/>
      </c>
      <c r="BO513" s="75" t="str">
        <f t="shared" si="5414"/>
        <v/>
      </c>
      <c r="BP513" s="74" t="str">
        <f t="shared" si="5617"/>
        <v/>
      </c>
      <c r="BQ513" s="67" t="str">
        <f t="shared" ref="BQ513" si="6063">IF(AND($F513=BP$2,$D513=BP$3,$E513=BQ$4),1,"")</f>
        <v/>
      </c>
      <c r="BR513" s="67" t="str">
        <f t="shared" si="5416"/>
        <v/>
      </c>
      <c r="BS513" s="67" t="str">
        <f t="shared" si="5417"/>
        <v/>
      </c>
      <c r="BT513" s="67" t="str">
        <f t="shared" si="5418"/>
        <v/>
      </c>
      <c r="BU513" s="67" t="str">
        <f t="shared" si="5419"/>
        <v/>
      </c>
      <c r="BV513" s="67" t="str">
        <f t="shared" si="5420"/>
        <v/>
      </c>
      <c r="BW513" s="67" t="str">
        <f t="shared" si="5421"/>
        <v/>
      </c>
      <c r="BX513" s="67" t="str">
        <f t="shared" si="5422"/>
        <v/>
      </c>
      <c r="BY513" s="75" t="str">
        <f t="shared" si="5423"/>
        <v/>
      </c>
      <c r="BZ513" s="74" t="str">
        <f t="shared" si="5619"/>
        <v/>
      </c>
      <c r="CA513" s="67" t="str">
        <f t="shared" ref="CA513" si="6064">IF(AND($F513=BZ$2,$D513=BZ$3,$E513=CA$4),1,"")</f>
        <v/>
      </c>
      <c r="CB513" s="67" t="str">
        <f t="shared" si="5425"/>
        <v/>
      </c>
      <c r="CC513" s="67" t="str">
        <f t="shared" si="5426"/>
        <v/>
      </c>
      <c r="CD513" s="67" t="str">
        <f t="shared" si="5427"/>
        <v/>
      </c>
      <c r="CE513" s="67" t="str">
        <f t="shared" si="5428"/>
        <v/>
      </c>
      <c r="CF513" s="67" t="str">
        <f t="shared" si="5429"/>
        <v/>
      </c>
      <c r="CG513" s="67" t="str">
        <f t="shared" si="5430"/>
        <v/>
      </c>
      <c r="CH513" s="67" t="str">
        <f t="shared" si="5431"/>
        <v/>
      </c>
      <c r="CI513" s="75" t="str">
        <f t="shared" si="5432"/>
        <v/>
      </c>
      <c r="CJ513" s="74" t="str">
        <f t="shared" si="5621"/>
        <v/>
      </c>
      <c r="CK513" s="67" t="str">
        <f t="shared" ref="CK513" si="6065">IF(AND($F513=CJ$2,$D513=CJ$3,$E513=CK$4),1,"")</f>
        <v/>
      </c>
      <c r="CL513" s="67" t="str">
        <f t="shared" si="5434"/>
        <v/>
      </c>
      <c r="CM513" s="67" t="str">
        <f t="shared" si="5435"/>
        <v/>
      </c>
      <c r="CN513" s="67" t="str">
        <f t="shared" si="5436"/>
        <v/>
      </c>
      <c r="CO513" s="67" t="str">
        <f t="shared" si="5437"/>
        <v/>
      </c>
      <c r="CP513" s="67" t="str">
        <f t="shared" si="5438"/>
        <v/>
      </c>
      <c r="CQ513" s="67" t="str">
        <f t="shared" si="5439"/>
        <v/>
      </c>
      <c r="CR513" s="67" t="str">
        <f t="shared" si="5440"/>
        <v/>
      </c>
      <c r="CS513" s="75" t="str">
        <f t="shared" si="5441"/>
        <v/>
      </c>
      <c r="CT513" s="74" t="str">
        <f t="shared" si="5623"/>
        <v/>
      </c>
      <c r="CU513" s="67" t="str">
        <f t="shared" ref="CU513" si="6066">IF(AND($F513=CT$2,$D513=CT$3,$E513=CU$4),1,"")</f>
        <v/>
      </c>
      <c r="CV513" s="67" t="str">
        <f t="shared" si="5443"/>
        <v/>
      </c>
      <c r="CW513" s="67" t="str">
        <f t="shared" si="5444"/>
        <v/>
      </c>
      <c r="CX513" s="67" t="str">
        <f t="shared" si="5445"/>
        <v/>
      </c>
      <c r="CY513" s="67" t="str">
        <f t="shared" si="5446"/>
        <v/>
      </c>
      <c r="CZ513" s="67" t="str">
        <f t="shared" si="5447"/>
        <v/>
      </c>
      <c r="DA513" s="67" t="str">
        <f t="shared" si="5448"/>
        <v/>
      </c>
      <c r="DB513" s="67" t="str">
        <f t="shared" si="5449"/>
        <v/>
      </c>
      <c r="DC513" s="75" t="str">
        <f t="shared" si="5450"/>
        <v/>
      </c>
      <c r="DD513" s="74" t="str">
        <f t="shared" si="5625"/>
        <v/>
      </c>
      <c r="DE513" s="67" t="str">
        <f t="shared" ref="DE513" si="6067">IF(AND($F513=DD$2,$D513=DD$3,$E513=DE$4),1,"")</f>
        <v/>
      </c>
      <c r="DF513" s="67" t="str">
        <f t="shared" si="5452"/>
        <v/>
      </c>
      <c r="DG513" s="67" t="str">
        <f t="shared" si="5453"/>
        <v/>
      </c>
      <c r="DH513" s="67" t="str">
        <f t="shared" si="5454"/>
        <v/>
      </c>
      <c r="DI513" s="67" t="str">
        <f t="shared" si="5455"/>
        <v/>
      </c>
      <c r="DJ513" s="67" t="str">
        <f t="shared" si="5456"/>
        <v/>
      </c>
      <c r="DK513" s="67" t="str">
        <f t="shared" si="5457"/>
        <v/>
      </c>
      <c r="DL513" s="67" t="str">
        <f t="shared" si="5458"/>
        <v/>
      </c>
      <c r="DM513" s="75" t="str">
        <f t="shared" si="5459"/>
        <v/>
      </c>
      <c r="DN513" s="74" t="str">
        <f t="shared" si="5627"/>
        <v/>
      </c>
      <c r="DO513" s="67" t="str">
        <f t="shared" ref="DO513" si="6068">IF(AND($F513=DN$2,$D513=DN$3,$E513=DO$4),1,"")</f>
        <v/>
      </c>
      <c r="DP513" s="67" t="str">
        <f t="shared" si="5461"/>
        <v/>
      </c>
      <c r="DQ513" s="67" t="str">
        <f t="shared" si="5462"/>
        <v/>
      </c>
      <c r="DR513" s="67" t="str">
        <f t="shared" si="5463"/>
        <v/>
      </c>
      <c r="DS513" s="67" t="str">
        <f t="shared" si="5464"/>
        <v/>
      </c>
      <c r="DT513" s="67" t="str">
        <f t="shared" si="5465"/>
        <v/>
      </c>
      <c r="DU513" s="67" t="str">
        <f t="shared" si="5466"/>
        <v/>
      </c>
      <c r="DV513" s="67" t="str">
        <f t="shared" si="5467"/>
        <v/>
      </c>
      <c r="DW513" s="76" t="str">
        <f t="shared" si="5468"/>
        <v/>
      </c>
      <c r="DX513" s="73"/>
    </row>
    <row r="514" spans="1:128" hidden="1">
      <c r="A514" s="67" t="str">
        <f>IF(OR(B514=0,B514=""),"",'Stu.Detail (1-20)'!A516)</f>
        <v/>
      </c>
      <c r="B514" s="67" t="str">
        <f>IF(OR('Stu.Detail (1-20)'!B516=0,'Stu.Detail (1-20)'!B516=""),"",'Stu.Detail (1-20)'!B516)</f>
        <v/>
      </c>
      <c r="C514" s="68" t="str">
        <f>IF(OR('Stu.Detail (1-20)'!C516=0,'Stu.Detail (1-20)'!C516=""),"",'Stu.Detail (1-20)'!C516)</f>
        <v/>
      </c>
      <c r="D514" s="67" t="str">
        <f>IF(OR('Stu.Detail (1-20)'!J516=0,'Stu.Detail (1-20)'!J516=""),"",'Stu.Detail (1-20)'!J516)</f>
        <v/>
      </c>
      <c r="E514" s="67" t="str">
        <f>IF(OR('Stu.Detail (1-20)'!K516=0,'Stu.Detail (1-20)'!K516=""),"",'Stu.Detail (1-20)'!K516)</f>
        <v/>
      </c>
      <c r="F514" s="67" t="str">
        <f>IF(OR('Stu.Detail (1-20)'!L516=0,'Stu.Detail (1-20)'!L516=""),"",'Stu.Detail (1-20)'!L516)</f>
        <v/>
      </c>
      <c r="H514" s="74" t="str">
        <f t="shared" si="5359"/>
        <v/>
      </c>
      <c r="I514" s="67" t="str">
        <f t="shared" si="5360"/>
        <v/>
      </c>
      <c r="J514" s="67" t="str">
        <f t="shared" si="5361"/>
        <v/>
      </c>
      <c r="K514" s="67" t="str">
        <f t="shared" si="5362"/>
        <v/>
      </c>
      <c r="L514" s="67" t="str">
        <f t="shared" si="5363"/>
        <v/>
      </c>
      <c r="M514" s="67" t="str">
        <f t="shared" si="5364"/>
        <v/>
      </c>
      <c r="N514" s="67" t="str">
        <f t="shared" si="5365"/>
        <v/>
      </c>
      <c r="O514" s="67" t="str">
        <f t="shared" si="5366"/>
        <v/>
      </c>
      <c r="P514" s="67" t="str">
        <f t="shared" si="5367"/>
        <v/>
      </c>
      <c r="Q514" s="75" t="str">
        <f t="shared" si="5368"/>
        <v/>
      </c>
      <c r="R514" s="74" t="str">
        <f t="shared" si="5369"/>
        <v/>
      </c>
      <c r="S514" s="67" t="str">
        <f t="shared" si="5370"/>
        <v/>
      </c>
      <c r="T514" s="67" t="str">
        <f t="shared" si="5371"/>
        <v/>
      </c>
      <c r="U514" s="67" t="str">
        <f t="shared" si="5372"/>
        <v/>
      </c>
      <c r="V514" s="67" t="str">
        <f t="shared" si="5373"/>
        <v/>
      </c>
      <c r="W514" s="67" t="str">
        <f t="shared" si="5374"/>
        <v/>
      </c>
      <c r="X514" s="67" t="str">
        <f t="shared" si="5375"/>
        <v/>
      </c>
      <c r="Y514" s="67" t="str">
        <f t="shared" si="5376"/>
        <v/>
      </c>
      <c r="Z514" s="67" t="str">
        <f t="shared" si="5377"/>
        <v/>
      </c>
      <c r="AA514" s="75" t="str">
        <f t="shared" si="5378"/>
        <v/>
      </c>
      <c r="AB514" s="74" t="str">
        <f t="shared" si="5609"/>
        <v/>
      </c>
      <c r="AC514" s="67" t="str">
        <f t="shared" ref="AC514" si="6069">IF(AND($F514=AB$2,$D514=AB$3,$E514=AC$4),1,"")</f>
        <v/>
      </c>
      <c r="AD514" s="67" t="str">
        <f t="shared" si="5380"/>
        <v/>
      </c>
      <c r="AE514" s="67" t="str">
        <f t="shared" si="5381"/>
        <v/>
      </c>
      <c r="AF514" s="67" t="str">
        <f t="shared" si="5382"/>
        <v/>
      </c>
      <c r="AG514" s="67" t="str">
        <f t="shared" si="5383"/>
        <v/>
      </c>
      <c r="AH514" s="67" t="str">
        <f t="shared" si="5384"/>
        <v/>
      </c>
      <c r="AI514" s="67" t="str">
        <f t="shared" si="5385"/>
        <v/>
      </c>
      <c r="AJ514" s="67" t="str">
        <f t="shared" si="5386"/>
        <v/>
      </c>
      <c r="AK514" s="75" t="str">
        <f t="shared" si="5387"/>
        <v/>
      </c>
      <c r="AL514" s="74" t="str">
        <f t="shared" si="5611"/>
        <v/>
      </c>
      <c r="AM514" s="67" t="str">
        <f t="shared" ref="AM514" si="6070">IF(AND($F514=AL$2,$D514=AL$3,$E514=AM$4),1,"")</f>
        <v/>
      </c>
      <c r="AN514" s="67" t="str">
        <f t="shared" si="5389"/>
        <v/>
      </c>
      <c r="AO514" s="67" t="str">
        <f t="shared" si="5390"/>
        <v/>
      </c>
      <c r="AP514" s="67" t="str">
        <f t="shared" si="5391"/>
        <v/>
      </c>
      <c r="AQ514" s="67" t="str">
        <f t="shared" si="5392"/>
        <v/>
      </c>
      <c r="AR514" s="67" t="str">
        <f t="shared" si="5393"/>
        <v/>
      </c>
      <c r="AS514" s="67" t="str">
        <f t="shared" si="5394"/>
        <v/>
      </c>
      <c r="AT514" s="67" t="str">
        <f t="shared" si="5395"/>
        <v/>
      </c>
      <c r="AU514" s="75" t="str">
        <f t="shared" si="5396"/>
        <v/>
      </c>
      <c r="AV514" s="74" t="str">
        <f t="shared" si="5613"/>
        <v/>
      </c>
      <c r="AW514" s="67" t="str">
        <f t="shared" ref="AW514" si="6071">IF(AND($F514=AV$2,$D514=AV$3,$E514=AW$4),1,"")</f>
        <v/>
      </c>
      <c r="AX514" s="67" t="str">
        <f t="shared" si="5398"/>
        <v/>
      </c>
      <c r="AY514" s="67" t="str">
        <f t="shared" si="5399"/>
        <v/>
      </c>
      <c r="AZ514" s="67" t="str">
        <f t="shared" si="5400"/>
        <v/>
      </c>
      <c r="BA514" s="67" t="str">
        <f t="shared" si="5401"/>
        <v/>
      </c>
      <c r="BB514" s="67" t="str">
        <f t="shared" si="5402"/>
        <v/>
      </c>
      <c r="BC514" s="67" t="str">
        <f t="shared" si="5403"/>
        <v/>
      </c>
      <c r="BD514" s="67" t="str">
        <f t="shared" si="5404"/>
        <v/>
      </c>
      <c r="BE514" s="75" t="str">
        <f t="shared" si="5405"/>
        <v/>
      </c>
      <c r="BF514" s="74" t="str">
        <f t="shared" si="5615"/>
        <v/>
      </c>
      <c r="BG514" s="67" t="str">
        <f t="shared" ref="BG514" si="6072">IF(AND($F514=BF$2,$D514=BF$3,$E514=BG$4),1,"")</f>
        <v/>
      </c>
      <c r="BH514" s="67" t="str">
        <f t="shared" si="5407"/>
        <v/>
      </c>
      <c r="BI514" s="67" t="str">
        <f t="shared" si="5408"/>
        <v/>
      </c>
      <c r="BJ514" s="67" t="str">
        <f t="shared" si="5409"/>
        <v/>
      </c>
      <c r="BK514" s="67" t="str">
        <f t="shared" si="5410"/>
        <v/>
      </c>
      <c r="BL514" s="67" t="str">
        <f t="shared" si="5411"/>
        <v/>
      </c>
      <c r="BM514" s="67" t="str">
        <f t="shared" si="5412"/>
        <v/>
      </c>
      <c r="BN514" s="67" t="str">
        <f t="shared" si="5413"/>
        <v/>
      </c>
      <c r="BO514" s="75" t="str">
        <f t="shared" si="5414"/>
        <v/>
      </c>
      <c r="BP514" s="74" t="str">
        <f t="shared" si="5617"/>
        <v/>
      </c>
      <c r="BQ514" s="67" t="str">
        <f t="shared" ref="BQ514" si="6073">IF(AND($F514=BP$2,$D514=BP$3,$E514=BQ$4),1,"")</f>
        <v/>
      </c>
      <c r="BR514" s="67" t="str">
        <f t="shared" si="5416"/>
        <v/>
      </c>
      <c r="BS514" s="67" t="str">
        <f t="shared" si="5417"/>
        <v/>
      </c>
      <c r="BT514" s="67" t="str">
        <f t="shared" si="5418"/>
        <v/>
      </c>
      <c r="BU514" s="67" t="str">
        <f t="shared" si="5419"/>
        <v/>
      </c>
      <c r="BV514" s="67" t="str">
        <f t="shared" si="5420"/>
        <v/>
      </c>
      <c r="BW514" s="67" t="str">
        <f t="shared" si="5421"/>
        <v/>
      </c>
      <c r="BX514" s="67" t="str">
        <f t="shared" si="5422"/>
        <v/>
      </c>
      <c r="BY514" s="75" t="str">
        <f t="shared" si="5423"/>
        <v/>
      </c>
      <c r="BZ514" s="74" t="str">
        <f t="shared" si="5619"/>
        <v/>
      </c>
      <c r="CA514" s="67" t="str">
        <f t="shared" ref="CA514" si="6074">IF(AND($F514=BZ$2,$D514=BZ$3,$E514=CA$4),1,"")</f>
        <v/>
      </c>
      <c r="CB514" s="67" t="str">
        <f t="shared" si="5425"/>
        <v/>
      </c>
      <c r="CC514" s="67" t="str">
        <f t="shared" si="5426"/>
        <v/>
      </c>
      <c r="CD514" s="67" t="str">
        <f t="shared" si="5427"/>
        <v/>
      </c>
      <c r="CE514" s="67" t="str">
        <f t="shared" si="5428"/>
        <v/>
      </c>
      <c r="CF514" s="67" t="str">
        <f t="shared" si="5429"/>
        <v/>
      </c>
      <c r="CG514" s="67" t="str">
        <f t="shared" si="5430"/>
        <v/>
      </c>
      <c r="CH514" s="67" t="str">
        <f t="shared" si="5431"/>
        <v/>
      </c>
      <c r="CI514" s="75" t="str">
        <f t="shared" si="5432"/>
        <v/>
      </c>
      <c r="CJ514" s="74" t="str">
        <f t="shared" si="5621"/>
        <v/>
      </c>
      <c r="CK514" s="67" t="str">
        <f t="shared" ref="CK514" si="6075">IF(AND($F514=CJ$2,$D514=CJ$3,$E514=CK$4),1,"")</f>
        <v/>
      </c>
      <c r="CL514" s="67" t="str">
        <f t="shared" si="5434"/>
        <v/>
      </c>
      <c r="CM514" s="67" t="str">
        <f t="shared" si="5435"/>
        <v/>
      </c>
      <c r="CN514" s="67" t="str">
        <f t="shared" si="5436"/>
        <v/>
      </c>
      <c r="CO514" s="67" t="str">
        <f t="shared" si="5437"/>
        <v/>
      </c>
      <c r="CP514" s="67" t="str">
        <f t="shared" si="5438"/>
        <v/>
      </c>
      <c r="CQ514" s="67" t="str">
        <f t="shared" si="5439"/>
        <v/>
      </c>
      <c r="CR514" s="67" t="str">
        <f t="shared" si="5440"/>
        <v/>
      </c>
      <c r="CS514" s="75" t="str">
        <f t="shared" si="5441"/>
        <v/>
      </c>
      <c r="CT514" s="74" t="str">
        <f t="shared" si="5623"/>
        <v/>
      </c>
      <c r="CU514" s="67" t="str">
        <f t="shared" ref="CU514" si="6076">IF(AND($F514=CT$2,$D514=CT$3,$E514=CU$4),1,"")</f>
        <v/>
      </c>
      <c r="CV514" s="67" t="str">
        <f t="shared" si="5443"/>
        <v/>
      </c>
      <c r="CW514" s="67" t="str">
        <f t="shared" si="5444"/>
        <v/>
      </c>
      <c r="CX514" s="67" t="str">
        <f t="shared" si="5445"/>
        <v/>
      </c>
      <c r="CY514" s="67" t="str">
        <f t="shared" si="5446"/>
        <v/>
      </c>
      <c r="CZ514" s="67" t="str">
        <f t="shared" si="5447"/>
        <v/>
      </c>
      <c r="DA514" s="67" t="str">
        <f t="shared" si="5448"/>
        <v/>
      </c>
      <c r="DB514" s="67" t="str">
        <f t="shared" si="5449"/>
        <v/>
      </c>
      <c r="DC514" s="75" t="str">
        <f t="shared" si="5450"/>
        <v/>
      </c>
      <c r="DD514" s="74" t="str">
        <f t="shared" si="5625"/>
        <v/>
      </c>
      <c r="DE514" s="67" t="str">
        <f t="shared" ref="DE514" si="6077">IF(AND($F514=DD$2,$D514=DD$3,$E514=DE$4),1,"")</f>
        <v/>
      </c>
      <c r="DF514" s="67" t="str">
        <f t="shared" si="5452"/>
        <v/>
      </c>
      <c r="DG514" s="67" t="str">
        <f t="shared" si="5453"/>
        <v/>
      </c>
      <c r="DH514" s="67" t="str">
        <f t="shared" si="5454"/>
        <v/>
      </c>
      <c r="DI514" s="67" t="str">
        <f t="shared" si="5455"/>
        <v/>
      </c>
      <c r="DJ514" s="67" t="str">
        <f t="shared" si="5456"/>
        <v/>
      </c>
      <c r="DK514" s="67" t="str">
        <f t="shared" si="5457"/>
        <v/>
      </c>
      <c r="DL514" s="67" t="str">
        <f t="shared" si="5458"/>
        <v/>
      </c>
      <c r="DM514" s="75" t="str">
        <f t="shared" si="5459"/>
        <v/>
      </c>
      <c r="DN514" s="74" t="str">
        <f t="shared" si="5627"/>
        <v/>
      </c>
      <c r="DO514" s="67" t="str">
        <f t="shared" ref="DO514" si="6078">IF(AND($F514=DN$2,$D514=DN$3,$E514=DO$4),1,"")</f>
        <v/>
      </c>
      <c r="DP514" s="67" t="str">
        <f t="shared" si="5461"/>
        <v/>
      </c>
      <c r="DQ514" s="67" t="str">
        <f t="shared" si="5462"/>
        <v/>
      </c>
      <c r="DR514" s="67" t="str">
        <f t="shared" si="5463"/>
        <v/>
      </c>
      <c r="DS514" s="67" t="str">
        <f t="shared" si="5464"/>
        <v/>
      </c>
      <c r="DT514" s="67" t="str">
        <f t="shared" si="5465"/>
        <v/>
      </c>
      <c r="DU514" s="67" t="str">
        <f t="shared" si="5466"/>
        <v/>
      </c>
      <c r="DV514" s="67" t="str">
        <f t="shared" si="5467"/>
        <v/>
      </c>
      <c r="DW514" s="76" t="str">
        <f t="shared" si="5468"/>
        <v/>
      </c>
      <c r="DX514" s="73"/>
    </row>
    <row r="515" spans="1:128" hidden="1">
      <c r="A515" s="67" t="str">
        <f>IF(OR(B515=0,B515=""),"",'Stu.Detail (1-20)'!A517)</f>
        <v/>
      </c>
      <c r="B515" s="67" t="str">
        <f>IF(OR('Stu.Detail (1-20)'!B517=0,'Stu.Detail (1-20)'!B517=""),"",'Stu.Detail (1-20)'!B517)</f>
        <v/>
      </c>
      <c r="C515" s="68" t="str">
        <f>IF(OR('Stu.Detail (1-20)'!C517=0,'Stu.Detail (1-20)'!C517=""),"",'Stu.Detail (1-20)'!C517)</f>
        <v/>
      </c>
      <c r="D515" s="67" t="str">
        <f>IF(OR('Stu.Detail (1-20)'!J517=0,'Stu.Detail (1-20)'!J517=""),"",'Stu.Detail (1-20)'!J517)</f>
        <v/>
      </c>
      <c r="E515" s="67" t="str">
        <f>IF(OR('Stu.Detail (1-20)'!K517=0,'Stu.Detail (1-20)'!K517=""),"",'Stu.Detail (1-20)'!K517)</f>
        <v/>
      </c>
      <c r="F515" s="67" t="str">
        <f>IF(OR('Stu.Detail (1-20)'!L517=0,'Stu.Detail (1-20)'!L517=""),"",'Stu.Detail (1-20)'!L517)</f>
        <v/>
      </c>
      <c r="H515" s="74" t="str">
        <f t="shared" si="5359"/>
        <v/>
      </c>
      <c r="I515" s="67" t="str">
        <f t="shared" si="5360"/>
        <v/>
      </c>
      <c r="J515" s="67" t="str">
        <f t="shared" si="5361"/>
        <v/>
      </c>
      <c r="K515" s="67" t="str">
        <f t="shared" si="5362"/>
        <v/>
      </c>
      <c r="L515" s="67" t="str">
        <f t="shared" si="5363"/>
        <v/>
      </c>
      <c r="M515" s="67" t="str">
        <f t="shared" si="5364"/>
        <v/>
      </c>
      <c r="N515" s="67" t="str">
        <f t="shared" si="5365"/>
        <v/>
      </c>
      <c r="O515" s="67" t="str">
        <f t="shared" si="5366"/>
        <v/>
      </c>
      <c r="P515" s="67" t="str">
        <f t="shared" si="5367"/>
        <v/>
      </c>
      <c r="Q515" s="75" t="str">
        <f t="shared" si="5368"/>
        <v/>
      </c>
      <c r="R515" s="74" t="str">
        <f t="shared" si="5369"/>
        <v/>
      </c>
      <c r="S515" s="67" t="str">
        <f t="shared" si="5370"/>
        <v/>
      </c>
      <c r="T515" s="67" t="str">
        <f t="shared" si="5371"/>
        <v/>
      </c>
      <c r="U515" s="67" t="str">
        <f t="shared" si="5372"/>
        <v/>
      </c>
      <c r="V515" s="67" t="str">
        <f t="shared" si="5373"/>
        <v/>
      </c>
      <c r="W515" s="67" t="str">
        <f t="shared" si="5374"/>
        <v/>
      </c>
      <c r="X515" s="67" t="str">
        <f t="shared" si="5375"/>
        <v/>
      </c>
      <c r="Y515" s="67" t="str">
        <f t="shared" si="5376"/>
        <v/>
      </c>
      <c r="Z515" s="67" t="str">
        <f t="shared" si="5377"/>
        <v/>
      </c>
      <c r="AA515" s="75" t="str">
        <f t="shared" si="5378"/>
        <v/>
      </c>
      <c r="AB515" s="74" t="str">
        <f t="shared" si="5609"/>
        <v/>
      </c>
      <c r="AC515" s="67" t="str">
        <f t="shared" ref="AC515" si="6079">IF(AND($F515=AB$2,$D515=AB$3,$E515=AC$4),1,"")</f>
        <v/>
      </c>
      <c r="AD515" s="67" t="str">
        <f t="shared" si="5380"/>
        <v/>
      </c>
      <c r="AE515" s="67" t="str">
        <f t="shared" si="5381"/>
        <v/>
      </c>
      <c r="AF515" s="67" t="str">
        <f t="shared" si="5382"/>
        <v/>
      </c>
      <c r="AG515" s="67" t="str">
        <f t="shared" si="5383"/>
        <v/>
      </c>
      <c r="AH515" s="67" t="str">
        <f t="shared" si="5384"/>
        <v/>
      </c>
      <c r="AI515" s="67" t="str">
        <f t="shared" si="5385"/>
        <v/>
      </c>
      <c r="AJ515" s="67" t="str">
        <f t="shared" si="5386"/>
        <v/>
      </c>
      <c r="AK515" s="75" t="str">
        <f t="shared" si="5387"/>
        <v/>
      </c>
      <c r="AL515" s="74" t="str">
        <f t="shared" si="5611"/>
        <v/>
      </c>
      <c r="AM515" s="67" t="str">
        <f t="shared" ref="AM515" si="6080">IF(AND($F515=AL$2,$D515=AL$3,$E515=AM$4),1,"")</f>
        <v/>
      </c>
      <c r="AN515" s="67" t="str">
        <f t="shared" si="5389"/>
        <v/>
      </c>
      <c r="AO515" s="67" t="str">
        <f t="shared" si="5390"/>
        <v/>
      </c>
      <c r="AP515" s="67" t="str">
        <f t="shared" si="5391"/>
        <v/>
      </c>
      <c r="AQ515" s="67" t="str">
        <f t="shared" si="5392"/>
        <v/>
      </c>
      <c r="AR515" s="67" t="str">
        <f t="shared" si="5393"/>
        <v/>
      </c>
      <c r="AS515" s="67" t="str">
        <f t="shared" si="5394"/>
        <v/>
      </c>
      <c r="AT515" s="67" t="str">
        <f t="shared" si="5395"/>
        <v/>
      </c>
      <c r="AU515" s="75" t="str">
        <f t="shared" si="5396"/>
        <v/>
      </c>
      <c r="AV515" s="74" t="str">
        <f t="shared" si="5613"/>
        <v/>
      </c>
      <c r="AW515" s="67" t="str">
        <f t="shared" ref="AW515" si="6081">IF(AND($F515=AV$2,$D515=AV$3,$E515=AW$4),1,"")</f>
        <v/>
      </c>
      <c r="AX515" s="67" t="str">
        <f t="shared" si="5398"/>
        <v/>
      </c>
      <c r="AY515" s="67" t="str">
        <f t="shared" si="5399"/>
        <v/>
      </c>
      <c r="AZ515" s="67" t="str">
        <f t="shared" si="5400"/>
        <v/>
      </c>
      <c r="BA515" s="67" t="str">
        <f t="shared" si="5401"/>
        <v/>
      </c>
      <c r="BB515" s="67" t="str">
        <f t="shared" si="5402"/>
        <v/>
      </c>
      <c r="BC515" s="67" t="str">
        <f t="shared" si="5403"/>
        <v/>
      </c>
      <c r="BD515" s="67" t="str">
        <f t="shared" si="5404"/>
        <v/>
      </c>
      <c r="BE515" s="75" t="str">
        <f t="shared" si="5405"/>
        <v/>
      </c>
      <c r="BF515" s="74" t="str">
        <f t="shared" si="5615"/>
        <v/>
      </c>
      <c r="BG515" s="67" t="str">
        <f t="shared" ref="BG515" si="6082">IF(AND($F515=BF$2,$D515=BF$3,$E515=BG$4),1,"")</f>
        <v/>
      </c>
      <c r="BH515" s="67" t="str">
        <f t="shared" si="5407"/>
        <v/>
      </c>
      <c r="BI515" s="67" t="str">
        <f t="shared" si="5408"/>
        <v/>
      </c>
      <c r="BJ515" s="67" t="str">
        <f t="shared" si="5409"/>
        <v/>
      </c>
      <c r="BK515" s="67" t="str">
        <f t="shared" si="5410"/>
        <v/>
      </c>
      <c r="BL515" s="67" t="str">
        <f t="shared" si="5411"/>
        <v/>
      </c>
      <c r="BM515" s="67" t="str">
        <f t="shared" si="5412"/>
        <v/>
      </c>
      <c r="BN515" s="67" t="str">
        <f t="shared" si="5413"/>
        <v/>
      </c>
      <c r="BO515" s="75" t="str">
        <f t="shared" si="5414"/>
        <v/>
      </c>
      <c r="BP515" s="74" t="str">
        <f t="shared" si="5617"/>
        <v/>
      </c>
      <c r="BQ515" s="67" t="str">
        <f t="shared" ref="BQ515" si="6083">IF(AND($F515=BP$2,$D515=BP$3,$E515=BQ$4),1,"")</f>
        <v/>
      </c>
      <c r="BR515" s="67" t="str">
        <f t="shared" si="5416"/>
        <v/>
      </c>
      <c r="BS515" s="67" t="str">
        <f t="shared" si="5417"/>
        <v/>
      </c>
      <c r="BT515" s="67" t="str">
        <f t="shared" si="5418"/>
        <v/>
      </c>
      <c r="BU515" s="67" t="str">
        <f t="shared" si="5419"/>
        <v/>
      </c>
      <c r="BV515" s="67" t="str">
        <f t="shared" si="5420"/>
        <v/>
      </c>
      <c r="BW515" s="67" t="str">
        <f t="shared" si="5421"/>
        <v/>
      </c>
      <c r="BX515" s="67" t="str">
        <f t="shared" si="5422"/>
        <v/>
      </c>
      <c r="BY515" s="75" t="str">
        <f t="shared" si="5423"/>
        <v/>
      </c>
      <c r="BZ515" s="74" t="str">
        <f t="shared" si="5619"/>
        <v/>
      </c>
      <c r="CA515" s="67" t="str">
        <f t="shared" ref="CA515" si="6084">IF(AND($F515=BZ$2,$D515=BZ$3,$E515=CA$4),1,"")</f>
        <v/>
      </c>
      <c r="CB515" s="67" t="str">
        <f t="shared" si="5425"/>
        <v/>
      </c>
      <c r="CC515" s="67" t="str">
        <f t="shared" si="5426"/>
        <v/>
      </c>
      <c r="CD515" s="67" t="str">
        <f t="shared" si="5427"/>
        <v/>
      </c>
      <c r="CE515" s="67" t="str">
        <f t="shared" si="5428"/>
        <v/>
      </c>
      <c r="CF515" s="67" t="str">
        <f t="shared" si="5429"/>
        <v/>
      </c>
      <c r="CG515" s="67" t="str">
        <f t="shared" si="5430"/>
        <v/>
      </c>
      <c r="CH515" s="67" t="str">
        <f t="shared" si="5431"/>
        <v/>
      </c>
      <c r="CI515" s="75" t="str">
        <f t="shared" si="5432"/>
        <v/>
      </c>
      <c r="CJ515" s="74" t="str">
        <f t="shared" si="5621"/>
        <v/>
      </c>
      <c r="CK515" s="67" t="str">
        <f t="shared" ref="CK515" si="6085">IF(AND($F515=CJ$2,$D515=CJ$3,$E515=CK$4),1,"")</f>
        <v/>
      </c>
      <c r="CL515" s="67" t="str">
        <f t="shared" si="5434"/>
        <v/>
      </c>
      <c r="CM515" s="67" t="str">
        <f t="shared" si="5435"/>
        <v/>
      </c>
      <c r="CN515" s="67" t="str">
        <f t="shared" si="5436"/>
        <v/>
      </c>
      <c r="CO515" s="67" t="str">
        <f t="shared" si="5437"/>
        <v/>
      </c>
      <c r="CP515" s="67" t="str">
        <f t="shared" si="5438"/>
        <v/>
      </c>
      <c r="CQ515" s="67" t="str">
        <f t="shared" si="5439"/>
        <v/>
      </c>
      <c r="CR515" s="67" t="str">
        <f t="shared" si="5440"/>
        <v/>
      </c>
      <c r="CS515" s="75" t="str">
        <f t="shared" si="5441"/>
        <v/>
      </c>
      <c r="CT515" s="74" t="str">
        <f t="shared" si="5623"/>
        <v/>
      </c>
      <c r="CU515" s="67" t="str">
        <f t="shared" ref="CU515" si="6086">IF(AND($F515=CT$2,$D515=CT$3,$E515=CU$4),1,"")</f>
        <v/>
      </c>
      <c r="CV515" s="67" t="str">
        <f t="shared" si="5443"/>
        <v/>
      </c>
      <c r="CW515" s="67" t="str">
        <f t="shared" si="5444"/>
        <v/>
      </c>
      <c r="CX515" s="67" t="str">
        <f t="shared" si="5445"/>
        <v/>
      </c>
      <c r="CY515" s="67" t="str">
        <f t="shared" si="5446"/>
        <v/>
      </c>
      <c r="CZ515" s="67" t="str">
        <f t="shared" si="5447"/>
        <v/>
      </c>
      <c r="DA515" s="67" t="str">
        <f t="shared" si="5448"/>
        <v/>
      </c>
      <c r="DB515" s="67" t="str">
        <f t="shared" si="5449"/>
        <v/>
      </c>
      <c r="DC515" s="75" t="str">
        <f t="shared" si="5450"/>
        <v/>
      </c>
      <c r="DD515" s="74" t="str">
        <f t="shared" si="5625"/>
        <v/>
      </c>
      <c r="DE515" s="67" t="str">
        <f t="shared" ref="DE515" si="6087">IF(AND($F515=DD$2,$D515=DD$3,$E515=DE$4),1,"")</f>
        <v/>
      </c>
      <c r="DF515" s="67" t="str">
        <f t="shared" si="5452"/>
        <v/>
      </c>
      <c r="DG515" s="67" t="str">
        <f t="shared" si="5453"/>
        <v/>
      </c>
      <c r="DH515" s="67" t="str">
        <f t="shared" si="5454"/>
        <v/>
      </c>
      <c r="DI515" s="67" t="str">
        <f t="shared" si="5455"/>
        <v/>
      </c>
      <c r="DJ515" s="67" t="str">
        <f t="shared" si="5456"/>
        <v/>
      </c>
      <c r="DK515" s="67" t="str">
        <f t="shared" si="5457"/>
        <v/>
      </c>
      <c r="DL515" s="67" t="str">
        <f t="shared" si="5458"/>
        <v/>
      </c>
      <c r="DM515" s="75" t="str">
        <f t="shared" si="5459"/>
        <v/>
      </c>
      <c r="DN515" s="74" t="str">
        <f t="shared" si="5627"/>
        <v/>
      </c>
      <c r="DO515" s="67" t="str">
        <f t="shared" ref="DO515" si="6088">IF(AND($F515=DN$2,$D515=DN$3,$E515=DO$4),1,"")</f>
        <v/>
      </c>
      <c r="DP515" s="67" t="str">
        <f t="shared" si="5461"/>
        <v/>
      </c>
      <c r="DQ515" s="67" t="str">
        <f t="shared" si="5462"/>
        <v/>
      </c>
      <c r="DR515" s="67" t="str">
        <f t="shared" si="5463"/>
        <v/>
      </c>
      <c r="DS515" s="67" t="str">
        <f t="shared" si="5464"/>
        <v/>
      </c>
      <c r="DT515" s="67" t="str">
        <f t="shared" si="5465"/>
        <v/>
      </c>
      <c r="DU515" s="67" t="str">
        <f t="shared" si="5466"/>
        <v/>
      </c>
      <c r="DV515" s="67" t="str">
        <f t="shared" si="5467"/>
        <v/>
      </c>
      <c r="DW515" s="76" t="str">
        <f t="shared" si="5468"/>
        <v/>
      </c>
      <c r="DX515" s="73"/>
    </row>
    <row r="516" spans="1:128" hidden="1">
      <c r="A516" s="67" t="str">
        <f>IF(OR(B516=0,B516=""),"",'Stu.Detail (1-20)'!A518)</f>
        <v/>
      </c>
      <c r="B516" s="67" t="str">
        <f>IF(OR('Stu.Detail (1-20)'!B518=0,'Stu.Detail (1-20)'!B518=""),"",'Stu.Detail (1-20)'!B518)</f>
        <v/>
      </c>
      <c r="C516" s="68" t="str">
        <f>IF(OR('Stu.Detail (1-20)'!C518=0,'Stu.Detail (1-20)'!C518=""),"",'Stu.Detail (1-20)'!C518)</f>
        <v/>
      </c>
      <c r="D516" s="67" t="str">
        <f>IF(OR('Stu.Detail (1-20)'!J518=0,'Stu.Detail (1-20)'!J518=""),"",'Stu.Detail (1-20)'!J518)</f>
        <v/>
      </c>
      <c r="E516" s="67" t="str">
        <f>IF(OR('Stu.Detail (1-20)'!K518=0,'Stu.Detail (1-20)'!K518=""),"",'Stu.Detail (1-20)'!K518)</f>
        <v/>
      </c>
      <c r="F516" s="67" t="str">
        <f>IF(OR('Stu.Detail (1-20)'!L518=0,'Stu.Detail (1-20)'!L518=""),"",'Stu.Detail (1-20)'!L518)</f>
        <v/>
      </c>
      <c r="H516" s="74" t="str">
        <f t="shared" si="5359"/>
        <v/>
      </c>
      <c r="I516" s="67" t="str">
        <f t="shared" si="5360"/>
        <v/>
      </c>
      <c r="J516" s="67" t="str">
        <f t="shared" si="5361"/>
        <v/>
      </c>
      <c r="K516" s="67" t="str">
        <f t="shared" si="5362"/>
        <v/>
      </c>
      <c r="L516" s="67" t="str">
        <f t="shared" si="5363"/>
        <v/>
      </c>
      <c r="M516" s="67" t="str">
        <f t="shared" si="5364"/>
        <v/>
      </c>
      <c r="N516" s="67" t="str">
        <f t="shared" si="5365"/>
        <v/>
      </c>
      <c r="O516" s="67" t="str">
        <f t="shared" si="5366"/>
        <v/>
      </c>
      <c r="P516" s="67" t="str">
        <f t="shared" si="5367"/>
        <v/>
      </c>
      <c r="Q516" s="75" t="str">
        <f t="shared" si="5368"/>
        <v/>
      </c>
      <c r="R516" s="74" t="str">
        <f t="shared" si="5369"/>
        <v/>
      </c>
      <c r="S516" s="67" t="str">
        <f t="shared" si="5370"/>
        <v/>
      </c>
      <c r="T516" s="67" t="str">
        <f t="shared" si="5371"/>
        <v/>
      </c>
      <c r="U516" s="67" t="str">
        <f t="shared" si="5372"/>
        <v/>
      </c>
      <c r="V516" s="67" t="str">
        <f t="shared" si="5373"/>
        <v/>
      </c>
      <c r="W516" s="67" t="str">
        <f t="shared" si="5374"/>
        <v/>
      </c>
      <c r="X516" s="67" t="str">
        <f t="shared" si="5375"/>
        <v/>
      </c>
      <c r="Y516" s="67" t="str">
        <f t="shared" si="5376"/>
        <v/>
      </c>
      <c r="Z516" s="67" t="str">
        <f t="shared" si="5377"/>
        <v/>
      </c>
      <c r="AA516" s="75" t="str">
        <f t="shared" si="5378"/>
        <v/>
      </c>
      <c r="AB516" s="74" t="str">
        <f t="shared" si="5609"/>
        <v/>
      </c>
      <c r="AC516" s="67" t="str">
        <f t="shared" ref="AC516" si="6089">IF(AND($F516=AB$2,$D516=AB$3,$E516=AC$4),1,"")</f>
        <v/>
      </c>
      <c r="AD516" s="67" t="str">
        <f t="shared" si="5380"/>
        <v/>
      </c>
      <c r="AE516" s="67" t="str">
        <f t="shared" si="5381"/>
        <v/>
      </c>
      <c r="AF516" s="67" t="str">
        <f t="shared" si="5382"/>
        <v/>
      </c>
      <c r="AG516" s="67" t="str">
        <f t="shared" si="5383"/>
        <v/>
      </c>
      <c r="AH516" s="67" t="str">
        <f t="shared" si="5384"/>
        <v/>
      </c>
      <c r="AI516" s="67" t="str">
        <f t="shared" si="5385"/>
        <v/>
      </c>
      <c r="AJ516" s="67" t="str">
        <f t="shared" si="5386"/>
        <v/>
      </c>
      <c r="AK516" s="75" t="str">
        <f t="shared" si="5387"/>
        <v/>
      </c>
      <c r="AL516" s="74" t="str">
        <f t="shared" si="5611"/>
        <v/>
      </c>
      <c r="AM516" s="67" t="str">
        <f t="shared" ref="AM516" si="6090">IF(AND($F516=AL$2,$D516=AL$3,$E516=AM$4),1,"")</f>
        <v/>
      </c>
      <c r="AN516" s="67" t="str">
        <f t="shared" si="5389"/>
        <v/>
      </c>
      <c r="AO516" s="67" t="str">
        <f t="shared" si="5390"/>
        <v/>
      </c>
      <c r="AP516" s="67" t="str">
        <f t="shared" si="5391"/>
        <v/>
      </c>
      <c r="AQ516" s="67" t="str">
        <f t="shared" si="5392"/>
        <v/>
      </c>
      <c r="AR516" s="67" t="str">
        <f t="shared" si="5393"/>
        <v/>
      </c>
      <c r="AS516" s="67" t="str">
        <f t="shared" si="5394"/>
        <v/>
      </c>
      <c r="AT516" s="67" t="str">
        <f t="shared" si="5395"/>
        <v/>
      </c>
      <c r="AU516" s="75" t="str">
        <f t="shared" si="5396"/>
        <v/>
      </c>
      <c r="AV516" s="74" t="str">
        <f t="shared" si="5613"/>
        <v/>
      </c>
      <c r="AW516" s="67" t="str">
        <f t="shared" ref="AW516" si="6091">IF(AND($F516=AV$2,$D516=AV$3,$E516=AW$4),1,"")</f>
        <v/>
      </c>
      <c r="AX516" s="67" t="str">
        <f t="shared" si="5398"/>
        <v/>
      </c>
      <c r="AY516" s="67" t="str">
        <f t="shared" si="5399"/>
        <v/>
      </c>
      <c r="AZ516" s="67" t="str">
        <f t="shared" si="5400"/>
        <v/>
      </c>
      <c r="BA516" s="67" t="str">
        <f t="shared" si="5401"/>
        <v/>
      </c>
      <c r="BB516" s="67" t="str">
        <f t="shared" si="5402"/>
        <v/>
      </c>
      <c r="BC516" s="67" t="str">
        <f t="shared" si="5403"/>
        <v/>
      </c>
      <c r="BD516" s="67" t="str">
        <f t="shared" si="5404"/>
        <v/>
      </c>
      <c r="BE516" s="75" t="str">
        <f t="shared" si="5405"/>
        <v/>
      </c>
      <c r="BF516" s="74" t="str">
        <f t="shared" si="5615"/>
        <v/>
      </c>
      <c r="BG516" s="67" t="str">
        <f t="shared" ref="BG516" si="6092">IF(AND($F516=BF$2,$D516=BF$3,$E516=BG$4),1,"")</f>
        <v/>
      </c>
      <c r="BH516" s="67" t="str">
        <f t="shared" si="5407"/>
        <v/>
      </c>
      <c r="BI516" s="67" t="str">
        <f t="shared" si="5408"/>
        <v/>
      </c>
      <c r="BJ516" s="67" t="str">
        <f t="shared" si="5409"/>
        <v/>
      </c>
      <c r="BK516" s="67" t="str">
        <f t="shared" si="5410"/>
        <v/>
      </c>
      <c r="BL516" s="67" t="str">
        <f t="shared" si="5411"/>
        <v/>
      </c>
      <c r="BM516" s="67" t="str">
        <f t="shared" si="5412"/>
        <v/>
      </c>
      <c r="BN516" s="67" t="str">
        <f t="shared" si="5413"/>
        <v/>
      </c>
      <c r="BO516" s="75" t="str">
        <f t="shared" si="5414"/>
        <v/>
      </c>
      <c r="BP516" s="74" t="str">
        <f t="shared" si="5617"/>
        <v/>
      </c>
      <c r="BQ516" s="67" t="str">
        <f t="shared" ref="BQ516" si="6093">IF(AND($F516=BP$2,$D516=BP$3,$E516=BQ$4),1,"")</f>
        <v/>
      </c>
      <c r="BR516" s="67" t="str">
        <f t="shared" si="5416"/>
        <v/>
      </c>
      <c r="BS516" s="67" t="str">
        <f t="shared" si="5417"/>
        <v/>
      </c>
      <c r="BT516" s="67" t="str">
        <f t="shared" si="5418"/>
        <v/>
      </c>
      <c r="BU516" s="67" t="str">
        <f t="shared" si="5419"/>
        <v/>
      </c>
      <c r="BV516" s="67" t="str">
        <f t="shared" si="5420"/>
        <v/>
      </c>
      <c r="BW516" s="67" t="str">
        <f t="shared" si="5421"/>
        <v/>
      </c>
      <c r="BX516" s="67" t="str">
        <f t="shared" si="5422"/>
        <v/>
      </c>
      <c r="BY516" s="75" t="str">
        <f t="shared" si="5423"/>
        <v/>
      </c>
      <c r="BZ516" s="74" t="str">
        <f t="shared" si="5619"/>
        <v/>
      </c>
      <c r="CA516" s="67" t="str">
        <f t="shared" ref="CA516" si="6094">IF(AND($F516=BZ$2,$D516=BZ$3,$E516=CA$4),1,"")</f>
        <v/>
      </c>
      <c r="CB516" s="67" t="str">
        <f t="shared" si="5425"/>
        <v/>
      </c>
      <c r="CC516" s="67" t="str">
        <f t="shared" si="5426"/>
        <v/>
      </c>
      <c r="CD516" s="67" t="str">
        <f t="shared" si="5427"/>
        <v/>
      </c>
      <c r="CE516" s="67" t="str">
        <f t="shared" si="5428"/>
        <v/>
      </c>
      <c r="CF516" s="67" t="str">
        <f t="shared" si="5429"/>
        <v/>
      </c>
      <c r="CG516" s="67" t="str">
        <f t="shared" si="5430"/>
        <v/>
      </c>
      <c r="CH516" s="67" t="str">
        <f t="shared" si="5431"/>
        <v/>
      </c>
      <c r="CI516" s="75" t="str">
        <f t="shared" si="5432"/>
        <v/>
      </c>
      <c r="CJ516" s="74" t="str">
        <f t="shared" si="5621"/>
        <v/>
      </c>
      <c r="CK516" s="67" t="str">
        <f t="shared" ref="CK516" si="6095">IF(AND($F516=CJ$2,$D516=CJ$3,$E516=CK$4),1,"")</f>
        <v/>
      </c>
      <c r="CL516" s="67" t="str">
        <f t="shared" si="5434"/>
        <v/>
      </c>
      <c r="CM516" s="67" t="str">
        <f t="shared" si="5435"/>
        <v/>
      </c>
      <c r="CN516" s="67" t="str">
        <f t="shared" si="5436"/>
        <v/>
      </c>
      <c r="CO516" s="67" t="str">
        <f t="shared" si="5437"/>
        <v/>
      </c>
      <c r="CP516" s="67" t="str">
        <f t="shared" si="5438"/>
        <v/>
      </c>
      <c r="CQ516" s="67" t="str">
        <f t="shared" si="5439"/>
        <v/>
      </c>
      <c r="CR516" s="67" t="str">
        <f t="shared" si="5440"/>
        <v/>
      </c>
      <c r="CS516" s="75" t="str">
        <f t="shared" si="5441"/>
        <v/>
      </c>
      <c r="CT516" s="74" t="str">
        <f t="shared" si="5623"/>
        <v/>
      </c>
      <c r="CU516" s="67" t="str">
        <f t="shared" ref="CU516" si="6096">IF(AND($F516=CT$2,$D516=CT$3,$E516=CU$4),1,"")</f>
        <v/>
      </c>
      <c r="CV516" s="67" t="str">
        <f t="shared" si="5443"/>
        <v/>
      </c>
      <c r="CW516" s="67" t="str">
        <f t="shared" si="5444"/>
        <v/>
      </c>
      <c r="CX516" s="67" t="str">
        <f t="shared" si="5445"/>
        <v/>
      </c>
      <c r="CY516" s="67" t="str">
        <f t="shared" si="5446"/>
        <v/>
      </c>
      <c r="CZ516" s="67" t="str">
        <f t="shared" si="5447"/>
        <v/>
      </c>
      <c r="DA516" s="67" t="str">
        <f t="shared" si="5448"/>
        <v/>
      </c>
      <c r="DB516" s="67" t="str">
        <f t="shared" si="5449"/>
        <v/>
      </c>
      <c r="DC516" s="75" t="str">
        <f t="shared" si="5450"/>
        <v/>
      </c>
      <c r="DD516" s="74" t="str">
        <f t="shared" si="5625"/>
        <v/>
      </c>
      <c r="DE516" s="67" t="str">
        <f t="shared" ref="DE516" si="6097">IF(AND($F516=DD$2,$D516=DD$3,$E516=DE$4),1,"")</f>
        <v/>
      </c>
      <c r="DF516" s="67" t="str">
        <f t="shared" si="5452"/>
        <v/>
      </c>
      <c r="DG516" s="67" t="str">
        <f t="shared" si="5453"/>
        <v/>
      </c>
      <c r="DH516" s="67" t="str">
        <f t="shared" si="5454"/>
        <v/>
      </c>
      <c r="DI516" s="67" t="str">
        <f t="shared" si="5455"/>
        <v/>
      </c>
      <c r="DJ516" s="67" t="str">
        <f t="shared" si="5456"/>
        <v/>
      </c>
      <c r="DK516" s="67" t="str">
        <f t="shared" si="5457"/>
        <v/>
      </c>
      <c r="DL516" s="67" t="str">
        <f t="shared" si="5458"/>
        <v/>
      </c>
      <c r="DM516" s="75" t="str">
        <f t="shared" si="5459"/>
        <v/>
      </c>
      <c r="DN516" s="74" t="str">
        <f t="shared" si="5627"/>
        <v/>
      </c>
      <c r="DO516" s="67" t="str">
        <f t="shared" ref="DO516" si="6098">IF(AND($F516=DN$2,$D516=DN$3,$E516=DO$4),1,"")</f>
        <v/>
      </c>
      <c r="DP516" s="67" t="str">
        <f t="shared" si="5461"/>
        <v/>
      </c>
      <c r="DQ516" s="67" t="str">
        <f t="shared" si="5462"/>
        <v/>
      </c>
      <c r="DR516" s="67" t="str">
        <f t="shared" si="5463"/>
        <v/>
      </c>
      <c r="DS516" s="67" t="str">
        <f t="shared" si="5464"/>
        <v/>
      </c>
      <c r="DT516" s="67" t="str">
        <f t="shared" si="5465"/>
        <v/>
      </c>
      <c r="DU516" s="67" t="str">
        <f t="shared" si="5466"/>
        <v/>
      </c>
      <c r="DV516" s="67" t="str">
        <f t="shared" si="5467"/>
        <v/>
      </c>
      <c r="DW516" s="76" t="str">
        <f t="shared" si="5468"/>
        <v/>
      </c>
      <c r="DX516" s="73"/>
    </row>
    <row r="517" spans="1:128" hidden="1">
      <c r="A517" s="67" t="str">
        <f>IF(OR(B517=0,B517=""),"",'Stu.Detail (1-20)'!A519)</f>
        <v/>
      </c>
      <c r="B517" s="67" t="str">
        <f>IF(OR('Stu.Detail (1-20)'!B519=0,'Stu.Detail (1-20)'!B519=""),"",'Stu.Detail (1-20)'!B519)</f>
        <v/>
      </c>
      <c r="C517" s="68" t="str">
        <f>IF(OR('Stu.Detail (1-20)'!C519=0,'Stu.Detail (1-20)'!C519=""),"",'Stu.Detail (1-20)'!C519)</f>
        <v/>
      </c>
      <c r="D517" s="67" t="str">
        <f>IF(OR('Stu.Detail (1-20)'!J519=0,'Stu.Detail (1-20)'!J519=""),"",'Stu.Detail (1-20)'!J519)</f>
        <v/>
      </c>
      <c r="E517" s="67" t="str">
        <f>IF(OR('Stu.Detail (1-20)'!K519=0,'Stu.Detail (1-20)'!K519=""),"",'Stu.Detail (1-20)'!K519)</f>
        <v/>
      </c>
      <c r="F517" s="67" t="str">
        <f>IF(OR('Stu.Detail (1-20)'!L519=0,'Stu.Detail (1-20)'!L519=""),"",'Stu.Detail (1-20)'!L519)</f>
        <v/>
      </c>
      <c r="H517" s="74" t="str">
        <f t="shared" si="5359"/>
        <v/>
      </c>
      <c r="I517" s="67" t="str">
        <f t="shared" si="5360"/>
        <v/>
      </c>
      <c r="J517" s="67" t="str">
        <f t="shared" si="5361"/>
        <v/>
      </c>
      <c r="K517" s="67" t="str">
        <f t="shared" si="5362"/>
        <v/>
      </c>
      <c r="L517" s="67" t="str">
        <f t="shared" si="5363"/>
        <v/>
      </c>
      <c r="M517" s="67" t="str">
        <f t="shared" si="5364"/>
        <v/>
      </c>
      <c r="N517" s="67" t="str">
        <f t="shared" si="5365"/>
        <v/>
      </c>
      <c r="O517" s="67" t="str">
        <f t="shared" si="5366"/>
        <v/>
      </c>
      <c r="P517" s="67" t="str">
        <f t="shared" si="5367"/>
        <v/>
      </c>
      <c r="Q517" s="75" t="str">
        <f t="shared" si="5368"/>
        <v/>
      </c>
      <c r="R517" s="74" t="str">
        <f t="shared" si="5369"/>
        <v/>
      </c>
      <c r="S517" s="67" t="str">
        <f t="shared" si="5370"/>
        <v/>
      </c>
      <c r="T517" s="67" t="str">
        <f t="shared" si="5371"/>
        <v/>
      </c>
      <c r="U517" s="67" t="str">
        <f t="shared" si="5372"/>
        <v/>
      </c>
      <c r="V517" s="67" t="str">
        <f t="shared" si="5373"/>
        <v/>
      </c>
      <c r="W517" s="67" t="str">
        <f t="shared" si="5374"/>
        <v/>
      </c>
      <c r="X517" s="67" t="str">
        <f t="shared" si="5375"/>
        <v/>
      </c>
      <c r="Y517" s="67" t="str">
        <f t="shared" si="5376"/>
        <v/>
      </c>
      <c r="Z517" s="67" t="str">
        <f t="shared" si="5377"/>
        <v/>
      </c>
      <c r="AA517" s="75" t="str">
        <f t="shared" si="5378"/>
        <v/>
      </c>
      <c r="AB517" s="74" t="str">
        <f t="shared" si="5609"/>
        <v/>
      </c>
      <c r="AC517" s="67" t="str">
        <f t="shared" ref="AC517" si="6099">IF(AND($F517=AB$2,$D517=AB$3,$E517=AC$4),1,"")</f>
        <v/>
      </c>
      <c r="AD517" s="67" t="str">
        <f t="shared" si="5380"/>
        <v/>
      </c>
      <c r="AE517" s="67" t="str">
        <f t="shared" si="5381"/>
        <v/>
      </c>
      <c r="AF517" s="67" t="str">
        <f t="shared" si="5382"/>
        <v/>
      </c>
      <c r="AG517" s="67" t="str">
        <f t="shared" si="5383"/>
        <v/>
      </c>
      <c r="AH517" s="67" t="str">
        <f t="shared" si="5384"/>
        <v/>
      </c>
      <c r="AI517" s="67" t="str">
        <f t="shared" si="5385"/>
        <v/>
      </c>
      <c r="AJ517" s="67" t="str">
        <f t="shared" si="5386"/>
        <v/>
      </c>
      <c r="AK517" s="75" t="str">
        <f t="shared" si="5387"/>
        <v/>
      </c>
      <c r="AL517" s="74" t="str">
        <f t="shared" si="5611"/>
        <v/>
      </c>
      <c r="AM517" s="67" t="str">
        <f t="shared" ref="AM517" si="6100">IF(AND($F517=AL$2,$D517=AL$3,$E517=AM$4),1,"")</f>
        <v/>
      </c>
      <c r="AN517" s="67" t="str">
        <f t="shared" si="5389"/>
        <v/>
      </c>
      <c r="AO517" s="67" t="str">
        <f t="shared" si="5390"/>
        <v/>
      </c>
      <c r="AP517" s="67" t="str">
        <f t="shared" si="5391"/>
        <v/>
      </c>
      <c r="AQ517" s="67" t="str">
        <f t="shared" si="5392"/>
        <v/>
      </c>
      <c r="AR517" s="67" t="str">
        <f t="shared" si="5393"/>
        <v/>
      </c>
      <c r="AS517" s="67" t="str">
        <f t="shared" si="5394"/>
        <v/>
      </c>
      <c r="AT517" s="67" t="str">
        <f t="shared" si="5395"/>
        <v/>
      </c>
      <c r="AU517" s="75" t="str">
        <f t="shared" si="5396"/>
        <v/>
      </c>
      <c r="AV517" s="74" t="str">
        <f t="shared" si="5613"/>
        <v/>
      </c>
      <c r="AW517" s="67" t="str">
        <f t="shared" ref="AW517" si="6101">IF(AND($F517=AV$2,$D517=AV$3,$E517=AW$4),1,"")</f>
        <v/>
      </c>
      <c r="AX517" s="67" t="str">
        <f t="shared" si="5398"/>
        <v/>
      </c>
      <c r="AY517" s="67" t="str">
        <f t="shared" si="5399"/>
        <v/>
      </c>
      <c r="AZ517" s="67" t="str">
        <f t="shared" si="5400"/>
        <v/>
      </c>
      <c r="BA517" s="67" t="str">
        <f t="shared" si="5401"/>
        <v/>
      </c>
      <c r="BB517" s="67" t="str">
        <f t="shared" si="5402"/>
        <v/>
      </c>
      <c r="BC517" s="67" t="str">
        <f t="shared" si="5403"/>
        <v/>
      </c>
      <c r="BD517" s="67" t="str">
        <f t="shared" si="5404"/>
        <v/>
      </c>
      <c r="BE517" s="75" t="str">
        <f t="shared" si="5405"/>
        <v/>
      </c>
      <c r="BF517" s="74" t="str">
        <f t="shared" si="5615"/>
        <v/>
      </c>
      <c r="BG517" s="67" t="str">
        <f t="shared" ref="BG517" si="6102">IF(AND($F517=BF$2,$D517=BF$3,$E517=BG$4),1,"")</f>
        <v/>
      </c>
      <c r="BH517" s="67" t="str">
        <f t="shared" si="5407"/>
        <v/>
      </c>
      <c r="BI517" s="67" t="str">
        <f t="shared" si="5408"/>
        <v/>
      </c>
      <c r="BJ517" s="67" t="str">
        <f t="shared" si="5409"/>
        <v/>
      </c>
      <c r="BK517" s="67" t="str">
        <f t="shared" si="5410"/>
        <v/>
      </c>
      <c r="BL517" s="67" t="str">
        <f t="shared" si="5411"/>
        <v/>
      </c>
      <c r="BM517" s="67" t="str">
        <f t="shared" si="5412"/>
        <v/>
      </c>
      <c r="BN517" s="67" t="str">
        <f t="shared" si="5413"/>
        <v/>
      </c>
      <c r="BO517" s="75" t="str">
        <f t="shared" si="5414"/>
        <v/>
      </c>
      <c r="BP517" s="74" t="str">
        <f t="shared" si="5617"/>
        <v/>
      </c>
      <c r="BQ517" s="67" t="str">
        <f t="shared" ref="BQ517" si="6103">IF(AND($F517=BP$2,$D517=BP$3,$E517=BQ$4),1,"")</f>
        <v/>
      </c>
      <c r="BR517" s="67" t="str">
        <f t="shared" si="5416"/>
        <v/>
      </c>
      <c r="BS517" s="67" t="str">
        <f t="shared" si="5417"/>
        <v/>
      </c>
      <c r="BT517" s="67" t="str">
        <f t="shared" si="5418"/>
        <v/>
      </c>
      <c r="BU517" s="67" t="str">
        <f t="shared" si="5419"/>
        <v/>
      </c>
      <c r="BV517" s="67" t="str">
        <f t="shared" si="5420"/>
        <v/>
      </c>
      <c r="BW517" s="67" t="str">
        <f t="shared" si="5421"/>
        <v/>
      </c>
      <c r="BX517" s="67" t="str">
        <f t="shared" si="5422"/>
        <v/>
      </c>
      <c r="BY517" s="75" t="str">
        <f t="shared" si="5423"/>
        <v/>
      </c>
      <c r="BZ517" s="74" t="str">
        <f t="shared" si="5619"/>
        <v/>
      </c>
      <c r="CA517" s="67" t="str">
        <f t="shared" ref="CA517" si="6104">IF(AND($F517=BZ$2,$D517=BZ$3,$E517=CA$4),1,"")</f>
        <v/>
      </c>
      <c r="CB517" s="67" t="str">
        <f t="shared" si="5425"/>
        <v/>
      </c>
      <c r="CC517" s="67" t="str">
        <f t="shared" si="5426"/>
        <v/>
      </c>
      <c r="CD517" s="67" t="str">
        <f t="shared" si="5427"/>
        <v/>
      </c>
      <c r="CE517" s="67" t="str">
        <f t="shared" si="5428"/>
        <v/>
      </c>
      <c r="CF517" s="67" t="str">
        <f t="shared" si="5429"/>
        <v/>
      </c>
      <c r="CG517" s="67" t="str">
        <f t="shared" si="5430"/>
        <v/>
      </c>
      <c r="CH517" s="67" t="str">
        <f t="shared" si="5431"/>
        <v/>
      </c>
      <c r="CI517" s="75" t="str">
        <f t="shared" si="5432"/>
        <v/>
      </c>
      <c r="CJ517" s="74" t="str">
        <f t="shared" si="5621"/>
        <v/>
      </c>
      <c r="CK517" s="67" t="str">
        <f t="shared" ref="CK517" si="6105">IF(AND($F517=CJ$2,$D517=CJ$3,$E517=CK$4),1,"")</f>
        <v/>
      </c>
      <c r="CL517" s="67" t="str">
        <f t="shared" si="5434"/>
        <v/>
      </c>
      <c r="CM517" s="67" t="str">
        <f t="shared" si="5435"/>
        <v/>
      </c>
      <c r="CN517" s="67" t="str">
        <f t="shared" si="5436"/>
        <v/>
      </c>
      <c r="CO517" s="67" t="str">
        <f t="shared" si="5437"/>
        <v/>
      </c>
      <c r="CP517" s="67" t="str">
        <f t="shared" si="5438"/>
        <v/>
      </c>
      <c r="CQ517" s="67" t="str">
        <f t="shared" si="5439"/>
        <v/>
      </c>
      <c r="CR517" s="67" t="str">
        <f t="shared" si="5440"/>
        <v/>
      </c>
      <c r="CS517" s="75" t="str">
        <f t="shared" si="5441"/>
        <v/>
      </c>
      <c r="CT517" s="74" t="str">
        <f t="shared" si="5623"/>
        <v/>
      </c>
      <c r="CU517" s="67" t="str">
        <f t="shared" ref="CU517" si="6106">IF(AND($F517=CT$2,$D517=CT$3,$E517=CU$4),1,"")</f>
        <v/>
      </c>
      <c r="CV517" s="67" t="str">
        <f t="shared" si="5443"/>
        <v/>
      </c>
      <c r="CW517" s="67" t="str">
        <f t="shared" si="5444"/>
        <v/>
      </c>
      <c r="CX517" s="67" t="str">
        <f t="shared" si="5445"/>
        <v/>
      </c>
      <c r="CY517" s="67" t="str">
        <f t="shared" si="5446"/>
        <v/>
      </c>
      <c r="CZ517" s="67" t="str">
        <f t="shared" si="5447"/>
        <v/>
      </c>
      <c r="DA517" s="67" t="str">
        <f t="shared" si="5448"/>
        <v/>
      </c>
      <c r="DB517" s="67" t="str">
        <f t="shared" si="5449"/>
        <v/>
      </c>
      <c r="DC517" s="75" t="str">
        <f t="shared" si="5450"/>
        <v/>
      </c>
      <c r="DD517" s="74" t="str">
        <f t="shared" si="5625"/>
        <v/>
      </c>
      <c r="DE517" s="67" t="str">
        <f t="shared" ref="DE517" si="6107">IF(AND($F517=DD$2,$D517=DD$3,$E517=DE$4),1,"")</f>
        <v/>
      </c>
      <c r="DF517" s="67" t="str">
        <f t="shared" si="5452"/>
        <v/>
      </c>
      <c r="DG517" s="67" t="str">
        <f t="shared" si="5453"/>
        <v/>
      </c>
      <c r="DH517" s="67" t="str">
        <f t="shared" si="5454"/>
        <v/>
      </c>
      <c r="DI517" s="67" t="str">
        <f t="shared" si="5455"/>
        <v/>
      </c>
      <c r="DJ517" s="67" t="str">
        <f t="shared" si="5456"/>
        <v/>
      </c>
      <c r="DK517" s="67" t="str">
        <f t="shared" si="5457"/>
        <v/>
      </c>
      <c r="DL517" s="67" t="str">
        <f t="shared" si="5458"/>
        <v/>
      </c>
      <c r="DM517" s="75" t="str">
        <f t="shared" si="5459"/>
        <v/>
      </c>
      <c r="DN517" s="74" t="str">
        <f t="shared" si="5627"/>
        <v/>
      </c>
      <c r="DO517" s="67" t="str">
        <f t="shared" ref="DO517" si="6108">IF(AND($F517=DN$2,$D517=DN$3,$E517=DO$4),1,"")</f>
        <v/>
      </c>
      <c r="DP517" s="67" t="str">
        <f t="shared" si="5461"/>
        <v/>
      </c>
      <c r="DQ517" s="67" t="str">
        <f t="shared" si="5462"/>
        <v/>
      </c>
      <c r="DR517" s="67" t="str">
        <f t="shared" si="5463"/>
        <v/>
      </c>
      <c r="DS517" s="67" t="str">
        <f t="shared" si="5464"/>
        <v/>
      </c>
      <c r="DT517" s="67" t="str">
        <f t="shared" si="5465"/>
        <v/>
      </c>
      <c r="DU517" s="67" t="str">
        <f t="shared" si="5466"/>
        <v/>
      </c>
      <c r="DV517" s="67" t="str">
        <f t="shared" si="5467"/>
        <v/>
      </c>
      <c r="DW517" s="76" t="str">
        <f t="shared" si="5468"/>
        <v/>
      </c>
      <c r="DX517" s="73"/>
    </row>
    <row r="518" spans="1:128" hidden="1">
      <c r="A518" s="67" t="str">
        <f>IF(OR(B518=0,B518=""),"",'Stu.Detail (1-20)'!A520)</f>
        <v/>
      </c>
      <c r="B518" s="67" t="str">
        <f>IF(OR('Stu.Detail (1-20)'!B520=0,'Stu.Detail (1-20)'!B520=""),"",'Stu.Detail (1-20)'!B520)</f>
        <v/>
      </c>
      <c r="C518" s="68" t="str">
        <f>IF(OR('Stu.Detail (1-20)'!C520=0,'Stu.Detail (1-20)'!C520=""),"",'Stu.Detail (1-20)'!C520)</f>
        <v/>
      </c>
      <c r="D518" s="67" t="str">
        <f>IF(OR('Stu.Detail (1-20)'!J520=0,'Stu.Detail (1-20)'!J520=""),"",'Stu.Detail (1-20)'!J520)</f>
        <v/>
      </c>
      <c r="E518" s="67" t="str">
        <f>IF(OR('Stu.Detail (1-20)'!K520=0,'Stu.Detail (1-20)'!K520=""),"",'Stu.Detail (1-20)'!K520)</f>
        <v/>
      </c>
      <c r="F518" s="67" t="str">
        <f>IF(OR('Stu.Detail (1-20)'!L520=0,'Stu.Detail (1-20)'!L520=""),"",'Stu.Detail (1-20)'!L520)</f>
        <v/>
      </c>
      <c r="H518" s="74" t="str">
        <f t="shared" ref="H518:H581" si="6109">IF(AND($F518=H$2,$D518=H$3,$E518=H$4),1,"")</f>
        <v/>
      </c>
      <c r="I518" s="67" t="str">
        <f t="shared" ref="I518:I581" si="6110">IF(AND($F518=H$2,$D518=H$3,$E518=I$4),1,"")</f>
        <v/>
      </c>
      <c r="J518" s="67" t="str">
        <f t="shared" ref="J518:J581" si="6111">IF(AND($F518=H$2,$D518=J$3,$E518=J$4),1,"")</f>
        <v/>
      </c>
      <c r="K518" s="67" t="str">
        <f t="shared" ref="K518:K581" si="6112">IF(AND($F518=H$2,$D518=J$3,$E518=K$4),1,"")</f>
        <v/>
      </c>
      <c r="L518" s="67" t="str">
        <f t="shared" ref="L518:L581" si="6113">IF(AND($F518=H$2,$D518=L$3,$E518=L$4),1,"")</f>
        <v/>
      </c>
      <c r="M518" s="67" t="str">
        <f t="shared" ref="M518:M581" si="6114">IF(AND($F518=H$2,$D518=L$3,$E518=M$4),1,"")</f>
        <v/>
      </c>
      <c r="N518" s="67" t="str">
        <f t="shared" ref="N518:N581" si="6115">IF(AND($F518=H$2,$D518=N$3,$E518=N$4),1,"")</f>
        <v/>
      </c>
      <c r="O518" s="67" t="str">
        <f t="shared" ref="O518:O581" si="6116">IF(AND($F518=H$2,$D518=N$3,$E518=O$4),1,"")</f>
        <v/>
      </c>
      <c r="P518" s="67" t="str">
        <f t="shared" ref="P518:P581" si="6117">IF(AND($F518=H$2,$D518=P$3,$E518=P$4),1,"")</f>
        <v/>
      </c>
      <c r="Q518" s="75" t="str">
        <f t="shared" ref="Q518:Q581" si="6118">IF(AND($F518=H$2,$D518=P$3,$E518=Q$4),1,"")</f>
        <v/>
      </c>
      <c r="R518" s="74" t="str">
        <f t="shared" ref="R518:R581" si="6119">IF(AND($F518=R$2,$D518=R$3,$E518=R$4),1,"")</f>
        <v/>
      </c>
      <c r="S518" s="67" t="str">
        <f t="shared" ref="S518:S581" si="6120">IF(AND($F518=R$2,$D518=R$3,$E518=S$4),1,"")</f>
        <v/>
      </c>
      <c r="T518" s="67" t="str">
        <f t="shared" ref="T518:T581" si="6121">IF(AND($F518=R$2,$D518=T$3,$E518=T$4),1,"")</f>
        <v/>
      </c>
      <c r="U518" s="67" t="str">
        <f t="shared" ref="U518:U581" si="6122">IF(AND($F518=R$2,$D518=T$3,$E518=U$4),1,"")</f>
        <v/>
      </c>
      <c r="V518" s="67" t="str">
        <f t="shared" ref="V518:V581" si="6123">IF(AND($F518=R$2,$D518=V$3,$E518=V$4),1,"")</f>
        <v/>
      </c>
      <c r="W518" s="67" t="str">
        <f t="shared" ref="W518:W581" si="6124">IF(AND($F518=R$2,$D518=V$3,$E518=W$4),1,"")</f>
        <v/>
      </c>
      <c r="X518" s="67" t="str">
        <f t="shared" ref="X518:X581" si="6125">IF(AND($F518=R$2,$D518=X$3,$E518=X$4),1,"")</f>
        <v/>
      </c>
      <c r="Y518" s="67" t="str">
        <f t="shared" ref="Y518:Y581" si="6126">IF(AND($F518=R$2,$D518=X$3,$E518=Y$4),1,"")</f>
        <v/>
      </c>
      <c r="Z518" s="67" t="str">
        <f t="shared" ref="Z518:Z581" si="6127">IF(AND($F518=R$2,$D518=Z$3,$E518=Z$4),1,"")</f>
        <v/>
      </c>
      <c r="AA518" s="75" t="str">
        <f t="shared" ref="AA518:AA581" si="6128">IF(AND($F518=R$2,$D518=Z$3,$E518=AA$4),1,"")</f>
        <v/>
      </c>
      <c r="AB518" s="74" t="str">
        <f t="shared" si="5609"/>
        <v/>
      </c>
      <c r="AC518" s="67" t="str">
        <f t="shared" ref="AC518" si="6129">IF(AND($F518=AB$2,$D518=AB$3,$E518=AC$4),1,"")</f>
        <v/>
      </c>
      <c r="AD518" s="67" t="str">
        <f t="shared" ref="AD518:AD581" si="6130">IF(AND($F518=AB$2,$D518=AD$3,$E518=AD$4),1,"")</f>
        <v/>
      </c>
      <c r="AE518" s="67" t="str">
        <f t="shared" ref="AE518:AE581" si="6131">IF(AND($F518=AB$2,$D518=AD$3,$E518=AE$4),1,"")</f>
        <v/>
      </c>
      <c r="AF518" s="67" t="str">
        <f t="shared" ref="AF518:AF581" si="6132">IF(AND($F518=AB$2,$D518=AF$3,$E518=AF$4),1,"")</f>
        <v/>
      </c>
      <c r="AG518" s="67" t="str">
        <f t="shared" ref="AG518:AG581" si="6133">IF(AND($F518=AB$2,$D518=AF$3,$E518=AG$4),1,"")</f>
        <v/>
      </c>
      <c r="AH518" s="67" t="str">
        <f t="shared" ref="AH518:AH581" si="6134">IF(AND($F518=AB$2,$D518=AH$3,$E518=AH$4),1,"")</f>
        <v/>
      </c>
      <c r="AI518" s="67" t="str">
        <f t="shared" ref="AI518:AI581" si="6135">IF(AND($F518=AB$2,$D518=AH$3,$E518=AI$4),1,"")</f>
        <v/>
      </c>
      <c r="AJ518" s="67" t="str">
        <f t="shared" ref="AJ518:AJ581" si="6136">IF(AND($F518=AB$2,$D518=AJ$3,$E518=AJ$4),1,"")</f>
        <v/>
      </c>
      <c r="AK518" s="75" t="str">
        <f t="shared" ref="AK518:AK581" si="6137">IF(AND($F518=AB$2,$D518=AJ$3,$E518=AK$4),1,"")</f>
        <v/>
      </c>
      <c r="AL518" s="74" t="str">
        <f t="shared" si="5611"/>
        <v/>
      </c>
      <c r="AM518" s="67" t="str">
        <f t="shared" ref="AM518" si="6138">IF(AND($F518=AL$2,$D518=AL$3,$E518=AM$4),1,"")</f>
        <v/>
      </c>
      <c r="AN518" s="67" t="str">
        <f t="shared" ref="AN518:AN581" si="6139">IF(AND($F518=AL$2,$D518=AN$3,$E518=AN$4),1,"")</f>
        <v/>
      </c>
      <c r="AO518" s="67" t="str">
        <f t="shared" ref="AO518:AO581" si="6140">IF(AND($F518=AL$2,$D518=AN$3,$E518=AO$4),1,"")</f>
        <v/>
      </c>
      <c r="AP518" s="67" t="str">
        <f t="shared" ref="AP518:AP581" si="6141">IF(AND($F518=AL$2,$D518=AP$3,$E518=AP$4),1,"")</f>
        <v/>
      </c>
      <c r="AQ518" s="67" t="str">
        <f t="shared" ref="AQ518:AQ581" si="6142">IF(AND($F518=AL$2,$D518=AP$3,$E518=AQ$4),1,"")</f>
        <v/>
      </c>
      <c r="AR518" s="67" t="str">
        <f t="shared" ref="AR518:AR581" si="6143">IF(AND($F518=AL$2,$D518=AR$3,$E518=AR$4),1,"")</f>
        <v/>
      </c>
      <c r="AS518" s="67" t="str">
        <f t="shared" ref="AS518:AS581" si="6144">IF(AND($F518=AL$2,$D518=AR$3,$E518=AS$4),1,"")</f>
        <v/>
      </c>
      <c r="AT518" s="67" t="str">
        <f t="shared" ref="AT518:AT581" si="6145">IF(AND($F518=AL$2,$D518=AT$3,$E518=AT$4),1,"")</f>
        <v/>
      </c>
      <c r="AU518" s="75" t="str">
        <f t="shared" ref="AU518:AU581" si="6146">IF(AND($F518=AL$2,$D518=AT$3,$E518=AU$4),1,"")</f>
        <v/>
      </c>
      <c r="AV518" s="74" t="str">
        <f t="shared" si="5613"/>
        <v/>
      </c>
      <c r="AW518" s="67" t="str">
        <f t="shared" ref="AW518" si="6147">IF(AND($F518=AV$2,$D518=AV$3,$E518=AW$4),1,"")</f>
        <v/>
      </c>
      <c r="AX518" s="67" t="str">
        <f t="shared" ref="AX518:AX581" si="6148">IF(AND($F518=AV$2,$D518=AX$3,$E518=AX$4),1,"")</f>
        <v/>
      </c>
      <c r="AY518" s="67" t="str">
        <f t="shared" ref="AY518:AY581" si="6149">IF(AND($F518=AV$2,$D518=AX$3,$E518=AY$4),1,"")</f>
        <v/>
      </c>
      <c r="AZ518" s="67" t="str">
        <f t="shared" ref="AZ518:AZ581" si="6150">IF(AND($F518=AV$2,$D518=AZ$3,$E518=AZ$4),1,"")</f>
        <v/>
      </c>
      <c r="BA518" s="67" t="str">
        <f t="shared" ref="BA518:BA581" si="6151">IF(AND($F518=AV$2,$D518=AZ$3,$E518=BA$4),1,"")</f>
        <v/>
      </c>
      <c r="BB518" s="67" t="str">
        <f t="shared" ref="BB518:BB581" si="6152">IF(AND($F518=AV$2,$D518=BB$3,$E518=BB$4),1,"")</f>
        <v/>
      </c>
      <c r="BC518" s="67" t="str">
        <f t="shared" ref="BC518:BC581" si="6153">IF(AND($F518=AV$2,$D518=BB$3,$E518=BC$4),1,"")</f>
        <v/>
      </c>
      <c r="BD518" s="67" t="str">
        <f t="shared" ref="BD518:BD581" si="6154">IF(AND($F518=AV$2,$D518=BD$3,$E518=BD$4),1,"")</f>
        <v/>
      </c>
      <c r="BE518" s="75" t="str">
        <f t="shared" ref="BE518:BE581" si="6155">IF(AND($F518=AV$2,$D518=BD$3,$E518=BE$4),1,"")</f>
        <v/>
      </c>
      <c r="BF518" s="74" t="str">
        <f t="shared" si="5615"/>
        <v/>
      </c>
      <c r="BG518" s="67" t="str">
        <f t="shared" ref="BG518" si="6156">IF(AND($F518=BF$2,$D518=BF$3,$E518=BG$4),1,"")</f>
        <v/>
      </c>
      <c r="BH518" s="67" t="str">
        <f t="shared" ref="BH518:BH581" si="6157">IF(AND($F518=BF$2,$D518=BH$3,$E518=BH$4),1,"")</f>
        <v/>
      </c>
      <c r="BI518" s="67" t="str">
        <f t="shared" ref="BI518:BI581" si="6158">IF(AND($F518=BF$2,$D518=BH$3,$E518=BI$4),1,"")</f>
        <v/>
      </c>
      <c r="BJ518" s="67" t="str">
        <f t="shared" ref="BJ518:BJ581" si="6159">IF(AND($F518=BF$2,$D518=BJ$3,$E518=BJ$4),1,"")</f>
        <v/>
      </c>
      <c r="BK518" s="67" t="str">
        <f t="shared" ref="BK518:BK581" si="6160">IF(AND($F518=BF$2,$D518=BJ$3,$E518=BK$4),1,"")</f>
        <v/>
      </c>
      <c r="BL518" s="67" t="str">
        <f t="shared" ref="BL518:BL581" si="6161">IF(AND($F518=BF$2,$D518=BL$3,$E518=BL$4),1,"")</f>
        <v/>
      </c>
      <c r="BM518" s="67" t="str">
        <f t="shared" ref="BM518:BM581" si="6162">IF(AND($F518=BF$2,$D518=BL$3,$E518=BM$4),1,"")</f>
        <v/>
      </c>
      <c r="BN518" s="67" t="str">
        <f t="shared" ref="BN518:BN581" si="6163">IF(AND($F518=BF$2,$D518=BN$3,$E518=BN$4),1,"")</f>
        <v/>
      </c>
      <c r="BO518" s="75" t="str">
        <f t="shared" ref="BO518:BO581" si="6164">IF(AND($F518=BF$2,$D518=BN$3,$E518=BO$4),1,"")</f>
        <v/>
      </c>
      <c r="BP518" s="74" t="str">
        <f t="shared" si="5617"/>
        <v/>
      </c>
      <c r="BQ518" s="67" t="str">
        <f t="shared" ref="BQ518" si="6165">IF(AND($F518=BP$2,$D518=BP$3,$E518=BQ$4),1,"")</f>
        <v/>
      </c>
      <c r="BR518" s="67" t="str">
        <f t="shared" ref="BR518:BR581" si="6166">IF(AND($F518=BP$2,$D518=BR$3,$E518=BR$4),1,"")</f>
        <v/>
      </c>
      <c r="BS518" s="67" t="str">
        <f t="shared" ref="BS518:BS581" si="6167">IF(AND($F518=BP$2,$D518=BR$3,$E518=BS$4),1,"")</f>
        <v/>
      </c>
      <c r="BT518" s="67" t="str">
        <f t="shared" ref="BT518:BT581" si="6168">IF(AND($F518=BP$2,$D518=BT$3,$E518=BT$4),1,"")</f>
        <v/>
      </c>
      <c r="BU518" s="67" t="str">
        <f t="shared" ref="BU518:BU581" si="6169">IF(AND($F518=BP$2,$D518=BT$3,$E518=BU$4),1,"")</f>
        <v/>
      </c>
      <c r="BV518" s="67" t="str">
        <f t="shared" ref="BV518:BV581" si="6170">IF(AND($F518=BP$2,$D518=BV$3,$E518=BV$4),1,"")</f>
        <v/>
      </c>
      <c r="BW518" s="67" t="str">
        <f t="shared" ref="BW518:BW581" si="6171">IF(AND($F518=BP$2,$D518=BV$3,$E518=BW$4),1,"")</f>
        <v/>
      </c>
      <c r="BX518" s="67" t="str">
        <f t="shared" ref="BX518:BX581" si="6172">IF(AND($F518=BP$2,$D518=BX$3,$E518=BX$4),1,"")</f>
        <v/>
      </c>
      <c r="BY518" s="75" t="str">
        <f t="shared" ref="BY518:BY581" si="6173">IF(AND($F518=BP$2,$D518=BX$3,$E518=BY$4),1,"")</f>
        <v/>
      </c>
      <c r="BZ518" s="74" t="str">
        <f t="shared" si="5619"/>
        <v/>
      </c>
      <c r="CA518" s="67" t="str">
        <f t="shared" ref="CA518" si="6174">IF(AND($F518=BZ$2,$D518=BZ$3,$E518=CA$4),1,"")</f>
        <v/>
      </c>
      <c r="CB518" s="67" t="str">
        <f t="shared" ref="CB518:CB581" si="6175">IF(AND($F518=BZ$2,$D518=CB$3,$E518=CB$4),1,"")</f>
        <v/>
      </c>
      <c r="CC518" s="67" t="str">
        <f t="shared" ref="CC518:CC581" si="6176">IF(AND($F518=BZ$2,$D518=CB$3,$E518=CC$4),1,"")</f>
        <v/>
      </c>
      <c r="CD518" s="67" t="str">
        <f t="shared" ref="CD518:CD581" si="6177">IF(AND($F518=BZ$2,$D518=CD$3,$E518=CD$4),1,"")</f>
        <v/>
      </c>
      <c r="CE518" s="67" t="str">
        <f t="shared" ref="CE518:CE581" si="6178">IF(AND($F518=BZ$2,$D518=CD$3,$E518=CE$4),1,"")</f>
        <v/>
      </c>
      <c r="CF518" s="67" t="str">
        <f t="shared" ref="CF518:CF581" si="6179">IF(AND($F518=BZ$2,$D518=CF$3,$E518=CF$4),1,"")</f>
        <v/>
      </c>
      <c r="CG518" s="67" t="str">
        <f t="shared" ref="CG518:CG581" si="6180">IF(AND($F518=BZ$2,$D518=CF$3,$E518=CG$4),1,"")</f>
        <v/>
      </c>
      <c r="CH518" s="67" t="str">
        <f t="shared" ref="CH518:CH581" si="6181">IF(AND($F518=BZ$2,$D518=CH$3,$E518=CH$4),1,"")</f>
        <v/>
      </c>
      <c r="CI518" s="75" t="str">
        <f t="shared" ref="CI518:CI581" si="6182">IF(AND($F518=BZ$2,$D518=CH$3,$E518=CI$4),1,"")</f>
        <v/>
      </c>
      <c r="CJ518" s="74" t="str">
        <f t="shared" si="5621"/>
        <v/>
      </c>
      <c r="CK518" s="67" t="str">
        <f t="shared" ref="CK518" si="6183">IF(AND($F518=CJ$2,$D518=CJ$3,$E518=CK$4),1,"")</f>
        <v/>
      </c>
      <c r="CL518" s="67" t="str">
        <f t="shared" ref="CL518:CL581" si="6184">IF(AND($F518=CJ$2,$D518=CL$3,$E518=CL$4),1,"")</f>
        <v/>
      </c>
      <c r="CM518" s="67" t="str">
        <f t="shared" ref="CM518:CM581" si="6185">IF(AND($F518=CJ$2,$D518=CL$3,$E518=CM$4),1,"")</f>
        <v/>
      </c>
      <c r="CN518" s="67" t="str">
        <f t="shared" ref="CN518:CN581" si="6186">IF(AND($F518=CJ$2,$D518=CN$3,$E518=CN$4),1,"")</f>
        <v/>
      </c>
      <c r="CO518" s="67" t="str">
        <f t="shared" ref="CO518:CO581" si="6187">IF(AND($F518=CJ$2,$D518=CN$3,$E518=CO$4),1,"")</f>
        <v/>
      </c>
      <c r="CP518" s="67" t="str">
        <f t="shared" ref="CP518:CP581" si="6188">IF(AND($F518=CJ$2,$D518=CP$3,$E518=CP$4),1,"")</f>
        <v/>
      </c>
      <c r="CQ518" s="67" t="str">
        <f t="shared" ref="CQ518:CQ581" si="6189">IF(AND($F518=CJ$2,$D518=CP$3,$E518=CQ$4),1,"")</f>
        <v/>
      </c>
      <c r="CR518" s="67" t="str">
        <f t="shared" ref="CR518:CR581" si="6190">IF(AND($F518=CJ$2,$D518=CR$3,$E518=CR$4),1,"")</f>
        <v/>
      </c>
      <c r="CS518" s="75" t="str">
        <f t="shared" ref="CS518:CS581" si="6191">IF(AND($F518=CJ$2,$D518=CR$3,$E518=CS$4),1,"")</f>
        <v/>
      </c>
      <c r="CT518" s="74" t="str">
        <f t="shared" si="5623"/>
        <v/>
      </c>
      <c r="CU518" s="67" t="str">
        <f t="shared" ref="CU518" si="6192">IF(AND($F518=CT$2,$D518=CT$3,$E518=CU$4),1,"")</f>
        <v/>
      </c>
      <c r="CV518" s="67" t="str">
        <f t="shared" ref="CV518:CV581" si="6193">IF(AND($F518=CT$2,$D518=CV$3,$E518=CV$4),1,"")</f>
        <v/>
      </c>
      <c r="CW518" s="67" t="str">
        <f t="shared" ref="CW518:CW581" si="6194">IF(AND($F518=CT$2,$D518=CV$3,$E518=CW$4),1,"")</f>
        <v/>
      </c>
      <c r="CX518" s="67" t="str">
        <f t="shared" ref="CX518:CX581" si="6195">IF(AND($F518=CT$2,$D518=CX$3,$E518=CX$4),1,"")</f>
        <v/>
      </c>
      <c r="CY518" s="67" t="str">
        <f t="shared" ref="CY518:CY581" si="6196">IF(AND($F518=CT$2,$D518=CX$3,$E518=CY$4),1,"")</f>
        <v/>
      </c>
      <c r="CZ518" s="67" t="str">
        <f t="shared" ref="CZ518:CZ581" si="6197">IF(AND($F518=CT$2,$D518=CZ$3,$E518=CZ$4),1,"")</f>
        <v/>
      </c>
      <c r="DA518" s="67" t="str">
        <f t="shared" ref="DA518:DA581" si="6198">IF(AND($F518=CT$2,$D518=CZ$3,$E518=DA$4),1,"")</f>
        <v/>
      </c>
      <c r="DB518" s="67" t="str">
        <f t="shared" ref="DB518:DB581" si="6199">IF(AND($F518=CT$2,$D518=DB$3,$E518=DB$4),1,"")</f>
        <v/>
      </c>
      <c r="DC518" s="75" t="str">
        <f t="shared" ref="DC518:DC581" si="6200">IF(AND($F518=CT$2,$D518=DB$3,$E518=DC$4),1,"")</f>
        <v/>
      </c>
      <c r="DD518" s="74" t="str">
        <f t="shared" si="5625"/>
        <v/>
      </c>
      <c r="DE518" s="67" t="str">
        <f t="shared" ref="DE518" si="6201">IF(AND($F518=DD$2,$D518=DD$3,$E518=DE$4),1,"")</f>
        <v/>
      </c>
      <c r="DF518" s="67" t="str">
        <f t="shared" ref="DF518:DF581" si="6202">IF(AND($F518=DD$2,$D518=DF$3,$E518=DF$4),1,"")</f>
        <v/>
      </c>
      <c r="DG518" s="67" t="str">
        <f t="shared" ref="DG518:DG581" si="6203">IF(AND($F518=DD$2,$D518=DF$3,$E518=DG$4),1,"")</f>
        <v/>
      </c>
      <c r="DH518" s="67" t="str">
        <f t="shared" ref="DH518:DH581" si="6204">IF(AND($F518=DD$2,$D518=DH$3,$E518=DH$4),1,"")</f>
        <v/>
      </c>
      <c r="DI518" s="67" t="str">
        <f t="shared" ref="DI518:DI581" si="6205">IF(AND($F518=DD$2,$D518=DH$3,$E518=DI$4),1,"")</f>
        <v/>
      </c>
      <c r="DJ518" s="67" t="str">
        <f t="shared" ref="DJ518:DJ581" si="6206">IF(AND($F518=DD$2,$D518=DJ$3,$E518=DJ$4),1,"")</f>
        <v/>
      </c>
      <c r="DK518" s="67" t="str">
        <f t="shared" ref="DK518:DK581" si="6207">IF(AND($F518=DD$2,$D518=DJ$3,$E518=DK$4),1,"")</f>
        <v/>
      </c>
      <c r="DL518" s="67" t="str">
        <f t="shared" ref="DL518:DL581" si="6208">IF(AND($F518=DD$2,$D518=DL$3,$E518=DL$4),1,"")</f>
        <v/>
      </c>
      <c r="DM518" s="75" t="str">
        <f t="shared" ref="DM518:DM581" si="6209">IF(AND($F518=DD$2,$D518=DL$3,$E518=DM$4),1,"")</f>
        <v/>
      </c>
      <c r="DN518" s="74" t="str">
        <f t="shared" si="5627"/>
        <v/>
      </c>
      <c r="DO518" s="67" t="str">
        <f t="shared" ref="DO518" si="6210">IF(AND($F518=DN$2,$D518=DN$3,$E518=DO$4),1,"")</f>
        <v/>
      </c>
      <c r="DP518" s="67" t="str">
        <f t="shared" ref="DP518:DP581" si="6211">IF(AND($F518=DN$2,$D518=DP$3,$E518=DP$4),1,"")</f>
        <v/>
      </c>
      <c r="DQ518" s="67" t="str">
        <f t="shared" ref="DQ518:DQ581" si="6212">IF(AND($F518=DN$2,$D518=DP$3,$E518=DQ$4),1,"")</f>
        <v/>
      </c>
      <c r="DR518" s="67" t="str">
        <f t="shared" ref="DR518:DR581" si="6213">IF(AND($F518=DN$2,$D518=DR$3,$E518=DR$4),1,"")</f>
        <v/>
      </c>
      <c r="DS518" s="67" t="str">
        <f t="shared" ref="DS518:DS581" si="6214">IF(AND($F518=DN$2,$D518=DR$3,$E518=DS$4),1,"")</f>
        <v/>
      </c>
      <c r="DT518" s="67" t="str">
        <f t="shared" ref="DT518:DT581" si="6215">IF(AND($F518=DN$2,$D518=DT$3,$E518=DT$4),1,"")</f>
        <v/>
      </c>
      <c r="DU518" s="67" t="str">
        <f t="shared" ref="DU518:DU581" si="6216">IF(AND($F518=DN$2,$D518=DT$3,$E518=DU$4),1,"")</f>
        <v/>
      </c>
      <c r="DV518" s="67" t="str">
        <f t="shared" ref="DV518:DV581" si="6217">IF(AND($F518=DN$2,$D518=DV$3,$E518=DV$4),1,"")</f>
        <v/>
      </c>
      <c r="DW518" s="76" t="str">
        <f t="shared" ref="DW518:DW581" si="6218">IF(AND($F518=DN$2,$D518=DV$3,$E518=DW$4),1,"")</f>
        <v/>
      </c>
      <c r="DX518" s="73"/>
    </row>
    <row r="519" spans="1:128" hidden="1">
      <c r="A519" s="67" t="str">
        <f>IF(OR(B519=0,B519=""),"",'Stu.Detail (1-20)'!A521)</f>
        <v/>
      </c>
      <c r="B519" s="67" t="str">
        <f>IF(OR('Stu.Detail (1-20)'!B521=0,'Stu.Detail (1-20)'!B521=""),"",'Stu.Detail (1-20)'!B521)</f>
        <v/>
      </c>
      <c r="C519" s="68" t="str">
        <f>IF(OR('Stu.Detail (1-20)'!C521=0,'Stu.Detail (1-20)'!C521=""),"",'Stu.Detail (1-20)'!C521)</f>
        <v/>
      </c>
      <c r="D519" s="67" t="str">
        <f>IF(OR('Stu.Detail (1-20)'!J521=0,'Stu.Detail (1-20)'!J521=""),"",'Stu.Detail (1-20)'!J521)</f>
        <v/>
      </c>
      <c r="E519" s="67" t="str">
        <f>IF(OR('Stu.Detail (1-20)'!K521=0,'Stu.Detail (1-20)'!K521=""),"",'Stu.Detail (1-20)'!K521)</f>
        <v/>
      </c>
      <c r="F519" s="67" t="str">
        <f>IF(OR('Stu.Detail (1-20)'!L521=0,'Stu.Detail (1-20)'!L521=""),"",'Stu.Detail (1-20)'!L521)</f>
        <v/>
      </c>
      <c r="H519" s="74" t="str">
        <f t="shared" si="6109"/>
        <v/>
      </c>
      <c r="I519" s="67" t="str">
        <f t="shared" si="6110"/>
        <v/>
      </c>
      <c r="J519" s="67" t="str">
        <f t="shared" si="6111"/>
        <v/>
      </c>
      <c r="K519" s="67" t="str">
        <f t="shared" si="6112"/>
        <v/>
      </c>
      <c r="L519" s="67" t="str">
        <f t="shared" si="6113"/>
        <v/>
      </c>
      <c r="M519" s="67" t="str">
        <f t="shared" si="6114"/>
        <v/>
      </c>
      <c r="N519" s="67" t="str">
        <f t="shared" si="6115"/>
        <v/>
      </c>
      <c r="O519" s="67" t="str">
        <f t="shared" si="6116"/>
        <v/>
      </c>
      <c r="P519" s="67" t="str">
        <f t="shared" si="6117"/>
        <v/>
      </c>
      <c r="Q519" s="75" t="str">
        <f t="shared" si="6118"/>
        <v/>
      </c>
      <c r="R519" s="74" t="str">
        <f t="shared" si="6119"/>
        <v/>
      </c>
      <c r="S519" s="67" t="str">
        <f t="shared" si="6120"/>
        <v/>
      </c>
      <c r="T519" s="67" t="str">
        <f t="shared" si="6121"/>
        <v/>
      </c>
      <c r="U519" s="67" t="str">
        <f t="shared" si="6122"/>
        <v/>
      </c>
      <c r="V519" s="67" t="str">
        <f t="shared" si="6123"/>
        <v/>
      </c>
      <c r="W519" s="67" t="str">
        <f t="shared" si="6124"/>
        <v/>
      </c>
      <c r="X519" s="67" t="str">
        <f t="shared" si="6125"/>
        <v/>
      </c>
      <c r="Y519" s="67" t="str">
        <f t="shared" si="6126"/>
        <v/>
      </c>
      <c r="Z519" s="67" t="str">
        <f t="shared" si="6127"/>
        <v/>
      </c>
      <c r="AA519" s="75" t="str">
        <f t="shared" si="6128"/>
        <v/>
      </c>
      <c r="AB519" s="74" t="str">
        <f t="shared" si="5609"/>
        <v/>
      </c>
      <c r="AC519" s="67" t="str">
        <f t="shared" ref="AC519" si="6219">IF(AND($F519=AB$2,$D519=AB$3,$E519=AC$4),1,"")</f>
        <v/>
      </c>
      <c r="AD519" s="67" t="str">
        <f t="shared" si="6130"/>
        <v/>
      </c>
      <c r="AE519" s="67" t="str">
        <f t="shared" si="6131"/>
        <v/>
      </c>
      <c r="AF519" s="67" t="str">
        <f t="shared" si="6132"/>
        <v/>
      </c>
      <c r="AG519" s="67" t="str">
        <f t="shared" si="6133"/>
        <v/>
      </c>
      <c r="AH519" s="67" t="str">
        <f t="shared" si="6134"/>
        <v/>
      </c>
      <c r="AI519" s="67" t="str">
        <f t="shared" si="6135"/>
        <v/>
      </c>
      <c r="AJ519" s="67" t="str">
        <f t="shared" si="6136"/>
        <v/>
      </c>
      <c r="AK519" s="75" t="str">
        <f t="shared" si="6137"/>
        <v/>
      </c>
      <c r="AL519" s="74" t="str">
        <f t="shared" si="5611"/>
        <v/>
      </c>
      <c r="AM519" s="67" t="str">
        <f t="shared" ref="AM519" si="6220">IF(AND($F519=AL$2,$D519=AL$3,$E519=AM$4),1,"")</f>
        <v/>
      </c>
      <c r="AN519" s="67" t="str">
        <f t="shared" si="6139"/>
        <v/>
      </c>
      <c r="AO519" s="67" t="str">
        <f t="shared" si="6140"/>
        <v/>
      </c>
      <c r="AP519" s="67" t="str">
        <f t="shared" si="6141"/>
        <v/>
      </c>
      <c r="AQ519" s="67" t="str">
        <f t="shared" si="6142"/>
        <v/>
      </c>
      <c r="AR519" s="67" t="str">
        <f t="shared" si="6143"/>
        <v/>
      </c>
      <c r="AS519" s="67" t="str">
        <f t="shared" si="6144"/>
        <v/>
      </c>
      <c r="AT519" s="67" t="str">
        <f t="shared" si="6145"/>
        <v/>
      </c>
      <c r="AU519" s="75" t="str">
        <f t="shared" si="6146"/>
        <v/>
      </c>
      <c r="AV519" s="74" t="str">
        <f t="shared" si="5613"/>
        <v/>
      </c>
      <c r="AW519" s="67" t="str">
        <f t="shared" ref="AW519" si="6221">IF(AND($F519=AV$2,$D519=AV$3,$E519=AW$4),1,"")</f>
        <v/>
      </c>
      <c r="AX519" s="67" t="str">
        <f t="shared" si="6148"/>
        <v/>
      </c>
      <c r="AY519" s="67" t="str">
        <f t="shared" si="6149"/>
        <v/>
      </c>
      <c r="AZ519" s="67" t="str">
        <f t="shared" si="6150"/>
        <v/>
      </c>
      <c r="BA519" s="67" t="str">
        <f t="shared" si="6151"/>
        <v/>
      </c>
      <c r="BB519" s="67" t="str">
        <f t="shared" si="6152"/>
        <v/>
      </c>
      <c r="BC519" s="67" t="str">
        <f t="shared" si="6153"/>
        <v/>
      </c>
      <c r="BD519" s="67" t="str">
        <f t="shared" si="6154"/>
        <v/>
      </c>
      <c r="BE519" s="75" t="str">
        <f t="shared" si="6155"/>
        <v/>
      </c>
      <c r="BF519" s="74" t="str">
        <f t="shared" si="5615"/>
        <v/>
      </c>
      <c r="BG519" s="67" t="str">
        <f t="shared" ref="BG519" si="6222">IF(AND($F519=BF$2,$D519=BF$3,$E519=BG$4),1,"")</f>
        <v/>
      </c>
      <c r="BH519" s="67" t="str">
        <f t="shared" si="6157"/>
        <v/>
      </c>
      <c r="BI519" s="67" t="str">
        <f t="shared" si="6158"/>
        <v/>
      </c>
      <c r="BJ519" s="67" t="str">
        <f t="shared" si="6159"/>
        <v/>
      </c>
      <c r="BK519" s="67" t="str">
        <f t="shared" si="6160"/>
        <v/>
      </c>
      <c r="BL519" s="67" t="str">
        <f t="shared" si="6161"/>
        <v/>
      </c>
      <c r="BM519" s="67" t="str">
        <f t="shared" si="6162"/>
        <v/>
      </c>
      <c r="BN519" s="67" t="str">
        <f t="shared" si="6163"/>
        <v/>
      </c>
      <c r="BO519" s="75" t="str">
        <f t="shared" si="6164"/>
        <v/>
      </c>
      <c r="BP519" s="74" t="str">
        <f t="shared" si="5617"/>
        <v/>
      </c>
      <c r="BQ519" s="67" t="str">
        <f t="shared" ref="BQ519" si="6223">IF(AND($F519=BP$2,$D519=BP$3,$E519=BQ$4),1,"")</f>
        <v/>
      </c>
      <c r="BR519" s="67" t="str">
        <f t="shared" si="6166"/>
        <v/>
      </c>
      <c r="BS519" s="67" t="str">
        <f t="shared" si="6167"/>
        <v/>
      </c>
      <c r="BT519" s="67" t="str">
        <f t="shared" si="6168"/>
        <v/>
      </c>
      <c r="BU519" s="67" t="str">
        <f t="shared" si="6169"/>
        <v/>
      </c>
      <c r="BV519" s="67" t="str">
        <f t="shared" si="6170"/>
        <v/>
      </c>
      <c r="BW519" s="67" t="str">
        <f t="shared" si="6171"/>
        <v/>
      </c>
      <c r="BX519" s="67" t="str">
        <f t="shared" si="6172"/>
        <v/>
      </c>
      <c r="BY519" s="75" t="str">
        <f t="shared" si="6173"/>
        <v/>
      </c>
      <c r="BZ519" s="74" t="str">
        <f t="shared" si="5619"/>
        <v/>
      </c>
      <c r="CA519" s="67" t="str">
        <f t="shared" ref="CA519" si="6224">IF(AND($F519=BZ$2,$D519=BZ$3,$E519=CA$4),1,"")</f>
        <v/>
      </c>
      <c r="CB519" s="67" t="str">
        <f t="shared" si="6175"/>
        <v/>
      </c>
      <c r="CC519" s="67" t="str">
        <f t="shared" si="6176"/>
        <v/>
      </c>
      <c r="CD519" s="67" t="str">
        <f t="shared" si="6177"/>
        <v/>
      </c>
      <c r="CE519" s="67" t="str">
        <f t="shared" si="6178"/>
        <v/>
      </c>
      <c r="CF519" s="67" t="str">
        <f t="shared" si="6179"/>
        <v/>
      </c>
      <c r="CG519" s="67" t="str">
        <f t="shared" si="6180"/>
        <v/>
      </c>
      <c r="CH519" s="67" t="str">
        <f t="shared" si="6181"/>
        <v/>
      </c>
      <c r="CI519" s="75" t="str">
        <f t="shared" si="6182"/>
        <v/>
      </c>
      <c r="CJ519" s="74" t="str">
        <f t="shared" si="5621"/>
        <v/>
      </c>
      <c r="CK519" s="67" t="str">
        <f t="shared" ref="CK519" si="6225">IF(AND($F519=CJ$2,$D519=CJ$3,$E519=CK$4),1,"")</f>
        <v/>
      </c>
      <c r="CL519" s="67" t="str">
        <f t="shared" si="6184"/>
        <v/>
      </c>
      <c r="CM519" s="67" t="str">
        <f t="shared" si="6185"/>
        <v/>
      </c>
      <c r="CN519" s="67" t="str">
        <f t="shared" si="6186"/>
        <v/>
      </c>
      <c r="CO519" s="67" t="str">
        <f t="shared" si="6187"/>
        <v/>
      </c>
      <c r="CP519" s="67" t="str">
        <f t="shared" si="6188"/>
        <v/>
      </c>
      <c r="CQ519" s="67" t="str">
        <f t="shared" si="6189"/>
        <v/>
      </c>
      <c r="CR519" s="67" t="str">
        <f t="shared" si="6190"/>
        <v/>
      </c>
      <c r="CS519" s="75" t="str">
        <f t="shared" si="6191"/>
        <v/>
      </c>
      <c r="CT519" s="74" t="str">
        <f t="shared" si="5623"/>
        <v/>
      </c>
      <c r="CU519" s="67" t="str">
        <f t="shared" ref="CU519" si="6226">IF(AND($F519=CT$2,$D519=CT$3,$E519=CU$4),1,"")</f>
        <v/>
      </c>
      <c r="CV519" s="67" t="str">
        <f t="shared" si="6193"/>
        <v/>
      </c>
      <c r="CW519" s="67" t="str">
        <f t="shared" si="6194"/>
        <v/>
      </c>
      <c r="CX519" s="67" t="str">
        <f t="shared" si="6195"/>
        <v/>
      </c>
      <c r="CY519" s="67" t="str">
        <f t="shared" si="6196"/>
        <v/>
      </c>
      <c r="CZ519" s="67" t="str">
        <f t="shared" si="6197"/>
        <v/>
      </c>
      <c r="DA519" s="67" t="str">
        <f t="shared" si="6198"/>
        <v/>
      </c>
      <c r="DB519" s="67" t="str">
        <f t="shared" si="6199"/>
        <v/>
      </c>
      <c r="DC519" s="75" t="str">
        <f t="shared" si="6200"/>
        <v/>
      </c>
      <c r="DD519" s="74" t="str">
        <f t="shared" si="5625"/>
        <v/>
      </c>
      <c r="DE519" s="67" t="str">
        <f t="shared" ref="DE519" si="6227">IF(AND($F519=DD$2,$D519=DD$3,$E519=DE$4),1,"")</f>
        <v/>
      </c>
      <c r="DF519" s="67" t="str">
        <f t="shared" si="6202"/>
        <v/>
      </c>
      <c r="DG519" s="67" t="str">
        <f t="shared" si="6203"/>
        <v/>
      </c>
      <c r="DH519" s="67" t="str">
        <f t="shared" si="6204"/>
        <v/>
      </c>
      <c r="DI519" s="67" t="str">
        <f t="shared" si="6205"/>
        <v/>
      </c>
      <c r="DJ519" s="67" t="str">
        <f t="shared" si="6206"/>
        <v/>
      </c>
      <c r="DK519" s="67" t="str">
        <f t="shared" si="6207"/>
        <v/>
      </c>
      <c r="DL519" s="67" t="str">
        <f t="shared" si="6208"/>
        <v/>
      </c>
      <c r="DM519" s="75" t="str">
        <f t="shared" si="6209"/>
        <v/>
      </c>
      <c r="DN519" s="74" t="str">
        <f t="shared" si="5627"/>
        <v/>
      </c>
      <c r="DO519" s="67" t="str">
        <f t="shared" ref="DO519" si="6228">IF(AND($F519=DN$2,$D519=DN$3,$E519=DO$4),1,"")</f>
        <v/>
      </c>
      <c r="DP519" s="67" t="str">
        <f t="shared" si="6211"/>
        <v/>
      </c>
      <c r="DQ519" s="67" t="str">
        <f t="shared" si="6212"/>
        <v/>
      </c>
      <c r="DR519" s="67" t="str">
        <f t="shared" si="6213"/>
        <v/>
      </c>
      <c r="DS519" s="67" t="str">
        <f t="shared" si="6214"/>
        <v/>
      </c>
      <c r="DT519" s="67" t="str">
        <f t="shared" si="6215"/>
        <v/>
      </c>
      <c r="DU519" s="67" t="str">
        <f t="shared" si="6216"/>
        <v/>
      </c>
      <c r="DV519" s="67" t="str">
        <f t="shared" si="6217"/>
        <v/>
      </c>
      <c r="DW519" s="76" t="str">
        <f t="shared" si="6218"/>
        <v/>
      </c>
      <c r="DX519" s="73"/>
    </row>
    <row r="520" spans="1:128" hidden="1">
      <c r="A520" s="67" t="str">
        <f>IF(OR(B520=0,B520=""),"",'Stu.Detail (1-20)'!A522)</f>
        <v/>
      </c>
      <c r="B520" s="67" t="str">
        <f>IF(OR('Stu.Detail (1-20)'!B522=0,'Stu.Detail (1-20)'!B522=""),"",'Stu.Detail (1-20)'!B522)</f>
        <v/>
      </c>
      <c r="C520" s="68" t="str">
        <f>IF(OR('Stu.Detail (1-20)'!C522=0,'Stu.Detail (1-20)'!C522=""),"",'Stu.Detail (1-20)'!C522)</f>
        <v/>
      </c>
      <c r="D520" s="67" t="str">
        <f>IF(OR('Stu.Detail (1-20)'!J522=0,'Stu.Detail (1-20)'!J522=""),"",'Stu.Detail (1-20)'!J522)</f>
        <v/>
      </c>
      <c r="E520" s="67" t="str">
        <f>IF(OR('Stu.Detail (1-20)'!K522=0,'Stu.Detail (1-20)'!K522=""),"",'Stu.Detail (1-20)'!K522)</f>
        <v/>
      </c>
      <c r="F520" s="67" t="str">
        <f>IF(OR('Stu.Detail (1-20)'!L522=0,'Stu.Detail (1-20)'!L522=""),"",'Stu.Detail (1-20)'!L522)</f>
        <v/>
      </c>
      <c r="H520" s="74" t="str">
        <f t="shared" si="6109"/>
        <v/>
      </c>
      <c r="I520" s="67" t="str">
        <f t="shared" si="6110"/>
        <v/>
      </c>
      <c r="J520" s="67" t="str">
        <f t="shared" si="6111"/>
        <v/>
      </c>
      <c r="K520" s="67" t="str">
        <f t="shared" si="6112"/>
        <v/>
      </c>
      <c r="L520" s="67" t="str">
        <f t="shared" si="6113"/>
        <v/>
      </c>
      <c r="M520" s="67" t="str">
        <f t="shared" si="6114"/>
        <v/>
      </c>
      <c r="N520" s="67" t="str">
        <f t="shared" si="6115"/>
        <v/>
      </c>
      <c r="O520" s="67" t="str">
        <f t="shared" si="6116"/>
        <v/>
      </c>
      <c r="P520" s="67" t="str">
        <f t="shared" si="6117"/>
        <v/>
      </c>
      <c r="Q520" s="75" t="str">
        <f t="shared" si="6118"/>
        <v/>
      </c>
      <c r="R520" s="74" t="str">
        <f t="shared" si="6119"/>
        <v/>
      </c>
      <c r="S520" s="67" t="str">
        <f t="shared" si="6120"/>
        <v/>
      </c>
      <c r="T520" s="67" t="str">
        <f t="shared" si="6121"/>
        <v/>
      </c>
      <c r="U520" s="67" t="str">
        <f t="shared" si="6122"/>
        <v/>
      </c>
      <c r="V520" s="67" t="str">
        <f t="shared" si="6123"/>
        <v/>
      </c>
      <c r="W520" s="67" t="str">
        <f t="shared" si="6124"/>
        <v/>
      </c>
      <c r="X520" s="67" t="str">
        <f t="shared" si="6125"/>
        <v/>
      </c>
      <c r="Y520" s="67" t="str">
        <f t="shared" si="6126"/>
        <v/>
      </c>
      <c r="Z520" s="67" t="str">
        <f t="shared" si="6127"/>
        <v/>
      </c>
      <c r="AA520" s="75" t="str">
        <f t="shared" si="6128"/>
        <v/>
      </c>
      <c r="AB520" s="74" t="str">
        <f t="shared" si="5609"/>
        <v/>
      </c>
      <c r="AC520" s="67" t="str">
        <f t="shared" ref="AC520" si="6229">IF(AND($F520=AB$2,$D520=AB$3,$E520=AC$4),1,"")</f>
        <v/>
      </c>
      <c r="AD520" s="67" t="str">
        <f t="shared" si="6130"/>
        <v/>
      </c>
      <c r="AE520" s="67" t="str">
        <f t="shared" si="6131"/>
        <v/>
      </c>
      <c r="AF520" s="67" t="str">
        <f t="shared" si="6132"/>
        <v/>
      </c>
      <c r="AG520" s="67" t="str">
        <f t="shared" si="6133"/>
        <v/>
      </c>
      <c r="AH520" s="67" t="str">
        <f t="shared" si="6134"/>
        <v/>
      </c>
      <c r="AI520" s="67" t="str">
        <f t="shared" si="6135"/>
        <v/>
      </c>
      <c r="AJ520" s="67" t="str">
        <f t="shared" si="6136"/>
        <v/>
      </c>
      <c r="AK520" s="75" t="str">
        <f t="shared" si="6137"/>
        <v/>
      </c>
      <c r="AL520" s="74" t="str">
        <f t="shared" si="5611"/>
        <v/>
      </c>
      <c r="AM520" s="67" t="str">
        <f t="shared" ref="AM520" si="6230">IF(AND($F520=AL$2,$D520=AL$3,$E520=AM$4),1,"")</f>
        <v/>
      </c>
      <c r="AN520" s="67" t="str">
        <f t="shared" si="6139"/>
        <v/>
      </c>
      <c r="AO520" s="67" t="str">
        <f t="shared" si="6140"/>
        <v/>
      </c>
      <c r="AP520" s="67" t="str">
        <f t="shared" si="6141"/>
        <v/>
      </c>
      <c r="AQ520" s="67" t="str">
        <f t="shared" si="6142"/>
        <v/>
      </c>
      <c r="AR520" s="67" t="str">
        <f t="shared" si="6143"/>
        <v/>
      </c>
      <c r="AS520" s="67" t="str">
        <f t="shared" si="6144"/>
        <v/>
      </c>
      <c r="AT520" s="67" t="str">
        <f t="shared" si="6145"/>
        <v/>
      </c>
      <c r="AU520" s="75" t="str">
        <f t="shared" si="6146"/>
        <v/>
      </c>
      <c r="AV520" s="74" t="str">
        <f t="shared" si="5613"/>
        <v/>
      </c>
      <c r="AW520" s="67" t="str">
        <f t="shared" ref="AW520" si="6231">IF(AND($F520=AV$2,$D520=AV$3,$E520=AW$4),1,"")</f>
        <v/>
      </c>
      <c r="AX520" s="67" t="str">
        <f t="shared" si="6148"/>
        <v/>
      </c>
      <c r="AY520" s="67" t="str">
        <f t="shared" si="6149"/>
        <v/>
      </c>
      <c r="AZ520" s="67" t="str">
        <f t="shared" si="6150"/>
        <v/>
      </c>
      <c r="BA520" s="67" t="str">
        <f t="shared" si="6151"/>
        <v/>
      </c>
      <c r="BB520" s="67" t="str">
        <f t="shared" si="6152"/>
        <v/>
      </c>
      <c r="BC520" s="67" t="str">
        <f t="shared" si="6153"/>
        <v/>
      </c>
      <c r="BD520" s="67" t="str">
        <f t="shared" si="6154"/>
        <v/>
      </c>
      <c r="BE520" s="75" t="str">
        <f t="shared" si="6155"/>
        <v/>
      </c>
      <c r="BF520" s="74" t="str">
        <f t="shared" si="5615"/>
        <v/>
      </c>
      <c r="BG520" s="67" t="str">
        <f t="shared" ref="BG520" si="6232">IF(AND($F520=BF$2,$D520=BF$3,$E520=BG$4),1,"")</f>
        <v/>
      </c>
      <c r="BH520" s="67" t="str">
        <f t="shared" si="6157"/>
        <v/>
      </c>
      <c r="BI520" s="67" t="str">
        <f t="shared" si="6158"/>
        <v/>
      </c>
      <c r="BJ520" s="67" t="str">
        <f t="shared" si="6159"/>
        <v/>
      </c>
      <c r="BK520" s="67" t="str">
        <f t="shared" si="6160"/>
        <v/>
      </c>
      <c r="BL520" s="67" t="str">
        <f t="shared" si="6161"/>
        <v/>
      </c>
      <c r="BM520" s="67" t="str">
        <f t="shared" si="6162"/>
        <v/>
      </c>
      <c r="BN520" s="67" t="str">
        <f t="shared" si="6163"/>
        <v/>
      </c>
      <c r="BO520" s="75" t="str">
        <f t="shared" si="6164"/>
        <v/>
      </c>
      <c r="BP520" s="74" t="str">
        <f t="shared" si="5617"/>
        <v/>
      </c>
      <c r="BQ520" s="67" t="str">
        <f t="shared" ref="BQ520" si="6233">IF(AND($F520=BP$2,$D520=BP$3,$E520=BQ$4),1,"")</f>
        <v/>
      </c>
      <c r="BR520" s="67" t="str">
        <f t="shared" si="6166"/>
        <v/>
      </c>
      <c r="BS520" s="67" t="str">
        <f t="shared" si="6167"/>
        <v/>
      </c>
      <c r="BT520" s="67" t="str">
        <f t="shared" si="6168"/>
        <v/>
      </c>
      <c r="BU520" s="67" t="str">
        <f t="shared" si="6169"/>
        <v/>
      </c>
      <c r="BV520" s="67" t="str">
        <f t="shared" si="6170"/>
        <v/>
      </c>
      <c r="BW520" s="67" t="str">
        <f t="shared" si="6171"/>
        <v/>
      </c>
      <c r="BX520" s="67" t="str">
        <f t="shared" si="6172"/>
        <v/>
      </c>
      <c r="BY520" s="75" t="str">
        <f t="shared" si="6173"/>
        <v/>
      </c>
      <c r="BZ520" s="74" t="str">
        <f t="shared" si="5619"/>
        <v/>
      </c>
      <c r="CA520" s="67" t="str">
        <f t="shared" ref="CA520" si="6234">IF(AND($F520=BZ$2,$D520=BZ$3,$E520=CA$4),1,"")</f>
        <v/>
      </c>
      <c r="CB520" s="67" t="str">
        <f t="shared" si="6175"/>
        <v/>
      </c>
      <c r="CC520" s="67" t="str">
        <f t="shared" si="6176"/>
        <v/>
      </c>
      <c r="CD520" s="67" t="str">
        <f t="shared" si="6177"/>
        <v/>
      </c>
      <c r="CE520" s="67" t="str">
        <f t="shared" si="6178"/>
        <v/>
      </c>
      <c r="CF520" s="67" t="str">
        <f t="shared" si="6179"/>
        <v/>
      </c>
      <c r="CG520" s="67" t="str">
        <f t="shared" si="6180"/>
        <v/>
      </c>
      <c r="CH520" s="67" t="str">
        <f t="shared" si="6181"/>
        <v/>
      </c>
      <c r="CI520" s="75" t="str">
        <f t="shared" si="6182"/>
        <v/>
      </c>
      <c r="CJ520" s="74" t="str">
        <f t="shared" si="5621"/>
        <v/>
      </c>
      <c r="CK520" s="67" t="str">
        <f t="shared" ref="CK520" si="6235">IF(AND($F520=CJ$2,$D520=CJ$3,$E520=CK$4),1,"")</f>
        <v/>
      </c>
      <c r="CL520" s="67" t="str">
        <f t="shared" si="6184"/>
        <v/>
      </c>
      <c r="CM520" s="67" t="str">
        <f t="shared" si="6185"/>
        <v/>
      </c>
      <c r="CN520" s="67" t="str">
        <f t="shared" si="6186"/>
        <v/>
      </c>
      <c r="CO520" s="67" t="str">
        <f t="shared" si="6187"/>
        <v/>
      </c>
      <c r="CP520" s="67" t="str">
        <f t="shared" si="6188"/>
        <v/>
      </c>
      <c r="CQ520" s="67" t="str">
        <f t="shared" si="6189"/>
        <v/>
      </c>
      <c r="CR520" s="67" t="str">
        <f t="shared" si="6190"/>
        <v/>
      </c>
      <c r="CS520" s="75" t="str">
        <f t="shared" si="6191"/>
        <v/>
      </c>
      <c r="CT520" s="74" t="str">
        <f t="shared" si="5623"/>
        <v/>
      </c>
      <c r="CU520" s="67" t="str">
        <f t="shared" ref="CU520" si="6236">IF(AND($F520=CT$2,$D520=CT$3,$E520=CU$4),1,"")</f>
        <v/>
      </c>
      <c r="CV520" s="67" t="str">
        <f t="shared" si="6193"/>
        <v/>
      </c>
      <c r="CW520" s="67" t="str">
        <f t="shared" si="6194"/>
        <v/>
      </c>
      <c r="CX520" s="67" t="str">
        <f t="shared" si="6195"/>
        <v/>
      </c>
      <c r="CY520" s="67" t="str">
        <f t="shared" si="6196"/>
        <v/>
      </c>
      <c r="CZ520" s="67" t="str">
        <f t="shared" si="6197"/>
        <v/>
      </c>
      <c r="DA520" s="67" t="str">
        <f t="shared" si="6198"/>
        <v/>
      </c>
      <c r="DB520" s="67" t="str">
        <f t="shared" si="6199"/>
        <v/>
      </c>
      <c r="DC520" s="75" t="str">
        <f t="shared" si="6200"/>
        <v/>
      </c>
      <c r="DD520" s="74" t="str">
        <f t="shared" si="5625"/>
        <v/>
      </c>
      <c r="DE520" s="67" t="str">
        <f t="shared" ref="DE520" si="6237">IF(AND($F520=DD$2,$D520=DD$3,$E520=DE$4),1,"")</f>
        <v/>
      </c>
      <c r="DF520" s="67" t="str">
        <f t="shared" si="6202"/>
        <v/>
      </c>
      <c r="DG520" s="67" t="str">
        <f t="shared" si="6203"/>
        <v/>
      </c>
      <c r="DH520" s="67" t="str">
        <f t="shared" si="6204"/>
        <v/>
      </c>
      <c r="DI520" s="67" t="str">
        <f t="shared" si="6205"/>
        <v/>
      </c>
      <c r="DJ520" s="67" t="str">
        <f t="shared" si="6206"/>
        <v/>
      </c>
      <c r="DK520" s="67" t="str">
        <f t="shared" si="6207"/>
        <v/>
      </c>
      <c r="DL520" s="67" t="str">
        <f t="shared" si="6208"/>
        <v/>
      </c>
      <c r="DM520" s="75" t="str">
        <f t="shared" si="6209"/>
        <v/>
      </c>
      <c r="DN520" s="74" t="str">
        <f t="shared" si="5627"/>
        <v/>
      </c>
      <c r="DO520" s="67" t="str">
        <f t="shared" ref="DO520" si="6238">IF(AND($F520=DN$2,$D520=DN$3,$E520=DO$4),1,"")</f>
        <v/>
      </c>
      <c r="DP520" s="67" t="str">
        <f t="shared" si="6211"/>
        <v/>
      </c>
      <c r="DQ520" s="67" t="str">
        <f t="shared" si="6212"/>
        <v/>
      </c>
      <c r="DR520" s="67" t="str">
        <f t="shared" si="6213"/>
        <v/>
      </c>
      <c r="DS520" s="67" t="str">
        <f t="shared" si="6214"/>
        <v/>
      </c>
      <c r="DT520" s="67" t="str">
        <f t="shared" si="6215"/>
        <v/>
      </c>
      <c r="DU520" s="67" t="str">
        <f t="shared" si="6216"/>
        <v/>
      </c>
      <c r="DV520" s="67" t="str">
        <f t="shared" si="6217"/>
        <v/>
      </c>
      <c r="DW520" s="76" t="str">
        <f t="shared" si="6218"/>
        <v/>
      </c>
      <c r="DX520" s="73"/>
    </row>
    <row r="521" spans="1:128" hidden="1">
      <c r="A521" s="67" t="str">
        <f>IF(OR(B521=0,B521=""),"",'Stu.Detail (1-20)'!A523)</f>
        <v/>
      </c>
      <c r="B521" s="67" t="str">
        <f>IF(OR('Stu.Detail (1-20)'!B523=0,'Stu.Detail (1-20)'!B523=""),"",'Stu.Detail (1-20)'!B523)</f>
        <v/>
      </c>
      <c r="C521" s="68" t="str">
        <f>IF(OR('Stu.Detail (1-20)'!C523=0,'Stu.Detail (1-20)'!C523=""),"",'Stu.Detail (1-20)'!C523)</f>
        <v/>
      </c>
      <c r="D521" s="67" t="str">
        <f>IF(OR('Stu.Detail (1-20)'!J523=0,'Stu.Detail (1-20)'!J523=""),"",'Stu.Detail (1-20)'!J523)</f>
        <v/>
      </c>
      <c r="E521" s="67" t="str">
        <f>IF(OR('Stu.Detail (1-20)'!K523=0,'Stu.Detail (1-20)'!K523=""),"",'Stu.Detail (1-20)'!K523)</f>
        <v/>
      </c>
      <c r="F521" s="67" t="str">
        <f>IF(OR('Stu.Detail (1-20)'!L523=0,'Stu.Detail (1-20)'!L523=""),"",'Stu.Detail (1-20)'!L523)</f>
        <v/>
      </c>
      <c r="H521" s="74" t="str">
        <f t="shared" si="6109"/>
        <v/>
      </c>
      <c r="I521" s="67" t="str">
        <f t="shared" si="6110"/>
        <v/>
      </c>
      <c r="J521" s="67" t="str">
        <f t="shared" si="6111"/>
        <v/>
      </c>
      <c r="K521" s="67" t="str">
        <f t="shared" si="6112"/>
        <v/>
      </c>
      <c r="L521" s="67" t="str">
        <f t="shared" si="6113"/>
        <v/>
      </c>
      <c r="M521" s="67" t="str">
        <f t="shared" si="6114"/>
        <v/>
      </c>
      <c r="N521" s="67" t="str">
        <f t="shared" si="6115"/>
        <v/>
      </c>
      <c r="O521" s="67" t="str">
        <f t="shared" si="6116"/>
        <v/>
      </c>
      <c r="P521" s="67" t="str">
        <f t="shared" si="6117"/>
        <v/>
      </c>
      <c r="Q521" s="75" t="str">
        <f t="shared" si="6118"/>
        <v/>
      </c>
      <c r="R521" s="74" t="str">
        <f t="shared" si="6119"/>
        <v/>
      </c>
      <c r="S521" s="67" t="str">
        <f t="shared" si="6120"/>
        <v/>
      </c>
      <c r="T521" s="67" t="str">
        <f t="shared" si="6121"/>
        <v/>
      </c>
      <c r="U521" s="67" t="str">
        <f t="shared" si="6122"/>
        <v/>
      </c>
      <c r="V521" s="67" t="str">
        <f t="shared" si="6123"/>
        <v/>
      </c>
      <c r="W521" s="67" t="str">
        <f t="shared" si="6124"/>
        <v/>
      </c>
      <c r="X521" s="67" t="str">
        <f t="shared" si="6125"/>
        <v/>
      </c>
      <c r="Y521" s="67" t="str">
        <f t="shared" si="6126"/>
        <v/>
      </c>
      <c r="Z521" s="67" t="str">
        <f t="shared" si="6127"/>
        <v/>
      </c>
      <c r="AA521" s="75" t="str">
        <f t="shared" si="6128"/>
        <v/>
      </c>
      <c r="AB521" s="74" t="str">
        <f t="shared" si="5609"/>
        <v/>
      </c>
      <c r="AC521" s="67" t="str">
        <f t="shared" ref="AC521" si="6239">IF(AND($F521=AB$2,$D521=AB$3,$E521=AC$4),1,"")</f>
        <v/>
      </c>
      <c r="AD521" s="67" t="str">
        <f t="shared" si="6130"/>
        <v/>
      </c>
      <c r="AE521" s="67" t="str">
        <f t="shared" si="6131"/>
        <v/>
      </c>
      <c r="AF521" s="67" t="str">
        <f t="shared" si="6132"/>
        <v/>
      </c>
      <c r="AG521" s="67" t="str">
        <f t="shared" si="6133"/>
        <v/>
      </c>
      <c r="AH521" s="67" t="str">
        <f t="shared" si="6134"/>
        <v/>
      </c>
      <c r="AI521" s="67" t="str">
        <f t="shared" si="6135"/>
        <v/>
      </c>
      <c r="AJ521" s="67" t="str">
        <f t="shared" si="6136"/>
        <v/>
      </c>
      <c r="AK521" s="75" t="str">
        <f t="shared" si="6137"/>
        <v/>
      </c>
      <c r="AL521" s="74" t="str">
        <f t="shared" si="5611"/>
        <v/>
      </c>
      <c r="AM521" s="67" t="str">
        <f t="shared" ref="AM521" si="6240">IF(AND($F521=AL$2,$D521=AL$3,$E521=AM$4),1,"")</f>
        <v/>
      </c>
      <c r="AN521" s="67" t="str">
        <f t="shared" si="6139"/>
        <v/>
      </c>
      <c r="AO521" s="67" t="str">
        <f t="shared" si="6140"/>
        <v/>
      </c>
      <c r="AP521" s="67" t="str">
        <f t="shared" si="6141"/>
        <v/>
      </c>
      <c r="AQ521" s="67" t="str">
        <f t="shared" si="6142"/>
        <v/>
      </c>
      <c r="AR521" s="67" t="str">
        <f t="shared" si="6143"/>
        <v/>
      </c>
      <c r="AS521" s="67" t="str">
        <f t="shared" si="6144"/>
        <v/>
      </c>
      <c r="AT521" s="67" t="str">
        <f t="shared" si="6145"/>
        <v/>
      </c>
      <c r="AU521" s="75" t="str">
        <f t="shared" si="6146"/>
        <v/>
      </c>
      <c r="AV521" s="74" t="str">
        <f t="shared" si="5613"/>
        <v/>
      </c>
      <c r="AW521" s="67" t="str">
        <f t="shared" ref="AW521" si="6241">IF(AND($F521=AV$2,$D521=AV$3,$E521=AW$4),1,"")</f>
        <v/>
      </c>
      <c r="AX521" s="67" t="str">
        <f t="shared" si="6148"/>
        <v/>
      </c>
      <c r="AY521" s="67" t="str">
        <f t="shared" si="6149"/>
        <v/>
      </c>
      <c r="AZ521" s="67" t="str">
        <f t="shared" si="6150"/>
        <v/>
      </c>
      <c r="BA521" s="67" t="str">
        <f t="shared" si="6151"/>
        <v/>
      </c>
      <c r="BB521" s="67" t="str">
        <f t="shared" si="6152"/>
        <v/>
      </c>
      <c r="BC521" s="67" t="str">
        <f t="shared" si="6153"/>
        <v/>
      </c>
      <c r="BD521" s="67" t="str">
        <f t="shared" si="6154"/>
        <v/>
      </c>
      <c r="BE521" s="75" t="str">
        <f t="shared" si="6155"/>
        <v/>
      </c>
      <c r="BF521" s="74" t="str">
        <f t="shared" si="5615"/>
        <v/>
      </c>
      <c r="BG521" s="67" t="str">
        <f t="shared" ref="BG521" si="6242">IF(AND($F521=BF$2,$D521=BF$3,$E521=BG$4),1,"")</f>
        <v/>
      </c>
      <c r="BH521" s="67" t="str">
        <f t="shared" si="6157"/>
        <v/>
      </c>
      <c r="BI521" s="67" t="str">
        <f t="shared" si="6158"/>
        <v/>
      </c>
      <c r="BJ521" s="67" t="str">
        <f t="shared" si="6159"/>
        <v/>
      </c>
      <c r="BK521" s="67" t="str">
        <f t="shared" si="6160"/>
        <v/>
      </c>
      <c r="BL521" s="67" t="str">
        <f t="shared" si="6161"/>
        <v/>
      </c>
      <c r="BM521" s="67" t="str">
        <f t="shared" si="6162"/>
        <v/>
      </c>
      <c r="BN521" s="67" t="str">
        <f t="shared" si="6163"/>
        <v/>
      </c>
      <c r="BO521" s="75" t="str">
        <f t="shared" si="6164"/>
        <v/>
      </c>
      <c r="BP521" s="74" t="str">
        <f t="shared" si="5617"/>
        <v/>
      </c>
      <c r="BQ521" s="67" t="str">
        <f t="shared" ref="BQ521" si="6243">IF(AND($F521=BP$2,$D521=BP$3,$E521=BQ$4),1,"")</f>
        <v/>
      </c>
      <c r="BR521" s="67" t="str">
        <f t="shared" si="6166"/>
        <v/>
      </c>
      <c r="BS521" s="67" t="str">
        <f t="shared" si="6167"/>
        <v/>
      </c>
      <c r="BT521" s="67" t="str">
        <f t="shared" si="6168"/>
        <v/>
      </c>
      <c r="BU521" s="67" t="str">
        <f t="shared" si="6169"/>
        <v/>
      </c>
      <c r="BV521" s="67" t="str">
        <f t="shared" si="6170"/>
        <v/>
      </c>
      <c r="BW521" s="67" t="str">
        <f t="shared" si="6171"/>
        <v/>
      </c>
      <c r="BX521" s="67" t="str">
        <f t="shared" si="6172"/>
        <v/>
      </c>
      <c r="BY521" s="75" t="str">
        <f t="shared" si="6173"/>
        <v/>
      </c>
      <c r="BZ521" s="74" t="str">
        <f t="shared" si="5619"/>
        <v/>
      </c>
      <c r="CA521" s="67" t="str">
        <f t="shared" ref="CA521" si="6244">IF(AND($F521=BZ$2,$D521=BZ$3,$E521=CA$4),1,"")</f>
        <v/>
      </c>
      <c r="CB521" s="67" t="str">
        <f t="shared" si="6175"/>
        <v/>
      </c>
      <c r="CC521" s="67" t="str">
        <f t="shared" si="6176"/>
        <v/>
      </c>
      <c r="CD521" s="67" t="str">
        <f t="shared" si="6177"/>
        <v/>
      </c>
      <c r="CE521" s="67" t="str">
        <f t="shared" si="6178"/>
        <v/>
      </c>
      <c r="CF521" s="67" t="str">
        <f t="shared" si="6179"/>
        <v/>
      </c>
      <c r="CG521" s="67" t="str">
        <f t="shared" si="6180"/>
        <v/>
      </c>
      <c r="CH521" s="67" t="str">
        <f t="shared" si="6181"/>
        <v/>
      </c>
      <c r="CI521" s="75" t="str">
        <f t="shared" si="6182"/>
        <v/>
      </c>
      <c r="CJ521" s="74" t="str">
        <f t="shared" si="5621"/>
        <v/>
      </c>
      <c r="CK521" s="67" t="str">
        <f t="shared" ref="CK521" si="6245">IF(AND($F521=CJ$2,$D521=CJ$3,$E521=CK$4),1,"")</f>
        <v/>
      </c>
      <c r="CL521" s="67" t="str">
        <f t="shared" si="6184"/>
        <v/>
      </c>
      <c r="CM521" s="67" t="str">
        <f t="shared" si="6185"/>
        <v/>
      </c>
      <c r="CN521" s="67" t="str">
        <f t="shared" si="6186"/>
        <v/>
      </c>
      <c r="CO521" s="67" t="str">
        <f t="shared" si="6187"/>
        <v/>
      </c>
      <c r="CP521" s="67" t="str">
        <f t="shared" si="6188"/>
        <v/>
      </c>
      <c r="CQ521" s="67" t="str">
        <f t="shared" si="6189"/>
        <v/>
      </c>
      <c r="CR521" s="67" t="str">
        <f t="shared" si="6190"/>
        <v/>
      </c>
      <c r="CS521" s="75" t="str">
        <f t="shared" si="6191"/>
        <v/>
      </c>
      <c r="CT521" s="74" t="str">
        <f t="shared" si="5623"/>
        <v/>
      </c>
      <c r="CU521" s="67" t="str">
        <f t="shared" ref="CU521" si="6246">IF(AND($F521=CT$2,$D521=CT$3,$E521=CU$4),1,"")</f>
        <v/>
      </c>
      <c r="CV521" s="67" t="str">
        <f t="shared" si="6193"/>
        <v/>
      </c>
      <c r="CW521" s="67" t="str">
        <f t="shared" si="6194"/>
        <v/>
      </c>
      <c r="CX521" s="67" t="str">
        <f t="shared" si="6195"/>
        <v/>
      </c>
      <c r="CY521" s="67" t="str">
        <f t="shared" si="6196"/>
        <v/>
      </c>
      <c r="CZ521" s="67" t="str">
        <f t="shared" si="6197"/>
        <v/>
      </c>
      <c r="DA521" s="67" t="str">
        <f t="shared" si="6198"/>
        <v/>
      </c>
      <c r="DB521" s="67" t="str">
        <f t="shared" si="6199"/>
        <v/>
      </c>
      <c r="DC521" s="75" t="str">
        <f t="shared" si="6200"/>
        <v/>
      </c>
      <c r="DD521" s="74" t="str">
        <f t="shared" si="5625"/>
        <v/>
      </c>
      <c r="DE521" s="67" t="str">
        <f t="shared" ref="DE521" si="6247">IF(AND($F521=DD$2,$D521=DD$3,$E521=DE$4),1,"")</f>
        <v/>
      </c>
      <c r="DF521" s="67" t="str">
        <f t="shared" si="6202"/>
        <v/>
      </c>
      <c r="DG521" s="67" t="str">
        <f t="shared" si="6203"/>
        <v/>
      </c>
      <c r="DH521" s="67" t="str">
        <f t="shared" si="6204"/>
        <v/>
      </c>
      <c r="DI521" s="67" t="str">
        <f t="shared" si="6205"/>
        <v/>
      </c>
      <c r="DJ521" s="67" t="str">
        <f t="shared" si="6206"/>
        <v/>
      </c>
      <c r="DK521" s="67" t="str">
        <f t="shared" si="6207"/>
        <v/>
      </c>
      <c r="DL521" s="67" t="str">
        <f t="shared" si="6208"/>
        <v/>
      </c>
      <c r="DM521" s="75" t="str">
        <f t="shared" si="6209"/>
        <v/>
      </c>
      <c r="DN521" s="74" t="str">
        <f t="shared" si="5627"/>
        <v/>
      </c>
      <c r="DO521" s="67" t="str">
        <f t="shared" ref="DO521" si="6248">IF(AND($F521=DN$2,$D521=DN$3,$E521=DO$4),1,"")</f>
        <v/>
      </c>
      <c r="DP521" s="67" t="str">
        <f t="shared" si="6211"/>
        <v/>
      </c>
      <c r="DQ521" s="67" t="str">
        <f t="shared" si="6212"/>
        <v/>
      </c>
      <c r="DR521" s="67" t="str">
        <f t="shared" si="6213"/>
        <v/>
      </c>
      <c r="DS521" s="67" t="str">
        <f t="shared" si="6214"/>
        <v/>
      </c>
      <c r="DT521" s="67" t="str">
        <f t="shared" si="6215"/>
        <v/>
      </c>
      <c r="DU521" s="67" t="str">
        <f t="shared" si="6216"/>
        <v/>
      </c>
      <c r="DV521" s="67" t="str">
        <f t="shared" si="6217"/>
        <v/>
      </c>
      <c r="DW521" s="76" t="str">
        <f t="shared" si="6218"/>
        <v/>
      </c>
      <c r="DX521" s="73"/>
    </row>
    <row r="522" spans="1:128" hidden="1">
      <c r="A522" s="67" t="str">
        <f>IF(OR(B522=0,B522=""),"",'Stu.Detail (1-20)'!A524)</f>
        <v/>
      </c>
      <c r="B522" s="67" t="str">
        <f>IF(OR('Stu.Detail (1-20)'!B524=0,'Stu.Detail (1-20)'!B524=""),"",'Stu.Detail (1-20)'!B524)</f>
        <v/>
      </c>
      <c r="C522" s="68" t="str">
        <f>IF(OR('Stu.Detail (1-20)'!C524=0,'Stu.Detail (1-20)'!C524=""),"",'Stu.Detail (1-20)'!C524)</f>
        <v/>
      </c>
      <c r="D522" s="67" t="str">
        <f>IF(OR('Stu.Detail (1-20)'!J524=0,'Stu.Detail (1-20)'!J524=""),"",'Stu.Detail (1-20)'!J524)</f>
        <v/>
      </c>
      <c r="E522" s="67" t="str">
        <f>IF(OR('Stu.Detail (1-20)'!K524=0,'Stu.Detail (1-20)'!K524=""),"",'Stu.Detail (1-20)'!K524)</f>
        <v/>
      </c>
      <c r="F522" s="67" t="str">
        <f>IF(OR('Stu.Detail (1-20)'!L524=0,'Stu.Detail (1-20)'!L524=""),"",'Stu.Detail (1-20)'!L524)</f>
        <v/>
      </c>
      <c r="H522" s="74" t="str">
        <f t="shared" si="6109"/>
        <v/>
      </c>
      <c r="I522" s="67" t="str">
        <f t="shared" si="6110"/>
        <v/>
      </c>
      <c r="J522" s="67" t="str">
        <f t="shared" si="6111"/>
        <v/>
      </c>
      <c r="K522" s="67" t="str">
        <f t="shared" si="6112"/>
        <v/>
      </c>
      <c r="L522" s="67" t="str">
        <f t="shared" si="6113"/>
        <v/>
      </c>
      <c r="M522" s="67" t="str">
        <f t="shared" si="6114"/>
        <v/>
      </c>
      <c r="N522" s="67" t="str">
        <f t="shared" si="6115"/>
        <v/>
      </c>
      <c r="O522" s="67" t="str">
        <f t="shared" si="6116"/>
        <v/>
      </c>
      <c r="P522" s="67" t="str">
        <f t="shared" si="6117"/>
        <v/>
      </c>
      <c r="Q522" s="75" t="str">
        <f t="shared" si="6118"/>
        <v/>
      </c>
      <c r="R522" s="74" t="str">
        <f t="shared" si="6119"/>
        <v/>
      </c>
      <c r="S522" s="67" t="str">
        <f t="shared" si="6120"/>
        <v/>
      </c>
      <c r="T522" s="67" t="str">
        <f t="shared" si="6121"/>
        <v/>
      </c>
      <c r="U522" s="67" t="str">
        <f t="shared" si="6122"/>
        <v/>
      </c>
      <c r="V522" s="67" t="str">
        <f t="shared" si="6123"/>
        <v/>
      </c>
      <c r="W522" s="67" t="str">
        <f t="shared" si="6124"/>
        <v/>
      </c>
      <c r="X522" s="67" t="str">
        <f t="shared" si="6125"/>
        <v/>
      </c>
      <c r="Y522" s="67" t="str">
        <f t="shared" si="6126"/>
        <v/>
      </c>
      <c r="Z522" s="67" t="str">
        <f t="shared" si="6127"/>
        <v/>
      </c>
      <c r="AA522" s="75" t="str">
        <f t="shared" si="6128"/>
        <v/>
      </c>
      <c r="AB522" s="74" t="str">
        <f t="shared" si="5609"/>
        <v/>
      </c>
      <c r="AC522" s="67" t="str">
        <f t="shared" ref="AC522" si="6249">IF(AND($F522=AB$2,$D522=AB$3,$E522=AC$4),1,"")</f>
        <v/>
      </c>
      <c r="AD522" s="67" t="str">
        <f t="shared" si="6130"/>
        <v/>
      </c>
      <c r="AE522" s="67" t="str">
        <f t="shared" si="6131"/>
        <v/>
      </c>
      <c r="AF522" s="67" t="str">
        <f t="shared" si="6132"/>
        <v/>
      </c>
      <c r="AG522" s="67" t="str">
        <f t="shared" si="6133"/>
        <v/>
      </c>
      <c r="AH522" s="67" t="str">
        <f t="shared" si="6134"/>
        <v/>
      </c>
      <c r="AI522" s="67" t="str">
        <f t="shared" si="6135"/>
        <v/>
      </c>
      <c r="AJ522" s="67" t="str">
        <f t="shared" si="6136"/>
        <v/>
      </c>
      <c r="AK522" s="75" t="str">
        <f t="shared" si="6137"/>
        <v/>
      </c>
      <c r="AL522" s="74" t="str">
        <f t="shared" si="5611"/>
        <v/>
      </c>
      <c r="AM522" s="67" t="str">
        <f t="shared" ref="AM522" si="6250">IF(AND($F522=AL$2,$D522=AL$3,$E522=AM$4),1,"")</f>
        <v/>
      </c>
      <c r="AN522" s="67" t="str">
        <f t="shared" si="6139"/>
        <v/>
      </c>
      <c r="AO522" s="67" t="str">
        <f t="shared" si="6140"/>
        <v/>
      </c>
      <c r="AP522" s="67" t="str">
        <f t="shared" si="6141"/>
        <v/>
      </c>
      <c r="AQ522" s="67" t="str">
        <f t="shared" si="6142"/>
        <v/>
      </c>
      <c r="AR522" s="67" t="str">
        <f t="shared" si="6143"/>
        <v/>
      </c>
      <c r="AS522" s="67" t="str">
        <f t="shared" si="6144"/>
        <v/>
      </c>
      <c r="AT522" s="67" t="str">
        <f t="shared" si="6145"/>
        <v/>
      </c>
      <c r="AU522" s="75" t="str">
        <f t="shared" si="6146"/>
        <v/>
      </c>
      <c r="AV522" s="74" t="str">
        <f t="shared" si="5613"/>
        <v/>
      </c>
      <c r="AW522" s="67" t="str">
        <f t="shared" ref="AW522" si="6251">IF(AND($F522=AV$2,$D522=AV$3,$E522=AW$4),1,"")</f>
        <v/>
      </c>
      <c r="AX522" s="67" t="str">
        <f t="shared" si="6148"/>
        <v/>
      </c>
      <c r="AY522" s="67" t="str">
        <f t="shared" si="6149"/>
        <v/>
      </c>
      <c r="AZ522" s="67" t="str">
        <f t="shared" si="6150"/>
        <v/>
      </c>
      <c r="BA522" s="67" t="str">
        <f t="shared" si="6151"/>
        <v/>
      </c>
      <c r="BB522" s="67" t="str">
        <f t="shared" si="6152"/>
        <v/>
      </c>
      <c r="BC522" s="67" t="str">
        <f t="shared" si="6153"/>
        <v/>
      </c>
      <c r="BD522" s="67" t="str">
        <f t="shared" si="6154"/>
        <v/>
      </c>
      <c r="BE522" s="75" t="str">
        <f t="shared" si="6155"/>
        <v/>
      </c>
      <c r="BF522" s="74" t="str">
        <f t="shared" si="5615"/>
        <v/>
      </c>
      <c r="BG522" s="67" t="str">
        <f t="shared" ref="BG522" si="6252">IF(AND($F522=BF$2,$D522=BF$3,$E522=BG$4),1,"")</f>
        <v/>
      </c>
      <c r="BH522" s="67" t="str">
        <f t="shared" si="6157"/>
        <v/>
      </c>
      <c r="BI522" s="67" t="str">
        <f t="shared" si="6158"/>
        <v/>
      </c>
      <c r="BJ522" s="67" t="str">
        <f t="shared" si="6159"/>
        <v/>
      </c>
      <c r="BK522" s="67" t="str">
        <f t="shared" si="6160"/>
        <v/>
      </c>
      <c r="BL522" s="67" t="str">
        <f t="shared" si="6161"/>
        <v/>
      </c>
      <c r="BM522" s="67" t="str">
        <f t="shared" si="6162"/>
        <v/>
      </c>
      <c r="BN522" s="67" t="str">
        <f t="shared" si="6163"/>
        <v/>
      </c>
      <c r="BO522" s="75" t="str">
        <f t="shared" si="6164"/>
        <v/>
      </c>
      <c r="BP522" s="74" t="str">
        <f t="shared" si="5617"/>
        <v/>
      </c>
      <c r="BQ522" s="67" t="str">
        <f t="shared" ref="BQ522" si="6253">IF(AND($F522=BP$2,$D522=BP$3,$E522=BQ$4),1,"")</f>
        <v/>
      </c>
      <c r="BR522" s="67" t="str">
        <f t="shared" si="6166"/>
        <v/>
      </c>
      <c r="BS522" s="67" t="str">
        <f t="shared" si="6167"/>
        <v/>
      </c>
      <c r="BT522" s="67" t="str">
        <f t="shared" si="6168"/>
        <v/>
      </c>
      <c r="BU522" s="67" t="str">
        <f t="shared" si="6169"/>
        <v/>
      </c>
      <c r="BV522" s="67" t="str">
        <f t="shared" si="6170"/>
        <v/>
      </c>
      <c r="BW522" s="67" t="str">
        <f t="shared" si="6171"/>
        <v/>
      </c>
      <c r="BX522" s="67" t="str">
        <f t="shared" si="6172"/>
        <v/>
      </c>
      <c r="BY522" s="75" t="str">
        <f t="shared" si="6173"/>
        <v/>
      </c>
      <c r="BZ522" s="74" t="str">
        <f t="shared" si="5619"/>
        <v/>
      </c>
      <c r="CA522" s="67" t="str">
        <f t="shared" ref="CA522" si="6254">IF(AND($F522=BZ$2,$D522=BZ$3,$E522=CA$4),1,"")</f>
        <v/>
      </c>
      <c r="CB522" s="67" t="str">
        <f t="shared" si="6175"/>
        <v/>
      </c>
      <c r="CC522" s="67" t="str">
        <f t="shared" si="6176"/>
        <v/>
      </c>
      <c r="CD522" s="67" t="str">
        <f t="shared" si="6177"/>
        <v/>
      </c>
      <c r="CE522" s="67" t="str">
        <f t="shared" si="6178"/>
        <v/>
      </c>
      <c r="CF522" s="67" t="str">
        <f t="shared" si="6179"/>
        <v/>
      </c>
      <c r="CG522" s="67" t="str">
        <f t="shared" si="6180"/>
        <v/>
      </c>
      <c r="CH522" s="67" t="str">
        <f t="shared" si="6181"/>
        <v/>
      </c>
      <c r="CI522" s="75" t="str">
        <f t="shared" si="6182"/>
        <v/>
      </c>
      <c r="CJ522" s="74" t="str">
        <f t="shared" si="5621"/>
        <v/>
      </c>
      <c r="CK522" s="67" t="str">
        <f t="shared" ref="CK522" si="6255">IF(AND($F522=CJ$2,$D522=CJ$3,$E522=CK$4),1,"")</f>
        <v/>
      </c>
      <c r="CL522" s="67" t="str">
        <f t="shared" si="6184"/>
        <v/>
      </c>
      <c r="CM522" s="67" t="str">
        <f t="shared" si="6185"/>
        <v/>
      </c>
      <c r="CN522" s="67" t="str">
        <f t="shared" si="6186"/>
        <v/>
      </c>
      <c r="CO522" s="67" t="str">
        <f t="shared" si="6187"/>
        <v/>
      </c>
      <c r="CP522" s="67" t="str">
        <f t="shared" si="6188"/>
        <v/>
      </c>
      <c r="CQ522" s="67" t="str">
        <f t="shared" si="6189"/>
        <v/>
      </c>
      <c r="CR522" s="67" t="str">
        <f t="shared" si="6190"/>
        <v/>
      </c>
      <c r="CS522" s="75" t="str">
        <f t="shared" si="6191"/>
        <v/>
      </c>
      <c r="CT522" s="74" t="str">
        <f t="shared" si="5623"/>
        <v/>
      </c>
      <c r="CU522" s="67" t="str">
        <f t="shared" ref="CU522" si="6256">IF(AND($F522=CT$2,$D522=CT$3,$E522=CU$4),1,"")</f>
        <v/>
      </c>
      <c r="CV522" s="67" t="str">
        <f t="shared" si="6193"/>
        <v/>
      </c>
      <c r="CW522" s="67" t="str">
        <f t="shared" si="6194"/>
        <v/>
      </c>
      <c r="CX522" s="67" t="str">
        <f t="shared" si="6195"/>
        <v/>
      </c>
      <c r="CY522" s="67" t="str">
        <f t="shared" si="6196"/>
        <v/>
      </c>
      <c r="CZ522" s="67" t="str">
        <f t="shared" si="6197"/>
        <v/>
      </c>
      <c r="DA522" s="67" t="str">
        <f t="shared" si="6198"/>
        <v/>
      </c>
      <c r="DB522" s="67" t="str">
        <f t="shared" si="6199"/>
        <v/>
      </c>
      <c r="DC522" s="75" t="str">
        <f t="shared" si="6200"/>
        <v/>
      </c>
      <c r="DD522" s="74" t="str">
        <f t="shared" si="5625"/>
        <v/>
      </c>
      <c r="DE522" s="67" t="str">
        <f t="shared" ref="DE522" si="6257">IF(AND($F522=DD$2,$D522=DD$3,$E522=DE$4),1,"")</f>
        <v/>
      </c>
      <c r="DF522" s="67" t="str">
        <f t="shared" si="6202"/>
        <v/>
      </c>
      <c r="DG522" s="67" t="str">
        <f t="shared" si="6203"/>
        <v/>
      </c>
      <c r="DH522" s="67" t="str">
        <f t="shared" si="6204"/>
        <v/>
      </c>
      <c r="DI522" s="67" t="str">
        <f t="shared" si="6205"/>
        <v/>
      </c>
      <c r="DJ522" s="67" t="str">
        <f t="shared" si="6206"/>
        <v/>
      </c>
      <c r="DK522" s="67" t="str">
        <f t="shared" si="6207"/>
        <v/>
      </c>
      <c r="DL522" s="67" t="str">
        <f t="shared" si="6208"/>
        <v/>
      </c>
      <c r="DM522" s="75" t="str">
        <f t="shared" si="6209"/>
        <v/>
      </c>
      <c r="DN522" s="74" t="str">
        <f t="shared" si="5627"/>
        <v/>
      </c>
      <c r="DO522" s="67" t="str">
        <f t="shared" ref="DO522" si="6258">IF(AND($F522=DN$2,$D522=DN$3,$E522=DO$4),1,"")</f>
        <v/>
      </c>
      <c r="DP522" s="67" t="str">
        <f t="shared" si="6211"/>
        <v/>
      </c>
      <c r="DQ522" s="67" t="str">
        <f t="shared" si="6212"/>
        <v/>
      </c>
      <c r="DR522" s="67" t="str">
        <f t="shared" si="6213"/>
        <v/>
      </c>
      <c r="DS522" s="67" t="str">
        <f t="shared" si="6214"/>
        <v/>
      </c>
      <c r="DT522" s="67" t="str">
        <f t="shared" si="6215"/>
        <v/>
      </c>
      <c r="DU522" s="67" t="str">
        <f t="shared" si="6216"/>
        <v/>
      </c>
      <c r="DV522" s="67" t="str">
        <f t="shared" si="6217"/>
        <v/>
      </c>
      <c r="DW522" s="76" t="str">
        <f t="shared" si="6218"/>
        <v/>
      </c>
      <c r="DX522" s="73"/>
    </row>
    <row r="523" spans="1:128" hidden="1">
      <c r="A523" s="67" t="str">
        <f>IF(OR(B523=0,B523=""),"",'Stu.Detail (1-20)'!A525)</f>
        <v/>
      </c>
      <c r="B523" s="67" t="str">
        <f>IF(OR('Stu.Detail (1-20)'!B525=0,'Stu.Detail (1-20)'!B525=""),"",'Stu.Detail (1-20)'!B525)</f>
        <v/>
      </c>
      <c r="C523" s="68" t="str">
        <f>IF(OR('Stu.Detail (1-20)'!C525=0,'Stu.Detail (1-20)'!C525=""),"",'Stu.Detail (1-20)'!C525)</f>
        <v/>
      </c>
      <c r="D523" s="67" t="str">
        <f>IF(OR('Stu.Detail (1-20)'!J525=0,'Stu.Detail (1-20)'!J525=""),"",'Stu.Detail (1-20)'!J525)</f>
        <v/>
      </c>
      <c r="E523" s="67" t="str">
        <f>IF(OR('Stu.Detail (1-20)'!K525=0,'Stu.Detail (1-20)'!K525=""),"",'Stu.Detail (1-20)'!K525)</f>
        <v/>
      </c>
      <c r="F523" s="67" t="str">
        <f>IF(OR('Stu.Detail (1-20)'!L525=0,'Stu.Detail (1-20)'!L525=""),"",'Stu.Detail (1-20)'!L525)</f>
        <v/>
      </c>
      <c r="H523" s="74" t="str">
        <f t="shared" si="6109"/>
        <v/>
      </c>
      <c r="I523" s="67" t="str">
        <f t="shared" si="6110"/>
        <v/>
      </c>
      <c r="J523" s="67" t="str">
        <f t="shared" si="6111"/>
        <v/>
      </c>
      <c r="K523" s="67" t="str">
        <f t="shared" si="6112"/>
        <v/>
      </c>
      <c r="L523" s="67" t="str">
        <f t="shared" si="6113"/>
        <v/>
      </c>
      <c r="M523" s="67" t="str">
        <f t="shared" si="6114"/>
        <v/>
      </c>
      <c r="N523" s="67" t="str">
        <f t="shared" si="6115"/>
        <v/>
      </c>
      <c r="O523" s="67" t="str">
        <f t="shared" si="6116"/>
        <v/>
      </c>
      <c r="P523" s="67" t="str">
        <f t="shared" si="6117"/>
        <v/>
      </c>
      <c r="Q523" s="75" t="str">
        <f t="shared" si="6118"/>
        <v/>
      </c>
      <c r="R523" s="74" t="str">
        <f t="shared" si="6119"/>
        <v/>
      </c>
      <c r="S523" s="67" t="str">
        <f t="shared" si="6120"/>
        <v/>
      </c>
      <c r="T523" s="67" t="str">
        <f t="shared" si="6121"/>
        <v/>
      </c>
      <c r="U523" s="67" t="str">
        <f t="shared" si="6122"/>
        <v/>
      </c>
      <c r="V523" s="67" t="str">
        <f t="shared" si="6123"/>
        <v/>
      </c>
      <c r="W523" s="67" t="str">
        <f t="shared" si="6124"/>
        <v/>
      </c>
      <c r="X523" s="67" t="str">
        <f t="shared" si="6125"/>
        <v/>
      </c>
      <c r="Y523" s="67" t="str">
        <f t="shared" si="6126"/>
        <v/>
      </c>
      <c r="Z523" s="67" t="str">
        <f t="shared" si="6127"/>
        <v/>
      </c>
      <c r="AA523" s="75" t="str">
        <f t="shared" si="6128"/>
        <v/>
      </c>
      <c r="AB523" s="74" t="str">
        <f t="shared" si="5609"/>
        <v/>
      </c>
      <c r="AC523" s="67" t="str">
        <f t="shared" ref="AC523" si="6259">IF(AND($F523=AB$2,$D523=AB$3,$E523=AC$4),1,"")</f>
        <v/>
      </c>
      <c r="AD523" s="67" t="str">
        <f t="shared" si="6130"/>
        <v/>
      </c>
      <c r="AE523" s="67" t="str">
        <f t="shared" si="6131"/>
        <v/>
      </c>
      <c r="AF523" s="67" t="str">
        <f t="shared" si="6132"/>
        <v/>
      </c>
      <c r="AG523" s="67" t="str">
        <f t="shared" si="6133"/>
        <v/>
      </c>
      <c r="AH523" s="67" t="str">
        <f t="shared" si="6134"/>
        <v/>
      </c>
      <c r="AI523" s="67" t="str">
        <f t="shared" si="6135"/>
        <v/>
      </c>
      <c r="AJ523" s="67" t="str">
        <f t="shared" si="6136"/>
        <v/>
      </c>
      <c r="AK523" s="75" t="str">
        <f t="shared" si="6137"/>
        <v/>
      </c>
      <c r="AL523" s="74" t="str">
        <f t="shared" si="5611"/>
        <v/>
      </c>
      <c r="AM523" s="67" t="str">
        <f t="shared" ref="AM523" si="6260">IF(AND($F523=AL$2,$D523=AL$3,$E523=AM$4),1,"")</f>
        <v/>
      </c>
      <c r="AN523" s="67" t="str">
        <f t="shared" si="6139"/>
        <v/>
      </c>
      <c r="AO523" s="67" t="str">
        <f t="shared" si="6140"/>
        <v/>
      </c>
      <c r="AP523" s="67" t="str">
        <f t="shared" si="6141"/>
        <v/>
      </c>
      <c r="AQ523" s="67" t="str">
        <f t="shared" si="6142"/>
        <v/>
      </c>
      <c r="AR523" s="67" t="str">
        <f t="shared" si="6143"/>
        <v/>
      </c>
      <c r="AS523" s="67" t="str">
        <f t="shared" si="6144"/>
        <v/>
      </c>
      <c r="AT523" s="67" t="str">
        <f t="shared" si="6145"/>
        <v/>
      </c>
      <c r="AU523" s="75" t="str">
        <f t="shared" si="6146"/>
        <v/>
      </c>
      <c r="AV523" s="74" t="str">
        <f t="shared" si="5613"/>
        <v/>
      </c>
      <c r="AW523" s="67" t="str">
        <f t="shared" ref="AW523" si="6261">IF(AND($F523=AV$2,$D523=AV$3,$E523=AW$4),1,"")</f>
        <v/>
      </c>
      <c r="AX523" s="67" t="str">
        <f t="shared" si="6148"/>
        <v/>
      </c>
      <c r="AY523" s="67" t="str">
        <f t="shared" si="6149"/>
        <v/>
      </c>
      <c r="AZ523" s="67" t="str">
        <f t="shared" si="6150"/>
        <v/>
      </c>
      <c r="BA523" s="67" t="str">
        <f t="shared" si="6151"/>
        <v/>
      </c>
      <c r="BB523" s="67" t="str">
        <f t="shared" si="6152"/>
        <v/>
      </c>
      <c r="BC523" s="67" t="str">
        <f t="shared" si="6153"/>
        <v/>
      </c>
      <c r="BD523" s="67" t="str">
        <f t="shared" si="6154"/>
        <v/>
      </c>
      <c r="BE523" s="75" t="str">
        <f t="shared" si="6155"/>
        <v/>
      </c>
      <c r="BF523" s="74" t="str">
        <f t="shared" si="5615"/>
        <v/>
      </c>
      <c r="BG523" s="67" t="str">
        <f t="shared" ref="BG523" si="6262">IF(AND($F523=BF$2,$D523=BF$3,$E523=BG$4),1,"")</f>
        <v/>
      </c>
      <c r="BH523" s="67" t="str">
        <f t="shared" si="6157"/>
        <v/>
      </c>
      <c r="BI523" s="67" t="str">
        <f t="shared" si="6158"/>
        <v/>
      </c>
      <c r="BJ523" s="67" t="str">
        <f t="shared" si="6159"/>
        <v/>
      </c>
      <c r="BK523" s="67" t="str">
        <f t="shared" si="6160"/>
        <v/>
      </c>
      <c r="BL523" s="67" t="str">
        <f t="shared" si="6161"/>
        <v/>
      </c>
      <c r="BM523" s="67" t="str">
        <f t="shared" si="6162"/>
        <v/>
      </c>
      <c r="BN523" s="67" t="str">
        <f t="shared" si="6163"/>
        <v/>
      </c>
      <c r="BO523" s="75" t="str">
        <f t="shared" si="6164"/>
        <v/>
      </c>
      <c r="BP523" s="74" t="str">
        <f t="shared" si="5617"/>
        <v/>
      </c>
      <c r="BQ523" s="67" t="str">
        <f t="shared" ref="BQ523" si="6263">IF(AND($F523=BP$2,$D523=BP$3,$E523=BQ$4),1,"")</f>
        <v/>
      </c>
      <c r="BR523" s="67" t="str">
        <f t="shared" si="6166"/>
        <v/>
      </c>
      <c r="BS523" s="67" t="str">
        <f t="shared" si="6167"/>
        <v/>
      </c>
      <c r="BT523" s="67" t="str">
        <f t="shared" si="6168"/>
        <v/>
      </c>
      <c r="BU523" s="67" t="str">
        <f t="shared" si="6169"/>
        <v/>
      </c>
      <c r="BV523" s="67" t="str">
        <f t="shared" si="6170"/>
        <v/>
      </c>
      <c r="BW523" s="67" t="str">
        <f t="shared" si="6171"/>
        <v/>
      </c>
      <c r="BX523" s="67" t="str">
        <f t="shared" si="6172"/>
        <v/>
      </c>
      <c r="BY523" s="75" t="str">
        <f t="shared" si="6173"/>
        <v/>
      </c>
      <c r="BZ523" s="74" t="str">
        <f t="shared" si="5619"/>
        <v/>
      </c>
      <c r="CA523" s="67" t="str">
        <f t="shared" ref="CA523" si="6264">IF(AND($F523=BZ$2,$D523=BZ$3,$E523=CA$4),1,"")</f>
        <v/>
      </c>
      <c r="CB523" s="67" t="str">
        <f t="shared" si="6175"/>
        <v/>
      </c>
      <c r="CC523" s="67" t="str">
        <f t="shared" si="6176"/>
        <v/>
      </c>
      <c r="CD523" s="67" t="str">
        <f t="shared" si="6177"/>
        <v/>
      </c>
      <c r="CE523" s="67" t="str">
        <f t="shared" si="6178"/>
        <v/>
      </c>
      <c r="CF523" s="67" t="str">
        <f t="shared" si="6179"/>
        <v/>
      </c>
      <c r="CG523" s="67" t="str">
        <f t="shared" si="6180"/>
        <v/>
      </c>
      <c r="CH523" s="67" t="str">
        <f t="shared" si="6181"/>
        <v/>
      </c>
      <c r="CI523" s="75" t="str">
        <f t="shared" si="6182"/>
        <v/>
      </c>
      <c r="CJ523" s="74" t="str">
        <f t="shared" si="5621"/>
        <v/>
      </c>
      <c r="CK523" s="67" t="str">
        <f t="shared" ref="CK523" si="6265">IF(AND($F523=CJ$2,$D523=CJ$3,$E523=CK$4),1,"")</f>
        <v/>
      </c>
      <c r="CL523" s="67" t="str">
        <f t="shared" si="6184"/>
        <v/>
      </c>
      <c r="CM523" s="67" t="str">
        <f t="shared" si="6185"/>
        <v/>
      </c>
      <c r="CN523" s="67" t="str">
        <f t="shared" si="6186"/>
        <v/>
      </c>
      <c r="CO523" s="67" t="str">
        <f t="shared" si="6187"/>
        <v/>
      </c>
      <c r="CP523" s="67" t="str">
        <f t="shared" si="6188"/>
        <v/>
      </c>
      <c r="CQ523" s="67" t="str">
        <f t="shared" si="6189"/>
        <v/>
      </c>
      <c r="CR523" s="67" t="str">
        <f t="shared" si="6190"/>
        <v/>
      </c>
      <c r="CS523" s="75" t="str">
        <f t="shared" si="6191"/>
        <v/>
      </c>
      <c r="CT523" s="74" t="str">
        <f t="shared" si="5623"/>
        <v/>
      </c>
      <c r="CU523" s="67" t="str">
        <f t="shared" ref="CU523" si="6266">IF(AND($F523=CT$2,$D523=CT$3,$E523=CU$4),1,"")</f>
        <v/>
      </c>
      <c r="CV523" s="67" t="str">
        <f t="shared" si="6193"/>
        <v/>
      </c>
      <c r="CW523" s="67" t="str">
        <f t="shared" si="6194"/>
        <v/>
      </c>
      <c r="CX523" s="67" t="str">
        <f t="shared" si="6195"/>
        <v/>
      </c>
      <c r="CY523" s="67" t="str">
        <f t="shared" si="6196"/>
        <v/>
      </c>
      <c r="CZ523" s="67" t="str">
        <f t="shared" si="6197"/>
        <v/>
      </c>
      <c r="DA523" s="67" t="str">
        <f t="shared" si="6198"/>
        <v/>
      </c>
      <c r="DB523" s="67" t="str">
        <f t="shared" si="6199"/>
        <v/>
      </c>
      <c r="DC523" s="75" t="str">
        <f t="shared" si="6200"/>
        <v/>
      </c>
      <c r="DD523" s="74" t="str">
        <f t="shared" si="5625"/>
        <v/>
      </c>
      <c r="DE523" s="67" t="str">
        <f t="shared" ref="DE523" si="6267">IF(AND($F523=DD$2,$D523=DD$3,$E523=DE$4),1,"")</f>
        <v/>
      </c>
      <c r="DF523" s="67" t="str">
        <f t="shared" si="6202"/>
        <v/>
      </c>
      <c r="DG523" s="67" t="str">
        <f t="shared" si="6203"/>
        <v/>
      </c>
      <c r="DH523" s="67" t="str">
        <f t="shared" si="6204"/>
        <v/>
      </c>
      <c r="DI523" s="67" t="str">
        <f t="shared" si="6205"/>
        <v/>
      </c>
      <c r="DJ523" s="67" t="str">
        <f t="shared" si="6206"/>
        <v/>
      </c>
      <c r="DK523" s="67" t="str">
        <f t="shared" si="6207"/>
        <v/>
      </c>
      <c r="DL523" s="67" t="str">
        <f t="shared" si="6208"/>
        <v/>
      </c>
      <c r="DM523" s="75" t="str">
        <f t="shared" si="6209"/>
        <v/>
      </c>
      <c r="DN523" s="74" t="str">
        <f t="shared" si="5627"/>
        <v/>
      </c>
      <c r="DO523" s="67" t="str">
        <f t="shared" ref="DO523" si="6268">IF(AND($F523=DN$2,$D523=DN$3,$E523=DO$4),1,"")</f>
        <v/>
      </c>
      <c r="DP523" s="67" t="str">
        <f t="shared" si="6211"/>
        <v/>
      </c>
      <c r="DQ523" s="67" t="str">
        <f t="shared" si="6212"/>
        <v/>
      </c>
      <c r="DR523" s="67" t="str">
        <f t="shared" si="6213"/>
        <v/>
      </c>
      <c r="DS523" s="67" t="str">
        <f t="shared" si="6214"/>
        <v/>
      </c>
      <c r="DT523" s="67" t="str">
        <f t="shared" si="6215"/>
        <v/>
      </c>
      <c r="DU523" s="67" t="str">
        <f t="shared" si="6216"/>
        <v/>
      </c>
      <c r="DV523" s="67" t="str">
        <f t="shared" si="6217"/>
        <v/>
      </c>
      <c r="DW523" s="76" t="str">
        <f t="shared" si="6218"/>
        <v/>
      </c>
      <c r="DX523" s="73"/>
    </row>
    <row r="524" spans="1:128" hidden="1">
      <c r="A524" s="67" t="str">
        <f>IF(OR(B524=0,B524=""),"",'Stu.Detail (1-20)'!A526)</f>
        <v/>
      </c>
      <c r="B524" s="67" t="str">
        <f>IF(OR('Stu.Detail (1-20)'!B526=0,'Stu.Detail (1-20)'!B526=""),"",'Stu.Detail (1-20)'!B526)</f>
        <v/>
      </c>
      <c r="C524" s="68" t="str">
        <f>IF(OR('Stu.Detail (1-20)'!C526=0,'Stu.Detail (1-20)'!C526=""),"",'Stu.Detail (1-20)'!C526)</f>
        <v/>
      </c>
      <c r="D524" s="67" t="str">
        <f>IF(OR('Stu.Detail (1-20)'!J526=0,'Stu.Detail (1-20)'!J526=""),"",'Stu.Detail (1-20)'!J526)</f>
        <v/>
      </c>
      <c r="E524" s="67" t="str">
        <f>IF(OR('Stu.Detail (1-20)'!K526=0,'Stu.Detail (1-20)'!K526=""),"",'Stu.Detail (1-20)'!K526)</f>
        <v/>
      </c>
      <c r="F524" s="67" t="str">
        <f>IF(OR('Stu.Detail (1-20)'!L526=0,'Stu.Detail (1-20)'!L526=""),"",'Stu.Detail (1-20)'!L526)</f>
        <v/>
      </c>
      <c r="H524" s="74" t="str">
        <f t="shared" si="6109"/>
        <v/>
      </c>
      <c r="I524" s="67" t="str">
        <f t="shared" si="6110"/>
        <v/>
      </c>
      <c r="J524" s="67" t="str">
        <f t="shared" si="6111"/>
        <v/>
      </c>
      <c r="K524" s="67" t="str">
        <f t="shared" si="6112"/>
        <v/>
      </c>
      <c r="L524" s="67" t="str">
        <f t="shared" si="6113"/>
        <v/>
      </c>
      <c r="M524" s="67" t="str">
        <f t="shared" si="6114"/>
        <v/>
      </c>
      <c r="N524" s="67" t="str">
        <f t="shared" si="6115"/>
        <v/>
      </c>
      <c r="O524" s="67" t="str">
        <f t="shared" si="6116"/>
        <v/>
      </c>
      <c r="P524" s="67" t="str">
        <f t="shared" si="6117"/>
        <v/>
      </c>
      <c r="Q524" s="75" t="str">
        <f t="shared" si="6118"/>
        <v/>
      </c>
      <c r="R524" s="74" t="str">
        <f t="shared" si="6119"/>
        <v/>
      </c>
      <c r="S524" s="67" t="str">
        <f t="shared" si="6120"/>
        <v/>
      </c>
      <c r="T524" s="67" t="str">
        <f t="shared" si="6121"/>
        <v/>
      </c>
      <c r="U524" s="67" t="str">
        <f t="shared" si="6122"/>
        <v/>
      </c>
      <c r="V524" s="67" t="str">
        <f t="shared" si="6123"/>
        <v/>
      </c>
      <c r="W524" s="67" t="str">
        <f t="shared" si="6124"/>
        <v/>
      </c>
      <c r="X524" s="67" t="str">
        <f t="shared" si="6125"/>
        <v/>
      </c>
      <c r="Y524" s="67" t="str">
        <f t="shared" si="6126"/>
        <v/>
      </c>
      <c r="Z524" s="67" t="str">
        <f t="shared" si="6127"/>
        <v/>
      </c>
      <c r="AA524" s="75" t="str">
        <f t="shared" si="6128"/>
        <v/>
      </c>
      <c r="AB524" s="74" t="str">
        <f t="shared" si="5609"/>
        <v/>
      </c>
      <c r="AC524" s="67" t="str">
        <f t="shared" ref="AC524" si="6269">IF(AND($F524=AB$2,$D524=AB$3,$E524=AC$4),1,"")</f>
        <v/>
      </c>
      <c r="AD524" s="67" t="str">
        <f t="shared" si="6130"/>
        <v/>
      </c>
      <c r="AE524" s="67" t="str">
        <f t="shared" si="6131"/>
        <v/>
      </c>
      <c r="AF524" s="67" t="str">
        <f t="shared" si="6132"/>
        <v/>
      </c>
      <c r="AG524" s="67" t="str">
        <f t="shared" si="6133"/>
        <v/>
      </c>
      <c r="AH524" s="67" t="str">
        <f t="shared" si="6134"/>
        <v/>
      </c>
      <c r="AI524" s="67" t="str">
        <f t="shared" si="6135"/>
        <v/>
      </c>
      <c r="AJ524" s="67" t="str">
        <f t="shared" si="6136"/>
        <v/>
      </c>
      <c r="AK524" s="75" t="str">
        <f t="shared" si="6137"/>
        <v/>
      </c>
      <c r="AL524" s="74" t="str">
        <f t="shared" si="5611"/>
        <v/>
      </c>
      <c r="AM524" s="67" t="str">
        <f t="shared" ref="AM524" si="6270">IF(AND($F524=AL$2,$D524=AL$3,$E524=AM$4),1,"")</f>
        <v/>
      </c>
      <c r="AN524" s="67" t="str">
        <f t="shared" si="6139"/>
        <v/>
      </c>
      <c r="AO524" s="67" t="str">
        <f t="shared" si="6140"/>
        <v/>
      </c>
      <c r="AP524" s="67" t="str">
        <f t="shared" si="6141"/>
        <v/>
      </c>
      <c r="AQ524" s="67" t="str">
        <f t="shared" si="6142"/>
        <v/>
      </c>
      <c r="AR524" s="67" t="str">
        <f t="shared" si="6143"/>
        <v/>
      </c>
      <c r="AS524" s="67" t="str">
        <f t="shared" si="6144"/>
        <v/>
      </c>
      <c r="AT524" s="67" t="str">
        <f t="shared" si="6145"/>
        <v/>
      </c>
      <c r="AU524" s="75" t="str">
        <f t="shared" si="6146"/>
        <v/>
      </c>
      <c r="AV524" s="74" t="str">
        <f t="shared" si="5613"/>
        <v/>
      </c>
      <c r="AW524" s="67" t="str">
        <f t="shared" ref="AW524" si="6271">IF(AND($F524=AV$2,$D524=AV$3,$E524=AW$4),1,"")</f>
        <v/>
      </c>
      <c r="AX524" s="67" t="str">
        <f t="shared" si="6148"/>
        <v/>
      </c>
      <c r="AY524" s="67" t="str">
        <f t="shared" si="6149"/>
        <v/>
      </c>
      <c r="AZ524" s="67" t="str">
        <f t="shared" si="6150"/>
        <v/>
      </c>
      <c r="BA524" s="67" t="str">
        <f t="shared" si="6151"/>
        <v/>
      </c>
      <c r="BB524" s="67" t="str">
        <f t="shared" si="6152"/>
        <v/>
      </c>
      <c r="BC524" s="67" t="str">
        <f t="shared" si="6153"/>
        <v/>
      </c>
      <c r="BD524" s="67" t="str">
        <f t="shared" si="6154"/>
        <v/>
      </c>
      <c r="BE524" s="75" t="str">
        <f t="shared" si="6155"/>
        <v/>
      </c>
      <c r="BF524" s="74" t="str">
        <f t="shared" si="5615"/>
        <v/>
      </c>
      <c r="BG524" s="67" t="str">
        <f t="shared" ref="BG524" si="6272">IF(AND($F524=BF$2,$D524=BF$3,$E524=BG$4),1,"")</f>
        <v/>
      </c>
      <c r="BH524" s="67" t="str">
        <f t="shared" si="6157"/>
        <v/>
      </c>
      <c r="BI524" s="67" t="str">
        <f t="shared" si="6158"/>
        <v/>
      </c>
      <c r="BJ524" s="67" t="str">
        <f t="shared" si="6159"/>
        <v/>
      </c>
      <c r="BK524" s="67" t="str">
        <f t="shared" si="6160"/>
        <v/>
      </c>
      <c r="BL524" s="67" t="str">
        <f t="shared" si="6161"/>
        <v/>
      </c>
      <c r="BM524" s="67" t="str">
        <f t="shared" si="6162"/>
        <v/>
      </c>
      <c r="BN524" s="67" t="str">
        <f t="shared" si="6163"/>
        <v/>
      </c>
      <c r="BO524" s="75" t="str">
        <f t="shared" si="6164"/>
        <v/>
      </c>
      <c r="BP524" s="74" t="str">
        <f t="shared" si="5617"/>
        <v/>
      </c>
      <c r="BQ524" s="67" t="str">
        <f t="shared" ref="BQ524" si="6273">IF(AND($F524=BP$2,$D524=BP$3,$E524=BQ$4),1,"")</f>
        <v/>
      </c>
      <c r="BR524" s="67" t="str">
        <f t="shared" si="6166"/>
        <v/>
      </c>
      <c r="BS524" s="67" t="str">
        <f t="shared" si="6167"/>
        <v/>
      </c>
      <c r="BT524" s="67" t="str">
        <f t="shared" si="6168"/>
        <v/>
      </c>
      <c r="BU524" s="67" t="str">
        <f t="shared" si="6169"/>
        <v/>
      </c>
      <c r="BV524" s="67" t="str">
        <f t="shared" si="6170"/>
        <v/>
      </c>
      <c r="BW524" s="67" t="str">
        <f t="shared" si="6171"/>
        <v/>
      </c>
      <c r="BX524" s="67" t="str">
        <f t="shared" si="6172"/>
        <v/>
      </c>
      <c r="BY524" s="75" t="str">
        <f t="shared" si="6173"/>
        <v/>
      </c>
      <c r="BZ524" s="74" t="str">
        <f t="shared" si="5619"/>
        <v/>
      </c>
      <c r="CA524" s="67" t="str">
        <f t="shared" ref="CA524" si="6274">IF(AND($F524=BZ$2,$D524=BZ$3,$E524=CA$4),1,"")</f>
        <v/>
      </c>
      <c r="CB524" s="67" t="str">
        <f t="shared" si="6175"/>
        <v/>
      </c>
      <c r="CC524" s="67" t="str">
        <f t="shared" si="6176"/>
        <v/>
      </c>
      <c r="CD524" s="67" t="str">
        <f t="shared" si="6177"/>
        <v/>
      </c>
      <c r="CE524" s="67" t="str">
        <f t="shared" si="6178"/>
        <v/>
      </c>
      <c r="CF524" s="67" t="str">
        <f t="shared" si="6179"/>
        <v/>
      </c>
      <c r="CG524" s="67" t="str">
        <f t="shared" si="6180"/>
        <v/>
      </c>
      <c r="CH524" s="67" t="str">
        <f t="shared" si="6181"/>
        <v/>
      </c>
      <c r="CI524" s="75" t="str">
        <f t="shared" si="6182"/>
        <v/>
      </c>
      <c r="CJ524" s="74" t="str">
        <f t="shared" si="5621"/>
        <v/>
      </c>
      <c r="CK524" s="67" t="str">
        <f t="shared" ref="CK524" si="6275">IF(AND($F524=CJ$2,$D524=CJ$3,$E524=CK$4),1,"")</f>
        <v/>
      </c>
      <c r="CL524" s="67" t="str">
        <f t="shared" si="6184"/>
        <v/>
      </c>
      <c r="CM524" s="67" t="str">
        <f t="shared" si="6185"/>
        <v/>
      </c>
      <c r="CN524" s="67" t="str">
        <f t="shared" si="6186"/>
        <v/>
      </c>
      <c r="CO524" s="67" t="str">
        <f t="shared" si="6187"/>
        <v/>
      </c>
      <c r="CP524" s="67" t="str">
        <f t="shared" si="6188"/>
        <v/>
      </c>
      <c r="CQ524" s="67" t="str">
        <f t="shared" si="6189"/>
        <v/>
      </c>
      <c r="CR524" s="67" t="str">
        <f t="shared" si="6190"/>
        <v/>
      </c>
      <c r="CS524" s="75" t="str">
        <f t="shared" si="6191"/>
        <v/>
      </c>
      <c r="CT524" s="74" t="str">
        <f t="shared" si="5623"/>
        <v/>
      </c>
      <c r="CU524" s="67" t="str">
        <f t="shared" ref="CU524" si="6276">IF(AND($F524=CT$2,$D524=CT$3,$E524=CU$4),1,"")</f>
        <v/>
      </c>
      <c r="CV524" s="67" t="str">
        <f t="shared" si="6193"/>
        <v/>
      </c>
      <c r="CW524" s="67" t="str">
        <f t="shared" si="6194"/>
        <v/>
      </c>
      <c r="CX524" s="67" t="str">
        <f t="shared" si="6195"/>
        <v/>
      </c>
      <c r="CY524" s="67" t="str">
        <f t="shared" si="6196"/>
        <v/>
      </c>
      <c r="CZ524" s="67" t="str">
        <f t="shared" si="6197"/>
        <v/>
      </c>
      <c r="DA524" s="67" t="str">
        <f t="shared" si="6198"/>
        <v/>
      </c>
      <c r="DB524" s="67" t="str">
        <f t="shared" si="6199"/>
        <v/>
      </c>
      <c r="DC524" s="75" t="str">
        <f t="shared" si="6200"/>
        <v/>
      </c>
      <c r="DD524" s="74" t="str">
        <f t="shared" si="5625"/>
        <v/>
      </c>
      <c r="DE524" s="67" t="str">
        <f t="shared" ref="DE524" si="6277">IF(AND($F524=DD$2,$D524=DD$3,$E524=DE$4),1,"")</f>
        <v/>
      </c>
      <c r="DF524" s="67" t="str">
        <f t="shared" si="6202"/>
        <v/>
      </c>
      <c r="DG524" s="67" t="str">
        <f t="shared" si="6203"/>
        <v/>
      </c>
      <c r="DH524" s="67" t="str">
        <f t="shared" si="6204"/>
        <v/>
      </c>
      <c r="DI524" s="67" t="str">
        <f t="shared" si="6205"/>
        <v/>
      </c>
      <c r="DJ524" s="67" t="str">
        <f t="shared" si="6206"/>
        <v/>
      </c>
      <c r="DK524" s="67" t="str">
        <f t="shared" si="6207"/>
        <v/>
      </c>
      <c r="DL524" s="67" t="str">
        <f t="shared" si="6208"/>
        <v/>
      </c>
      <c r="DM524" s="75" t="str">
        <f t="shared" si="6209"/>
        <v/>
      </c>
      <c r="DN524" s="74" t="str">
        <f t="shared" si="5627"/>
        <v/>
      </c>
      <c r="DO524" s="67" t="str">
        <f t="shared" ref="DO524" si="6278">IF(AND($F524=DN$2,$D524=DN$3,$E524=DO$4),1,"")</f>
        <v/>
      </c>
      <c r="DP524" s="67" t="str">
        <f t="shared" si="6211"/>
        <v/>
      </c>
      <c r="DQ524" s="67" t="str">
        <f t="shared" si="6212"/>
        <v/>
      </c>
      <c r="DR524" s="67" t="str">
        <f t="shared" si="6213"/>
        <v/>
      </c>
      <c r="DS524" s="67" t="str">
        <f t="shared" si="6214"/>
        <v/>
      </c>
      <c r="DT524" s="67" t="str">
        <f t="shared" si="6215"/>
        <v/>
      </c>
      <c r="DU524" s="67" t="str">
        <f t="shared" si="6216"/>
        <v/>
      </c>
      <c r="DV524" s="67" t="str">
        <f t="shared" si="6217"/>
        <v/>
      </c>
      <c r="DW524" s="76" t="str">
        <f t="shared" si="6218"/>
        <v/>
      </c>
      <c r="DX524" s="73"/>
    </row>
    <row r="525" spans="1:128" hidden="1">
      <c r="A525" s="67" t="str">
        <f>IF(OR(B525=0,B525=""),"",'Stu.Detail (1-20)'!A527)</f>
        <v/>
      </c>
      <c r="B525" s="67" t="str">
        <f>IF(OR('Stu.Detail (1-20)'!B527=0,'Stu.Detail (1-20)'!B527=""),"",'Stu.Detail (1-20)'!B527)</f>
        <v/>
      </c>
      <c r="C525" s="68" t="str">
        <f>IF(OR('Stu.Detail (1-20)'!C527=0,'Stu.Detail (1-20)'!C527=""),"",'Stu.Detail (1-20)'!C527)</f>
        <v/>
      </c>
      <c r="D525" s="67" t="str">
        <f>IF(OR('Stu.Detail (1-20)'!J527=0,'Stu.Detail (1-20)'!J527=""),"",'Stu.Detail (1-20)'!J527)</f>
        <v/>
      </c>
      <c r="E525" s="67" t="str">
        <f>IF(OR('Stu.Detail (1-20)'!K527=0,'Stu.Detail (1-20)'!K527=""),"",'Stu.Detail (1-20)'!K527)</f>
        <v/>
      </c>
      <c r="F525" s="67" t="str">
        <f>IF(OR('Stu.Detail (1-20)'!L527=0,'Stu.Detail (1-20)'!L527=""),"",'Stu.Detail (1-20)'!L527)</f>
        <v/>
      </c>
      <c r="H525" s="74" t="str">
        <f t="shared" si="6109"/>
        <v/>
      </c>
      <c r="I525" s="67" t="str">
        <f t="shared" si="6110"/>
        <v/>
      </c>
      <c r="J525" s="67" t="str">
        <f t="shared" si="6111"/>
        <v/>
      </c>
      <c r="K525" s="67" t="str">
        <f t="shared" si="6112"/>
        <v/>
      </c>
      <c r="L525" s="67" t="str">
        <f t="shared" si="6113"/>
        <v/>
      </c>
      <c r="M525" s="67" t="str">
        <f t="shared" si="6114"/>
        <v/>
      </c>
      <c r="N525" s="67" t="str">
        <f t="shared" si="6115"/>
        <v/>
      </c>
      <c r="O525" s="67" t="str">
        <f t="shared" si="6116"/>
        <v/>
      </c>
      <c r="P525" s="67" t="str">
        <f t="shared" si="6117"/>
        <v/>
      </c>
      <c r="Q525" s="75" t="str">
        <f t="shared" si="6118"/>
        <v/>
      </c>
      <c r="R525" s="74" t="str">
        <f t="shared" si="6119"/>
        <v/>
      </c>
      <c r="S525" s="67" t="str">
        <f t="shared" si="6120"/>
        <v/>
      </c>
      <c r="T525" s="67" t="str">
        <f t="shared" si="6121"/>
        <v/>
      </c>
      <c r="U525" s="67" t="str">
        <f t="shared" si="6122"/>
        <v/>
      </c>
      <c r="V525" s="67" t="str">
        <f t="shared" si="6123"/>
        <v/>
      </c>
      <c r="W525" s="67" t="str">
        <f t="shared" si="6124"/>
        <v/>
      </c>
      <c r="X525" s="67" t="str">
        <f t="shared" si="6125"/>
        <v/>
      </c>
      <c r="Y525" s="67" t="str">
        <f t="shared" si="6126"/>
        <v/>
      </c>
      <c r="Z525" s="67" t="str">
        <f t="shared" si="6127"/>
        <v/>
      </c>
      <c r="AA525" s="75" t="str">
        <f t="shared" si="6128"/>
        <v/>
      </c>
      <c r="AB525" s="74" t="str">
        <f t="shared" si="5609"/>
        <v/>
      </c>
      <c r="AC525" s="67" t="str">
        <f t="shared" ref="AC525" si="6279">IF(AND($F525=AB$2,$D525=AB$3,$E525=AC$4),1,"")</f>
        <v/>
      </c>
      <c r="AD525" s="67" t="str">
        <f t="shared" si="6130"/>
        <v/>
      </c>
      <c r="AE525" s="67" t="str">
        <f t="shared" si="6131"/>
        <v/>
      </c>
      <c r="AF525" s="67" t="str">
        <f t="shared" si="6132"/>
        <v/>
      </c>
      <c r="AG525" s="67" t="str">
        <f t="shared" si="6133"/>
        <v/>
      </c>
      <c r="AH525" s="67" t="str">
        <f t="shared" si="6134"/>
        <v/>
      </c>
      <c r="AI525" s="67" t="str">
        <f t="shared" si="6135"/>
        <v/>
      </c>
      <c r="AJ525" s="67" t="str">
        <f t="shared" si="6136"/>
        <v/>
      </c>
      <c r="AK525" s="75" t="str">
        <f t="shared" si="6137"/>
        <v/>
      </c>
      <c r="AL525" s="74" t="str">
        <f t="shared" si="5611"/>
        <v/>
      </c>
      <c r="AM525" s="67" t="str">
        <f t="shared" ref="AM525" si="6280">IF(AND($F525=AL$2,$D525=AL$3,$E525=AM$4),1,"")</f>
        <v/>
      </c>
      <c r="AN525" s="67" t="str">
        <f t="shared" si="6139"/>
        <v/>
      </c>
      <c r="AO525" s="67" t="str">
        <f t="shared" si="6140"/>
        <v/>
      </c>
      <c r="AP525" s="67" t="str">
        <f t="shared" si="6141"/>
        <v/>
      </c>
      <c r="AQ525" s="67" t="str">
        <f t="shared" si="6142"/>
        <v/>
      </c>
      <c r="AR525" s="67" t="str">
        <f t="shared" si="6143"/>
        <v/>
      </c>
      <c r="AS525" s="67" t="str">
        <f t="shared" si="6144"/>
        <v/>
      </c>
      <c r="AT525" s="67" t="str">
        <f t="shared" si="6145"/>
        <v/>
      </c>
      <c r="AU525" s="75" t="str">
        <f t="shared" si="6146"/>
        <v/>
      </c>
      <c r="AV525" s="74" t="str">
        <f t="shared" si="5613"/>
        <v/>
      </c>
      <c r="AW525" s="67" t="str">
        <f t="shared" ref="AW525" si="6281">IF(AND($F525=AV$2,$D525=AV$3,$E525=AW$4),1,"")</f>
        <v/>
      </c>
      <c r="AX525" s="67" t="str">
        <f t="shared" si="6148"/>
        <v/>
      </c>
      <c r="AY525" s="67" t="str">
        <f t="shared" si="6149"/>
        <v/>
      </c>
      <c r="AZ525" s="67" t="str">
        <f t="shared" si="6150"/>
        <v/>
      </c>
      <c r="BA525" s="67" t="str">
        <f t="shared" si="6151"/>
        <v/>
      </c>
      <c r="BB525" s="67" t="str">
        <f t="shared" si="6152"/>
        <v/>
      </c>
      <c r="BC525" s="67" t="str">
        <f t="shared" si="6153"/>
        <v/>
      </c>
      <c r="BD525" s="67" t="str">
        <f t="shared" si="6154"/>
        <v/>
      </c>
      <c r="BE525" s="75" t="str">
        <f t="shared" si="6155"/>
        <v/>
      </c>
      <c r="BF525" s="74" t="str">
        <f t="shared" si="5615"/>
        <v/>
      </c>
      <c r="BG525" s="67" t="str">
        <f t="shared" ref="BG525" si="6282">IF(AND($F525=BF$2,$D525=BF$3,$E525=BG$4),1,"")</f>
        <v/>
      </c>
      <c r="BH525" s="67" t="str">
        <f t="shared" si="6157"/>
        <v/>
      </c>
      <c r="BI525" s="67" t="str">
        <f t="shared" si="6158"/>
        <v/>
      </c>
      <c r="BJ525" s="67" t="str">
        <f t="shared" si="6159"/>
        <v/>
      </c>
      <c r="BK525" s="67" t="str">
        <f t="shared" si="6160"/>
        <v/>
      </c>
      <c r="BL525" s="67" t="str">
        <f t="shared" si="6161"/>
        <v/>
      </c>
      <c r="BM525" s="67" t="str">
        <f t="shared" si="6162"/>
        <v/>
      </c>
      <c r="BN525" s="67" t="str">
        <f t="shared" si="6163"/>
        <v/>
      </c>
      <c r="BO525" s="75" t="str">
        <f t="shared" si="6164"/>
        <v/>
      </c>
      <c r="BP525" s="74" t="str">
        <f t="shared" si="5617"/>
        <v/>
      </c>
      <c r="BQ525" s="67" t="str">
        <f t="shared" ref="BQ525" si="6283">IF(AND($F525=BP$2,$D525=BP$3,$E525=BQ$4),1,"")</f>
        <v/>
      </c>
      <c r="BR525" s="67" t="str">
        <f t="shared" si="6166"/>
        <v/>
      </c>
      <c r="BS525" s="67" t="str">
        <f t="shared" si="6167"/>
        <v/>
      </c>
      <c r="BT525" s="67" t="str">
        <f t="shared" si="6168"/>
        <v/>
      </c>
      <c r="BU525" s="67" t="str">
        <f t="shared" si="6169"/>
        <v/>
      </c>
      <c r="BV525" s="67" t="str">
        <f t="shared" si="6170"/>
        <v/>
      </c>
      <c r="BW525" s="67" t="str">
        <f t="shared" si="6171"/>
        <v/>
      </c>
      <c r="BX525" s="67" t="str">
        <f t="shared" si="6172"/>
        <v/>
      </c>
      <c r="BY525" s="75" t="str">
        <f t="shared" si="6173"/>
        <v/>
      </c>
      <c r="BZ525" s="74" t="str">
        <f t="shared" si="5619"/>
        <v/>
      </c>
      <c r="CA525" s="67" t="str">
        <f t="shared" ref="CA525" si="6284">IF(AND($F525=BZ$2,$D525=BZ$3,$E525=CA$4),1,"")</f>
        <v/>
      </c>
      <c r="CB525" s="67" t="str">
        <f t="shared" si="6175"/>
        <v/>
      </c>
      <c r="CC525" s="67" t="str">
        <f t="shared" si="6176"/>
        <v/>
      </c>
      <c r="CD525" s="67" t="str">
        <f t="shared" si="6177"/>
        <v/>
      </c>
      <c r="CE525" s="67" t="str">
        <f t="shared" si="6178"/>
        <v/>
      </c>
      <c r="CF525" s="67" t="str">
        <f t="shared" si="6179"/>
        <v/>
      </c>
      <c r="CG525" s="67" t="str">
        <f t="shared" si="6180"/>
        <v/>
      </c>
      <c r="CH525" s="67" t="str">
        <f t="shared" si="6181"/>
        <v/>
      </c>
      <c r="CI525" s="75" t="str">
        <f t="shared" si="6182"/>
        <v/>
      </c>
      <c r="CJ525" s="74" t="str">
        <f t="shared" si="5621"/>
        <v/>
      </c>
      <c r="CK525" s="67" t="str">
        <f t="shared" ref="CK525" si="6285">IF(AND($F525=CJ$2,$D525=CJ$3,$E525=CK$4),1,"")</f>
        <v/>
      </c>
      <c r="CL525" s="67" t="str">
        <f t="shared" si="6184"/>
        <v/>
      </c>
      <c r="CM525" s="67" t="str">
        <f t="shared" si="6185"/>
        <v/>
      </c>
      <c r="CN525" s="67" t="str">
        <f t="shared" si="6186"/>
        <v/>
      </c>
      <c r="CO525" s="67" t="str">
        <f t="shared" si="6187"/>
        <v/>
      </c>
      <c r="CP525" s="67" t="str">
        <f t="shared" si="6188"/>
        <v/>
      </c>
      <c r="CQ525" s="67" t="str">
        <f t="shared" si="6189"/>
        <v/>
      </c>
      <c r="CR525" s="67" t="str">
        <f t="shared" si="6190"/>
        <v/>
      </c>
      <c r="CS525" s="75" t="str">
        <f t="shared" si="6191"/>
        <v/>
      </c>
      <c r="CT525" s="74" t="str">
        <f t="shared" si="5623"/>
        <v/>
      </c>
      <c r="CU525" s="67" t="str">
        <f t="shared" ref="CU525" si="6286">IF(AND($F525=CT$2,$D525=CT$3,$E525=CU$4),1,"")</f>
        <v/>
      </c>
      <c r="CV525" s="67" t="str">
        <f t="shared" si="6193"/>
        <v/>
      </c>
      <c r="CW525" s="67" t="str">
        <f t="shared" si="6194"/>
        <v/>
      </c>
      <c r="CX525" s="67" t="str">
        <f t="shared" si="6195"/>
        <v/>
      </c>
      <c r="CY525" s="67" t="str">
        <f t="shared" si="6196"/>
        <v/>
      </c>
      <c r="CZ525" s="67" t="str">
        <f t="shared" si="6197"/>
        <v/>
      </c>
      <c r="DA525" s="67" t="str">
        <f t="shared" si="6198"/>
        <v/>
      </c>
      <c r="DB525" s="67" t="str">
        <f t="shared" si="6199"/>
        <v/>
      </c>
      <c r="DC525" s="75" t="str">
        <f t="shared" si="6200"/>
        <v/>
      </c>
      <c r="DD525" s="74" t="str">
        <f t="shared" si="5625"/>
        <v/>
      </c>
      <c r="DE525" s="67" t="str">
        <f t="shared" ref="DE525" si="6287">IF(AND($F525=DD$2,$D525=DD$3,$E525=DE$4),1,"")</f>
        <v/>
      </c>
      <c r="DF525" s="67" t="str">
        <f t="shared" si="6202"/>
        <v/>
      </c>
      <c r="DG525" s="67" t="str">
        <f t="shared" si="6203"/>
        <v/>
      </c>
      <c r="DH525" s="67" t="str">
        <f t="shared" si="6204"/>
        <v/>
      </c>
      <c r="DI525" s="67" t="str">
        <f t="shared" si="6205"/>
        <v/>
      </c>
      <c r="DJ525" s="67" t="str">
        <f t="shared" si="6206"/>
        <v/>
      </c>
      <c r="DK525" s="67" t="str">
        <f t="shared" si="6207"/>
        <v/>
      </c>
      <c r="DL525" s="67" t="str">
        <f t="shared" si="6208"/>
        <v/>
      </c>
      <c r="DM525" s="75" t="str">
        <f t="shared" si="6209"/>
        <v/>
      </c>
      <c r="DN525" s="74" t="str">
        <f t="shared" si="5627"/>
        <v/>
      </c>
      <c r="DO525" s="67" t="str">
        <f t="shared" ref="DO525" si="6288">IF(AND($F525=DN$2,$D525=DN$3,$E525=DO$4),1,"")</f>
        <v/>
      </c>
      <c r="DP525" s="67" t="str">
        <f t="shared" si="6211"/>
        <v/>
      </c>
      <c r="DQ525" s="67" t="str">
        <f t="shared" si="6212"/>
        <v/>
      </c>
      <c r="DR525" s="67" t="str">
        <f t="shared" si="6213"/>
        <v/>
      </c>
      <c r="DS525" s="67" t="str">
        <f t="shared" si="6214"/>
        <v/>
      </c>
      <c r="DT525" s="67" t="str">
        <f t="shared" si="6215"/>
        <v/>
      </c>
      <c r="DU525" s="67" t="str">
        <f t="shared" si="6216"/>
        <v/>
      </c>
      <c r="DV525" s="67" t="str">
        <f t="shared" si="6217"/>
        <v/>
      </c>
      <c r="DW525" s="76" t="str">
        <f t="shared" si="6218"/>
        <v/>
      </c>
      <c r="DX525" s="73"/>
    </row>
    <row r="526" spans="1:128" hidden="1">
      <c r="A526" s="67" t="str">
        <f>IF(OR(B526=0,B526=""),"",'Stu.Detail (1-20)'!A528)</f>
        <v/>
      </c>
      <c r="B526" s="67" t="str">
        <f>IF(OR('Stu.Detail (1-20)'!B528=0,'Stu.Detail (1-20)'!B528=""),"",'Stu.Detail (1-20)'!B528)</f>
        <v/>
      </c>
      <c r="C526" s="68" t="str">
        <f>IF(OR('Stu.Detail (1-20)'!C528=0,'Stu.Detail (1-20)'!C528=""),"",'Stu.Detail (1-20)'!C528)</f>
        <v/>
      </c>
      <c r="D526" s="67" t="str">
        <f>IF(OR('Stu.Detail (1-20)'!J528=0,'Stu.Detail (1-20)'!J528=""),"",'Stu.Detail (1-20)'!J528)</f>
        <v/>
      </c>
      <c r="E526" s="67" t="str">
        <f>IF(OR('Stu.Detail (1-20)'!K528=0,'Stu.Detail (1-20)'!K528=""),"",'Stu.Detail (1-20)'!K528)</f>
        <v/>
      </c>
      <c r="F526" s="67" t="str">
        <f>IF(OR('Stu.Detail (1-20)'!L528=0,'Stu.Detail (1-20)'!L528=""),"",'Stu.Detail (1-20)'!L528)</f>
        <v/>
      </c>
      <c r="H526" s="74" t="str">
        <f t="shared" si="6109"/>
        <v/>
      </c>
      <c r="I526" s="67" t="str">
        <f t="shared" si="6110"/>
        <v/>
      </c>
      <c r="J526" s="67" t="str">
        <f t="shared" si="6111"/>
        <v/>
      </c>
      <c r="K526" s="67" t="str">
        <f t="shared" si="6112"/>
        <v/>
      </c>
      <c r="L526" s="67" t="str">
        <f t="shared" si="6113"/>
        <v/>
      </c>
      <c r="M526" s="67" t="str">
        <f t="shared" si="6114"/>
        <v/>
      </c>
      <c r="N526" s="67" t="str">
        <f t="shared" si="6115"/>
        <v/>
      </c>
      <c r="O526" s="67" t="str">
        <f t="shared" si="6116"/>
        <v/>
      </c>
      <c r="P526" s="67" t="str">
        <f t="shared" si="6117"/>
        <v/>
      </c>
      <c r="Q526" s="75" t="str">
        <f t="shared" si="6118"/>
        <v/>
      </c>
      <c r="R526" s="74" t="str">
        <f t="shared" si="6119"/>
        <v/>
      </c>
      <c r="S526" s="67" t="str">
        <f t="shared" si="6120"/>
        <v/>
      </c>
      <c r="T526" s="67" t="str">
        <f t="shared" si="6121"/>
        <v/>
      </c>
      <c r="U526" s="67" t="str">
        <f t="shared" si="6122"/>
        <v/>
      </c>
      <c r="V526" s="67" t="str">
        <f t="shared" si="6123"/>
        <v/>
      </c>
      <c r="W526" s="67" t="str">
        <f t="shared" si="6124"/>
        <v/>
      </c>
      <c r="X526" s="67" t="str">
        <f t="shared" si="6125"/>
        <v/>
      </c>
      <c r="Y526" s="67" t="str">
        <f t="shared" si="6126"/>
        <v/>
      </c>
      <c r="Z526" s="67" t="str">
        <f t="shared" si="6127"/>
        <v/>
      </c>
      <c r="AA526" s="75" t="str">
        <f t="shared" si="6128"/>
        <v/>
      </c>
      <c r="AB526" s="74" t="str">
        <f t="shared" si="5609"/>
        <v/>
      </c>
      <c r="AC526" s="67" t="str">
        <f t="shared" ref="AC526" si="6289">IF(AND($F526=AB$2,$D526=AB$3,$E526=AC$4),1,"")</f>
        <v/>
      </c>
      <c r="AD526" s="67" t="str">
        <f t="shared" si="6130"/>
        <v/>
      </c>
      <c r="AE526" s="67" t="str">
        <f t="shared" si="6131"/>
        <v/>
      </c>
      <c r="AF526" s="67" t="str">
        <f t="shared" si="6132"/>
        <v/>
      </c>
      <c r="AG526" s="67" t="str">
        <f t="shared" si="6133"/>
        <v/>
      </c>
      <c r="AH526" s="67" t="str">
        <f t="shared" si="6134"/>
        <v/>
      </c>
      <c r="AI526" s="67" t="str">
        <f t="shared" si="6135"/>
        <v/>
      </c>
      <c r="AJ526" s="67" t="str">
        <f t="shared" si="6136"/>
        <v/>
      </c>
      <c r="AK526" s="75" t="str">
        <f t="shared" si="6137"/>
        <v/>
      </c>
      <c r="AL526" s="74" t="str">
        <f t="shared" si="5611"/>
        <v/>
      </c>
      <c r="AM526" s="67" t="str">
        <f t="shared" ref="AM526" si="6290">IF(AND($F526=AL$2,$D526=AL$3,$E526=AM$4),1,"")</f>
        <v/>
      </c>
      <c r="AN526" s="67" t="str">
        <f t="shared" si="6139"/>
        <v/>
      </c>
      <c r="AO526" s="67" t="str">
        <f t="shared" si="6140"/>
        <v/>
      </c>
      <c r="AP526" s="67" t="str">
        <f t="shared" si="6141"/>
        <v/>
      </c>
      <c r="AQ526" s="67" t="str">
        <f t="shared" si="6142"/>
        <v/>
      </c>
      <c r="AR526" s="67" t="str">
        <f t="shared" si="6143"/>
        <v/>
      </c>
      <c r="AS526" s="67" t="str">
        <f t="shared" si="6144"/>
        <v/>
      </c>
      <c r="AT526" s="67" t="str">
        <f t="shared" si="6145"/>
        <v/>
      </c>
      <c r="AU526" s="75" t="str">
        <f t="shared" si="6146"/>
        <v/>
      </c>
      <c r="AV526" s="74" t="str">
        <f t="shared" si="5613"/>
        <v/>
      </c>
      <c r="AW526" s="67" t="str">
        <f t="shared" ref="AW526" si="6291">IF(AND($F526=AV$2,$D526=AV$3,$E526=AW$4),1,"")</f>
        <v/>
      </c>
      <c r="AX526" s="67" t="str">
        <f t="shared" si="6148"/>
        <v/>
      </c>
      <c r="AY526" s="67" t="str">
        <f t="shared" si="6149"/>
        <v/>
      </c>
      <c r="AZ526" s="67" t="str">
        <f t="shared" si="6150"/>
        <v/>
      </c>
      <c r="BA526" s="67" t="str">
        <f t="shared" si="6151"/>
        <v/>
      </c>
      <c r="BB526" s="67" t="str">
        <f t="shared" si="6152"/>
        <v/>
      </c>
      <c r="BC526" s="67" t="str">
        <f t="shared" si="6153"/>
        <v/>
      </c>
      <c r="BD526" s="67" t="str">
        <f t="shared" si="6154"/>
        <v/>
      </c>
      <c r="BE526" s="75" t="str">
        <f t="shared" si="6155"/>
        <v/>
      </c>
      <c r="BF526" s="74" t="str">
        <f t="shared" si="5615"/>
        <v/>
      </c>
      <c r="BG526" s="67" t="str">
        <f t="shared" ref="BG526" si="6292">IF(AND($F526=BF$2,$D526=BF$3,$E526=BG$4),1,"")</f>
        <v/>
      </c>
      <c r="BH526" s="67" t="str">
        <f t="shared" si="6157"/>
        <v/>
      </c>
      <c r="BI526" s="67" t="str">
        <f t="shared" si="6158"/>
        <v/>
      </c>
      <c r="BJ526" s="67" t="str">
        <f t="shared" si="6159"/>
        <v/>
      </c>
      <c r="BK526" s="67" t="str">
        <f t="shared" si="6160"/>
        <v/>
      </c>
      <c r="BL526" s="67" t="str">
        <f t="shared" si="6161"/>
        <v/>
      </c>
      <c r="BM526" s="67" t="str">
        <f t="shared" si="6162"/>
        <v/>
      </c>
      <c r="BN526" s="67" t="str">
        <f t="shared" si="6163"/>
        <v/>
      </c>
      <c r="BO526" s="75" t="str">
        <f t="shared" si="6164"/>
        <v/>
      </c>
      <c r="BP526" s="74" t="str">
        <f t="shared" si="5617"/>
        <v/>
      </c>
      <c r="BQ526" s="67" t="str">
        <f t="shared" ref="BQ526" si="6293">IF(AND($F526=BP$2,$D526=BP$3,$E526=BQ$4),1,"")</f>
        <v/>
      </c>
      <c r="BR526" s="67" t="str">
        <f t="shared" si="6166"/>
        <v/>
      </c>
      <c r="BS526" s="67" t="str">
        <f t="shared" si="6167"/>
        <v/>
      </c>
      <c r="BT526" s="67" t="str">
        <f t="shared" si="6168"/>
        <v/>
      </c>
      <c r="BU526" s="67" t="str">
        <f t="shared" si="6169"/>
        <v/>
      </c>
      <c r="BV526" s="67" t="str">
        <f t="shared" si="6170"/>
        <v/>
      </c>
      <c r="BW526" s="67" t="str">
        <f t="shared" si="6171"/>
        <v/>
      </c>
      <c r="BX526" s="67" t="str">
        <f t="shared" si="6172"/>
        <v/>
      </c>
      <c r="BY526" s="75" t="str">
        <f t="shared" si="6173"/>
        <v/>
      </c>
      <c r="BZ526" s="74" t="str">
        <f t="shared" si="5619"/>
        <v/>
      </c>
      <c r="CA526" s="67" t="str">
        <f t="shared" ref="CA526" si="6294">IF(AND($F526=BZ$2,$D526=BZ$3,$E526=CA$4),1,"")</f>
        <v/>
      </c>
      <c r="CB526" s="67" t="str">
        <f t="shared" si="6175"/>
        <v/>
      </c>
      <c r="CC526" s="67" t="str">
        <f t="shared" si="6176"/>
        <v/>
      </c>
      <c r="CD526" s="67" t="str">
        <f t="shared" si="6177"/>
        <v/>
      </c>
      <c r="CE526" s="67" t="str">
        <f t="shared" si="6178"/>
        <v/>
      </c>
      <c r="CF526" s="67" t="str">
        <f t="shared" si="6179"/>
        <v/>
      </c>
      <c r="CG526" s="67" t="str">
        <f t="shared" si="6180"/>
        <v/>
      </c>
      <c r="CH526" s="67" t="str">
        <f t="shared" si="6181"/>
        <v/>
      </c>
      <c r="CI526" s="75" t="str">
        <f t="shared" si="6182"/>
        <v/>
      </c>
      <c r="CJ526" s="74" t="str">
        <f t="shared" si="5621"/>
        <v/>
      </c>
      <c r="CK526" s="67" t="str">
        <f t="shared" ref="CK526" si="6295">IF(AND($F526=CJ$2,$D526=CJ$3,$E526=CK$4),1,"")</f>
        <v/>
      </c>
      <c r="CL526" s="67" t="str">
        <f t="shared" si="6184"/>
        <v/>
      </c>
      <c r="CM526" s="67" t="str">
        <f t="shared" si="6185"/>
        <v/>
      </c>
      <c r="CN526" s="67" t="str">
        <f t="shared" si="6186"/>
        <v/>
      </c>
      <c r="CO526" s="67" t="str">
        <f t="shared" si="6187"/>
        <v/>
      </c>
      <c r="CP526" s="67" t="str">
        <f t="shared" si="6188"/>
        <v/>
      </c>
      <c r="CQ526" s="67" t="str">
        <f t="shared" si="6189"/>
        <v/>
      </c>
      <c r="CR526" s="67" t="str">
        <f t="shared" si="6190"/>
        <v/>
      </c>
      <c r="CS526" s="75" t="str">
        <f t="shared" si="6191"/>
        <v/>
      </c>
      <c r="CT526" s="74" t="str">
        <f t="shared" si="5623"/>
        <v/>
      </c>
      <c r="CU526" s="67" t="str">
        <f t="shared" ref="CU526" si="6296">IF(AND($F526=CT$2,$D526=CT$3,$E526=CU$4),1,"")</f>
        <v/>
      </c>
      <c r="CV526" s="67" t="str">
        <f t="shared" si="6193"/>
        <v/>
      </c>
      <c r="CW526" s="67" t="str">
        <f t="shared" si="6194"/>
        <v/>
      </c>
      <c r="CX526" s="67" t="str">
        <f t="shared" si="6195"/>
        <v/>
      </c>
      <c r="CY526" s="67" t="str">
        <f t="shared" si="6196"/>
        <v/>
      </c>
      <c r="CZ526" s="67" t="str">
        <f t="shared" si="6197"/>
        <v/>
      </c>
      <c r="DA526" s="67" t="str">
        <f t="shared" si="6198"/>
        <v/>
      </c>
      <c r="DB526" s="67" t="str">
        <f t="shared" si="6199"/>
        <v/>
      </c>
      <c r="DC526" s="75" t="str">
        <f t="shared" si="6200"/>
        <v/>
      </c>
      <c r="DD526" s="74" t="str">
        <f t="shared" si="5625"/>
        <v/>
      </c>
      <c r="DE526" s="67" t="str">
        <f t="shared" ref="DE526" si="6297">IF(AND($F526=DD$2,$D526=DD$3,$E526=DE$4),1,"")</f>
        <v/>
      </c>
      <c r="DF526" s="67" t="str">
        <f t="shared" si="6202"/>
        <v/>
      </c>
      <c r="DG526" s="67" t="str">
        <f t="shared" si="6203"/>
        <v/>
      </c>
      <c r="DH526" s="67" t="str">
        <f t="shared" si="6204"/>
        <v/>
      </c>
      <c r="DI526" s="67" t="str">
        <f t="shared" si="6205"/>
        <v/>
      </c>
      <c r="DJ526" s="67" t="str">
        <f t="shared" si="6206"/>
        <v/>
      </c>
      <c r="DK526" s="67" t="str">
        <f t="shared" si="6207"/>
        <v/>
      </c>
      <c r="DL526" s="67" t="str">
        <f t="shared" si="6208"/>
        <v/>
      </c>
      <c r="DM526" s="75" t="str">
        <f t="shared" si="6209"/>
        <v/>
      </c>
      <c r="DN526" s="74" t="str">
        <f t="shared" si="5627"/>
        <v/>
      </c>
      <c r="DO526" s="67" t="str">
        <f t="shared" ref="DO526" si="6298">IF(AND($F526=DN$2,$D526=DN$3,$E526=DO$4),1,"")</f>
        <v/>
      </c>
      <c r="DP526" s="67" t="str">
        <f t="shared" si="6211"/>
        <v/>
      </c>
      <c r="DQ526" s="67" t="str">
        <f t="shared" si="6212"/>
        <v/>
      </c>
      <c r="DR526" s="67" t="str">
        <f t="shared" si="6213"/>
        <v/>
      </c>
      <c r="DS526" s="67" t="str">
        <f t="shared" si="6214"/>
        <v/>
      </c>
      <c r="DT526" s="67" t="str">
        <f t="shared" si="6215"/>
        <v/>
      </c>
      <c r="DU526" s="67" t="str">
        <f t="shared" si="6216"/>
        <v/>
      </c>
      <c r="DV526" s="67" t="str">
        <f t="shared" si="6217"/>
        <v/>
      </c>
      <c r="DW526" s="76" t="str">
        <f t="shared" si="6218"/>
        <v/>
      </c>
      <c r="DX526" s="73"/>
    </row>
    <row r="527" spans="1:128" hidden="1">
      <c r="A527" s="67" t="str">
        <f>IF(OR(B527=0,B527=""),"",'Stu.Detail (1-20)'!A529)</f>
        <v/>
      </c>
      <c r="B527" s="67" t="str">
        <f>IF(OR('Stu.Detail (1-20)'!B529=0,'Stu.Detail (1-20)'!B529=""),"",'Stu.Detail (1-20)'!B529)</f>
        <v/>
      </c>
      <c r="C527" s="68" t="str">
        <f>IF(OR('Stu.Detail (1-20)'!C529=0,'Stu.Detail (1-20)'!C529=""),"",'Stu.Detail (1-20)'!C529)</f>
        <v/>
      </c>
      <c r="D527" s="67" t="str">
        <f>IF(OR('Stu.Detail (1-20)'!J529=0,'Stu.Detail (1-20)'!J529=""),"",'Stu.Detail (1-20)'!J529)</f>
        <v/>
      </c>
      <c r="E527" s="67" t="str">
        <f>IF(OR('Stu.Detail (1-20)'!K529=0,'Stu.Detail (1-20)'!K529=""),"",'Stu.Detail (1-20)'!K529)</f>
        <v/>
      </c>
      <c r="F527" s="67" t="str">
        <f>IF(OR('Stu.Detail (1-20)'!L529=0,'Stu.Detail (1-20)'!L529=""),"",'Stu.Detail (1-20)'!L529)</f>
        <v/>
      </c>
      <c r="H527" s="74" t="str">
        <f t="shared" si="6109"/>
        <v/>
      </c>
      <c r="I527" s="67" t="str">
        <f t="shared" si="6110"/>
        <v/>
      </c>
      <c r="J527" s="67" t="str">
        <f t="shared" si="6111"/>
        <v/>
      </c>
      <c r="K527" s="67" t="str">
        <f t="shared" si="6112"/>
        <v/>
      </c>
      <c r="L527" s="67" t="str">
        <f t="shared" si="6113"/>
        <v/>
      </c>
      <c r="M527" s="67" t="str">
        <f t="shared" si="6114"/>
        <v/>
      </c>
      <c r="N527" s="67" t="str">
        <f t="shared" si="6115"/>
        <v/>
      </c>
      <c r="O527" s="67" t="str">
        <f t="shared" si="6116"/>
        <v/>
      </c>
      <c r="P527" s="67" t="str">
        <f t="shared" si="6117"/>
        <v/>
      </c>
      <c r="Q527" s="75" t="str">
        <f t="shared" si="6118"/>
        <v/>
      </c>
      <c r="R527" s="74" t="str">
        <f t="shared" si="6119"/>
        <v/>
      </c>
      <c r="S527" s="67" t="str">
        <f t="shared" si="6120"/>
        <v/>
      </c>
      <c r="T527" s="67" t="str">
        <f t="shared" si="6121"/>
        <v/>
      </c>
      <c r="U527" s="67" t="str">
        <f t="shared" si="6122"/>
        <v/>
      </c>
      <c r="V527" s="67" t="str">
        <f t="shared" si="6123"/>
        <v/>
      </c>
      <c r="W527" s="67" t="str">
        <f t="shared" si="6124"/>
        <v/>
      </c>
      <c r="X527" s="67" t="str">
        <f t="shared" si="6125"/>
        <v/>
      </c>
      <c r="Y527" s="67" t="str">
        <f t="shared" si="6126"/>
        <v/>
      </c>
      <c r="Z527" s="67" t="str">
        <f t="shared" si="6127"/>
        <v/>
      </c>
      <c r="AA527" s="75" t="str">
        <f t="shared" si="6128"/>
        <v/>
      </c>
      <c r="AB527" s="74" t="str">
        <f t="shared" si="5609"/>
        <v/>
      </c>
      <c r="AC527" s="67" t="str">
        <f t="shared" ref="AC527" si="6299">IF(AND($F527=AB$2,$D527=AB$3,$E527=AC$4),1,"")</f>
        <v/>
      </c>
      <c r="AD527" s="67" t="str">
        <f t="shared" si="6130"/>
        <v/>
      </c>
      <c r="AE527" s="67" t="str">
        <f t="shared" si="6131"/>
        <v/>
      </c>
      <c r="AF527" s="67" t="str">
        <f t="shared" si="6132"/>
        <v/>
      </c>
      <c r="AG527" s="67" t="str">
        <f t="shared" si="6133"/>
        <v/>
      </c>
      <c r="AH527" s="67" t="str">
        <f t="shared" si="6134"/>
        <v/>
      </c>
      <c r="AI527" s="67" t="str">
        <f t="shared" si="6135"/>
        <v/>
      </c>
      <c r="AJ527" s="67" t="str">
        <f t="shared" si="6136"/>
        <v/>
      </c>
      <c r="AK527" s="75" t="str">
        <f t="shared" si="6137"/>
        <v/>
      </c>
      <c r="AL527" s="74" t="str">
        <f t="shared" si="5611"/>
        <v/>
      </c>
      <c r="AM527" s="67" t="str">
        <f t="shared" ref="AM527" si="6300">IF(AND($F527=AL$2,$D527=AL$3,$E527=AM$4),1,"")</f>
        <v/>
      </c>
      <c r="AN527" s="67" t="str">
        <f t="shared" si="6139"/>
        <v/>
      </c>
      <c r="AO527" s="67" t="str">
        <f t="shared" si="6140"/>
        <v/>
      </c>
      <c r="AP527" s="67" t="str">
        <f t="shared" si="6141"/>
        <v/>
      </c>
      <c r="AQ527" s="67" t="str">
        <f t="shared" si="6142"/>
        <v/>
      </c>
      <c r="AR527" s="67" t="str">
        <f t="shared" si="6143"/>
        <v/>
      </c>
      <c r="AS527" s="67" t="str">
        <f t="shared" si="6144"/>
        <v/>
      </c>
      <c r="AT527" s="67" t="str">
        <f t="shared" si="6145"/>
        <v/>
      </c>
      <c r="AU527" s="75" t="str">
        <f t="shared" si="6146"/>
        <v/>
      </c>
      <c r="AV527" s="74" t="str">
        <f t="shared" si="5613"/>
        <v/>
      </c>
      <c r="AW527" s="67" t="str">
        <f t="shared" ref="AW527" si="6301">IF(AND($F527=AV$2,$D527=AV$3,$E527=AW$4),1,"")</f>
        <v/>
      </c>
      <c r="AX527" s="67" t="str">
        <f t="shared" si="6148"/>
        <v/>
      </c>
      <c r="AY527" s="67" t="str">
        <f t="shared" si="6149"/>
        <v/>
      </c>
      <c r="AZ527" s="67" t="str">
        <f t="shared" si="6150"/>
        <v/>
      </c>
      <c r="BA527" s="67" t="str">
        <f t="shared" si="6151"/>
        <v/>
      </c>
      <c r="BB527" s="67" t="str">
        <f t="shared" si="6152"/>
        <v/>
      </c>
      <c r="BC527" s="67" t="str">
        <f t="shared" si="6153"/>
        <v/>
      </c>
      <c r="BD527" s="67" t="str">
        <f t="shared" si="6154"/>
        <v/>
      </c>
      <c r="BE527" s="75" t="str">
        <f t="shared" si="6155"/>
        <v/>
      </c>
      <c r="BF527" s="74" t="str">
        <f t="shared" si="5615"/>
        <v/>
      </c>
      <c r="BG527" s="67" t="str">
        <f t="shared" ref="BG527" si="6302">IF(AND($F527=BF$2,$D527=BF$3,$E527=BG$4),1,"")</f>
        <v/>
      </c>
      <c r="BH527" s="67" t="str">
        <f t="shared" si="6157"/>
        <v/>
      </c>
      <c r="BI527" s="67" t="str">
        <f t="shared" si="6158"/>
        <v/>
      </c>
      <c r="BJ527" s="67" t="str">
        <f t="shared" si="6159"/>
        <v/>
      </c>
      <c r="BK527" s="67" t="str">
        <f t="shared" si="6160"/>
        <v/>
      </c>
      <c r="BL527" s="67" t="str">
        <f t="shared" si="6161"/>
        <v/>
      </c>
      <c r="BM527" s="67" t="str">
        <f t="shared" si="6162"/>
        <v/>
      </c>
      <c r="BN527" s="67" t="str">
        <f t="shared" si="6163"/>
        <v/>
      </c>
      <c r="BO527" s="75" t="str">
        <f t="shared" si="6164"/>
        <v/>
      </c>
      <c r="BP527" s="74" t="str">
        <f t="shared" si="5617"/>
        <v/>
      </c>
      <c r="BQ527" s="67" t="str">
        <f t="shared" ref="BQ527" si="6303">IF(AND($F527=BP$2,$D527=BP$3,$E527=BQ$4),1,"")</f>
        <v/>
      </c>
      <c r="BR527" s="67" t="str">
        <f t="shared" si="6166"/>
        <v/>
      </c>
      <c r="BS527" s="67" t="str">
        <f t="shared" si="6167"/>
        <v/>
      </c>
      <c r="BT527" s="67" t="str">
        <f t="shared" si="6168"/>
        <v/>
      </c>
      <c r="BU527" s="67" t="str">
        <f t="shared" si="6169"/>
        <v/>
      </c>
      <c r="BV527" s="67" t="str">
        <f t="shared" si="6170"/>
        <v/>
      </c>
      <c r="BW527" s="67" t="str">
        <f t="shared" si="6171"/>
        <v/>
      </c>
      <c r="BX527" s="67" t="str">
        <f t="shared" si="6172"/>
        <v/>
      </c>
      <c r="BY527" s="75" t="str">
        <f t="shared" si="6173"/>
        <v/>
      </c>
      <c r="BZ527" s="74" t="str">
        <f t="shared" si="5619"/>
        <v/>
      </c>
      <c r="CA527" s="67" t="str">
        <f t="shared" ref="CA527" si="6304">IF(AND($F527=BZ$2,$D527=BZ$3,$E527=CA$4),1,"")</f>
        <v/>
      </c>
      <c r="CB527" s="67" t="str">
        <f t="shared" si="6175"/>
        <v/>
      </c>
      <c r="CC527" s="67" t="str">
        <f t="shared" si="6176"/>
        <v/>
      </c>
      <c r="CD527" s="67" t="str">
        <f t="shared" si="6177"/>
        <v/>
      </c>
      <c r="CE527" s="67" t="str">
        <f t="shared" si="6178"/>
        <v/>
      </c>
      <c r="CF527" s="67" t="str">
        <f t="shared" si="6179"/>
        <v/>
      </c>
      <c r="CG527" s="67" t="str">
        <f t="shared" si="6180"/>
        <v/>
      </c>
      <c r="CH527" s="67" t="str">
        <f t="shared" si="6181"/>
        <v/>
      </c>
      <c r="CI527" s="75" t="str">
        <f t="shared" si="6182"/>
        <v/>
      </c>
      <c r="CJ527" s="74" t="str">
        <f t="shared" si="5621"/>
        <v/>
      </c>
      <c r="CK527" s="67" t="str">
        <f t="shared" ref="CK527" si="6305">IF(AND($F527=CJ$2,$D527=CJ$3,$E527=CK$4),1,"")</f>
        <v/>
      </c>
      <c r="CL527" s="67" t="str">
        <f t="shared" si="6184"/>
        <v/>
      </c>
      <c r="CM527" s="67" t="str">
        <f t="shared" si="6185"/>
        <v/>
      </c>
      <c r="CN527" s="67" t="str">
        <f t="shared" si="6186"/>
        <v/>
      </c>
      <c r="CO527" s="67" t="str">
        <f t="shared" si="6187"/>
        <v/>
      </c>
      <c r="CP527" s="67" t="str">
        <f t="shared" si="6188"/>
        <v/>
      </c>
      <c r="CQ527" s="67" t="str">
        <f t="shared" si="6189"/>
        <v/>
      </c>
      <c r="CR527" s="67" t="str">
        <f t="shared" si="6190"/>
        <v/>
      </c>
      <c r="CS527" s="75" t="str">
        <f t="shared" si="6191"/>
        <v/>
      </c>
      <c r="CT527" s="74" t="str">
        <f t="shared" si="5623"/>
        <v/>
      </c>
      <c r="CU527" s="67" t="str">
        <f t="shared" ref="CU527" si="6306">IF(AND($F527=CT$2,$D527=CT$3,$E527=CU$4),1,"")</f>
        <v/>
      </c>
      <c r="CV527" s="67" t="str">
        <f t="shared" si="6193"/>
        <v/>
      </c>
      <c r="CW527" s="67" t="str">
        <f t="shared" si="6194"/>
        <v/>
      </c>
      <c r="CX527" s="67" t="str">
        <f t="shared" si="6195"/>
        <v/>
      </c>
      <c r="CY527" s="67" t="str">
        <f t="shared" si="6196"/>
        <v/>
      </c>
      <c r="CZ527" s="67" t="str">
        <f t="shared" si="6197"/>
        <v/>
      </c>
      <c r="DA527" s="67" t="str">
        <f t="shared" si="6198"/>
        <v/>
      </c>
      <c r="DB527" s="67" t="str">
        <f t="shared" si="6199"/>
        <v/>
      </c>
      <c r="DC527" s="75" t="str">
        <f t="shared" si="6200"/>
        <v/>
      </c>
      <c r="DD527" s="74" t="str">
        <f t="shared" si="5625"/>
        <v/>
      </c>
      <c r="DE527" s="67" t="str">
        <f t="shared" ref="DE527" si="6307">IF(AND($F527=DD$2,$D527=DD$3,$E527=DE$4),1,"")</f>
        <v/>
      </c>
      <c r="DF527" s="67" t="str">
        <f t="shared" si="6202"/>
        <v/>
      </c>
      <c r="DG527" s="67" t="str">
        <f t="shared" si="6203"/>
        <v/>
      </c>
      <c r="DH527" s="67" t="str">
        <f t="shared" si="6204"/>
        <v/>
      </c>
      <c r="DI527" s="67" t="str">
        <f t="shared" si="6205"/>
        <v/>
      </c>
      <c r="DJ527" s="67" t="str">
        <f t="shared" si="6206"/>
        <v/>
      </c>
      <c r="DK527" s="67" t="str">
        <f t="shared" si="6207"/>
        <v/>
      </c>
      <c r="DL527" s="67" t="str">
        <f t="shared" si="6208"/>
        <v/>
      </c>
      <c r="DM527" s="75" t="str">
        <f t="shared" si="6209"/>
        <v/>
      </c>
      <c r="DN527" s="74" t="str">
        <f t="shared" si="5627"/>
        <v/>
      </c>
      <c r="DO527" s="67" t="str">
        <f t="shared" ref="DO527" si="6308">IF(AND($F527=DN$2,$D527=DN$3,$E527=DO$4),1,"")</f>
        <v/>
      </c>
      <c r="DP527" s="67" t="str">
        <f t="shared" si="6211"/>
        <v/>
      </c>
      <c r="DQ527" s="67" t="str">
        <f t="shared" si="6212"/>
        <v/>
      </c>
      <c r="DR527" s="67" t="str">
        <f t="shared" si="6213"/>
        <v/>
      </c>
      <c r="DS527" s="67" t="str">
        <f t="shared" si="6214"/>
        <v/>
      </c>
      <c r="DT527" s="67" t="str">
        <f t="shared" si="6215"/>
        <v/>
      </c>
      <c r="DU527" s="67" t="str">
        <f t="shared" si="6216"/>
        <v/>
      </c>
      <c r="DV527" s="67" t="str">
        <f t="shared" si="6217"/>
        <v/>
      </c>
      <c r="DW527" s="76" t="str">
        <f t="shared" si="6218"/>
        <v/>
      </c>
      <c r="DX527" s="73"/>
    </row>
    <row r="528" spans="1:128" hidden="1">
      <c r="A528" s="67" t="str">
        <f>IF(OR(B528=0,B528=""),"",'Stu.Detail (1-20)'!A530)</f>
        <v/>
      </c>
      <c r="B528" s="67" t="str">
        <f>IF(OR('Stu.Detail (1-20)'!B530=0,'Stu.Detail (1-20)'!B530=""),"",'Stu.Detail (1-20)'!B530)</f>
        <v/>
      </c>
      <c r="C528" s="68" t="str">
        <f>IF(OR('Stu.Detail (1-20)'!C530=0,'Stu.Detail (1-20)'!C530=""),"",'Stu.Detail (1-20)'!C530)</f>
        <v/>
      </c>
      <c r="D528" s="67" t="str">
        <f>IF(OR('Stu.Detail (1-20)'!J530=0,'Stu.Detail (1-20)'!J530=""),"",'Stu.Detail (1-20)'!J530)</f>
        <v/>
      </c>
      <c r="E528" s="67" t="str">
        <f>IF(OR('Stu.Detail (1-20)'!K530=0,'Stu.Detail (1-20)'!K530=""),"",'Stu.Detail (1-20)'!K530)</f>
        <v/>
      </c>
      <c r="F528" s="67" t="str">
        <f>IF(OR('Stu.Detail (1-20)'!L530=0,'Stu.Detail (1-20)'!L530=""),"",'Stu.Detail (1-20)'!L530)</f>
        <v/>
      </c>
      <c r="H528" s="74" t="str">
        <f t="shared" si="6109"/>
        <v/>
      </c>
      <c r="I528" s="67" t="str">
        <f t="shared" si="6110"/>
        <v/>
      </c>
      <c r="J528" s="67" t="str">
        <f t="shared" si="6111"/>
        <v/>
      </c>
      <c r="K528" s="67" t="str">
        <f t="shared" si="6112"/>
        <v/>
      </c>
      <c r="L528" s="67" t="str">
        <f t="shared" si="6113"/>
        <v/>
      </c>
      <c r="M528" s="67" t="str">
        <f t="shared" si="6114"/>
        <v/>
      </c>
      <c r="N528" s="67" t="str">
        <f t="shared" si="6115"/>
        <v/>
      </c>
      <c r="O528" s="67" t="str">
        <f t="shared" si="6116"/>
        <v/>
      </c>
      <c r="P528" s="67" t="str">
        <f t="shared" si="6117"/>
        <v/>
      </c>
      <c r="Q528" s="75" t="str">
        <f t="shared" si="6118"/>
        <v/>
      </c>
      <c r="R528" s="74" t="str">
        <f t="shared" si="6119"/>
        <v/>
      </c>
      <c r="S528" s="67" t="str">
        <f t="shared" si="6120"/>
        <v/>
      </c>
      <c r="T528" s="67" t="str">
        <f t="shared" si="6121"/>
        <v/>
      </c>
      <c r="U528" s="67" t="str">
        <f t="shared" si="6122"/>
        <v/>
      </c>
      <c r="V528" s="67" t="str">
        <f t="shared" si="6123"/>
        <v/>
      </c>
      <c r="W528" s="67" t="str">
        <f t="shared" si="6124"/>
        <v/>
      </c>
      <c r="X528" s="67" t="str">
        <f t="shared" si="6125"/>
        <v/>
      </c>
      <c r="Y528" s="67" t="str">
        <f t="shared" si="6126"/>
        <v/>
      </c>
      <c r="Z528" s="67" t="str">
        <f t="shared" si="6127"/>
        <v/>
      </c>
      <c r="AA528" s="75" t="str">
        <f t="shared" si="6128"/>
        <v/>
      </c>
      <c r="AB528" s="74" t="str">
        <f t="shared" si="5609"/>
        <v/>
      </c>
      <c r="AC528" s="67" t="str">
        <f t="shared" ref="AC528" si="6309">IF(AND($F528=AB$2,$D528=AB$3,$E528=AC$4),1,"")</f>
        <v/>
      </c>
      <c r="AD528" s="67" t="str">
        <f t="shared" si="6130"/>
        <v/>
      </c>
      <c r="AE528" s="67" t="str">
        <f t="shared" si="6131"/>
        <v/>
      </c>
      <c r="AF528" s="67" t="str">
        <f t="shared" si="6132"/>
        <v/>
      </c>
      <c r="AG528" s="67" t="str">
        <f t="shared" si="6133"/>
        <v/>
      </c>
      <c r="AH528" s="67" t="str">
        <f t="shared" si="6134"/>
        <v/>
      </c>
      <c r="AI528" s="67" t="str">
        <f t="shared" si="6135"/>
        <v/>
      </c>
      <c r="AJ528" s="67" t="str">
        <f t="shared" si="6136"/>
        <v/>
      </c>
      <c r="AK528" s="75" t="str">
        <f t="shared" si="6137"/>
        <v/>
      </c>
      <c r="AL528" s="74" t="str">
        <f t="shared" si="5611"/>
        <v/>
      </c>
      <c r="AM528" s="67" t="str">
        <f t="shared" ref="AM528" si="6310">IF(AND($F528=AL$2,$D528=AL$3,$E528=AM$4),1,"")</f>
        <v/>
      </c>
      <c r="AN528" s="67" t="str">
        <f t="shared" si="6139"/>
        <v/>
      </c>
      <c r="AO528" s="67" t="str">
        <f t="shared" si="6140"/>
        <v/>
      </c>
      <c r="AP528" s="67" t="str">
        <f t="shared" si="6141"/>
        <v/>
      </c>
      <c r="AQ528" s="67" t="str">
        <f t="shared" si="6142"/>
        <v/>
      </c>
      <c r="AR528" s="67" t="str">
        <f t="shared" si="6143"/>
        <v/>
      </c>
      <c r="AS528" s="67" t="str">
        <f t="shared" si="6144"/>
        <v/>
      </c>
      <c r="AT528" s="67" t="str">
        <f t="shared" si="6145"/>
        <v/>
      </c>
      <c r="AU528" s="75" t="str">
        <f t="shared" si="6146"/>
        <v/>
      </c>
      <c r="AV528" s="74" t="str">
        <f t="shared" si="5613"/>
        <v/>
      </c>
      <c r="AW528" s="67" t="str">
        <f t="shared" ref="AW528" si="6311">IF(AND($F528=AV$2,$D528=AV$3,$E528=AW$4),1,"")</f>
        <v/>
      </c>
      <c r="AX528" s="67" t="str">
        <f t="shared" si="6148"/>
        <v/>
      </c>
      <c r="AY528" s="67" t="str">
        <f t="shared" si="6149"/>
        <v/>
      </c>
      <c r="AZ528" s="67" t="str">
        <f t="shared" si="6150"/>
        <v/>
      </c>
      <c r="BA528" s="67" t="str">
        <f t="shared" si="6151"/>
        <v/>
      </c>
      <c r="BB528" s="67" t="str">
        <f t="shared" si="6152"/>
        <v/>
      </c>
      <c r="BC528" s="67" t="str">
        <f t="shared" si="6153"/>
        <v/>
      </c>
      <c r="BD528" s="67" t="str">
        <f t="shared" si="6154"/>
        <v/>
      </c>
      <c r="BE528" s="75" t="str">
        <f t="shared" si="6155"/>
        <v/>
      </c>
      <c r="BF528" s="74" t="str">
        <f t="shared" si="5615"/>
        <v/>
      </c>
      <c r="BG528" s="67" t="str">
        <f t="shared" ref="BG528" si="6312">IF(AND($F528=BF$2,$D528=BF$3,$E528=BG$4),1,"")</f>
        <v/>
      </c>
      <c r="BH528" s="67" t="str">
        <f t="shared" si="6157"/>
        <v/>
      </c>
      <c r="BI528" s="67" t="str">
        <f t="shared" si="6158"/>
        <v/>
      </c>
      <c r="BJ528" s="67" t="str">
        <f t="shared" si="6159"/>
        <v/>
      </c>
      <c r="BK528" s="67" t="str">
        <f t="shared" si="6160"/>
        <v/>
      </c>
      <c r="BL528" s="67" t="str">
        <f t="shared" si="6161"/>
        <v/>
      </c>
      <c r="BM528" s="67" t="str">
        <f t="shared" si="6162"/>
        <v/>
      </c>
      <c r="BN528" s="67" t="str">
        <f t="shared" si="6163"/>
        <v/>
      </c>
      <c r="BO528" s="75" t="str">
        <f t="shared" si="6164"/>
        <v/>
      </c>
      <c r="BP528" s="74" t="str">
        <f t="shared" si="5617"/>
        <v/>
      </c>
      <c r="BQ528" s="67" t="str">
        <f t="shared" ref="BQ528" si="6313">IF(AND($F528=BP$2,$D528=BP$3,$E528=BQ$4),1,"")</f>
        <v/>
      </c>
      <c r="BR528" s="67" t="str">
        <f t="shared" si="6166"/>
        <v/>
      </c>
      <c r="BS528" s="67" t="str">
        <f t="shared" si="6167"/>
        <v/>
      </c>
      <c r="BT528" s="67" t="str">
        <f t="shared" si="6168"/>
        <v/>
      </c>
      <c r="BU528" s="67" t="str">
        <f t="shared" si="6169"/>
        <v/>
      </c>
      <c r="BV528" s="67" t="str">
        <f t="shared" si="6170"/>
        <v/>
      </c>
      <c r="BW528" s="67" t="str">
        <f t="shared" si="6171"/>
        <v/>
      </c>
      <c r="BX528" s="67" t="str">
        <f t="shared" si="6172"/>
        <v/>
      </c>
      <c r="BY528" s="75" t="str">
        <f t="shared" si="6173"/>
        <v/>
      </c>
      <c r="BZ528" s="74" t="str">
        <f t="shared" si="5619"/>
        <v/>
      </c>
      <c r="CA528" s="67" t="str">
        <f t="shared" ref="CA528" si="6314">IF(AND($F528=BZ$2,$D528=BZ$3,$E528=CA$4),1,"")</f>
        <v/>
      </c>
      <c r="CB528" s="67" t="str">
        <f t="shared" si="6175"/>
        <v/>
      </c>
      <c r="CC528" s="67" t="str">
        <f t="shared" si="6176"/>
        <v/>
      </c>
      <c r="CD528" s="67" t="str">
        <f t="shared" si="6177"/>
        <v/>
      </c>
      <c r="CE528" s="67" t="str">
        <f t="shared" si="6178"/>
        <v/>
      </c>
      <c r="CF528" s="67" t="str">
        <f t="shared" si="6179"/>
        <v/>
      </c>
      <c r="CG528" s="67" t="str">
        <f t="shared" si="6180"/>
        <v/>
      </c>
      <c r="CH528" s="67" t="str">
        <f t="shared" si="6181"/>
        <v/>
      </c>
      <c r="CI528" s="75" t="str">
        <f t="shared" si="6182"/>
        <v/>
      </c>
      <c r="CJ528" s="74" t="str">
        <f t="shared" si="5621"/>
        <v/>
      </c>
      <c r="CK528" s="67" t="str">
        <f t="shared" ref="CK528" si="6315">IF(AND($F528=CJ$2,$D528=CJ$3,$E528=CK$4),1,"")</f>
        <v/>
      </c>
      <c r="CL528" s="67" t="str">
        <f t="shared" si="6184"/>
        <v/>
      </c>
      <c r="CM528" s="67" t="str">
        <f t="shared" si="6185"/>
        <v/>
      </c>
      <c r="CN528" s="67" t="str">
        <f t="shared" si="6186"/>
        <v/>
      </c>
      <c r="CO528" s="67" t="str">
        <f t="shared" si="6187"/>
        <v/>
      </c>
      <c r="CP528" s="67" t="str">
        <f t="shared" si="6188"/>
        <v/>
      </c>
      <c r="CQ528" s="67" t="str">
        <f t="shared" si="6189"/>
        <v/>
      </c>
      <c r="CR528" s="67" t="str">
        <f t="shared" si="6190"/>
        <v/>
      </c>
      <c r="CS528" s="75" t="str">
        <f t="shared" si="6191"/>
        <v/>
      </c>
      <c r="CT528" s="74" t="str">
        <f t="shared" si="5623"/>
        <v/>
      </c>
      <c r="CU528" s="67" t="str">
        <f t="shared" ref="CU528" si="6316">IF(AND($F528=CT$2,$D528=CT$3,$E528=CU$4),1,"")</f>
        <v/>
      </c>
      <c r="CV528" s="67" t="str">
        <f t="shared" si="6193"/>
        <v/>
      </c>
      <c r="CW528" s="67" t="str">
        <f t="shared" si="6194"/>
        <v/>
      </c>
      <c r="CX528" s="67" t="str">
        <f t="shared" si="6195"/>
        <v/>
      </c>
      <c r="CY528" s="67" t="str">
        <f t="shared" si="6196"/>
        <v/>
      </c>
      <c r="CZ528" s="67" t="str">
        <f t="shared" si="6197"/>
        <v/>
      </c>
      <c r="DA528" s="67" t="str">
        <f t="shared" si="6198"/>
        <v/>
      </c>
      <c r="DB528" s="67" t="str">
        <f t="shared" si="6199"/>
        <v/>
      </c>
      <c r="DC528" s="75" t="str">
        <f t="shared" si="6200"/>
        <v/>
      </c>
      <c r="DD528" s="74" t="str">
        <f t="shared" si="5625"/>
        <v/>
      </c>
      <c r="DE528" s="67" t="str">
        <f t="shared" ref="DE528" si="6317">IF(AND($F528=DD$2,$D528=DD$3,$E528=DE$4),1,"")</f>
        <v/>
      </c>
      <c r="DF528" s="67" t="str">
        <f t="shared" si="6202"/>
        <v/>
      </c>
      <c r="DG528" s="67" t="str">
        <f t="shared" si="6203"/>
        <v/>
      </c>
      <c r="DH528" s="67" t="str">
        <f t="shared" si="6204"/>
        <v/>
      </c>
      <c r="DI528" s="67" t="str">
        <f t="shared" si="6205"/>
        <v/>
      </c>
      <c r="DJ528" s="67" t="str">
        <f t="shared" si="6206"/>
        <v/>
      </c>
      <c r="DK528" s="67" t="str">
        <f t="shared" si="6207"/>
        <v/>
      </c>
      <c r="DL528" s="67" t="str">
        <f t="shared" si="6208"/>
        <v/>
      </c>
      <c r="DM528" s="75" t="str">
        <f t="shared" si="6209"/>
        <v/>
      </c>
      <c r="DN528" s="74" t="str">
        <f t="shared" si="5627"/>
        <v/>
      </c>
      <c r="DO528" s="67" t="str">
        <f t="shared" ref="DO528" si="6318">IF(AND($F528=DN$2,$D528=DN$3,$E528=DO$4),1,"")</f>
        <v/>
      </c>
      <c r="DP528" s="67" t="str">
        <f t="shared" si="6211"/>
        <v/>
      </c>
      <c r="DQ528" s="67" t="str">
        <f t="shared" si="6212"/>
        <v/>
      </c>
      <c r="DR528" s="67" t="str">
        <f t="shared" si="6213"/>
        <v/>
      </c>
      <c r="DS528" s="67" t="str">
        <f t="shared" si="6214"/>
        <v/>
      </c>
      <c r="DT528" s="67" t="str">
        <f t="shared" si="6215"/>
        <v/>
      </c>
      <c r="DU528" s="67" t="str">
        <f t="shared" si="6216"/>
        <v/>
      </c>
      <c r="DV528" s="67" t="str">
        <f t="shared" si="6217"/>
        <v/>
      </c>
      <c r="DW528" s="76" t="str">
        <f t="shared" si="6218"/>
        <v/>
      </c>
      <c r="DX528" s="73"/>
    </row>
    <row r="529" spans="1:128" hidden="1">
      <c r="A529" s="67" t="str">
        <f>IF(OR(B529=0,B529=""),"",'Stu.Detail (1-20)'!A531)</f>
        <v/>
      </c>
      <c r="B529" s="67" t="str">
        <f>IF(OR('Stu.Detail (1-20)'!B531=0,'Stu.Detail (1-20)'!B531=""),"",'Stu.Detail (1-20)'!B531)</f>
        <v/>
      </c>
      <c r="C529" s="68" t="str">
        <f>IF(OR('Stu.Detail (1-20)'!C531=0,'Stu.Detail (1-20)'!C531=""),"",'Stu.Detail (1-20)'!C531)</f>
        <v/>
      </c>
      <c r="D529" s="67" t="str">
        <f>IF(OR('Stu.Detail (1-20)'!J531=0,'Stu.Detail (1-20)'!J531=""),"",'Stu.Detail (1-20)'!J531)</f>
        <v/>
      </c>
      <c r="E529" s="67" t="str">
        <f>IF(OR('Stu.Detail (1-20)'!K531=0,'Stu.Detail (1-20)'!K531=""),"",'Stu.Detail (1-20)'!K531)</f>
        <v/>
      </c>
      <c r="F529" s="67" t="str">
        <f>IF(OR('Stu.Detail (1-20)'!L531=0,'Stu.Detail (1-20)'!L531=""),"",'Stu.Detail (1-20)'!L531)</f>
        <v/>
      </c>
      <c r="H529" s="74" t="str">
        <f t="shared" si="6109"/>
        <v/>
      </c>
      <c r="I529" s="67" t="str">
        <f t="shared" si="6110"/>
        <v/>
      </c>
      <c r="J529" s="67" t="str">
        <f t="shared" si="6111"/>
        <v/>
      </c>
      <c r="K529" s="67" t="str">
        <f t="shared" si="6112"/>
        <v/>
      </c>
      <c r="L529" s="67" t="str">
        <f t="shared" si="6113"/>
        <v/>
      </c>
      <c r="M529" s="67" t="str">
        <f t="shared" si="6114"/>
        <v/>
      </c>
      <c r="N529" s="67" t="str">
        <f t="shared" si="6115"/>
        <v/>
      </c>
      <c r="O529" s="67" t="str">
        <f t="shared" si="6116"/>
        <v/>
      </c>
      <c r="P529" s="67" t="str">
        <f t="shared" si="6117"/>
        <v/>
      </c>
      <c r="Q529" s="75" t="str">
        <f t="shared" si="6118"/>
        <v/>
      </c>
      <c r="R529" s="74" t="str">
        <f t="shared" si="6119"/>
        <v/>
      </c>
      <c r="S529" s="67" t="str">
        <f t="shared" si="6120"/>
        <v/>
      </c>
      <c r="T529" s="67" t="str">
        <f t="shared" si="6121"/>
        <v/>
      </c>
      <c r="U529" s="67" t="str">
        <f t="shared" si="6122"/>
        <v/>
      </c>
      <c r="V529" s="67" t="str">
        <f t="shared" si="6123"/>
        <v/>
      </c>
      <c r="W529" s="67" t="str">
        <f t="shared" si="6124"/>
        <v/>
      </c>
      <c r="X529" s="67" t="str">
        <f t="shared" si="6125"/>
        <v/>
      </c>
      <c r="Y529" s="67" t="str">
        <f t="shared" si="6126"/>
        <v/>
      </c>
      <c r="Z529" s="67" t="str">
        <f t="shared" si="6127"/>
        <v/>
      </c>
      <c r="AA529" s="75" t="str">
        <f t="shared" si="6128"/>
        <v/>
      </c>
      <c r="AB529" s="74" t="str">
        <f t="shared" si="5609"/>
        <v/>
      </c>
      <c r="AC529" s="67" t="str">
        <f t="shared" ref="AC529" si="6319">IF(AND($F529=AB$2,$D529=AB$3,$E529=AC$4),1,"")</f>
        <v/>
      </c>
      <c r="AD529" s="67" t="str">
        <f t="shared" si="6130"/>
        <v/>
      </c>
      <c r="AE529" s="67" t="str">
        <f t="shared" si="6131"/>
        <v/>
      </c>
      <c r="AF529" s="67" t="str">
        <f t="shared" si="6132"/>
        <v/>
      </c>
      <c r="AG529" s="67" t="str">
        <f t="shared" si="6133"/>
        <v/>
      </c>
      <c r="AH529" s="67" t="str">
        <f t="shared" si="6134"/>
        <v/>
      </c>
      <c r="AI529" s="67" t="str">
        <f t="shared" si="6135"/>
        <v/>
      </c>
      <c r="AJ529" s="67" t="str">
        <f t="shared" si="6136"/>
        <v/>
      </c>
      <c r="AK529" s="75" t="str">
        <f t="shared" si="6137"/>
        <v/>
      </c>
      <c r="AL529" s="74" t="str">
        <f t="shared" si="5611"/>
        <v/>
      </c>
      <c r="AM529" s="67" t="str">
        <f t="shared" ref="AM529" si="6320">IF(AND($F529=AL$2,$D529=AL$3,$E529=AM$4),1,"")</f>
        <v/>
      </c>
      <c r="AN529" s="67" t="str">
        <f t="shared" si="6139"/>
        <v/>
      </c>
      <c r="AO529" s="67" t="str">
        <f t="shared" si="6140"/>
        <v/>
      </c>
      <c r="AP529" s="67" t="str">
        <f t="shared" si="6141"/>
        <v/>
      </c>
      <c r="AQ529" s="67" t="str">
        <f t="shared" si="6142"/>
        <v/>
      </c>
      <c r="AR529" s="67" t="str">
        <f t="shared" si="6143"/>
        <v/>
      </c>
      <c r="AS529" s="67" t="str">
        <f t="shared" si="6144"/>
        <v/>
      </c>
      <c r="AT529" s="67" t="str">
        <f t="shared" si="6145"/>
        <v/>
      </c>
      <c r="AU529" s="75" t="str">
        <f t="shared" si="6146"/>
        <v/>
      </c>
      <c r="AV529" s="74" t="str">
        <f t="shared" si="5613"/>
        <v/>
      </c>
      <c r="AW529" s="67" t="str">
        <f t="shared" ref="AW529" si="6321">IF(AND($F529=AV$2,$D529=AV$3,$E529=AW$4),1,"")</f>
        <v/>
      </c>
      <c r="AX529" s="67" t="str">
        <f t="shared" si="6148"/>
        <v/>
      </c>
      <c r="AY529" s="67" t="str">
        <f t="shared" si="6149"/>
        <v/>
      </c>
      <c r="AZ529" s="67" t="str">
        <f t="shared" si="6150"/>
        <v/>
      </c>
      <c r="BA529" s="67" t="str">
        <f t="shared" si="6151"/>
        <v/>
      </c>
      <c r="BB529" s="67" t="str">
        <f t="shared" si="6152"/>
        <v/>
      </c>
      <c r="BC529" s="67" t="str">
        <f t="shared" si="6153"/>
        <v/>
      </c>
      <c r="BD529" s="67" t="str">
        <f t="shared" si="6154"/>
        <v/>
      </c>
      <c r="BE529" s="75" t="str">
        <f t="shared" si="6155"/>
        <v/>
      </c>
      <c r="BF529" s="74" t="str">
        <f t="shared" si="5615"/>
        <v/>
      </c>
      <c r="BG529" s="67" t="str">
        <f t="shared" ref="BG529" si="6322">IF(AND($F529=BF$2,$D529=BF$3,$E529=BG$4),1,"")</f>
        <v/>
      </c>
      <c r="BH529" s="67" t="str">
        <f t="shared" si="6157"/>
        <v/>
      </c>
      <c r="BI529" s="67" t="str">
        <f t="shared" si="6158"/>
        <v/>
      </c>
      <c r="BJ529" s="67" t="str">
        <f t="shared" si="6159"/>
        <v/>
      </c>
      <c r="BK529" s="67" t="str">
        <f t="shared" si="6160"/>
        <v/>
      </c>
      <c r="BL529" s="67" t="str">
        <f t="shared" si="6161"/>
        <v/>
      </c>
      <c r="BM529" s="67" t="str">
        <f t="shared" si="6162"/>
        <v/>
      </c>
      <c r="BN529" s="67" t="str">
        <f t="shared" si="6163"/>
        <v/>
      </c>
      <c r="BO529" s="75" t="str">
        <f t="shared" si="6164"/>
        <v/>
      </c>
      <c r="BP529" s="74" t="str">
        <f t="shared" si="5617"/>
        <v/>
      </c>
      <c r="BQ529" s="67" t="str">
        <f t="shared" ref="BQ529" si="6323">IF(AND($F529=BP$2,$D529=BP$3,$E529=BQ$4),1,"")</f>
        <v/>
      </c>
      <c r="BR529" s="67" t="str">
        <f t="shared" si="6166"/>
        <v/>
      </c>
      <c r="BS529" s="67" t="str">
        <f t="shared" si="6167"/>
        <v/>
      </c>
      <c r="BT529" s="67" t="str">
        <f t="shared" si="6168"/>
        <v/>
      </c>
      <c r="BU529" s="67" t="str">
        <f t="shared" si="6169"/>
        <v/>
      </c>
      <c r="BV529" s="67" t="str">
        <f t="shared" si="6170"/>
        <v/>
      </c>
      <c r="BW529" s="67" t="str">
        <f t="shared" si="6171"/>
        <v/>
      </c>
      <c r="BX529" s="67" t="str">
        <f t="shared" si="6172"/>
        <v/>
      </c>
      <c r="BY529" s="75" t="str">
        <f t="shared" si="6173"/>
        <v/>
      </c>
      <c r="BZ529" s="74" t="str">
        <f t="shared" si="5619"/>
        <v/>
      </c>
      <c r="CA529" s="67" t="str">
        <f t="shared" ref="CA529" si="6324">IF(AND($F529=BZ$2,$D529=BZ$3,$E529=CA$4),1,"")</f>
        <v/>
      </c>
      <c r="CB529" s="67" t="str">
        <f t="shared" si="6175"/>
        <v/>
      </c>
      <c r="CC529" s="67" t="str">
        <f t="shared" si="6176"/>
        <v/>
      </c>
      <c r="CD529" s="67" t="str">
        <f t="shared" si="6177"/>
        <v/>
      </c>
      <c r="CE529" s="67" t="str">
        <f t="shared" si="6178"/>
        <v/>
      </c>
      <c r="CF529" s="67" t="str">
        <f t="shared" si="6179"/>
        <v/>
      </c>
      <c r="CG529" s="67" t="str">
        <f t="shared" si="6180"/>
        <v/>
      </c>
      <c r="CH529" s="67" t="str">
        <f t="shared" si="6181"/>
        <v/>
      </c>
      <c r="CI529" s="75" t="str">
        <f t="shared" si="6182"/>
        <v/>
      </c>
      <c r="CJ529" s="74" t="str">
        <f t="shared" si="5621"/>
        <v/>
      </c>
      <c r="CK529" s="67" t="str">
        <f t="shared" ref="CK529" si="6325">IF(AND($F529=CJ$2,$D529=CJ$3,$E529=CK$4),1,"")</f>
        <v/>
      </c>
      <c r="CL529" s="67" t="str">
        <f t="shared" si="6184"/>
        <v/>
      </c>
      <c r="CM529" s="67" t="str">
        <f t="shared" si="6185"/>
        <v/>
      </c>
      <c r="CN529" s="67" t="str">
        <f t="shared" si="6186"/>
        <v/>
      </c>
      <c r="CO529" s="67" t="str">
        <f t="shared" si="6187"/>
        <v/>
      </c>
      <c r="CP529" s="67" t="str">
        <f t="shared" si="6188"/>
        <v/>
      </c>
      <c r="CQ529" s="67" t="str">
        <f t="shared" si="6189"/>
        <v/>
      </c>
      <c r="CR529" s="67" t="str">
        <f t="shared" si="6190"/>
        <v/>
      </c>
      <c r="CS529" s="75" t="str">
        <f t="shared" si="6191"/>
        <v/>
      </c>
      <c r="CT529" s="74" t="str">
        <f t="shared" si="5623"/>
        <v/>
      </c>
      <c r="CU529" s="67" t="str">
        <f t="shared" ref="CU529" si="6326">IF(AND($F529=CT$2,$D529=CT$3,$E529=CU$4),1,"")</f>
        <v/>
      </c>
      <c r="CV529" s="67" t="str">
        <f t="shared" si="6193"/>
        <v/>
      </c>
      <c r="CW529" s="67" t="str">
        <f t="shared" si="6194"/>
        <v/>
      </c>
      <c r="CX529" s="67" t="str">
        <f t="shared" si="6195"/>
        <v/>
      </c>
      <c r="CY529" s="67" t="str">
        <f t="shared" si="6196"/>
        <v/>
      </c>
      <c r="CZ529" s="67" t="str">
        <f t="shared" si="6197"/>
        <v/>
      </c>
      <c r="DA529" s="67" t="str">
        <f t="shared" si="6198"/>
        <v/>
      </c>
      <c r="DB529" s="67" t="str">
        <f t="shared" si="6199"/>
        <v/>
      </c>
      <c r="DC529" s="75" t="str">
        <f t="shared" si="6200"/>
        <v/>
      </c>
      <c r="DD529" s="74" t="str">
        <f t="shared" si="5625"/>
        <v/>
      </c>
      <c r="DE529" s="67" t="str">
        <f t="shared" ref="DE529" si="6327">IF(AND($F529=DD$2,$D529=DD$3,$E529=DE$4),1,"")</f>
        <v/>
      </c>
      <c r="DF529" s="67" t="str">
        <f t="shared" si="6202"/>
        <v/>
      </c>
      <c r="DG529" s="67" t="str">
        <f t="shared" si="6203"/>
        <v/>
      </c>
      <c r="DH529" s="67" t="str">
        <f t="shared" si="6204"/>
        <v/>
      </c>
      <c r="DI529" s="67" t="str">
        <f t="shared" si="6205"/>
        <v/>
      </c>
      <c r="DJ529" s="67" t="str">
        <f t="shared" si="6206"/>
        <v/>
      </c>
      <c r="DK529" s="67" t="str">
        <f t="shared" si="6207"/>
        <v/>
      </c>
      <c r="DL529" s="67" t="str">
        <f t="shared" si="6208"/>
        <v/>
      </c>
      <c r="DM529" s="75" t="str">
        <f t="shared" si="6209"/>
        <v/>
      </c>
      <c r="DN529" s="74" t="str">
        <f t="shared" si="5627"/>
        <v/>
      </c>
      <c r="DO529" s="67" t="str">
        <f t="shared" ref="DO529" si="6328">IF(AND($F529=DN$2,$D529=DN$3,$E529=DO$4),1,"")</f>
        <v/>
      </c>
      <c r="DP529" s="67" t="str">
        <f t="shared" si="6211"/>
        <v/>
      </c>
      <c r="DQ529" s="67" t="str">
        <f t="shared" si="6212"/>
        <v/>
      </c>
      <c r="DR529" s="67" t="str">
        <f t="shared" si="6213"/>
        <v/>
      </c>
      <c r="DS529" s="67" t="str">
        <f t="shared" si="6214"/>
        <v/>
      </c>
      <c r="DT529" s="67" t="str">
        <f t="shared" si="6215"/>
        <v/>
      </c>
      <c r="DU529" s="67" t="str">
        <f t="shared" si="6216"/>
        <v/>
      </c>
      <c r="DV529" s="67" t="str">
        <f t="shared" si="6217"/>
        <v/>
      </c>
      <c r="DW529" s="76" t="str">
        <f t="shared" si="6218"/>
        <v/>
      </c>
      <c r="DX529" s="73"/>
    </row>
    <row r="530" spans="1:128" hidden="1">
      <c r="A530" s="67" t="str">
        <f>IF(OR(B530=0,B530=""),"",'Stu.Detail (1-20)'!A532)</f>
        <v/>
      </c>
      <c r="B530" s="67" t="str">
        <f>IF(OR('Stu.Detail (1-20)'!B532=0,'Stu.Detail (1-20)'!B532=""),"",'Stu.Detail (1-20)'!B532)</f>
        <v/>
      </c>
      <c r="C530" s="68" t="str">
        <f>IF(OR('Stu.Detail (1-20)'!C532=0,'Stu.Detail (1-20)'!C532=""),"",'Stu.Detail (1-20)'!C532)</f>
        <v/>
      </c>
      <c r="D530" s="67" t="str">
        <f>IF(OR('Stu.Detail (1-20)'!J532=0,'Stu.Detail (1-20)'!J532=""),"",'Stu.Detail (1-20)'!J532)</f>
        <v/>
      </c>
      <c r="E530" s="67" t="str">
        <f>IF(OR('Stu.Detail (1-20)'!K532=0,'Stu.Detail (1-20)'!K532=""),"",'Stu.Detail (1-20)'!K532)</f>
        <v/>
      </c>
      <c r="F530" s="67" t="str">
        <f>IF(OR('Stu.Detail (1-20)'!L532=0,'Stu.Detail (1-20)'!L532=""),"",'Stu.Detail (1-20)'!L532)</f>
        <v/>
      </c>
      <c r="H530" s="74" t="str">
        <f t="shared" si="6109"/>
        <v/>
      </c>
      <c r="I530" s="67" t="str">
        <f t="shared" si="6110"/>
        <v/>
      </c>
      <c r="J530" s="67" t="str">
        <f t="shared" si="6111"/>
        <v/>
      </c>
      <c r="K530" s="67" t="str">
        <f t="shared" si="6112"/>
        <v/>
      </c>
      <c r="L530" s="67" t="str">
        <f t="shared" si="6113"/>
        <v/>
      </c>
      <c r="M530" s="67" t="str">
        <f t="shared" si="6114"/>
        <v/>
      </c>
      <c r="N530" s="67" t="str">
        <f t="shared" si="6115"/>
        <v/>
      </c>
      <c r="O530" s="67" t="str">
        <f t="shared" si="6116"/>
        <v/>
      </c>
      <c r="P530" s="67" t="str">
        <f t="shared" si="6117"/>
        <v/>
      </c>
      <c r="Q530" s="75" t="str">
        <f t="shared" si="6118"/>
        <v/>
      </c>
      <c r="R530" s="74" t="str">
        <f t="shared" si="6119"/>
        <v/>
      </c>
      <c r="S530" s="67" t="str">
        <f t="shared" si="6120"/>
        <v/>
      </c>
      <c r="T530" s="67" t="str">
        <f t="shared" si="6121"/>
        <v/>
      </c>
      <c r="U530" s="67" t="str">
        <f t="shared" si="6122"/>
        <v/>
      </c>
      <c r="V530" s="67" t="str">
        <f t="shared" si="6123"/>
        <v/>
      </c>
      <c r="W530" s="67" t="str">
        <f t="shared" si="6124"/>
        <v/>
      </c>
      <c r="X530" s="67" t="str">
        <f t="shared" si="6125"/>
        <v/>
      </c>
      <c r="Y530" s="67" t="str">
        <f t="shared" si="6126"/>
        <v/>
      </c>
      <c r="Z530" s="67" t="str">
        <f t="shared" si="6127"/>
        <v/>
      </c>
      <c r="AA530" s="75" t="str">
        <f t="shared" si="6128"/>
        <v/>
      </c>
      <c r="AB530" s="74" t="str">
        <f t="shared" si="5609"/>
        <v/>
      </c>
      <c r="AC530" s="67" t="str">
        <f t="shared" ref="AC530" si="6329">IF(AND($F530=AB$2,$D530=AB$3,$E530=AC$4),1,"")</f>
        <v/>
      </c>
      <c r="AD530" s="67" t="str">
        <f t="shared" si="6130"/>
        <v/>
      </c>
      <c r="AE530" s="67" t="str">
        <f t="shared" si="6131"/>
        <v/>
      </c>
      <c r="AF530" s="67" t="str">
        <f t="shared" si="6132"/>
        <v/>
      </c>
      <c r="AG530" s="67" t="str">
        <f t="shared" si="6133"/>
        <v/>
      </c>
      <c r="AH530" s="67" t="str">
        <f t="shared" si="6134"/>
        <v/>
      </c>
      <c r="AI530" s="67" t="str">
        <f t="shared" si="6135"/>
        <v/>
      </c>
      <c r="AJ530" s="67" t="str">
        <f t="shared" si="6136"/>
        <v/>
      </c>
      <c r="AK530" s="75" t="str">
        <f t="shared" si="6137"/>
        <v/>
      </c>
      <c r="AL530" s="74" t="str">
        <f t="shared" si="5611"/>
        <v/>
      </c>
      <c r="AM530" s="67" t="str">
        <f t="shared" ref="AM530" si="6330">IF(AND($F530=AL$2,$D530=AL$3,$E530=AM$4),1,"")</f>
        <v/>
      </c>
      <c r="AN530" s="67" t="str">
        <f t="shared" si="6139"/>
        <v/>
      </c>
      <c r="AO530" s="67" t="str">
        <f t="shared" si="6140"/>
        <v/>
      </c>
      <c r="AP530" s="67" t="str">
        <f t="shared" si="6141"/>
        <v/>
      </c>
      <c r="AQ530" s="67" t="str">
        <f t="shared" si="6142"/>
        <v/>
      </c>
      <c r="AR530" s="67" t="str">
        <f t="shared" si="6143"/>
        <v/>
      </c>
      <c r="AS530" s="67" t="str">
        <f t="shared" si="6144"/>
        <v/>
      </c>
      <c r="AT530" s="67" t="str">
        <f t="shared" si="6145"/>
        <v/>
      </c>
      <c r="AU530" s="75" t="str">
        <f t="shared" si="6146"/>
        <v/>
      </c>
      <c r="AV530" s="74" t="str">
        <f t="shared" si="5613"/>
        <v/>
      </c>
      <c r="AW530" s="67" t="str">
        <f t="shared" ref="AW530" si="6331">IF(AND($F530=AV$2,$D530=AV$3,$E530=AW$4),1,"")</f>
        <v/>
      </c>
      <c r="AX530" s="67" t="str">
        <f t="shared" si="6148"/>
        <v/>
      </c>
      <c r="AY530" s="67" t="str">
        <f t="shared" si="6149"/>
        <v/>
      </c>
      <c r="AZ530" s="67" t="str">
        <f t="shared" si="6150"/>
        <v/>
      </c>
      <c r="BA530" s="67" t="str">
        <f t="shared" si="6151"/>
        <v/>
      </c>
      <c r="BB530" s="67" t="str">
        <f t="shared" si="6152"/>
        <v/>
      </c>
      <c r="BC530" s="67" t="str">
        <f t="shared" si="6153"/>
        <v/>
      </c>
      <c r="BD530" s="67" t="str">
        <f t="shared" si="6154"/>
        <v/>
      </c>
      <c r="BE530" s="75" t="str">
        <f t="shared" si="6155"/>
        <v/>
      </c>
      <c r="BF530" s="74" t="str">
        <f t="shared" si="5615"/>
        <v/>
      </c>
      <c r="BG530" s="67" t="str">
        <f t="shared" ref="BG530" si="6332">IF(AND($F530=BF$2,$D530=BF$3,$E530=BG$4),1,"")</f>
        <v/>
      </c>
      <c r="BH530" s="67" t="str">
        <f t="shared" si="6157"/>
        <v/>
      </c>
      <c r="BI530" s="67" t="str">
        <f t="shared" si="6158"/>
        <v/>
      </c>
      <c r="BJ530" s="67" t="str">
        <f t="shared" si="6159"/>
        <v/>
      </c>
      <c r="BK530" s="67" t="str">
        <f t="shared" si="6160"/>
        <v/>
      </c>
      <c r="BL530" s="67" t="str">
        <f t="shared" si="6161"/>
        <v/>
      </c>
      <c r="BM530" s="67" t="str">
        <f t="shared" si="6162"/>
        <v/>
      </c>
      <c r="BN530" s="67" t="str">
        <f t="shared" si="6163"/>
        <v/>
      </c>
      <c r="BO530" s="75" t="str">
        <f t="shared" si="6164"/>
        <v/>
      </c>
      <c r="BP530" s="74" t="str">
        <f t="shared" si="5617"/>
        <v/>
      </c>
      <c r="BQ530" s="67" t="str">
        <f t="shared" ref="BQ530" si="6333">IF(AND($F530=BP$2,$D530=BP$3,$E530=BQ$4),1,"")</f>
        <v/>
      </c>
      <c r="BR530" s="67" t="str">
        <f t="shared" si="6166"/>
        <v/>
      </c>
      <c r="BS530" s="67" t="str">
        <f t="shared" si="6167"/>
        <v/>
      </c>
      <c r="BT530" s="67" t="str">
        <f t="shared" si="6168"/>
        <v/>
      </c>
      <c r="BU530" s="67" t="str">
        <f t="shared" si="6169"/>
        <v/>
      </c>
      <c r="BV530" s="67" t="str">
        <f t="shared" si="6170"/>
        <v/>
      </c>
      <c r="BW530" s="67" t="str">
        <f t="shared" si="6171"/>
        <v/>
      </c>
      <c r="BX530" s="67" t="str">
        <f t="shared" si="6172"/>
        <v/>
      </c>
      <c r="BY530" s="75" t="str">
        <f t="shared" si="6173"/>
        <v/>
      </c>
      <c r="BZ530" s="74" t="str">
        <f t="shared" si="5619"/>
        <v/>
      </c>
      <c r="CA530" s="67" t="str">
        <f t="shared" ref="CA530" si="6334">IF(AND($F530=BZ$2,$D530=BZ$3,$E530=CA$4),1,"")</f>
        <v/>
      </c>
      <c r="CB530" s="67" t="str">
        <f t="shared" si="6175"/>
        <v/>
      </c>
      <c r="CC530" s="67" t="str">
        <f t="shared" si="6176"/>
        <v/>
      </c>
      <c r="CD530" s="67" t="str">
        <f t="shared" si="6177"/>
        <v/>
      </c>
      <c r="CE530" s="67" t="str">
        <f t="shared" si="6178"/>
        <v/>
      </c>
      <c r="CF530" s="67" t="str">
        <f t="shared" si="6179"/>
        <v/>
      </c>
      <c r="CG530" s="67" t="str">
        <f t="shared" si="6180"/>
        <v/>
      </c>
      <c r="CH530" s="67" t="str">
        <f t="shared" si="6181"/>
        <v/>
      </c>
      <c r="CI530" s="75" t="str">
        <f t="shared" si="6182"/>
        <v/>
      </c>
      <c r="CJ530" s="74" t="str">
        <f t="shared" si="5621"/>
        <v/>
      </c>
      <c r="CK530" s="67" t="str">
        <f t="shared" ref="CK530" si="6335">IF(AND($F530=CJ$2,$D530=CJ$3,$E530=CK$4),1,"")</f>
        <v/>
      </c>
      <c r="CL530" s="67" t="str">
        <f t="shared" si="6184"/>
        <v/>
      </c>
      <c r="CM530" s="67" t="str">
        <f t="shared" si="6185"/>
        <v/>
      </c>
      <c r="CN530" s="67" t="str">
        <f t="shared" si="6186"/>
        <v/>
      </c>
      <c r="CO530" s="67" t="str">
        <f t="shared" si="6187"/>
        <v/>
      </c>
      <c r="CP530" s="67" t="str">
        <f t="shared" si="6188"/>
        <v/>
      </c>
      <c r="CQ530" s="67" t="str">
        <f t="shared" si="6189"/>
        <v/>
      </c>
      <c r="CR530" s="67" t="str">
        <f t="shared" si="6190"/>
        <v/>
      </c>
      <c r="CS530" s="75" t="str">
        <f t="shared" si="6191"/>
        <v/>
      </c>
      <c r="CT530" s="74" t="str">
        <f t="shared" si="5623"/>
        <v/>
      </c>
      <c r="CU530" s="67" t="str">
        <f t="shared" ref="CU530" si="6336">IF(AND($F530=CT$2,$D530=CT$3,$E530=CU$4),1,"")</f>
        <v/>
      </c>
      <c r="CV530" s="67" t="str">
        <f t="shared" si="6193"/>
        <v/>
      </c>
      <c r="CW530" s="67" t="str">
        <f t="shared" si="6194"/>
        <v/>
      </c>
      <c r="CX530" s="67" t="str">
        <f t="shared" si="6195"/>
        <v/>
      </c>
      <c r="CY530" s="67" t="str">
        <f t="shared" si="6196"/>
        <v/>
      </c>
      <c r="CZ530" s="67" t="str">
        <f t="shared" si="6197"/>
        <v/>
      </c>
      <c r="DA530" s="67" t="str">
        <f t="shared" si="6198"/>
        <v/>
      </c>
      <c r="DB530" s="67" t="str">
        <f t="shared" si="6199"/>
        <v/>
      </c>
      <c r="DC530" s="75" t="str">
        <f t="shared" si="6200"/>
        <v/>
      </c>
      <c r="DD530" s="74" t="str">
        <f t="shared" si="5625"/>
        <v/>
      </c>
      <c r="DE530" s="67" t="str">
        <f t="shared" ref="DE530" si="6337">IF(AND($F530=DD$2,$D530=DD$3,$E530=DE$4),1,"")</f>
        <v/>
      </c>
      <c r="DF530" s="67" t="str">
        <f t="shared" si="6202"/>
        <v/>
      </c>
      <c r="DG530" s="67" t="str">
        <f t="shared" si="6203"/>
        <v/>
      </c>
      <c r="DH530" s="67" t="str">
        <f t="shared" si="6204"/>
        <v/>
      </c>
      <c r="DI530" s="67" t="str">
        <f t="shared" si="6205"/>
        <v/>
      </c>
      <c r="DJ530" s="67" t="str">
        <f t="shared" si="6206"/>
        <v/>
      </c>
      <c r="DK530" s="67" t="str">
        <f t="shared" si="6207"/>
        <v/>
      </c>
      <c r="DL530" s="67" t="str">
        <f t="shared" si="6208"/>
        <v/>
      </c>
      <c r="DM530" s="75" t="str">
        <f t="shared" si="6209"/>
        <v/>
      </c>
      <c r="DN530" s="74" t="str">
        <f t="shared" si="5627"/>
        <v/>
      </c>
      <c r="DO530" s="67" t="str">
        <f t="shared" ref="DO530" si="6338">IF(AND($F530=DN$2,$D530=DN$3,$E530=DO$4),1,"")</f>
        <v/>
      </c>
      <c r="DP530" s="67" t="str">
        <f t="shared" si="6211"/>
        <v/>
      </c>
      <c r="DQ530" s="67" t="str">
        <f t="shared" si="6212"/>
        <v/>
      </c>
      <c r="DR530" s="67" t="str">
        <f t="shared" si="6213"/>
        <v/>
      </c>
      <c r="DS530" s="67" t="str">
        <f t="shared" si="6214"/>
        <v/>
      </c>
      <c r="DT530" s="67" t="str">
        <f t="shared" si="6215"/>
        <v/>
      </c>
      <c r="DU530" s="67" t="str">
        <f t="shared" si="6216"/>
        <v/>
      </c>
      <c r="DV530" s="67" t="str">
        <f t="shared" si="6217"/>
        <v/>
      </c>
      <c r="DW530" s="76" t="str">
        <f t="shared" si="6218"/>
        <v/>
      </c>
      <c r="DX530" s="73"/>
    </row>
    <row r="531" spans="1:128" hidden="1">
      <c r="A531" s="67" t="str">
        <f>IF(OR(B531=0,B531=""),"",'Stu.Detail (1-20)'!A533)</f>
        <v/>
      </c>
      <c r="B531" s="67" t="str">
        <f>IF(OR('Stu.Detail (1-20)'!B533=0,'Stu.Detail (1-20)'!B533=""),"",'Stu.Detail (1-20)'!B533)</f>
        <v/>
      </c>
      <c r="C531" s="68" t="str">
        <f>IF(OR('Stu.Detail (1-20)'!C533=0,'Stu.Detail (1-20)'!C533=""),"",'Stu.Detail (1-20)'!C533)</f>
        <v/>
      </c>
      <c r="D531" s="67" t="str">
        <f>IF(OR('Stu.Detail (1-20)'!J533=0,'Stu.Detail (1-20)'!J533=""),"",'Stu.Detail (1-20)'!J533)</f>
        <v/>
      </c>
      <c r="E531" s="67" t="str">
        <f>IF(OR('Stu.Detail (1-20)'!K533=0,'Stu.Detail (1-20)'!K533=""),"",'Stu.Detail (1-20)'!K533)</f>
        <v/>
      </c>
      <c r="F531" s="67" t="str">
        <f>IF(OR('Stu.Detail (1-20)'!L533=0,'Stu.Detail (1-20)'!L533=""),"",'Stu.Detail (1-20)'!L533)</f>
        <v/>
      </c>
      <c r="H531" s="74" t="str">
        <f t="shared" si="6109"/>
        <v/>
      </c>
      <c r="I531" s="67" t="str">
        <f t="shared" si="6110"/>
        <v/>
      </c>
      <c r="J531" s="67" t="str">
        <f t="shared" si="6111"/>
        <v/>
      </c>
      <c r="K531" s="67" t="str">
        <f t="shared" si="6112"/>
        <v/>
      </c>
      <c r="L531" s="67" t="str">
        <f t="shared" si="6113"/>
        <v/>
      </c>
      <c r="M531" s="67" t="str">
        <f t="shared" si="6114"/>
        <v/>
      </c>
      <c r="N531" s="67" t="str">
        <f t="shared" si="6115"/>
        <v/>
      </c>
      <c r="O531" s="67" t="str">
        <f t="shared" si="6116"/>
        <v/>
      </c>
      <c r="P531" s="67" t="str">
        <f t="shared" si="6117"/>
        <v/>
      </c>
      <c r="Q531" s="75" t="str">
        <f t="shared" si="6118"/>
        <v/>
      </c>
      <c r="R531" s="74" t="str">
        <f t="shared" si="6119"/>
        <v/>
      </c>
      <c r="S531" s="67" t="str">
        <f t="shared" si="6120"/>
        <v/>
      </c>
      <c r="T531" s="67" t="str">
        <f t="shared" si="6121"/>
        <v/>
      </c>
      <c r="U531" s="67" t="str">
        <f t="shared" si="6122"/>
        <v/>
      </c>
      <c r="V531" s="67" t="str">
        <f t="shared" si="6123"/>
        <v/>
      </c>
      <c r="W531" s="67" t="str">
        <f t="shared" si="6124"/>
        <v/>
      </c>
      <c r="X531" s="67" t="str">
        <f t="shared" si="6125"/>
        <v/>
      </c>
      <c r="Y531" s="67" t="str">
        <f t="shared" si="6126"/>
        <v/>
      </c>
      <c r="Z531" s="67" t="str">
        <f t="shared" si="6127"/>
        <v/>
      </c>
      <c r="AA531" s="75" t="str">
        <f t="shared" si="6128"/>
        <v/>
      </c>
      <c r="AB531" s="74" t="str">
        <f t="shared" si="5609"/>
        <v/>
      </c>
      <c r="AC531" s="67" t="str">
        <f t="shared" ref="AC531" si="6339">IF(AND($F531=AB$2,$D531=AB$3,$E531=AC$4),1,"")</f>
        <v/>
      </c>
      <c r="AD531" s="67" t="str">
        <f t="shared" si="6130"/>
        <v/>
      </c>
      <c r="AE531" s="67" t="str">
        <f t="shared" si="6131"/>
        <v/>
      </c>
      <c r="AF531" s="67" t="str">
        <f t="shared" si="6132"/>
        <v/>
      </c>
      <c r="AG531" s="67" t="str">
        <f t="shared" si="6133"/>
        <v/>
      </c>
      <c r="AH531" s="67" t="str">
        <f t="shared" si="6134"/>
        <v/>
      </c>
      <c r="AI531" s="67" t="str">
        <f t="shared" si="6135"/>
        <v/>
      </c>
      <c r="AJ531" s="67" t="str">
        <f t="shared" si="6136"/>
        <v/>
      </c>
      <c r="AK531" s="75" t="str">
        <f t="shared" si="6137"/>
        <v/>
      </c>
      <c r="AL531" s="74" t="str">
        <f t="shared" si="5611"/>
        <v/>
      </c>
      <c r="AM531" s="67" t="str">
        <f t="shared" ref="AM531" si="6340">IF(AND($F531=AL$2,$D531=AL$3,$E531=AM$4),1,"")</f>
        <v/>
      </c>
      <c r="AN531" s="67" t="str">
        <f t="shared" si="6139"/>
        <v/>
      </c>
      <c r="AO531" s="67" t="str">
        <f t="shared" si="6140"/>
        <v/>
      </c>
      <c r="AP531" s="67" t="str">
        <f t="shared" si="6141"/>
        <v/>
      </c>
      <c r="AQ531" s="67" t="str">
        <f t="shared" si="6142"/>
        <v/>
      </c>
      <c r="AR531" s="67" t="str">
        <f t="shared" si="6143"/>
        <v/>
      </c>
      <c r="AS531" s="67" t="str">
        <f t="shared" si="6144"/>
        <v/>
      </c>
      <c r="AT531" s="67" t="str">
        <f t="shared" si="6145"/>
        <v/>
      </c>
      <c r="AU531" s="75" t="str">
        <f t="shared" si="6146"/>
        <v/>
      </c>
      <c r="AV531" s="74" t="str">
        <f t="shared" si="5613"/>
        <v/>
      </c>
      <c r="AW531" s="67" t="str">
        <f t="shared" ref="AW531" si="6341">IF(AND($F531=AV$2,$D531=AV$3,$E531=AW$4),1,"")</f>
        <v/>
      </c>
      <c r="AX531" s="67" t="str">
        <f t="shared" si="6148"/>
        <v/>
      </c>
      <c r="AY531" s="67" t="str">
        <f t="shared" si="6149"/>
        <v/>
      </c>
      <c r="AZ531" s="67" t="str">
        <f t="shared" si="6150"/>
        <v/>
      </c>
      <c r="BA531" s="67" t="str">
        <f t="shared" si="6151"/>
        <v/>
      </c>
      <c r="BB531" s="67" t="str">
        <f t="shared" si="6152"/>
        <v/>
      </c>
      <c r="BC531" s="67" t="str">
        <f t="shared" si="6153"/>
        <v/>
      </c>
      <c r="BD531" s="67" t="str">
        <f t="shared" si="6154"/>
        <v/>
      </c>
      <c r="BE531" s="75" t="str">
        <f t="shared" si="6155"/>
        <v/>
      </c>
      <c r="BF531" s="74" t="str">
        <f t="shared" si="5615"/>
        <v/>
      </c>
      <c r="BG531" s="67" t="str">
        <f t="shared" ref="BG531" si="6342">IF(AND($F531=BF$2,$D531=BF$3,$E531=BG$4),1,"")</f>
        <v/>
      </c>
      <c r="BH531" s="67" t="str">
        <f t="shared" si="6157"/>
        <v/>
      </c>
      <c r="BI531" s="67" t="str">
        <f t="shared" si="6158"/>
        <v/>
      </c>
      <c r="BJ531" s="67" t="str">
        <f t="shared" si="6159"/>
        <v/>
      </c>
      <c r="BK531" s="67" t="str">
        <f t="shared" si="6160"/>
        <v/>
      </c>
      <c r="BL531" s="67" t="str">
        <f t="shared" si="6161"/>
        <v/>
      </c>
      <c r="BM531" s="67" t="str">
        <f t="shared" si="6162"/>
        <v/>
      </c>
      <c r="BN531" s="67" t="str">
        <f t="shared" si="6163"/>
        <v/>
      </c>
      <c r="BO531" s="75" t="str">
        <f t="shared" si="6164"/>
        <v/>
      </c>
      <c r="BP531" s="74" t="str">
        <f t="shared" si="5617"/>
        <v/>
      </c>
      <c r="BQ531" s="67" t="str">
        <f t="shared" ref="BQ531" si="6343">IF(AND($F531=BP$2,$D531=BP$3,$E531=BQ$4),1,"")</f>
        <v/>
      </c>
      <c r="BR531" s="67" t="str">
        <f t="shared" si="6166"/>
        <v/>
      </c>
      <c r="BS531" s="67" t="str">
        <f t="shared" si="6167"/>
        <v/>
      </c>
      <c r="BT531" s="67" t="str">
        <f t="shared" si="6168"/>
        <v/>
      </c>
      <c r="BU531" s="67" t="str">
        <f t="shared" si="6169"/>
        <v/>
      </c>
      <c r="BV531" s="67" t="str">
        <f t="shared" si="6170"/>
        <v/>
      </c>
      <c r="BW531" s="67" t="str">
        <f t="shared" si="6171"/>
        <v/>
      </c>
      <c r="BX531" s="67" t="str">
        <f t="shared" si="6172"/>
        <v/>
      </c>
      <c r="BY531" s="75" t="str">
        <f t="shared" si="6173"/>
        <v/>
      </c>
      <c r="BZ531" s="74" t="str">
        <f t="shared" si="5619"/>
        <v/>
      </c>
      <c r="CA531" s="67" t="str">
        <f t="shared" ref="CA531" si="6344">IF(AND($F531=BZ$2,$D531=BZ$3,$E531=CA$4),1,"")</f>
        <v/>
      </c>
      <c r="CB531" s="67" t="str">
        <f t="shared" si="6175"/>
        <v/>
      </c>
      <c r="CC531" s="67" t="str">
        <f t="shared" si="6176"/>
        <v/>
      </c>
      <c r="CD531" s="67" t="str">
        <f t="shared" si="6177"/>
        <v/>
      </c>
      <c r="CE531" s="67" t="str">
        <f t="shared" si="6178"/>
        <v/>
      </c>
      <c r="CF531" s="67" t="str">
        <f t="shared" si="6179"/>
        <v/>
      </c>
      <c r="CG531" s="67" t="str">
        <f t="shared" si="6180"/>
        <v/>
      </c>
      <c r="CH531" s="67" t="str">
        <f t="shared" si="6181"/>
        <v/>
      </c>
      <c r="CI531" s="75" t="str">
        <f t="shared" si="6182"/>
        <v/>
      </c>
      <c r="CJ531" s="74" t="str">
        <f t="shared" si="5621"/>
        <v/>
      </c>
      <c r="CK531" s="67" t="str">
        <f t="shared" ref="CK531" si="6345">IF(AND($F531=CJ$2,$D531=CJ$3,$E531=CK$4),1,"")</f>
        <v/>
      </c>
      <c r="CL531" s="67" t="str">
        <f t="shared" si="6184"/>
        <v/>
      </c>
      <c r="CM531" s="67" t="str">
        <f t="shared" si="6185"/>
        <v/>
      </c>
      <c r="CN531" s="67" t="str">
        <f t="shared" si="6186"/>
        <v/>
      </c>
      <c r="CO531" s="67" t="str">
        <f t="shared" si="6187"/>
        <v/>
      </c>
      <c r="CP531" s="67" t="str">
        <f t="shared" si="6188"/>
        <v/>
      </c>
      <c r="CQ531" s="67" t="str">
        <f t="shared" si="6189"/>
        <v/>
      </c>
      <c r="CR531" s="67" t="str">
        <f t="shared" si="6190"/>
        <v/>
      </c>
      <c r="CS531" s="75" t="str">
        <f t="shared" si="6191"/>
        <v/>
      </c>
      <c r="CT531" s="74" t="str">
        <f t="shared" si="5623"/>
        <v/>
      </c>
      <c r="CU531" s="67" t="str">
        <f t="shared" ref="CU531" si="6346">IF(AND($F531=CT$2,$D531=CT$3,$E531=CU$4),1,"")</f>
        <v/>
      </c>
      <c r="CV531" s="67" t="str">
        <f t="shared" si="6193"/>
        <v/>
      </c>
      <c r="CW531" s="67" t="str">
        <f t="shared" si="6194"/>
        <v/>
      </c>
      <c r="CX531" s="67" t="str">
        <f t="shared" si="6195"/>
        <v/>
      </c>
      <c r="CY531" s="67" t="str">
        <f t="shared" si="6196"/>
        <v/>
      </c>
      <c r="CZ531" s="67" t="str">
        <f t="shared" si="6197"/>
        <v/>
      </c>
      <c r="DA531" s="67" t="str">
        <f t="shared" si="6198"/>
        <v/>
      </c>
      <c r="DB531" s="67" t="str">
        <f t="shared" si="6199"/>
        <v/>
      </c>
      <c r="DC531" s="75" t="str">
        <f t="shared" si="6200"/>
        <v/>
      </c>
      <c r="DD531" s="74" t="str">
        <f t="shared" si="5625"/>
        <v/>
      </c>
      <c r="DE531" s="67" t="str">
        <f t="shared" ref="DE531" si="6347">IF(AND($F531=DD$2,$D531=DD$3,$E531=DE$4),1,"")</f>
        <v/>
      </c>
      <c r="DF531" s="67" t="str">
        <f t="shared" si="6202"/>
        <v/>
      </c>
      <c r="DG531" s="67" t="str">
        <f t="shared" si="6203"/>
        <v/>
      </c>
      <c r="DH531" s="67" t="str">
        <f t="shared" si="6204"/>
        <v/>
      </c>
      <c r="DI531" s="67" t="str">
        <f t="shared" si="6205"/>
        <v/>
      </c>
      <c r="DJ531" s="67" t="str">
        <f t="shared" si="6206"/>
        <v/>
      </c>
      <c r="DK531" s="67" t="str">
        <f t="shared" si="6207"/>
        <v/>
      </c>
      <c r="DL531" s="67" t="str">
        <f t="shared" si="6208"/>
        <v/>
      </c>
      <c r="DM531" s="75" t="str">
        <f t="shared" si="6209"/>
        <v/>
      </c>
      <c r="DN531" s="74" t="str">
        <f t="shared" si="5627"/>
        <v/>
      </c>
      <c r="DO531" s="67" t="str">
        <f t="shared" ref="DO531" si="6348">IF(AND($F531=DN$2,$D531=DN$3,$E531=DO$4),1,"")</f>
        <v/>
      </c>
      <c r="DP531" s="67" t="str">
        <f t="shared" si="6211"/>
        <v/>
      </c>
      <c r="DQ531" s="67" t="str">
        <f t="shared" si="6212"/>
        <v/>
      </c>
      <c r="DR531" s="67" t="str">
        <f t="shared" si="6213"/>
        <v/>
      </c>
      <c r="DS531" s="67" t="str">
        <f t="shared" si="6214"/>
        <v/>
      </c>
      <c r="DT531" s="67" t="str">
        <f t="shared" si="6215"/>
        <v/>
      </c>
      <c r="DU531" s="67" t="str">
        <f t="shared" si="6216"/>
        <v/>
      </c>
      <c r="DV531" s="67" t="str">
        <f t="shared" si="6217"/>
        <v/>
      </c>
      <c r="DW531" s="76" t="str">
        <f t="shared" si="6218"/>
        <v/>
      </c>
      <c r="DX531" s="73"/>
    </row>
    <row r="532" spans="1:128" hidden="1">
      <c r="A532" s="67" t="str">
        <f>IF(OR(B532=0,B532=""),"",'Stu.Detail (1-20)'!A534)</f>
        <v/>
      </c>
      <c r="B532" s="67" t="str">
        <f>IF(OR('Stu.Detail (1-20)'!B534=0,'Stu.Detail (1-20)'!B534=""),"",'Stu.Detail (1-20)'!B534)</f>
        <v/>
      </c>
      <c r="C532" s="68" t="str">
        <f>IF(OR('Stu.Detail (1-20)'!C534=0,'Stu.Detail (1-20)'!C534=""),"",'Stu.Detail (1-20)'!C534)</f>
        <v/>
      </c>
      <c r="D532" s="67" t="str">
        <f>IF(OR('Stu.Detail (1-20)'!J534=0,'Stu.Detail (1-20)'!J534=""),"",'Stu.Detail (1-20)'!J534)</f>
        <v/>
      </c>
      <c r="E532" s="67" t="str">
        <f>IF(OR('Stu.Detail (1-20)'!K534=0,'Stu.Detail (1-20)'!K534=""),"",'Stu.Detail (1-20)'!K534)</f>
        <v/>
      </c>
      <c r="F532" s="67" t="str">
        <f>IF(OR('Stu.Detail (1-20)'!L534=0,'Stu.Detail (1-20)'!L534=""),"",'Stu.Detail (1-20)'!L534)</f>
        <v/>
      </c>
      <c r="H532" s="74" t="str">
        <f t="shared" si="6109"/>
        <v/>
      </c>
      <c r="I532" s="67" t="str">
        <f t="shared" si="6110"/>
        <v/>
      </c>
      <c r="J532" s="67" t="str">
        <f t="shared" si="6111"/>
        <v/>
      </c>
      <c r="K532" s="67" t="str">
        <f t="shared" si="6112"/>
        <v/>
      </c>
      <c r="L532" s="67" t="str">
        <f t="shared" si="6113"/>
        <v/>
      </c>
      <c r="M532" s="67" t="str">
        <f t="shared" si="6114"/>
        <v/>
      </c>
      <c r="N532" s="67" t="str">
        <f t="shared" si="6115"/>
        <v/>
      </c>
      <c r="O532" s="67" t="str">
        <f t="shared" si="6116"/>
        <v/>
      </c>
      <c r="P532" s="67" t="str">
        <f t="shared" si="6117"/>
        <v/>
      </c>
      <c r="Q532" s="75" t="str">
        <f t="shared" si="6118"/>
        <v/>
      </c>
      <c r="R532" s="74" t="str">
        <f t="shared" si="6119"/>
        <v/>
      </c>
      <c r="S532" s="67" t="str">
        <f t="shared" si="6120"/>
        <v/>
      </c>
      <c r="T532" s="67" t="str">
        <f t="shared" si="6121"/>
        <v/>
      </c>
      <c r="U532" s="67" t="str">
        <f t="shared" si="6122"/>
        <v/>
      </c>
      <c r="V532" s="67" t="str">
        <f t="shared" si="6123"/>
        <v/>
      </c>
      <c r="W532" s="67" t="str">
        <f t="shared" si="6124"/>
        <v/>
      </c>
      <c r="X532" s="67" t="str">
        <f t="shared" si="6125"/>
        <v/>
      </c>
      <c r="Y532" s="67" t="str">
        <f t="shared" si="6126"/>
        <v/>
      </c>
      <c r="Z532" s="67" t="str">
        <f t="shared" si="6127"/>
        <v/>
      </c>
      <c r="AA532" s="75" t="str">
        <f t="shared" si="6128"/>
        <v/>
      </c>
      <c r="AB532" s="74" t="str">
        <f t="shared" si="5609"/>
        <v/>
      </c>
      <c r="AC532" s="67" t="str">
        <f t="shared" ref="AC532" si="6349">IF(AND($F532=AB$2,$D532=AB$3,$E532=AC$4),1,"")</f>
        <v/>
      </c>
      <c r="AD532" s="67" t="str">
        <f t="shared" si="6130"/>
        <v/>
      </c>
      <c r="AE532" s="67" t="str">
        <f t="shared" si="6131"/>
        <v/>
      </c>
      <c r="AF532" s="67" t="str">
        <f t="shared" si="6132"/>
        <v/>
      </c>
      <c r="AG532" s="67" t="str">
        <f t="shared" si="6133"/>
        <v/>
      </c>
      <c r="AH532" s="67" t="str">
        <f t="shared" si="6134"/>
        <v/>
      </c>
      <c r="AI532" s="67" t="str">
        <f t="shared" si="6135"/>
        <v/>
      </c>
      <c r="AJ532" s="67" t="str">
        <f t="shared" si="6136"/>
        <v/>
      </c>
      <c r="AK532" s="75" t="str">
        <f t="shared" si="6137"/>
        <v/>
      </c>
      <c r="AL532" s="74" t="str">
        <f t="shared" si="5611"/>
        <v/>
      </c>
      <c r="AM532" s="67" t="str">
        <f t="shared" ref="AM532" si="6350">IF(AND($F532=AL$2,$D532=AL$3,$E532=AM$4),1,"")</f>
        <v/>
      </c>
      <c r="AN532" s="67" t="str">
        <f t="shared" si="6139"/>
        <v/>
      </c>
      <c r="AO532" s="67" t="str">
        <f t="shared" si="6140"/>
        <v/>
      </c>
      <c r="AP532" s="67" t="str">
        <f t="shared" si="6141"/>
        <v/>
      </c>
      <c r="AQ532" s="67" t="str">
        <f t="shared" si="6142"/>
        <v/>
      </c>
      <c r="AR532" s="67" t="str">
        <f t="shared" si="6143"/>
        <v/>
      </c>
      <c r="AS532" s="67" t="str">
        <f t="shared" si="6144"/>
        <v/>
      </c>
      <c r="AT532" s="67" t="str">
        <f t="shared" si="6145"/>
        <v/>
      </c>
      <c r="AU532" s="75" t="str">
        <f t="shared" si="6146"/>
        <v/>
      </c>
      <c r="AV532" s="74" t="str">
        <f t="shared" si="5613"/>
        <v/>
      </c>
      <c r="AW532" s="67" t="str">
        <f t="shared" ref="AW532" si="6351">IF(AND($F532=AV$2,$D532=AV$3,$E532=AW$4),1,"")</f>
        <v/>
      </c>
      <c r="AX532" s="67" t="str">
        <f t="shared" si="6148"/>
        <v/>
      </c>
      <c r="AY532" s="67" t="str">
        <f t="shared" si="6149"/>
        <v/>
      </c>
      <c r="AZ532" s="67" t="str">
        <f t="shared" si="6150"/>
        <v/>
      </c>
      <c r="BA532" s="67" t="str">
        <f t="shared" si="6151"/>
        <v/>
      </c>
      <c r="BB532" s="67" t="str">
        <f t="shared" si="6152"/>
        <v/>
      </c>
      <c r="BC532" s="67" t="str">
        <f t="shared" si="6153"/>
        <v/>
      </c>
      <c r="BD532" s="67" t="str">
        <f t="shared" si="6154"/>
        <v/>
      </c>
      <c r="BE532" s="75" t="str">
        <f t="shared" si="6155"/>
        <v/>
      </c>
      <c r="BF532" s="74" t="str">
        <f t="shared" si="5615"/>
        <v/>
      </c>
      <c r="BG532" s="67" t="str">
        <f t="shared" ref="BG532" si="6352">IF(AND($F532=BF$2,$D532=BF$3,$E532=BG$4),1,"")</f>
        <v/>
      </c>
      <c r="BH532" s="67" t="str">
        <f t="shared" si="6157"/>
        <v/>
      </c>
      <c r="BI532" s="67" t="str">
        <f t="shared" si="6158"/>
        <v/>
      </c>
      <c r="BJ532" s="67" t="str">
        <f t="shared" si="6159"/>
        <v/>
      </c>
      <c r="BK532" s="67" t="str">
        <f t="shared" si="6160"/>
        <v/>
      </c>
      <c r="BL532" s="67" t="str">
        <f t="shared" si="6161"/>
        <v/>
      </c>
      <c r="BM532" s="67" t="str">
        <f t="shared" si="6162"/>
        <v/>
      </c>
      <c r="BN532" s="67" t="str">
        <f t="shared" si="6163"/>
        <v/>
      </c>
      <c r="BO532" s="75" t="str">
        <f t="shared" si="6164"/>
        <v/>
      </c>
      <c r="BP532" s="74" t="str">
        <f t="shared" si="5617"/>
        <v/>
      </c>
      <c r="BQ532" s="67" t="str">
        <f t="shared" ref="BQ532" si="6353">IF(AND($F532=BP$2,$D532=BP$3,$E532=BQ$4),1,"")</f>
        <v/>
      </c>
      <c r="BR532" s="67" t="str">
        <f t="shared" si="6166"/>
        <v/>
      </c>
      <c r="BS532" s="67" t="str">
        <f t="shared" si="6167"/>
        <v/>
      </c>
      <c r="BT532" s="67" t="str">
        <f t="shared" si="6168"/>
        <v/>
      </c>
      <c r="BU532" s="67" t="str">
        <f t="shared" si="6169"/>
        <v/>
      </c>
      <c r="BV532" s="67" t="str">
        <f t="shared" si="6170"/>
        <v/>
      </c>
      <c r="BW532" s="67" t="str">
        <f t="shared" si="6171"/>
        <v/>
      </c>
      <c r="BX532" s="67" t="str">
        <f t="shared" si="6172"/>
        <v/>
      </c>
      <c r="BY532" s="75" t="str">
        <f t="shared" si="6173"/>
        <v/>
      </c>
      <c r="BZ532" s="74" t="str">
        <f t="shared" si="5619"/>
        <v/>
      </c>
      <c r="CA532" s="67" t="str">
        <f t="shared" ref="CA532" si="6354">IF(AND($F532=BZ$2,$D532=BZ$3,$E532=CA$4),1,"")</f>
        <v/>
      </c>
      <c r="CB532" s="67" t="str">
        <f t="shared" si="6175"/>
        <v/>
      </c>
      <c r="CC532" s="67" t="str">
        <f t="shared" si="6176"/>
        <v/>
      </c>
      <c r="CD532" s="67" t="str">
        <f t="shared" si="6177"/>
        <v/>
      </c>
      <c r="CE532" s="67" t="str">
        <f t="shared" si="6178"/>
        <v/>
      </c>
      <c r="CF532" s="67" t="str">
        <f t="shared" si="6179"/>
        <v/>
      </c>
      <c r="CG532" s="67" t="str">
        <f t="shared" si="6180"/>
        <v/>
      </c>
      <c r="CH532" s="67" t="str">
        <f t="shared" si="6181"/>
        <v/>
      </c>
      <c r="CI532" s="75" t="str">
        <f t="shared" si="6182"/>
        <v/>
      </c>
      <c r="CJ532" s="74" t="str">
        <f t="shared" si="5621"/>
        <v/>
      </c>
      <c r="CK532" s="67" t="str">
        <f t="shared" ref="CK532" si="6355">IF(AND($F532=CJ$2,$D532=CJ$3,$E532=CK$4),1,"")</f>
        <v/>
      </c>
      <c r="CL532" s="67" t="str">
        <f t="shared" si="6184"/>
        <v/>
      </c>
      <c r="CM532" s="67" t="str">
        <f t="shared" si="6185"/>
        <v/>
      </c>
      <c r="CN532" s="67" t="str">
        <f t="shared" si="6186"/>
        <v/>
      </c>
      <c r="CO532" s="67" t="str">
        <f t="shared" si="6187"/>
        <v/>
      </c>
      <c r="CP532" s="67" t="str">
        <f t="shared" si="6188"/>
        <v/>
      </c>
      <c r="CQ532" s="67" t="str">
        <f t="shared" si="6189"/>
        <v/>
      </c>
      <c r="CR532" s="67" t="str">
        <f t="shared" si="6190"/>
        <v/>
      </c>
      <c r="CS532" s="75" t="str">
        <f t="shared" si="6191"/>
        <v/>
      </c>
      <c r="CT532" s="74" t="str">
        <f t="shared" si="5623"/>
        <v/>
      </c>
      <c r="CU532" s="67" t="str">
        <f t="shared" ref="CU532" si="6356">IF(AND($F532=CT$2,$D532=CT$3,$E532=CU$4),1,"")</f>
        <v/>
      </c>
      <c r="CV532" s="67" t="str">
        <f t="shared" si="6193"/>
        <v/>
      </c>
      <c r="CW532" s="67" t="str">
        <f t="shared" si="6194"/>
        <v/>
      </c>
      <c r="CX532" s="67" t="str">
        <f t="shared" si="6195"/>
        <v/>
      </c>
      <c r="CY532" s="67" t="str">
        <f t="shared" si="6196"/>
        <v/>
      </c>
      <c r="CZ532" s="67" t="str">
        <f t="shared" si="6197"/>
        <v/>
      </c>
      <c r="DA532" s="67" t="str">
        <f t="shared" si="6198"/>
        <v/>
      </c>
      <c r="DB532" s="67" t="str">
        <f t="shared" si="6199"/>
        <v/>
      </c>
      <c r="DC532" s="75" t="str">
        <f t="shared" si="6200"/>
        <v/>
      </c>
      <c r="DD532" s="74" t="str">
        <f t="shared" si="5625"/>
        <v/>
      </c>
      <c r="DE532" s="67" t="str">
        <f t="shared" ref="DE532" si="6357">IF(AND($F532=DD$2,$D532=DD$3,$E532=DE$4),1,"")</f>
        <v/>
      </c>
      <c r="DF532" s="67" t="str">
        <f t="shared" si="6202"/>
        <v/>
      </c>
      <c r="DG532" s="67" t="str">
        <f t="shared" si="6203"/>
        <v/>
      </c>
      <c r="DH532" s="67" t="str">
        <f t="shared" si="6204"/>
        <v/>
      </c>
      <c r="DI532" s="67" t="str">
        <f t="shared" si="6205"/>
        <v/>
      </c>
      <c r="DJ532" s="67" t="str">
        <f t="shared" si="6206"/>
        <v/>
      </c>
      <c r="DK532" s="67" t="str">
        <f t="shared" si="6207"/>
        <v/>
      </c>
      <c r="DL532" s="67" t="str">
        <f t="shared" si="6208"/>
        <v/>
      </c>
      <c r="DM532" s="75" t="str">
        <f t="shared" si="6209"/>
        <v/>
      </c>
      <c r="DN532" s="74" t="str">
        <f t="shared" si="5627"/>
        <v/>
      </c>
      <c r="DO532" s="67" t="str">
        <f t="shared" ref="DO532" si="6358">IF(AND($F532=DN$2,$D532=DN$3,$E532=DO$4),1,"")</f>
        <v/>
      </c>
      <c r="DP532" s="67" t="str">
        <f t="shared" si="6211"/>
        <v/>
      </c>
      <c r="DQ532" s="67" t="str">
        <f t="shared" si="6212"/>
        <v/>
      </c>
      <c r="DR532" s="67" t="str">
        <f t="shared" si="6213"/>
        <v/>
      </c>
      <c r="DS532" s="67" t="str">
        <f t="shared" si="6214"/>
        <v/>
      </c>
      <c r="DT532" s="67" t="str">
        <f t="shared" si="6215"/>
        <v/>
      </c>
      <c r="DU532" s="67" t="str">
        <f t="shared" si="6216"/>
        <v/>
      </c>
      <c r="DV532" s="67" t="str">
        <f t="shared" si="6217"/>
        <v/>
      </c>
      <c r="DW532" s="76" t="str">
        <f t="shared" si="6218"/>
        <v/>
      </c>
      <c r="DX532" s="73"/>
    </row>
    <row r="533" spans="1:128" hidden="1">
      <c r="A533" s="67" t="str">
        <f>IF(OR(B533=0,B533=""),"",'Stu.Detail (1-20)'!A535)</f>
        <v/>
      </c>
      <c r="B533" s="67" t="str">
        <f>IF(OR('Stu.Detail (1-20)'!B535=0,'Stu.Detail (1-20)'!B535=""),"",'Stu.Detail (1-20)'!B535)</f>
        <v/>
      </c>
      <c r="C533" s="68" t="str">
        <f>IF(OR('Stu.Detail (1-20)'!C535=0,'Stu.Detail (1-20)'!C535=""),"",'Stu.Detail (1-20)'!C535)</f>
        <v/>
      </c>
      <c r="D533" s="67" t="str">
        <f>IF(OR('Stu.Detail (1-20)'!J535=0,'Stu.Detail (1-20)'!J535=""),"",'Stu.Detail (1-20)'!J535)</f>
        <v/>
      </c>
      <c r="E533" s="67" t="str">
        <f>IF(OR('Stu.Detail (1-20)'!K535=0,'Stu.Detail (1-20)'!K535=""),"",'Stu.Detail (1-20)'!K535)</f>
        <v/>
      </c>
      <c r="F533" s="67" t="str">
        <f>IF(OR('Stu.Detail (1-20)'!L535=0,'Stu.Detail (1-20)'!L535=""),"",'Stu.Detail (1-20)'!L535)</f>
        <v/>
      </c>
      <c r="H533" s="74" t="str">
        <f t="shared" si="6109"/>
        <v/>
      </c>
      <c r="I533" s="67" t="str">
        <f t="shared" si="6110"/>
        <v/>
      </c>
      <c r="J533" s="67" t="str">
        <f t="shared" si="6111"/>
        <v/>
      </c>
      <c r="K533" s="67" t="str">
        <f t="shared" si="6112"/>
        <v/>
      </c>
      <c r="L533" s="67" t="str">
        <f t="shared" si="6113"/>
        <v/>
      </c>
      <c r="M533" s="67" t="str">
        <f t="shared" si="6114"/>
        <v/>
      </c>
      <c r="N533" s="67" t="str">
        <f t="shared" si="6115"/>
        <v/>
      </c>
      <c r="O533" s="67" t="str">
        <f t="shared" si="6116"/>
        <v/>
      </c>
      <c r="P533" s="67" t="str">
        <f t="shared" si="6117"/>
        <v/>
      </c>
      <c r="Q533" s="75" t="str">
        <f t="shared" si="6118"/>
        <v/>
      </c>
      <c r="R533" s="74" t="str">
        <f t="shared" si="6119"/>
        <v/>
      </c>
      <c r="S533" s="67" t="str">
        <f t="shared" si="6120"/>
        <v/>
      </c>
      <c r="T533" s="67" t="str">
        <f t="shared" si="6121"/>
        <v/>
      </c>
      <c r="U533" s="67" t="str">
        <f t="shared" si="6122"/>
        <v/>
      </c>
      <c r="V533" s="67" t="str">
        <f t="shared" si="6123"/>
        <v/>
      </c>
      <c r="W533" s="67" t="str">
        <f t="shared" si="6124"/>
        <v/>
      </c>
      <c r="X533" s="67" t="str">
        <f t="shared" si="6125"/>
        <v/>
      </c>
      <c r="Y533" s="67" t="str">
        <f t="shared" si="6126"/>
        <v/>
      </c>
      <c r="Z533" s="67" t="str">
        <f t="shared" si="6127"/>
        <v/>
      </c>
      <c r="AA533" s="75" t="str">
        <f t="shared" si="6128"/>
        <v/>
      </c>
      <c r="AB533" s="74" t="str">
        <f t="shared" ref="AB533:AB596" si="6359">IF(AND($F533=AB$2,$D533=AB$3,$E533=AB$4),1,"")</f>
        <v/>
      </c>
      <c r="AC533" s="67" t="str">
        <f t="shared" ref="AC533" si="6360">IF(AND($F533=AB$2,$D533=AB$3,$E533=AC$4),1,"")</f>
        <v/>
      </c>
      <c r="AD533" s="67" t="str">
        <f t="shared" si="6130"/>
        <v/>
      </c>
      <c r="AE533" s="67" t="str">
        <f t="shared" si="6131"/>
        <v/>
      </c>
      <c r="AF533" s="67" t="str">
        <f t="shared" si="6132"/>
        <v/>
      </c>
      <c r="AG533" s="67" t="str">
        <f t="shared" si="6133"/>
        <v/>
      </c>
      <c r="AH533" s="67" t="str">
        <f t="shared" si="6134"/>
        <v/>
      </c>
      <c r="AI533" s="67" t="str">
        <f t="shared" si="6135"/>
        <v/>
      </c>
      <c r="AJ533" s="67" t="str">
        <f t="shared" si="6136"/>
        <v/>
      </c>
      <c r="AK533" s="75" t="str">
        <f t="shared" si="6137"/>
        <v/>
      </c>
      <c r="AL533" s="74" t="str">
        <f t="shared" ref="AL533:AL596" si="6361">IF(AND($F533=AL$2,$D533=AL$3,$E533=AL$4),1,"")</f>
        <v/>
      </c>
      <c r="AM533" s="67" t="str">
        <f t="shared" ref="AM533" si="6362">IF(AND($F533=AL$2,$D533=AL$3,$E533=AM$4),1,"")</f>
        <v/>
      </c>
      <c r="AN533" s="67" t="str">
        <f t="shared" si="6139"/>
        <v/>
      </c>
      <c r="AO533" s="67" t="str">
        <f t="shared" si="6140"/>
        <v/>
      </c>
      <c r="AP533" s="67" t="str">
        <f t="shared" si="6141"/>
        <v/>
      </c>
      <c r="AQ533" s="67" t="str">
        <f t="shared" si="6142"/>
        <v/>
      </c>
      <c r="AR533" s="67" t="str">
        <f t="shared" si="6143"/>
        <v/>
      </c>
      <c r="AS533" s="67" t="str">
        <f t="shared" si="6144"/>
        <v/>
      </c>
      <c r="AT533" s="67" t="str">
        <f t="shared" si="6145"/>
        <v/>
      </c>
      <c r="AU533" s="75" t="str">
        <f t="shared" si="6146"/>
        <v/>
      </c>
      <c r="AV533" s="74" t="str">
        <f t="shared" ref="AV533:AV596" si="6363">IF(AND($F533=AV$2,$D533=AV$3,$E533=AV$4),1,"")</f>
        <v/>
      </c>
      <c r="AW533" s="67" t="str">
        <f t="shared" ref="AW533" si="6364">IF(AND($F533=AV$2,$D533=AV$3,$E533=AW$4),1,"")</f>
        <v/>
      </c>
      <c r="AX533" s="67" t="str">
        <f t="shared" si="6148"/>
        <v/>
      </c>
      <c r="AY533" s="67" t="str">
        <f t="shared" si="6149"/>
        <v/>
      </c>
      <c r="AZ533" s="67" t="str">
        <f t="shared" si="6150"/>
        <v/>
      </c>
      <c r="BA533" s="67" t="str">
        <f t="shared" si="6151"/>
        <v/>
      </c>
      <c r="BB533" s="67" t="str">
        <f t="shared" si="6152"/>
        <v/>
      </c>
      <c r="BC533" s="67" t="str">
        <f t="shared" si="6153"/>
        <v/>
      </c>
      <c r="BD533" s="67" t="str">
        <f t="shared" si="6154"/>
        <v/>
      </c>
      <c r="BE533" s="75" t="str">
        <f t="shared" si="6155"/>
        <v/>
      </c>
      <c r="BF533" s="74" t="str">
        <f t="shared" ref="BF533:BF596" si="6365">IF(AND($F533=BF$2,$D533=BF$3,$E533=BF$4),1,"")</f>
        <v/>
      </c>
      <c r="BG533" s="67" t="str">
        <f t="shared" ref="BG533" si="6366">IF(AND($F533=BF$2,$D533=BF$3,$E533=BG$4),1,"")</f>
        <v/>
      </c>
      <c r="BH533" s="67" t="str">
        <f t="shared" si="6157"/>
        <v/>
      </c>
      <c r="BI533" s="67" t="str">
        <f t="shared" si="6158"/>
        <v/>
      </c>
      <c r="BJ533" s="67" t="str">
        <f t="shared" si="6159"/>
        <v/>
      </c>
      <c r="BK533" s="67" t="str">
        <f t="shared" si="6160"/>
        <v/>
      </c>
      <c r="BL533" s="67" t="str">
        <f t="shared" si="6161"/>
        <v/>
      </c>
      <c r="BM533" s="67" t="str">
        <f t="shared" si="6162"/>
        <v/>
      </c>
      <c r="BN533" s="67" t="str">
        <f t="shared" si="6163"/>
        <v/>
      </c>
      <c r="BO533" s="75" t="str">
        <f t="shared" si="6164"/>
        <v/>
      </c>
      <c r="BP533" s="74" t="str">
        <f t="shared" ref="BP533:BP596" si="6367">IF(AND($F533=BP$2,$D533=BP$3,$E533=BP$4),1,"")</f>
        <v/>
      </c>
      <c r="BQ533" s="67" t="str">
        <f t="shared" ref="BQ533" si="6368">IF(AND($F533=BP$2,$D533=BP$3,$E533=BQ$4),1,"")</f>
        <v/>
      </c>
      <c r="BR533" s="67" t="str">
        <f t="shared" si="6166"/>
        <v/>
      </c>
      <c r="BS533" s="67" t="str">
        <f t="shared" si="6167"/>
        <v/>
      </c>
      <c r="BT533" s="67" t="str">
        <f t="shared" si="6168"/>
        <v/>
      </c>
      <c r="BU533" s="67" t="str">
        <f t="shared" si="6169"/>
        <v/>
      </c>
      <c r="BV533" s="67" t="str">
        <f t="shared" si="6170"/>
        <v/>
      </c>
      <c r="BW533" s="67" t="str">
        <f t="shared" si="6171"/>
        <v/>
      </c>
      <c r="BX533" s="67" t="str">
        <f t="shared" si="6172"/>
        <v/>
      </c>
      <c r="BY533" s="75" t="str">
        <f t="shared" si="6173"/>
        <v/>
      </c>
      <c r="BZ533" s="74" t="str">
        <f t="shared" ref="BZ533:BZ596" si="6369">IF(AND($F533=BZ$2,$D533=BZ$3,$E533=BZ$4),1,"")</f>
        <v/>
      </c>
      <c r="CA533" s="67" t="str">
        <f t="shared" ref="CA533" si="6370">IF(AND($F533=BZ$2,$D533=BZ$3,$E533=CA$4),1,"")</f>
        <v/>
      </c>
      <c r="CB533" s="67" t="str">
        <f t="shared" si="6175"/>
        <v/>
      </c>
      <c r="CC533" s="67" t="str">
        <f t="shared" si="6176"/>
        <v/>
      </c>
      <c r="CD533" s="67" t="str">
        <f t="shared" si="6177"/>
        <v/>
      </c>
      <c r="CE533" s="67" t="str">
        <f t="shared" si="6178"/>
        <v/>
      </c>
      <c r="CF533" s="67" t="str">
        <f t="shared" si="6179"/>
        <v/>
      </c>
      <c r="CG533" s="67" t="str">
        <f t="shared" si="6180"/>
        <v/>
      </c>
      <c r="CH533" s="67" t="str">
        <f t="shared" si="6181"/>
        <v/>
      </c>
      <c r="CI533" s="75" t="str">
        <f t="shared" si="6182"/>
        <v/>
      </c>
      <c r="CJ533" s="74" t="str">
        <f t="shared" ref="CJ533:CJ596" si="6371">IF(AND($F533=CJ$2,$D533=CJ$3,$E533=CJ$4),1,"")</f>
        <v/>
      </c>
      <c r="CK533" s="67" t="str">
        <f t="shared" ref="CK533" si="6372">IF(AND($F533=CJ$2,$D533=CJ$3,$E533=CK$4),1,"")</f>
        <v/>
      </c>
      <c r="CL533" s="67" t="str">
        <f t="shared" si="6184"/>
        <v/>
      </c>
      <c r="CM533" s="67" t="str">
        <f t="shared" si="6185"/>
        <v/>
      </c>
      <c r="CN533" s="67" t="str">
        <f t="shared" si="6186"/>
        <v/>
      </c>
      <c r="CO533" s="67" t="str">
        <f t="shared" si="6187"/>
        <v/>
      </c>
      <c r="CP533" s="67" t="str">
        <f t="shared" si="6188"/>
        <v/>
      </c>
      <c r="CQ533" s="67" t="str">
        <f t="shared" si="6189"/>
        <v/>
      </c>
      <c r="CR533" s="67" t="str">
        <f t="shared" si="6190"/>
        <v/>
      </c>
      <c r="CS533" s="75" t="str">
        <f t="shared" si="6191"/>
        <v/>
      </c>
      <c r="CT533" s="74" t="str">
        <f t="shared" ref="CT533:CT596" si="6373">IF(AND($F533=CT$2,$D533=CT$3,$E533=CT$4),1,"")</f>
        <v/>
      </c>
      <c r="CU533" s="67" t="str">
        <f t="shared" ref="CU533" si="6374">IF(AND($F533=CT$2,$D533=CT$3,$E533=CU$4),1,"")</f>
        <v/>
      </c>
      <c r="CV533" s="67" t="str">
        <f t="shared" si="6193"/>
        <v/>
      </c>
      <c r="CW533" s="67" t="str">
        <f t="shared" si="6194"/>
        <v/>
      </c>
      <c r="CX533" s="67" t="str">
        <f t="shared" si="6195"/>
        <v/>
      </c>
      <c r="CY533" s="67" t="str">
        <f t="shared" si="6196"/>
        <v/>
      </c>
      <c r="CZ533" s="67" t="str">
        <f t="shared" si="6197"/>
        <v/>
      </c>
      <c r="DA533" s="67" t="str">
        <f t="shared" si="6198"/>
        <v/>
      </c>
      <c r="DB533" s="67" t="str">
        <f t="shared" si="6199"/>
        <v/>
      </c>
      <c r="DC533" s="75" t="str">
        <f t="shared" si="6200"/>
        <v/>
      </c>
      <c r="DD533" s="74" t="str">
        <f t="shared" ref="DD533:DD596" si="6375">IF(AND($F533=DD$2,$D533=DD$3,$E533=DD$4),1,"")</f>
        <v/>
      </c>
      <c r="DE533" s="67" t="str">
        <f t="shared" ref="DE533" si="6376">IF(AND($F533=DD$2,$D533=DD$3,$E533=DE$4),1,"")</f>
        <v/>
      </c>
      <c r="DF533" s="67" t="str">
        <f t="shared" si="6202"/>
        <v/>
      </c>
      <c r="DG533" s="67" t="str">
        <f t="shared" si="6203"/>
        <v/>
      </c>
      <c r="DH533" s="67" t="str">
        <f t="shared" si="6204"/>
        <v/>
      </c>
      <c r="DI533" s="67" t="str">
        <f t="shared" si="6205"/>
        <v/>
      </c>
      <c r="DJ533" s="67" t="str">
        <f t="shared" si="6206"/>
        <v/>
      </c>
      <c r="DK533" s="67" t="str">
        <f t="shared" si="6207"/>
        <v/>
      </c>
      <c r="DL533" s="67" t="str">
        <f t="shared" si="6208"/>
        <v/>
      </c>
      <c r="DM533" s="75" t="str">
        <f t="shared" si="6209"/>
        <v/>
      </c>
      <c r="DN533" s="74" t="str">
        <f t="shared" ref="DN533:DN596" si="6377">IF(AND($F533=DN$2,$D533=DN$3,$E533=DN$4),1,"")</f>
        <v/>
      </c>
      <c r="DO533" s="67" t="str">
        <f t="shared" ref="DO533" si="6378">IF(AND($F533=DN$2,$D533=DN$3,$E533=DO$4),1,"")</f>
        <v/>
      </c>
      <c r="DP533" s="67" t="str">
        <f t="shared" si="6211"/>
        <v/>
      </c>
      <c r="DQ533" s="67" t="str">
        <f t="shared" si="6212"/>
        <v/>
      </c>
      <c r="DR533" s="67" t="str">
        <f t="shared" si="6213"/>
        <v/>
      </c>
      <c r="DS533" s="67" t="str">
        <f t="shared" si="6214"/>
        <v/>
      </c>
      <c r="DT533" s="67" t="str">
        <f t="shared" si="6215"/>
        <v/>
      </c>
      <c r="DU533" s="67" t="str">
        <f t="shared" si="6216"/>
        <v/>
      </c>
      <c r="DV533" s="67" t="str">
        <f t="shared" si="6217"/>
        <v/>
      </c>
      <c r="DW533" s="76" t="str">
        <f t="shared" si="6218"/>
        <v/>
      </c>
      <c r="DX533" s="73"/>
    </row>
    <row r="534" spans="1:128" hidden="1">
      <c r="A534" s="67" t="str">
        <f>IF(OR(B534=0,B534=""),"",'Stu.Detail (1-20)'!A536)</f>
        <v/>
      </c>
      <c r="B534" s="67" t="str">
        <f>IF(OR('Stu.Detail (1-20)'!B536=0,'Stu.Detail (1-20)'!B536=""),"",'Stu.Detail (1-20)'!B536)</f>
        <v/>
      </c>
      <c r="C534" s="68" t="str">
        <f>IF(OR('Stu.Detail (1-20)'!C536=0,'Stu.Detail (1-20)'!C536=""),"",'Stu.Detail (1-20)'!C536)</f>
        <v/>
      </c>
      <c r="D534" s="67" t="str">
        <f>IF(OR('Stu.Detail (1-20)'!J536=0,'Stu.Detail (1-20)'!J536=""),"",'Stu.Detail (1-20)'!J536)</f>
        <v/>
      </c>
      <c r="E534" s="67" t="str">
        <f>IF(OR('Stu.Detail (1-20)'!K536=0,'Stu.Detail (1-20)'!K536=""),"",'Stu.Detail (1-20)'!K536)</f>
        <v/>
      </c>
      <c r="F534" s="67" t="str">
        <f>IF(OR('Stu.Detail (1-20)'!L536=0,'Stu.Detail (1-20)'!L536=""),"",'Stu.Detail (1-20)'!L536)</f>
        <v/>
      </c>
      <c r="H534" s="74" t="str">
        <f t="shared" si="6109"/>
        <v/>
      </c>
      <c r="I534" s="67" t="str">
        <f t="shared" si="6110"/>
        <v/>
      </c>
      <c r="J534" s="67" t="str">
        <f t="shared" si="6111"/>
        <v/>
      </c>
      <c r="K534" s="67" t="str">
        <f t="shared" si="6112"/>
        <v/>
      </c>
      <c r="L534" s="67" t="str">
        <f t="shared" si="6113"/>
        <v/>
      </c>
      <c r="M534" s="67" t="str">
        <f t="shared" si="6114"/>
        <v/>
      </c>
      <c r="N534" s="67" t="str">
        <f t="shared" si="6115"/>
        <v/>
      </c>
      <c r="O534" s="67" t="str">
        <f t="shared" si="6116"/>
        <v/>
      </c>
      <c r="P534" s="67" t="str">
        <f t="shared" si="6117"/>
        <v/>
      </c>
      <c r="Q534" s="75" t="str">
        <f t="shared" si="6118"/>
        <v/>
      </c>
      <c r="R534" s="74" t="str">
        <f t="shared" si="6119"/>
        <v/>
      </c>
      <c r="S534" s="67" t="str">
        <f t="shared" si="6120"/>
        <v/>
      </c>
      <c r="T534" s="67" t="str">
        <f t="shared" si="6121"/>
        <v/>
      </c>
      <c r="U534" s="67" t="str">
        <f t="shared" si="6122"/>
        <v/>
      </c>
      <c r="V534" s="67" t="str">
        <f t="shared" si="6123"/>
        <v/>
      </c>
      <c r="W534" s="67" t="str">
        <f t="shared" si="6124"/>
        <v/>
      </c>
      <c r="X534" s="67" t="str">
        <f t="shared" si="6125"/>
        <v/>
      </c>
      <c r="Y534" s="67" t="str">
        <f t="shared" si="6126"/>
        <v/>
      </c>
      <c r="Z534" s="67" t="str">
        <f t="shared" si="6127"/>
        <v/>
      </c>
      <c r="AA534" s="75" t="str">
        <f t="shared" si="6128"/>
        <v/>
      </c>
      <c r="AB534" s="74" t="str">
        <f t="shared" si="6359"/>
        <v/>
      </c>
      <c r="AC534" s="67" t="str">
        <f t="shared" ref="AC534" si="6379">IF(AND($F534=AB$2,$D534=AB$3,$E534=AC$4),1,"")</f>
        <v/>
      </c>
      <c r="AD534" s="67" t="str">
        <f t="shared" si="6130"/>
        <v/>
      </c>
      <c r="AE534" s="67" t="str">
        <f t="shared" si="6131"/>
        <v/>
      </c>
      <c r="AF534" s="67" t="str">
        <f t="shared" si="6132"/>
        <v/>
      </c>
      <c r="AG534" s="67" t="str">
        <f t="shared" si="6133"/>
        <v/>
      </c>
      <c r="AH534" s="67" t="str">
        <f t="shared" si="6134"/>
        <v/>
      </c>
      <c r="AI534" s="67" t="str">
        <f t="shared" si="6135"/>
        <v/>
      </c>
      <c r="AJ534" s="67" t="str">
        <f t="shared" si="6136"/>
        <v/>
      </c>
      <c r="AK534" s="75" t="str">
        <f t="shared" si="6137"/>
        <v/>
      </c>
      <c r="AL534" s="74" t="str">
        <f t="shared" si="6361"/>
        <v/>
      </c>
      <c r="AM534" s="67" t="str">
        <f t="shared" ref="AM534" si="6380">IF(AND($F534=AL$2,$D534=AL$3,$E534=AM$4),1,"")</f>
        <v/>
      </c>
      <c r="AN534" s="67" t="str">
        <f t="shared" si="6139"/>
        <v/>
      </c>
      <c r="AO534" s="67" t="str">
        <f t="shared" si="6140"/>
        <v/>
      </c>
      <c r="AP534" s="67" t="str">
        <f t="shared" si="6141"/>
        <v/>
      </c>
      <c r="AQ534" s="67" t="str">
        <f t="shared" si="6142"/>
        <v/>
      </c>
      <c r="AR534" s="67" t="str">
        <f t="shared" si="6143"/>
        <v/>
      </c>
      <c r="AS534" s="67" t="str">
        <f t="shared" si="6144"/>
        <v/>
      </c>
      <c r="AT534" s="67" t="str">
        <f t="shared" si="6145"/>
        <v/>
      </c>
      <c r="AU534" s="75" t="str">
        <f t="shared" si="6146"/>
        <v/>
      </c>
      <c r="AV534" s="74" t="str">
        <f t="shared" si="6363"/>
        <v/>
      </c>
      <c r="AW534" s="67" t="str">
        <f t="shared" ref="AW534" si="6381">IF(AND($F534=AV$2,$D534=AV$3,$E534=AW$4),1,"")</f>
        <v/>
      </c>
      <c r="AX534" s="67" t="str">
        <f t="shared" si="6148"/>
        <v/>
      </c>
      <c r="AY534" s="67" t="str">
        <f t="shared" si="6149"/>
        <v/>
      </c>
      <c r="AZ534" s="67" t="str">
        <f t="shared" si="6150"/>
        <v/>
      </c>
      <c r="BA534" s="67" t="str">
        <f t="shared" si="6151"/>
        <v/>
      </c>
      <c r="BB534" s="67" t="str">
        <f t="shared" si="6152"/>
        <v/>
      </c>
      <c r="BC534" s="67" t="str">
        <f t="shared" si="6153"/>
        <v/>
      </c>
      <c r="BD534" s="67" t="str">
        <f t="shared" si="6154"/>
        <v/>
      </c>
      <c r="BE534" s="75" t="str">
        <f t="shared" si="6155"/>
        <v/>
      </c>
      <c r="BF534" s="74" t="str">
        <f t="shared" si="6365"/>
        <v/>
      </c>
      <c r="BG534" s="67" t="str">
        <f t="shared" ref="BG534" si="6382">IF(AND($F534=BF$2,$D534=BF$3,$E534=BG$4),1,"")</f>
        <v/>
      </c>
      <c r="BH534" s="67" t="str">
        <f t="shared" si="6157"/>
        <v/>
      </c>
      <c r="BI534" s="67" t="str">
        <f t="shared" si="6158"/>
        <v/>
      </c>
      <c r="BJ534" s="67" t="str">
        <f t="shared" si="6159"/>
        <v/>
      </c>
      <c r="BK534" s="67" t="str">
        <f t="shared" si="6160"/>
        <v/>
      </c>
      <c r="BL534" s="67" t="str">
        <f t="shared" si="6161"/>
        <v/>
      </c>
      <c r="BM534" s="67" t="str">
        <f t="shared" si="6162"/>
        <v/>
      </c>
      <c r="BN534" s="67" t="str">
        <f t="shared" si="6163"/>
        <v/>
      </c>
      <c r="BO534" s="75" t="str">
        <f t="shared" si="6164"/>
        <v/>
      </c>
      <c r="BP534" s="74" t="str">
        <f t="shared" si="6367"/>
        <v/>
      </c>
      <c r="BQ534" s="67" t="str">
        <f t="shared" ref="BQ534" si="6383">IF(AND($F534=BP$2,$D534=BP$3,$E534=BQ$4),1,"")</f>
        <v/>
      </c>
      <c r="BR534" s="67" t="str">
        <f t="shared" si="6166"/>
        <v/>
      </c>
      <c r="BS534" s="67" t="str">
        <f t="shared" si="6167"/>
        <v/>
      </c>
      <c r="BT534" s="67" t="str">
        <f t="shared" si="6168"/>
        <v/>
      </c>
      <c r="BU534" s="67" t="str">
        <f t="shared" si="6169"/>
        <v/>
      </c>
      <c r="BV534" s="67" t="str">
        <f t="shared" si="6170"/>
        <v/>
      </c>
      <c r="BW534" s="67" t="str">
        <f t="shared" si="6171"/>
        <v/>
      </c>
      <c r="BX534" s="67" t="str">
        <f t="shared" si="6172"/>
        <v/>
      </c>
      <c r="BY534" s="75" t="str">
        <f t="shared" si="6173"/>
        <v/>
      </c>
      <c r="BZ534" s="74" t="str">
        <f t="shared" si="6369"/>
        <v/>
      </c>
      <c r="CA534" s="67" t="str">
        <f t="shared" ref="CA534" si="6384">IF(AND($F534=BZ$2,$D534=BZ$3,$E534=CA$4),1,"")</f>
        <v/>
      </c>
      <c r="CB534" s="67" t="str">
        <f t="shared" si="6175"/>
        <v/>
      </c>
      <c r="CC534" s="67" t="str">
        <f t="shared" si="6176"/>
        <v/>
      </c>
      <c r="CD534" s="67" t="str">
        <f t="shared" si="6177"/>
        <v/>
      </c>
      <c r="CE534" s="67" t="str">
        <f t="shared" si="6178"/>
        <v/>
      </c>
      <c r="CF534" s="67" t="str">
        <f t="shared" si="6179"/>
        <v/>
      </c>
      <c r="CG534" s="67" t="str">
        <f t="shared" si="6180"/>
        <v/>
      </c>
      <c r="CH534" s="67" t="str">
        <f t="shared" si="6181"/>
        <v/>
      </c>
      <c r="CI534" s="75" t="str">
        <f t="shared" si="6182"/>
        <v/>
      </c>
      <c r="CJ534" s="74" t="str">
        <f t="shared" si="6371"/>
        <v/>
      </c>
      <c r="CK534" s="67" t="str">
        <f t="shared" ref="CK534" si="6385">IF(AND($F534=CJ$2,$D534=CJ$3,$E534=CK$4),1,"")</f>
        <v/>
      </c>
      <c r="CL534" s="67" t="str">
        <f t="shared" si="6184"/>
        <v/>
      </c>
      <c r="CM534" s="67" t="str">
        <f t="shared" si="6185"/>
        <v/>
      </c>
      <c r="CN534" s="67" t="str">
        <f t="shared" si="6186"/>
        <v/>
      </c>
      <c r="CO534" s="67" t="str">
        <f t="shared" si="6187"/>
        <v/>
      </c>
      <c r="CP534" s="67" t="str">
        <f t="shared" si="6188"/>
        <v/>
      </c>
      <c r="CQ534" s="67" t="str">
        <f t="shared" si="6189"/>
        <v/>
      </c>
      <c r="CR534" s="67" t="str">
        <f t="shared" si="6190"/>
        <v/>
      </c>
      <c r="CS534" s="75" t="str">
        <f t="shared" si="6191"/>
        <v/>
      </c>
      <c r="CT534" s="74" t="str">
        <f t="shared" si="6373"/>
        <v/>
      </c>
      <c r="CU534" s="67" t="str">
        <f t="shared" ref="CU534" si="6386">IF(AND($F534=CT$2,$D534=CT$3,$E534=CU$4),1,"")</f>
        <v/>
      </c>
      <c r="CV534" s="67" t="str">
        <f t="shared" si="6193"/>
        <v/>
      </c>
      <c r="CW534" s="67" t="str">
        <f t="shared" si="6194"/>
        <v/>
      </c>
      <c r="CX534" s="67" t="str">
        <f t="shared" si="6195"/>
        <v/>
      </c>
      <c r="CY534" s="67" t="str">
        <f t="shared" si="6196"/>
        <v/>
      </c>
      <c r="CZ534" s="67" t="str">
        <f t="shared" si="6197"/>
        <v/>
      </c>
      <c r="DA534" s="67" t="str">
        <f t="shared" si="6198"/>
        <v/>
      </c>
      <c r="DB534" s="67" t="str">
        <f t="shared" si="6199"/>
        <v/>
      </c>
      <c r="DC534" s="75" t="str">
        <f t="shared" si="6200"/>
        <v/>
      </c>
      <c r="DD534" s="74" t="str">
        <f t="shared" si="6375"/>
        <v/>
      </c>
      <c r="DE534" s="67" t="str">
        <f t="shared" ref="DE534" si="6387">IF(AND($F534=DD$2,$D534=DD$3,$E534=DE$4),1,"")</f>
        <v/>
      </c>
      <c r="DF534" s="67" t="str">
        <f t="shared" si="6202"/>
        <v/>
      </c>
      <c r="DG534" s="67" t="str">
        <f t="shared" si="6203"/>
        <v/>
      </c>
      <c r="DH534" s="67" t="str">
        <f t="shared" si="6204"/>
        <v/>
      </c>
      <c r="DI534" s="67" t="str">
        <f t="shared" si="6205"/>
        <v/>
      </c>
      <c r="DJ534" s="67" t="str">
        <f t="shared" si="6206"/>
        <v/>
      </c>
      <c r="DK534" s="67" t="str">
        <f t="shared" si="6207"/>
        <v/>
      </c>
      <c r="DL534" s="67" t="str">
        <f t="shared" si="6208"/>
        <v/>
      </c>
      <c r="DM534" s="75" t="str">
        <f t="shared" si="6209"/>
        <v/>
      </c>
      <c r="DN534" s="74" t="str">
        <f t="shared" si="6377"/>
        <v/>
      </c>
      <c r="DO534" s="67" t="str">
        <f t="shared" ref="DO534" si="6388">IF(AND($F534=DN$2,$D534=DN$3,$E534=DO$4),1,"")</f>
        <v/>
      </c>
      <c r="DP534" s="67" t="str">
        <f t="shared" si="6211"/>
        <v/>
      </c>
      <c r="DQ534" s="67" t="str">
        <f t="shared" si="6212"/>
        <v/>
      </c>
      <c r="DR534" s="67" t="str">
        <f t="shared" si="6213"/>
        <v/>
      </c>
      <c r="DS534" s="67" t="str">
        <f t="shared" si="6214"/>
        <v/>
      </c>
      <c r="DT534" s="67" t="str">
        <f t="shared" si="6215"/>
        <v/>
      </c>
      <c r="DU534" s="67" t="str">
        <f t="shared" si="6216"/>
        <v/>
      </c>
      <c r="DV534" s="67" t="str">
        <f t="shared" si="6217"/>
        <v/>
      </c>
      <c r="DW534" s="76" t="str">
        <f t="shared" si="6218"/>
        <v/>
      </c>
      <c r="DX534" s="73"/>
    </row>
    <row r="535" spans="1:128" hidden="1">
      <c r="A535" s="67" t="str">
        <f>IF(OR(B535=0,B535=""),"",'Stu.Detail (1-20)'!A537)</f>
        <v/>
      </c>
      <c r="B535" s="67" t="str">
        <f>IF(OR('Stu.Detail (1-20)'!B537=0,'Stu.Detail (1-20)'!B537=""),"",'Stu.Detail (1-20)'!B537)</f>
        <v/>
      </c>
      <c r="C535" s="68" t="str">
        <f>IF(OR('Stu.Detail (1-20)'!C537=0,'Stu.Detail (1-20)'!C537=""),"",'Stu.Detail (1-20)'!C537)</f>
        <v/>
      </c>
      <c r="D535" s="67" t="str">
        <f>IF(OR('Stu.Detail (1-20)'!J537=0,'Stu.Detail (1-20)'!J537=""),"",'Stu.Detail (1-20)'!J537)</f>
        <v/>
      </c>
      <c r="E535" s="67" t="str">
        <f>IF(OR('Stu.Detail (1-20)'!K537=0,'Stu.Detail (1-20)'!K537=""),"",'Stu.Detail (1-20)'!K537)</f>
        <v/>
      </c>
      <c r="F535" s="67" t="str">
        <f>IF(OR('Stu.Detail (1-20)'!L537=0,'Stu.Detail (1-20)'!L537=""),"",'Stu.Detail (1-20)'!L537)</f>
        <v/>
      </c>
      <c r="H535" s="74" t="str">
        <f t="shared" si="6109"/>
        <v/>
      </c>
      <c r="I535" s="67" t="str">
        <f t="shared" si="6110"/>
        <v/>
      </c>
      <c r="J535" s="67" t="str">
        <f t="shared" si="6111"/>
        <v/>
      </c>
      <c r="K535" s="67" t="str">
        <f t="shared" si="6112"/>
        <v/>
      </c>
      <c r="L535" s="67" t="str">
        <f t="shared" si="6113"/>
        <v/>
      </c>
      <c r="M535" s="67" t="str">
        <f t="shared" si="6114"/>
        <v/>
      </c>
      <c r="N535" s="67" t="str">
        <f t="shared" si="6115"/>
        <v/>
      </c>
      <c r="O535" s="67" t="str">
        <f t="shared" si="6116"/>
        <v/>
      </c>
      <c r="P535" s="67" t="str">
        <f t="shared" si="6117"/>
        <v/>
      </c>
      <c r="Q535" s="75" t="str">
        <f t="shared" si="6118"/>
        <v/>
      </c>
      <c r="R535" s="74" t="str">
        <f t="shared" si="6119"/>
        <v/>
      </c>
      <c r="S535" s="67" t="str">
        <f t="shared" si="6120"/>
        <v/>
      </c>
      <c r="T535" s="67" t="str">
        <f t="shared" si="6121"/>
        <v/>
      </c>
      <c r="U535" s="67" t="str">
        <f t="shared" si="6122"/>
        <v/>
      </c>
      <c r="V535" s="67" t="str">
        <f t="shared" si="6123"/>
        <v/>
      </c>
      <c r="W535" s="67" t="str">
        <f t="shared" si="6124"/>
        <v/>
      </c>
      <c r="X535" s="67" t="str">
        <f t="shared" si="6125"/>
        <v/>
      </c>
      <c r="Y535" s="67" t="str">
        <f t="shared" si="6126"/>
        <v/>
      </c>
      <c r="Z535" s="67" t="str">
        <f t="shared" si="6127"/>
        <v/>
      </c>
      <c r="AA535" s="75" t="str">
        <f t="shared" si="6128"/>
        <v/>
      </c>
      <c r="AB535" s="74" t="str">
        <f t="shared" si="6359"/>
        <v/>
      </c>
      <c r="AC535" s="67" t="str">
        <f t="shared" ref="AC535" si="6389">IF(AND($F535=AB$2,$D535=AB$3,$E535=AC$4),1,"")</f>
        <v/>
      </c>
      <c r="AD535" s="67" t="str">
        <f t="shared" si="6130"/>
        <v/>
      </c>
      <c r="AE535" s="67" t="str">
        <f t="shared" si="6131"/>
        <v/>
      </c>
      <c r="AF535" s="67" t="str">
        <f t="shared" si="6132"/>
        <v/>
      </c>
      <c r="AG535" s="67" t="str">
        <f t="shared" si="6133"/>
        <v/>
      </c>
      <c r="AH535" s="67" t="str">
        <f t="shared" si="6134"/>
        <v/>
      </c>
      <c r="AI535" s="67" t="str">
        <f t="shared" si="6135"/>
        <v/>
      </c>
      <c r="AJ535" s="67" t="str">
        <f t="shared" si="6136"/>
        <v/>
      </c>
      <c r="AK535" s="75" t="str">
        <f t="shared" si="6137"/>
        <v/>
      </c>
      <c r="AL535" s="74" t="str">
        <f t="shared" si="6361"/>
        <v/>
      </c>
      <c r="AM535" s="67" t="str">
        <f t="shared" ref="AM535" si="6390">IF(AND($F535=AL$2,$D535=AL$3,$E535=AM$4),1,"")</f>
        <v/>
      </c>
      <c r="AN535" s="67" t="str">
        <f t="shared" si="6139"/>
        <v/>
      </c>
      <c r="AO535" s="67" t="str">
        <f t="shared" si="6140"/>
        <v/>
      </c>
      <c r="AP535" s="67" t="str">
        <f t="shared" si="6141"/>
        <v/>
      </c>
      <c r="AQ535" s="67" t="str">
        <f t="shared" si="6142"/>
        <v/>
      </c>
      <c r="AR535" s="67" t="str">
        <f t="shared" si="6143"/>
        <v/>
      </c>
      <c r="AS535" s="67" t="str">
        <f t="shared" si="6144"/>
        <v/>
      </c>
      <c r="AT535" s="67" t="str">
        <f t="shared" si="6145"/>
        <v/>
      </c>
      <c r="AU535" s="75" t="str">
        <f t="shared" si="6146"/>
        <v/>
      </c>
      <c r="AV535" s="74" t="str">
        <f t="shared" si="6363"/>
        <v/>
      </c>
      <c r="AW535" s="67" t="str">
        <f t="shared" ref="AW535" si="6391">IF(AND($F535=AV$2,$D535=AV$3,$E535=AW$4),1,"")</f>
        <v/>
      </c>
      <c r="AX535" s="67" t="str">
        <f t="shared" si="6148"/>
        <v/>
      </c>
      <c r="AY535" s="67" t="str">
        <f t="shared" si="6149"/>
        <v/>
      </c>
      <c r="AZ535" s="67" t="str">
        <f t="shared" si="6150"/>
        <v/>
      </c>
      <c r="BA535" s="67" t="str">
        <f t="shared" si="6151"/>
        <v/>
      </c>
      <c r="BB535" s="67" t="str">
        <f t="shared" si="6152"/>
        <v/>
      </c>
      <c r="BC535" s="67" t="str">
        <f t="shared" si="6153"/>
        <v/>
      </c>
      <c r="BD535" s="67" t="str">
        <f t="shared" si="6154"/>
        <v/>
      </c>
      <c r="BE535" s="75" t="str">
        <f t="shared" si="6155"/>
        <v/>
      </c>
      <c r="BF535" s="74" t="str">
        <f t="shared" si="6365"/>
        <v/>
      </c>
      <c r="BG535" s="67" t="str">
        <f t="shared" ref="BG535" si="6392">IF(AND($F535=BF$2,$D535=BF$3,$E535=BG$4),1,"")</f>
        <v/>
      </c>
      <c r="BH535" s="67" t="str">
        <f t="shared" si="6157"/>
        <v/>
      </c>
      <c r="BI535" s="67" t="str">
        <f t="shared" si="6158"/>
        <v/>
      </c>
      <c r="BJ535" s="67" t="str">
        <f t="shared" si="6159"/>
        <v/>
      </c>
      <c r="BK535" s="67" t="str">
        <f t="shared" si="6160"/>
        <v/>
      </c>
      <c r="BL535" s="67" t="str">
        <f t="shared" si="6161"/>
        <v/>
      </c>
      <c r="BM535" s="67" t="str">
        <f t="shared" si="6162"/>
        <v/>
      </c>
      <c r="BN535" s="67" t="str">
        <f t="shared" si="6163"/>
        <v/>
      </c>
      <c r="BO535" s="75" t="str">
        <f t="shared" si="6164"/>
        <v/>
      </c>
      <c r="BP535" s="74" t="str">
        <f t="shared" si="6367"/>
        <v/>
      </c>
      <c r="BQ535" s="67" t="str">
        <f t="shared" ref="BQ535" si="6393">IF(AND($F535=BP$2,$D535=BP$3,$E535=BQ$4),1,"")</f>
        <v/>
      </c>
      <c r="BR535" s="67" t="str">
        <f t="shared" si="6166"/>
        <v/>
      </c>
      <c r="BS535" s="67" t="str">
        <f t="shared" si="6167"/>
        <v/>
      </c>
      <c r="BT535" s="67" t="str">
        <f t="shared" si="6168"/>
        <v/>
      </c>
      <c r="BU535" s="67" t="str">
        <f t="shared" si="6169"/>
        <v/>
      </c>
      <c r="BV535" s="67" t="str">
        <f t="shared" si="6170"/>
        <v/>
      </c>
      <c r="BW535" s="67" t="str">
        <f t="shared" si="6171"/>
        <v/>
      </c>
      <c r="BX535" s="67" t="str">
        <f t="shared" si="6172"/>
        <v/>
      </c>
      <c r="BY535" s="75" t="str">
        <f t="shared" si="6173"/>
        <v/>
      </c>
      <c r="BZ535" s="74" t="str">
        <f t="shared" si="6369"/>
        <v/>
      </c>
      <c r="CA535" s="67" t="str">
        <f t="shared" ref="CA535" si="6394">IF(AND($F535=BZ$2,$D535=BZ$3,$E535=CA$4),1,"")</f>
        <v/>
      </c>
      <c r="CB535" s="67" t="str">
        <f t="shared" si="6175"/>
        <v/>
      </c>
      <c r="CC535" s="67" t="str">
        <f t="shared" si="6176"/>
        <v/>
      </c>
      <c r="CD535" s="67" t="str">
        <f t="shared" si="6177"/>
        <v/>
      </c>
      <c r="CE535" s="67" t="str">
        <f t="shared" si="6178"/>
        <v/>
      </c>
      <c r="CF535" s="67" t="str">
        <f t="shared" si="6179"/>
        <v/>
      </c>
      <c r="CG535" s="67" t="str">
        <f t="shared" si="6180"/>
        <v/>
      </c>
      <c r="CH535" s="67" t="str">
        <f t="shared" si="6181"/>
        <v/>
      </c>
      <c r="CI535" s="75" t="str">
        <f t="shared" si="6182"/>
        <v/>
      </c>
      <c r="CJ535" s="74" t="str">
        <f t="shared" si="6371"/>
        <v/>
      </c>
      <c r="CK535" s="67" t="str">
        <f t="shared" ref="CK535" si="6395">IF(AND($F535=CJ$2,$D535=CJ$3,$E535=CK$4),1,"")</f>
        <v/>
      </c>
      <c r="CL535" s="67" t="str">
        <f t="shared" si="6184"/>
        <v/>
      </c>
      <c r="CM535" s="67" t="str">
        <f t="shared" si="6185"/>
        <v/>
      </c>
      <c r="CN535" s="67" t="str">
        <f t="shared" si="6186"/>
        <v/>
      </c>
      <c r="CO535" s="67" t="str">
        <f t="shared" si="6187"/>
        <v/>
      </c>
      <c r="CP535" s="67" t="str">
        <f t="shared" si="6188"/>
        <v/>
      </c>
      <c r="CQ535" s="67" t="str">
        <f t="shared" si="6189"/>
        <v/>
      </c>
      <c r="CR535" s="67" t="str">
        <f t="shared" si="6190"/>
        <v/>
      </c>
      <c r="CS535" s="75" t="str">
        <f t="shared" si="6191"/>
        <v/>
      </c>
      <c r="CT535" s="74" t="str">
        <f t="shared" si="6373"/>
        <v/>
      </c>
      <c r="CU535" s="67" t="str">
        <f t="shared" ref="CU535" si="6396">IF(AND($F535=CT$2,$D535=CT$3,$E535=CU$4),1,"")</f>
        <v/>
      </c>
      <c r="CV535" s="67" t="str">
        <f t="shared" si="6193"/>
        <v/>
      </c>
      <c r="CW535" s="67" t="str">
        <f t="shared" si="6194"/>
        <v/>
      </c>
      <c r="CX535" s="67" t="str">
        <f t="shared" si="6195"/>
        <v/>
      </c>
      <c r="CY535" s="67" t="str">
        <f t="shared" si="6196"/>
        <v/>
      </c>
      <c r="CZ535" s="67" t="str">
        <f t="shared" si="6197"/>
        <v/>
      </c>
      <c r="DA535" s="67" t="str">
        <f t="shared" si="6198"/>
        <v/>
      </c>
      <c r="DB535" s="67" t="str">
        <f t="shared" si="6199"/>
        <v/>
      </c>
      <c r="DC535" s="75" t="str">
        <f t="shared" si="6200"/>
        <v/>
      </c>
      <c r="DD535" s="74" t="str">
        <f t="shared" si="6375"/>
        <v/>
      </c>
      <c r="DE535" s="67" t="str">
        <f t="shared" ref="DE535" si="6397">IF(AND($F535=DD$2,$D535=DD$3,$E535=DE$4),1,"")</f>
        <v/>
      </c>
      <c r="DF535" s="67" t="str">
        <f t="shared" si="6202"/>
        <v/>
      </c>
      <c r="DG535" s="67" t="str">
        <f t="shared" si="6203"/>
        <v/>
      </c>
      <c r="DH535" s="67" t="str">
        <f t="shared" si="6204"/>
        <v/>
      </c>
      <c r="DI535" s="67" t="str">
        <f t="shared" si="6205"/>
        <v/>
      </c>
      <c r="DJ535" s="67" t="str">
        <f t="shared" si="6206"/>
        <v/>
      </c>
      <c r="DK535" s="67" t="str">
        <f t="shared" si="6207"/>
        <v/>
      </c>
      <c r="DL535" s="67" t="str">
        <f t="shared" si="6208"/>
        <v/>
      </c>
      <c r="DM535" s="75" t="str">
        <f t="shared" si="6209"/>
        <v/>
      </c>
      <c r="DN535" s="74" t="str">
        <f t="shared" si="6377"/>
        <v/>
      </c>
      <c r="DO535" s="67" t="str">
        <f t="shared" ref="DO535" si="6398">IF(AND($F535=DN$2,$D535=DN$3,$E535=DO$4),1,"")</f>
        <v/>
      </c>
      <c r="DP535" s="67" t="str">
        <f t="shared" si="6211"/>
        <v/>
      </c>
      <c r="DQ535" s="67" t="str">
        <f t="shared" si="6212"/>
        <v/>
      </c>
      <c r="DR535" s="67" t="str">
        <f t="shared" si="6213"/>
        <v/>
      </c>
      <c r="DS535" s="67" t="str">
        <f t="shared" si="6214"/>
        <v/>
      </c>
      <c r="DT535" s="67" t="str">
        <f t="shared" si="6215"/>
        <v/>
      </c>
      <c r="DU535" s="67" t="str">
        <f t="shared" si="6216"/>
        <v/>
      </c>
      <c r="DV535" s="67" t="str">
        <f t="shared" si="6217"/>
        <v/>
      </c>
      <c r="DW535" s="76" t="str">
        <f t="shared" si="6218"/>
        <v/>
      </c>
      <c r="DX535" s="73"/>
    </row>
    <row r="536" spans="1:128" hidden="1">
      <c r="A536" s="67" t="str">
        <f>IF(OR(B536=0,B536=""),"",'Stu.Detail (1-20)'!A538)</f>
        <v/>
      </c>
      <c r="B536" s="67" t="str">
        <f>IF(OR('Stu.Detail (1-20)'!B538=0,'Stu.Detail (1-20)'!B538=""),"",'Stu.Detail (1-20)'!B538)</f>
        <v/>
      </c>
      <c r="C536" s="68" t="str">
        <f>IF(OR('Stu.Detail (1-20)'!C538=0,'Stu.Detail (1-20)'!C538=""),"",'Stu.Detail (1-20)'!C538)</f>
        <v/>
      </c>
      <c r="D536" s="67" t="str">
        <f>IF(OR('Stu.Detail (1-20)'!J538=0,'Stu.Detail (1-20)'!J538=""),"",'Stu.Detail (1-20)'!J538)</f>
        <v/>
      </c>
      <c r="E536" s="67" t="str">
        <f>IF(OR('Stu.Detail (1-20)'!K538=0,'Stu.Detail (1-20)'!K538=""),"",'Stu.Detail (1-20)'!K538)</f>
        <v/>
      </c>
      <c r="F536" s="67" t="str">
        <f>IF(OR('Stu.Detail (1-20)'!L538=0,'Stu.Detail (1-20)'!L538=""),"",'Stu.Detail (1-20)'!L538)</f>
        <v/>
      </c>
      <c r="H536" s="74" t="str">
        <f t="shared" si="6109"/>
        <v/>
      </c>
      <c r="I536" s="67" t="str">
        <f t="shared" si="6110"/>
        <v/>
      </c>
      <c r="J536" s="67" t="str">
        <f t="shared" si="6111"/>
        <v/>
      </c>
      <c r="K536" s="67" t="str">
        <f t="shared" si="6112"/>
        <v/>
      </c>
      <c r="L536" s="67" t="str">
        <f t="shared" si="6113"/>
        <v/>
      </c>
      <c r="M536" s="67" t="str">
        <f t="shared" si="6114"/>
        <v/>
      </c>
      <c r="N536" s="67" t="str">
        <f t="shared" si="6115"/>
        <v/>
      </c>
      <c r="O536" s="67" t="str">
        <f t="shared" si="6116"/>
        <v/>
      </c>
      <c r="P536" s="67" t="str">
        <f t="shared" si="6117"/>
        <v/>
      </c>
      <c r="Q536" s="75" t="str">
        <f t="shared" si="6118"/>
        <v/>
      </c>
      <c r="R536" s="74" t="str">
        <f t="shared" si="6119"/>
        <v/>
      </c>
      <c r="S536" s="67" t="str">
        <f t="shared" si="6120"/>
        <v/>
      </c>
      <c r="T536" s="67" t="str">
        <f t="shared" si="6121"/>
        <v/>
      </c>
      <c r="U536" s="67" t="str">
        <f t="shared" si="6122"/>
        <v/>
      </c>
      <c r="V536" s="67" t="str">
        <f t="shared" si="6123"/>
        <v/>
      </c>
      <c r="W536" s="67" t="str">
        <f t="shared" si="6124"/>
        <v/>
      </c>
      <c r="X536" s="67" t="str">
        <f t="shared" si="6125"/>
        <v/>
      </c>
      <c r="Y536" s="67" t="str">
        <f t="shared" si="6126"/>
        <v/>
      </c>
      <c r="Z536" s="67" t="str">
        <f t="shared" si="6127"/>
        <v/>
      </c>
      <c r="AA536" s="75" t="str">
        <f t="shared" si="6128"/>
        <v/>
      </c>
      <c r="AB536" s="74" t="str">
        <f t="shared" si="6359"/>
        <v/>
      </c>
      <c r="AC536" s="67" t="str">
        <f t="shared" ref="AC536" si="6399">IF(AND($F536=AB$2,$D536=AB$3,$E536=AC$4),1,"")</f>
        <v/>
      </c>
      <c r="AD536" s="67" t="str">
        <f t="shared" si="6130"/>
        <v/>
      </c>
      <c r="AE536" s="67" t="str">
        <f t="shared" si="6131"/>
        <v/>
      </c>
      <c r="AF536" s="67" t="str">
        <f t="shared" si="6132"/>
        <v/>
      </c>
      <c r="AG536" s="67" t="str">
        <f t="shared" si="6133"/>
        <v/>
      </c>
      <c r="AH536" s="67" t="str">
        <f t="shared" si="6134"/>
        <v/>
      </c>
      <c r="AI536" s="67" t="str">
        <f t="shared" si="6135"/>
        <v/>
      </c>
      <c r="AJ536" s="67" t="str">
        <f t="shared" si="6136"/>
        <v/>
      </c>
      <c r="AK536" s="75" t="str">
        <f t="shared" si="6137"/>
        <v/>
      </c>
      <c r="AL536" s="74" t="str">
        <f t="shared" si="6361"/>
        <v/>
      </c>
      <c r="AM536" s="67" t="str">
        <f t="shared" ref="AM536" si="6400">IF(AND($F536=AL$2,$D536=AL$3,$E536=AM$4),1,"")</f>
        <v/>
      </c>
      <c r="AN536" s="67" t="str">
        <f t="shared" si="6139"/>
        <v/>
      </c>
      <c r="AO536" s="67" t="str">
        <f t="shared" si="6140"/>
        <v/>
      </c>
      <c r="AP536" s="67" t="str">
        <f t="shared" si="6141"/>
        <v/>
      </c>
      <c r="AQ536" s="67" t="str">
        <f t="shared" si="6142"/>
        <v/>
      </c>
      <c r="AR536" s="67" t="str">
        <f t="shared" si="6143"/>
        <v/>
      </c>
      <c r="AS536" s="67" t="str">
        <f t="shared" si="6144"/>
        <v/>
      </c>
      <c r="AT536" s="67" t="str">
        <f t="shared" si="6145"/>
        <v/>
      </c>
      <c r="AU536" s="75" t="str">
        <f t="shared" si="6146"/>
        <v/>
      </c>
      <c r="AV536" s="74" t="str">
        <f t="shared" si="6363"/>
        <v/>
      </c>
      <c r="AW536" s="67" t="str">
        <f t="shared" ref="AW536" si="6401">IF(AND($F536=AV$2,$D536=AV$3,$E536=AW$4),1,"")</f>
        <v/>
      </c>
      <c r="AX536" s="67" t="str">
        <f t="shared" si="6148"/>
        <v/>
      </c>
      <c r="AY536" s="67" t="str">
        <f t="shared" si="6149"/>
        <v/>
      </c>
      <c r="AZ536" s="67" t="str">
        <f t="shared" si="6150"/>
        <v/>
      </c>
      <c r="BA536" s="67" t="str">
        <f t="shared" si="6151"/>
        <v/>
      </c>
      <c r="BB536" s="67" t="str">
        <f t="shared" si="6152"/>
        <v/>
      </c>
      <c r="BC536" s="67" t="str">
        <f t="shared" si="6153"/>
        <v/>
      </c>
      <c r="BD536" s="67" t="str">
        <f t="shared" si="6154"/>
        <v/>
      </c>
      <c r="BE536" s="75" t="str">
        <f t="shared" si="6155"/>
        <v/>
      </c>
      <c r="BF536" s="74" t="str">
        <f t="shared" si="6365"/>
        <v/>
      </c>
      <c r="BG536" s="67" t="str">
        <f t="shared" ref="BG536" si="6402">IF(AND($F536=BF$2,$D536=BF$3,$E536=BG$4),1,"")</f>
        <v/>
      </c>
      <c r="BH536" s="67" t="str">
        <f t="shared" si="6157"/>
        <v/>
      </c>
      <c r="BI536" s="67" t="str">
        <f t="shared" si="6158"/>
        <v/>
      </c>
      <c r="BJ536" s="67" t="str">
        <f t="shared" si="6159"/>
        <v/>
      </c>
      <c r="BK536" s="67" t="str">
        <f t="shared" si="6160"/>
        <v/>
      </c>
      <c r="BL536" s="67" t="str">
        <f t="shared" si="6161"/>
        <v/>
      </c>
      <c r="BM536" s="67" t="str">
        <f t="shared" si="6162"/>
        <v/>
      </c>
      <c r="BN536" s="67" t="str">
        <f t="shared" si="6163"/>
        <v/>
      </c>
      <c r="BO536" s="75" t="str">
        <f t="shared" si="6164"/>
        <v/>
      </c>
      <c r="BP536" s="74" t="str">
        <f t="shared" si="6367"/>
        <v/>
      </c>
      <c r="BQ536" s="67" t="str">
        <f t="shared" ref="BQ536" si="6403">IF(AND($F536=BP$2,$D536=BP$3,$E536=BQ$4),1,"")</f>
        <v/>
      </c>
      <c r="BR536" s="67" t="str">
        <f t="shared" si="6166"/>
        <v/>
      </c>
      <c r="BS536" s="67" t="str">
        <f t="shared" si="6167"/>
        <v/>
      </c>
      <c r="BT536" s="67" t="str">
        <f t="shared" si="6168"/>
        <v/>
      </c>
      <c r="BU536" s="67" t="str">
        <f t="shared" si="6169"/>
        <v/>
      </c>
      <c r="BV536" s="67" t="str">
        <f t="shared" si="6170"/>
        <v/>
      </c>
      <c r="BW536" s="67" t="str">
        <f t="shared" si="6171"/>
        <v/>
      </c>
      <c r="BX536" s="67" t="str">
        <f t="shared" si="6172"/>
        <v/>
      </c>
      <c r="BY536" s="75" t="str">
        <f t="shared" si="6173"/>
        <v/>
      </c>
      <c r="BZ536" s="74" t="str">
        <f t="shared" si="6369"/>
        <v/>
      </c>
      <c r="CA536" s="67" t="str">
        <f t="shared" ref="CA536" si="6404">IF(AND($F536=BZ$2,$D536=BZ$3,$E536=CA$4),1,"")</f>
        <v/>
      </c>
      <c r="CB536" s="67" t="str">
        <f t="shared" si="6175"/>
        <v/>
      </c>
      <c r="CC536" s="67" t="str">
        <f t="shared" si="6176"/>
        <v/>
      </c>
      <c r="CD536" s="67" t="str">
        <f t="shared" si="6177"/>
        <v/>
      </c>
      <c r="CE536" s="67" t="str">
        <f t="shared" si="6178"/>
        <v/>
      </c>
      <c r="CF536" s="67" t="str">
        <f t="shared" si="6179"/>
        <v/>
      </c>
      <c r="CG536" s="67" t="str">
        <f t="shared" si="6180"/>
        <v/>
      </c>
      <c r="CH536" s="67" t="str">
        <f t="shared" si="6181"/>
        <v/>
      </c>
      <c r="CI536" s="75" t="str">
        <f t="shared" si="6182"/>
        <v/>
      </c>
      <c r="CJ536" s="74" t="str">
        <f t="shared" si="6371"/>
        <v/>
      </c>
      <c r="CK536" s="67" t="str">
        <f t="shared" ref="CK536" si="6405">IF(AND($F536=CJ$2,$D536=CJ$3,$E536=CK$4),1,"")</f>
        <v/>
      </c>
      <c r="CL536" s="67" t="str">
        <f t="shared" si="6184"/>
        <v/>
      </c>
      <c r="CM536" s="67" t="str">
        <f t="shared" si="6185"/>
        <v/>
      </c>
      <c r="CN536" s="67" t="str">
        <f t="shared" si="6186"/>
        <v/>
      </c>
      <c r="CO536" s="67" t="str">
        <f t="shared" si="6187"/>
        <v/>
      </c>
      <c r="CP536" s="67" t="str">
        <f t="shared" si="6188"/>
        <v/>
      </c>
      <c r="CQ536" s="67" t="str">
        <f t="shared" si="6189"/>
        <v/>
      </c>
      <c r="CR536" s="67" t="str">
        <f t="shared" si="6190"/>
        <v/>
      </c>
      <c r="CS536" s="75" t="str">
        <f t="shared" si="6191"/>
        <v/>
      </c>
      <c r="CT536" s="74" t="str">
        <f t="shared" si="6373"/>
        <v/>
      </c>
      <c r="CU536" s="67" t="str">
        <f t="shared" ref="CU536" si="6406">IF(AND($F536=CT$2,$D536=CT$3,$E536=CU$4),1,"")</f>
        <v/>
      </c>
      <c r="CV536" s="67" t="str">
        <f t="shared" si="6193"/>
        <v/>
      </c>
      <c r="CW536" s="67" t="str">
        <f t="shared" si="6194"/>
        <v/>
      </c>
      <c r="CX536" s="67" t="str">
        <f t="shared" si="6195"/>
        <v/>
      </c>
      <c r="CY536" s="67" t="str">
        <f t="shared" si="6196"/>
        <v/>
      </c>
      <c r="CZ536" s="67" t="str">
        <f t="shared" si="6197"/>
        <v/>
      </c>
      <c r="DA536" s="67" t="str">
        <f t="shared" si="6198"/>
        <v/>
      </c>
      <c r="DB536" s="67" t="str">
        <f t="shared" si="6199"/>
        <v/>
      </c>
      <c r="DC536" s="75" t="str">
        <f t="shared" si="6200"/>
        <v/>
      </c>
      <c r="DD536" s="74" t="str">
        <f t="shared" si="6375"/>
        <v/>
      </c>
      <c r="DE536" s="67" t="str">
        <f t="shared" ref="DE536" si="6407">IF(AND($F536=DD$2,$D536=DD$3,$E536=DE$4),1,"")</f>
        <v/>
      </c>
      <c r="DF536" s="67" t="str">
        <f t="shared" si="6202"/>
        <v/>
      </c>
      <c r="DG536" s="67" t="str">
        <f t="shared" si="6203"/>
        <v/>
      </c>
      <c r="DH536" s="67" t="str">
        <f t="shared" si="6204"/>
        <v/>
      </c>
      <c r="DI536" s="67" t="str">
        <f t="shared" si="6205"/>
        <v/>
      </c>
      <c r="DJ536" s="67" t="str">
        <f t="shared" si="6206"/>
        <v/>
      </c>
      <c r="DK536" s="67" t="str">
        <f t="shared" si="6207"/>
        <v/>
      </c>
      <c r="DL536" s="67" t="str">
        <f t="shared" si="6208"/>
        <v/>
      </c>
      <c r="DM536" s="75" t="str">
        <f t="shared" si="6209"/>
        <v/>
      </c>
      <c r="DN536" s="74" t="str">
        <f t="shared" si="6377"/>
        <v/>
      </c>
      <c r="DO536" s="67" t="str">
        <f t="shared" ref="DO536" si="6408">IF(AND($F536=DN$2,$D536=DN$3,$E536=DO$4),1,"")</f>
        <v/>
      </c>
      <c r="DP536" s="67" t="str">
        <f t="shared" si="6211"/>
        <v/>
      </c>
      <c r="DQ536" s="67" t="str">
        <f t="shared" si="6212"/>
        <v/>
      </c>
      <c r="DR536" s="67" t="str">
        <f t="shared" si="6213"/>
        <v/>
      </c>
      <c r="DS536" s="67" t="str">
        <f t="shared" si="6214"/>
        <v/>
      </c>
      <c r="DT536" s="67" t="str">
        <f t="shared" si="6215"/>
        <v/>
      </c>
      <c r="DU536" s="67" t="str">
        <f t="shared" si="6216"/>
        <v/>
      </c>
      <c r="DV536" s="67" t="str">
        <f t="shared" si="6217"/>
        <v/>
      </c>
      <c r="DW536" s="76" t="str">
        <f t="shared" si="6218"/>
        <v/>
      </c>
      <c r="DX536" s="73"/>
    </row>
    <row r="537" spans="1:128" hidden="1">
      <c r="A537" s="67" t="str">
        <f>IF(OR(B537=0,B537=""),"",'Stu.Detail (1-20)'!A539)</f>
        <v/>
      </c>
      <c r="B537" s="67" t="str">
        <f>IF(OR('Stu.Detail (1-20)'!B539=0,'Stu.Detail (1-20)'!B539=""),"",'Stu.Detail (1-20)'!B539)</f>
        <v/>
      </c>
      <c r="C537" s="68" t="str">
        <f>IF(OR('Stu.Detail (1-20)'!C539=0,'Stu.Detail (1-20)'!C539=""),"",'Stu.Detail (1-20)'!C539)</f>
        <v/>
      </c>
      <c r="D537" s="67" t="str">
        <f>IF(OR('Stu.Detail (1-20)'!J539=0,'Stu.Detail (1-20)'!J539=""),"",'Stu.Detail (1-20)'!J539)</f>
        <v/>
      </c>
      <c r="E537" s="67" t="str">
        <f>IF(OR('Stu.Detail (1-20)'!K539=0,'Stu.Detail (1-20)'!K539=""),"",'Stu.Detail (1-20)'!K539)</f>
        <v/>
      </c>
      <c r="F537" s="67" t="str">
        <f>IF(OR('Stu.Detail (1-20)'!L539=0,'Stu.Detail (1-20)'!L539=""),"",'Stu.Detail (1-20)'!L539)</f>
        <v/>
      </c>
      <c r="H537" s="74" t="str">
        <f t="shared" si="6109"/>
        <v/>
      </c>
      <c r="I537" s="67" t="str">
        <f t="shared" si="6110"/>
        <v/>
      </c>
      <c r="J537" s="67" t="str">
        <f t="shared" si="6111"/>
        <v/>
      </c>
      <c r="K537" s="67" t="str">
        <f t="shared" si="6112"/>
        <v/>
      </c>
      <c r="L537" s="67" t="str">
        <f t="shared" si="6113"/>
        <v/>
      </c>
      <c r="M537" s="67" t="str">
        <f t="shared" si="6114"/>
        <v/>
      </c>
      <c r="N537" s="67" t="str">
        <f t="shared" si="6115"/>
        <v/>
      </c>
      <c r="O537" s="67" t="str">
        <f t="shared" si="6116"/>
        <v/>
      </c>
      <c r="P537" s="67" t="str">
        <f t="shared" si="6117"/>
        <v/>
      </c>
      <c r="Q537" s="75" t="str">
        <f t="shared" si="6118"/>
        <v/>
      </c>
      <c r="R537" s="74" t="str">
        <f t="shared" si="6119"/>
        <v/>
      </c>
      <c r="S537" s="67" t="str">
        <f t="shared" si="6120"/>
        <v/>
      </c>
      <c r="T537" s="67" t="str">
        <f t="shared" si="6121"/>
        <v/>
      </c>
      <c r="U537" s="67" t="str">
        <f t="shared" si="6122"/>
        <v/>
      </c>
      <c r="V537" s="67" t="str">
        <f t="shared" si="6123"/>
        <v/>
      </c>
      <c r="W537" s="67" t="str">
        <f t="shared" si="6124"/>
        <v/>
      </c>
      <c r="X537" s="67" t="str">
        <f t="shared" si="6125"/>
        <v/>
      </c>
      <c r="Y537" s="67" t="str">
        <f t="shared" si="6126"/>
        <v/>
      </c>
      <c r="Z537" s="67" t="str">
        <f t="shared" si="6127"/>
        <v/>
      </c>
      <c r="AA537" s="75" t="str">
        <f t="shared" si="6128"/>
        <v/>
      </c>
      <c r="AB537" s="74" t="str">
        <f t="shared" si="6359"/>
        <v/>
      </c>
      <c r="AC537" s="67" t="str">
        <f t="shared" ref="AC537" si="6409">IF(AND($F537=AB$2,$D537=AB$3,$E537=AC$4),1,"")</f>
        <v/>
      </c>
      <c r="AD537" s="67" t="str">
        <f t="shared" si="6130"/>
        <v/>
      </c>
      <c r="AE537" s="67" t="str">
        <f t="shared" si="6131"/>
        <v/>
      </c>
      <c r="AF537" s="67" t="str">
        <f t="shared" si="6132"/>
        <v/>
      </c>
      <c r="AG537" s="67" t="str">
        <f t="shared" si="6133"/>
        <v/>
      </c>
      <c r="AH537" s="67" t="str">
        <f t="shared" si="6134"/>
        <v/>
      </c>
      <c r="AI537" s="67" t="str">
        <f t="shared" si="6135"/>
        <v/>
      </c>
      <c r="AJ537" s="67" t="str">
        <f t="shared" si="6136"/>
        <v/>
      </c>
      <c r="AK537" s="75" t="str">
        <f t="shared" si="6137"/>
        <v/>
      </c>
      <c r="AL537" s="74" t="str">
        <f t="shared" si="6361"/>
        <v/>
      </c>
      <c r="AM537" s="67" t="str">
        <f t="shared" ref="AM537" si="6410">IF(AND($F537=AL$2,$D537=AL$3,$E537=AM$4),1,"")</f>
        <v/>
      </c>
      <c r="AN537" s="67" t="str">
        <f t="shared" si="6139"/>
        <v/>
      </c>
      <c r="AO537" s="67" t="str">
        <f t="shared" si="6140"/>
        <v/>
      </c>
      <c r="AP537" s="67" t="str">
        <f t="shared" si="6141"/>
        <v/>
      </c>
      <c r="AQ537" s="67" t="str">
        <f t="shared" si="6142"/>
        <v/>
      </c>
      <c r="AR537" s="67" t="str">
        <f t="shared" si="6143"/>
        <v/>
      </c>
      <c r="AS537" s="67" t="str">
        <f t="shared" si="6144"/>
        <v/>
      </c>
      <c r="AT537" s="67" t="str">
        <f t="shared" si="6145"/>
        <v/>
      </c>
      <c r="AU537" s="75" t="str">
        <f t="shared" si="6146"/>
        <v/>
      </c>
      <c r="AV537" s="74" t="str">
        <f t="shared" si="6363"/>
        <v/>
      </c>
      <c r="AW537" s="67" t="str">
        <f t="shared" ref="AW537" si="6411">IF(AND($F537=AV$2,$D537=AV$3,$E537=AW$4),1,"")</f>
        <v/>
      </c>
      <c r="AX537" s="67" t="str">
        <f t="shared" si="6148"/>
        <v/>
      </c>
      <c r="AY537" s="67" t="str">
        <f t="shared" si="6149"/>
        <v/>
      </c>
      <c r="AZ537" s="67" t="str">
        <f t="shared" si="6150"/>
        <v/>
      </c>
      <c r="BA537" s="67" t="str">
        <f t="shared" si="6151"/>
        <v/>
      </c>
      <c r="BB537" s="67" t="str">
        <f t="shared" si="6152"/>
        <v/>
      </c>
      <c r="BC537" s="67" t="str">
        <f t="shared" si="6153"/>
        <v/>
      </c>
      <c r="BD537" s="67" t="str">
        <f t="shared" si="6154"/>
        <v/>
      </c>
      <c r="BE537" s="75" t="str">
        <f t="shared" si="6155"/>
        <v/>
      </c>
      <c r="BF537" s="74" t="str">
        <f t="shared" si="6365"/>
        <v/>
      </c>
      <c r="BG537" s="67" t="str">
        <f t="shared" ref="BG537" si="6412">IF(AND($F537=BF$2,$D537=BF$3,$E537=BG$4),1,"")</f>
        <v/>
      </c>
      <c r="BH537" s="67" t="str">
        <f t="shared" si="6157"/>
        <v/>
      </c>
      <c r="BI537" s="67" t="str">
        <f t="shared" si="6158"/>
        <v/>
      </c>
      <c r="BJ537" s="67" t="str">
        <f t="shared" si="6159"/>
        <v/>
      </c>
      <c r="BK537" s="67" t="str">
        <f t="shared" si="6160"/>
        <v/>
      </c>
      <c r="BL537" s="67" t="str">
        <f t="shared" si="6161"/>
        <v/>
      </c>
      <c r="BM537" s="67" t="str">
        <f t="shared" si="6162"/>
        <v/>
      </c>
      <c r="BN537" s="67" t="str">
        <f t="shared" si="6163"/>
        <v/>
      </c>
      <c r="BO537" s="75" t="str">
        <f t="shared" si="6164"/>
        <v/>
      </c>
      <c r="BP537" s="74" t="str">
        <f t="shared" si="6367"/>
        <v/>
      </c>
      <c r="BQ537" s="67" t="str">
        <f t="shared" ref="BQ537" si="6413">IF(AND($F537=BP$2,$D537=BP$3,$E537=BQ$4),1,"")</f>
        <v/>
      </c>
      <c r="BR537" s="67" t="str">
        <f t="shared" si="6166"/>
        <v/>
      </c>
      <c r="BS537" s="67" t="str">
        <f t="shared" si="6167"/>
        <v/>
      </c>
      <c r="BT537" s="67" t="str">
        <f t="shared" si="6168"/>
        <v/>
      </c>
      <c r="BU537" s="67" t="str">
        <f t="shared" si="6169"/>
        <v/>
      </c>
      <c r="BV537" s="67" t="str">
        <f t="shared" si="6170"/>
        <v/>
      </c>
      <c r="BW537" s="67" t="str">
        <f t="shared" si="6171"/>
        <v/>
      </c>
      <c r="BX537" s="67" t="str">
        <f t="shared" si="6172"/>
        <v/>
      </c>
      <c r="BY537" s="75" t="str">
        <f t="shared" si="6173"/>
        <v/>
      </c>
      <c r="BZ537" s="74" t="str">
        <f t="shared" si="6369"/>
        <v/>
      </c>
      <c r="CA537" s="67" t="str">
        <f t="shared" ref="CA537" si="6414">IF(AND($F537=BZ$2,$D537=BZ$3,$E537=CA$4),1,"")</f>
        <v/>
      </c>
      <c r="CB537" s="67" t="str">
        <f t="shared" si="6175"/>
        <v/>
      </c>
      <c r="CC537" s="67" t="str">
        <f t="shared" si="6176"/>
        <v/>
      </c>
      <c r="CD537" s="67" t="str">
        <f t="shared" si="6177"/>
        <v/>
      </c>
      <c r="CE537" s="67" t="str">
        <f t="shared" si="6178"/>
        <v/>
      </c>
      <c r="CF537" s="67" t="str">
        <f t="shared" si="6179"/>
        <v/>
      </c>
      <c r="CG537" s="67" t="str">
        <f t="shared" si="6180"/>
        <v/>
      </c>
      <c r="CH537" s="67" t="str">
        <f t="shared" si="6181"/>
        <v/>
      </c>
      <c r="CI537" s="75" t="str">
        <f t="shared" si="6182"/>
        <v/>
      </c>
      <c r="CJ537" s="74" t="str">
        <f t="shared" si="6371"/>
        <v/>
      </c>
      <c r="CK537" s="67" t="str">
        <f t="shared" ref="CK537" si="6415">IF(AND($F537=CJ$2,$D537=CJ$3,$E537=CK$4),1,"")</f>
        <v/>
      </c>
      <c r="CL537" s="67" t="str">
        <f t="shared" si="6184"/>
        <v/>
      </c>
      <c r="CM537" s="67" t="str">
        <f t="shared" si="6185"/>
        <v/>
      </c>
      <c r="CN537" s="67" t="str">
        <f t="shared" si="6186"/>
        <v/>
      </c>
      <c r="CO537" s="67" t="str">
        <f t="shared" si="6187"/>
        <v/>
      </c>
      <c r="CP537" s="67" t="str">
        <f t="shared" si="6188"/>
        <v/>
      </c>
      <c r="CQ537" s="67" t="str">
        <f t="shared" si="6189"/>
        <v/>
      </c>
      <c r="CR537" s="67" t="str">
        <f t="shared" si="6190"/>
        <v/>
      </c>
      <c r="CS537" s="75" t="str">
        <f t="shared" si="6191"/>
        <v/>
      </c>
      <c r="CT537" s="74" t="str">
        <f t="shared" si="6373"/>
        <v/>
      </c>
      <c r="CU537" s="67" t="str">
        <f t="shared" ref="CU537" si="6416">IF(AND($F537=CT$2,$D537=CT$3,$E537=CU$4),1,"")</f>
        <v/>
      </c>
      <c r="CV537" s="67" t="str">
        <f t="shared" si="6193"/>
        <v/>
      </c>
      <c r="CW537" s="67" t="str">
        <f t="shared" si="6194"/>
        <v/>
      </c>
      <c r="CX537" s="67" t="str">
        <f t="shared" si="6195"/>
        <v/>
      </c>
      <c r="CY537" s="67" t="str">
        <f t="shared" si="6196"/>
        <v/>
      </c>
      <c r="CZ537" s="67" t="str">
        <f t="shared" si="6197"/>
        <v/>
      </c>
      <c r="DA537" s="67" t="str">
        <f t="shared" si="6198"/>
        <v/>
      </c>
      <c r="DB537" s="67" t="str">
        <f t="shared" si="6199"/>
        <v/>
      </c>
      <c r="DC537" s="75" t="str">
        <f t="shared" si="6200"/>
        <v/>
      </c>
      <c r="DD537" s="74" t="str">
        <f t="shared" si="6375"/>
        <v/>
      </c>
      <c r="DE537" s="67" t="str">
        <f t="shared" ref="DE537" si="6417">IF(AND($F537=DD$2,$D537=DD$3,$E537=DE$4),1,"")</f>
        <v/>
      </c>
      <c r="DF537" s="67" t="str">
        <f t="shared" si="6202"/>
        <v/>
      </c>
      <c r="DG537" s="67" t="str">
        <f t="shared" si="6203"/>
        <v/>
      </c>
      <c r="DH537" s="67" t="str">
        <f t="shared" si="6204"/>
        <v/>
      </c>
      <c r="DI537" s="67" t="str">
        <f t="shared" si="6205"/>
        <v/>
      </c>
      <c r="DJ537" s="67" t="str">
        <f t="shared" si="6206"/>
        <v/>
      </c>
      <c r="DK537" s="67" t="str">
        <f t="shared" si="6207"/>
        <v/>
      </c>
      <c r="DL537" s="67" t="str">
        <f t="shared" si="6208"/>
        <v/>
      </c>
      <c r="DM537" s="75" t="str">
        <f t="shared" si="6209"/>
        <v/>
      </c>
      <c r="DN537" s="74" t="str">
        <f t="shared" si="6377"/>
        <v/>
      </c>
      <c r="DO537" s="67" t="str">
        <f t="shared" ref="DO537" si="6418">IF(AND($F537=DN$2,$D537=DN$3,$E537=DO$4),1,"")</f>
        <v/>
      </c>
      <c r="DP537" s="67" t="str">
        <f t="shared" si="6211"/>
        <v/>
      </c>
      <c r="DQ537" s="67" t="str">
        <f t="shared" si="6212"/>
        <v/>
      </c>
      <c r="DR537" s="67" t="str">
        <f t="shared" si="6213"/>
        <v/>
      </c>
      <c r="DS537" s="67" t="str">
        <f t="shared" si="6214"/>
        <v/>
      </c>
      <c r="DT537" s="67" t="str">
        <f t="shared" si="6215"/>
        <v/>
      </c>
      <c r="DU537" s="67" t="str">
        <f t="shared" si="6216"/>
        <v/>
      </c>
      <c r="DV537" s="67" t="str">
        <f t="shared" si="6217"/>
        <v/>
      </c>
      <c r="DW537" s="76" t="str">
        <f t="shared" si="6218"/>
        <v/>
      </c>
      <c r="DX537" s="73"/>
    </row>
    <row r="538" spans="1:128" hidden="1">
      <c r="A538" s="67" t="str">
        <f>IF(OR(B538=0,B538=""),"",'Stu.Detail (1-20)'!A540)</f>
        <v/>
      </c>
      <c r="B538" s="67" t="str">
        <f>IF(OR('Stu.Detail (1-20)'!B540=0,'Stu.Detail (1-20)'!B540=""),"",'Stu.Detail (1-20)'!B540)</f>
        <v/>
      </c>
      <c r="C538" s="68" t="str">
        <f>IF(OR('Stu.Detail (1-20)'!C540=0,'Stu.Detail (1-20)'!C540=""),"",'Stu.Detail (1-20)'!C540)</f>
        <v/>
      </c>
      <c r="D538" s="67" t="str">
        <f>IF(OR('Stu.Detail (1-20)'!J540=0,'Stu.Detail (1-20)'!J540=""),"",'Stu.Detail (1-20)'!J540)</f>
        <v/>
      </c>
      <c r="E538" s="67" t="str">
        <f>IF(OR('Stu.Detail (1-20)'!K540=0,'Stu.Detail (1-20)'!K540=""),"",'Stu.Detail (1-20)'!K540)</f>
        <v/>
      </c>
      <c r="F538" s="67" t="str">
        <f>IF(OR('Stu.Detail (1-20)'!L540=0,'Stu.Detail (1-20)'!L540=""),"",'Stu.Detail (1-20)'!L540)</f>
        <v/>
      </c>
      <c r="H538" s="74" t="str">
        <f t="shared" si="6109"/>
        <v/>
      </c>
      <c r="I538" s="67" t="str">
        <f t="shared" si="6110"/>
        <v/>
      </c>
      <c r="J538" s="67" t="str">
        <f t="shared" si="6111"/>
        <v/>
      </c>
      <c r="K538" s="67" t="str">
        <f t="shared" si="6112"/>
        <v/>
      </c>
      <c r="L538" s="67" t="str">
        <f t="shared" si="6113"/>
        <v/>
      </c>
      <c r="M538" s="67" t="str">
        <f t="shared" si="6114"/>
        <v/>
      </c>
      <c r="N538" s="67" t="str">
        <f t="shared" si="6115"/>
        <v/>
      </c>
      <c r="O538" s="67" t="str">
        <f t="shared" si="6116"/>
        <v/>
      </c>
      <c r="P538" s="67" t="str">
        <f t="shared" si="6117"/>
        <v/>
      </c>
      <c r="Q538" s="75" t="str">
        <f t="shared" si="6118"/>
        <v/>
      </c>
      <c r="R538" s="74" t="str">
        <f t="shared" si="6119"/>
        <v/>
      </c>
      <c r="S538" s="67" t="str">
        <f t="shared" si="6120"/>
        <v/>
      </c>
      <c r="T538" s="67" t="str">
        <f t="shared" si="6121"/>
        <v/>
      </c>
      <c r="U538" s="67" t="str">
        <f t="shared" si="6122"/>
        <v/>
      </c>
      <c r="V538" s="67" t="str">
        <f t="shared" si="6123"/>
        <v/>
      </c>
      <c r="W538" s="67" t="str">
        <f t="shared" si="6124"/>
        <v/>
      </c>
      <c r="X538" s="67" t="str">
        <f t="shared" si="6125"/>
        <v/>
      </c>
      <c r="Y538" s="67" t="str">
        <f t="shared" si="6126"/>
        <v/>
      </c>
      <c r="Z538" s="67" t="str">
        <f t="shared" si="6127"/>
        <v/>
      </c>
      <c r="AA538" s="75" t="str">
        <f t="shared" si="6128"/>
        <v/>
      </c>
      <c r="AB538" s="74" t="str">
        <f t="shared" si="6359"/>
        <v/>
      </c>
      <c r="AC538" s="67" t="str">
        <f t="shared" ref="AC538" si="6419">IF(AND($F538=AB$2,$D538=AB$3,$E538=AC$4),1,"")</f>
        <v/>
      </c>
      <c r="AD538" s="67" t="str">
        <f t="shared" si="6130"/>
        <v/>
      </c>
      <c r="AE538" s="67" t="str">
        <f t="shared" si="6131"/>
        <v/>
      </c>
      <c r="AF538" s="67" t="str">
        <f t="shared" si="6132"/>
        <v/>
      </c>
      <c r="AG538" s="67" t="str">
        <f t="shared" si="6133"/>
        <v/>
      </c>
      <c r="AH538" s="67" t="str">
        <f t="shared" si="6134"/>
        <v/>
      </c>
      <c r="AI538" s="67" t="str">
        <f t="shared" si="6135"/>
        <v/>
      </c>
      <c r="AJ538" s="67" t="str">
        <f t="shared" si="6136"/>
        <v/>
      </c>
      <c r="AK538" s="75" t="str">
        <f t="shared" si="6137"/>
        <v/>
      </c>
      <c r="AL538" s="74" t="str">
        <f t="shared" si="6361"/>
        <v/>
      </c>
      <c r="AM538" s="67" t="str">
        <f t="shared" ref="AM538" si="6420">IF(AND($F538=AL$2,$D538=AL$3,$E538=AM$4),1,"")</f>
        <v/>
      </c>
      <c r="AN538" s="67" t="str">
        <f t="shared" si="6139"/>
        <v/>
      </c>
      <c r="AO538" s="67" t="str">
        <f t="shared" si="6140"/>
        <v/>
      </c>
      <c r="AP538" s="67" t="str">
        <f t="shared" si="6141"/>
        <v/>
      </c>
      <c r="AQ538" s="67" t="str">
        <f t="shared" si="6142"/>
        <v/>
      </c>
      <c r="AR538" s="67" t="str">
        <f t="shared" si="6143"/>
        <v/>
      </c>
      <c r="AS538" s="67" t="str">
        <f t="shared" si="6144"/>
        <v/>
      </c>
      <c r="AT538" s="67" t="str">
        <f t="shared" si="6145"/>
        <v/>
      </c>
      <c r="AU538" s="75" t="str">
        <f t="shared" si="6146"/>
        <v/>
      </c>
      <c r="AV538" s="74" t="str">
        <f t="shared" si="6363"/>
        <v/>
      </c>
      <c r="AW538" s="67" t="str">
        <f t="shared" ref="AW538" si="6421">IF(AND($F538=AV$2,$D538=AV$3,$E538=AW$4),1,"")</f>
        <v/>
      </c>
      <c r="AX538" s="67" t="str">
        <f t="shared" si="6148"/>
        <v/>
      </c>
      <c r="AY538" s="67" t="str">
        <f t="shared" si="6149"/>
        <v/>
      </c>
      <c r="AZ538" s="67" t="str">
        <f t="shared" si="6150"/>
        <v/>
      </c>
      <c r="BA538" s="67" t="str">
        <f t="shared" si="6151"/>
        <v/>
      </c>
      <c r="BB538" s="67" t="str">
        <f t="shared" si="6152"/>
        <v/>
      </c>
      <c r="BC538" s="67" t="str">
        <f t="shared" si="6153"/>
        <v/>
      </c>
      <c r="BD538" s="67" t="str">
        <f t="shared" si="6154"/>
        <v/>
      </c>
      <c r="BE538" s="75" t="str">
        <f t="shared" si="6155"/>
        <v/>
      </c>
      <c r="BF538" s="74" t="str">
        <f t="shared" si="6365"/>
        <v/>
      </c>
      <c r="BG538" s="67" t="str">
        <f t="shared" ref="BG538" si="6422">IF(AND($F538=BF$2,$D538=BF$3,$E538=BG$4),1,"")</f>
        <v/>
      </c>
      <c r="BH538" s="67" t="str">
        <f t="shared" si="6157"/>
        <v/>
      </c>
      <c r="BI538" s="67" t="str">
        <f t="shared" si="6158"/>
        <v/>
      </c>
      <c r="BJ538" s="67" t="str">
        <f t="shared" si="6159"/>
        <v/>
      </c>
      <c r="BK538" s="67" t="str">
        <f t="shared" si="6160"/>
        <v/>
      </c>
      <c r="BL538" s="67" t="str">
        <f t="shared" si="6161"/>
        <v/>
      </c>
      <c r="BM538" s="67" t="str">
        <f t="shared" si="6162"/>
        <v/>
      </c>
      <c r="BN538" s="67" t="str">
        <f t="shared" si="6163"/>
        <v/>
      </c>
      <c r="BO538" s="75" t="str">
        <f t="shared" si="6164"/>
        <v/>
      </c>
      <c r="BP538" s="74" t="str">
        <f t="shared" si="6367"/>
        <v/>
      </c>
      <c r="BQ538" s="67" t="str">
        <f t="shared" ref="BQ538" si="6423">IF(AND($F538=BP$2,$D538=BP$3,$E538=BQ$4),1,"")</f>
        <v/>
      </c>
      <c r="BR538" s="67" t="str">
        <f t="shared" si="6166"/>
        <v/>
      </c>
      <c r="BS538" s="67" t="str">
        <f t="shared" si="6167"/>
        <v/>
      </c>
      <c r="BT538" s="67" t="str">
        <f t="shared" si="6168"/>
        <v/>
      </c>
      <c r="BU538" s="67" t="str">
        <f t="shared" si="6169"/>
        <v/>
      </c>
      <c r="BV538" s="67" t="str">
        <f t="shared" si="6170"/>
        <v/>
      </c>
      <c r="BW538" s="67" t="str">
        <f t="shared" si="6171"/>
        <v/>
      </c>
      <c r="BX538" s="67" t="str">
        <f t="shared" si="6172"/>
        <v/>
      </c>
      <c r="BY538" s="75" t="str">
        <f t="shared" si="6173"/>
        <v/>
      </c>
      <c r="BZ538" s="74" t="str">
        <f t="shared" si="6369"/>
        <v/>
      </c>
      <c r="CA538" s="67" t="str">
        <f t="shared" ref="CA538" si="6424">IF(AND($F538=BZ$2,$D538=BZ$3,$E538=CA$4),1,"")</f>
        <v/>
      </c>
      <c r="CB538" s="67" t="str">
        <f t="shared" si="6175"/>
        <v/>
      </c>
      <c r="CC538" s="67" t="str">
        <f t="shared" si="6176"/>
        <v/>
      </c>
      <c r="CD538" s="67" t="str">
        <f t="shared" si="6177"/>
        <v/>
      </c>
      <c r="CE538" s="67" t="str">
        <f t="shared" si="6178"/>
        <v/>
      </c>
      <c r="CF538" s="67" t="str">
        <f t="shared" si="6179"/>
        <v/>
      </c>
      <c r="CG538" s="67" t="str">
        <f t="shared" si="6180"/>
        <v/>
      </c>
      <c r="CH538" s="67" t="str">
        <f t="shared" si="6181"/>
        <v/>
      </c>
      <c r="CI538" s="75" t="str">
        <f t="shared" si="6182"/>
        <v/>
      </c>
      <c r="CJ538" s="74" t="str">
        <f t="shared" si="6371"/>
        <v/>
      </c>
      <c r="CK538" s="67" t="str">
        <f t="shared" ref="CK538" si="6425">IF(AND($F538=CJ$2,$D538=CJ$3,$E538=CK$4),1,"")</f>
        <v/>
      </c>
      <c r="CL538" s="67" t="str">
        <f t="shared" si="6184"/>
        <v/>
      </c>
      <c r="CM538" s="67" t="str">
        <f t="shared" si="6185"/>
        <v/>
      </c>
      <c r="CN538" s="67" t="str">
        <f t="shared" si="6186"/>
        <v/>
      </c>
      <c r="CO538" s="67" t="str">
        <f t="shared" si="6187"/>
        <v/>
      </c>
      <c r="CP538" s="67" t="str">
        <f t="shared" si="6188"/>
        <v/>
      </c>
      <c r="CQ538" s="67" t="str">
        <f t="shared" si="6189"/>
        <v/>
      </c>
      <c r="CR538" s="67" t="str">
        <f t="shared" si="6190"/>
        <v/>
      </c>
      <c r="CS538" s="75" t="str">
        <f t="shared" si="6191"/>
        <v/>
      </c>
      <c r="CT538" s="74" t="str">
        <f t="shared" si="6373"/>
        <v/>
      </c>
      <c r="CU538" s="67" t="str">
        <f t="shared" ref="CU538" si="6426">IF(AND($F538=CT$2,$D538=CT$3,$E538=CU$4),1,"")</f>
        <v/>
      </c>
      <c r="CV538" s="67" t="str">
        <f t="shared" si="6193"/>
        <v/>
      </c>
      <c r="CW538" s="67" t="str">
        <f t="shared" si="6194"/>
        <v/>
      </c>
      <c r="CX538" s="67" t="str">
        <f t="shared" si="6195"/>
        <v/>
      </c>
      <c r="CY538" s="67" t="str">
        <f t="shared" si="6196"/>
        <v/>
      </c>
      <c r="CZ538" s="67" t="str">
        <f t="shared" si="6197"/>
        <v/>
      </c>
      <c r="DA538" s="67" t="str">
        <f t="shared" si="6198"/>
        <v/>
      </c>
      <c r="DB538" s="67" t="str">
        <f t="shared" si="6199"/>
        <v/>
      </c>
      <c r="DC538" s="75" t="str">
        <f t="shared" si="6200"/>
        <v/>
      </c>
      <c r="DD538" s="74" t="str">
        <f t="shared" si="6375"/>
        <v/>
      </c>
      <c r="DE538" s="67" t="str">
        <f t="shared" ref="DE538" si="6427">IF(AND($F538=DD$2,$D538=DD$3,$E538=DE$4),1,"")</f>
        <v/>
      </c>
      <c r="DF538" s="67" t="str">
        <f t="shared" si="6202"/>
        <v/>
      </c>
      <c r="DG538" s="67" t="str">
        <f t="shared" si="6203"/>
        <v/>
      </c>
      <c r="DH538" s="67" t="str">
        <f t="shared" si="6204"/>
        <v/>
      </c>
      <c r="DI538" s="67" t="str">
        <f t="shared" si="6205"/>
        <v/>
      </c>
      <c r="DJ538" s="67" t="str">
        <f t="shared" si="6206"/>
        <v/>
      </c>
      <c r="DK538" s="67" t="str">
        <f t="shared" si="6207"/>
        <v/>
      </c>
      <c r="DL538" s="67" t="str">
        <f t="shared" si="6208"/>
        <v/>
      </c>
      <c r="DM538" s="75" t="str">
        <f t="shared" si="6209"/>
        <v/>
      </c>
      <c r="DN538" s="74" t="str">
        <f t="shared" si="6377"/>
        <v/>
      </c>
      <c r="DO538" s="67" t="str">
        <f t="shared" ref="DO538" si="6428">IF(AND($F538=DN$2,$D538=DN$3,$E538=DO$4),1,"")</f>
        <v/>
      </c>
      <c r="DP538" s="67" t="str">
        <f t="shared" si="6211"/>
        <v/>
      </c>
      <c r="DQ538" s="67" t="str">
        <f t="shared" si="6212"/>
        <v/>
      </c>
      <c r="DR538" s="67" t="str">
        <f t="shared" si="6213"/>
        <v/>
      </c>
      <c r="DS538" s="67" t="str">
        <f t="shared" si="6214"/>
        <v/>
      </c>
      <c r="DT538" s="67" t="str">
        <f t="shared" si="6215"/>
        <v/>
      </c>
      <c r="DU538" s="67" t="str">
        <f t="shared" si="6216"/>
        <v/>
      </c>
      <c r="DV538" s="67" t="str">
        <f t="shared" si="6217"/>
        <v/>
      </c>
      <c r="DW538" s="76" t="str">
        <f t="shared" si="6218"/>
        <v/>
      </c>
      <c r="DX538" s="73"/>
    </row>
    <row r="539" spans="1:128" hidden="1">
      <c r="A539" s="67" t="str">
        <f>IF(OR(B539=0,B539=""),"",'Stu.Detail (1-20)'!A541)</f>
        <v/>
      </c>
      <c r="B539" s="67" t="str">
        <f>IF(OR('Stu.Detail (1-20)'!B541=0,'Stu.Detail (1-20)'!B541=""),"",'Stu.Detail (1-20)'!B541)</f>
        <v/>
      </c>
      <c r="C539" s="68" t="str">
        <f>IF(OR('Stu.Detail (1-20)'!C541=0,'Stu.Detail (1-20)'!C541=""),"",'Stu.Detail (1-20)'!C541)</f>
        <v/>
      </c>
      <c r="D539" s="67" t="str">
        <f>IF(OR('Stu.Detail (1-20)'!J541=0,'Stu.Detail (1-20)'!J541=""),"",'Stu.Detail (1-20)'!J541)</f>
        <v/>
      </c>
      <c r="E539" s="67" t="str">
        <f>IF(OR('Stu.Detail (1-20)'!K541=0,'Stu.Detail (1-20)'!K541=""),"",'Stu.Detail (1-20)'!K541)</f>
        <v/>
      </c>
      <c r="F539" s="67" t="str">
        <f>IF(OR('Stu.Detail (1-20)'!L541=0,'Stu.Detail (1-20)'!L541=""),"",'Stu.Detail (1-20)'!L541)</f>
        <v/>
      </c>
      <c r="H539" s="74" t="str">
        <f t="shared" si="6109"/>
        <v/>
      </c>
      <c r="I539" s="67" t="str">
        <f t="shared" si="6110"/>
        <v/>
      </c>
      <c r="J539" s="67" t="str">
        <f t="shared" si="6111"/>
        <v/>
      </c>
      <c r="K539" s="67" t="str">
        <f t="shared" si="6112"/>
        <v/>
      </c>
      <c r="L539" s="67" t="str">
        <f t="shared" si="6113"/>
        <v/>
      </c>
      <c r="M539" s="67" t="str">
        <f t="shared" si="6114"/>
        <v/>
      </c>
      <c r="N539" s="67" t="str">
        <f t="shared" si="6115"/>
        <v/>
      </c>
      <c r="O539" s="67" t="str">
        <f t="shared" si="6116"/>
        <v/>
      </c>
      <c r="P539" s="67" t="str">
        <f t="shared" si="6117"/>
        <v/>
      </c>
      <c r="Q539" s="75" t="str">
        <f t="shared" si="6118"/>
        <v/>
      </c>
      <c r="R539" s="74" t="str">
        <f t="shared" si="6119"/>
        <v/>
      </c>
      <c r="S539" s="67" t="str">
        <f t="shared" si="6120"/>
        <v/>
      </c>
      <c r="T539" s="67" t="str">
        <f t="shared" si="6121"/>
        <v/>
      </c>
      <c r="U539" s="67" t="str">
        <f t="shared" si="6122"/>
        <v/>
      </c>
      <c r="V539" s="67" t="str">
        <f t="shared" si="6123"/>
        <v/>
      </c>
      <c r="W539" s="67" t="str">
        <f t="shared" si="6124"/>
        <v/>
      </c>
      <c r="X539" s="67" t="str">
        <f t="shared" si="6125"/>
        <v/>
      </c>
      <c r="Y539" s="67" t="str">
        <f t="shared" si="6126"/>
        <v/>
      </c>
      <c r="Z539" s="67" t="str">
        <f t="shared" si="6127"/>
        <v/>
      </c>
      <c r="AA539" s="75" t="str">
        <f t="shared" si="6128"/>
        <v/>
      </c>
      <c r="AB539" s="74" t="str">
        <f t="shared" si="6359"/>
        <v/>
      </c>
      <c r="AC539" s="67" t="str">
        <f t="shared" ref="AC539" si="6429">IF(AND($F539=AB$2,$D539=AB$3,$E539=AC$4),1,"")</f>
        <v/>
      </c>
      <c r="AD539" s="67" t="str">
        <f t="shared" si="6130"/>
        <v/>
      </c>
      <c r="AE539" s="67" t="str">
        <f t="shared" si="6131"/>
        <v/>
      </c>
      <c r="AF539" s="67" t="str">
        <f t="shared" si="6132"/>
        <v/>
      </c>
      <c r="AG539" s="67" t="str">
        <f t="shared" si="6133"/>
        <v/>
      </c>
      <c r="AH539" s="67" t="str">
        <f t="shared" si="6134"/>
        <v/>
      </c>
      <c r="AI539" s="67" t="str">
        <f t="shared" si="6135"/>
        <v/>
      </c>
      <c r="AJ539" s="67" t="str">
        <f t="shared" si="6136"/>
        <v/>
      </c>
      <c r="AK539" s="75" t="str">
        <f t="shared" si="6137"/>
        <v/>
      </c>
      <c r="AL539" s="74" t="str">
        <f t="shared" si="6361"/>
        <v/>
      </c>
      <c r="AM539" s="67" t="str">
        <f t="shared" ref="AM539" si="6430">IF(AND($F539=AL$2,$D539=AL$3,$E539=AM$4),1,"")</f>
        <v/>
      </c>
      <c r="AN539" s="67" t="str">
        <f t="shared" si="6139"/>
        <v/>
      </c>
      <c r="AO539" s="67" t="str">
        <f t="shared" si="6140"/>
        <v/>
      </c>
      <c r="AP539" s="67" t="str">
        <f t="shared" si="6141"/>
        <v/>
      </c>
      <c r="AQ539" s="67" t="str">
        <f t="shared" si="6142"/>
        <v/>
      </c>
      <c r="AR539" s="67" t="str">
        <f t="shared" si="6143"/>
        <v/>
      </c>
      <c r="AS539" s="67" t="str">
        <f t="shared" si="6144"/>
        <v/>
      </c>
      <c r="AT539" s="67" t="str">
        <f t="shared" si="6145"/>
        <v/>
      </c>
      <c r="AU539" s="75" t="str">
        <f t="shared" si="6146"/>
        <v/>
      </c>
      <c r="AV539" s="74" t="str">
        <f t="shared" si="6363"/>
        <v/>
      </c>
      <c r="AW539" s="67" t="str">
        <f t="shared" ref="AW539" si="6431">IF(AND($F539=AV$2,$D539=AV$3,$E539=AW$4),1,"")</f>
        <v/>
      </c>
      <c r="AX539" s="67" t="str">
        <f t="shared" si="6148"/>
        <v/>
      </c>
      <c r="AY539" s="67" t="str">
        <f t="shared" si="6149"/>
        <v/>
      </c>
      <c r="AZ539" s="67" t="str">
        <f t="shared" si="6150"/>
        <v/>
      </c>
      <c r="BA539" s="67" t="str">
        <f t="shared" si="6151"/>
        <v/>
      </c>
      <c r="BB539" s="67" t="str">
        <f t="shared" si="6152"/>
        <v/>
      </c>
      <c r="BC539" s="67" t="str">
        <f t="shared" si="6153"/>
        <v/>
      </c>
      <c r="BD539" s="67" t="str">
        <f t="shared" si="6154"/>
        <v/>
      </c>
      <c r="BE539" s="75" t="str">
        <f t="shared" si="6155"/>
        <v/>
      </c>
      <c r="BF539" s="74" t="str">
        <f t="shared" si="6365"/>
        <v/>
      </c>
      <c r="BG539" s="67" t="str">
        <f t="shared" ref="BG539" si="6432">IF(AND($F539=BF$2,$D539=BF$3,$E539=BG$4),1,"")</f>
        <v/>
      </c>
      <c r="BH539" s="67" t="str">
        <f t="shared" si="6157"/>
        <v/>
      </c>
      <c r="BI539" s="67" t="str">
        <f t="shared" si="6158"/>
        <v/>
      </c>
      <c r="BJ539" s="67" t="str">
        <f t="shared" si="6159"/>
        <v/>
      </c>
      <c r="BK539" s="67" t="str">
        <f t="shared" si="6160"/>
        <v/>
      </c>
      <c r="BL539" s="67" t="str">
        <f t="shared" si="6161"/>
        <v/>
      </c>
      <c r="BM539" s="67" t="str">
        <f t="shared" si="6162"/>
        <v/>
      </c>
      <c r="BN539" s="67" t="str">
        <f t="shared" si="6163"/>
        <v/>
      </c>
      <c r="BO539" s="75" t="str">
        <f t="shared" si="6164"/>
        <v/>
      </c>
      <c r="BP539" s="74" t="str">
        <f t="shared" si="6367"/>
        <v/>
      </c>
      <c r="BQ539" s="67" t="str">
        <f t="shared" ref="BQ539" si="6433">IF(AND($F539=BP$2,$D539=BP$3,$E539=BQ$4),1,"")</f>
        <v/>
      </c>
      <c r="BR539" s="67" t="str">
        <f t="shared" si="6166"/>
        <v/>
      </c>
      <c r="BS539" s="67" t="str">
        <f t="shared" si="6167"/>
        <v/>
      </c>
      <c r="BT539" s="67" t="str">
        <f t="shared" si="6168"/>
        <v/>
      </c>
      <c r="BU539" s="67" t="str">
        <f t="shared" si="6169"/>
        <v/>
      </c>
      <c r="BV539" s="67" t="str">
        <f t="shared" si="6170"/>
        <v/>
      </c>
      <c r="BW539" s="67" t="str">
        <f t="shared" si="6171"/>
        <v/>
      </c>
      <c r="BX539" s="67" t="str">
        <f t="shared" si="6172"/>
        <v/>
      </c>
      <c r="BY539" s="75" t="str">
        <f t="shared" si="6173"/>
        <v/>
      </c>
      <c r="BZ539" s="74" t="str">
        <f t="shared" si="6369"/>
        <v/>
      </c>
      <c r="CA539" s="67" t="str">
        <f t="shared" ref="CA539" si="6434">IF(AND($F539=BZ$2,$D539=BZ$3,$E539=CA$4),1,"")</f>
        <v/>
      </c>
      <c r="CB539" s="67" t="str">
        <f t="shared" si="6175"/>
        <v/>
      </c>
      <c r="CC539" s="67" t="str">
        <f t="shared" si="6176"/>
        <v/>
      </c>
      <c r="CD539" s="67" t="str">
        <f t="shared" si="6177"/>
        <v/>
      </c>
      <c r="CE539" s="67" t="str">
        <f t="shared" si="6178"/>
        <v/>
      </c>
      <c r="CF539" s="67" t="str">
        <f t="shared" si="6179"/>
        <v/>
      </c>
      <c r="CG539" s="67" t="str">
        <f t="shared" si="6180"/>
        <v/>
      </c>
      <c r="CH539" s="67" t="str">
        <f t="shared" si="6181"/>
        <v/>
      </c>
      <c r="CI539" s="75" t="str">
        <f t="shared" si="6182"/>
        <v/>
      </c>
      <c r="CJ539" s="74" t="str">
        <f t="shared" si="6371"/>
        <v/>
      </c>
      <c r="CK539" s="67" t="str">
        <f t="shared" ref="CK539" si="6435">IF(AND($F539=CJ$2,$D539=CJ$3,$E539=CK$4),1,"")</f>
        <v/>
      </c>
      <c r="CL539" s="67" t="str">
        <f t="shared" si="6184"/>
        <v/>
      </c>
      <c r="CM539" s="67" t="str">
        <f t="shared" si="6185"/>
        <v/>
      </c>
      <c r="CN539" s="67" t="str">
        <f t="shared" si="6186"/>
        <v/>
      </c>
      <c r="CO539" s="67" t="str">
        <f t="shared" si="6187"/>
        <v/>
      </c>
      <c r="CP539" s="67" t="str">
        <f t="shared" si="6188"/>
        <v/>
      </c>
      <c r="CQ539" s="67" t="str">
        <f t="shared" si="6189"/>
        <v/>
      </c>
      <c r="CR539" s="67" t="str">
        <f t="shared" si="6190"/>
        <v/>
      </c>
      <c r="CS539" s="75" t="str">
        <f t="shared" si="6191"/>
        <v/>
      </c>
      <c r="CT539" s="74" t="str">
        <f t="shared" si="6373"/>
        <v/>
      </c>
      <c r="CU539" s="67" t="str">
        <f t="shared" ref="CU539" si="6436">IF(AND($F539=CT$2,$D539=CT$3,$E539=CU$4),1,"")</f>
        <v/>
      </c>
      <c r="CV539" s="67" t="str">
        <f t="shared" si="6193"/>
        <v/>
      </c>
      <c r="CW539" s="67" t="str">
        <f t="shared" si="6194"/>
        <v/>
      </c>
      <c r="CX539" s="67" t="str">
        <f t="shared" si="6195"/>
        <v/>
      </c>
      <c r="CY539" s="67" t="str">
        <f t="shared" si="6196"/>
        <v/>
      </c>
      <c r="CZ539" s="67" t="str">
        <f t="shared" si="6197"/>
        <v/>
      </c>
      <c r="DA539" s="67" t="str">
        <f t="shared" si="6198"/>
        <v/>
      </c>
      <c r="DB539" s="67" t="str">
        <f t="shared" si="6199"/>
        <v/>
      </c>
      <c r="DC539" s="75" t="str">
        <f t="shared" si="6200"/>
        <v/>
      </c>
      <c r="DD539" s="74" t="str">
        <f t="shared" si="6375"/>
        <v/>
      </c>
      <c r="DE539" s="67" t="str">
        <f t="shared" ref="DE539" si="6437">IF(AND($F539=DD$2,$D539=DD$3,$E539=DE$4),1,"")</f>
        <v/>
      </c>
      <c r="DF539" s="67" t="str">
        <f t="shared" si="6202"/>
        <v/>
      </c>
      <c r="DG539" s="67" t="str">
        <f t="shared" si="6203"/>
        <v/>
      </c>
      <c r="DH539" s="67" t="str">
        <f t="shared" si="6204"/>
        <v/>
      </c>
      <c r="DI539" s="67" t="str">
        <f t="shared" si="6205"/>
        <v/>
      </c>
      <c r="DJ539" s="67" t="str">
        <f t="shared" si="6206"/>
        <v/>
      </c>
      <c r="DK539" s="67" t="str">
        <f t="shared" si="6207"/>
        <v/>
      </c>
      <c r="DL539" s="67" t="str">
        <f t="shared" si="6208"/>
        <v/>
      </c>
      <c r="DM539" s="75" t="str">
        <f t="shared" si="6209"/>
        <v/>
      </c>
      <c r="DN539" s="74" t="str">
        <f t="shared" si="6377"/>
        <v/>
      </c>
      <c r="DO539" s="67" t="str">
        <f t="shared" ref="DO539" si="6438">IF(AND($F539=DN$2,$D539=DN$3,$E539=DO$4),1,"")</f>
        <v/>
      </c>
      <c r="DP539" s="67" t="str">
        <f t="shared" si="6211"/>
        <v/>
      </c>
      <c r="DQ539" s="67" t="str">
        <f t="shared" si="6212"/>
        <v/>
      </c>
      <c r="DR539" s="67" t="str">
        <f t="shared" si="6213"/>
        <v/>
      </c>
      <c r="DS539" s="67" t="str">
        <f t="shared" si="6214"/>
        <v/>
      </c>
      <c r="DT539" s="67" t="str">
        <f t="shared" si="6215"/>
        <v/>
      </c>
      <c r="DU539" s="67" t="str">
        <f t="shared" si="6216"/>
        <v/>
      </c>
      <c r="DV539" s="67" t="str">
        <f t="shared" si="6217"/>
        <v/>
      </c>
      <c r="DW539" s="76" t="str">
        <f t="shared" si="6218"/>
        <v/>
      </c>
      <c r="DX539" s="73"/>
    </row>
    <row r="540" spans="1:128" hidden="1">
      <c r="A540" s="67" t="str">
        <f>IF(OR(B540=0,B540=""),"",'Stu.Detail (1-20)'!A542)</f>
        <v/>
      </c>
      <c r="B540" s="67" t="str">
        <f>IF(OR('Stu.Detail (1-20)'!B542=0,'Stu.Detail (1-20)'!B542=""),"",'Stu.Detail (1-20)'!B542)</f>
        <v/>
      </c>
      <c r="C540" s="68" t="str">
        <f>IF(OR('Stu.Detail (1-20)'!C542=0,'Stu.Detail (1-20)'!C542=""),"",'Stu.Detail (1-20)'!C542)</f>
        <v/>
      </c>
      <c r="D540" s="67" t="str">
        <f>IF(OR('Stu.Detail (1-20)'!J542=0,'Stu.Detail (1-20)'!J542=""),"",'Stu.Detail (1-20)'!J542)</f>
        <v/>
      </c>
      <c r="E540" s="67" t="str">
        <f>IF(OR('Stu.Detail (1-20)'!K542=0,'Stu.Detail (1-20)'!K542=""),"",'Stu.Detail (1-20)'!K542)</f>
        <v/>
      </c>
      <c r="F540" s="67" t="str">
        <f>IF(OR('Stu.Detail (1-20)'!L542=0,'Stu.Detail (1-20)'!L542=""),"",'Stu.Detail (1-20)'!L542)</f>
        <v/>
      </c>
      <c r="H540" s="74" t="str">
        <f t="shared" si="6109"/>
        <v/>
      </c>
      <c r="I540" s="67" t="str">
        <f t="shared" si="6110"/>
        <v/>
      </c>
      <c r="J540" s="67" t="str">
        <f t="shared" si="6111"/>
        <v/>
      </c>
      <c r="K540" s="67" t="str">
        <f t="shared" si="6112"/>
        <v/>
      </c>
      <c r="L540" s="67" t="str">
        <f t="shared" si="6113"/>
        <v/>
      </c>
      <c r="M540" s="67" t="str">
        <f t="shared" si="6114"/>
        <v/>
      </c>
      <c r="N540" s="67" t="str">
        <f t="shared" si="6115"/>
        <v/>
      </c>
      <c r="O540" s="67" t="str">
        <f t="shared" si="6116"/>
        <v/>
      </c>
      <c r="P540" s="67" t="str">
        <f t="shared" si="6117"/>
        <v/>
      </c>
      <c r="Q540" s="75" t="str">
        <f t="shared" si="6118"/>
        <v/>
      </c>
      <c r="R540" s="74" t="str">
        <f t="shared" si="6119"/>
        <v/>
      </c>
      <c r="S540" s="67" t="str">
        <f t="shared" si="6120"/>
        <v/>
      </c>
      <c r="T540" s="67" t="str">
        <f t="shared" si="6121"/>
        <v/>
      </c>
      <c r="U540" s="67" t="str">
        <f t="shared" si="6122"/>
        <v/>
      </c>
      <c r="V540" s="67" t="str">
        <f t="shared" si="6123"/>
        <v/>
      </c>
      <c r="W540" s="67" t="str">
        <f t="shared" si="6124"/>
        <v/>
      </c>
      <c r="X540" s="67" t="str">
        <f t="shared" si="6125"/>
        <v/>
      </c>
      <c r="Y540" s="67" t="str">
        <f t="shared" si="6126"/>
        <v/>
      </c>
      <c r="Z540" s="67" t="str">
        <f t="shared" si="6127"/>
        <v/>
      </c>
      <c r="AA540" s="75" t="str">
        <f t="shared" si="6128"/>
        <v/>
      </c>
      <c r="AB540" s="74" t="str">
        <f t="shared" si="6359"/>
        <v/>
      </c>
      <c r="AC540" s="67" t="str">
        <f t="shared" ref="AC540" si="6439">IF(AND($F540=AB$2,$D540=AB$3,$E540=AC$4),1,"")</f>
        <v/>
      </c>
      <c r="AD540" s="67" t="str">
        <f t="shared" si="6130"/>
        <v/>
      </c>
      <c r="AE540" s="67" t="str">
        <f t="shared" si="6131"/>
        <v/>
      </c>
      <c r="AF540" s="67" t="str">
        <f t="shared" si="6132"/>
        <v/>
      </c>
      <c r="AG540" s="67" t="str">
        <f t="shared" si="6133"/>
        <v/>
      </c>
      <c r="AH540" s="67" t="str">
        <f t="shared" si="6134"/>
        <v/>
      </c>
      <c r="AI540" s="67" t="str">
        <f t="shared" si="6135"/>
        <v/>
      </c>
      <c r="AJ540" s="67" t="str">
        <f t="shared" si="6136"/>
        <v/>
      </c>
      <c r="AK540" s="75" t="str">
        <f t="shared" si="6137"/>
        <v/>
      </c>
      <c r="AL540" s="74" t="str">
        <f t="shared" si="6361"/>
        <v/>
      </c>
      <c r="AM540" s="67" t="str">
        <f t="shared" ref="AM540" si="6440">IF(AND($F540=AL$2,$D540=AL$3,$E540=AM$4),1,"")</f>
        <v/>
      </c>
      <c r="AN540" s="67" t="str">
        <f t="shared" si="6139"/>
        <v/>
      </c>
      <c r="AO540" s="67" t="str">
        <f t="shared" si="6140"/>
        <v/>
      </c>
      <c r="AP540" s="67" t="str">
        <f t="shared" si="6141"/>
        <v/>
      </c>
      <c r="AQ540" s="67" t="str">
        <f t="shared" si="6142"/>
        <v/>
      </c>
      <c r="AR540" s="67" t="str">
        <f t="shared" si="6143"/>
        <v/>
      </c>
      <c r="AS540" s="67" t="str">
        <f t="shared" si="6144"/>
        <v/>
      </c>
      <c r="AT540" s="67" t="str">
        <f t="shared" si="6145"/>
        <v/>
      </c>
      <c r="AU540" s="75" t="str">
        <f t="shared" si="6146"/>
        <v/>
      </c>
      <c r="AV540" s="74" t="str">
        <f t="shared" si="6363"/>
        <v/>
      </c>
      <c r="AW540" s="67" t="str">
        <f t="shared" ref="AW540" si="6441">IF(AND($F540=AV$2,$D540=AV$3,$E540=AW$4),1,"")</f>
        <v/>
      </c>
      <c r="AX540" s="67" t="str">
        <f t="shared" si="6148"/>
        <v/>
      </c>
      <c r="AY540" s="67" t="str">
        <f t="shared" si="6149"/>
        <v/>
      </c>
      <c r="AZ540" s="67" t="str">
        <f t="shared" si="6150"/>
        <v/>
      </c>
      <c r="BA540" s="67" t="str">
        <f t="shared" si="6151"/>
        <v/>
      </c>
      <c r="BB540" s="67" t="str">
        <f t="shared" si="6152"/>
        <v/>
      </c>
      <c r="BC540" s="67" t="str">
        <f t="shared" si="6153"/>
        <v/>
      </c>
      <c r="BD540" s="67" t="str">
        <f t="shared" si="6154"/>
        <v/>
      </c>
      <c r="BE540" s="75" t="str">
        <f t="shared" si="6155"/>
        <v/>
      </c>
      <c r="BF540" s="74" t="str">
        <f t="shared" si="6365"/>
        <v/>
      </c>
      <c r="BG540" s="67" t="str">
        <f t="shared" ref="BG540" si="6442">IF(AND($F540=BF$2,$D540=BF$3,$E540=BG$4),1,"")</f>
        <v/>
      </c>
      <c r="BH540" s="67" t="str">
        <f t="shared" si="6157"/>
        <v/>
      </c>
      <c r="BI540" s="67" t="str">
        <f t="shared" si="6158"/>
        <v/>
      </c>
      <c r="BJ540" s="67" t="str">
        <f t="shared" si="6159"/>
        <v/>
      </c>
      <c r="BK540" s="67" t="str">
        <f t="shared" si="6160"/>
        <v/>
      </c>
      <c r="BL540" s="67" t="str">
        <f t="shared" si="6161"/>
        <v/>
      </c>
      <c r="BM540" s="67" t="str">
        <f t="shared" si="6162"/>
        <v/>
      </c>
      <c r="BN540" s="67" t="str">
        <f t="shared" si="6163"/>
        <v/>
      </c>
      <c r="BO540" s="75" t="str">
        <f t="shared" si="6164"/>
        <v/>
      </c>
      <c r="BP540" s="74" t="str">
        <f t="shared" si="6367"/>
        <v/>
      </c>
      <c r="BQ540" s="67" t="str">
        <f t="shared" ref="BQ540" si="6443">IF(AND($F540=BP$2,$D540=BP$3,$E540=BQ$4),1,"")</f>
        <v/>
      </c>
      <c r="BR540" s="67" t="str">
        <f t="shared" si="6166"/>
        <v/>
      </c>
      <c r="BS540" s="67" t="str">
        <f t="shared" si="6167"/>
        <v/>
      </c>
      <c r="BT540" s="67" t="str">
        <f t="shared" si="6168"/>
        <v/>
      </c>
      <c r="BU540" s="67" t="str">
        <f t="shared" si="6169"/>
        <v/>
      </c>
      <c r="BV540" s="67" t="str">
        <f t="shared" si="6170"/>
        <v/>
      </c>
      <c r="BW540" s="67" t="str">
        <f t="shared" si="6171"/>
        <v/>
      </c>
      <c r="BX540" s="67" t="str">
        <f t="shared" si="6172"/>
        <v/>
      </c>
      <c r="BY540" s="75" t="str">
        <f t="shared" si="6173"/>
        <v/>
      </c>
      <c r="BZ540" s="74" t="str">
        <f t="shared" si="6369"/>
        <v/>
      </c>
      <c r="CA540" s="67" t="str">
        <f t="shared" ref="CA540" si="6444">IF(AND($F540=BZ$2,$D540=BZ$3,$E540=CA$4),1,"")</f>
        <v/>
      </c>
      <c r="CB540" s="67" t="str">
        <f t="shared" si="6175"/>
        <v/>
      </c>
      <c r="CC540" s="67" t="str">
        <f t="shared" si="6176"/>
        <v/>
      </c>
      <c r="CD540" s="67" t="str">
        <f t="shared" si="6177"/>
        <v/>
      </c>
      <c r="CE540" s="67" t="str">
        <f t="shared" si="6178"/>
        <v/>
      </c>
      <c r="CF540" s="67" t="str">
        <f t="shared" si="6179"/>
        <v/>
      </c>
      <c r="CG540" s="67" t="str">
        <f t="shared" si="6180"/>
        <v/>
      </c>
      <c r="CH540" s="67" t="str">
        <f t="shared" si="6181"/>
        <v/>
      </c>
      <c r="CI540" s="75" t="str">
        <f t="shared" si="6182"/>
        <v/>
      </c>
      <c r="CJ540" s="74" t="str">
        <f t="shared" si="6371"/>
        <v/>
      </c>
      <c r="CK540" s="67" t="str">
        <f t="shared" ref="CK540" si="6445">IF(AND($F540=CJ$2,$D540=CJ$3,$E540=CK$4),1,"")</f>
        <v/>
      </c>
      <c r="CL540" s="67" t="str">
        <f t="shared" si="6184"/>
        <v/>
      </c>
      <c r="CM540" s="67" t="str">
        <f t="shared" si="6185"/>
        <v/>
      </c>
      <c r="CN540" s="67" t="str">
        <f t="shared" si="6186"/>
        <v/>
      </c>
      <c r="CO540" s="67" t="str">
        <f t="shared" si="6187"/>
        <v/>
      </c>
      <c r="CP540" s="67" t="str">
        <f t="shared" si="6188"/>
        <v/>
      </c>
      <c r="CQ540" s="67" t="str">
        <f t="shared" si="6189"/>
        <v/>
      </c>
      <c r="CR540" s="67" t="str">
        <f t="shared" si="6190"/>
        <v/>
      </c>
      <c r="CS540" s="75" t="str">
        <f t="shared" si="6191"/>
        <v/>
      </c>
      <c r="CT540" s="74" t="str">
        <f t="shared" si="6373"/>
        <v/>
      </c>
      <c r="CU540" s="67" t="str">
        <f t="shared" ref="CU540" si="6446">IF(AND($F540=CT$2,$D540=CT$3,$E540=CU$4),1,"")</f>
        <v/>
      </c>
      <c r="CV540" s="67" t="str">
        <f t="shared" si="6193"/>
        <v/>
      </c>
      <c r="CW540" s="67" t="str">
        <f t="shared" si="6194"/>
        <v/>
      </c>
      <c r="CX540" s="67" t="str">
        <f t="shared" si="6195"/>
        <v/>
      </c>
      <c r="CY540" s="67" t="str">
        <f t="shared" si="6196"/>
        <v/>
      </c>
      <c r="CZ540" s="67" t="str">
        <f t="shared" si="6197"/>
        <v/>
      </c>
      <c r="DA540" s="67" t="str">
        <f t="shared" si="6198"/>
        <v/>
      </c>
      <c r="DB540" s="67" t="str">
        <f t="shared" si="6199"/>
        <v/>
      </c>
      <c r="DC540" s="75" t="str">
        <f t="shared" si="6200"/>
        <v/>
      </c>
      <c r="DD540" s="74" t="str">
        <f t="shared" si="6375"/>
        <v/>
      </c>
      <c r="DE540" s="67" t="str">
        <f t="shared" ref="DE540" si="6447">IF(AND($F540=DD$2,$D540=DD$3,$E540=DE$4),1,"")</f>
        <v/>
      </c>
      <c r="DF540" s="67" t="str">
        <f t="shared" si="6202"/>
        <v/>
      </c>
      <c r="DG540" s="67" t="str">
        <f t="shared" si="6203"/>
        <v/>
      </c>
      <c r="DH540" s="67" t="str">
        <f t="shared" si="6204"/>
        <v/>
      </c>
      <c r="DI540" s="67" t="str">
        <f t="shared" si="6205"/>
        <v/>
      </c>
      <c r="DJ540" s="67" t="str">
        <f t="shared" si="6206"/>
        <v/>
      </c>
      <c r="DK540" s="67" t="str">
        <f t="shared" si="6207"/>
        <v/>
      </c>
      <c r="DL540" s="67" t="str">
        <f t="shared" si="6208"/>
        <v/>
      </c>
      <c r="DM540" s="75" t="str">
        <f t="shared" si="6209"/>
        <v/>
      </c>
      <c r="DN540" s="74" t="str">
        <f t="shared" si="6377"/>
        <v/>
      </c>
      <c r="DO540" s="67" t="str">
        <f t="shared" ref="DO540" si="6448">IF(AND($F540=DN$2,$D540=DN$3,$E540=DO$4),1,"")</f>
        <v/>
      </c>
      <c r="DP540" s="67" t="str">
        <f t="shared" si="6211"/>
        <v/>
      </c>
      <c r="DQ540" s="67" t="str">
        <f t="shared" si="6212"/>
        <v/>
      </c>
      <c r="DR540" s="67" t="str">
        <f t="shared" si="6213"/>
        <v/>
      </c>
      <c r="DS540" s="67" t="str">
        <f t="shared" si="6214"/>
        <v/>
      </c>
      <c r="DT540" s="67" t="str">
        <f t="shared" si="6215"/>
        <v/>
      </c>
      <c r="DU540" s="67" t="str">
        <f t="shared" si="6216"/>
        <v/>
      </c>
      <c r="DV540" s="67" t="str">
        <f t="shared" si="6217"/>
        <v/>
      </c>
      <c r="DW540" s="76" t="str">
        <f t="shared" si="6218"/>
        <v/>
      </c>
      <c r="DX540" s="73"/>
    </row>
    <row r="541" spans="1:128" hidden="1">
      <c r="A541" s="67" t="str">
        <f>IF(OR(B541=0,B541=""),"",'Stu.Detail (1-20)'!A543)</f>
        <v/>
      </c>
      <c r="B541" s="67" t="str">
        <f>IF(OR('Stu.Detail (1-20)'!B543=0,'Stu.Detail (1-20)'!B543=""),"",'Stu.Detail (1-20)'!B543)</f>
        <v/>
      </c>
      <c r="C541" s="68" t="str">
        <f>IF(OR('Stu.Detail (1-20)'!C543=0,'Stu.Detail (1-20)'!C543=""),"",'Stu.Detail (1-20)'!C543)</f>
        <v/>
      </c>
      <c r="D541" s="67" t="str">
        <f>IF(OR('Stu.Detail (1-20)'!J543=0,'Stu.Detail (1-20)'!J543=""),"",'Stu.Detail (1-20)'!J543)</f>
        <v/>
      </c>
      <c r="E541" s="67" t="str">
        <f>IF(OR('Stu.Detail (1-20)'!K543=0,'Stu.Detail (1-20)'!K543=""),"",'Stu.Detail (1-20)'!K543)</f>
        <v/>
      </c>
      <c r="F541" s="67" t="str">
        <f>IF(OR('Stu.Detail (1-20)'!L543=0,'Stu.Detail (1-20)'!L543=""),"",'Stu.Detail (1-20)'!L543)</f>
        <v/>
      </c>
      <c r="H541" s="74" t="str">
        <f t="shared" si="6109"/>
        <v/>
      </c>
      <c r="I541" s="67" t="str">
        <f t="shared" si="6110"/>
        <v/>
      </c>
      <c r="J541" s="67" t="str">
        <f t="shared" si="6111"/>
        <v/>
      </c>
      <c r="K541" s="67" t="str">
        <f t="shared" si="6112"/>
        <v/>
      </c>
      <c r="L541" s="67" t="str">
        <f t="shared" si="6113"/>
        <v/>
      </c>
      <c r="M541" s="67" t="str">
        <f t="shared" si="6114"/>
        <v/>
      </c>
      <c r="N541" s="67" t="str">
        <f t="shared" si="6115"/>
        <v/>
      </c>
      <c r="O541" s="67" t="str">
        <f t="shared" si="6116"/>
        <v/>
      </c>
      <c r="P541" s="67" t="str">
        <f t="shared" si="6117"/>
        <v/>
      </c>
      <c r="Q541" s="75" t="str">
        <f t="shared" si="6118"/>
        <v/>
      </c>
      <c r="R541" s="74" t="str">
        <f t="shared" si="6119"/>
        <v/>
      </c>
      <c r="S541" s="67" t="str">
        <f t="shared" si="6120"/>
        <v/>
      </c>
      <c r="T541" s="67" t="str">
        <f t="shared" si="6121"/>
        <v/>
      </c>
      <c r="U541" s="67" t="str">
        <f t="shared" si="6122"/>
        <v/>
      </c>
      <c r="V541" s="67" t="str">
        <f t="shared" si="6123"/>
        <v/>
      </c>
      <c r="W541" s="67" t="str">
        <f t="shared" si="6124"/>
        <v/>
      </c>
      <c r="X541" s="67" t="str">
        <f t="shared" si="6125"/>
        <v/>
      </c>
      <c r="Y541" s="67" t="str">
        <f t="shared" si="6126"/>
        <v/>
      </c>
      <c r="Z541" s="67" t="str">
        <f t="shared" si="6127"/>
        <v/>
      </c>
      <c r="AA541" s="75" t="str">
        <f t="shared" si="6128"/>
        <v/>
      </c>
      <c r="AB541" s="74" t="str">
        <f t="shared" si="6359"/>
        <v/>
      </c>
      <c r="AC541" s="67" t="str">
        <f t="shared" ref="AC541" si="6449">IF(AND($F541=AB$2,$D541=AB$3,$E541=AC$4),1,"")</f>
        <v/>
      </c>
      <c r="AD541" s="67" t="str">
        <f t="shared" si="6130"/>
        <v/>
      </c>
      <c r="AE541" s="67" t="str">
        <f t="shared" si="6131"/>
        <v/>
      </c>
      <c r="AF541" s="67" t="str">
        <f t="shared" si="6132"/>
        <v/>
      </c>
      <c r="AG541" s="67" t="str">
        <f t="shared" si="6133"/>
        <v/>
      </c>
      <c r="AH541" s="67" t="str">
        <f t="shared" si="6134"/>
        <v/>
      </c>
      <c r="AI541" s="67" t="str">
        <f t="shared" si="6135"/>
        <v/>
      </c>
      <c r="AJ541" s="67" t="str">
        <f t="shared" si="6136"/>
        <v/>
      </c>
      <c r="AK541" s="75" t="str">
        <f t="shared" si="6137"/>
        <v/>
      </c>
      <c r="AL541" s="74" t="str">
        <f t="shared" si="6361"/>
        <v/>
      </c>
      <c r="AM541" s="67" t="str">
        <f t="shared" ref="AM541" si="6450">IF(AND($F541=AL$2,$D541=AL$3,$E541=AM$4),1,"")</f>
        <v/>
      </c>
      <c r="AN541" s="67" t="str">
        <f t="shared" si="6139"/>
        <v/>
      </c>
      <c r="AO541" s="67" t="str">
        <f t="shared" si="6140"/>
        <v/>
      </c>
      <c r="AP541" s="67" t="str">
        <f t="shared" si="6141"/>
        <v/>
      </c>
      <c r="AQ541" s="67" t="str">
        <f t="shared" si="6142"/>
        <v/>
      </c>
      <c r="AR541" s="67" t="str">
        <f t="shared" si="6143"/>
        <v/>
      </c>
      <c r="AS541" s="67" t="str">
        <f t="shared" si="6144"/>
        <v/>
      </c>
      <c r="AT541" s="67" t="str">
        <f t="shared" si="6145"/>
        <v/>
      </c>
      <c r="AU541" s="75" t="str">
        <f t="shared" si="6146"/>
        <v/>
      </c>
      <c r="AV541" s="74" t="str">
        <f t="shared" si="6363"/>
        <v/>
      </c>
      <c r="AW541" s="67" t="str">
        <f t="shared" ref="AW541" si="6451">IF(AND($F541=AV$2,$D541=AV$3,$E541=AW$4),1,"")</f>
        <v/>
      </c>
      <c r="AX541" s="67" t="str">
        <f t="shared" si="6148"/>
        <v/>
      </c>
      <c r="AY541" s="67" t="str">
        <f t="shared" si="6149"/>
        <v/>
      </c>
      <c r="AZ541" s="67" t="str">
        <f t="shared" si="6150"/>
        <v/>
      </c>
      <c r="BA541" s="67" t="str">
        <f t="shared" si="6151"/>
        <v/>
      </c>
      <c r="BB541" s="67" t="str">
        <f t="shared" si="6152"/>
        <v/>
      </c>
      <c r="BC541" s="67" t="str">
        <f t="shared" si="6153"/>
        <v/>
      </c>
      <c r="BD541" s="67" t="str">
        <f t="shared" si="6154"/>
        <v/>
      </c>
      <c r="BE541" s="75" t="str">
        <f t="shared" si="6155"/>
        <v/>
      </c>
      <c r="BF541" s="74" t="str">
        <f t="shared" si="6365"/>
        <v/>
      </c>
      <c r="BG541" s="67" t="str">
        <f t="shared" ref="BG541" si="6452">IF(AND($F541=BF$2,$D541=BF$3,$E541=BG$4),1,"")</f>
        <v/>
      </c>
      <c r="BH541" s="67" t="str">
        <f t="shared" si="6157"/>
        <v/>
      </c>
      <c r="BI541" s="67" t="str">
        <f t="shared" si="6158"/>
        <v/>
      </c>
      <c r="BJ541" s="67" t="str">
        <f t="shared" si="6159"/>
        <v/>
      </c>
      <c r="BK541" s="67" t="str">
        <f t="shared" si="6160"/>
        <v/>
      </c>
      <c r="BL541" s="67" t="str">
        <f t="shared" si="6161"/>
        <v/>
      </c>
      <c r="BM541" s="67" t="str">
        <f t="shared" si="6162"/>
        <v/>
      </c>
      <c r="BN541" s="67" t="str">
        <f t="shared" si="6163"/>
        <v/>
      </c>
      <c r="BO541" s="75" t="str">
        <f t="shared" si="6164"/>
        <v/>
      </c>
      <c r="BP541" s="74" t="str">
        <f t="shared" si="6367"/>
        <v/>
      </c>
      <c r="BQ541" s="67" t="str">
        <f t="shared" ref="BQ541" si="6453">IF(AND($F541=BP$2,$D541=BP$3,$E541=BQ$4),1,"")</f>
        <v/>
      </c>
      <c r="BR541" s="67" t="str">
        <f t="shared" si="6166"/>
        <v/>
      </c>
      <c r="BS541" s="67" t="str">
        <f t="shared" si="6167"/>
        <v/>
      </c>
      <c r="BT541" s="67" t="str">
        <f t="shared" si="6168"/>
        <v/>
      </c>
      <c r="BU541" s="67" t="str">
        <f t="shared" si="6169"/>
        <v/>
      </c>
      <c r="BV541" s="67" t="str">
        <f t="shared" si="6170"/>
        <v/>
      </c>
      <c r="BW541" s="67" t="str">
        <f t="shared" si="6171"/>
        <v/>
      </c>
      <c r="BX541" s="67" t="str">
        <f t="shared" si="6172"/>
        <v/>
      </c>
      <c r="BY541" s="75" t="str">
        <f t="shared" si="6173"/>
        <v/>
      </c>
      <c r="BZ541" s="74" t="str">
        <f t="shared" si="6369"/>
        <v/>
      </c>
      <c r="CA541" s="67" t="str">
        <f t="shared" ref="CA541" si="6454">IF(AND($F541=BZ$2,$D541=BZ$3,$E541=CA$4),1,"")</f>
        <v/>
      </c>
      <c r="CB541" s="67" t="str">
        <f t="shared" si="6175"/>
        <v/>
      </c>
      <c r="CC541" s="67" t="str">
        <f t="shared" si="6176"/>
        <v/>
      </c>
      <c r="CD541" s="67" t="str">
        <f t="shared" si="6177"/>
        <v/>
      </c>
      <c r="CE541" s="67" t="str">
        <f t="shared" si="6178"/>
        <v/>
      </c>
      <c r="CF541" s="67" t="str">
        <f t="shared" si="6179"/>
        <v/>
      </c>
      <c r="CG541" s="67" t="str">
        <f t="shared" si="6180"/>
        <v/>
      </c>
      <c r="CH541" s="67" t="str">
        <f t="shared" si="6181"/>
        <v/>
      </c>
      <c r="CI541" s="75" t="str">
        <f t="shared" si="6182"/>
        <v/>
      </c>
      <c r="CJ541" s="74" t="str">
        <f t="shared" si="6371"/>
        <v/>
      </c>
      <c r="CK541" s="67" t="str">
        <f t="shared" ref="CK541" si="6455">IF(AND($F541=CJ$2,$D541=CJ$3,$E541=CK$4),1,"")</f>
        <v/>
      </c>
      <c r="CL541" s="67" t="str">
        <f t="shared" si="6184"/>
        <v/>
      </c>
      <c r="CM541" s="67" t="str">
        <f t="shared" si="6185"/>
        <v/>
      </c>
      <c r="CN541" s="67" t="str">
        <f t="shared" si="6186"/>
        <v/>
      </c>
      <c r="CO541" s="67" t="str">
        <f t="shared" si="6187"/>
        <v/>
      </c>
      <c r="CP541" s="67" t="str">
        <f t="shared" si="6188"/>
        <v/>
      </c>
      <c r="CQ541" s="67" t="str">
        <f t="shared" si="6189"/>
        <v/>
      </c>
      <c r="CR541" s="67" t="str">
        <f t="shared" si="6190"/>
        <v/>
      </c>
      <c r="CS541" s="75" t="str">
        <f t="shared" si="6191"/>
        <v/>
      </c>
      <c r="CT541" s="74" t="str">
        <f t="shared" si="6373"/>
        <v/>
      </c>
      <c r="CU541" s="67" t="str">
        <f t="shared" ref="CU541" si="6456">IF(AND($F541=CT$2,$D541=CT$3,$E541=CU$4),1,"")</f>
        <v/>
      </c>
      <c r="CV541" s="67" t="str">
        <f t="shared" si="6193"/>
        <v/>
      </c>
      <c r="CW541" s="67" t="str">
        <f t="shared" si="6194"/>
        <v/>
      </c>
      <c r="CX541" s="67" t="str">
        <f t="shared" si="6195"/>
        <v/>
      </c>
      <c r="CY541" s="67" t="str">
        <f t="shared" si="6196"/>
        <v/>
      </c>
      <c r="CZ541" s="67" t="str">
        <f t="shared" si="6197"/>
        <v/>
      </c>
      <c r="DA541" s="67" t="str">
        <f t="shared" si="6198"/>
        <v/>
      </c>
      <c r="DB541" s="67" t="str">
        <f t="shared" si="6199"/>
        <v/>
      </c>
      <c r="DC541" s="75" t="str">
        <f t="shared" si="6200"/>
        <v/>
      </c>
      <c r="DD541" s="74" t="str">
        <f t="shared" si="6375"/>
        <v/>
      </c>
      <c r="DE541" s="67" t="str">
        <f t="shared" ref="DE541" si="6457">IF(AND($F541=DD$2,$D541=DD$3,$E541=DE$4),1,"")</f>
        <v/>
      </c>
      <c r="DF541" s="67" t="str">
        <f t="shared" si="6202"/>
        <v/>
      </c>
      <c r="DG541" s="67" t="str">
        <f t="shared" si="6203"/>
        <v/>
      </c>
      <c r="DH541" s="67" t="str">
        <f t="shared" si="6204"/>
        <v/>
      </c>
      <c r="DI541" s="67" t="str">
        <f t="shared" si="6205"/>
        <v/>
      </c>
      <c r="DJ541" s="67" t="str">
        <f t="shared" si="6206"/>
        <v/>
      </c>
      <c r="DK541" s="67" t="str">
        <f t="shared" si="6207"/>
        <v/>
      </c>
      <c r="DL541" s="67" t="str">
        <f t="shared" si="6208"/>
        <v/>
      </c>
      <c r="DM541" s="75" t="str">
        <f t="shared" si="6209"/>
        <v/>
      </c>
      <c r="DN541" s="74" t="str">
        <f t="shared" si="6377"/>
        <v/>
      </c>
      <c r="DO541" s="67" t="str">
        <f t="shared" ref="DO541" si="6458">IF(AND($F541=DN$2,$D541=DN$3,$E541=DO$4),1,"")</f>
        <v/>
      </c>
      <c r="DP541" s="67" t="str">
        <f t="shared" si="6211"/>
        <v/>
      </c>
      <c r="DQ541" s="67" t="str">
        <f t="shared" si="6212"/>
        <v/>
      </c>
      <c r="DR541" s="67" t="str">
        <f t="shared" si="6213"/>
        <v/>
      </c>
      <c r="DS541" s="67" t="str">
        <f t="shared" si="6214"/>
        <v/>
      </c>
      <c r="DT541" s="67" t="str">
        <f t="shared" si="6215"/>
        <v/>
      </c>
      <c r="DU541" s="67" t="str">
        <f t="shared" si="6216"/>
        <v/>
      </c>
      <c r="DV541" s="67" t="str">
        <f t="shared" si="6217"/>
        <v/>
      </c>
      <c r="DW541" s="76" t="str">
        <f t="shared" si="6218"/>
        <v/>
      </c>
      <c r="DX541" s="73"/>
    </row>
    <row r="542" spans="1:128" hidden="1">
      <c r="A542" s="67" t="str">
        <f>IF(OR(B542=0,B542=""),"",'Stu.Detail (1-20)'!A544)</f>
        <v/>
      </c>
      <c r="B542" s="67" t="str">
        <f>IF(OR('Stu.Detail (1-20)'!B544=0,'Stu.Detail (1-20)'!B544=""),"",'Stu.Detail (1-20)'!B544)</f>
        <v/>
      </c>
      <c r="C542" s="68" t="str">
        <f>IF(OR('Stu.Detail (1-20)'!C544=0,'Stu.Detail (1-20)'!C544=""),"",'Stu.Detail (1-20)'!C544)</f>
        <v/>
      </c>
      <c r="D542" s="67" t="str">
        <f>IF(OR('Stu.Detail (1-20)'!J544=0,'Stu.Detail (1-20)'!J544=""),"",'Stu.Detail (1-20)'!J544)</f>
        <v/>
      </c>
      <c r="E542" s="67" t="str">
        <f>IF(OR('Stu.Detail (1-20)'!K544=0,'Stu.Detail (1-20)'!K544=""),"",'Stu.Detail (1-20)'!K544)</f>
        <v/>
      </c>
      <c r="F542" s="67" t="str">
        <f>IF(OR('Stu.Detail (1-20)'!L544=0,'Stu.Detail (1-20)'!L544=""),"",'Stu.Detail (1-20)'!L544)</f>
        <v/>
      </c>
      <c r="H542" s="74" t="str">
        <f t="shared" si="6109"/>
        <v/>
      </c>
      <c r="I542" s="67" t="str">
        <f t="shared" si="6110"/>
        <v/>
      </c>
      <c r="J542" s="67" t="str">
        <f t="shared" si="6111"/>
        <v/>
      </c>
      <c r="K542" s="67" t="str">
        <f t="shared" si="6112"/>
        <v/>
      </c>
      <c r="L542" s="67" t="str">
        <f t="shared" si="6113"/>
        <v/>
      </c>
      <c r="M542" s="67" t="str">
        <f t="shared" si="6114"/>
        <v/>
      </c>
      <c r="N542" s="67" t="str">
        <f t="shared" si="6115"/>
        <v/>
      </c>
      <c r="O542" s="67" t="str">
        <f t="shared" si="6116"/>
        <v/>
      </c>
      <c r="P542" s="67" t="str">
        <f t="shared" si="6117"/>
        <v/>
      </c>
      <c r="Q542" s="75" t="str">
        <f t="shared" si="6118"/>
        <v/>
      </c>
      <c r="R542" s="74" t="str">
        <f t="shared" si="6119"/>
        <v/>
      </c>
      <c r="S542" s="67" t="str">
        <f t="shared" si="6120"/>
        <v/>
      </c>
      <c r="T542" s="67" t="str">
        <f t="shared" si="6121"/>
        <v/>
      </c>
      <c r="U542" s="67" t="str">
        <f t="shared" si="6122"/>
        <v/>
      </c>
      <c r="V542" s="67" t="str">
        <f t="shared" si="6123"/>
        <v/>
      </c>
      <c r="W542" s="67" t="str">
        <f t="shared" si="6124"/>
        <v/>
      </c>
      <c r="X542" s="67" t="str">
        <f t="shared" si="6125"/>
        <v/>
      </c>
      <c r="Y542" s="67" t="str">
        <f t="shared" si="6126"/>
        <v/>
      </c>
      <c r="Z542" s="67" t="str">
        <f t="shared" si="6127"/>
        <v/>
      </c>
      <c r="AA542" s="75" t="str">
        <f t="shared" si="6128"/>
        <v/>
      </c>
      <c r="AB542" s="74" t="str">
        <f t="shared" si="6359"/>
        <v/>
      </c>
      <c r="AC542" s="67" t="str">
        <f t="shared" ref="AC542" si="6459">IF(AND($F542=AB$2,$D542=AB$3,$E542=AC$4),1,"")</f>
        <v/>
      </c>
      <c r="AD542" s="67" t="str">
        <f t="shared" si="6130"/>
        <v/>
      </c>
      <c r="AE542" s="67" t="str">
        <f t="shared" si="6131"/>
        <v/>
      </c>
      <c r="AF542" s="67" t="str">
        <f t="shared" si="6132"/>
        <v/>
      </c>
      <c r="AG542" s="67" t="str">
        <f t="shared" si="6133"/>
        <v/>
      </c>
      <c r="AH542" s="67" t="str">
        <f t="shared" si="6134"/>
        <v/>
      </c>
      <c r="AI542" s="67" t="str">
        <f t="shared" si="6135"/>
        <v/>
      </c>
      <c r="AJ542" s="67" t="str">
        <f t="shared" si="6136"/>
        <v/>
      </c>
      <c r="AK542" s="75" t="str">
        <f t="shared" si="6137"/>
        <v/>
      </c>
      <c r="AL542" s="74" t="str">
        <f t="shared" si="6361"/>
        <v/>
      </c>
      <c r="AM542" s="67" t="str">
        <f t="shared" ref="AM542" si="6460">IF(AND($F542=AL$2,$D542=AL$3,$E542=AM$4),1,"")</f>
        <v/>
      </c>
      <c r="AN542" s="67" t="str">
        <f t="shared" si="6139"/>
        <v/>
      </c>
      <c r="AO542" s="67" t="str">
        <f t="shared" si="6140"/>
        <v/>
      </c>
      <c r="AP542" s="67" t="str">
        <f t="shared" si="6141"/>
        <v/>
      </c>
      <c r="AQ542" s="67" t="str">
        <f t="shared" si="6142"/>
        <v/>
      </c>
      <c r="AR542" s="67" t="str">
        <f t="shared" si="6143"/>
        <v/>
      </c>
      <c r="AS542" s="67" t="str">
        <f t="shared" si="6144"/>
        <v/>
      </c>
      <c r="AT542" s="67" t="str">
        <f t="shared" si="6145"/>
        <v/>
      </c>
      <c r="AU542" s="75" t="str">
        <f t="shared" si="6146"/>
        <v/>
      </c>
      <c r="AV542" s="74" t="str">
        <f t="shared" si="6363"/>
        <v/>
      </c>
      <c r="AW542" s="67" t="str">
        <f t="shared" ref="AW542" si="6461">IF(AND($F542=AV$2,$D542=AV$3,$E542=AW$4),1,"")</f>
        <v/>
      </c>
      <c r="AX542" s="67" t="str">
        <f t="shared" si="6148"/>
        <v/>
      </c>
      <c r="AY542" s="67" t="str">
        <f t="shared" si="6149"/>
        <v/>
      </c>
      <c r="AZ542" s="67" t="str">
        <f t="shared" si="6150"/>
        <v/>
      </c>
      <c r="BA542" s="67" t="str">
        <f t="shared" si="6151"/>
        <v/>
      </c>
      <c r="BB542" s="67" t="str">
        <f t="shared" si="6152"/>
        <v/>
      </c>
      <c r="BC542" s="67" t="str">
        <f t="shared" si="6153"/>
        <v/>
      </c>
      <c r="BD542" s="67" t="str">
        <f t="shared" si="6154"/>
        <v/>
      </c>
      <c r="BE542" s="75" t="str">
        <f t="shared" si="6155"/>
        <v/>
      </c>
      <c r="BF542" s="74" t="str">
        <f t="shared" si="6365"/>
        <v/>
      </c>
      <c r="BG542" s="67" t="str">
        <f t="shared" ref="BG542" si="6462">IF(AND($F542=BF$2,$D542=BF$3,$E542=BG$4),1,"")</f>
        <v/>
      </c>
      <c r="BH542" s="67" t="str">
        <f t="shared" si="6157"/>
        <v/>
      </c>
      <c r="BI542" s="67" t="str">
        <f t="shared" si="6158"/>
        <v/>
      </c>
      <c r="BJ542" s="67" t="str">
        <f t="shared" si="6159"/>
        <v/>
      </c>
      <c r="BK542" s="67" t="str">
        <f t="shared" si="6160"/>
        <v/>
      </c>
      <c r="BL542" s="67" t="str">
        <f t="shared" si="6161"/>
        <v/>
      </c>
      <c r="BM542" s="67" t="str">
        <f t="shared" si="6162"/>
        <v/>
      </c>
      <c r="BN542" s="67" t="str">
        <f t="shared" si="6163"/>
        <v/>
      </c>
      <c r="BO542" s="75" t="str">
        <f t="shared" si="6164"/>
        <v/>
      </c>
      <c r="BP542" s="74" t="str">
        <f t="shared" si="6367"/>
        <v/>
      </c>
      <c r="BQ542" s="67" t="str">
        <f t="shared" ref="BQ542" si="6463">IF(AND($F542=BP$2,$D542=BP$3,$E542=BQ$4),1,"")</f>
        <v/>
      </c>
      <c r="BR542" s="67" t="str">
        <f t="shared" si="6166"/>
        <v/>
      </c>
      <c r="BS542" s="67" t="str">
        <f t="shared" si="6167"/>
        <v/>
      </c>
      <c r="BT542" s="67" t="str">
        <f t="shared" si="6168"/>
        <v/>
      </c>
      <c r="BU542" s="67" t="str">
        <f t="shared" si="6169"/>
        <v/>
      </c>
      <c r="BV542" s="67" t="str">
        <f t="shared" si="6170"/>
        <v/>
      </c>
      <c r="BW542" s="67" t="str">
        <f t="shared" si="6171"/>
        <v/>
      </c>
      <c r="BX542" s="67" t="str">
        <f t="shared" si="6172"/>
        <v/>
      </c>
      <c r="BY542" s="75" t="str">
        <f t="shared" si="6173"/>
        <v/>
      </c>
      <c r="BZ542" s="74" t="str">
        <f t="shared" si="6369"/>
        <v/>
      </c>
      <c r="CA542" s="67" t="str">
        <f t="shared" ref="CA542" si="6464">IF(AND($F542=BZ$2,$D542=BZ$3,$E542=CA$4),1,"")</f>
        <v/>
      </c>
      <c r="CB542" s="67" t="str">
        <f t="shared" si="6175"/>
        <v/>
      </c>
      <c r="CC542" s="67" t="str">
        <f t="shared" si="6176"/>
        <v/>
      </c>
      <c r="CD542" s="67" t="str">
        <f t="shared" si="6177"/>
        <v/>
      </c>
      <c r="CE542" s="67" t="str">
        <f t="shared" si="6178"/>
        <v/>
      </c>
      <c r="CF542" s="67" t="str">
        <f t="shared" si="6179"/>
        <v/>
      </c>
      <c r="CG542" s="67" t="str">
        <f t="shared" si="6180"/>
        <v/>
      </c>
      <c r="CH542" s="67" t="str">
        <f t="shared" si="6181"/>
        <v/>
      </c>
      <c r="CI542" s="75" t="str">
        <f t="shared" si="6182"/>
        <v/>
      </c>
      <c r="CJ542" s="74" t="str">
        <f t="shared" si="6371"/>
        <v/>
      </c>
      <c r="CK542" s="67" t="str">
        <f t="shared" ref="CK542" si="6465">IF(AND($F542=CJ$2,$D542=CJ$3,$E542=CK$4),1,"")</f>
        <v/>
      </c>
      <c r="CL542" s="67" t="str">
        <f t="shared" si="6184"/>
        <v/>
      </c>
      <c r="CM542" s="67" t="str">
        <f t="shared" si="6185"/>
        <v/>
      </c>
      <c r="CN542" s="67" t="str">
        <f t="shared" si="6186"/>
        <v/>
      </c>
      <c r="CO542" s="67" t="str">
        <f t="shared" si="6187"/>
        <v/>
      </c>
      <c r="CP542" s="67" t="str">
        <f t="shared" si="6188"/>
        <v/>
      </c>
      <c r="CQ542" s="67" t="str">
        <f t="shared" si="6189"/>
        <v/>
      </c>
      <c r="CR542" s="67" t="str">
        <f t="shared" si="6190"/>
        <v/>
      </c>
      <c r="CS542" s="75" t="str">
        <f t="shared" si="6191"/>
        <v/>
      </c>
      <c r="CT542" s="74" t="str">
        <f t="shared" si="6373"/>
        <v/>
      </c>
      <c r="CU542" s="67" t="str">
        <f t="shared" ref="CU542" si="6466">IF(AND($F542=CT$2,$D542=CT$3,$E542=CU$4),1,"")</f>
        <v/>
      </c>
      <c r="CV542" s="67" t="str">
        <f t="shared" si="6193"/>
        <v/>
      </c>
      <c r="CW542" s="67" t="str">
        <f t="shared" si="6194"/>
        <v/>
      </c>
      <c r="CX542" s="67" t="str">
        <f t="shared" si="6195"/>
        <v/>
      </c>
      <c r="CY542" s="67" t="str">
        <f t="shared" si="6196"/>
        <v/>
      </c>
      <c r="CZ542" s="67" t="str">
        <f t="shared" si="6197"/>
        <v/>
      </c>
      <c r="DA542" s="67" t="str">
        <f t="shared" si="6198"/>
        <v/>
      </c>
      <c r="DB542" s="67" t="str">
        <f t="shared" si="6199"/>
        <v/>
      </c>
      <c r="DC542" s="75" t="str">
        <f t="shared" si="6200"/>
        <v/>
      </c>
      <c r="DD542" s="74" t="str">
        <f t="shared" si="6375"/>
        <v/>
      </c>
      <c r="DE542" s="67" t="str">
        <f t="shared" ref="DE542" si="6467">IF(AND($F542=DD$2,$D542=DD$3,$E542=DE$4),1,"")</f>
        <v/>
      </c>
      <c r="DF542" s="67" t="str">
        <f t="shared" si="6202"/>
        <v/>
      </c>
      <c r="DG542" s="67" t="str">
        <f t="shared" si="6203"/>
        <v/>
      </c>
      <c r="DH542" s="67" t="str">
        <f t="shared" si="6204"/>
        <v/>
      </c>
      <c r="DI542" s="67" t="str">
        <f t="shared" si="6205"/>
        <v/>
      </c>
      <c r="DJ542" s="67" t="str">
        <f t="shared" si="6206"/>
        <v/>
      </c>
      <c r="DK542" s="67" t="str">
        <f t="shared" si="6207"/>
        <v/>
      </c>
      <c r="DL542" s="67" t="str">
        <f t="shared" si="6208"/>
        <v/>
      </c>
      <c r="DM542" s="75" t="str">
        <f t="shared" si="6209"/>
        <v/>
      </c>
      <c r="DN542" s="74" t="str">
        <f t="shared" si="6377"/>
        <v/>
      </c>
      <c r="DO542" s="67" t="str">
        <f t="shared" ref="DO542" si="6468">IF(AND($F542=DN$2,$D542=DN$3,$E542=DO$4),1,"")</f>
        <v/>
      </c>
      <c r="DP542" s="67" t="str">
        <f t="shared" si="6211"/>
        <v/>
      </c>
      <c r="DQ542" s="67" t="str">
        <f t="shared" si="6212"/>
        <v/>
      </c>
      <c r="DR542" s="67" t="str">
        <f t="shared" si="6213"/>
        <v/>
      </c>
      <c r="DS542" s="67" t="str">
        <f t="shared" si="6214"/>
        <v/>
      </c>
      <c r="DT542" s="67" t="str">
        <f t="shared" si="6215"/>
        <v/>
      </c>
      <c r="DU542" s="67" t="str">
        <f t="shared" si="6216"/>
        <v/>
      </c>
      <c r="DV542" s="67" t="str">
        <f t="shared" si="6217"/>
        <v/>
      </c>
      <c r="DW542" s="76" t="str">
        <f t="shared" si="6218"/>
        <v/>
      </c>
      <c r="DX542" s="73"/>
    </row>
    <row r="543" spans="1:128" hidden="1">
      <c r="A543" s="67" t="str">
        <f>IF(OR(B543=0,B543=""),"",'Stu.Detail (1-20)'!A545)</f>
        <v/>
      </c>
      <c r="B543" s="67" t="str">
        <f>IF(OR('Stu.Detail (1-20)'!B545=0,'Stu.Detail (1-20)'!B545=""),"",'Stu.Detail (1-20)'!B545)</f>
        <v/>
      </c>
      <c r="C543" s="68" t="str">
        <f>IF(OR('Stu.Detail (1-20)'!C545=0,'Stu.Detail (1-20)'!C545=""),"",'Stu.Detail (1-20)'!C545)</f>
        <v/>
      </c>
      <c r="D543" s="67" t="str">
        <f>IF(OR('Stu.Detail (1-20)'!J545=0,'Stu.Detail (1-20)'!J545=""),"",'Stu.Detail (1-20)'!J545)</f>
        <v/>
      </c>
      <c r="E543" s="67" t="str">
        <f>IF(OR('Stu.Detail (1-20)'!K545=0,'Stu.Detail (1-20)'!K545=""),"",'Stu.Detail (1-20)'!K545)</f>
        <v/>
      </c>
      <c r="F543" s="67" t="str">
        <f>IF(OR('Stu.Detail (1-20)'!L545=0,'Stu.Detail (1-20)'!L545=""),"",'Stu.Detail (1-20)'!L545)</f>
        <v/>
      </c>
      <c r="H543" s="74" t="str">
        <f t="shared" si="6109"/>
        <v/>
      </c>
      <c r="I543" s="67" t="str">
        <f t="shared" si="6110"/>
        <v/>
      </c>
      <c r="J543" s="67" t="str">
        <f t="shared" si="6111"/>
        <v/>
      </c>
      <c r="K543" s="67" t="str">
        <f t="shared" si="6112"/>
        <v/>
      </c>
      <c r="L543" s="67" t="str">
        <f t="shared" si="6113"/>
        <v/>
      </c>
      <c r="M543" s="67" t="str">
        <f t="shared" si="6114"/>
        <v/>
      </c>
      <c r="N543" s="67" t="str">
        <f t="shared" si="6115"/>
        <v/>
      </c>
      <c r="O543" s="67" t="str">
        <f t="shared" si="6116"/>
        <v/>
      </c>
      <c r="P543" s="67" t="str">
        <f t="shared" si="6117"/>
        <v/>
      </c>
      <c r="Q543" s="75" t="str">
        <f t="shared" si="6118"/>
        <v/>
      </c>
      <c r="R543" s="74" t="str">
        <f t="shared" si="6119"/>
        <v/>
      </c>
      <c r="S543" s="67" t="str">
        <f t="shared" si="6120"/>
        <v/>
      </c>
      <c r="T543" s="67" t="str">
        <f t="shared" si="6121"/>
        <v/>
      </c>
      <c r="U543" s="67" t="str">
        <f t="shared" si="6122"/>
        <v/>
      </c>
      <c r="V543" s="67" t="str">
        <f t="shared" si="6123"/>
        <v/>
      </c>
      <c r="W543" s="67" t="str">
        <f t="shared" si="6124"/>
        <v/>
      </c>
      <c r="X543" s="67" t="str">
        <f t="shared" si="6125"/>
        <v/>
      </c>
      <c r="Y543" s="67" t="str">
        <f t="shared" si="6126"/>
        <v/>
      </c>
      <c r="Z543" s="67" t="str">
        <f t="shared" si="6127"/>
        <v/>
      </c>
      <c r="AA543" s="75" t="str">
        <f t="shared" si="6128"/>
        <v/>
      </c>
      <c r="AB543" s="74" t="str">
        <f t="shared" si="6359"/>
        <v/>
      </c>
      <c r="AC543" s="67" t="str">
        <f t="shared" ref="AC543" si="6469">IF(AND($F543=AB$2,$D543=AB$3,$E543=AC$4),1,"")</f>
        <v/>
      </c>
      <c r="AD543" s="67" t="str">
        <f t="shared" si="6130"/>
        <v/>
      </c>
      <c r="AE543" s="67" t="str">
        <f t="shared" si="6131"/>
        <v/>
      </c>
      <c r="AF543" s="67" t="str">
        <f t="shared" si="6132"/>
        <v/>
      </c>
      <c r="AG543" s="67" t="str">
        <f t="shared" si="6133"/>
        <v/>
      </c>
      <c r="AH543" s="67" t="str">
        <f t="shared" si="6134"/>
        <v/>
      </c>
      <c r="AI543" s="67" t="str">
        <f t="shared" si="6135"/>
        <v/>
      </c>
      <c r="AJ543" s="67" t="str">
        <f t="shared" si="6136"/>
        <v/>
      </c>
      <c r="AK543" s="75" t="str">
        <f t="shared" si="6137"/>
        <v/>
      </c>
      <c r="AL543" s="74" t="str">
        <f t="shared" si="6361"/>
        <v/>
      </c>
      <c r="AM543" s="67" t="str">
        <f t="shared" ref="AM543" si="6470">IF(AND($F543=AL$2,$D543=AL$3,$E543=AM$4),1,"")</f>
        <v/>
      </c>
      <c r="AN543" s="67" t="str">
        <f t="shared" si="6139"/>
        <v/>
      </c>
      <c r="AO543" s="67" t="str">
        <f t="shared" si="6140"/>
        <v/>
      </c>
      <c r="AP543" s="67" t="str">
        <f t="shared" si="6141"/>
        <v/>
      </c>
      <c r="AQ543" s="67" t="str">
        <f t="shared" si="6142"/>
        <v/>
      </c>
      <c r="AR543" s="67" t="str">
        <f t="shared" si="6143"/>
        <v/>
      </c>
      <c r="AS543" s="67" t="str">
        <f t="shared" si="6144"/>
        <v/>
      </c>
      <c r="AT543" s="67" t="str">
        <f t="shared" si="6145"/>
        <v/>
      </c>
      <c r="AU543" s="75" t="str">
        <f t="shared" si="6146"/>
        <v/>
      </c>
      <c r="AV543" s="74" t="str">
        <f t="shared" si="6363"/>
        <v/>
      </c>
      <c r="AW543" s="67" t="str">
        <f t="shared" ref="AW543" si="6471">IF(AND($F543=AV$2,$D543=AV$3,$E543=AW$4),1,"")</f>
        <v/>
      </c>
      <c r="AX543" s="67" t="str">
        <f t="shared" si="6148"/>
        <v/>
      </c>
      <c r="AY543" s="67" t="str">
        <f t="shared" si="6149"/>
        <v/>
      </c>
      <c r="AZ543" s="67" t="str">
        <f t="shared" si="6150"/>
        <v/>
      </c>
      <c r="BA543" s="67" t="str">
        <f t="shared" si="6151"/>
        <v/>
      </c>
      <c r="BB543" s="67" t="str">
        <f t="shared" si="6152"/>
        <v/>
      </c>
      <c r="BC543" s="67" t="str">
        <f t="shared" si="6153"/>
        <v/>
      </c>
      <c r="BD543" s="67" t="str">
        <f t="shared" si="6154"/>
        <v/>
      </c>
      <c r="BE543" s="75" t="str">
        <f t="shared" si="6155"/>
        <v/>
      </c>
      <c r="BF543" s="74" t="str">
        <f t="shared" si="6365"/>
        <v/>
      </c>
      <c r="BG543" s="67" t="str">
        <f t="shared" ref="BG543" si="6472">IF(AND($F543=BF$2,$D543=BF$3,$E543=BG$4),1,"")</f>
        <v/>
      </c>
      <c r="BH543" s="67" t="str">
        <f t="shared" si="6157"/>
        <v/>
      </c>
      <c r="BI543" s="67" t="str">
        <f t="shared" si="6158"/>
        <v/>
      </c>
      <c r="BJ543" s="67" t="str">
        <f t="shared" si="6159"/>
        <v/>
      </c>
      <c r="BK543" s="67" t="str">
        <f t="shared" si="6160"/>
        <v/>
      </c>
      <c r="BL543" s="67" t="str">
        <f t="shared" si="6161"/>
        <v/>
      </c>
      <c r="BM543" s="67" t="str">
        <f t="shared" si="6162"/>
        <v/>
      </c>
      <c r="BN543" s="67" t="str">
        <f t="shared" si="6163"/>
        <v/>
      </c>
      <c r="BO543" s="75" t="str">
        <f t="shared" si="6164"/>
        <v/>
      </c>
      <c r="BP543" s="74" t="str">
        <f t="shared" si="6367"/>
        <v/>
      </c>
      <c r="BQ543" s="67" t="str">
        <f t="shared" ref="BQ543" si="6473">IF(AND($F543=BP$2,$D543=BP$3,$E543=BQ$4),1,"")</f>
        <v/>
      </c>
      <c r="BR543" s="67" t="str">
        <f t="shared" si="6166"/>
        <v/>
      </c>
      <c r="BS543" s="67" t="str">
        <f t="shared" si="6167"/>
        <v/>
      </c>
      <c r="BT543" s="67" t="str">
        <f t="shared" si="6168"/>
        <v/>
      </c>
      <c r="BU543" s="67" t="str">
        <f t="shared" si="6169"/>
        <v/>
      </c>
      <c r="BV543" s="67" t="str">
        <f t="shared" si="6170"/>
        <v/>
      </c>
      <c r="BW543" s="67" t="str">
        <f t="shared" si="6171"/>
        <v/>
      </c>
      <c r="BX543" s="67" t="str">
        <f t="shared" si="6172"/>
        <v/>
      </c>
      <c r="BY543" s="75" t="str">
        <f t="shared" si="6173"/>
        <v/>
      </c>
      <c r="BZ543" s="74" t="str">
        <f t="shared" si="6369"/>
        <v/>
      </c>
      <c r="CA543" s="67" t="str">
        <f t="shared" ref="CA543" si="6474">IF(AND($F543=BZ$2,$D543=BZ$3,$E543=CA$4),1,"")</f>
        <v/>
      </c>
      <c r="CB543" s="67" t="str">
        <f t="shared" si="6175"/>
        <v/>
      </c>
      <c r="CC543" s="67" t="str">
        <f t="shared" si="6176"/>
        <v/>
      </c>
      <c r="CD543" s="67" t="str">
        <f t="shared" si="6177"/>
        <v/>
      </c>
      <c r="CE543" s="67" t="str">
        <f t="shared" si="6178"/>
        <v/>
      </c>
      <c r="CF543" s="67" t="str">
        <f t="shared" si="6179"/>
        <v/>
      </c>
      <c r="CG543" s="67" t="str">
        <f t="shared" si="6180"/>
        <v/>
      </c>
      <c r="CH543" s="67" t="str">
        <f t="shared" si="6181"/>
        <v/>
      </c>
      <c r="CI543" s="75" t="str">
        <f t="shared" si="6182"/>
        <v/>
      </c>
      <c r="CJ543" s="74" t="str">
        <f t="shared" si="6371"/>
        <v/>
      </c>
      <c r="CK543" s="67" t="str">
        <f t="shared" ref="CK543" si="6475">IF(AND($F543=CJ$2,$D543=CJ$3,$E543=CK$4),1,"")</f>
        <v/>
      </c>
      <c r="CL543" s="67" t="str">
        <f t="shared" si="6184"/>
        <v/>
      </c>
      <c r="CM543" s="67" t="str">
        <f t="shared" si="6185"/>
        <v/>
      </c>
      <c r="CN543" s="67" t="str">
        <f t="shared" si="6186"/>
        <v/>
      </c>
      <c r="CO543" s="67" t="str">
        <f t="shared" si="6187"/>
        <v/>
      </c>
      <c r="CP543" s="67" t="str">
        <f t="shared" si="6188"/>
        <v/>
      </c>
      <c r="CQ543" s="67" t="str">
        <f t="shared" si="6189"/>
        <v/>
      </c>
      <c r="CR543" s="67" t="str">
        <f t="shared" si="6190"/>
        <v/>
      </c>
      <c r="CS543" s="75" t="str">
        <f t="shared" si="6191"/>
        <v/>
      </c>
      <c r="CT543" s="74" t="str">
        <f t="shared" si="6373"/>
        <v/>
      </c>
      <c r="CU543" s="67" t="str">
        <f t="shared" ref="CU543" si="6476">IF(AND($F543=CT$2,$D543=CT$3,$E543=CU$4),1,"")</f>
        <v/>
      </c>
      <c r="CV543" s="67" t="str">
        <f t="shared" si="6193"/>
        <v/>
      </c>
      <c r="CW543" s="67" t="str">
        <f t="shared" si="6194"/>
        <v/>
      </c>
      <c r="CX543" s="67" t="str">
        <f t="shared" si="6195"/>
        <v/>
      </c>
      <c r="CY543" s="67" t="str">
        <f t="shared" si="6196"/>
        <v/>
      </c>
      <c r="CZ543" s="67" t="str">
        <f t="shared" si="6197"/>
        <v/>
      </c>
      <c r="DA543" s="67" t="str">
        <f t="shared" si="6198"/>
        <v/>
      </c>
      <c r="DB543" s="67" t="str">
        <f t="shared" si="6199"/>
        <v/>
      </c>
      <c r="DC543" s="75" t="str">
        <f t="shared" si="6200"/>
        <v/>
      </c>
      <c r="DD543" s="74" t="str">
        <f t="shared" si="6375"/>
        <v/>
      </c>
      <c r="DE543" s="67" t="str">
        <f t="shared" ref="DE543" si="6477">IF(AND($F543=DD$2,$D543=DD$3,$E543=DE$4),1,"")</f>
        <v/>
      </c>
      <c r="DF543" s="67" t="str">
        <f t="shared" si="6202"/>
        <v/>
      </c>
      <c r="DG543" s="67" t="str">
        <f t="shared" si="6203"/>
        <v/>
      </c>
      <c r="DH543" s="67" t="str">
        <f t="shared" si="6204"/>
        <v/>
      </c>
      <c r="DI543" s="67" t="str">
        <f t="shared" si="6205"/>
        <v/>
      </c>
      <c r="DJ543" s="67" t="str">
        <f t="shared" si="6206"/>
        <v/>
      </c>
      <c r="DK543" s="67" t="str">
        <f t="shared" si="6207"/>
        <v/>
      </c>
      <c r="DL543" s="67" t="str">
        <f t="shared" si="6208"/>
        <v/>
      </c>
      <c r="DM543" s="75" t="str">
        <f t="shared" si="6209"/>
        <v/>
      </c>
      <c r="DN543" s="74" t="str">
        <f t="shared" si="6377"/>
        <v/>
      </c>
      <c r="DO543" s="67" t="str">
        <f t="shared" ref="DO543" si="6478">IF(AND($F543=DN$2,$D543=DN$3,$E543=DO$4),1,"")</f>
        <v/>
      </c>
      <c r="DP543" s="67" t="str">
        <f t="shared" si="6211"/>
        <v/>
      </c>
      <c r="DQ543" s="67" t="str">
        <f t="shared" si="6212"/>
        <v/>
      </c>
      <c r="DR543" s="67" t="str">
        <f t="shared" si="6213"/>
        <v/>
      </c>
      <c r="DS543" s="67" t="str">
        <f t="shared" si="6214"/>
        <v/>
      </c>
      <c r="DT543" s="67" t="str">
        <f t="shared" si="6215"/>
        <v/>
      </c>
      <c r="DU543" s="67" t="str">
        <f t="shared" si="6216"/>
        <v/>
      </c>
      <c r="DV543" s="67" t="str">
        <f t="shared" si="6217"/>
        <v/>
      </c>
      <c r="DW543" s="76" t="str">
        <f t="shared" si="6218"/>
        <v/>
      </c>
      <c r="DX543" s="73"/>
    </row>
    <row r="544" spans="1:128" hidden="1">
      <c r="A544" s="67" t="str">
        <f>IF(OR(B544=0,B544=""),"",'Stu.Detail (1-20)'!A546)</f>
        <v/>
      </c>
      <c r="B544" s="67" t="str">
        <f>IF(OR('Stu.Detail (1-20)'!B546=0,'Stu.Detail (1-20)'!B546=""),"",'Stu.Detail (1-20)'!B546)</f>
        <v/>
      </c>
      <c r="C544" s="68" t="str">
        <f>IF(OR('Stu.Detail (1-20)'!C546=0,'Stu.Detail (1-20)'!C546=""),"",'Stu.Detail (1-20)'!C546)</f>
        <v/>
      </c>
      <c r="D544" s="67" t="str">
        <f>IF(OR('Stu.Detail (1-20)'!J546=0,'Stu.Detail (1-20)'!J546=""),"",'Stu.Detail (1-20)'!J546)</f>
        <v/>
      </c>
      <c r="E544" s="67" t="str">
        <f>IF(OR('Stu.Detail (1-20)'!K546=0,'Stu.Detail (1-20)'!K546=""),"",'Stu.Detail (1-20)'!K546)</f>
        <v/>
      </c>
      <c r="F544" s="67" t="str">
        <f>IF(OR('Stu.Detail (1-20)'!L546=0,'Stu.Detail (1-20)'!L546=""),"",'Stu.Detail (1-20)'!L546)</f>
        <v/>
      </c>
      <c r="H544" s="74" t="str">
        <f t="shared" si="6109"/>
        <v/>
      </c>
      <c r="I544" s="67" t="str">
        <f t="shared" si="6110"/>
        <v/>
      </c>
      <c r="J544" s="67" t="str">
        <f t="shared" si="6111"/>
        <v/>
      </c>
      <c r="K544" s="67" t="str">
        <f t="shared" si="6112"/>
        <v/>
      </c>
      <c r="L544" s="67" t="str">
        <f t="shared" si="6113"/>
        <v/>
      </c>
      <c r="M544" s="67" t="str">
        <f t="shared" si="6114"/>
        <v/>
      </c>
      <c r="N544" s="67" t="str">
        <f t="shared" si="6115"/>
        <v/>
      </c>
      <c r="O544" s="67" t="str">
        <f t="shared" si="6116"/>
        <v/>
      </c>
      <c r="P544" s="67" t="str">
        <f t="shared" si="6117"/>
        <v/>
      </c>
      <c r="Q544" s="75" t="str">
        <f t="shared" si="6118"/>
        <v/>
      </c>
      <c r="R544" s="74" t="str">
        <f t="shared" si="6119"/>
        <v/>
      </c>
      <c r="S544" s="67" t="str">
        <f t="shared" si="6120"/>
        <v/>
      </c>
      <c r="T544" s="67" t="str">
        <f t="shared" si="6121"/>
        <v/>
      </c>
      <c r="U544" s="67" t="str">
        <f t="shared" si="6122"/>
        <v/>
      </c>
      <c r="V544" s="67" t="str">
        <f t="shared" si="6123"/>
        <v/>
      </c>
      <c r="W544" s="67" t="str">
        <f t="shared" si="6124"/>
        <v/>
      </c>
      <c r="X544" s="67" t="str">
        <f t="shared" si="6125"/>
        <v/>
      </c>
      <c r="Y544" s="67" t="str">
        <f t="shared" si="6126"/>
        <v/>
      </c>
      <c r="Z544" s="67" t="str">
        <f t="shared" si="6127"/>
        <v/>
      </c>
      <c r="AA544" s="75" t="str">
        <f t="shared" si="6128"/>
        <v/>
      </c>
      <c r="AB544" s="74" t="str">
        <f t="shared" si="6359"/>
        <v/>
      </c>
      <c r="AC544" s="67" t="str">
        <f t="shared" ref="AC544" si="6479">IF(AND($F544=AB$2,$D544=AB$3,$E544=AC$4),1,"")</f>
        <v/>
      </c>
      <c r="AD544" s="67" t="str">
        <f t="shared" si="6130"/>
        <v/>
      </c>
      <c r="AE544" s="67" t="str">
        <f t="shared" si="6131"/>
        <v/>
      </c>
      <c r="AF544" s="67" t="str">
        <f t="shared" si="6132"/>
        <v/>
      </c>
      <c r="AG544" s="67" t="str">
        <f t="shared" si="6133"/>
        <v/>
      </c>
      <c r="AH544" s="67" t="str">
        <f t="shared" si="6134"/>
        <v/>
      </c>
      <c r="AI544" s="67" t="str">
        <f t="shared" si="6135"/>
        <v/>
      </c>
      <c r="AJ544" s="67" t="str">
        <f t="shared" si="6136"/>
        <v/>
      </c>
      <c r="AK544" s="75" t="str">
        <f t="shared" si="6137"/>
        <v/>
      </c>
      <c r="AL544" s="74" t="str">
        <f t="shared" si="6361"/>
        <v/>
      </c>
      <c r="AM544" s="67" t="str">
        <f t="shared" ref="AM544" si="6480">IF(AND($F544=AL$2,$D544=AL$3,$E544=AM$4),1,"")</f>
        <v/>
      </c>
      <c r="AN544" s="67" t="str">
        <f t="shared" si="6139"/>
        <v/>
      </c>
      <c r="AO544" s="67" t="str">
        <f t="shared" si="6140"/>
        <v/>
      </c>
      <c r="AP544" s="67" t="str">
        <f t="shared" si="6141"/>
        <v/>
      </c>
      <c r="AQ544" s="67" t="str">
        <f t="shared" si="6142"/>
        <v/>
      </c>
      <c r="AR544" s="67" t="str">
        <f t="shared" si="6143"/>
        <v/>
      </c>
      <c r="AS544" s="67" t="str">
        <f t="shared" si="6144"/>
        <v/>
      </c>
      <c r="AT544" s="67" t="str">
        <f t="shared" si="6145"/>
        <v/>
      </c>
      <c r="AU544" s="75" t="str">
        <f t="shared" si="6146"/>
        <v/>
      </c>
      <c r="AV544" s="74" t="str">
        <f t="shared" si="6363"/>
        <v/>
      </c>
      <c r="AW544" s="67" t="str">
        <f t="shared" ref="AW544" si="6481">IF(AND($F544=AV$2,$D544=AV$3,$E544=AW$4),1,"")</f>
        <v/>
      </c>
      <c r="AX544" s="67" t="str">
        <f t="shared" si="6148"/>
        <v/>
      </c>
      <c r="AY544" s="67" t="str">
        <f t="shared" si="6149"/>
        <v/>
      </c>
      <c r="AZ544" s="67" t="str">
        <f t="shared" si="6150"/>
        <v/>
      </c>
      <c r="BA544" s="67" t="str">
        <f t="shared" si="6151"/>
        <v/>
      </c>
      <c r="BB544" s="67" t="str">
        <f t="shared" si="6152"/>
        <v/>
      </c>
      <c r="BC544" s="67" t="str">
        <f t="shared" si="6153"/>
        <v/>
      </c>
      <c r="BD544" s="67" t="str">
        <f t="shared" si="6154"/>
        <v/>
      </c>
      <c r="BE544" s="75" t="str">
        <f t="shared" si="6155"/>
        <v/>
      </c>
      <c r="BF544" s="74" t="str">
        <f t="shared" si="6365"/>
        <v/>
      </c>
      <c r="BG544" s="67" t="str">
        <f t="shared" ref="BG544" si="6482">IF(AND($F544=BF$2,$D544=BF$3,$E544=BG$4),1,"")</f>
        <v/>
      </c>
      <c r="BH544" s="67" t="str">
        <f t="shared" si="6157"/>
        <v/>
      </c>
      <c r="BI544" s="67" t="str">
        <f t="shared" si="6158"/>
        <v/>
      </c>
      <c r="BJ544" s="67" t="str">
        <f t="shared" si="6159"/>
        <v/>
      </c>
      <c r="BK544" s="67" t="str">
        <f t="shared" si="6160"/>
        <v/>
      </c>
      <c r="BL544" s="67" t="str">
        <f t="shared" si="6161"/>
        <v/>
      </c>
      <c r="BM544" s="67" t="str">
        <f t="shared" si="6162"/>
        <v/>
      </c>
      <c r="BN544" s="67" t="str">
        <f t="shared" si="6163"/>
        <v/>
      </c>
      <c r="BO544" s="75" t="str">
        <f t="shared" si="6164"/>
        <v/>
      </c>
      <c r="BP544" s="74" t="str">
        <f t="shared" si="6367"/>
        <v/>
      </c>
      <c r="BQ544" s="67" t="str">
        <f t="shared" ref="BQ544" si="6483">IF(AND($F544=BP$2,$D544=BP$3,$E544=BQ$4),1,"")</f>
        <v/>
      </c>
      <c r="BR544" s="67" t="str">
        <f t="shared" si="6166"/>
        <v/>
      </c>
      <c r="BS544" s="67" t="str">
        <f t="shared" si="6167"/>
        <v/>
      </c>
      <c r="BT544" s="67" t="str">
        <f t="shared" si="6168"/>
        <v/>
      </c>
      <c r="BU544" s="67" t="str">
        <f t="shared" si="6169"/>
        <v/>
      </c>
      <c r="BV544" s="67" t="str">
        <f t="shared" si="6170"/>
        <v/>
      </c>
      <c r="BW544" s="67" t="str">
        <f t="shared" si="6171"/>
        <v/>
      </c>
      <c r="BX544" s="67" t="str">
        <f t="shared" si="6172"/>
        <v/>
      </c>
      <c r="BY544" s="75" t="str">
        <f t="shared" si="6173"/>
        <v/>
      </c>
      <c r="BZ544" s="74" t="str">
        <f t="shared" si="6369"/>
        <v/>
      </c>
      <c r="CA544" s="67" t="str">
        <f t="shared" ref="CA544" si="6484">IF(AND($F544=BZ$2,$D544=BZ$3,$E544=CA$4),1,"")</f>
        <v/>
      </c>
      <c r="CB544" s="67" t="str">
        <f t="shared" si="6175"/>
        <v/>
      </c>
      <c r="CC544" s="67" t="str">
        <f t="shared" si="6176"/>
        <v/>
      </c>
      <c r="CD544" s="67" t="str">
        <f t="shared" si="6177"/>
        <v/>
      </c>
      <c r="CE544" s="67" t="str">
        <f t="shared" si="6178"/>
        <v/>
      </c>
      <c r="CF544" s="67" t="str">
        <f t="shared" si="6179"/>
        <v/>
      </c>
      <c r="CG544" s="67" t="str">
        <f t="shared" si="6180"/>
        <v/>
      </c>
      <c r="CH544" s="67" t="str">
        <f t="shared" si="6181"/>
        <v/>
      </c>
      <c r="CI544" s="75" t="str">
        <f t="shared" si="6182"/>
        <v/>
      </c>
      <c r="CJ544" s="74" t="str">
        <f t="shared" si="6371"/>
        <v/>
      </c>
      <c r="CK544" s="67" t="str">
        <f t="shared" ref="CK544" si="6485">IF(AND($F544=CJ$2,$D544=CJ$3,$E544=CK$4),1,"")</f>
        <v/>
      </c>
      <c r="CL544" s="67" t="str">
        <f t="shared" si="6184"/>
        <v/>
      </c>
      <c r="CM544" s="67" t="str">
        <f t="shared" si="6185"/>
        <v/>
      </c>
      <c r="CN544" s="67" t="str">
        <f t="shared" si="6186"/>
        <v/>
      </c>
      <c r="CO544" s="67" t="str">
        <f t="shared" si="6187"/>
        <v/>
      </c>
      <c r="CP544" s="67" t="str">
        <f t="shared" si="6188"/>
        <v/>
      </c>
      <c r="CQ544" s="67" t="str">
        <f t="shared" si="6189"/>
        <v/>
      </c>
      <c r="CR544" s="67" t="str">
        <f t="shared" si="6190"/>
        <v/>
      </c>
      <c r="CS544" s="75" t="str">
        <f t="shared" si="6191"/>
        <v/>
      </c>
      <c r="CT544" s="74" t="str">
        <f t="shared" si="6373"/>
        <v/>
      </c>
      <c r="CU544" s="67" t="str">
        <f t="shared" ref="CU544" si="6486">IF(AND($F544=CT$2,$D544=CT$3,$E544=CU$4),1,"")</f>
        <v/>
      </c>
      <c r="CV544" s="67" t="str">
        <f t="shared" si="6193"/>
        <v/>
      </c>
      <c r="CW544" s="67" t="str">
        <f t="shared" si="6194"/>
        <v/>
      </c>
      <c r="CX544" s="67" t="str">
        <f t="shared" si="6195"/>
        <v/>
      </c>
      <c r="CY544" s="67" t="str">
        <f t="shared" si="6196"/>
        <v/>
      </c>
      <c r="CZ544" s="67" t="str">
        <f t="shared" si="6197"/>
        <v/>
      </c>
      <c r="DA544" s="67" t="str">
        <f t="shared" si="6198"/>
        <v/>
      </c>
      <c r="DB544" s="67" t="str">
        <f t="shared" si="6199"/>
        <v/>
      </c>
      <c r="DC544" s="75" t="str">
        <f t="shared" si="6200"/>
        <v/>
      </c>
      <c r="DD544" s="74" t="str">
        <f t="shared" si="6375"/>
        <v/>
      </c>
      <c r="DE544" s="67" t="str">
        <f t="shared" ref="DE544" si="6487">IF(AND($F544=DD$2,$D544=DD$3,$E544=DE$4),1,"")</f>
        <v/>
      </c>
      <c r="DF544" s="67" t="str">
        <f t="shared" si="6202"/>
        <v/>
      </c>
      <c r="DG544" s="67" t="str">
        <f t="shared" si="6203"/>
        <v/>
      </c>
      <c r="DH544" s="67" t="str">
        <f t="shared" si="6204"/>
        <v/>
      </c>
      <c r="DI544" s="67" t="str">
        <f t="shared" si="6205"/>
        <v/>
      </c>
      <c r="DJ544" s="67" t="str">
        <f t="shared" si="6206"/>
        <v/>
      </c>
      <c r="DK544" s="67" t="str">
        <f t="shared" si="6207"/>
        <v/>
      </c>
      <c r="DL544" s="67" t="str">
        <f t="shared" si="6208"/>
        <v/>
      </c>
      <c r="DM544" s="75" t="str">
        <f t="shared" si="6209"/>
        <v/>
      </c>
      <c r="DN544" s="74" t="str">
        <f t="shared" si="6377"/>
        <v/>
      </c>
      <c r="DO544" s="67" t="str">
        <f t="shared" ref="DO544" si="6488">IF(AND($F544=DN$2,$D544=DN$3,$E544=DO$4),1,"")</f>
        <v/>
      </c>
      <c r="DP544" s="67" t="str">
        <f t="shared" si="6211"/>
        <v/>
      </c>
      <c r="DQ544" s="67" t="str">
        <f t="shared" si="6212"/>
        <v/>
      </c>
      <c r="DR544" s="67" t="str">
        <f t="shared" si="6213"/>
        <v/>
      </c>
      <c r="DS544" s="67" t="str">
        <f t="shared" si="6214"/>
        <v/>
      </c>
      <c r="DT544" s="67" t="str">
        <f t="shared" si="6215"/>
        <v/>
      </c>
      <c r="DU544" s="67" t="str">
        <f t="shared" si="6216"/>
        <v/>
      </c>
      <c r="DV544" s="67" t="str">
        <f t="shared" si="6217"/>
        <v/>
      </c>
      <c r="DW544" s="76" t="str">
        <f t="shared" si="6218"/>
        <v/>
      </c>
      <c r="DX544" s="73"/>
    </row>
    <row r="545" spans="1:128" hidden="1">
      <c r="A545" s="67" t="str">
        <f>IF(OR(B545=0,B545=""),"",'Stu.Detail (1-20)'!A547)</f>
        <v/>
      </c>
      <c r="B545" s="67" t="str">
        <f>IF(OR('Stu.Detail (1-20)'!B547=0,'Stu.Detail (1-20)'!B547=""),"",'Stu.Detail (1-20)'!B547)</f>
        <v/>
      </c>
      <c r="C545" s="68" t="str">
        <f>IF(OR('Stu.Detail (1-20)'!C547=0,'Stu.Detail (1-20)'!C547=""),"",'Stu.Detail (1-20)'!C547)</f>
        <v/>
      </c>
      <c r="D545" s="67" t="str">
        <f>IF(OR('Stu.Detail (1-20)'!J547=0,'Stu.Detail (1-20)'!J547=""),"",'Stu.Detail (1-20)'!J547)</f>
        <v/>
      </c>
      <c r="E545" s="67" t="str">
        <f>IF(OR('Stu.Detail (1-20)'!K547=0,'Stu.Detail (1-20)'!K547=""),"",'Stu.Detail (1-20)'!K547)</f>
        <v/>
      </c>
      <c r="F545" s="67" t="str">
        <f>IF(OR('Stu.Detail (1-20)'!L547=0,'Stu.Detail (1-20)'!L547=""),"",'Stu.Detail (1-20)'!L547)</f>
        <v/>
      </c>
      <c r="H545" s="74" t="str">
        <f t="shared" si="6109"/>
        <v/>
      </c>
      <c r="I545" s="67" t="str">
        <f t="shared" si="6110"/>
        <v/>
      </c>
      <c r="J545" s="67" t="str">
        <f t="shared" si="6111"/>
        <v/>
      </c>
      <c r="K545" s="67" t="str">
        <f t="shared" si="6112"/>
        <v/>
      </c>
      <c r="L545" s="67" t="str">
        <f t="shared" si="6113"/>
        <v/>
      </c>
      <c r="M545" s="67" t="str">
        <f t="shared" si="6114"/>
        <v/>
      </c>
      <c r="N545" s="67" t="str">
        <f t="shared" si="6115"/>
        <v/>
      </c>
      <c r="O545" s="67" t="str">
        <f t="shared" si="6116"/>
        <v/>
      </c>
      <c r="P545" s="67" t="str">
        <f t="shared" si="6117"/>
        <v/>
      </c>
      <c r="Q545" s="75" t="str">
        <f t="shared" si="6118"/>
        <v/>
      </c>
      <c r="R545" s="74" t="str">
        <f t="shared" si="6119"/>
        <v/>
      </c>
      <c r="S545" s="67" t="str">
        <f t="shared" si="6120"/>
        <v/>
      </c>
      <c r="T545" s="67" t="str">
        <f t="shared" si="6121"/>
        <v/>
      </c>
      <c r="U545" s="67" t="str">
        <f t="shared" si="6122"/>
        <v/>
      </c>
      <c r="V545" s="67" t="str">
        <f t="shared" si="6123"/>
        <v/>
      </c>
      <c r="W545" s="67" t="str">
        <f t="shared" si="6124"/>
        <v/>
      </c>
      <c r="X545" s="67" t="str">
        <f t="shared" si="6125"/>
        <v/>
      </c>
      <c r="Y545" s="67" t="str">
        <f t="shared" si="6126"/>
        <v/>
      </c>
      <c r="Z545" s="67" t="str">
        <f t="shared" si="6127"/>
        <v/>
      </c>
      <c r="AA545" s="75" t="str">
        <f t="shared" si="6128"/>
        <v/>
      </c>
      <c r="AB545" s="74" t="str">
        <f t="shared" si="6359"/>
        <v/>
      </c>
      <c r="AC545" s="67" t="str">
        <f t="shared" ref="AC545" si="6489">IF(AND($F545=AB$2,$D545=AB$3,$E545=AC$4),1,"")</f>
        <v/>
      </c>
      <c r="AD545" s="67" t="str">
        <f t="shared" si="6130"/>
        <v/>
      </c>
      <c r="AE545" s="67" t="str">
        <f t="shared" si="6131"/>
        <v/>
      </c>
      <c r="AF545" s="67" t="str">
        <f t="shared" si="6132"/>
        <v/>
      </c>
      <c r="AG545" s="67" t="str">
        <f t="shared" si="6133"/>
        <v/>
      </c>
      <c r="AH545" s="67" t="str">
        <f t="shared" si="6134"/>
        <v/>
      </c>
      <c r="AI545" s="67" t="str">
        <f t="shared" si="6135"/>
        <v/>
      </c>
      <c r="AJ545" s="67" t="str">
        <f t="shared" si="6136"/>
        <v/>
      </c>
      <c r="AK545" s="75" t="str">
        <f t="shared" si="6137"/>
        <v/>
      </c>
      <c r="AL545" s="74" t="str">
        <f t="shared" si="6361"/>
        <v/>
      </c>
      <c r="AM545" s="67" t="str">
        <f t="shared" ref="AM545" si="6490">IF(AND($F545=AL$2,$D545=AL$3,$E545=AM$4),1,"")</f>
        <v/>
      </c>
      <c r="AN545" s="67" t="str">
        <f t="shared" si="6139"/>
        <v/>
      </c>
      <c r="AO545" s="67" t="str">
        <f t="shared" si="6140"/>
        <v/>
      </c>
      <c r="AP545" s="67" t="str">
        <f t="shared" si="6141"/>
        <v/>
      </c>
      <c r="AQ545" s="67" t="str">
        <f t="shared" si="6142"/>
        <v/>
      </c>
      <c r="AR545" s="67" t="str">
        <f t="shared" si="6143"/>
        <v/>
      </c>
      <c r="AS545" s="67" t="str">
        <f t="shared" si="6144"/>
        <v/>
      </c>
      <c r="AT545" s="67" t="str">
        <f t="shared" si="6145"/>
        <v/>
      </c>
      <c r="AU545" s="75" t="str">
        <f t="shared" si="6146"/>
        <v/>
      </c>
      <c r="AV545" s="74" t="str">
        <f t="shared" si="6363"/>
        <v/>
      </c>
      <c r="AW545" s="67" t="str">
        <f t="shared" ref="AW545" si="6491">IF(AND($F545=AV$2,$D545=AV$3,$E545=AW$4),1,"")</f>
        <v/>
      </c>
      <c r="AX545" s="67" t="str">
        <f t="shared" si="6148"/>
        <v/>
      </c>
      <c r="AY545" s="67" t="str">
        <f t="shared" si="6149"/>
        <v/>
      </c>
      <c r="AZ545" s="67" t="str">
        <f t="shared" si="6150"/>
        <v/>
      </c>
      <c r="BA545" s="67" t="str">
        <f t="shared" si="6151"/>
        <v/>
      </c>
      <c r="BB545" s="67" t="str">
        <f t="shared" si="6152"/>
        <v/>
      </c>
      <c r="BC545" s="67" t="str">
        <f t="shared" si="6153"/>
        <v/>
      </c>
      <c r="BD545" s="67" t="str">
        <f t="shared" si="6154"/>
        <v/>
      </c>
      <c r="BE545" s="75" t="str">
        <f t="shared" si="6155"/>
        <v/>
      </c>
      <c r="BF545" s="74" t="str">
        <f t="shared" si="6365"/>
        <v/>
      </c>
      <c r="BG545" s="67" t="str">
        <f t="shared" ref="BG545" si="6492">IF(AND($F545=BF$2,$D545=BF$3,$E545=BG$4),1,"")</f>
        <v/>
      </c>
      <c r="BH545" s="67" t="str">
        <f t="shared" si="6157"/>
        <v/>
      </c>
      <c r="BI545" s="67" t="str">
        <f t="shared" si="6158"/>
        <v/>
      </c>
      <c r="BJ545" s="67" t="str">
        <f t="shared" si="6159"/>
        <v/>
      </c>
      <c r="BK545" s="67" t="str">
        <f t="shared" si="6160"/>
        <v/>
      </c>
      <c r="BL545" s="67" t="str">
        <f t="shared" si="6161"/>
        <v/>
      </c>
      <c r="BM545" s="67" t="str">
        <f t="shared" si="6162"/>
        <v/>
      </c>
      <c r="BN545" s="67" t="str">
        <f t="shared" si="6163"/>
        <v/>
      </c>
      <c r="BO545" s="75" t="str">
        <f t="shared" si="6164"/>
        <v/>
      </c>
      <c r="BP545" s="74" t="str">
        <f t="shared" si="6367"/>
        <v/>
      </c>
      <c r="BQ545" s="67" t="str">
        <f t="shared" ref="BQ545" si="6493">IF(AND($F545=BP$2,$D545=BP$3,$E545=BQ$4),1,"")</f>
        <v/>
      </c>
      <c r="BR545" s="67" t="str">
        <f t="shared" si="6166"/>
        <v/>
      </c>
      <c r="BS545" s="67" t="str">
        <f t="shared" si="6167"/>
        <v/>
      </c>
      <c r="BT545" s="67" t="str">
        <f t="shared" si="6168"/>
        <v/>
      </c>
      <c r="BU545" s="67" t="str">
        <f t="shared" si="6169"/>
        <v/>
      </c>
      <c r="BV545" s="67" t="str">
        <f t="shared" si="6170"/>
        <v/>
      </c>
      <c r="BW545" s="67" t="str">
        <f t="shared" si="6171"/>
        <v/>
      </c>
      <c r="BX545" s="67" t="str">
        <f t="shared" si="6172"/>
        <v/>
      </c>
      <c r="BY545" s="75" t="str">
        <f t="shared" si="6173"/>
        <v/>
      </c>
      <c r="BZ545" s="74" t="str">
        <f t="shared" si="6369"/>
        <v/>
      </c>
      <c r="CA545" s="67" t="str">
        <f t="shared" ref="CA545" si="6494">IF(AND($F545=BZ$2,$D545=BZ$3,$E545=CA$4),1,"")</f>
        <v/>
      </c>
      <c r="CB545" s="67" t="str">
        <f t="shared" si="6175"/>
        <v/>
      </c>
      <c r="CC545" s="67" t="str">
        <f t="shared" si="6176"/>
        <v/>
      </c>
      <c r="CD545" s="67" t="str">
        <f t="shared" si="6177"/>
        <v/>
      </c>
      <c r="CE545" s="67" t="str">
        <f t="shared" si="6178"/>
        <v/>
      </c>
      <c r="CF545" s="67" t="str">
        <f t="shared" si="6179"/>
        <v/>
      </c>
      <c r="CG545" s="67" t="str">
        <f t="shared" si="6180"/>
        <v/>
      </c>
      <c r="CH545" s="67" t="str">
        <f t="shared" si="6181"/>
        <v/>
      </c>
      <c r="CI545" s="75" t="str">
        <f t="shared" si="6182"/>
        <v/>
      </c>
      <c r="CJ545" s="74" t="str">
        <f t="shared" si="6371"/>
        <v/>
      </c>
      <c r="CK545" s="67" t="str">
        <f t="shared" ref="CK545" si="6495">IF(AND($F545=CJ$2,$D545=CJ$3,$E545=CK$4),1,"")</f>
        <v/>
      </c>
      <c r="CL545" s="67" t="str">
        <f t="shared" si="6184"/>
        <v/>
      </c>
      <c r="CM545" s="67" t="str">
        <f t="shared" si="6185"/>
        <v/>
      </c>
      <c r="CN545" s="67" t="str">
        <f t="shared" si="6186"/>
        <v/>
      </c>
      <c r="CO545" s="67" t="str">
        <f t="shared" si="6187"/>
        <v/>
      </c>
      <c r="CP545" s="67" t="str">
        <f t="shared" si="6188"/>
        <v/>
      </c>
      <c r="CQ545" s="67" t="str">
        <f t="shared" si="6189"/>
        <v/>
      </c>
      <c r="CR545" s="67" t="str">
        <f t="shared" si="6190"/>
        <v/>
      </c>
      <c r="CS545" s="75" t="str">
        <f t="shared" si="6191"/>
        <v/>
      </c>
      <c r="CT545" s="74" t="str">
        <f t="shared" si="6373"/>
        <v/>
      </c>
      <c r="CU545" s="67" t="str">
        <f t="shared" ref="CU545" si="6496">IF(AND($F545=CT$2,$D545=CT$3,$E545=CU$4),1,"")</f>
        <v/>
      </c>
      <c r="CV545" s="67" t="str">
        <f t="shared" si="6193"/>
        <v/>
      </c>
      <c r="CW545" s="67" t="str">
        <f t="shared" si="6194"/>
        <v/>
      </c>
      <c r="CX545" s="67" t="str">
        <f t="shared" si="6195"/>
        <v/>
      </c>
      <c r="CY545" s="67" t="str">
        <f t="shared" si="6196"/>
        <v/>
      </c>
      <c r="CZ545" s="67" t="str">
        <f t="shared" si="6197"/>
        <v/>
      </c>
      <c r="DA545" s="67" t="str">
        <f t="shared" si="6198"/>
        <v/>
      </c>
      <c r="DB545" s="67" t="str">
        <f t="shared" si="6199"/>
        <v/>
      </c>
      <c r="DC545" s="75" t="str">
        <f t="shared" si="6200"/>
        <v/>
      </c>
      <c r="DD545" s="74" t="str">
        <f t="shared" si="6375"/>
        <v/>
      </c>
      <c r="DE545" s="67" t="str">
        <f t="shared" ref="DE545" si="6497">IF(AND($F545=DD$2,$D545=DD$3,$E545=DE$4),1,"")</f>
        <v/>
      </c>
      <c r="DF545" s="67" t="str">
        <f t="shared" si="6202"/>
        <v/>
      </c>
      <c r="DG545" s="67" t="str">
        <f t="shared" si="6203"/>
        <v/>
      </c>
      <c r="DH545" s="67" t="str">
        <f t="shared" si="6204"/>
        <v/>
      </c>
      <c r="DI545" s="67" t="str">
        <f t="shared" si="6205"/>
        <v/>
      </c>
      <c r="DJ545" s="67" t="str">
        <f t="shared" si="6206"/>
        <v/>
      </c>
      <c r="DK545" s="67" t="str">
        <f t="shared" si="6207"/>
        <v/>
      </c>
      <c r="DL545" s="67" t="str">
        <f t="shared" si="6208"/>
        <v/>
      </c>
      <c r="DM545" s="75" t="str">
        <f t="shared" si="6209"/>
        <v/>
      </c>
      <c r="DN545" s="74" t="str">
        <f t="shared" si="6377"/>
        <v/>
      </c>
      <c r="DO545" s="67" t="str">
        <f t="shared" ref="DO545" si="6498">IF(AND($F545=DN$2,$D545=DN$3,$E545=DO$4),1,"")</f>
        <v/>
      </c>
      <c r="DP545" s="67" t="str">
        <f t="shared" si="6211"/>
        <v/>
      </c>
      <c r="DQ545" s="67" t="str">
        <f t="shared" si="6212"/>
        <v/>
      </c>
      <c r="DR545" s="67" t="str">
        <f t="shared" si="6213"/>
        <v/>
      </c>
      <c r="DS545" s="67" t="str">
        <f t="shared" si="6214"/>
        <v/>
      </c>
      <c r="DT545" s="67" t="str">
        <f t="shared" si="6215"/>
        <v/>
      </c>
      <c r="DU545" s="67" t="str">
        <f t="shared" si="6216"/>
        <v/>
      </c>
      <c r="DV545" s="67" t="str">
        <f t="shared" si="6217"/>
        <v/>
      </c>
      <c r="DW545" s="76" t="str">
        <f t="shared" si="6218"/>
        <v/>
      </c>
      <c r="DX545" s="73"/>
    </row>
    <row r="546" spans="1:128" hidden="1">
      <c r="A546" s="67" t="str">
        <f>IF(OR(B546=0,B546=""),"",'Stu.Detail (1-20)'!A548)</f>
        <v/>
      </c>
      <c r="B546" s="67" t="str">
        <f>IF(OR('Stu.Detail (1-20)'!B548=0,'Stu.Detail (1-20)'!B548=""),"",'Stu.Detail (1-20)'!B548)</f>
        <v/>
      </c>
      <c r="C546" s="68" t="str">
        <f>IF(OR('Stu.Detail (1-20)'!C548=0,'Stu.Detail (1-20)'!C548=""),"",'Stu.Detail (1-20)'!C548)</f>
        <v/>
      </c>
      <c r="D546" s="67" t="str">
        <f>IF(OR('Stu.Detail (1-20)'!J548=0,'Stu.Detail (1-20)'!J548=""),"",'Stu.Detail (1-20)'!J548)</f>
        <v/>
      </c>
      <c r="E546" s="67" t="str">
        <f>IF(OR('Stu.Detail (1-20)'!K548=0,'Stu.Detail (1-20)'!K548=""),"",'Stu.Detail (1-20)'!K548)</f>
        <v/>
      </c>
      <c r="F546" s="67" t="str">
        <f>IF(OR('Stu.Detail (1-20)'!L548=0,'Stu.Detail (1-20)'!L548=""),"",'Stu.Detail (1-20)'!L548)</f>
        <v/>
      </c>
      <c r="H546" s="74" t="str">
        <f t="shared" si="6109"/>
        <v/>
      </c>
      <c r="I546" s="67" t="str">
        <f t="shared" si="6110"/>
        <v/>
      </c>
      <c r="J546" s="67" t="str">
        <f t="shared" si="6111"/>
        <v/>
      </c>
      <c r="K546" s="67" t="str">
        <f t="shared" si="6112"/>
        <v/>
      </c>
      <c r="L546" s="67" t="str">
        <f t="shared" si="6113"/>
        <v/>
      </c>
      <c r="M546" s="67" t="str">
        <f t="shared" si="6114"/>
        <v/>
      </c>
      <c r="N546" s="67" t="str">
        <f t="shared" si="6115"/>
        <v/>
      </c>
      <c r="O546" s="67" t="str">
        <f t="shared" si="6116"/>
        <v/>
      </c>
      <c r="P546" s="67" t="str">
        <f t="shared" si="6117"/>
        <v/>
      </c>
      <c r="Q546" s="75" t="str">
        <f t="shared" si="6118"/>
        <v/>
      </c>
      <c r="R546" s="74" t="str">
        <f t="shared" si="6119"/>
        <v/>
      </c>
      <c r="S546" s="67" t="str">
        <f t="shared" si="6120"/>
        <v/>
      </c>
      <c r="T546" s="67" t="str">
        <f t="shared" si="6121"/>
        <v/>
      </c>
      <c r="U546" s="67" t="str">
        <f t="shared" si="6122"/>
        <v/>
      </c>
      <c r="V546" s="67" t="str">
        <f t="shared" si="6123"/>
        <v/>
      </c>
      <c r="W546" s="67" t="str">
        <f t="shared" si="6124"/>
        <v/>
      </c>
      <c r="X546" s="67" t="str">
        <f t="shared" si="6125"/>
        <v/>
      </c>
      <c r="Y546" s="67" t="str">
        <f t="shared" si="6126"/>
        <v/>
      </c>
      <c r="Z546" s="67" t="str">
        <f t="shared" si="6127"/>
        <v/>
      </c>
      <c r="AA546" s="75" t="str">
        <f t="shared" si="6128"/>
        <v/>
      </c>
      <c r="AB546" s="74" t="str">
        <f t="shared" si="6359"/>
        <v/>
      </c>
      <c r="AC546" s="67" t="str">
        <f t="shared" ref="AC546" si="6499">IF(AND($F546=AB$2,$D546=AB$3,$E546=AC$4),1,"")</f>
        <v/>
      </c>
      <c r="AD546" s="67" t="str">
        <f t="shared" si="6130"/>
        <v/>
      </c>
      <c r="AE546" s="67" t="str">
        <f t="shared" si="6131"/>
        <v/>
      </c>
      <c r="AF546" s="67" t="str">
        <f t="shared" si="6132"/>
        <v/>
      </c>
      <c r="AG546" s="67" t="str">
        <f t="shared" si="6133"/>
        <v/>
      </c>
      <c r="AH546" s="67" t="str">
        <f t="shared" si="6134"/>
        <v/>
      </c>
      <c r="AI546" s="67" t="str">
        <f t="shared" si="6135"/>
        <v/>
      </c>
      <c r="AJ546" s="67" t="str">
        <f t="shared" si="6136"/>
        <v/>
      </c>
      <c r="AK546" s="75" t="str">
        <f t="shared" si="6137"/>
        <v/>
      </c>
      <c r="AL546" s="74" t="str">
        <f t="shared" si="6361"/>
        <v/>
      </c>
      <c r="AM546" s="67" t="str">
        <f t="shared" ref="AM546" si="6500">IF(AND($F546=AL$2,$D546=AL$3,$E546=AM$4),1,"")</f>
        <v/>
      </c>
      <c r="AN546" s="67" t="str">
        <f t="shared" si="6139"/>
        <v/>
      </c>
      <c r="AO546" s="67" t="str">
        <f t="shared" si="6140"/>
        <v/>
      </c>
      <c r="AP546" s="67" t="str">
        <f t="shared" si="6141"/>
        <v/>
      </c>
      <c r="AQ546" s="67" t="str">
        <f t="shared" si="6142"/>
        <v/>
      </c>
      <c r="AR546" s="67" t="str">
        <f t="shared" si="6143"/>
        <v/>
      </c>
      <c r="AS546" s="67" t="str">
        <f t="shared" si="6144"/>
        <v/>
      </c>
      <c r="AT546" s="67" t="str">
        <f t="shared" si="6145"/>
        <v/>
      </c>
      <c r="AU546" s="75" t="str">
        <f t="shared" si="6146"/>
        <v/>
      </c>
      <c r="AV546" s="74" t="str">
        <f t="shared" si="6363"/>
        <v/>
      </c>
      <c r="AW546" s="67" t="str">
        <f t="shared" ref="AW546" si="6501">IF(AND($F546=AV$2,$D546=AV$3,$E546=AW$4),1,"")</f>
        <v/>
      </c>
      <c r="AX546" s="67" t="str">
        <f t="shared" si="6148"/>
        <v/>
      </c>
      <c r="AY546" s="67" t="str">
        <f t="shared" si="6149"/>
        <v/>
      </c>
      <c r="AZ546" s="67" t="str">
        <f t="shared" si="6150"/>
        <v/>
      </c>
      <c r="BA546" s="67" t="str">
        <f t="shared" si="6151"/>
        <v/>
      </c>
      <c r="BB546" s="67" t="str">
        <f t="shared" si="6152"/>
        <v/>
      </c>
      <c r="BC546" s="67" t="str">
        <f t="shared" si="6153"/>
        <v/>
      </c>
      <c r="BD546" s="67" t="str">
        <f t="shared" si="6154"/>
        <v/>
      </c>
      <c r="BE546" s="75" t="str">
        <f t="shared" si="6155"/>
        <v/>
      </c>
      <c r="BF546" s="74" t="str">
        <f t="shared" si="6365"/>
        <v/>
      </c>
      <c r="BG546" s="67" t="str">
        <f t="shared" ref="BG546" si="6502">IF(AND($F546=BF$2,$D546=BF$3,$E546=BG$4),1,"")</f>
        <v/>
      </c>
      <c r="BH546" s="67" t="str">
        <f t="shared" si="6157"/>
        <v/>
      </c>
      <c r="BI546" s="67" t="str">
        <f t="shared" si="6158"/>
        <v/>
      </c>
      <c r="BJ546" s="67" t="str">
        <f t="shared" si="6159"/>
        <v/>
      </c>
      <c r="BK546" s="67" t="str">
        <f t="shared" si="6160"/>
        <v/>
      </c>
      <c r="BL546" s="67" t="str">
        <f t="shared" si="6161"/>
        <v/>
      </c>
      <c r="BM546" s="67" t="str">
        <f t="shared" si="6162"/>
        <v/>
      </c>
      <c r="BN546" s="67" t="str">
        <f t="shared" si="6163"/>
        <v/>
      </c>
      <c r="BO546" s="75" t="str">
        <f t="shared" si="6164"/>
        <v/>
      </c>
      <c r="BP546" s="74" t="str">
        <f t="shared" si="6367"/>
        <v/>
      </c>
      <c r="BQ546" s="67" t="str">
        <f t="shared" ref="BQ546" si="6503">IF(AND($F546=BP$2,$D546=BP$3,$E546=BQ$4),1,"")</f>
        <v/>
      </c>
      <c r="BR546" s="67" t="str">
        <f t="shared" si="6166"/>
        <v/>
      </c>
      <c r="BS546" s="67" t="str">
        <f t="shared" si="6167"/>
        <v/>
      </c>
      <c r="BT546" s="67" t="str">
        <f t="shared" si="6168"/>
        <v/>
      </c>
      <c r="BU546" s="67" t="str">
        <f t="shared" si="6169"/>
        <v/>
      </c>
      <c r="BV546" s="67" t="str">
        <f t="shared" si="6170"/>
        <v/>
      </c>
      <c r="BW546" s="67" t="str">
        <f t="shared" si="6171"/>
        <v/>
      </c>
      <c r="BX546" s="67" t="str">
        <f t="shared" si="6172"/>
        <v/>
      </c>
      <c r="BY546" s="75" t="str">
        <f t="shared" si="6173"/>
        <v/>
      </c>
      <c r="BZ546" s="74" t="str">
        <f t="shared" si="6369"/>
        <v/>
      </c>
      <c r="CA546" s="67" t="str">
        <f t="shared" ref="CA546" si="6504">IF(AND($F546=BZ$2,$D546=BZ$3,$E546=CA$4),1,"")</f>
        <v/>
      </c>
      <c r="CB546" s="67" t="str">
        <f t="shared" si="6175"/>
        <v/>
      </c>
      <c r="CC546" s="67" t="str">
        <f t="shared" si="6176"/>
        <v/>
      </c>
      <c r="CD546" s="67" t="str">
        <f t="shared" si="6177"/>
        <v/>
      </c>
      <c r="CE546" s="67" t="str">
        <f t="shared" si="6178"/>
        <v/>
      </c>
      <c r="CF546" s="67" t="str">
        <f t="shared" si="6179"/>
        <v/>
      </c>
      <c r="CG546" s="67" t="str">
        <f t="shared" si="6180"/>
        <v/>
      </c>
      <c r="CH546" s="67" t="str">
        <f t="shared" si="6181"/>
        <v/>
      </c>
      <c r="CI546" s="75" t="str">
        <f t="shared" si="6182"/>
        <v/>
      </c>
      <c r="CJ546" s="74" t="str">
        <f t="shared" si="6371"/>
        <v/>
      </c>
      <c r="CK546" s="67" t="str">
        <f t="shared" ref="CK546" si="6505">IF(AND($F546=CJ$2,$D546=CJ$3,$E546=CK$4),1,"")</f>
        <v/>
      </c>
      <c r="CL546" s="67" t="str">
        <f t="shared" si="6184"/>
        <v/>
      </c>
      <c r="CM546" s="67" t="str">
        <f t="shared" si="6185"/>
        <v/>
      </c>
      <c r="CN546" s="67" t="str">
        <f t="shared" si="6186"/>
        <v/>
      </c>
      <c r="CO546" s="67" t="str">
        <f t="shared" si="6187"/>
        <v/>
      </c>
      <c r="CP546" s="67" t="str">
        <f t="shared" si="6188"/>
        <v/>
      </c>
      <c r="CQ546" s="67" t="str">
        <f t="shared" si="6189"/>
        <v/>
      </c>
      <c r="CR546" s="67" t="str">
        <f t="shared" si="6190"/>
        <v/>
      </c>
      <c r="CS546" s="75" t="str">
        <f t="shared" si="6191"/>
        <v/>
      </c>
      <c r="CT546" s="74" t="str">
        <f t="shared" si="6373"/>
        <v/>
      </c>
      <c r="CU546" s="67" t="str">
        <f t="shared" ref="CU546" si="6506">IF(AND($F546=CT$2,$D546=CT$3,$E546=CU$4),1,"")</f>
        <v/>
      </c>
      <c r="CV546" s="67" t="str">
        <f t="shared" si="6193"/>
        <v/>
      </c>
      <c r="CW546" s="67" t="str">
        <f t="shared" si="6194"/>
        <v/>
      </c>
      <c r="CX546" s="67" t="str">
        <f t="shared" si="6195"/>
        <v/>
      </c>
      <c r="CY546" s="67" t="str">
        <f t="shared" si="6196"/>
        <v/>
      </c>
      <c r="CZ546" s="67" t="str">
        <f t="shared" si="6197"/>
        <v/>
      </c>
      <c r="DA546" s="67" t="str">
        <f t="shared" si="6198"/>
        <v/>
      </c>
      <c r="DB546" s="67" t="str">
        <f t="shared" si="6199"/>
        <v/>
      </c>
      <c r="DC546" s="75" t="str">
        <f t="shared" si="6200"/>
        <v/>
      </c>
      <c r="DD546" s="74" t="str">
        <f t="shared" si="6375"/>
        <v/>
      </c>
      <c r="DE546" s="67" t="str">
        <f t="shared" ref="DE546" si="6507">IF(AND($F546=DD$2,$D546=DD$3,$E546=DE$4),1,"")</f>
        <v/>
      </c>
      <c r="DF546" s="67" t="str">
        <f t="shared" si="6202"/>
        <v/>
      </c>
      <c r="DG546" s="67" t="str">
        <f t="shared" si="6203"/>
        <v/>
      </c>
      <c r="DH546" s="67" t="str">
        <f t="shared" si="6204"/>
        <v/>
      </c>
      <c r="DI546" s="67" t="str">
        <f t="shared" si="6205"/>
        <v/>
      </c>
      <c r="DJ546" s="67" t="str">
        <f t="shared" si="6206"/>
        <v/>
      </c>
      <c r="DK546" s="67" t="str">
        <f t="shared" si="6207"/>
        <v/>
      </c>
      <c r="DL546" s="67" t="str">
        <f t="shared" si="6208"/>
        <v/>
      </c>
      <c r="DM546" s="75" t="str">
        <f t="shared" si="6209"/>
        <v/>
      </c>
      <c r="DN546" s="74" t="str">
        <f t="shared" si="6377"/>
        <v/>
      </c>
      <c r="DO546" s="67" t="str">
        <f t="shared" ref="DO546" si="6508">IF(AND($F546=DN$2,$D546=DN$3,$E546=DO$4),1,"")</f>
        <v/>
      </c>
      <c r="DP546" s="67" t="str">
        <f t="shared" si="6211"/>
        <v/>
      </c>
      <c r="DQ546" s="67" t="str">
        <f t="shared" si="6212"/>
        <v/>
      </c>
      <c r="DR546" s="67" t="str">
        <f t="shared" si="6213"/>
        <v/>
      </c>
      <c r="DS546" s="67" t="str">
        <f t="shared" si="6214"/>
        <v/>
      </c>
      <c r="DT546" s="67" t="str">
        <f t="shared" si="6215"/>
        <v/>
      </c>
      <c r="DU546" s="67" t="str">
        <f t="shared" si="6216"/>
        <v/>
      </c>
      <c r="DV546" s="67" t="str">
        <f t="shared" si="6217"/>
        <v/>
      </c>
      <c r="DW546" s="76" t="str">
        <f t="shared" si="6218"/>
        <v/>
      </c>
      <c r="DX546" s="73"/>
    </row>
    <row r="547" spans="1:128" hidden="1">
      <c r="A547" s="67" t="str">
        <f>IF(OR(B547=0,B547=""),"",'Stu.Detail (1-20)'!A549)</f>
        <v/>
      </c>
      <c r="B547" s="67" t="str">
        <f>IF(OR('Stu.Detail (1-20)'!B549=0,'Stu.Detail (1-20)'!B549=""),"",'Stu.Detail (1-20)'!B549)</f>
        <v/>
      </c>
      <c r="C547" s="68" t="str">
        <f>IF(OR('Stu.Detail (1-20)'!C549=0,'Stu.Detail (1-20)'!C549=""),"",'Stu.Detail (1-20)'!C549)</f>
        <v/>
      </c>
      <c r="D547" s="67" t="str">
        <f>IF(OR('Stu.Detail (1-20)'!J549=0,'Stu.Detail (1-20)'!J549=""),"",'Stu.Detail (1-20)'!J549)</f>
        <v/>
      </c>
      <c r="E547" s="67" t="str">
        <f>IF(OR('Stu.Detail (1-20)'!K549=0,'Stu.Detail (1-20)'!K549=""),"",'Stu.Detail (1-20)'!K549)</f>
        <v/>
      </c>
      <c r="F547" s="67" t="str">
        <f>IF(OR('Stu.Detail (1-20)'!L549=0,'Stu.Detail (1-20)'!L549=""),"",'Stu.Detail (1-20)'!L549)</f>
        <v/>
      </c>
      <c r="H547" s="74" t="str">
        <f t="shared" si="6109"/>
        <v/>
      </c>
      <c r="I547" s="67" t="str">
        <f t="shared" si="6110"/>
        <v/>
      </c>
      <c r="J547" s="67" t="str">
        <f t="shared" si="6111"/>
        <v/>
      </c>
      <c r="K547" s="67" t="str">
        <f t="shared" si="6112"/>
        <v/>
      </c>
      <c r="L547" s="67" t="str">
        <f t="shared" si="6113"/>
        <v/>
      </c>
      <c r="M547" s="67" t="str">
        <f t="shared" si="6114"/>
        <v/>
      </c>
      <c r="N547" s="67" t="str">
        <f t="shared" si="6115"/>
        <v/>
      </c>
      <c r="O547" s="67" t="str">
        <f t="shared" si="6116"/>
        <v/>
      </c>
      <c r="P547" s="67" t="str">
        <f t="shared" si="6117"/>
        <v/>
      </c>
      <c r="Q547" s="75" t="str">
        <f t="shared" si="6118"/>
        <v/>
      </c>
      <c r="R547" s="74" t="str">
        <f t="shared" si="6119"/>
        <v/>
      </c>
      <c r="S547" s="67" t="str">
        <f t="shared" si="6120"/>
        <v/>
      </c>
      <c r="T547" s="67" t="str">
        <f t="shared" si="6121"/>
        <v/>
      </c>
      <c r="U547" s="67" t="str">
        <f t="shared" si="6122"/>
        <v/>
      </c>
      <c r="V547" s="67" t="str">
        <f t="shared" si="6123"/>
        <v/>
      </c>
      <c r="W547" s="67" t="str">
        <f t="shared" si="6124"/>
        <v/>
      </c>
      <c r="X547" s="67" t="str">
        <f t="shared" si="6125"/>
        <v/>
      </c>
      <c r="Y547" s="67" t="str">
        <f t="shared" si="6126"/>
        <v/>
      </c>
      <c r="Z547" s="67" t="str">
        <f t="shared" si="6127"/>
        <v/>
      </c>
      <c r="AA547" s="75" t="str">
        <f t="shared" si="6128"/>
        <v/>
      </c>
      <c r="AB547" s="74" t="str">
        <f t="shared" si="6359"/>
        <v/>
      </c>
      <c r="AC547" s="67" t="str">
        <f t="shared" ref="AC547" si="6509">IF(AND($F547=AB$2,$D547=AB$3,$E547=AC$4),1,"")</f>
        <v/>
      </c>
      <c r="AD547" s="67" t="str">
        <f t="shared" si="6130"/>
        <v/>
      </c>
      <c r="AE547" s="67" t="str">
        <f t="shared" si="6131"/>
        <v/>
      </c>
      <c r="AF547" s="67" t="str">
        <f t="shared" si="6132"/>
        <v/>
      </c>
      <c r="AG547" s="67" t="str">
        <f t="shared" si="6133"/>
        <v/>
      </c>
      <c r="AH547" s="67" t="str">
        <f t="shared" si="6134"/>
        <v/>
      </c>
      <c r="AI547" s="67" t="str">
        <f t="shared" si="6135"/>
        <v/>
      </c>
      <c r="AJ547" s="67" t="str">
        <f t="shared" si="6136"/>
        <v/>
      </c>
      <c r="AK547" s="75" t="str">
        <f t="shared" si="6137"/>
        <v/>
      </c>
      <c r="AL547" s="74" t="str">
        <f t="shared" si="6361"/>
        <v/>
      </c>
      <c r="AM547" s="67" t="str">
        <f t="shared" ref="AM547" si="6510">IF(AND($F547=AL$2,$D547=AL$3,$E547=AM$4),1,"")</f>
        <v/>
      </c>
      <c r="AN547" s="67" t="str">
        <f t="shared" si="6139"/>
        <v/>
      </c>
      <c r="AO547" s="67" t="str">
        <f t="shared" si="6140"/>
        <v/>
      </c>
      <c r="AP547" s="67" t="str">
        <f t="shared" si="6141"/>
        <v/>
      </c>
      <c r="AQ547" s="67" t="str">
        <f t="shared" si="6142"/>
        <v/>
      </c>
      <c r="AR547" s="67" t="str">
        <f t="shared" si="6143"/>
        <v/>
      </c>
      <c r="AS547" s="67" t="str">
        <f t="shared" si="6144"/>
        <v/>
      </c>
      <c r="AT547" s="67" t="str">
        <f t="shared" si="6145"/>
        <v/>
      </c>
      <c r="AU547" s="75" t="str">
        <f t="shared" si="6146"/>
        <v/>
      </c>
      <c r="AV547" s="74" t="str">
        <f t="shared" si="6363"/>
        <v/>
      </c>
      <c r="AW547" s="67" t="str">
        <f t="shared" ref="AW547" si="6511">IF(AND($F547=AV$2,$D547=AV$3,$E547=AW$4),1,"")</f>
        <v/>
      </c>
      <c r="AX547" s="67" t="str">
        <f t="shared" si="6148"/>
        <v/>
      </c>
      <c r="AY547" s="67" t="str">
        <f t="shared" si="6149"/>
        <v/>
      </c>
      <c r="AZ547" s="67" t="str">
        <f t="shared" si="6150"/>
        <v/>
      </c>
      <c r="BA547" s="67" t="str">
        <f t="shared" si="6151"/>
        <v/>
      </c>
      <c r="BB547" s="67" t="str">
        <f t="shared" si="6152"/>
        <v/>
      </c>
      <c r="BC547" s="67" t="str">
        <f t="shared" si="6153"/>
        <v/>
      </c>
      <c r="BD547" s="67" t="str">
        <f t="shared" si="6154"/>
        <v/>
      </c>
      <c r="BE547" s="75" t="str">
        <f t="shared" si="6155"/>
        <v/>
      </c>
      <c r="BF547" s="74" t="str">
        <f t="shared" si="6365"/>
        <v/>
      </c>
      <c r="BG547" s="67" t="str">
        <f t="shared" ref="BG547" si="6512">IF(AND($F547=BF$2,$D547=BF$3,$E547=BG$4),1,"")</f>
        <v/>
      </c>
      <c r="BH547" s="67" t="str">
        <f t="shared" si="6157"/>
        <v/>
      </c>
      <c r="BI547" s="67" t="str">
        <f t="shared" si="6158"/>
        <v/>
      </c>
      <c r="BJ547" s="67" t="str">
        <f t="shared" si="6159"/>
        <v/>
      </c>
      <c r="BK547" s="67" t="str">
        <f t="shared" si="6160"/>
        <v/>
      </c>
      <c r="BL547" s="67" t="str">
        <f t="shared" si="6161"/>
        <v/>
      </c>
      <c r="BM547" s="67" t="str">
        <f t="shared" si="6162"/>
        <v/>
      </c>
      <c r="BN547" s="67" t="str">
        <f t="shared" si="6163"/>
        <v/>
      </c>
      <c r="BO547" s="75" t="str">
        <f t="shared" si="6164"/>
        <v/>
      </c>
      <c r="BP547" s="74" t="str">
        <f t="shared" si="6367"/>
        <v/>
      </c>
      <c r="BQ547" s="67" t="str">
        <f t="shared" ref="BQ547" si="6513">IF(AND($F547=BP$2,$D547=BP$3,$E547=BQ$4),1,"")</f>
        <v/>
      </c>
      <c r="BR547" s="67" t="str">
        <f t="shared" si="6166"/>
        <v/>
      </c>
      <c r="BS547" s="67" t="str">
        <f t="shared" si="6167"/>
        <v/>
      </c>
      <c r="BT547" s="67" t="str">
        <f t="shared" si="6168"/>
        <v/>
      </c>
      <c r="BU547" s="67" t="str">
        <f t="shared" si="6169"/>
        <v/>
      </c>
      <c r="BV547" s="67" t="str">
        <f t="shared" si="6170"/>
        <v/>
      </c>
      <c r="BW547" s="67" t="str">
        <f t="shared" si="6171"/>
        <v/>
      </c>
      <c r="BX547" s="67" t="str">
        <f t="shared" si="6172"/>
        <v/>
      </c>
      <c r="BY547" s="75" t="str">
        <f t="shared" si="6173"/>
        <v/>
      </c>
      <c r="BZ547" s="74" t="str">
        <f t="shared" si="6369"/>
        <v/>
      </c>
      <c r="CA547" s="67" t="str">
        <f t="shared" ref="CA547" si="6514">IF(AND($F547=BZ$2,$D547=BZ$3,$E547=CA$4),1,"")</f>
        <v/>
      </c>
      <c r="CB547" s="67" t="str">
        <f t="shared" si="6175"/>
        <v/>
      </c>
      <c r="CC547" s="67" t="str">
        <f t="shared" si="6176"/>
        <v/>
      </c>
      <c r="CD547" s="67" t="str">
        <f t="shared" si="6177"/>
        <v/>
      </c>
      <c r="CE547" s="67" t="str">
        <f t="shared" si="6178"/>
        <v/>
      </c>
      <c r="CF547" s="67" t="str">
        <f t="shared" si="6179"/>
        <v/>
      </c>
      <c r="CG547" s="67" t="str">
        <f t="shared" si="6180"/>
        <v/>
      </c>
      <c r="CH547" s="67" t="str">
        <f t="shared" si="6181"/>
        <v/>
      </c>
      <c r="CI547" s="75" t="str">
        <f t="shared" si="6182"/>
        <v/>
      </c>
      <c r="CJ547" s="74" t="str">
        <f t="shared" si="6371"/>
        <v/>
      </c>
      <c r="CK547" s="67" t="str">
        <f t="shared" ref="CK547" si="6515">IF(AND($F547=CJ$2,$D547=CJ$3,$E547=CK$4),1,"")</f>
        <v/>
      </c>
      <c r="CL547" s="67" t="str">
        <f t="shared" si="6184"/>
        <v/>
      </c>
      <c r="CM547" s="67" t="str">
        <f t="shared" si="6185"/>
        <v/>
      </c>
      <c r="CN547" s="67" t="str">
        <f t="shared" si="6186"/>
        <v/>
      </c>
      <c r="CO547" s="67" t="str">
        <f t="shared" si="6187"/>
        <v/>
      </c>
      <c r="CP547" s="67" t="str">
        <f t="shared" si="6188"/>
        <v/>
      </c>
      <c r="CQ547" s="67" t="str">
        <f t="shared" si="6189"/>
        <v/>
      </c>
      <c r="CR547" s="67" t="str">
        <f t="shared" si="6190"/>
        <v/>
      </c>
      <c r="CS547" s="75" t="str">
        <f t="shared" si="6191"/>
        <v/>
      </c>
      <c r="CT547" s="74" t="str">
        <f t="shared" si="6373"/>
        <v/>
      </c>
      <c r="CU547" s="67" t="str">
        <f t="shared" ref="CU547" si="6516">IF(AND($F547=CT$2,$D547=CT$3,$E547=CU$4),1,"")</f>
        <v/>
      </c>
      <c r="CV547" s="67" t="str">
        <f t="shared" si="6193"/>
        <v/>
      </c>
      <c r="CW547" s="67" t="str">
        <f t="shared" si="6194"/>
        <v/>
      </c>
      <c r="CX547" s="67" t="str">
        <f t="shared" si="6195"/>
        <v/>
      </c>
      <c r="CY547" s="67" t="str">
        <f t="shared" si="6196"/>
        <v/>
      </c>
      <c r="CZ547" s="67" t="str">
        <f t="shared" si="6197"/>
        <v/>
      </c>
      <c r="DA547" s="67" t="str">
        <f t="shared" si="6198"/>
        <v/>
      </c>
      <c r="DB547" s="67" t="str">
        <f t="shared" si="6199"/>
        <v/>
      </c>
      <c r="DC547" s="75" t="str">
        <f t="shared" si="6200"/>
        <v/>
      </c>
      <c r="DD547" s="74" t="str">
        <f t="shared" si="6375"/>
        <v/>
      </c>
      <c r="DE547" s="67" t="str">
        <f t="shared" ref="DE547" si="6517">IF(AND($F547=DD$2,$D547=DD$3,$E547=DE$4),1,"")</f>
        <v/>
      </c>
      <c r="DF547" s="67" t="str">
        <f t="shared" si="6202"/>
        <v/>
      </c>
      <c r="DG547" s="67" t="str">
        <f t="shared" si="6203"/>
        <v/>
      </c>
      <c r="DH547" s="67" t="str">
        <f t="shared" si="6204"/>
        <v/>
      </c>
      <c r="DI547" s="67" t="str">
        <f t="shared" si="6205"/>
        <v/>
      </c>
      <c r="DJ547" s="67" t="str">
        <f t="shared" si="6206"/>
        <v/>
      </c>
      <c r="DK547" s="67" t="str">
        <f t="shared" si="6207"/>
        <v/>
      </c>
      <c r="DL547" s="67" t="str">
        <f t="shared" si="6208"/>
        <v/>
      </c>
      <c r="DM547" s="75" t="str">
        <f t="shared" si="6209"/>
        <v/>
      </c>
      <c r="DN547" s="74" t="str">
        <f t="shared" si="6377"/>
        <v/>
      </c>
      <c r="DO547" s="67" t="str">
        <f t="shared" ref="DO547" si="6518">IF(AND($F547=DN$2,$D547=DN$3,$E547=DO$4),1,"")</f>
        <v/>
      </c>
      <c r="DP547" s="67" t="str">
        <f t="shared" si="6211"/>
        <v/>
      </c>
      <c r="DQ547" s="67" t="str">
        <f t="shared" si="6212"/>
        <v/>
      </c>
      <c r="DR547" s="67" t="str">
        <f t="shared" si="6213"/>
        <v/>
      </c>
      <c r="DS547" s="67" t="str">
        <f t="shared" si="6214"/>
        <v/>
      </c>
      <c r="DT547" s="67" t="str">
        <f t="shared" si="6215"/>
        <v/>
      </c>
      <c r="DU547" s="67" t="str">
        <f t="shared" si="6216"/>
        <v/>
      </c>
      <c r="DV547" s="67" t="str">
        <f t="shared" si="6217"/>
        <v/>
      </c>
      <c r="DW547" s="76" t="str">
        <f t="shared" si="6218"/>
        <v/>
      </c>
      <c r="DX547" s="73"/>
    </row>
    <row r="548" spans="1:128" hidden="1">
      <c r="A548" s="67" t="str">
        <f>IF(OR(B548=0,B548=""),"",'Stu.Detail (1-20)'!A550)</f>
        <v/>
      </c>
      <c r="B548" s="67" t="str">
        <f>IF(OR('Stu.Detail (1-20)'!B550=0,'Stu.Detail (1-20)'!B550=""),"",'Stu.Detail (1-20)'!B550)</f>
        <v/>
      </c>
      <c r="C548" s="68" t="str">
        <f>IF(OR('Stu.Detail (1-20)'!C550=0,'Stu.Detail (1-20)'!C550=""),"",'Stu.Detail (1-20)'!C550)</f>
        <v/>
      </c>
      <c r="D548" s="67" t="str">
        <f>IF(OR('Stu.Detail (1-20)'!J550=0,'Stu.Detail (1-20)'!J550=""),"",'Stu.Detail (1-20)'!J550)</f>
        <v/>
      </c>
      <c r="E548" s="67" t="str">
        <f>IF(OR('Stu.Detail (1-20)'!K550=0,'Stu.Detail (1-20)'!K550=""),"",'Stu.Detail (1-20)'!K550)</f>
        <v/>
      </c>
      <c r="F548" s="67" t="str">
        <f>IF(OR('Stu.Detail (1-20)'!L550=0,'Stu.Detail (1-20)'!L550=""),"",'Stu.Detail (1-20)'!L550)</f>
        <v/>
      </c>
      <c r="H548" s="74" t="str">
        <f t="shared" si="6109"/>
        <v/>
      </c>
      <c r="I548" s="67" t="str">
        <f t="shared" si="6110"/>
        <v/>
      </c>
      <c r="J548" s="67" t="str">
        <f t="shared" si="6111"/>
        <v/>
      </c>
      <c r="K548" s="67" t="str">
        <f t="shared" si="6112"/>
        <v/>
      </c>
      <c r="L548" s="67" t="str">
        <f t="shared" si="6113"/>
        <v/>
      </c>
      <c r="M548" s="67" t="str">
        <f t="shared" si="6114"/>
        <v/>
      </c>
      <c r="N548" s="67" t="str">
        <f t="shared" si="6115"/>
        <v/>
      </c>
      <c r="O548" s="67" t="str">
        <f t="shared" si="6116"/>
        <v/>
      </c>
      <c r="P548" s="67" t="str">
        <f t="shared" si="6117"/>
        <v/>
      </c>
      <c r="Q548" s="75" t="str">
        <f t="shared" si="6118"/>
        <v/>
      </c>
      <c r="R548" s="74" t="str">
        <f t="shared" si="6119"/>
        <v/>
      </c>
      <c r="S548" s="67" t="str">
        <f t="shared" si="6120"/>
        <v/>
      </c>
      <c r="T548" s="67" t="str">
        <f t="shared" si="6121"/>
        <v/>
      </c>
      <c r="U548" s="67" t="str">
        <f t="shared" si="6122"/>
        <v/>
      </c>
      <c r="V548" s="67" t="str">
        <f t="shared" si="6123"/>
        <v/>
      </c>
      <c r="W548" s="67" t="str">
        <f t="shared" si="6124"/>
        <v/>
      </c>
      <c r="X548" s="67" t="str">
        <f t="shared" si="6125"/>
        <v/>
      </c>
      <c r="Y548" s="67" t="str">
        <f t="shared" si="6126"/>
        <v/>
      </c>
      <c r="Z548" s="67" t="str">
        <f t="shared" si="6127"/>
        <v/>
      </c>
      <c r="AA548" s="75" t="str">
        <f t="shared" si="6128"/>
        <v/>
      </c>
      <c r="AB548" s="74" t="str">
        <f t="shared" si="6359"/>
        <v/>
      </c>
      <c r="AC548" s="67" t="str">
        <f t="shared" ref="AC548" si="6519">IF(AND($F548=AB$2,$D548=AB$3,$E548=AC$4),1,"")</f>
        <v/>
      </c>
      <c r="AD548" s="67" t="str">
        <f t="shared" si="6130"/>
        <v/>
      </c>
      <c r="AE548" s="67" t="str">
        <f t="shared" si="6131"/>
        <v/>
      </c>
      <c r="AF548" s="67" t="str">
        <f t="shared" si="6132"/>
        <v/>
      </c>
      <c r="AG548" s="67" t="str">
        <f t="shared" si="6133"/>
        <v/>
      </c>
      <c r="AH548" s="67" t="str">
        <f t="shared" si="6134"/>
        <v/>
      </c>
      <c r="AI548" s="67" t="str">
        <f t="shared" si="6135"/>
        <v/>
      </c>
      <c r="AJ548" s="67" t="str">
        <f t="shared" si="6136"/>
        <v/>
      </c>
      <c r="AK548" s="75" t="str">
        <f t="shared" si="6137"/>
        <v/>
      </c>
      <c r="AL548" s="74" t="str">
        <f t="shared" si="6361"/>
        <v/>
      </c>
      <c r="AM548" s="67" t="str">
        <f t="shared" ref="AM548" si="6520">IF(AND($F548=AL$2,$D548=AL$3,$E548=AM$4),1,"")</f>
        <v/>
      </c>
      <c r="AN548" s="67" t="str">
        <f t="shared" si="6139"/>
        <v/>
      </c>
      <c r="AO548" s="67" t="str">
        <f t="shared" si="6140"/>
        <v/>
      </c>
      <c r="AP548" s="67" t="str">
        <f t="shared" si="6141"/>
        <v/>
      </c>
      <c r="AQ548" s="67" t="str">
        <f t="shared" si="6142"/>
        <v/>
      </c>
      <c r="AR548" s="67" t="str">
        <f t="shared" si="6143"/>
        <v/>
      </c>
      <c r="AS548" s="67" t="str">
        <f t="shared" si="6144"/>
        <v/>
      </c>
      <c r="AT548" s="67" t="str">
        <f t="shared" si="6145"/>
        <v/>
      </c>
      <c r="AU548" s="75" t="str">
        <f t="shared" si="6146"/>
        <v/>
      </c>
      <c r="AV548" s="74" t="str">
        <f t="shared" si="6363"/>
        <v/>
      </c>
      <c r="AW548" s="67" t="str">
        <f t="shared" ref="AW548" si="6521">IF(AND($F548=AV$2,$D548=AV$3,$E548=AW$4),1,"")</f>
        <v/>
      </c>
      <c r="AX548" s="67" t="str">
        <f t="shared" si="6148"/>
        <v/>
      </c>
      <c r="AY548" s="67" t="str">
        <f t="shared" si="6149"/>
        <v/>
      </c>
      <c r="AZ548" s="67" t="str">
        <f t="shared" si="6150"/>
        <v/>
      </c>
      <c r="BA548" s="67" t="str">
        <f t="shared" si="6151"/>
        <v/>
      </c>
      <c r="BB548" s="67" t="str">
        <f t="shared" si="6152"/>
        <v/>
      </c>
      <c r="BC548" s="67" t="str">
        <f t="shared" si="6153"/>
        <v/>
      </c>
      <c r="BD548" s="67" t="str">
        <f t="shared" si="6154"/>
        <v/>
      </c>
      <c r="BE548" s="75" t="str">
        <f t="shared" si="6155"/>
        <v/>
      </c>
      <c r="BF548" s="74" t="str">
        <f t="shared" si="6365"/>
        <v/>
      </c>
      <c r="BG548" s="67" t="str">
        <f t="shared" ref="BG548" si="6522">IF(AND($F548=BF$2,$D548=BF$3,$E548=BG$4),1,"")</f>
        <v/>
      </c>
      <c r="BH548" s="67" t="str">
        <f t="shared" si="6157"/>
        <v/>
      </c>
      <c r="BI548" s="67" t="str">
        <f t="shared" si="6158"/>
        <v/>
      </c>
      <c r="BJ548" s="67" t="str">
        <f t="shared" si="6159"/>
        <v/>
      </c>
      <c r="BK548" s="67" t="str">
        <f t="shared" si="6160"/>
        <v/>
      </c>
      <c r="BL548" s="67" t="str">
        <f t="shared" si="6161"/>
        <v/>
      </c>
      <c r="BM548" s="67" t="str">
        <f t="shared" si="6162"/>
        <v/>
      </c>
      <c r="BN548" s="67" t="str">
        <f t="shared" si="6163"/>
        <v/>
      </c>
      <c r="BO548" s="75" t="str">
        <f t="shared" si="6164"/>
        <v/>
      </c>
      <c r="BP548" s="74" t="str">
        <f t="shared" si="6367"/>
        <v/>
      </c>
      <c r="BQ548" s="67" t="str">
        <f t="shared" ref="BQ548" si="6523">IF(AND($F548=BP$2,$D548=BP$3,$E548=BQ$4),1,"")</f>
        <v/>
      </c>
      <c r="BR548" s="67" t="str">
        <f t="shared" si="6166"/>
        <v/>
      </c>
      <c r="BS548" s="67" t="str">
        <f t="shared" si="6167"/>
        <v/>
      </c>
      <c r="BT548" s="67" t="str">
        <f t="shared" si="6168"/>
        <v/>
      </c>
      <c r="BU548" s="67" t="str">
        <f t="shared" si="6169"/>
        <v/>
      </c>
      <c r="BV548" s="67" t="str">
        <f t="shared" si="6170"/>
        <v/>
      </c>
      <c r="BW548" s="67" t="str">
        <f t="shared" si="6171"/>
        <v/>
      </c>
      <c r="BX548" s="67" t="str">
        <f t="shared" si="6172"/>
        <v/>
      </c>
      <c r="BY548" s="75" t="str">
        <f t="shared" si="6173"/>
        <v/>
      </c>
      <c r="BZ548" s="74" t="str">
        <f t="shared" si="6369"/>
        <v/>
      </c>
      <c r="CA548" s="67" t="str">
        <f t="shared" ref="CA548" si="6524">IF(AND($F548=BZ$2,$D548=BZ$3,$E548=CA$4),1,"")</f>
        <v/>
      </c>
      <c r="CB548" s="67" t="str">
        <f t="shared" si="6175"/>
        <v/>
      </c>
      <c r="CC548" s="67" t="str">
        <f t="shared" si="6176"/>
        <v/>
      </c>
      <c r="CD548" s="67" t="str">
        <f t="shared" si="6177"/>
        <v/>
      </c>
      <c r="CE548" s="67" t="str">
        <f t="shared" si="6178"/>
        <v/>
      </c>
      <c r="CF548" s="67" t="str">
        <f t="shared" si="6179"/>
        <v/>
      </c>
      <c r="CG548" s="67" t="str">
        <f t="shared" si="6180"/>
        <v/>
      </c>
      <c r="CH548" s="67" t="str">
        <f t="shared" si="6181"/>
        <v/>
      </c>
      <c r="CI548" s="75" t="str">
        <f t="shared" si="6182"/>
        <v/>
      </c>
      <c r="CJ548" s="74" t="str">
        <f t="shared" si="6371"/>
        <v/>
      </c>
      <c r="CK548" s="67" t="str">
        <f t="shared" ref="CK548" si="6525">IF(AND($F548=CJ$2,$D548=CJ$3,$E548=CK$4),1,"")</f>
        <v/>
      </c>
      <c r="CL548" s="67" t="str">
        <f t="shared" si="6184"/>
        <v/>
      </c>
      <c r="CM548" s="67" t="str">
        <f t="shared" si="6185"/>
        <v/>
      </c>
      <c r="CN548" s="67" t="str">
        <f t="shared" si="6186"/>
        <v/>
      </c>
      <c r="CO548" s="67" t="str">
        <f t="shared" si="6187"/>
        <v/>
      </c>
      <c r="CP548" s="67" t="str">
        <f t="shared" si="6188"/>
        <v/>
      </c>
      <c r="CQ548" s="67" t="str">
        <f t="shared" si="6189"/>
        <v/>
      </c>
      <c r="CR548" s="67" t="str">
        <f t="shared" si="6190"/>
        <v/>
      </c>
      <c r="CS548" s="75" t="str">
        <f t="shared" si="6191"/>
        <v/>
      </c>
      <c r="CT548" s="74" t="str">
        <f t="shared" si="6373"/>
        <v/>
      </c>
      <c r="CU548" s="67" t="str">
        <f t="shared" ref="CU548" si="6526">IF(AND($F548=CT$2,$D548=CT$3,$E548=CU$4),1,"")</f>
        <v/>
      </c>
      <c r="CV548" s="67" t="str">
        <f t="shared" si="6193"/>
        <v/>
      </c>
      <c r="CW548" s="67" t="str">
        <f t="shared" si="6194"/>
        <v/>
      </c>
      <c r="CX548" s="67" t="str">
        <f t="shared" si="6195"/>
        <v/>
      </c>
      <c r="CY548" s="67" t="str">
        <f t="shared" si="6196"/>
        <v/>
      </c>
      <c r="CZ548" s="67" t="str">
        <f t="shared" si="6197"/>
        <v/>
      </c>
      <c r="DA548" s="67" t="str">
        <f t="shared" si="6198"/>
        <v/>
      </c>
      <c r="DB548" s="67" t="str">
        <f t="shared" si="6199"/>
        <v/>
      </c>
      <c r="DC548" s="75" t="str">
        <f t="shared" si="6200"/>
        <v/>
      </c>
      <c r="DD548" s="74" t="str">
        <f t="shared" si="6375"/>
        <v/>
      </c>
      <c r="DE548" s="67" t="str">
        <f t="shared" ref="DE548" si="6527">IF(AND($F548=DD$2,$D548=DD$3,$E548=DE$4),1,"")</f>
        <v/>
      </c>
      <c r="DF548" s="67" t="str">
        <f t="shared" si="6202"/>
        <v/>
      </c>
      <c r="DG548" s="67" t="str">
        <f t="shared" si="6203"/>
        <v/>
      </c>
      <c r="DH548" s="67" t="str">
        <f t="shared" si="6204"/>
        <v/>
      </c>
      <c r="DI548" s="67" t="str">
        <f t="shared" si="6205"/>
        <v/>
      </c>
      <c r="DJ548" s="67" t="str">
        <f t="shared" si="6206"/>
        <v/>
      </c>
      <c r="DK548" s="67" t="str">
        <f t="shared" si="6207"/>
        <v/>
      </c>
      <c r="DL548" s="67" t="str">
        <f t="shared" si="6208"/>
        <v/>
      </c>
      <c r="DM548" s="75" t="str">
        <f t="shared" si="6209"/>
        <v/>
      </c>
      <c r="DN548" s="74" t="str">
        <f t="shared" si="6377"/>
        <v/>
      </c>
      <c r="DO548" s="67" t="str">
        <f t="shared" ref="DO548" si="6528">IF(AND($F548=DN$2,$D548=DN$3,$E548=DO$4),1,"")</f>
        <v/>
      </c>
      <c r="DP548" s="67" t="str">
        <f t="shared" si="6211"/>
        <v/>
      </c>
      <c r="DQ548" s="67" t="str">
        <f t="shared" si="6212"/>
        <v/>
      </c>
      <c r="DR548" s="67" t="str">
        <f t="shared" si="6213"/>
        <v/>
      </c>
      <c r="DS548" s="67" t="str">
        <f t="shared" si="6214"/>
        <v/>
      </c>
      <c r="DT548" s="67" t="str">
        <f t="shared" si="6215"/>
        <v/>
      </c>
      <c r="DU548" s="67" t="str">
        <f t="shared" si="6216"/>
        <v/>
      </c>
      <c r="DV548" s="67" t="str">
        <f t="shared" si="6217"/>
        <v/>
      </c>
      <c r="DW548" s="76" t="str">
        <f t="shared" si="6218"/>
        <v/>
      </c>
      <c r="DX548" s="73"/>
    </row>
    <row r="549" spans="1:128" hidden="1">
      <c r="A549" s="67" t="str">
        <f>IF(OR(B549=0,B549=""),"",'Stu.Detail (1-20)'!A551)</f>
        <v/>
      </c>
      <c r="B549" s="67" t="str">
        <f>IF(OR('Stu.Detail (1-20)'!B551=0,'Stu.Detail (1-20)'!B551=""),"",'Stu.Detail (1-20)'!B551)</f>
        <v/>
      </c>
      <c r="C549" s="68" t="str">
        <f>IF(OR('Stu.Detail (1-20)'!C551=0,'Stu.Detail (1-20)'!C551=""),"",'Stu.Detail (1-20)'!C551)</f>
        <v/>
      </c>
      <c r="D549" s="67" t="str">
        <f>IF(OR('Stu.Detail (1-20)'!J551=0,'Stu.Detail (1-20)'!J551=""),"",'Stu.Detail (1-20)'!J551)</f>
        <v/>
      </c>
      <c r="E549" s="67" t="str">
        <f>IF(OR('Stu.Detail (1-20)'!K551=0,'Stu.Detail (1-20)'!K551=""),"",'Stu.Detail (1-20)'!K551)</f>
        <v/>
      </c>
      <c r="F549" s="67" t="str">
        <f>IF(OR('Stu.Detail (1-20)'!L551=0,'Stu.Detail (1-20)'!L551=""),"",'Stu.Detail (1-20)'!L551)</f>
        <v/>
      </c>
      <c r="H549" s="74" t="str">
        <f t="shared" si="6109"/>
        <v/>
      </c>
      <c r="I549" s="67" t="str">
        <f t="shared" si="6110"/>
        <v/>
      </c>
      <c r="J549" s="67" t="str">
        <f t="shared" si="6111"/>
        <v/>
      </c>
      <c r="K549" s="67" t="str">
        <f t="shared" si="6112"/>
        <v/>
      </c>
      <c r="L549" s="67" t="str">
        <f t="shared" si="6113"/>
        <v/>
      </c>
      <c r="M549" s="67" t="str">
        <f t="shared" si="6114"/>
        <v/>
      </c>
      <c r="N549" s="67" t="str">
        <f t="shared" si="6115"/>
        <v/>
      </c>
      <c r="O549" s="67" t="str">
        <f t="shared" si="6116"/>
        <v/>
      </c>
      <c r="P549" s="67" t="str">
        <f t="shared" si="6117"/>
        <v/>
      </c>
      <c r="Q549" s="75" t="str">
        <f t="shared" si="6118"/>
        <v/>
      </c>
      <c r="R549" s="74" t="str">
        <f t="shared" si="6119"/>
        <v/>
      </c>
      <c r="S549" s="67" t="str">
        <f t="shared" si="6120"/>
        <v/>
      </c>
      <c r="T549" s="67" t="str">
        <f t="shared" si="6121"/>
        <v/>
      </c>
      <c r="U549" s="67" t="str">
        <f t="shared" si="6122"/>
        <v/>
      </c>
      <c r="V549" s="67" t="str">
        <f t="shared" si="6123"/>
        <v/>
      </c>
      <c r="W549" s="67" t="str">
        <f t="shared" si="6124"/>
        <v/>
      </c>
      <c r="X549" s="67" t="str">
        <f t="shared" si="6125"/>
        <v/>
      </c>
      <c r="Y549" s="67" t="str">
        <f t="shared" si="6126"/>
        <v/>
      </c>
      <c r="Z549" s="67" t="str">
        <f t="shared" si="6127"/>
        <v/>
      </c>
      <c r="AA549" s="75" t="str">
        <f t="shared" si="6128"/>
        <v/>
      </c>
      <c r="AB549" s="74" t="str">
        <f t="shared" si="6359"/>
        <v/>
      </c>
      <c r="AC549" s="67" t="str">
        <f t="shared" ref="AC549" si="6529">IF(AND($F549=AB$2,$D549=AB$3,$E549=AC$4),1,"")</f>
        <v/>
      </c>
      <c r="AD549" s="67" t="str">
        <f t="shared" si="6130"/>
        <v/>
      </c>
      <c r="AE549" s="67" t="str">
        <f t="shared" si="6131"/>
        <v/>
      </c>
      <c r="AF549" s="67" t="str">
        <f t="shared" si="6132"/>
        <v/>
      </c>
      <c r="AG549" s="67" t="str">
        <f t="shared" si="6133"/>
        <v/>
      </c>
      <c r="AH549" s="67" t="str">
        <f t="shared" si="6134"/>
        <v/>
      </c>
      <c r="AI549" s="67" t="str">
        <f t="shared" si="6135"/>
        <v/>
      </c>
      <c r="AJ549" s="67" t="str">
        <f t="shared" si="6136"/>
        <v/>
      </c>
      <c r="AK549" s="75" t="str">
        <f t="shared" si="6137"/>
        <v/>
      </c>
      <c r="AL549" s="74" t="str">
        <f t="shared" si="6361"/>
        <v/>
      </c>
      <c r="AM549" s="67" t="str">
        <f t="shared" ref="AM549" si="6530">IF(AND($F549=AL$2,$D549=AL$3,$E549=AM$4),1,"")</f>
        <v/>
      </c>
      <c r="AN549" s="67" t="str">
        <f t="shared" si="6139"/>
        <v/>
      </c>
      <c r="AO549" s="67" t="str">
        <f t="shared" si="6140"/>
        <v/>
      </c>
      <c r="AP549" s="67" t="str">
        <f t="shared" si="6141"/>
        <v/>
      </c>
      <c r="AQ549" s="67" t="str">
        <f t="shared" si="6142"/>
        <v/>
      </c>
      <c r="AR549" s="67" t="str">
        <f t="shared" si="6143"/>
        <v/>
      </c>
      <c r="AS549" s="67" t="str">
        <f t="shared" si="6144"/>
        <v/>
      </c>
      <c r="AT549" s="67" t="str">
        <f t="shared" si="6145"/>
        <v/>
      </c>
      <c r="AU549" s="75" t="str">
        <f t="shared" si="6146"/>
        <v/>
      </c>
      <c r="AV549" s="74" t="str">
        <f t="shared" si="6363"/>
        <v/>
      </c>
      <c r="AW549" s="67" t="str">
        <f t="shared" ref="AW549" si="6531">IF(AND($F549=AV$2,$D549=AV$3,$E549=AW$4),1,"")</f>
        <v/>
      </c>
      <c r="AX549" s="67" t="str">
        <f t="shared" si="6148"/>
        <v/>
      </c>
      <c r="AY549" s="67" t="str">
        <f t="shared" si="6149"/>
        <v/>
      </c>
      <c r="AZ549" s="67" t="str">
        <f t="shared" si="6150"/>
        <v/>
      </c>
      <c r="BA549" s="67" t="str">
        <f t="shared" si="6151"/>
        <v/>
      </c>
      <c r="BB549" s="67" t="str">
        <f t="shared" si="6152"/>
        <v/>
      </c>
      <c r="BC549" s="67" t="str">
        <f t="shared" si="6153"/>
        <v/>
      </c>
      <c r="BD549" s="67" t="str">
        <f t="shared" si="6154"/>
        <v/>
      </c>
      <c r="BE549" s="75" t="str">
        <f t="shared" si="6155"/>
        <v/>
      </c>
      <c r="BF549" s="74" t="str">
        <f t="shared" si="6365"/>
        <v/>
      </c>
      <c r="BG549" s="67" t="str">
        <f t="shared" ref="BG549" si="6532">IF(AND($F549=BF$2,$D549=BF$3,$E549=BG$4),1,"")</f>
        <v/>
      </c>
      <c r="BH549" s="67" t="str">
        <f t="shared" si="6157"/>
        <v/>
      </c>
      <c r="BI549" s="67" t="str">
        <f t="shared" si="6158"/>
        <v/>
      </c>
      <c r="BJ549" s="67" t="str">
        <f t="shared" si="6159"/>
        <v/>
      </c>
      <c r="BK549" s="67" t="str">
        <f t="shared" si="6160"/>
        <v/>
      </c>
      <c r="BL549" s="67" t="str">
        <f t="shared" si="6161"/>
        <v/>
      </c>
      <c r="BM549" s="67" t="str">
        <f t="shared" si="6162"/>
        <v/>
      </c>
      <c r="BN549" s="67" t="str">
        <f t="shared" si="6163"/>
        <v/>
      </c>
      <c r="BO549" s="75" t="str">
        <f t="shared" si="6164"/>
        <v/>
      </c>
      <c r="BP549" s="74" t="str">
        <f t="shared" si="6367"/>
        <v/>
      </c>
      <c r="BQ549" s="67" t="str">
        <f t="shared" ref="BQ549" si="6533">IF(AND($F549=BP$2,$D549=BP$3,$E549=BQ$4),1,"")</f>
        <v/>
      </c>
      <c r="BR549" s="67" t="str">
        <f t="shared" si="6166"/>
        <v/>
      </c>
      <c r="BS549" s="67" t="str">
        <f t="shared" si="6167"/>
        <v/>
      </c>
      <c r="BT549" s="67" t="str">
        <f t="shared" si="6168"/>
        <v/>
      </c>
      <c r="BU549" s="67" t="str">
        <f t="shared" si="6169"/>
        <v/>
      </c>
      <c r="BV549" s="67" t="str">
        <f t="shared" si="6170"/>
        <v/>
      </c>
      <c r="BW549" s="67" t="str">
        <f t="shared" si="6171"/>
        <v/>
      </c>
      <c r="BX549" s="67" t="str">
        <f t="shared" si="6172"/>
        <v/>
      </c>
      <c r="BY549" s="75" t="str">
        <f t="shared" si="6173"/>
        <v/>
      </c>
      <c r="BZ549" s="74" t="str">
        <f t="shared" si="6369"/>
        <v/>
      </c>
      <c r="CA549" s="67" t="str">
        <f t="shared" ref="CA549" si="6534">IF(AND($F549=BZ$2,$D549=BZ$3,$E549=CA$4),1,"")</f>
        <v/>
      </c>
      <c r="CB549" s="67" t="str">
        <f t="shared" si="6175"/>
        <v/>
      </c>
      <c r="CC549" s="67" t="str">
        <f t="shared" si="6176"/>
        <v/>
      </c>
      <c r="CD549" s="67" t="str">
        <f t="shared" si="6177"/>
        <v/>
      </c>
      <c r="CE549" s="67" t="str">
        <f t="shared" si="6178"/>
        <v/>
      </c>
      <c r="CF549" s="67" t="str">
        <f t="shared" si="6179"/>
        <v/>
      </c>
      <c r="CG549" s="67" t="str">
        <f t="shared" si="6180"/>
        <v/>
      </c>
      <c r="CH549" s="67" t="str">
        <f t="shared" si="6181"/>
        <v/>
      </c>
      <c r="CI549" s="75" t="str">
        <f t="shared" si="6182"/>
        <v/>
      </c>
      <c r="CJ549" s="74" t="str">
        <f t="shared" si="6371"/>
        <v/>
      </c>
      <c r="CK549" s="67" t="str">
        <f t="shared" ref="CK549" si="6535">IF(AND($F549=CJ$2,$D549=CJ$3,$E549=CK$4),1,"")</f>
        <v/>
      </c>
      <c r="CL549" s="67" t="str">
        <f t="shared" si="6184"/>
        <v/>
      </c>
      <c r="CM549" s="67" t="str">
        <f t="shared" si="6185"/>
        <v/>
      </c>
      <c r="CN549" s="67" t="str">
        <f t="shared" si="6186"/>
        <v/>
      </c>
      <c r="CO549" s="67" t="str">
        <f t="shared" si="6187"/>
        <v/>
      </c>
      <c r="CP549" s="67" t="str">
        <f t="shared" si="6188"/>
        <v/>
      </c>
      <c r="CQ549" s="67" t="str">
        <f t="shared" si="6189"/>
        <v/>
      </c>
      <c r="CR549" s="67" t="str">
        <f t="shared" si="6190"/>
        <v/>
      </c>
      <c r="CS549" s="75" t="str">
        <f t="shared" si="6191"/>
        <v/>
      </c>
      <c r="CT549" s="74" t="str">
        <f t="shared" si="6373"/>
        <v/>
      </c>
      <c r="CU549" s="67" t="str">
        <f t="shared" ref="CU549" si="6536">IF(AND($F549=CT$2,$D549=CT$3,$E549=CU$4),1,"")</f>
        <v/>
      </c>
      <c r="CV549" s="67" t="str">
        <f t="shared" si="6193"/>
        <v/>
      </c>
      <c r="CW549" s="67" t="str">
        <f t="shared" si="6194"/>
        <v/>
      </c>
      <c r="CX549" s="67" t="str">
        <f t="shared" si="6195"/>
        <v/>
      </c>
      <c r="CY549" s="67" t="str">
        <f t="shared" si="6196"/>
        <v/>
      </c>
      <c r="CZ549" s="67" t="str">
        <f t="shared" si="6197"/>
        <v/>
      </c>
      <c r="DA549" s="67" t="str">
        <f t="shared" si="6198"/>
        <v/>
      </c>
      <c r="DB549" s="67" t="str">
        <f t="shared" si="6199"/>
        <v/>
      </c>
      <c r="DC549" s="75" t="str">
        <f t="shared" si="6200"/>
        <v/>
      </c>
      <c r="DD549" s="74" t="str">
        <f t="shared" si="6375"/>
        <v/>
      </c>
      <c r="DE549" s="67" t="str">
        <f t="shared" ref="DE549" si="6537">IF(AND($F549=DD$2,$D549=DD$3,$E549=DE$4),1,"")</f>
        <v/>
      </c>
      <c r="DF549" s="67" t="str">
        <f t="shared" si="6202"/>
        <v/>
      </c>
      <c r="DG549" s="67" t="str">
        <f t="shared" si="6203"/>
        <v/>
      </c>
      <c r="DH549" s="67" t="str">
        <f t="shared" si="6204"/>
        <v/>
      </c>
      <c r="DI549" s="67" t="str">
        <f t="shared" si="6205"/>
        <v/>
      </c>
      <c r="DJ549" s="67" t="str">
        <f t="shared" si="6206"/>
        <v/>
      </c>
      <c r="DK549" s="67" t="str">
        <f t="shared" si="6207"/>
        <v/>
      </c>
      <c r="DL549" s="67" t="str">
        <f t="shared" si="6208"/>
        <v/>
      </c>
      <c r="DM549" s="75" t="str">
        <f t="shared" si="6209"/>
        <v/>
      </c>
      <c r="DN549" s="74" t="str">
        <f t="shared" si="6377"/>
        <v/>
      </c>
      <c r="DO549" s="67" t="str">
        <f t="shared" ref="DO549" si="6538">IF(AND($F549=DN$2,$D549=DN$3,$E549=DO$4),1,"")</f>
        <v/>
      </c>
      <c r="DP549" s="67" t="str">
        <f t="shared" si="6211"/>
        <v/>
      </c>
      <c r="DQ549" s="67" t="str">
        <f t="shared" si="6212"/>
        <v/>
      </c>
      <c r="DR549" s="67" t="str">
        <f t="shared" si="6213"/>
        <v/>
      </c>
      <c r="DS549" s="67" t="str">
        <f t="shared" si="6214"/>
        <v/>
      </c>
      <c r="DT549" s="67" t="str">
        <f t="shared" si="6215"/>
        <v/>
      </c>
      <c r="DU549" s="67" t="str">
        <f t="shared" si="6216"/>
        <v/>
      </c>
      <c r="DV549" s="67" t="str">
        <f t="shared" si="6217"/>
        <v/>
      </c>
      <c r="DW549" s="76" t="str">
        <f t="shared" si="6218"/>
        <v/>
      </c>
      <c r="DX549" s="73"/>
    </row>
    <row r="550" spans="1:128" hidden="1">
      <c r="A550" s="67" t="str">
        <f>IF(OR(B550=0,B550=""),"",'Stu.Detail (1-20)'!A552)</f>
        <v/>
      </c>
      <c r="B550" s="67" t="str">
        <f>IF(OR('Stu.Detail (1-20)'!B552=0,'Stu.Detail (1-20)'!B552=""),"",'Stu.Detail (1-20)'!B552)</f>
        <v/>
      </c>
      <c r="C550" s="68" t="str">
        <f>IF(OR('Stu.Detail (1-20)'!C552=0,'Stu.Detail (1-20)'!C552=""),"",'Stu.Detail (1-20)'!C552)</f>
        <v/>
      </c>
      <c r="D550" s="67" t="str">
        <f>IF(OR('Stu.Detail (1-20)'!J552=0,'Stu.Detail (1-20)'!J552=""),"",'Stu.Detail (1-20)'!J552)</f>
        <v/>
      </c>
      <c r="E550" s="67" t="str">
        <f>IF(OR('Stu.Detail (1-20)'!K552=0,'Stu.Detail (1-20)'!K552=""),"",'Stu.Detail (1-20)'!K552)</f>
        <v/>
      </c>
      <c r="F550" s="67" t="str">
        <f>IF(OR('Stu.Detail (1-20)'!L552=0,'Stu.Detail (1-20)'!L552=""),"",'Stu.Detail (1-20)'!L552)</f>
        <v/>
      </c>
      <c r="H550" s="74" t="str">
        <f t="shared" si="6109"/>
        <v/>
      </c>
      <c r="I550" s="67" t="str">
        <f t="shared" si="6110"/>
        <v/>
      </c>
      <c r="J550" s="67" t="str">
        <f t="shared" si="6111"/>
        <v/>
      </c>
      <c r="K550" s="67" t="str">
        <f t="shared" si="6112"/>
        <v/>
      </c>
      <c r="L550" s="67" t="str">
        <f t="shared" si="6113"/>
        <v/>
      </c>
      <c r="M550" s="67" t="str">
        <f t="shared" si="6114"/>
        <v/>
      </c>
      <c r="N550" s="67" t="str">
        <f t="shared" si="6115"/>
        <v/>
      </c>
      <c r="O550" s="67" t="str">
        <f t="shared" si="6116"/>
        <v/>
      </c>
      <c r="P550" s="67" t="str">
        <f t="shared" si="6117"/>
        <v/>
      </c>
      <c r="Q550" s="75" t="str">
        <f t="shared" si="6118"/>
        <v/>
      </c>
      <c r="R550" s="74" t="str">
        <f t="shared" si="6119"/>
        <v/>
      </c>
      <c r="S550" s="67" t="str">
        <f t="shared" si="6120"/>
        <v/>
      </c>
      <c r="T550" s="67" t="str">
        <f t="shared" si="6121"/>
        <v/>
      </c>
      <c r="U550" s="67" t="str">
        <f t="shared" si="6122"/>
        <v/>
      </c>
      <c r="V550" s="67" t="str">
        <f t="shared" si="6123"/>
        <v/>
      </c>
      <c r="W550" s="67" t="str">
        <f t="shared" si="6124"/>
        <v/>
      </c>
      <c r="X550" s="67" t="str">
        <f t="shared" si="6125"/>
        <v/>
      </c>
      <c r="Y550" s="67" t="str">
        <f t="shared" si="6126"/>
        <v/>
      </c>
      <c r="Z550" s="67" t="str">
        <f t="shared" si="6127"/>
        <v/>
      </c>
      <c r="AA550" s="75" t="str">
        <f t="shared" si="6128"/>
        <v/>
      </c>
      <c r="AB550" s="74" t="str">
        <f t="shared" si="6359"/>
        <v/>
      </c>
      <c r="AC550" s="67" t="str">
        <f t="shared" ref="AC550" si="6539">IF(AND($F550=AB$2,$D550=AB$3,$E550=AC$4),1,"")</f>
        <v/>
      </c>
      <c r="AD550" s="67" t="str">
        <f t="shared" si="6130"/>
        <v/>
      </c>
      <c r="AE550" s="67" t="str">
        <f t="shared" si="6131"/>
        <v/>
      </c>
      <c r="AF550" s="67" t="str">
        <f t="shared" si="6132"/>
        <v/>
      </c>
      <c r="AG550" s="67" t="str">
        <f t="shared" si="6133"/>
        <v/>
      </c>
      <c r="AH550" s="67" t="str">
        <f t="shared" si="6134"/>
        <v/>
      </c>
      <c r="AI550" s="67" t="str">
        <f t="shared" si="6135"/>
        <v/>
      </c>
      <c r="AJ550" s="67" t="str">
        <f t="shared" si="6136"/>
        <v/>
      </c>
      <c r="AK550" s="75" t="str">
        <f t="shared" si="6137"/>
        <v/>
      </c>
      <c r="AL550" s="74" t="str">
        <f t="shared" si="6361"/>
        <v/>
      </c>
      <c r="AM550" s="67" t="str">
        <f t="shared" ref="AM550" si="6540">IF(AND($F550=AL$2,$D550=AL$3,$E550=AM$4),1,"")</f>
        <v/>
      </c>
      <c r="AN550" s="67" t="str">
        <f t="shared" si="6139"/>
        <v/>
      </c>
      <c r="AO550" s="67" t="str">
        <f t="shared" si="6140"/>
        <v/>
      </c>
      <c r="AP550" s="67" t="str">
        <f t="shared" si="6141"/>
        <v/>
      </c>
      <c r="AQ550" s="67" t="str">
        <f t="shared" si="6142"/>
        <v/>
      </c>
      <c r="AR550" s="67" t="str">
        <f t="shared" si="6143"/>
        <v/>
      </c>
      <c r="AS550" s="67" t="str">
        <f t="shared" si="6144"/>
        <v/>
      </c>
      <c r="AT550" s="67" t="str">
        <f t="shared" si="6145"/>
        <v/>
      </c>
      <c r="AU550" s="75" t="str">
        <f t="shared" si="6146"/>
        <v/>
      </c>
      <c r="AV550" s="74" t="str">
        <f t="shared" si="6363"/>
        <v/>
      </c>
      <c r="AW550" s="67" t="str">
        <f t="shared" ref="AW550" si="6541">IF(AND($F550=AV$2,$D550=AV$3,$E550=AW$4),1,"")</f>
        <v/>
      </c>
      <c r="AX550" s="67" t="str">
        <f t="shared" si="6148"/>
        <v/>
      </c>
      <c r="AY550" s="67" t="str">
        <f t="shared" si="6149"/>
        <v/>
      </c>
      <c r="AZ550" s="67" t="str">
        <f t="shared" si="6150"/>
        <v/>
      </c>
      <c r="BA550" s="67" t="str">
        <f t="shared" si="6151"/>
        <v/>
      </c>
      <c r="BB550" s="67" t="str">
        <f t="shared" si="6152"/>
        <v/>
      </c>
      <c r="BC550" s="67" t="str">
        <f t="shared" si="6153"/>
        <v/>
      </c>
      <c r="BD550" s="67" t="str">
        <f t="shared" si="6154"/>
        <v/>
      </c>
      <c r="BE550" s="75" t="str">
        <f t="shared" si="6155"/>
        <v/>
      </c>
      <c r="BF550" s="74" t="str">
        <f t="shared" si="6365"/>
        <v/>
      </c>
      <c r="BG550" s="67" t="str">
        <f t="shared" ref="BG550" si="6542">IF(AND($F550=BF$2,$D550=BF$3,$E550=BG$4),1,"")</f>
        <v/>
      </c>
      <c r="BH550" s="67" t="str">
        <f t="shared" si="6157"/>
        <v/>
      </c>
      <c r="BI550" s="67" t="str">
        <f t="shared" si="6158"/>
        <v/>
      </c>
      <c r="BJ550" s="67" t="str">
        <f t="shared" si="6159"/>
        <v/>
      </c>
      <c r="BK550" s="67" t="str">
        <f t="shared" si="6160"/>
        <v/>
      </c>
      <c r="BL550" s="67" t="str">
        <f t="shared" si="6161"/>
        <v/>
      </c>
      <c r="BM550" s="67" t="str">
        <f t="shared" si="6162"/>
        <v/>
      </c>
      <c r="BN550" s="67" t="str">
        <f t="shared" si="6163"/>
        <v/>
      </c>
      <c r="BO550" s="75" t="str">
        <f t="shared" si="6164"/>
        <v/>
      </c>
      <c r="BP550" s="74" t="str">
        <f t="shared" si="6367"/>
        <v/>
      </c>
      <c r="BQ550" s="67" t="str">
        <f t="shared" ref="BQ550" si="6543">IF(AND($F550=BP$2,$D550=BP$3,$E550=BQ$4),1,"")</f>
        <v/>
      </c>
      <c r="BR550" s="67" t="str">
        <f t="shared" si="6166"/>
        <v/>
      </c>
      <c r="BS550" s="67" t="str">
        <f t="shared" si="6167"/>
        <v/>
      </c>
      <c r="BT550" s="67" t="str">
        <f t="shared" si="6168"/>
        <v/>
      </c>
      <c r="BU550" s="67" t="str">
        <f t="shared" si="6169"/>
        <v/>
      </c>
      <c r="BV550" s="67" t="str">
        <f t="shared" si="6170"/>
        <v/>
      </c>
      <c r="BW550" s="67" t="str">
        <f t="shared" si="6171"/>
        <v/>
      </c>
      <c r="BX550" s="67" t="str">
        <f t="shared" si="6172"/>
        <v/>
      </c>
      <c r="BY550" s="75" t="str">
        <f t="shared" si="6173"/>
        <v/>
      </c>
      <c r="BZ550" s="74" t="str">
        <f t="shared" si="6369"/>
        <v/>
      </c>
      <c r="CA550" s="67" t="str">
        <f t="shared" ref="CA550" si="6544">IF(AND($F550=BZ$2,$D550=BZ$3,$E550=CA$4),1,"")</f>
        <v/>
      </c>
      <c r="CB550" s="67" t="str">
        <f t="shared" si="6175"/>
        <v/>
      </c>
      <c r="CC550" s="67" t="str">
        <f t="shared" si="6176"/>
        <v/>
      </c>
      <c r="CD550" s="67" t="str">
        <f t="shared" si="6177"/>
        <v/>
      </c>
      <c r="CE550" s="67" t="str">
        <f t="shared" si="6178"/>
        <v/>
      </c>
      <c r="CF550" s="67" t="str">
        <f t="shared" si="6179"/>
        <v/>
      </c>
      <c r="CG550" s="67" t="str">
        <f t="shared" si="6180"/>
        <v/>
      </c>
      <c r="CH550" s="67" t="str">
        <f t="shared" si="6181"/>
        <v/>
      </c>
      <c r="CI550" s="75" t="str">
        <f t="shared" si="6182"/>
        <v/>
      </c>
      <c r="CJ550" s="74" t="str">
        <f t="shared" si="6371"/>
        <v/>
      </c>
      <c r="CK550" s="67" t="str">
        <f t="shared" ref="CK550" si="6545">IF(AND($F550=CJ$2,$D550=CJ$3,$E550=CK$4),1,"")</f>
        <v/>
      </c>
      <c r="CL550" s="67" t="str">
        <f t="shared" si="6184"/>
        <v/>
      </c>
      <c r="CM550" s="67" t="str">
        <f t="shared" si="6185"/>
        <v/>
      </c>
      <c r="CN550" s="67" t="str">
        <f t="shared" si="6186"/>
        <v/>
      </c>
      <c r="CO550" s="67" t="str">
        <f t="shared" si="6187"/>
        <v/>
      </c>
      <c r="CP550" s="67" t="str">
        <f t="shared" si="6188"/>
        <v/>
      </c>
      <c r="CQ550" s="67" t="str">
        <f t="shared" si="6189"/>
        <v/>
      </c>
      <c r="CR550" s="67" t="str">
        <f t="shared" si="6190"/>
        <v/>
      </c>
      <c r="CS550" s="75" t="str">
        <f t="shared" si="6191"/>
        <v/>
      </c>
      <c r="CT550" s="74" t="str">
        <f t="shared" si="6373"/>
        <v/>
      </c>
      <c r="CU550" s="67" t="str">
        <f t="shared" ref="CU550" si="6546">IF(AND($F550=CT$2,$D550=CT$3,$E550=CU$4),1,"")</f>
        <v/>
      </c>
      <c r="CV550" s="67" t="str">
        <f t="shared" si="6193"/>
        <v/>
      </c>
      <c r="CW550" s="67" t="str">
        <f t="shared" si="6194"/>
        <v/>
      </c>
      <c r="CX550" s="67" t="str">
        <f t="shared" si="6195"/>
        <v/>
      </c>
      <c r="CY550" s="67" t="str">
        <f t="shared" si="6196"/>
        <v/>
      </c>
      <c r="CZ550" s="67" t="str">
        <f t="shared" si="6197"/>
        <v/>
      </c>
      <c r="DA550" s="67" t="str">
        <f t="shared" si="6198"/>
        <v/>
      </c>
      <c r="DB550" s="67" t="str">
        <f t="shared" si="6199"/>
        <v/>
      </c>
      <c r="DC550" s="75" t="str">
        <f t="shared" si="6200"/>
        <v/>
      </c>
      <c r="DD550" s="74" t="str">
        <f t="shared" si="6375"/>
        <v/>
      </c>
      <c r="DE550" s="67" t="str">
        <f t="shared" ref="DE550" si="6547">IF(AND($F550=DD$2,$D550=DD$3,$E550=DE$4),1,"")</f>
        <v/>
      </c>
      <c r="DF550" s="67" t="str">
        <f t="shared" si="6202"/>
        <v/>
      </c>
      <c r="DG550" s="67" t="str">
        <f t="shared" si="6203"/>
        <v/>
      </c>
      <c r="DH550" s="67" t="str">
        <f t="shared" si="6204"/>
        <v/>
      </c>
      <c r="DI550" s="67" t="str">
        <f t="shared" si="6205"/>
        <v/>
      </c>
      <c r="DJ550" s="67" t="str">
        <f t="shared" si="6206"/>
        <v/>
      </c>
      <c r="DK550" s="67" t="str">
        <f t="shared" si="6207"/>
        <v/>
      </c>
      <c r="DL550" s="67" t="str">
        <f t="shared" si="6208"/>
        <v/>
      </c>
      <c r="DM550" s="75" t="str">
        <f t="shared" si="6209"/>
        <v/>
      </c>
      <c r="DN550" s="74" t="str">
        <f t="shared" si="6377"/>
        <v/>
      </c>
      <c r="DO550" s="67" t="str">
        <f t="shared" ref="DO550" si="6548">IF(AND($F550=DN$2,$D550=DN$3,$E550=DO$4),1,"")</f>
        <v/>
      </c>
      <c r="DP550" s="67" t="str">
        <f t="shared" si="6211"/>
        <v/>
      </c>
      <c r="DQ550" s="67" t="str">
        <f t="shared" si="6212"/>
        <v/>
      </c>
      <c r="DR550" s="67" t="str">
        <f t="shared" si="6213"/>
        <v/>
      </c>
      <c r="DS550" s="67" t="str">
        <f t="shared" si="6214"/>
        <v/>
      </c>
      <c r="DT550" s="67" t="str">
        <f t="shared" si="6215"/>
        <v/>
      </c>
      <c r="DU550" s="67" t="str">
        <f t="shared" si="6216"/>
        <v/>
      </c>
      <c r="DV550" s="67" t="str">
        <f t="shared" si="6217"/>
        <v/>
      </c>
      <c r="DW550" s="76" t="str">
        <f t="shared" si="6218"/>
        <v/>
      </c>
      <c r="DX550" s="73"/>
    </row>
    <row r="551" spans="1:128" hidden="1">
      <c r="A551" s="67" t="str">
        <f>IF(OR(B551=0,B551=""),"",'Stu.Detail (1-20)'!A553)</f>
        <v/>
      </c>
      <c r="B551" s="67" t="str">
        <f>IF(OR('Stu.Detail (1-20)'!B553=0,'Stu.Detail (1-20)'!B553=""),"",'Stu.Detail (1-20)'!B553)</f>
        <v/>
      </c>
      <c r="C551" s="68" t="str">
        <f>IF(OR('Stu.Detail (1-20)'!C553=0,'Stu.Detail (1-20)'!C553=""),"",'Stu.Detail (1-20)'!C553)</f>
        <v/>
      </c>
      <c r="D551" s="67" t="str">
        <f>IF(OR('Stu.Detail (1-20)'!J553=0,'Stu.Detail (1-20)'!J553=""),"",'Stu.Detail (1-20)'!J553)</f>
        <v/>
      </c>
      <c r="E551" s="67" t="str">
        <f>IF(OR('Stu.Detail (1-20)'!K553=0,'Stu.Detail (1-20)'!K553=""),"",'Stu.Detail (1-20)'!K553)</f>
        <v/>
      </c>
      <c r="F551" s="67" t="str">
        <f>IF(OR('Stu.Detail (1-20)'!L553=0,'Stu.Detail (1-20)'!L553=""),"",'Stu.Detail (1-20)'!L553)</f>
        <v/>
      </c>
      <c r="H551" s="74" t="str">
        <f t="shared" si="6109"/>
        <v/>
      </c>
      <c r="I551" s="67" t="str">
        <f t="shared" si="6110"/>
        <v/>
      </c>
      <c r="J551" s="67" t="str">
        <f t="shared" si="6111"/>
        <v/>
      </c>
      <c r="K551" s="67" t="str">
        <f t="shared" si="6112"/>
        <v/>
      </c>
      <c r="L551" s="67" t="str">
        <f t="shared" si="6113"/>
        <v/>
      </c>
      <c r="M551" s="67" t="str">
        <f t="shared" si="6114"/>
        <v/>
      </c>
      <c r="N551" s="67" t="str">
        <f t="shared" si="6115"/>
        <v/>
      </c>
      <c r="O551" s="67" t="str">
        <f t="shared" si="6116"/>
        <v/>
      </c>
      <c r="P551" s="67" t="str">
        <f t="shared" si="6117"/>
        <v/>
      </c>
      <c r="Q551" s="75" t="str">
        <f t="shared" si="6118"/>
        <v/>
      </c>
      <c r="R551" s="74" t="str">
        <f t="shared" si="6119"/>
        <v/>
      </c>
      <c r="S551" s="67" t="str">
        <f t="shared" si="6120"/>
        <v/>
      </c>
      <c r="T551" s="67" t="str">
        <f t="shared" si="6121"/>
        <v/>
      </c>
      <c r="U551" s="67" t="str">
        <f t="shared" si="6122"/>
        <v/>
      </c>
      <c r="V551" s="67" t="str">
        <f t="shared" si="6123"/>
        <v/>
      </c>
      <c r="W551" s="67" t="str">
        <f t="shared" si="6124"/>
        <v/>
      </c>
      <c r="X551" s="67" t="str">
        <f t="shared" si="6125"/>
        <v/>
      </c>
      <c r="Y551" s="67" t="str">
        <f t="shared" si="6126"/>
        <v/>
      </c>
      <c r="Z551" s="67" t="str">
        <f t="shared" si="6127"/>
        <v/>
      </c>
      <c r="AA551" s="75" t="str">
        <f t="shared" si="6128"/>
        <v/>
      </c>
      <c r="AB551" s="74" t="str">
        <f t="shared" si="6359"/>
        <v/>
      </c>
      <c r="AC551" s="67" t="str">
        <f t="shared" ref="AC551" si="6549">IF(AND($F551=AB$2,$D551=AB$3,$E551=AC$4),1,"")</f>
        <v/>
      </c>
      <c r="AD551" s="67" t="str">
        <f t="shared" si="6130"/>
        <v/>
      </c>
      <c r="AE551" s="67" t="str">
        <f t="shared" si="6131"/>
        <v/>
      </c>
      <c r="AF551" s="67" t="str">
        <f t="shared" si="6132"/>
        <v/>
      </c>
      <c r="AG551" s="67" t="str">
        <f t="shared" si="6133"/>
        <v/>
      </c>
      <c r="AH551" s="67" t="str">
        <f t="shared" si="6134"/>
        <v/>
      </c>
      <c r="AI551" s="67" t="str">
        <f t="shared" si="6135"/>
        <v/>
      </c>
      <c r="AJ551" s="67" t="str">
        <f t="shared" si="6136"/>
        <v/>
      </c>
      <c r="AK551" s="75" t="str">
        <f t="shared" si="6137"/>
        <v/>
      </c>
      <c r="AL551" s="74" t="str">
        <f t="shared" si="6361"/>
        <v/>
      </c>
      <c r="AM551" s="67" t="str">
        <f t="shared" ref="AM551" si="6550">IF(AND($F551=AL$2,$D551=AL$3,$E551=AM$4),1,"")</f>
        <v/>
      </c>
      <c r="AN551" s="67" t="str">
        <f t="shared" si="6139"/>
        <v/>
      </c>
      <c r="AO551" s="67" t="str">
        <f t="shared" si="6140"/>
        <v/>
      </c>
      <c r="AP551" s="67" t="str">
        <f t="shared" si="6141"/>
        <v/>
      </c>
      <c r="AQ551" s="67" t="str">
        <f t="shared" si="6142"/>
        <v/>
      </c>
      <c r="AR551" s="67" t="str">
        <f t="shared" si="6143"/>
        <v/>
      </c>
      <c r="AS551" s="67" t="str">
        <f t="shared" si="6144"/>
        <v/>
      </c>
      <c r="AT551" s="67" t="str">
        <f t="shared" si="6145"/>
        <v/>
      </c>
      <c r="AU551" s="75" t="str">
        <f t="shared" si="6146"/>
        <v/>
      </c>
      <c r="AV551" s="74" t="str">
        <f t="shared" si="6363"/>
        <v/>
      </c>
      <c r="AW551" s="67" t="str">
        <f t="shared" ref="AW551" si="6551">IF(AND($F551=AV$2,$D551=AV$3,$E551=AW$4),1,"")</f>
        <v/>
      </c>
      <c r="AX551" s="67" t="str">
        <f t="shared" si="6148"/>
        <v/>
      </c>
      <c r="AY551" s="67" t="str">
        <f t="shared" si="6149"/>
        <v/>
      </c>
      <c r="AZ551" s="67" t="str">
        <f t="shared" si="6150"/>
        <v/>
      </c>
      <c r="BA551" s="67" t="str">
        <f t="shared" si="6151"/>
        <v/>
      </c>
      <c r="BB551" s="67" t="str">
        <f t="shared" si="6152"/>
        <v/>
      </c>
      <c r="BC551" s="67" t="str">
        <f t="shared" si="6153"/>
        <v/>
      </c>
      <c r="BD551" s="67" t="str">
        <f t="shared" si="6154"/>
        <v/>
      </c>
      <c r="BE551" s="75" t="str">
        <f t="shared" si="6155"/>
        <v/>
      </c>
      <c r="BF551" s="74" t="str">
        <f t="shared" si="6365"/>
        <v/>
      </c>
      <c r="BG551" s="67" t="str">
        <f t="shared" ref="BG551" si="6552">IF(AND($F551=BF$2,$D551=BF$3,$E551=BG$4),1,"")</f>
        <v/>
      </c>
      <c r="BH551" s="67" t="str">
        <f t="shared" si="6157"/>
        <v/>
      </c>
      <c r="BI551" s="67" t="str">
        <f t="shared" si="6158"/>
        <v/>
      </c>
      <c r="BJ551" s="67" t="str">
        <f t="shared" si="6159"/>
        <v/>
      </c>
      <c r="BK551" s="67" t="str">
        <f t="shared" si="6160"/>
        <v/>
      </c>
      <c r="BL551" s="67" t="str">
        <f t="shared" si="6161"/>
        <v/>
      </c>
      <c r="BM551" s="67" t="str">
        <f t="shared" si="6162"/>
        <v/>
      </c>
      <c r="BN551" s="67" t="str">
        <f t="shared" si="6163"/>
        <v/>
      </c>
      <c r="BO551" s="75" t="str">
        <f t="shared" si="6164"/>
        <v/>
      </c>
      <c r="BP551" s="74" t="str">
        <f t="shared" si="6367"/>
        <v/>
      </c>
      <c r="BQ551" s="67" t="str">
        <f t="shared" ref="BQ551" si="6553">IF(AND($F551=BP$2,$D551=BP$3,$E551=BQ$4),1,"")</f>
        <v/>
      </c>
      <c r="BR551" s="67" t="str">
        <f t="shared" si="6166"/>
        <v/>
      </c>
      <c r="BS551" s="67" t="str">
        <f t="shared" si="6167"/>
        <v/>
      </c>
      <c r="BT551" s="67" t="str">
        <f t="shared" si="6168"/>
        <v/>
      </c>
      <c r="BU551" s="67" t="str">
        <f t="shared" si="6169"/>
        <v/>
      </c>
      <c r="BV551" s="67" t="str">
        <f t="shared" si="6170"/>
        <v/>
      </c>
      <c r="BW551" s="67" t="str">
        <f t="shared" si="6171"/>
        <v/>
      </c>
      <c r="BX551" s="67" t="str">
        <f t="shared" si="6172"/>
        <v/>
      </c>
      <c r="BY551" s="75" t="str">
        <f t="shared" si="6173"/>
        <v/>
      </c>
      <c r="BZ551" s="74" t="str">
        <f t="shared" si="6369"/>
        <v/>
      </c>
      <c r="CA551" s="67" t="str">
        <f t="shared" ref="CA551" si="6554">IF(AND($F551=BZ$2,$D551=BZ$3,$E551=CA$4),1,"")</f>
        <v/>
      </c>
      <c r="CB551" s="67" t="str">
        <f t="shared" si="6175"/>
        <v/>
      </c>
      <c r="CC551" s="67" t="str">
        <f t="shared" si="6176"/>
        <v/>
      </c>
      <c r="CD551" s="67" t="str">
        <f t="shared" si="6177"/>
        <v/>
      </c>
      <c r="CE551" s="67" t="str">
        <f t="shared" si="6178"/>
        <v/>
      </c>
      <c r="CF551" s="67" t="str">
        <f t="shared" si="6179"/>
        <v/>
      </c>
      <c r="CG551" s="67" t="str">
        <f t="shared" si="6180"/>
        <v/>
      </c>
      <c r="CH551" s="67" t="str">
        <f t="shared" si="6181"/>
        <v/>
      </c>
      <c r="CI551" s="75" t="str">
        <f t="shared" si="6182"/>
        <v/>
      </c>
      <c r="CJ551" s="74" t="str">
        <f t="shared" si="6371"/>
        <v/>
      </c>
      <c r="CK551" s="67" t="str">
        <f t="shared" ref="CK551" si="6555">IF(AND($F551=CJ$2,$D551=CJ$3,$E551=CK$4),1,"")</f>
        <v/>
      </c>
      <c r="CL551" s="67" t="str">
        <f t="shared" si="6184"/>
        <v/>
      </c>
      <c r="CM551" s="67" t="str">
        <f t="shared" si="6185"/>
        <v/>
      </c>
      <c r="CN551" s="67" t="str">
        <f t="shared" si="6186"/>
        <v/>
      </c>
      <c r="CO551" s="67" t="str">
        <f t="shared" si="6187"/>
        <v/>
      </c>
      <c r="CP551" s="67" t="str">
        <f t="shared" si="6188"/>
        <v/>
      </c>
      <c r="CQ551" s="67" t="str">
        <f t="shared" si="6189"/>
        <v/>
      </c>
      <c r="CR551" s="67" t="str">
        <f t="shared" si="6190"/>
        <v/>
      </c>
      <c r="CS551" s="75" t="str">
        <f t="shared" si="6191"/>
        <v/>
      </c>
      <c r="CT551" s="74" t="str">
        <f t="shared" si="6373"/>
        <v/>
      </c>
      <c r="CU551" s="67" t="str">
        <f t="shared" ref="CU551" si="6556">IF(AND($F551=CT$2,$D551=CT$3,$E551=CU$4),1,"")</f>
        <v/>
      </c>
      <c r="CV551" s="67" t="str">
        <f t="shared" si="6193"/>
        <v/>
      </c>
      <c r="CW551" s="67" t="str">
        <f t="shared" si="6194"/>
        <v/>
      </c>
      <c r="CX551" s="67" t="str">
        <f t="shared" si="6195"/>
        <v/>
      </c>
      <c r="CY551" s="67" t="str">
        <f t="shared" si="6196"/>
        <v/>
      </c>
      <c r="CZ551" s="67" t="str">
        <f t="shared" si="6197"/>
        <v/>
      </c>
      <c r="DA551" s="67" t="str">
        <f t="shared" si="6198"/>
        <v/>
      </c>
      <c r="DB551" s="67" t="str">
        <f t="shared" si="6199"/>
        <v/>
      </c>
      <c r="DC551" s="75" t="str">
        <f t="shared" si="6200"/>
        <v/>
      </c>
      <c r="DD551" s="74" t="str">
        <f t="shared" si="6375"/>
        <v/>
      </c>
      <c r="DE551" s="67" t="str">
        <f t="shared" ref="DE551" si="6557">IF(AND($F551=DD$2,$D551=DD$3,$E551=DE$4),1,"")</f>
        <v/>
      </c>
      <c r="DF551" s="67" t="str">
        <f t="shared" si="6202"/>
        <v/>
      </c>
      <c r="DG551" s="67" t="str">
        <f t="shared" si="6203"/>
        <v/>
      </c>
      <c r="DH551" s="67" t="str">
        <f t="shared" si="6204"/>
        <v/>
      </c>
      <c r="DI551" s="67" t="str">
        <f t="shared" si="6205"/>
        <v/>
      </c>
      <c r="DJ551" s="67" t="str">
        <f t="shared" si="6206"/>
        <v/>
      </c>
      <c r="DK551" s="67" t="str">
        <f t="shared" si="6207"/>
        <v/>
      </c>
      <c r="DL551" s="67" t="str">
        <f t="shared" si="6208"/>
        <v/>
      </c>
      <c r="DM551" s="75" t="str">
        <f t="shared" si="6209"/>
        <v/>
      </c>
      <c r="DN551" s="74" t="str">
        <f t="shared" si="6377"/>
        <v/>
      </c>
      <c r="DO551" s="67" t="str">
        <f t="shared" ref="DO551" si="6558">IF(AND($F551=DN$2,$D551=DN$3,$E551=DO$4),1,"")</f>
        <v/>
      </c>
      <c r="DP551" s="67" t="str">
        <f t="shared" si="6211"/>
        <v/>
      </c>
      <c r="DQ551" s="67" t="str">
        <f t="shared" si="6212"/>
        <v/>
      </c>
      <c r="DR551" s="67" t="str">
        <f t="shared" si="6213"/>
        <v/>
      </c>
      <c r="DS551" s="67" t="str">
        <f t="shared" si="6214"/>
        <v/>
      </c>
      <c r="DT551" s="67" t="str">
        <f t="shared" si="6215"/>
        <v/>
      </c>
      <c r="DU551" s="67" t="str">
        <f t="shared" si="6216"/>
        <v/>
      </c>
      <c r="DV551" s="67" t="str">
        <f t="shared" si="6217"/>
        <v/>
      </c>
      <c r="DW551" s="76" t="str">
        <f t="shared" si="6218"/>
        <v/>
      </c>
      <c r="DX551" s="73"/>
    </row>
    <row r="552" spans="1:128" hidden="1">
      <c r="A552" s="67" t="str">
        <f>IF(OR(B552=0,B552=""),"",'Stu.Detail (1-20)'!A554)</f>
        <v/>
      </c>
      <c r="B552" s="67" t="str">
        <f>IF(OR('Stu.Detail (1-20)'!B554=0,'Stu.Detail (1-20)'!B554=""),"",'Stu.Detail (1-20)'!B554)</f>
        <v/>
      </c>
      <c r="C552" s="68" t="str">
        <f>IF(OR('Stu.Detail (1-20)'!C554=0,'Stu.Detail (1-20)'!C554=""),"",'Stu.Detail (1-20)'!C554)</f>
        <v/>
      </c>
      <c r="D552" s="67" t="str">
        <f>IF(OR('Stu.Detail (1-20)'!J554=0,'Stu.Detail (1-20)'!J554=""),"",'Stu.Detail (1-20)'!J554)</f>
        <v/>
      </c>
      <c r="E552" s="67" t="str">
        <f>IF(OR('Stu.Detail (1-20)'!K554=0,'Stu.Detail (1-20)'!K554=""),"",'Stu.Detail (1-20)'!K554)</f>
        <v/>
      </c>
      <c r="F552" s="67" t="str">
        <f>IF(OR('Stu.Detail (1-20)'!L554=0,'Stu.Detail (1-20)'!L554=""),"",'Stu.Detail (1-20)'!L554)</f>
        <v/>
      </c>
      <c r="H552" s="74" t="str">
        <f t="shared" si="6109"/>
        <v/>
      </c>
      <c r="I552" s="67" t="str">
        <f t="shared" si="6110"/>
        <v/>
      </c>
      <c r="J552" s="67" t="str">
        <f t="shared" si="6111"/>
        <v/>
      </c>
      <c r="K552" s="67" t="str">
        <f t="shared" si="6112"/>
        <v/>
      </c>
      <c r="L552" s="67" t="str">
        <f t="shared" si="6113"/>
        <v/>
      </c>
      <c r="M552" s="67" t="str">
        <f t="shared" si="6114"/>
        <v/>
      </c>
      <c r="N552" s="67" t="str">
        <f t="shared" si="6115"/>
        <v/>
      </c>
      <c r="O552" s="67" t="str">
        <f t="shared" si="6116"/>
        <v/>
      </c>
      <c r="P552" s="67" t="str">
        <f t="shared" si="6117"/>
        <v/>
      </c>
      <c r="Q552" s="75" t="str">
        <f t="shared" si="6118"/>
        <v/>
      </c>
      <c r="R552" s="74" t="str">
        <f t="shared" si="6119"/>
        <v/>
      </c>
      <c r="S552" s="67" t="str">
        <f t="shared" si="6120"/>
        <v/>
      </c>
      <c r="T552" s="67" t="str">
        <f t="shared" si="6121"/>
        <v/>
      </c>
      <c r="U552" s="67" t="str">
        <f t="shared" si="6122"/>
        <v/>
      </c>
      <c r="V552" s="67" t="str">
        <f t="shared" si="6123"/>
        <v/>
      </c>
      <c r="W552" s="67" t="str">
        <f t="shared" si="6124"/>
        <v/>
      </c>
      <c r="X552" s="67" t="str">
        <f t="shared" si="6125"/>
        <v/>
      </c>
      <c r="Y552" s="67" t="str">
        <f t="shared" si="6126"/>
        <v/>
      </c>
      <c r="Z552" s="67" t="str">
        <f t="shared" si="6127"/>
        <v/>
      </c>
      <c r="AA552" s="75" t="str">
        <f t="shared" si="6128"/>
        <v/>
      </c>
      <c r="AB552" s="74" t="str">
        <f t="shared" si="6359"/>
        <v/>
      </c>
      <c r="AC552" s="67" t="str">
        <f t="shared" ref="AC552" si="6559">IF(AND($F552=AB$2,$D552=AB$3,$E552=AC$4),1,"")</f>
        <v/>
      </c>
      <c r="AD552" s="67" t="str">
        <f t="shared" si="6130"/>
        <v/>
      </c>
      <c r="AE552" s="67" t="str">
        <f t="shared" si="6131"/>
        <v/>
      </c>
      <c r="AF552" s="67" t="str">
        <f t="shared" si="6132"/>
        <v/>
      </c>
      <c r="AG552" s="67" t="str">
        <f t="shared" si="6133"/>
        <v/>
      </c>
      <c r="AH552" s="67" t="str">
        <f t="shared" si="6134"/>
        <v/>
      </c>
      <c r="AI552" s="67" t="str">
        <f t="shared" si="6135"/>
        <v/>
      </c>
      <c r="AJ552" s="67" t="str">
        <f t="shared" si="6136"/>
        <v/>
      </c>
      <c r="AK552" s="75" t="str">
        <f t="shared" si="6137"/>
        <v/>
      </c>
      <c r="AL552" s="74" t="str">
        <f t="shared" si="6361"/>
        <v/>
      </c>
      <c r="AM552" s="67" t="str">
        <f t="shared" ref="AM552" si="6560">IF(AND($F552=AL$2,$D552=AL$3,$E552=AM$4),1,"")</f>
        <v/>
      </c>
      <c r="AN552" s="67" t="str">
        <f t="shared" si="6139"/>
        <v/>
      </c>
      <c r="AO552" s="67" t="str">
        <f t="shared" si="6140"/>
        <v/>
      </c>
      <c r="AP552" s="67" t="str">
        <f t="shared" si="6141"/>
        <v/>
      </c>
      <c r="AQ552" s="67" t="str">
        <f t="shared" si="6142"/>
        <v/>
      </c>
      <c r="AR552" s="67" t="str">
        <f t="shared" si="6143"/>
        <v/>
      </c>
      <c r="AS552" s="67" t="str">
        <f t="shared" si="6144"/>
        <v/>
      </c>
      <c r="AT552" s="67" t="str">
        <f t="shared" si="6145"/>
        <v/>
      </c>
      <c r="AU552" s="75" t="str">
        <f t="shared" si="6146"/>
        <v/>
      </c>
      <c r="AV552" s="74" t="str">
        <f t="shared" si="6363"/>
        <v/>
      </c>
      <c r="AW552" s="67" t="str">
        <f t="shared" ref="AW552" si="6561">IF(AND($F552=AV$2,$D552=AV$3,$E552=AW$4),1,"")</f>
        <v/>
      </c>
      <c r="AX552" s="67" t="str">
        <f t="shared" si="6148"/>
        <v/>
      </c>
      <c r="AY552" s="67" t="str">
        <f t="shared" si="6149"/>
        <v/>
      </c>
      <c r="AZ552" s="67" t="str">
        <f t="shared" si="6150"/>
        <v/>
      </c>
      <c r="BA552" s="67" t="str">
        <f t="shared" si="6151"/>
        <v/>
      </c>
      <c r="BB552" s="67" t="str">
        <f t="shared" si="6152"/>
        <v/>
      </c>
      <c r="BC552" s="67" t="str">
        <f t="shared" si="6153"/>
        <v/>
      </c>
      <c r="BD552" s="67" t="str">
        <f t="shared" si="6154"/>
        <v/>
      </c>
      <c r="BE552" s="75" t="str">
        <f t="shared" si="6155"/>
        <v/>
      </c>
      <c r="BF552" s="74" t="str">
        <f t="shared" si="6365"/>
        <v/>
      </c>
      <c r="BG552" s="67" t="str">
        <f t="shared" ref="BG552" si="6562">IF(AND($F552=BF$2,$D552=BF$3,$E552=BG$4),1,"")</f>
        <v/>
      </c>
      <c r="BH552" s="67" t="str">
        <f t="shared" si="6157"/>
        <v/>
      </c>
      <c r="BI552" s="67" t="str">
        <f t="shared" si="6158"/>
        <v/>
      </c>
      <c r="BJ552" s="67" t="str">
        <f t="shared" si="6159"/>
        <v/>
      </c>
      <c r="BK552" s="67" t="str">
        <f t="shared" si="6160"/>
        <v/>
      </c>
      <c r="BL552" s="67" t="str">
        <f t="shared" si="6161"/>
        <v/>
      </c>
      <c r="BM552" s="67" t="str">
        <f t="shared" si="6162"/>
        <v/>
      </c>
      <c r="BN552" s="67" t="str">
        <f t="shared" si="6163"/>
        <v/>
      </c>
      <c r="BO552" s="75" t="str">
        <f t="shared" si="6164"/>
        <v/>
      </c>
      <c r="BP552" s="74" t="str">
        <f t="shared" si="6367"/>
        <v/>
      </c>
      <c r="BQ552" s="67" t="str">
        <f t="shared" ref="BQ552" si="6563">IF(AND($F552=BP$2,$D552=BP$3,$E552=BQ$4),1,"")</f>
        <v/>
      </c>
      <c r="BR552" s="67" t="str">
        <f t="shared" si="6166"/>
        <v/>
      </c>
      <c r="BS552" s="67" t="str">
        <f t="shared" si="6167"/>
        <v/>
      </c>
      <c r="BT552" s="67" t="str">
        <f t="shared" si="6168"/>
        <v/>
      </c>
      <c r="BU552" s="67" t="str">
        <f t="shared" si="6169"/>
        <v/>
      </c>
      <c r="BV552" s="67" t="str">
        <f t="shared" si="6170"/>
        <v/>
      </c>
      <c r="BW552" s="67" t="str">
        <f t="shared" si="6171"/>
        <v/>
      </c>
      <c r="BX552" s="67" t="str">
        <f t="shared" si="6172"/>
        <v/>
      </c>
      <c r="BY552" s="75" t="str">
        <f t="shared" si="6173"/>
        <v/>
      </c>
      <c r="BZ552" s="74" t="str">
        <f t="shared" si="6369"/>
        <v/>
      </c>
      <c r="CA552" s="67" t="str">
        <f t="shared" ref="CA552" si="6564">IF(AND($F552=BZ$2,$D552=BZ$3,$E552=CA$4),1,"")</f>
        <v/>
      </c>
      <c r="CB552" s="67" t="str">
        <f t="shared" si="6175"/>
        <v/>
      </c>
      <c r="CC552" s="67" t="str">
        <f t="shared" si="6176"/>
        <v/>
      </c>
      <c r="CD552" s="67" t="str">
        <f t="shared" si="6177"/>
        <v/>
      </c>
      <c r="CE552" s="67" t="str">
        <f t="shared" si="6178"/>
        <v/>
      </c>
      <c r="CF552" s="67" t="str">
        <f t="shared" si="6179"/>
        <v/>
      </c>
      <c r="CG552" s="67" t="str">
        <f t="shared" si="6180"/>
        <v/>
      </c>
      <c r="CH552" s="67" t="str">
        <f t="shared" si="6181"/>
        <v/>
      </c>
      <c r="CI552" s="75" t="str">
        <f t="shared" si="6182"/>
        <v/>
      </c>
      <c r="CJ552" s="74" t="str">
        <f t="shared" si="6371"/>
        <v/>
      </c>
      <c r="CK552" s="67" t="str">
        <f t="shared" ref="CK552" si="6565">IF(AND($F552=CJ$2,$D552=CJ$3,$E552=CK$4),1,"")</f>
        <v/>
      </c>
      <c r="CL552" s="67" t="str">
        <f t="shared" si="6184"/>
        <v/>
      </c>
      <c r="CM552" s="67" t="str">
        <f t="shared" si="6185"/>
        <v/>
      </c>
      <c r="CN552" s="67" t="str">
        <f t="shared" si="6186"/>
        <v/>
      </c>
      <c r="CO552" s="67" t="str">
        <f t="shared" si="6187"/>
        <v/>
      </c>
      <c r="CP552" s="67" t="str">
        <f t="shared" si="6188"/>
        <v/>
      </c>
      <c r="CQ552" s="67" t="str">
        <f t="shared" si="6189"/>
        <v/>
      </c>
      <c r="CR552" s="67" t="str">
        <f t="shared" si="6190"/>
        <v/>
      </c>
      <c r="CS552" s="75" t="str">
        <f t="shared" si="6191"/>
        <v/>
      </c>
      <c r="CT552" s="74" t="str">
        <f t="shared" si="6373"/>
        <v/>
      </c>
      <c r="CU552" s="67" t="str">
        <f t="shared" ref="CU552" si="6566">IF(AND($F552=CT$2,$D552=CT$3,$E552=CU$4),1,"")</f>
        <v/>
      </c>
      <c r="CV552" s="67" t="str">
        <f t="shared" si="6193"/>
        <v/>
      </c>
      <c r="CW552" s="67" t="str">
        <f t="shared" si="6194"/>
        <v/>
      </c>
      <c r="CX552" s="67" t="str">
        <f t="shared" si="6195"/>
        <v/>
      </c>
      <c r="CY552" s="67" t="str">
        <f t="shared" si="6196"/>
        <v/>
      </c>
      <c r="CZ552" s="67" t="str">
        <f t="shared" si="6197"/>
        <v/>
      </c>
      <c r="DA552" s="67" t="str">
        <f t="shared" si="6198"/>
        <v/>
      </c>
      <c r="DB552" s="67" t="str">
        <f t="shared" si="6199"/>
        <v/>
      </c>
      <c r="DC552" s="75" t="str">
        <f t="shared" si="6200"/>
        <v/>
      </c>
      <c r="DD552" s="74" t="str">
        <f t="shared" si="6375"/>
        <v/>
      </c>
      <c r="DE552" s="67" t="str">
        <f t="shared" ref="DE552" si="6567">IF(AND($F552=DD$2,$D552=DD$3,$E552=DE$4),1,"")</f>
        <v/>
      </c>
      <c r="DF552" s="67" t="str">
        <f t="shared" si="6202"/>
        <v/>
      </c>
      <c r="DG552" s="67" t="str">
        <f t="shared" si="6203"/>
        <v/>
      </c>
      <c r="DH552" s="67" t="str">
        <f t="shared" si="6204"/>
        <v/>
      </c>
      <c r="DI552" s="67" t="str">
        <f t="shared" si="6205"/>
        <v/>
      </c>
      <c r="DJ552" s="67" t="str">
        <f t="shared" si="6206"/>
        <v/>
      </c>
      <c r="DK552" s="67" t="str">
        <f t="shared" si="6207"/>
        <v/>
      </c>
      <c r="DL552" s="67" t="str">
        <f t="shared" si="6208"/>
        <v/>
      </c>
      <c r="DM552" s="75" t="str">
        <f t="shared" si="6209"/>
        <v/>
      </c>
      <c r="DN552" s="74" t="str">
        <f t="shared" si="6377"/>
        <v/>
      </c>
      <c r="DO552" s="67" t="str">
        <f t="shared" ref="DO552" si="6568">IF(AND($F552=DN$2,$D552=DN$3,$E552=DO$4),1,"")</f>
        <v/>
      </c>
      <c r="DP552" s="67" t="str">
        <f t="shared" si="6211"/>
        <v/>
      </c>
      <c r="DQ552" s="67" t="str">
        <f t="shared" si="6212"/>
        <v/>
      </c>
      <c r="DR552" s="67" t="str">
        <f t="shared" si="6213"/>
        <v/>
      </c>
      <c r="DS552" s="67" t="str">
        <f t="shared" si="6214"/>
        <v/>
      </c>
      <c r="DT552" s="67" t="str">
        <f t="shared" si="6215"/>
        <v/>
      </c>
      <c r="DU552" s="67" t="str">
        <f t="shared" si="6216"/>
        <v/>
      </c>
      <c r="DV552" s="67" t="str">
        <f t="shared" si="6217"/>
        <v/>
      </c>
      <c r="DW552" s="76" t="str">
        <f t="shared" si="6218"/>
        <v/>
      </c>
      <c r="DX552" s="73"/>
    </row>
    <row r="553" spans="1:128" hidden="1">
      <c r="A553" s="67" t="str">
        <f>IF(OR(B553=0,B553=""),"",'Stu.Detail (1-20)'!A555)</f>
        <v/>
      </c>
      <c r="B553" s="67" t="str">
        <f>IF(OR('Stu.Detail (1-20)'!B555=0,'Stu.Detail (1-20)'!B555=""),"",'Stu.Detail (1-20)'!B555)</f>
        <v/>
      </c>
      <c r="C553" s="68" t="str">
        <f>IF(OR('Stu.Detail (1-20)'!C555=0,'Stu.Detail (1-20)'!C555=""),"",'Stu.Detail (1-20)'!C555)</f>
        <v/>
      </c>
      <c r="D553" s="67" t="str">
        <f>IF(OR('Stu.Detail (1-20)'!J555=0,'Stu.Detail (1-20)'!J555=""),"",'Stu.Detail (1-20)'!J555)</f>
        <v/>
      </c>
      <c r="E553" s="67" t="str">
        <f>IF(OR('Stu.Detail (1-20)'!K555=0,'Stu.Detail (1-20)'!K555=""),"",'Stu.Detail (1-20)'!K555)</f>
        <v/>
      </c>
      <c r="F553" s="67" t="str">
        <f>IF(OR('Stu.Detail (1-20)'!L555=0,'Stu.Detail (1-20)'!L555=""),"",'Stu.Detail (1-20)'!L555)</f>
        <v/>
      </c>
      <c r="H553" s="74" t="str">
        <f t="shared" si="6109"/>
        <v/>
      </c>
      <c r="I553" s="67" t="str">
        <f t="shared" si="6110"/>
        <v/>
      </c>
      <c r="J553" s="67" t="str">
        <f t="shared" si="6111"/>
        <v/>
      </c>
      <c r="K553" s="67" t="str">
        <f t="shared" si="6112"/>
        <v/>
      </c>
      <c r="L553" s="67" t="str">
        <f t="shared" si="6113"/>
        <v/>
      </c>
      <c r="M553" s="67" t="str">
        <f t="shared" si="6114"/>
        <v/>
      </c>
      <c r="N553" s="67" t="str">
        <f t="shared" si="6115"/>
        <v/>
      </c>
      <c r="O553" s="67" t="str">
        <f t="shared" si="6116"/>
        <v/>
      </c>
      <c r="P553" s="67" t="str">
        <f t="shared" si="6117"/>
        <v/>
      </c>
      <c r="Q553" s="75" t="str">
        <f t="shared" si="6118"/>
        <v/>
      </c>
      <c r="R553" s="74" t="str">
        <f t="shared" si="6119"/>
        <v/>
      </c>
      <c r="S553" s="67" t="str">
        <f t="shared" si="6120"/>
        <v/>
      </c>
      <c r="T553" s="67" t="str">
        <f t="shared" si="6121"/>
        <v/>
      </c>
      <c r="U553" s="67" t="str">
        <f t="shared" si="6122"/>
        <v/>
      </c>
      <c r="V553" s="67" t="str">
        <f t="shared" si="6123"/>
        <v/>
      </c>
      <c r="W553" s="67" t="str">
        <f t="shared" si="6124"/>
        <v/>
      </c>
      <c r="X553" s="67" t="str">
        <f t="shared" si="6125"/>
        <v/>
      </c>
      <c r="Y553" s="67" t="str">
        <f t="shared" si="6126"/>
        <v/>
      </c>
      <c r="Z553" s="67" t="str">
        <f t="shared" si="6127"/>
        <v/>
      </c>
      <c r="AA553" s="75" t="str">
        <f t="shared" si="6128"/>
        <v/>
      </c>
      <c r="AB553" s="74" t="str">
        <f t="shared" si="6359"/>
        <v/>
      </c>
      <c r="AC553" s="67" t="str">
        <f t="shared" ref="AC553" si="6569">IF(AND($F553=AB$2,$D553=AB$3,$E553=AC$4),1,"")</f>
        <v/>
      </c>
      <c r="AD553" s="67" t="str">
        <f t="shared" si="6130"/>
        <v/>
      </c>
      <c r="AE553" s="67" t="str">
        <f t="shared" si="6131"/>
        <v/>
      </c>
      <c r="AF553" s="67" t="str">
        <f t="shared" si="6132"/>
        <v/>
      </c>
      <c r="AG553" s="67" t="str">
        <f t="shared" si="6133"/>
        <v/>
      </c>
      <c r="AH553" s="67" t="str">
        <f t="shared" si="6134"/>
        <v/>
      </c>
      <c r="AI553" s="67" t="str">
        <f t="shared" si="6135"/>
        <v/>
      </c>
      <c r="AJ553" s="67" t="str">
        <f t="shared" si="6136"/>
        <v/>
      </c>
      <c r="AK553" s="75" t="str">
        <f t="shared" si="6137"/>
        <v/>
      </c>
      <c r="AL553" s="74" t="str">
        <f t="shared" si="6361"/>
        <v/>
      </c>
      <c r="AM553" s="67" t="str">
        <f t="shared" ref="AM553" si="6570">IF(AND($F553=AL$2,$D553=AL$3,$E553=AM$4),1,"")</f>
        <v/>
      </c>
      <c r="AN553" s="67" t="str">
        <f t="shared" si="6139"/>
        <v/>
      </c>
      <c r="AO553" s="67" t="str">
        <f t="shared" si="6140"/>
        <v/>
      </c>
      <c r="AP553" s="67" t="str">
        <f t="shared" si="6141"/>
        <v/>
      </c>
      <c r="AQ553" s="67" t="str">
        <f t="shared" si="6142"/>
        <v/>
      </c>
      <c r="AR553" s="67" t="str">
        <f t="shared" si="6143"/>
        <v/>
      </c>
      <c r="AS553" s="67" t="str">
        <f t="shared" si="6144"/>
        <v/>
      </c>
      <c r="AT553" s="67" t="str">
        <f t="shared" si="6145"/>
        <v/>
      </c>
      <c r="AU553" s="75" t="str">
        <f t="shared" si="6146"/>
        <v/>
      </c>
      <c r="AV553" s="74" t="str">
        <f t="shared" si="6363"/>
        <v/>
      </c>
      <c r="AW553" s="67" t="str">
        <f t="shared" ref="AW553" si="6571">IF(AND($F553=AV$2,$D553=AV$3,$E553=AW$4),1,"")</f>
        <v/>
      </c>
      <c r="AX553" s="67" t="str">
        <f t="shared" si="6148"/>
        <v/>
      </c>
      <c r="AY553" s="67" t="str">
        <f t="shared" si="6149"/>
        <v/>
      </c>
      <c r="AZ553" s="67" t="str">
        <f t="shared" si="6150"/>
        <v/>
      </c>
      <c r="BA553" s="67" t="str">
        <f t="shared" si="6151"/>
        <v/>
      </c>
      <c r="BB553" s="67" t="str">
        <f t="shared" si="6152"/>
        <v/>
      </c>
      <c r="BC553" s="67" t="str">
        <f t="shared" si="6153"/>
        <v/>
      </c>
      <c r="BD553" s="67" t="str">
        <f t="shared" si="6154"/>
        <v/>
      </c>
      <c r="BE553" s="75" t="str">
        <f t="shared" si="6155"/>
        <v/>
      </c>
      <c r="BF553" s="74" t="str">
        <f t="shared" si="6365"/>
        <v/>
      </c>
      <c r="BG553" s="67" t="str">
        <f t="shared" ref="BG553" si="6572">IF(AND($F553=BF$2,$D553=BF$3,$E553=BG$4),1,"")</f>
        <v/>
      </c>
      <c r="BH553" s="67" t="str">
        <f t="shared" si="6157"/>
        <v/>
      </c>
      <c r="BI553" s="67" t="str">
        <f t="shared" si="6158"/>
        <v/>
      </c>
      <c r="BJ553" s="67" t="str">
        <f t="shared" si="6159"/>
        <v/>
      </c>
      <c r="BK553" s="67" t="str">
        <f t="shared" si="6160"/>
        <v/>
      </c>
      <c r="BL553" s="67" t="str">
        <f t="shared" si="6161"/>
        <v/>
      </c>
      <c r="BM553" s="67" t="str">
        <f t="shared" si="6162"/>
        <v/>
      </c>
      <c r="BN553" s="67" t="str">
        <f t="shared" si="6163"/>
        <v/>
      </c>
      <c r="BO553" s="75" t="str">
        <f t="shared" si="6164"/>
        <v/>
      </c>
      <c r="BP553" s="74" t="str">
        <f t="shared" si="6367"/>
        <v/>
      </c>
      <c r="BQ553" s="67" t="str">
        <f t="shared" ref="BQ553" si="6573">IF(AND($F553=BP$2,$D553=BP$3,$E553=BQ$4),1,"")</f>
        <v/>
      </c>
      <c r="BR553" s="67" t="str">
        <f t="shared" si="6166"/>
        <v/>
      </c>
      <c r="BS553" s="67" t="str">
        <f t="shared" si="6167"/>
        <v/>
      </c>
      <c r="BT553" s="67" t="str">
        <f t="shared" si="6168"/>
        <v/>
      </c>
      <c r="BU553" s="67" t="str">
        <f t="shared" si="6169"/>
        <v/>
      </c>
      <c r="BV553" s="67" t="str">
        <f t="shared" si="6170"/>
        <v/>
      </c>
      <c r="BW553" s="67" t="str">
        <f t="shared" si="6171"/>
        <v/>
      </c>
      <c r="BX553" s="67" t="str">
        <f t="shared" si="6172"/>
        <v/>
      </c>
      <c r="BY553" s="75" t="str">
        <f t="shared" si="6173"/>
        <v/>
      </c>
      <c r="BZ553" s="74" t="str">
        <f t="shared" si="6369"/>
        <v/>
      </c>
      <c r="CA553" s="67" t="str">
        <f t="shared" ref="CA553" si="6574">IF(AND($F553=BZ$2,$D553=BZ$3,$E553=CA$4),1,"")</f>
        <v/>
      </c>
      <c r="CB553" s="67" t="str">
        <f t="shared" si="6175"/>
        <v/>
      </c>
      <c r="CC553" s="67" t="str">
        <f t="shared" si="6176"/>
        <v/>
      </c>
      <c r="CD553" s="67" t="str">
        <f t="shared" si="6177"/>
        <v/>
      </c>
      <c r="CE553" s="67" t="str">
        <f t="shared" si="6178"/>
        <v/>
      </c>
      <c r="CF553" s="67" t="str">
        <f t="shared" si="6179"/>
        <v/>
      </c>
      <c r="CG553" s="67" t="str">
        <f t="shared" si="6180"/>
        <v/>
      </c>
      <c r="CH553" s="67" t="str">
        <f t="shared" si="6181"/>
        <v/>
      </c>
      <c r="CI553" s="75" t="str">
        <f t="shared" si="6182"/>
        <v/>
      </c>
      <c r="CJ553" s="74" t="str">
        <f t="shared" si="6371"/>
        <v/>
      </c>
      <c r="CK553" s="67" t="str">
        <f t="shared" ref="CK553" si="6575">IF(AND($F553=CJ$2,$D553=CJ$3,$E553=CK$4),1,"")</f>
        <v/>
      </c>
      <c r="CL553" s="67" t="str">
        <f t="shared" si="6184"/>
        <v/>
      </c>
      <c r="CM553" s="67" t="str">
        <f t="shared" si="6185"/>
        <v/>
      </c>
      <c r="CN553" s="67" t="str">
        <f t="shared" si="6186"/>
        <v/>
      </c>
      <c r="CO553" s="67" t="str">
        <f t="shared" si="6187"/>
        <v/>
      </c>
      <c r="CP553" s="67" t="str">
        <f t="shared" si="6188"/>
        <v/>
      </c>
      <c r="CQ553" s="67" t="str">
        <f t="shared" si="6189"/>
        <v/>
      </c>
      <c r="CR553" s="67" t="str">
        <f t="shared" si="6190"/>
        <v/>
      </c>
      <c r="CS553" s="75" t="str">
        <f t="shared" si="6191"/>
        <v/>
      </c>
      <c r="CT553" s="74" t="str">
        <f t="shared" si="6373"/>
        <v/>
      </c>
      <c r="CU553" s="67" t="str">
        <f t="shared" ref="CU553" si="6576">IF(AND($F553=CT$2,$D553=CT$3,$E553=CU$4),1,"")</f>
        <v/>
      </c>
      <c r="CV553" s="67" t="str">
        <f t="shared" si="6193"/>
        <v/>
      </c>
      <c r="CW553" s="67" t="str">
        <f t="shared" si="6194"/>
        <v/>
      </c>
      <c r="CX553" s="67" t="str">
        <f t="shared" si="6195"/>
        <v/>
      </c>
      <c r="CY553" s="67" t="str">
        <f t="shared" si="6196"/>
        <v/>
      </c>
      <c r="CZ553" s="67" t="str">
        <f t="shared" si="6197"/>
        <v/>
      </c>
      <c r="DA553" s="67" t="str">
        <f t="shared" si="6198"/>
        <v/>
      </c>
      <c r="DB553" s="67" t="str">
        <f t="shared" si="6199"/>
        <v/>
      </c>
      <c r="DC553" s="75" t="str">
        <f t="shared" si="6200"/>
        <v/>
      </c>
      <c r="DD553" s="74" t="str">
        <f t="shared" si="6375"/>
        <v/>
      </c>
      <c r="DE553" s="67" t="str">
        <f t="shared" ref="DE553" si="6577">IF(AND($F553=DD$2,$D553=DD$3,$E553=DE$4),1,"")</f>
        <v/>
      </c>
      <c r="DF553" s="67" t="str">
        <f t="shared" si="6202"/>
        <v/>
      </c>
      <c r="DG553" s="67" t="str">
        <f t="shared" si="6203"/>
        <v/>
      </c>
      <c r="DH553" s="67" t="str">
        <f t="shared" si="6204"/>
        <v/>
      </c>
      <c r="DI553" s="67" t="str">
        <f t="shared" si="6205"/>
        <v/>
      </c>
      <c r="DJ553" s="67" t="str">
        <f t="shared" si="6206"/>
        <v/>
      </c>
      <c r="DK553" s="67" t="str">
        <f t="shared" si="6207"/>
        <v/>
      </c>
      <c r="DL553" s="67" t="str">
        <f t="shared" si="6208"/>
        <v/>
      </c>
      <c r="DM553" s="75" t="str">
        <f t="shared" si="6209"/>
        <v/>
      </c>
      <c r="DN553" s="74" t="str">
        <f t="shared" si="6377"/>
        <v/>
      </c>
      <c r="DO553" s="67" t="str">
        <f t="shared" ref="DO553" si="6578">IF(AND($F553=DN$2,$D553=DN$3,$E553=DO$4),1,"")</f>
        <v/>
      </c>
      <c r="DP553" s="67" t="str">
        <f t="shared" si="6211"/>
        <v/>
      </c>
      <c r="DQ553" s="67" t="str">
        <f t="shared" si="6212"/>
        <v/>
      </c>
      <c r="DR553" s="67" t="str">
        <f t="shared" si="6213"/>
        <v/>
      </c>
      <c r="DS553" s="67" t="str">
        <f t="shared" si="6214"/>
        <v/>
      </c>
      <c r="DT553" s="67" t="str">
        <f t="shared" si="6215"/>
        <v/>
      </c>
      <c r="DU553" s="67" t="str">
        <f t="shared" si="6216"/>
        <v/>
      </c>
      <c r="DV553" s="67" t="str">
        <f t="shared" si="6217"/>
        <v/>
      </c>
      <c r="DW553" s="76" t="str">
        <f t="shared" si="6218"/>
        <v/>
      </c>
      <c r="DX553" s="73"/>
    </row>
    <row r="554" spans="1:128" hidden="1">
      <c r="A554" s="67" t="str">
        <f>IF(OR(B554=0,B554=""),"",'Stu.Detail (1-20)'!A556)</f>
        <v/>
      </c>
      <c r="B554" s="67" t="str">
        <f>IF(OR('Stu.Detail (1-20)'!B556=0,'Stu.Detail (1-20)'!B556=""),"",'Stu.Detail (1-20)'!B556)</f>
        <v/>
      </c>
      <c r="C554" s="68" t="str">
        <f>IF(OR('Stu.Detail (1-20)'!C556=0,'Stu.Detail (1-20)'!C556=""),"",'Stu.Detail (1-20)'!C556)</f>
        <v/>
      </c>
      <c r="D554" s="67" t="str">
        <f>IF(OR('Stu.Detail (1-20)'!J556=0,'Stu.Detail (1-20)'!J556=""),"",'Stu.Detail (1-20)'!J556)</f>
        <v/>
      </c>
      <c r="E554" s="67" t="str">
        <f>IF(OR('Stu.Detail (1-20)'!K556=0,'Stu.Detail (1-20)'!K556=""),"",'Stu.Detail (1-20)'!K556)</f>
        <v/>
      </c>
      <c r="F554" s="67" t="str">
        <f>IF(OR('Stu.Detail (1-20)'!L556=0,'Stu.Detail (1-20)'!L556=""),"",'Stu.Detail (1-20)'!L556)</f>
        <v/>
      </c>
      <c r="H554" s="74" t="str">
        <f t="shared" si="6109"/>
        <v/>
      </c>
      <c r="I554" s="67" t="str">
        <f t="shared" si="6110"/>
        <v/>
      </c>
      <c r="J554" s="67" t="str">
        <f t="shared" si="6111"/>
        <v/>
      </c>
      <c r="K554" s="67" t="str">
        <f t="shared" si="6112"/>
        <v/>
      </c>
      <c r="L554" s="67" t="str">
        <f t="shared" si="6113"/>
        <v/>
      </c>
      <c r="M554" s="67" t="str">
        <f t="shared" si="6114"/>
        <v/>
      </c>
      <c r="N554" s="67" t="str">
        <f t="shared" si="6115"/>
        <v/>
      </c>
      <c r="O554" s="67" t="str">
        <f t="shared" si="6116"/>
        <v/>
      </c>
      <c r="P554" s="67" t="str">
        <f t="shared" si="6117"/>
        <v/>
      </c>
      <c r="Q554" s="75" t="str">
        <f t="shared" si="6118"/>
        <v/>
      </c>
      <c r="R554" s="74" t="str">
        <f t="shared" si="6119"/>
        <v/>
      </c>
      <c r="S554" s="67" t="str">
        <f t="shared" si="6120"/>
        <v/>
      </c>
      <c r="T554" s="67" t="str">
        <f t="shared" si="6121"/>
        <v/>
      </c>
      <c r="U554" s="67" t="str">
        <f t="shared" si="6122"/>
        <v/>
      </c>
      <c r="V554" s="67" t="str">
        <f t="shared" si="6123"/>
        <v/>
      </c>
      <c r="W554" s="67" t="str">
        <f t="shared" si="6124"/>
        <v/>
      </c>
      <c r="X554" s="67" t="str">
        <f t="shared" si="6125"/>
        <v/>
      </c>
      <c r="Y554" s="67" t="str">
        <f t="shared" si="6126"/>
        <v/>
      </c>
      <c r="Z554" s="67" t="str">
        <f t="shared" si="6127"/>
        <v/>
      </c>
      <c r="AA554" s="75" t="str">
        <f t="shared" si="6128"/>
        <v/>
      </c>
      <c r="AB554" s="74" t="str">
        <f t="shared" si="6359"/>
        <v/>
      </c>
      <c r="AC554" s="67" t="str">
        <f t="shared" ref="AC554" si="6579">IF(AND($F554=AB$2,$D554=AB$3,$E554=AC$4),1,"")</f>
        <v/>
      </c>
      <c r="AD554" s="67" t="str">
        <f t="shared" si="6130"/>
        <v/>
      </c>
      <c r="AE554" s="67" t="str">
        <f t="shared" si="6131"/>
        <v/>
      </c>
      <c r="AF554" s="67" t="str">
        <f t="shared" si="6132"/>
        <v/>
      </c>
      <c r="AG554" s="67" t="str">
        <f t="shared" si="6133"/>
        <v/>
      </c>
      <c r="AH554" s="67" t="str">
        <f t="shared" si="6134"/>
        <v/>
      </c>
      <c r="AI554" s="67" t="str">
        <f t="shared" si="6135"/>
        <v/>
      </c>
      <c r="AJ554" s="67" t="str">
        <f t="shared" si="6136"/>
        <v/>
      </c>
      <c r="AK554" s="75" t="str">
        <f t="shared" si="6137"/>
        <v/>
      </c>
      <c r="AL554" s="74" t="str">
        <f t="shared" si="6361"/>
        <v/>
      </c>
      <c r="AM554" s="67" t="str">
        <f t="shared" ref="AM554" si="6580">IF(AND($F554=AL$2,$D554=AL$3,$E554=AM$4),1,"")</f>
        <v/>
      </c>
      <c r="AN554" s="67" t="str">
        <f t="shared" si="6139"/>
        <v/>
      </c>
      <c r="AO554" s="67" t="str">
        <f t="shared" si="6140"/>
        <v/>
      </c>
      <c r="AP554" s="67" t="str">
        <f t="shared" si="6141"/>
        <v/>
      </c>
      <c r="AQ554" s="67" t="str">
        <f t="shared" si="6142"/>
        <v/>
      </c>
      <c r="AR554" s="67" t="str">
        <f t="shared" si="6143"/>
        <v/>
      </c>
      <c r="AS554" s="67" t="str">
        <f t="shared" si="6144"/>
        <v/>
      </c>
      <c r="AT554" s="67" t="str">
        <f t="shared" si="6145"/>
        <v/>
      </c>
      <c r="AU554" s="75" t="str">
        <f t="shared" si="6146"/>
        <v/>
      </c>
      <c r="AV554" s="74" t="str">
        <f t="shared" si="6363"/>
        <v/>
      </c>
      <c r="AW554" s="67" t="str">
        <f t="shared" ref="AW554" si="6581">IF(AND($F554=AV$2,$D554=AV$3,$E554=AW$4),1,"")</f>
        <v/>
      </c>
      <c r="AX554" s="67" t="str">
        <f t="shared" si="6148"/>
        <v/>
      </c>
      <c r="AY554" s="67" t="str">
        <f t="shared" si="6149"/>
        <v/>
      </c>
      <c r="AZ554" s="67" t="str">
        <f t="shared" si="6150"/>
        <v/>
      </c>
      <c r="BA554" s="67" t="str">
        <f t="shared" si="6151"/>
        <v/>
      </c>
      <c r="BB554" s="67" t="str">
        <f t="shared" si="6152"/>
        <v/>
      </c>
      <c r="BC554" s="67" t="str">
        <f t="shared" si="6153"/>
        <v/>
      </c>
      <c r="BD554" s="67" t="str">
        <f t="shared" si="6154"/>
        <v/>
      </c>
      <c r="BE554" s="75" t="str">
        <f t="shared" si="6155"/>
        <v/>
      </c>
      <c r="BF554" s="74" t="str">
        <f t="shared" si="6365"/>
        <v/>
      </c>
      <c r="BG554" s="67" t="str">
        <f t="shared" ref="BG554" si="6582">IF(AND($F554=BF$2,$D554=BF$3,$E554=BG$4),1,"")</f>
        <v/>
      </c>
      <c r="BH554" s="67" t="str">
        <f t="shared" si="6157"/>
        <v/>
      </c>
      <c r="BI554" s="67" t="str">
        <f t="shared" si="6158"/>
        <v/>
      </c>
      <c r="BJ554" s="67" t="str">
        <f t="shared" si="6159"/>
        <v/>
      </c>
      <c r="BK554" s="67" t="str">
        <f t="shared" si="6160"/>
        <v/>
      </c>
      <c r="BL554" s="67" t="str">
        <f t="shared" si="6161"/>
        <v/>
      </c>
      <c r="BM554" s="67" t="str">
        <f t="shared" si="6162"/>
        <v/>
      </c>
      <c r="BN554" s="67" t="str">
        <f t="shared" si="6163"/>
        <v/>
      </c>
      <c r="BO554" s="75" t="str">
        <f t="shared" si="6164"/>
        <v/>
      </c>
      <c r="BP554" s="74" t="str">
        <f t="shared" si="6367"/>
        <v/>
      </c>
      <c r="BQ554" s="67" t="str">
        <f t="shared" ref="BQ554" si="6583">IF(AND($F554=BP$2,$D554=BP$3,$E554=BQ$4),1,"")</f>
        <v/>
      </c>
      <c r="BR554" s="67" t="str">
        <f t="shared" si="6166"/>
        <v/>
      </c>
      <c r="BS554" s="67" t="str">
        <f t="shared" si="6167"/>
        <v/>
      </c>
      <c r="BT554" s="67" t="str">
        <f t="shared" si="6168"/>
        <v/>
      </c>
      <c r="BU554" s="67" t="str">
        <f t="shared" si="6169"/>
        <v/>
      </c>
      <c r="BV554" s="67" t="str">
        <f t="shared" si="6170"/>
        <v/>
      </c>
      <c r="BW554" s="67" t="str">
        <f t="shared" si="6171"/>
        <v/>
      </c>
      <c r="BX554" s="67" t="str">
        <f t="shared" si="6172"/>
        <v/>
      </c>
      <c r="BY554" s="75" t="str">
        <f t="shared" si="6173"/>
        <v/>
      </c>
      <c r="BZ554" s="74" t="str">
        <f t="shared" si="6369"/>
        <v/>
      </c>
      <c r="CA554" s="67" t="str">
        <f t="shared" ref="CA554" si="6584">IF(AND($F554=BZ$2,$D554=BZ$3,$E554=CA$4),1,"")</f>
        <v/>
      </c>
      <c r="CB554" s="67" t="str">
        <f t="shared" si="6175"/>
        <v/>
      </c>
      <c r="CC554" s="67" t="str">
        <f t="shared" si="6176"/>
        <v/>
      </c>
      <c r="CD554" s="67" t="str">
        <f t="shared" si="6177"/>
        <v/>
      </c>
      <c r="CE554" s="67" t="str">
        <f t="shared" si="6178"/>
        <v/>
      </c>
      <c r="CF554" s="67" t="str">
        <f t="shared" si="6179"/>
        <v/>
      </c>
      <c r="CG554" s="67" t="str">
        <f t="shared" si="6180"/>
        <v/>
      </c>
      <c r="CH554" s="67" t="str">
        <f t="shared" si="6181"/>
        <v/>
      </c>
      <c r="CI554" s="75" t="str">
        <f t="shared" si="6182"/>
        <v/>
      </c>
      <c r="CJ554" s="74" t="str">
        <f t="shared" si="6371"/>
        <v/>
      </c>
      <c r="CK554" s="67" t="str">
        <f t="shared" ref="CK554" si="6585">IF(AND($F554=CJ$2,$D554=CJ$3,$E554=CK$4),1,"")</f>
        <v/>
      </c>
      <c r="CL554" s="67" t="str">
        <f t="shared" si="6184"/>
        <v/>
      </c>
      <c r="CM554" s="67" t="str">
        <f t="shared" si="6185"/>
        <v/>
      </c>
      <c r="CN554" s="67" t="str">
        <f t="shared" si="6186"/>
        <v/>
      </c>
      <c r="CO554" s="67" t="str">
        <f t="shared" si="6187"/>
        <v/>
      </c>
      <c r="CP554" s="67" t="str">
        <f t="shared" si="6188"/>
        <v/>
      </c>
      <c r="CQ554" s="67" t="str">
        <f t="shared" si="6189"/>
        <v/>
      </c>
      <c r="CR554" s="67" t="str">
        <f t="shared" si="6190"/>
        <v/>
      </c>
      <c r="CS554" s="75" t="str">
        <f t="shared" si="6191"/>
        <v/>
      </c>
      <c r="CT554" s="74" t="str">
        <f t="shared" si="6373"/>
        <v/>
      </c>
      <c r="CU554" s="67" t="str">
        <f t="shared" ref="CU554" si="6586">IF(AND($F554=CT$2,$D554=CT$3,$E554=CU$4),1,"")</f>
        <v/>
      </c>
      <c r="CV554" s="67" t="str">
        <f t="shared" si="6193"/>
        <v/>
      </c>
      <c r="CW554" s="67" t="str">
        <f t="shared" si="6194"/>
        <v/>
      </c>
      <c r="CX554" s="67" t="str">
        <f t="shared" si="6195"/>
        <v/>
      </c>
      <c r="CY554" s="67" t="str">
        <f t="shared" si="6196"/>
        <v/>
      </c>
      <c r="CZ554" s="67" t="str">
        <f t="shared" si="6197"/>
        <v/>
      </c>
      <c r="DA554" s="67" t="str">
        <f t="shared" si="6198"/>
        <v/>
      </c>
      <c r="DB554" s="67" t="str">
        <f t="shared" si="6199"/>
        <v/>
      </c>
      <c r="DC554" s="75" t="str">
        <f t="shared" si="6200"/>
        <v/>
      </c>
      <c r="DD554" s="74" t="str">
        <f t="shared" si="6375"/>
        <v/>
      </c>
      <c r="DE554" s="67" t="str">
        <f t="shared" ref="DE554" si="6587">IF(AND($F554=DD$2,$D554=DD$3,$E554=DE$4),1,"")</f>
        <v/>
      </c>
      <c r="DF554" s="67" t="str">
        <f t="shared" si="6202"/>
        <v/>
      </c>
      <c r="DG554" s="67" t="str">
        <f t="shared" si="6203"/>
        <v/>
      </c>
      <c r="DH554" s="67" t="str">
        <f t="shared" si="6204"/>
        <v/>
      </c>
      <c r="DI554" s="67" t="str">
        <f t="shared" si="6205"/>
        <v/>
      </c>
      <c r="DJ554" s="67" t="str">
        <f t="shared" si="6206"/>
        <v/>
      </c>
      <c r="DK554" s="67" t="str">
        <f t="shared" si="6207"/>
        <v/>
      </c>
      <c r="DL554" s="67" t="str">
        <f t="shared" si="6208"/>
        <v/>
      </c>
      <c r="DM554" s="75" t="str">
        <f t="shared" si="6209"/>
        <v/>
      </c>
      <c r="DN554" s="74" t="str">
        <f t="shared" si="6377"/>
        <v/>
      </c>
      <c r="DO554" s="67" t="str">
        <f t="shared" ref="DO554" si="6588">IF(AND($F554=DN$2,$D554=DN$3,$E554=DO$4),1,"")</f>
        <v/>
      </c>
      <c r="DP554" s="67" t="str">
        <f t="shared" si="6211"/>
        <v/>
      </c>
      <c r="DQ554" s="67" t="str">
        <f t="shared" si="6212"/>
        <v/>
      </c>
      <c r="DR554" s="67" t="str">
        <f t="shared" si="6213"/>
        <v/>
      </c>
      <c r="DS554" s="67" t="str">
        <f t="shared" si="6214"/>
        <v/>
      </c>
      <c r="DT554" s="67" t="str">
        <f t="shared" si="6215"/>
        <v/>
      </c>
      <c r="DU554" s="67" t="str">
        <f t="shared" si="6216"/>
        <v/>
      </c>
      <c r="DV554" s="67" t="str">
        <f t="shared" si="6217"/>
        <v/>
      </c>
      <c r="DW554" s="76" t="str">
        <f t="shared" si="6218"/>
        <v/>
      </c>
      <c r="DX554" s="73"/>
    </row>
    <row r="555" spans="1:128" hidden="1">
      <c r="A555" s="67" t="str">
        <f>IF(OR(B555=0,B555=""),"",'Stu.Detail (1-20)'!A557)</f>
        <v/>
      </c>
      <c r="B555" s="67" t="str">
        <f>IF(OR('Stu.Detail (1-20)'!B557=0,'Stu.Detail (1-20)'!B557=""),"",'Stu.Detail (1-20)'!B557)</f>
        <v/>
      </c>
      <c r="C555" s="68" t="str">
        <f>IF(OR('Stu.Detail (1-20)'!C557=0,'Stu.Detail (1-20)'!C557=""),"",'Stu.Detail (1-20)'!C557)</f>
        <v/>
      </c>
      <c r="D555" s="67" t="str">
        <f>IF(OR('Stu.Detail (1-20)'!J557=0,'Stu.Detail (1-20)'!J557=""),"",'Stu.Detail (1-20)'!J557)</f>
        <v/>
      </c>
      <c r="E555" s="67" t="str">
        <f>IF(OR('Stu.Detail (1-20)'!K557=0,'Stu.Detail (1-20)'!K557=""),"",'Stu.Detail (1-20)'!K557)</f>
        <v/>
      </c>
      <c r="F555" s="67" t="str">
        <f>IF(OR('Stu.Detail (1-20)'!L557=0,'Stu.Detail (1-20)'!L557=""),"",'Stu.Detail (1-20)'!L557)</f>
        <v/>
      </c>
      <c r="H555" s="74" t="str">
        <f t="shared" si="6109"/>
        <v/>
      </c>
      <c r="I555" s="67" t="str">
        <f t="shared" si="6110"/>
        <v/>
      </c>
      <c r="J555" s="67" t="str">
        <f t="shared" si="6111"/>
        <v/>
      </c>
      <c r="K555" s="67" t="str">
        <f t="shared" si="6112"/>
        <v/>
      </c>
      <c r="L555" s="67" t="str">
        <f t="shared" si="6113"/>
        <v/>
      </c>
      <c r="M555" s="67" t="str">
        <f t="shared" si="6114"/>
        <v/>
      </c>
      <c r="N555" s="67" t="str">
        <f t="shared" si="6115"/>
        <v/>
      </c>
      <c r="O555" s="67" t="str">
        <f t="shared" si="6116"/>
        <v/>
      </c>
      <c r="P555" s="67" t="str">
        <f t="shared" si="6117"/>
        <v/>
      </c>
      <c r="Q555" s="75" t="str">
        <f t="shared" si="6118"/>
        <v/>
      </c>
      <c r="R555" s="74" t="str">
        <f t="shared" si="6119"/>
        <v/>
      </c>
      <c r="S555" s="67" t="str">
        <f t="shared" si="6120"/>
        <v/>
      </c>
      <c r="T555" s="67" t="str">
        <f t="shared" si="6121"/>
        <v/>
      </c>
      <c r="U555" s="67" t="str">
        <f t="shared" si="6122"/>
        <v/>
      </c>
      <c r="V555" s="67" t="str">
        <f t="shared" si="6123"/>
        <v/>
      </c>
      <c r="W555" s="67" t="str">
        <f t="shared" si="6124"/>
        <v/>
      </c>
      <c r="X555" s="67" t="str">
        <f t="shared" si="6125"/>
        <v/>
      </c>
      <c r="Y555" s="67" t="str">
        <f t="shared" si="6126"/>
        <v/>
      </c>
      <c r="Z555" s="67" t="str">
        <f t="shared" si="6127"/>
        <v/>
      </c>
      <c r="AA555" s="75" t="str">
        <f t="shared" si="6128"/>
        <v/>
      </c>
      <c r="AB555" s="74" t="str">
        <f t="shared" si="6359"/>
        <v/>
      </c>
      <c r="AC555" s="67" t="str">
        <f t="shared" ref="AC555" si="6589">IF(AND($F555=AB$2,$D555=AB$3,$E555=AC$4),1,"")</f>
        <v/>
      </c>
      <c r="AD555" s="67" t="str">
        <f t="shared" si="6130"/>
        <v/>
      </c>
      <c r="AE555" s="67" t="str">
        <f t="shared" si="6131"/>
        <v/>
      </c>
      <c r="AF555" s="67" t="str">
        <f t="shared" si="6132"/>
        <v/>
      </c>
      <c r="AG555" s="67" t="str">
        <f t="shared" si="6133"/>
        <v/>
      </c>
      <c r="AH555" s="67" t="str">
        <f t="shared" si="6134"/>
        <v/>
      </c>
      <c r="AI555" s="67" t="str">
        <f t="shared" si="6135"/>
        <v/>
      </c>
      <c r="AJ555" s="67" t="str">
        <f t="shared" si="6136"/>
        <v/>
      </c>
      <c r="AK555" s="75" t="str">
        <f t="shared" si="6137"/>
        <v/>
      </c>
      <c r="AL555" s="74" t="str">
        <f t="shared" si="6361"/>
        <v/>
      </c>
      <c r="AM555" s="67" t="str">
        <f t="shared" ref="AM555" si="6590">IF(AND($F555=AL$2,$D555=AL$3,$E555=AM$4),1,"")</f>
        <v/>
      </c>
      <c r="AN555" s="67" t="str">
        <f t="shared" si="6139"/>
        <v/>
      </c>
      <c r="AO555" s="67" t="str">
        <f t="shared" si="6140"/>
        <v/>
      </c>
      <c r="AP555" s="67" t="str">
        <f t="shared" si="6141"/>
        <v/>
      </c>
      <c r="AQ555" s="67" t="str">
        <f t="shared" si="6142"/>
        <v/>
      </c>
      <c r="AR555" s="67" t="str">
        <f t="shared" si="6143"/>
        <v/>
      </c>
      <c r="AS555" s="67" t="str">
        <f t="shared" si="6144"/>
        <v/>
      </c>
      <c r="AT555" s="67" t="str">
        <f t="shared" si="6145"/>
        <v/>
      </c>
      <c r="AU555" s="75" t="str">
        <f t="shared" si="6146"/>
        <v/>
      </c>
      <c r="AV555" s="74" t="str">
        <f t="shared" si="6363"/>
        <v/>
      </c>
      <c r="AW555" s="67" t="str">
        <f t="shared" ref="AW555" si="6591">IF(AND($F555=AV$2,$D555=AV$3,$E555=AW$4),1,"")</f>
        <v/>
      </c>
      <c r="AX555" s="67" t="str">
        <f t="shared" si="6148"/>
        <v/>
      </c>
      <c r="AY555" s="67" t="str">
        <f t="shared" si="6149"/>
        <v/>
      </c>
      <c r="AZ555" s="67" t="str">
        <f t="shared" si="6150"/>
        <v/>
      </c>
      <c r="BA555" s="67" t="str">
        <f t="shared" si="6151"/>
        <v/>
      </c>
      <c r="BB555" s="67" t="str">
        <f t="shared" si="6152"/>
        <v/>
      </c>
      <c r="BC555" s="67" t="str">
        <f t="shared" si="6153"/>
        <v/>
      </c>
      <c r="BD555" s="67" t="str">
        <f t="shared" si="6154"/>
        <v/>
      </c>
      <c r="BE555" s="75" t="str">
        <f t="shared" si="6155"/>
        <v/>
      </c>
      <c r="BF555" s="74" t="str">
        <f t="shared" si="6365"/>
        <v/>
      </c>
      <c r="BG555" s="67" t="str">
        <f t="shared" ref="BG555" si="6592">IF(AND($F555=BF$2,$D555=BF$3,$E555=BG$4),1,"")</f>
        <v/>
      </c>
      <c r="BH555" s="67" t="str">
        <f t="shared" si="6157"/>
        <v/>
      </c>
      <c r="BI555" s="67" t="str">
        <f t="shared" si="6158"/>
        <v/>
      </c>
      <c r="BJ555" s="67" t="str">
        <f t="shared" si="6159"/>
        <v/>
      </c>
      <c r="BK555" s="67" t="str">
        <f t="shared" si="6160"/>
        <v/>
      </c>
      <c r="BL555" s="67" t="str">
        <f t="shared" si="6161"/>
        <v/>
      </c>
      <c r="BM555" s="67" t="str">
        <f t="shared" si="6162"/>
        <v/>
      </c>
      <c r="BN555" s="67" t="str">
        <f t="shared" si="6163"/>
        <v/>
      </c>
      <c r="BO555" s="75" t="str">
        <f t="shared" si="6164"/>
        <v/>
      </c>
      <c r="BP555" s="74" t="str">
        <f t="shared" si="6367"/>
        <v/>
      </c>
      <c r="BQ555" s="67" t="str">
        <f t="shared" ref="BQ555" si="6593">IF(AND($F555=BP$2,$D555=BP$3,$E555=BQ$4),1,"")</f>
        <v/>
      </c>
      <c r="BR555" s="67" t="str">
        <f t="shared" si="6166"/>
        <v/>
      </c>
      <c r="BS555" s="67" t="str">
        <f t="shared" si="6167"/>
        <v/>
      </c>
      <c r="BT555" s="67" t="str">
        <f t="shared" si="6168"/>
        <v/>
      </c>
      <c r="BU555" s="67" t="str">
        <f t="shared" si="6169"/>
        <v/>
      </c>
      <c r="BV555" s="67" t="str">
        <f t="shared" si="6170"/>
        <v/>
      </c>
      <c r="BW555" s="67" t="str">
        <f t="shared" si="6171"/>
        <v/>
      </c>
      <c r="BX555" s="67" t="str">
        <f t="shared" si="6172"/>
        <v/>
      </c>
      <c r="BY555" s="75" t="str">
        <f t="shared" si="6173"/>
        <v/>
      </c>
      <c r="BZ555" s="74" t="str">
        <f t="shared" si="6369"/>
        <v/>
      </c>
      <c r="CA555" s="67" t="str">
        <f t="shared" ref="CA555" si="6594">IF(AND($F555=BZ$2,$D555=BZ$3,$E555=CA$4),1,"")</f>
        <v/>
      </c>
      <c r="CB555" s="67" t="str">
        <f t="shared" si="6175"/>
        <v/>
      </c>
      <c r="CC555" s="67" t="str">
        <f t="shared" si="6176"/>
        <v/>
      </c>
      <c r="CD555" s="67" t="str">
        <f t="shared" si="6177"/>
        <v/>
      </c>
      <c r="CE555" s="67" t="str">
        <f t="shared" si="6178"/>
        <v/>
      </c>
      <c r="CF555" s="67" t="str">
        <f t="shared" si="6179"/>
        <v/>
      </c>
      <c r="CG555" s="67" t="str">
        <f t="shared" si="6180"/>
        <v/>
      </c>
      <c r="CH555" s="67" t="str">
        <f t="shared" si="6181"/>
        <v/>
      </c>
      <c r="CI555" s="75" t="str">
        <f t="shared" si="6182"/>
        <v/>
      </c>
      <c r="CJ555" s="74" t="str">
        <f t="shared" si="6371"/>
        <v/>
      </c>
      <c r="CK555" s="67" t="str">
        <f t="shared" ref="CK555" si="6595">IF(AND($F555=CJ$2,$D555=CJ$3,$E555=CK$4),1,"")</f>
        <v/>
      </c>
      <c r="CL555" s="67" t="str">
        <f t="shared" si="6184"/>
        <v/>
      </c>
      <c r="CM555" s="67" t="str">
        <f t="shared" si="6185"/>
        <v/>
      </c>
      <c r="CN555" s="67" t="str">
        <f t="shared" si="6186"/>
        <v/>
      </c>
      <c r="CO555" s="67" t="str">
        <f t="shared" si="6187"/>
        <v/>
      </c>
      <c r="CP555" s="67" t="str">
        <f t="shared" si="6188"/>
        <v/>
      </c>
      <c r="CQ555" s="67" t="str">
        <f t="shared" si="6189"/>
        <v/>
      </c>
      <c r="CR555" s="67" t="str">
        <f t="shared" si="6190"/>
        <v/>
      </c>
      <c r="CS555" s="75" t="str">
        <f t="shared" si="6191"/>
        <v/>
      </c>
      <c r="CT555" s="74" t="str">
        <f t="shared" si="6373"/>
        <v/>
      </c>
      <c r="CU555" s="67" t="str">
        <f t="shared" ref="CU555" si="6596">IF(AND($F555=CT$2,$D555=CT$3,$E555=CU$4),1,"")</f>
        <v/>
      </c>
      <c r="CV555" s="67" t="str">
        <f t="shared" si="6193"/>
        <v/>
      </c>
      <c r="CW555" s="67" t="str">
        <f t="shared" si="6194"/>
        <v/>
      </c>
      <c r="CX555" s="67" t="str">
        <f t="shared" si="6195"/>
        <v/>
      </c>
      <c r="CY555" s="67" t="str">
        <f t="shared" si="6196"/>
        <v/>
      </c>
      <c r="CZ555" s="67" t="str">
        <f t="shared" si="6197"/>
        <v/>
      </c>
      <c r="DA555" s="67" t="str">
        <f t="shared" si="6198"/>
        <v/>
      </c>
      <c r="DB555" s="67" t="str">
        <f t="shared" si="6199"/>
        <v/>
      </c>
      <c r="DC555" s="75" t="str">
        <f t="shared" si="6200"/>
        <v/>
      </c>
      <c r="DD555" s="74" t="str">
        <f t="shared" si="6375"/>
        <v/>
      </c>
      <c r="DE555" s="67" t="str">
        <f t="shared" ref="DE555" si="6597">IF(AND($F555=DD$2,$D555=DD$3,$E555=DE$4),1,"")</f>
        <v/>
      </c>
      <c r="DF555" s="67" t="str">
        <f t="shared" si="6202"/>
        <v/>
      </c>
      <c r="DG555" s="67" t="str">
        <f t="shared" si="6203"/>
        <v/>
      </c>
      <c r="DH555" s="67" t="str">
        <f t="shared" si="6204"/>
        <v/>
      </c>
      <c r="DI555" s="67" t="str">
        <f t="shared" si="6205"/>
        <v/>
      </c>
      <c r="DJ555" s="67" t="str">
        <f t="shared" si="6206"/>
        <v/>
      </c>
      <c r="DK555" s="67" t="str">
        <f t="shared" si="6207"/>
        <v/>
      </c>
      <c r="DL555" s="67" t="str">
        <f t="shared" si="6208"/>
        <v/>
      </c>
      <c r="DM555" s="75" t="str">
        <f t="shared" si="6209"/>
        <v/>
      </c>
      <c r="DN555" s="74" t="str">
        <f t="shared" si="6377"/>
        <v/>
      </c>
      <c r="DO555" s="67" t="str">
        <f t="shared" ref="DO555" si="6598">IF(AND($F555=DN$2,$D555=DN$3,$E555=DO$4),1,"")</f>
        <v/>
      </c>
      <c r="DP555" s="67" t="str">
        <f t="shared" si="6211"/>
        <v/>
      </c>
      <c r="DQ555" s="67" t="str">
        <f t="shared" si="6212"/>
        <v/>
      </c>
      <c r="DR555" s="67" t="str">
        <f t="shared" si="6213"/>
        <v/>
      </c>
      <c r="DS555" s="67" t="str">
        <f t="shared" si="6214"/>
        <v/>
      </c>
      <c r="DT555" s="67" t="str">
        <f t="shared" si="6215"/>
        <v/>
      </c>
      <c r="DU555" s="67" t="str">
        <f t="shared" si="6216"/>
        <v/>
      </c>
      <c r="DV555" s="67" t="str">
        <f t="shared" si="6217"/>
        <v/>
      </c>
      <c r="DW555" s="76" t="str">
        <f t="shared" si="6218"/>
        <v/>
      </c>
      <c r="DX555" s="73"/>
    </row>
    <row r="556" spans="1:128" hidden="1">
      <c r="A556" s="67" t="str">
        <f>IF(OR(B556=0,B556=""),"",'Stu.Detail (1-20)'!A558)</f>
        <v/>
      </c>
      <c r="B556" s="67" t="str">
        <f>IF(OR('Stu.Detail (1-20)'!B558=0,'Stu.Detail (1-20)'!B558=""),"",'Stu.Detail (1-20)'!B558)</f>
        <v/>
      </c>
      <c r="C556" s="68" t="str">
        <f>IF(OR('Stu.Detail (1-20)'!C558=0,'Stu.Detail (1-20)'!C558=""),"",'Stu.Detail (1-20)'!C558)</f>
        <v/>
      </c>
      <c r="D556" s="67" t="str">
        <f>IF(OR('Stu.Detail (1-20)'!J558=0,'Stu.Detail (1-20)'!J558=""),"",'Stu.Detail (1-20)'!J558)</f>
        <v/>
      </c>
      <c r="E556" s="67" t="str">
        <f>IF(OR('Stu.Detail (1-20)'!K558=0,'Stu.Detail (1-20)'!K558=""),"",'Stu.Detail (1-20)'!K558)</f>
        <v/>
      </c>
      <c r="F556" s="67" t="str">
        <f>IF(OR('Stu.Detail (1-20)'!L558=0,'Stu.Detail (1-20)'!L558=""),"",'Stu.Detail (1-20)'!L558)</f>
        <v/>
      </c>
      <c r="H556" s="74" t="str">
        <f t="shared" si="6109"/>
        <v/>
      </c>
      <c r="I556" s="67" t="str">
        <f t="shared" si="6110"/>
        <v/>
      </c>
      <c r="J556" s="67" t="str">
        <f t="shared" si="6111"/>
        <v/>
      </c>
      <c r="K556" s="67" t="str">
        <f t="shared" si="6112"/>
        <v/>
      </c>
      <c r="L556" s="67" t="str">
        <f t="shared" si="6113"/>
        <v/>
      </c>
      <c r="M556" s="67" t="str">
        <f t="shared" si="6114"/>
        <v/>
      </c>
      <c r="N556" s="67" t="str">
        <f t="shared" si="6115"/>
        <v/>
      </c>
      <c r="O556" s="67" t="str">
        <f t="shared" si="6116"/>
        <v/>
      </c>
      <c r="P556" s="67" t="str">
        <f t="shared" si="6117"/>
        <v/>
      </c>
      <c r="Q556" s="75" t="str">
        <f t="shared" si="6118"/>
        <v/>
      </c>
      <c r="R556" s="74" t="str">
        <f t="shared" si="6119"/>
        <v/>
      </c>
      <c r="S556" s="67" t="str">
        <f t="shared" si="6120"/>
        <v/>
      </c>
      <c r="T556" s="67" t="str">
        <f t="shared" si="6121"/>
        <v/>
      </c>
      <c r="U556" s="67" t="str">
        <f t="shared" si="6122"/>
        <v/>
      </c>
      <c r="V556" s="67" t="str">
        <f t="shared" si="6123"/>
        <v/>
      </c>
      <c r="W556" s="67" t="str">
        <f t="shared" si="6124"/>
        <v/>
      </c>
      <c r="X556" s="67" t="str">
        <f t="shared" si="6125"/>
        <v/>
      </c>
      <c r="Y556" s="67" t="str">
        <f t="shared" si="6126"/>
        <v/>
      </c>
      <c r="Z556" s="67" t="str">
        <f t="shared" si="6127"/>
        <v/>
      </c>
      <c r="AA556" s="75" t="str">
        <f t="shared" si="6128"/>
        <v/>
      </c>
      <c r="AB556" s="74" t="str">
        <f t="shared" si="6359"/>
        <v/>
      </c>
      <c r="AC556" s="67" t="str">
        <f t="shared" ref="AC556" si="6599">IF(AND($F556=AB$2,$D556=AB$3,$E556=AC$4),1,"")</f>
        <v/>
      </c>
      <c r="AD556" s="67" t="str">
        <f t="shared" si="6130"/>
        <v/>
      </c>
      <c r="AE556" s="67" t="str">
        <f t="shared" si="6131"/>
        <v/>
      </c>
      <c r="AF556" s="67" t="str">
        <f t="shared" si="6132"/>
        <v/>
      </c>
      <c r="AG556" s="67" t="str">
        <f t="shared" si="6133"/>
        <v/>
      </c>
      <c r="AH556" s="67" t="str">
        <f t="shared" si="6134"/>
        <v/>
      </c>
      <c r="AI556" s="67" t="str">
        <f t="shared" si="6135"/>
        <v/>
      </c>
      <c r="AJ556" s="67" t="str">
        <f t="shared" si="6136"/>
        <v/>
      </c>
      <c r="AK556" s="75" t="str">
        <f t="shared" si="6137"/>
        <v/>
      </c>
      <c r="AL556" s="74" t="str">
        <f t="shared" si="6361"/>
        <v/>
      </c>
      <c r="AM556" s="67" t="str">
        <f t="shared" ref="AM556" si="6600">IF(AND($F556=AL$2,$D556=AL$3,$E556=AM$4),1,"")</f>
        <v/>
      </c>
      <c r="AN556" s="67" t="str">
        <f t="shared" si="6139"/>
        <v/>
      </c>
      <c r="AO556" s="67" t="str">
        <f t="shared" si="6140"/>
        <v/>
      </c>
      <c r="AP556" s="67" t="str">
        <f t="shared" si="6141"/>
        <v/>
      </c>
      <c r="AQ556" s="67" t="str">
        <f t="shared" si="6142"/>
        <v/>
      </c>
      <c r="AR556" s="67" t="str">
        <f t="shared" si="6143"/>
        <v/>
      </c>
      <c r="AS556" s="67" t="str">
        <f t="shared" si="6144"/>
        <v/>
      </c>
      <c r="AT556" s="67" t="str">
        <f t="shared" si="6145"/>
        <v/>
      </c>
      <c r="AU556" s="75" t="str">
        <f t="shared" si="6146"/>
        <v/>
      </c>
      <c r="AV556" s="74" t="str">
        <f t="shared" si="6363"/>
        <v/>
      </c>
      <c r="AW556" s="67" t="str">
        <f t="shared" ref="AW556" si="6601">IF(AND($F556=AV$2,$D556=AV$3,$E556=AW$4),1,"")</f>
        <v/>
      </c>
      <c r="AX556" s="67" t="str">
        <f t="shared" si="6148"/>
        <v/>
      </c>
      <c r="AY556" s="67" t="str">
        <f t="shared" si="6149"/>
        <v/>
      </c>
      <c r="AZ556" s="67" t="str">
        <f t="shared" si="6150"/>
        <v/>
      </c>
      <c r="BA556" s="67" t="str">
        <f t="shared" si="6151"/>
        <v/>
      </c>
      <c r="BB556" s="67" t="str">
        <f t="shared" si="6152"/>
        <v/>
      </c>
      <c r="BC556" s="67" t="str">
        <f t="shared" si="6153"/>
        <v/>
      </c>
      <c r="BD556" s="67" t="str">
        <f t="shared" si="6154"/>
        <v/>
      </c>
      <c r="BE556" s="75" t="str">
        <f t="shared" si="6155"/>
        <v/>
      </c>
      <c r="BF556" s="74" t="str">
        <f t="shared" si="6365"/>
        <v/>
      </c>
      <c r="BG556" s="67" t="str">
        <f t="shared" ref="BG556" si="6602">IF(AND($F556=BF$2,$D556=BF$3,$E556=BG$4),1,"")</f>
        <v/>
      </c>
      <c r="BH556" s="67" t="str">
        <f t="shared" si="6157"/>
        <v/>
      </c>
      <c r="BI556" s="67" t="str">
        <f t="shared" si="6158"/>
        <v/>
      </c>
      <c r="BJ556" s="67" t="str">
        <f t="shared" si="6159"/>
        <v/>
      </c>
      <c r="BK556" s="67" t="str">
        <f t="shared" si="6160"/>
        <v/>
      </c>
      <c r="BL556" s="67" t="str">
        <f t="shared" si="6161"/>
        <v/>
      </c>
      <c r="BM556" s="67" t="str">
        <f t="shared" si="6162"/>
        <v/>
      </c>
      <c r="BN556" s="67" t="str">
        <f t="shared" si="6163"/>
        <v/>
      </c>
      <c r="BO556" s="75" t="str">
        <f t="shared" si="6164"/>
        <v/>
      </c>
      <c r="BP556" s="74" t="str">
        <f t="shared" si="6367"/>
        <v/>
      </c>
      <c r="BQ556" s="67" t="str">
        <f t="shared" ref="BQ556" si="6603">IF(AND($F556=BP$2,$D556=BP$3,$E556=BQ$4),1,"")</f>
        <v/>
      </c>
      <c r="BR556" s="67" t="str">
        <f t="shared" si="6166"/>
        <v/>
      </c>
      <c r="BS556" s="67" t="str">
        <f t="shared" si="6167"/>
        <v/>
      </c>
      <c r="BT556" s="67" t="str">
        <f t="shared" si="6168"/>
        <v/>
      </c>
      <c r="BU556" s="67" t="str">
        <f t="shared" si="6169"/>
        <v/>
      </c>
      <c r="BV556" s="67" t="str">
        <f t="shared" si="6170"/>
        <v/>
      </c>
      <c r="BW556" s="67" t="str">
        <f t="shared" si="6171"/>
        <v/>
      </c>
      <c r="BX556" s="67" t="str">
        <f t="shared" si="6172"/>
        <v/>
      </c>
      <c r="BY556" s="75" t="str">
        <f t="shared" si="6173"/>
        <v/>
      </c>
      <c r="BZ556" s="74" t="str">
        <f t="shared" si="6369"/>
        <v/>
      </c>
      <c r="CA556" s="67" t="str">
        <f t="shared" ref="CA556" si="6604">IF(AND($F556=BZ$2,$D556=BZ$3,$E556=CA$4),1,"")</f>
        <v/>
      </c>
      <c r="CB556" s="67" t="str">
        <f t="shared" si="6175"/>
        <v/>
      </c>
      <c r="CC556" s="67" t="str">
        <f t="shared" si="6176"/>
        <v/>
      </c>
      <c r="CD556" s="67" t="str">
        <f t="shared" si="6177"/>
        <v/>
      </c>
      <c r="CE556" s="67" t="str">
        <f t="shared" si="6178"/>
        <v/>
      </c>
      <c r="CF556" s="67" t="str">
        <f t="shared" si="6179"/>
        <v/>
      </c>
      <c r="CG556" s="67" t="str">
        <f t="shared" si="6180"/>
        <v/>
      </c>
      <c r="CH556" s="67" t="str">
        <f t="shared" si="6181"/>
        <v/>
      </c>
      <c r="CI556" s="75" t="str">
        <f t="shared" si="6182"/>
        <v/>
      </c>
      <c r="CJ556" s="74" t="str">
        <f t="shared" si="6371"/>
        <v/>
      </c>
      <c r="CK556" s="67" t="str">
        <f t="shared" ref="CK556" si="6605">IF(AND($F556=CJ$2,$D556=CJ$3,$E556=CK$4),1,"")</f>
        <v/>
      </c>
      <c r="CL556" s="67" t="str">
        <f t="shared" si="6184"/>
        <v/>
      </c>
      <c r="CM556" s="67" t="str">
        <f t="shared" si="6185"/>
        <v/>
      </c>
      <c r="CN556" s="67" t="str">
        <f t="shared" si="6186"/>
        <v/>
      </c>
      <c r="CO556" s="67" t="str">
        <f t="shared" si="6187"/>
        <v/>
      </c>
      <c r="CP556" s="67" t="str">
        <f t="shared" si="6188"/>
        <v/>
      </c>
      <c r="CQ556" s="67" t="str">
        <f t="shared" si="6189"/>
        <v/>
      </c>
      <c r="CR556" s="67" t="str">
        <f t="shared" si="6190"/>
        <v/>
      </c>
      <c r="CS556" s="75" t="str">
        <f t="shared" si="6191"/>
        <v/>
      </c>
      <c r="CT556" s="74" t="str">
        <f t="shared" si="6373"/>
        <v/>
      </c>
      <c r="CU556" s="67" t="str">
        <f t="shared" ref="CU556" si="6606">IF(AND($F556=CT$2,$D556=CT$3,$E556=CU$4),1,"")</f>
        <v/>
      </c>
      <c r="CV556" s="67" t="str">
        <f t="shared" si="6193"/>
        <v/>
      </c>
      <c r="CW556" s="67" t="str">
        <f t="shared" si="6194"/>
        <v/>
      </c>
      <c r="CX556" s="67" t="str">
        <f t="shared" si="6195"/>
        <v/>
      </c>
      <c r="CY556" s="67" t="str">
        <f t="shared" si="6196"/>
        <v/>
      </c>
      <c r="CZ556" s="67" t="str">
        <f t="shared" si="6197"/>
        <v/>
      </c>
      <c r="DA556" s="67" t="str">
        <f t="shared" si="6198"/>
        <v/>
      </c>
      <c r="DB556" s="67" t="str">
        <f t="shared" si="6199"/>
        <v/>
      </c>
      <c r="DC556" s="75" t="str">
        <f t="shared" si="6200"/>
        <v/>
      </c>
      <c r="DD556" s="74" t="str">
        <f t="shared" si="6375"/>
        <v/>
      </c>
      <c r="DE556" s="67" t="str">
        <f t="shared" ref="DE556" si="6607">IF(AND($F556=DD$2,$D556=DD$3,$E556=DE$4),1,"")</f>
        <v/>
      </c>
      <c r="DF556" s="67" t="str">
        <f t="shared" si="6202"/>
        <v/>
      </c>
      <c r="DG556" s="67" t="str">
        <f t="shared" si="6203"/>
        <v/>
      </c>
      <c r="DH556" s="67" t="str">
        <f t="shared" si="6204"/>
        <v/>
      </c>
      <c r="DI556" s="67" t="str">
        <f t="shared" si="6205"/>
        <v/>
      </c>
      <c r="DJ556" s="67" t="str">
        <f t="shared" si="6206"/>
        <v/>
      </c>
      <c r="DK556" s="67" t="str">
        <f t="shared" si="6207"/>
        <v/>
      </c>
      <c r="DL556" s="67" t="str">
        <f t="shared" si="6208"/>
        <v/>
      </c>
      <c r="DM556" s="75" t="str">
        <f t="shared" si="6209"/>
        <v/>
      </c>
      <c r="DN556" s="74" t="str">
        <f t="shared" si="6377"/>
        <v/>
      </c>
      <c r="DO556" s="67" t="str">
        <f t="shared" ref="DO556" si="6608">IF(AND($F556=DN$2,$D556=DN$3,$E556=DO$4),1,"")</f>
        <v/>
      </c>
      <c r="DP556" s="67" t="str">
        <f t="shared" si="6211"/>
        <v/>
      </c>
      <c r="DQ556" s="67" t="str">
        <f t="shared" si="6212"/>
        <v/>
      </c>
      <c r="DR556" s="67" t="str">
        <f t="shared" si="6213"/>
        <v/>
      </c>
      <c r="DS556" s="67" t="str">
        <f t="shared" si="6214"/>
        <v/>
      </c>
      <c r="DT556" s="67" t="str">
        <f t="shared" si="6215"/>
        <v/>
      </c>
      <c r="DU556" s="67" t="str">
        <f t="shared" si="6216"/>
        <v/>
      </c>
      <c r="DV556" s="67" t="str">
        <f t="shared" si="6217"/>
        <v/>
      </c>
      <c r="DW556" s="76" t="str">
        <f t="shared" si="6218"/>
        <v/>
      </c>
      <c r="DX556" s="73"/>
    </row>
    <row r="557" spans="1:128" hidden="1">
      <c r="A557" s="67" t="str">
        <f>IF(OR(B557=0,B557=""),"",'Stu.Detail (1-20)'!A559)</f>
        <v/>
      </c>
      <c r="B557" s="67" t="str">
        <f>IF(OR('Stu.Detail (1-20)'!B559=0,'Stu.Detail (1-20)'!B559=""),"",'Stu.Detail (1-20)'!B559)</f>
        <v/>
      </c>
      <c r="C557" s="68" t="str">
        <f>IF(OR('Stu.Detail (1-20)'!C559=0,'Stu.Detail (1-20)'!C559=""),"",'Stu.Detail (1-20)'!C559)</f>
        <v/>
      </c>
      <c r="D557" s="67" t="str">
        <f>IF(OR('Stu.Detail (1-20)'!J559=0,'Stu.Detail (1-20)'!J559=""),"",'Stu.Detail (1-20)'!J559)</f>
        <v/>
      </c>
      <c r="E557" s="67" t="str">
        <f>IF(OR('Stu.Detail (1-20)'!K559=0,'Stu.Detail (1-20)'!K559=""),"",'Stu.Detail (1-20)'!K559)</f>
        <v/>
      </c>
      <c r="F557" s="67" t="str">
        <f>IF(OR('Stu.Detail (1-20)'!L559=0,'Stu.Detail (1-20)'!L559=""),"",'Stu.Detail (1-20)'!L559)</f>
        <v/>
      </c>
      <c r="H557" s="74" t="str">
        <f t="shared" si="6109"/>
        <v/>
      </c>
      <c r="I557" s="67" t="str">
        <f t="shared" si="6110"/>
        <v/>
      </c>
      <c r="J557" s="67" t="str">
        <f t="shared" si="6111"/>
        <v/>
      </c>
      <c r="K557" s="67" t="str">
        <f t="shared" si="6112"/>
        <v/>
      </c>
      <c r="L557" s="67" t="str">
        <f t="shared" si="6113"/>
        <v/>
      </c>
      <c r="M557" s="67" t="str">
        <f t="shared" si="6114"/>
        <v/>
      </c>
      <c r="N557" s="67" t="str">
        <f t="shared" si="6115"/>
        <v/>
      </c>
      <c r="O557" s="67" t="str">
        <f t="shared" si="6116"/>
        <v/>
      </c>
      <c r="P557" s="67" t="str">
        <f t="shared" si="6117"/>
        <v/>
      </c>
      <c r="Q557" s="75" t="str">
        <f t="shared" si="6118"/>
        <v/>
      </c>
      <c r="R557" s="74" t="str">
        <f t="shared" si="6119"/>
        <v/>
      </c>
      <c r="S557" s="67" t="str">
        <f t="shared" si="6120"/>
        <v/>
      </c>
      <c r="T557" s="67" t="str">
        <f t="shared" si="6121"/>
        <v/>
      </c>
      <c r="U557" s="67" t="str">
        <f t="shared" si="6122"/>
        <v/>
      </c>
      <c r="V557" s="67" t="str">
        <f t="shared" si="6123"/>
        <v/>
      </c>
      <c r="W557" s="67" t="str">
        <f t="shared" si="6124"/>
        <v/>
      </c>
      <c r="X557" s="67" t="str">
        <f t="shared" si="6125"/>
        <v/>
      </c>
      <c r="Y557" s="67" t="str">
        <f t="shared" si="6126"/>
        <v/>
      </c>
      <c r="Z557" s="67" t="str">
        <f t="shared" si="6127"/>
        <v/>
      </c>
      <c r="AA557" s="75" t="str">
        <f t="shared" si="6128"/>
        <v/>
      </c>
      <c r="AB557" s="74" t="str">
        <f t="shared" si="6359"/>
        <v/>
      </c>
      <c r="AC557" s="67" t="str">
        <f t="shared" ref="AC557" si="6609">IF(AND($F557=AB$2,$D557=AB$3,$E557=AC$4),1,"")</f>
        <v/>
      </c>
      <c r="AD557" s="67" t="str">
        <f t="shared" si="6130"/>
        <v/>
      </c>
      <c r="AE557" s="67" t="str">
        <f t="shared" si="6131"/>
        <v/>
      </c>
      <c r="AF557" s="67" t="str">
        <f t="shared" si="6132"/>
        <v/>
      </c>
      <c r="AG557" s="67" t="str">
        <f t="shared" si="6133"/>
        <v/>
      </c>
      <c r="AH557" s="67" t="str">
        <f t="shared" si="6134"/>
        <v/>
      </c>
      <c r="AI557" s="67" t="str">
        <f t="shared" si="6135"/>
        <v/>
      </c>
      <c r="AJ557" s="67" t="str">
        <f t="shared" si="6136"/>
        <v/>
      </c>
      <c r="AK557" s="75" t="str">
        <f t="shared" si="6137"/>
        <v/>
      </c>
      <c r="AL557" s="74" t="str">
        <f t="shared" si="6361"/>
        <v/>
      </c>
      <c r="AM557" s="67" t="str">
        <f t="shared" ref="AM557" si="6610">IF(AND($F557=AL$2,$D557=AL$3,$E557=AM$4),1,"")</f>
        <v/>
      </c>
      <c r="AN557" s="67" t="str">
        <f t="shared" si="6139"/>
        <v/>
      </c>
      <c r="AO557" s="67" t="str">
        <f t="shared" si="6140"/>
        <v/>
      </c>
      <c r="AP557" s="67" t="str">
        <f t="shared" si="6141"/>
        <v/>
      </c>
      <c r="AQ557" s="67" t="str">
        <f t="shared" si="6142"/>
        <v/>
      </c>
      <c r="AR557" s="67" t="str">
        <f t="shared" si="6143"/>
        <v/>
      </c>
      <c r="AS557" s="67" t="str">
        <f t="shared" si="6144"/>
        <v/>
      </c>
      <c r="AT557" s="67" t="str">
        <f t="shared" si="6145"/>
        <v/>
      </c>
      <c r="AU557" s="75" t="str">
        <f t="shared" si="6146"/>
        <v/>
      </c>
      <c r="AV557" s="74" t="str">
        <f t="shared" si="6363"/>
        <v/>
      </c>
      <c r="AW557" s="67" t="str">
        <f t="shared" ref="AW557" si="6611">IF(AND($F557=AV$2,$D557=AV$3,$E557=AW$4),1,"")</f>
        <v/>
      </c>
      <c r="AX557" s="67" t="str">
        <f t="shared" si="6148"/>
        <v/>
      </c>
      <c r="AY557" s="67" t="str">
        <f t="shared" si="6149"/>
        <v/>
      </c>
      <c r="AZ557" s="67" t="str">
        <f t="shared" si="6150"/>
        <v/>
      </c>
      <c r="BA557" s="67" t="str">
        <f t="shared" si="6151"/>
        <v/>
      </c>
      <c r="BB557" s="67" t="str">
        <f t="shared" si="6152"/>
        <v/>
      </c>
      <c r="BC557" s="67" t="str">
        <f t="shared" si="6153"/>
        <v/>
      </c>
      <c r="BD557" s="67" t="str">
        <f t="shared" si="6154"/>
        <v/>
      </c>
      <c r="BE557" s="75" t="str">
        <f t="shared" si="6155"/>
        <v/>
      </c>
      <c r="BF557" s="74" t="str">
        <f t="shared" si="6365"/>
        <v/>
      </c>
      <c r="BG557" s="67" t="str">
        <f t="shared" ref="BG557" si="6612">IF(AND($F557=BF$2,$D557=BF$3,$E557=BG$4),1,"")</f>
        <v/>
      </c>
      <c r="BH557" s="67" t="str">
        <f t="shared" si="6157"/>
        <v/>
      </c>
      <c r="BI557" s="67" t="str">
        <f t="shared" si="6158"/>
        <v/>
      </c>
      <c r="BJ557" s="67" t="str">
        <f t="shared" si="6159"/>
        <v/>
      </c>
      <c r="BK557" s="67" t="str">
        <f t="shared" si="6160"/>
        <v/>
      </c>
      <c r="BL557" s="67" t="str">
        <f t="shared" si="6161"/>
        <v/>
      </c>
      <c r="BM557" s="67" t="str">
        <f t="shared" si="6162"/>
        <v/>
      </c>
      <c r="BN557" s="67" t="str">
        <f t="shared" si="6163"/>
        <v/>
      </c>
      <c r="BO557" s="75" t="str">
        <f t="shared" si="6164"/>
        <v/>
      </c>
      <c r="BP557" s="74" t="str">
        <f t="shared" si="6367"/>
        <v/>
      </c>
      <c r="BQ557" s="67" t="str">
        <f t="shared" ref="BQ557" si="6613">IF(AND($F557=BP$2,$D557=BP$3,$E557=BQ$4),1,"")</f>
        <v/>
      </c>
      <c r="BR557" s="67" t="str">
        <f t="shared" si="6166"/>
        <v/>
      </c>
      <c r="BS557" s="67" t="str">
        <f t="shared" si="6167"/>
        <v/>
      </c>
      <c r="BT557" s="67" t="str">
        <f t="shared" si="6168"/>
        <v/>
      </c>
      <c r="BU557" s="67" t="str">
        <f t="shared" si="6169"/>
        <v/>
      </c>
      <c r="BV557" s="67" t="str">
        <f t="shared" si="6170"/>
        <v/>
      </c>
      <c r="BW557" s="67" t="str">
        <f t="shared" si="6171"/>
        <v/>
      </c>
      <c r="BX557" s="67" t="str">
        <f t="shared" si="6172"/>
        <v/>
      </c>
      <c r="BY557" s="75" t="str">
        <f t="shared" si="6173"/>
        <v/>
      </c>
      <c r="BZ557" s="74" t="str">
        <f t="shared" si="6369"/>
        <v/>
      </c>
      <c r="CA557" s="67" t="str">
        <f t="shared" ref="CA557" si="6614">IF(AND($F557=BZ$2,$D557=BZ$3,$E557=CA$4),1,"")</f>
        <v/>
      </c>
      <c r="CB557" s="67" t="str">
        <f t="shared" si="6175"/>
        <v/>
      </c>
      <c r="CC557" s="67" t="str">
        <f t="shared" si="6176"/>
        <v/>
      </c>
      <c r="CD557" s="67" t="str">
        <f t="shared" si="6177"/>
        <v/>
      </c>
      <c r="CE557" s="67" t="str">
        <f t="shared" si="6178"/>
        <v/>
      </c>
      <c r="CF557" s="67" t="str">
        <f t="shared" si="6179"/>
        <v/>
      </c>
      <c r="CG557" s="67" t="str">
        <f t="shared" si="6180"/>
        <v/>
      </c>
      <c r="CH557" s="67" t="str">
        <f t="shared" si="6181"/>
        <v/>
      </c>
      <c r="CI557" s="75" t="str">
        <f t="shared" si="6182"/>
        <v/>
      </c>
      <c r="CJ557" s="74" t="str">
        <f t="shared" si="6371"/>
        <v/>
      </c>
      <c r="CK557" s="67" t="str">
        <f t="shared" ref="CK557" si="6615">IF(AND($F557=CJ$2,$D557=CJ$3,$E557=CK$4),1,"")</f>
        <v/>
      </c>
      <c r="CL557" s="67" t="str">
        <f t="shared" si="6184"/>
        <v/>
      </c>
      <c r="CM557" s="67" t="str">
        <f t="shared" si="6185"/>
        <v/>
      </c>
      <c r="CN557" s="67" t="str">
        <f t="shared" si="6186"/>
        <v/>
      </c>
      <c r="CO557" s="67" t="str">
        <f t="shared" si="6187"/>
        <v/>
      </c>
      <c r="CP557" s="67" t="str">
        <f t="shared" si="6188"/>
        <v/>
      </c>
      <c r="CQ557" s="67" t="str">
        <f t="shared" si="6189"/>
        <v/>
      </c>
      <c r="CR557" s="67" t="str">
        <f t="shared" si="6190"/>
        <v/>
      </c>
      <c r="CS557" s="75" t="str">
        <f t="shared" si="6191"/>
        <v/>
      </c>
      <c r="CT557" s="74" t="str">
        <f t="shared" si="6373"/>
        <v/>
      </c>
      <c r="CU557" s="67" t="str">
        <f t="shared" ref="CU557" si="6616">IF(AND($F557=CT$2,$D557=CT$3,$E557=CU$4),1,"")</f>
        <v/>
      </c>
      <c r="CV557" s="67" t="str">
        <f t="shared" si="6193"/>
        <v/>
      </c>
      <c r="CW557" s="67" t="str">
        <f t="shared" si="6194"/>
        <v/>
      </c>
      <c r="CX557" s="67" t="str">
        <f t="shared" si="6195"/>
        <v/>
      </c>
      <c r="CY557" s="67" t="str">
        <f t="shared" si="6196"/>
        <v/>
      </c>
      <c r="CZ557" s="67" t="str">
        <f t="shared" si="6197"/>
        <v/>
      </c>
      <c r="DA557" s="67" t="str">
        <f t="shared" si="6198"/>
        <v/>
      </c>
      <c r="DB557" s="67" t="str">
        <f t="shared" si="6199"/>
        <v/>
      </c>
      <c r="DC557" s="75" t="str">
        <f t="shared" si="6200"/>
        <v/>
      </c>
      <c r="DD557" s="74" t="str">
        <f t="shared" si="6375"/>
        <v/>
      </c>
      <c r="DE557" s="67" t="str">
        <f t="shared" ref="DE557" si="6617">IF(AND($F557=DD$2,$D557=DD$3,$E557=DE$4),1,"")</f>
        <v/>
      </c>
      <c r="DF557" s="67" t="str">
        <f t="shared" si="6202"/>
        <v/>
      </c>
      <c r="DG557" s="67" t="str">
        <f t="shared" si="6203"/>
        <v/>
      </c>
      <c r="DH557" s="67" t="str">
        <f t="shared" si="6204"/>
        <v/>
      </c>
      <c r="DI557" s="67" t="str">
        <f t="shared" si="6205"/>
        <v/>
      </c>
      <c r="DJ557" s="67" t="str">
        <f t="shared" si="6206"/>
        <v/>
      </c>
      <c r="DK557" s="67" t="str">
        <f t="shared" si="6207"/>
        <v/>
      </c>
      <c r="DL557" s="67" t="str">
        <f t="shared" si="6208"/>
        <v/>
      </c>
      <c r="DM557" s="75" t="str">
        <f t="shared" si="6209"/>
        <v/>
      </c>
      <c r="DN557" s="74" t="str">
        <f t="shared" si="6377"/>
        <v/>
      </c>
      <c r="DO557" s="67" t="str">
        <f t="shared" ref="DO557" si="6618">IF(AND($F557=DN$2,$D557=DN$3,$E557=DO$4),1,"")</f>
        <v/>
      </c>
      <c r="DP557" s="67" t="str">
        <f t="shared" si="6211"/>
        <v/>
      </c>
      <c r="DQ557" s="67" t="str">
        <f t="shared" si="6212"/>
        <v/>
      </c>
      <c r="DR557" s="67" t="str">
        <f t="shared" si="6213"/>
        <v/>
      </c>
      <c r="DS557" s="67" t="str">
        <f t="shared" si="6214"/>
        <v/>
      </c>
      <c r="DT557" s="67" t="str">
        <f t="shared" si="6215"/>
        <v/>
      </c>
      <c r="DU557" s="67" t="str">
        <f t="shared" si="6216"/>
        <v/>
      </c>
      <c r="DV557" s="67" t="str">
        <f t="shared" si="6217"/>
        <v/>
      </c>
      <c r="DW557" s="76" t="str">
        <f t="shared" si="6218"/>
        <v/>
      </c>
      <c r="DX557" s="73"/>
    </row>
    <row r="558" spans="1:128" hidden="1">
      <c r="A558" s="67" t="str">
        <f>IF(OR(B558=0,B558=""),"",'Stu.Detail (1-20)'!A560)</f>
        <v/>
      </c>
      <c r="B558" s="67" t="str">
        <f>IF(OR('Stu.Detail (1-20)'!B560=0,'Stu.Detail (1-20)'!B560=""),"",'Stu.Detail (1-20)'!B560)</f>
        <v/>
      </c>
      <c r="C558" s="68" t="str">
        <f>IF(OR('Stu.Detail (1-20)'!C560=0,'Stu.Detail (1-20)'!C560=""),"",'Stu.Detail (1-20)'!C560)</f>
        <v/>
      </c>
      <c r="D558" s="67" t="str">
        <f>IF(OR('Stu.Detail (1-20)'!J560=0,'Stu.Detail (1-20)'!J560=""),"",'Stu.Detail (1-20)'!J560)</f>
        <v/>
      </c>
      <c r="E558" s="67" t="str">
        <f>IF(OR('Stu.Detail (1-20)'!K560=0,'Stu.Detail (1-20)'!K560=""),"",'Stu.Detail (1-20)'!K560)</f>
        <v/>
      </c>
      <c r="F558" s="67" t="str">
        <f>IF(OR('Stu.Detail (1-20)'!L560=0,'Stu.Detail (1-20)'!L560=""),"",'Stu.Detail (1-20)'!L560)</f>
        <v/>
      </c>
      <c r="H558" s="74" t="str">
        <f t="shared" si="6109"/>
        <v/>
      </c>
      <c r="I558" s="67" t="str">
        <f t="shared" si="6110"/>
        <v/>
      </c>
      <c r="J558" s="67" t="str">
        <f t="shared" si="6111"/>
        <v/>
      </c>
      <c r="K558" s="67" t="str">
        <f t="shared" si="6112"/>
        <v/>
      </c>
      <c r="L558" s="67" t="str">
        <f t="shared" si="6113"/>
        <v/>
      </c>
      <c r="M558" s="67" t="str">
        <f t="shared" si="6114"/>
        <v/>
      </c>
      <c r="N558" s="67" t="str">
        <f t="shared" si="6115"/>
        <v/>
      </c>
      <c r="O558" s="67" t="str">
        <f t="shared" si="6116"/>
        <v/>
      </c>
      <c r="P558" s="67" t="str">
        <f t="shared" si="6117"/>
        <v/>
      </c>
      <c r="Q558" s="75" t="str">
        <f t="shared" si="6118"/>
        <v/>
      </c>
      <c r="R558" s="74" t="str">
        <f t="shared" si="6119"/>
        <v/>
      </c>
      <c r="S558" s="67" t="str">
        <f t="shared" si="6120"/>
        <v/>
      </c>
      <c r="T558" s="67" t="str">
        <f t="shared" si="6121"/>
        <v/>
      </c>
      <c r="U558" s="67" t="str">
        <f t="shared" si="6122"/>
        <v/>
      </c>
      <c r="V558" s="67" t="str">
        <f t="shared" si="6123"/>
        <v/>
      </c>
      <c r="W558" s="67" t="str">
        <f t="shared" si="6124"/>
        <v/>
      </c>
      <c r="X558" s="67" t="str">
        <f t="shared" si="6125"/>
        <v/>
      </c>
      <c r="Y558" s="67" t="str">
        <f t="shared" si="6126"/>
        <v/>
      </c>
      <c r="Z558" s="67" t="str">
        <f t="shared" si="6127"/>
        <v/>
      </c>
      <c r="AA558" s="75" t="str">
        <f t="shared" si="6128"/>
        <v/>
      </c>
      <c r="AB558" s="74" t="str">
        <f t="shared" si="6359"/>
        <v/>
      </c>
      <c r="AC558" s="67" t="str">
        <f t="shared" ref="AC558" si="6619">IF(AND($F558=AB$2,$D558=AB$3,$E558=AC$4),1,"")</f>
        <v/>
      </c>
      <c r="AD558" s="67" t="str">
        <f t="shared" si="6130"/>
        <v/>
      </c>
      <c r="AE558" s="67" t="str">
        <f t="shared" si="6131"/>
        <v/>
      </c>
      <c r="AF558" s="67" t="str">
        <f t="shared" si="6132"/>
        <v/>
      </c>
      <c r="AG558" s="67" t="str">
        <f t="shared" si="6133"/>
        <v/>
      </c>
      <c r="AH558" s="67" t="str">
        <f t="shared" si="6134"/>
        <v/>
      </c>
      <c r="AI558" s="67" t="str">
        <f t="shared" si="6135"/>
        <v/>
      </c>
      <c r="AJ558" s="67" t="str">
        <f t="shared" si="6136"/>
        <v/>
      </c>
      <c r="AK558" s="75" t="str">
        <f t="shared" si="6137"/>
        <v/>
      </c>
      <c r="AL558" s="74" t="str">
        <f t="shared" si="6361"/>
        <v/>
      </c>
      <c r="AM558" s="67" t="str">
        <f t="shared" ref="AM558" si="6620">IF(AND($F558=AL$2,$D558=AL$3,$E558=AM$4),1,"")</f>
        <v/>
      </c>
      <c r="AN558" s="67" t="str">
        <f t="shared" si="6139"/>
        <v/>
      </c>
      <c r="AO558" s="67" t="str">
        <f t="shared" si="6140"/>
        <v/>
      </c>
      <c r="AP558" s="67" t="str">
        <f t="shared" si="6141"/>
        <v/>
      </c>
      <c r="AQ558" s="67" t="str">
        <f t="shared" si="6142"/>
        <v/>
      </c>
      <c r="AR558" s="67" t="str">
        <f t="shared" si="6143"/>
        <v/>
      </c>
      <c r="AS558" s="67" t="str">
        <f t="shared" si="6144"/>
        <v/>
      </c>
      <c r="AT558" s="67" t="str">
        <f t="shared" si="6145"/>
        <v/>
      </c>
      <c r="AU558" s="75" t="str">
        <f t="shared" si="6146"/>
        <v/>
      </c>
      <c r="AV558" s="74" t="str">
        <f t="shared" si="6363"/>
        <v/>
      </c>
      <c r="AW558" s="67" t="str">
        <f t="shared" ref="AW558" si="6621">IF(AND($F558=AV$2,$D558=AV$3,$E558=AW$4),1,"")</f>
        <v/>
      </c>
      <c r="AX558" s="67" t="str">
        <f t="shared" si="6148"/>
        <v/>
      </c>
      <c r="AY558" s="67" t="str">
        <f t="shared" si="6149"/>
        <v/>
      </c>
      <c r="AZ558" s="67" t="str">
        <f t="shared" si="6150"/>
        <v/>
      </c>
      <c r="BA558" s="67" t="str">
        <f t="shared" si="6151"/>
        <v/>
      </c>
      <c r="BB558" s="67" t="str">
        <f t="shared" si="6152"/>
        <v/>
      </c>
      <c r="BC558" s="67" t="str">
        <f t="shared" si="6153"/>
        <v/>
      </c>
      <c r="BD558" s="67" t="str">
        <f t="shared" si="6154"/>
        <v/>
      </c>
      <c r="BE558" s="75" t="str">
        <f t="shared" si="6155"/>
        <v/>
      </c>
      <c r="BF558" s="74" t="str">
        <f t="shared" si="6365"/>
        <v/>
      </c>
      <c r="BG558" s="67" t="str">
        <f t="shared" ref="BG558" si="6622">IF(AND($F558=BF$2,$D558=BF$3,$E558=BG$4),1,"")</f>
        <v/>
      </c>
      <c r="BH558" s="67" t="str">
        <f t="shared" si="6157"/>
        <v/>
      </c>
      <c r="BI558" s="67" t="str">
        <f t="shared" si="6158"/>
        <v/>
      </c>
      <c r="BJ558" s="67" t="str">
        <f t="shared" si="6159"/>
        <v/>
      </c>
      <c r="BK558" s="67" t="str">
        <f t="shared" si="6160"/>
        <v/>
      </c>
      <c r="BL558" s="67" t="str">
        <f t="shared" si="6161"/>
        <v/>
      </c>
      <c r="BM558" s="67" t="str">
        <f t="shared" si="6162"/>
        <v/>
      </c>
      <c r="BN558" s="67" t="str">
        <f t="shared" si="6163"/>
        <v/>
      </c>
      <c r="BO558" s="75" t="str">
        <f t="shared" si="6164"/>
        <v/>
      </c>
      <c r="BP558" s="74" t="str">
        <f t="shared" si="6367"/>
        <v/>
      </c>
      <c r="BQ558" s="67" t="str">
        <f t="shared" ref="BQ558" si="6623">IF(AND($F558=BP$2,$D558=BP$3,$E558=BQ$4),1,"")</f>
        <v/>
      </c>
      <c r="BR558" s="67" t="str">
        <f t="shared" si="6166"/>
        <v/>
      </c>
      <c r="BS558" s="67" t="str">
        <f t="shared" si="6167"/>
        <v/>
      </c>
      <c r="BT558" s="67" t="str">
        <f t="shared" si="6168"/>
        <v/>
      </c>
      <c r="BU558" s="67" t="str">
        <f t="shared" si="6169"/>
        <v/>
      </c>
      <c r="BV558" s="67" t="str">
        <f t="shared" si="6170"/>
        <v/>
      </c>
      <c r="BW558" s="67" t="str">
        <f t="shared" si="6171"/>
        <v/>
      </c>
      <c r="BX558" s="67" t="str">
        <f t="shared" si="6172"/>
        <v/>
      </c>
      <c r="BY558" s="75" t="str">
        <f t="shared" si="6173"/>
        <v/>
      </c>
      <c r="BZ558" s="74" t="str">
        <f t="shared" si="6369"/>
        <v/>
      </c>
      <c r="CA558" s="67" t="str">
        <f t="shared" ref="CA558" si="6624">IF(AND($F558=BZ$2,$D558=BZ$3,$E558=CA$4),1,"")</f>
        <v/>
      </c>
      <c r="CB558" s="67" t="str">
        <f t="shared" si="6175"/>
        <v/>
      </c>
      <c r="CC558" s="67" t="str">
        <f t="shared" si="6176"/>
        <v/>
      </c>
      <c r="CD558" s="67" t="str">
        <f t="shared" si="6177"/>
        <v/>
      </c>
      <c r="CE558" s="67" t="str">
        <f t="shared" si="6178"/>
        <v/>
      </c>
      <c r="CF558" s="67" t="str">
        <f t="shared" si="6179"/>
        <v/>
      </c>
      <c r="CG558" s="67" t="str">
        <f t="shared" si="6180"/>
        <v/>
      </c>
      <c r="CH558" s="67" t="str">
        <f t="shared" si="6181"/>
        <v/>
      </c>
      <c r="CI558" s="75" t="str">
        <f t="shared" si="6182"/>
        <v/>
      </c>
      <c r="CJ558" s="74" t="str">
        <f t="shared" si="6371"/>
        <v/>
      </c>
      <c r="CK558" s="67" t="str">
        <f t="shared" ref="CK558" si="6625">IF(AND($F558=CJ$2,$D558=CJ$3,$E558=CK$4),1,"")</f>
        <v/>
      </c>
      <c r="CL558" s="67" t="str">
        <f t="shared" si="6184"/>
        <v/>
      </c>
      <c r="CM558" s="67" t="str">
        <f t="shared" si="6185"/>
        <v/>
      </c>
      <c r="CN558" s="67" t="str">
        <f t="shared" si="6186"/>
        <v/>
      </c>
      <c r="CO558" s="67" t="str">
        <f t="shared" si="6187"/>
        <v/>
      </c>
      <c r="CP558" s="67" t="str">
        <f t="shared" si="6188"/>
        <v/>
      </c>
      <c r="CQ558" s="67" t="str">
        <f t="shared" si="6189"/>
        <v/>
      </c>
      <c r="CR558" s="67" t="str">
        <f t="shared" si="6190"/>
        <v/>
      </c>
      <c r="CS558" s="75" t="str">
        <f t="shared" si="6191"/>
        <v/>
      </c>
      <c r="CT558" s="74" t="str">
        <f t="shared" si="6373"/>
        <v/>
      </c>
      <c r="CU558" s="67" t="str">
        <f t="shared" ref="CU558" si="6626">IF(AND($F558=CT$2,$D558=CT$3,$E558=CU$4),1,"")</f>
        <v/>
      </c>
      <c r="CV558" s="67" t="str">
        <f t="shared" si="6193"/>
        <v/>
      </c>
      <c r="CW558" s="67" t="str">
        <f t="shared" si="6194"/>
        <v/>
      </c>
      <c r="CX558" s="67" t="str">
        <f t="shared" si="6195"/>
        <v/>
      </c>
      <c r="CY558" s="67" t="str">
        <f t="shared" si="6196"/>
        <v/>
      </c>
      <c r="CZ558" s="67" t="str">
        <f t="shared" si="6197"/>
        <v/>
      </c>
      <c r="DA558" s="67" t="str">
        <f t="shared" si="6198"/>
        <v/>
      </c>
      <c r="DB558" s="67" t="str">
        <f t="shared" si="6199"/>
        <v/>
      </c>
      <c r="DC558" s="75" t="str">
        <f t="shared" si="6200"/>
        <v/>
      </c>
      <c r="DD558" s="74" t="str">
        <f t="shared" si="6375"/>
        <v/>
      </c>
      <c r="DE558" s="67" t="str">
        <f t="shared" ref="DE558" si="6627">IF(AND($F558=DD$2,$D558=DD$3,$E558=DE$4),1,"")</f>
        <v/>
      </c>
      <c r="DF558" s="67" t="str">
        <f t="shared" si="6202"/>
        <v/>
      </c>
      <c r="DG558" s="67" t="str">
        <f t="shared" si="6203"/>
        <v/>
      </c>
      <c r="DH558" s="67" t="str">
        <f t="shared" si="6204"/>
        <v/>
      </c>
      <c r="DI558" s="67" t="str">
        <f t="shared" si="6205"/>
        <v/>
      </c>
      <c r="DJ558" s="67" t="str">
        <f t="shared" si="6206"/>
        <v/>
      </c>
      <c r="DK558" s="67" t="str">
        <f t="shared" si="6207"/>
        <v/>
      </c>
      <c r="DL558" s="67" t="str">
        <f t="shared" si="6208"/>
        <v/>
      </c>
      <c r="DM558" s="75" t="str">
        <f t="shared" si="6209"/>
        <v/>
      </c>
      <c r="DN558" s="74" t="str">
        <f t="shared" si="6377"/>
        <v/>
      </c>
      <c r="DO558" s="67" t="str">
        <f t="shared" ref="DO558" si="6628">IF(AND($F558=DN$2,$D558=DN$3,$E558=DO$4),1,"")</f>
        <v/>
      </c>
      <c r="DP558" s="67" t="str">
        <f t="shared" si="6211"/>
        <v/>
      </c>
      <c r="DQ558" s="67" t="str">
        <f t="shared" si="6212"/>
        <v/>
      </c>
      <c r="DR558" s="67" t="str">
        <f t="shared" si="6213"/>
        <v/>
      </c>
      <c r="DS558" s="67" t="str">
        <f t="shared" si="6214"/>
        <v/>
      </c>
      <c r="DT558" s="67" t="str">
        <f t="shared" si="6215"/>
        <v/>
      </c>
      <c r="DU558" s="67" t="str">
        <f t="shared" si="6216"/>
        <v/>
      </c>
      <c r="DV558" s="67" t="str">
        <f t="shared" si="6217"/>
        <v/>
      </c>
      <c r="DW558" s="76" t="str">
        <f t="shared" si="6218"/>
        <v/>
      </c>
      <c r="DX558" s="73"/>
    </row>
    <row r="559" spans="1:128" hidden="1">
      <c r="A559" s="67" t="str">
        <f>IF(OR(B559=0,B559=""),"",'Stu.Detail (1-20)'!A561)</f>
        <v/>
      </c>
      <c r="B559" s="67" t="str">
        <f>IF(OR('Stu.Detail (1-20)'!B561=0,'Stu.Detail (1-20)'!B561=""),"",'Stu.Detail (1-20)'!B561)</f>
        <v/>
      </c>
      <c r="C559" s="68" t="str">
        <f>IF(OR('Stu.Detail (1-20)'!C561=0,'Stu.Detail (1-20)'!C561=""),"",'Stu.Detail (1-20)'!C561)</f>
        <v/>
      </c>
      <c r="D559" s="67" t="str">
        <f>IF(OR('Stu.Detail (1-20)'!J561=0,'Stu.Detail (1-20)'!J561=""),"",'Stu.Detail (1-20)'!J561)</f>
        <v/>
      </c>
      <c r="E559" s="67" t="str">
        <f>IF(OR('Stu.Detail (1-20)'!K561=0,'Stu.Detail (1-20)'!K561=""),"",'Stu.Detail (1-20)'!K561)</f>
        <v/>
      </c>
      <c r="F559" s="67" t="str">
        <f>IF(OR('Stu.Detail (1-20)'!L561=0,'Stu.Detail (1-20)'!L561=""),"",'Stu.Detail (1-20)'!L561)</f>
        <v/>
      </c>
      <c r="H559" s="74" t="str">
        <f t="shared" si="6109"/>
        <v/>
      </c>
      <c r="I559" s="67" t="str">
        <f t="shared" si="6110"/>
        <v/>
      </c>
      <c r="J559" s="67" t="str">
        <f t="shared" si="6111"/>
        <v/>
      </c>
      <c r="K559" s="67" t="str">
        <f t="shared" si="6112"/>
        <v/>
      </c>
      <c r="L559" s="67" t="str">
        <f t="shared" si="6113"/>
        <v/>
      </c>
      <c r="M559" s="67" t="str">
        <f t="shared" si="6114"/>
        <v/>
      </c>
      <c r="N559" s="67" t="str">
        <f t="shared" si="6115"/>
        <v/>
      </c>
      <c r="O559" s="67" t="str">
        <f t="shared" si="6116"/>
        <v/>
      </c>
      <c r="P559" s="67" t="str">
        <f t="shared" si="6117"/>
        <v/>
      </c>
      <c r="Q559" s="75" t="str">
        <f t="shared" si="6118"/>
        <v/>
      </c>
      <c r="R559" s="74" t="str">
        <f t="shared" si="6119"/>
        <v/>
      </c>
      <c r="S559" s="67" t="str">
        <f t="shared" si="6120"/>
        <v/>
      </c>
      <c r="T559" s="67" t="str">
        <f t="shared" si="6121"/>
        <v/>
      </c>
      <c r="U559" s="67" t="str">
        <f t="shared" si="6122"/>
        <v/>
      </c>
      <c r="V559" s="67" t="str">
        <f t="shared" si="6123"/>
        <v/>
      </c>
      <c r="W559" s="67" t="str">
        <f t="shared" si="6124"/>
        <v/>
      </c>
      <c r="X559" s="67" t="str">
        <f t="shared" si="6125"/>
        <v/>
      </c>
      <c r="Y559" s="67" t="str">
        <f t="shared" si="6126"/>
        <v/>
      </c>
      <c r="Z559" s="67" t="str">
        <f t="shared" si="6127"/>
        <v/>
      </c>
      <c r="AA559" s="75" t="str">
        <f t="shared" si="6128"/>
        <v/>
      </c>
      <c r="AB559" s="74" t="str">
        <f t="shared" si="6359"/>
        <v/>
      </c>
      <c r="AC559" s="67" t="str">
        <f t="shared" ref="AC559" si="6629">IF(AND($F559=AB$2,$D559=AB$3,$E559=AC$4),1,"")</f>
        <v/>
      </c>
      <c r="AD559" s="67" t="str">
        <f t="shared" si="6130"/>
        <v/>
      </c>
      <c r="AE559" s="67" t="str">
        <f t="shared" si="6131"/>
        <v/>
      </c>
      <c r="AF559" s="67" t="str">
        <f t="shared" si="6132"/>
        <v/>
      </c>
      <c r="AG559" s="67" t="str">
        <f t="shared" si="6133"/>
        <v/>
      </c>
      <c r="AH559" s="67" t="str">
        <f t="shared" si="6134"/>
        <v/>
      </c>
      <c r="AI559" s="67" t="str">
        <f t="shared" si="6135"/>
        <v/>
      </c>
      <c r="AJ559" s="67" t="str">
        <f t="shared" si="6136"/>
        <v/>
      </c>
      <c r="AK559" s="75" t="str">
        <f t="shared" si="6137"/>
        <v/>
      </c>
      <c r="AL559" s="74" t="str">
        <f t="shared" si="6361"/>
        <v/>
      </c>
      <c r="AM559" s="67" t="str">
        <f t="shared" ref="AM559" si="6630">IF(AND($F559=AL$2,$D559=AL$3,$E559=AM$4),1,"")</f>
        <v/>
      </c>
      <c r="AN559" s="67" t="str">
        <f t="shared" si="6139"/>
        <v/>
      </c>
      <c r="AO559" s="67" t="str">
        <f t="shared" si="6140"/>
        <v/>
      </c>
      <c r="AP559" s="67" t="str">
        <f t="shared" si="6141"/>
        <v/>
      </c>
      <c r="AQ559" s="67" t="str">
        <f t="shared" si="6142"/>
        <v/>
      </c>
      <c r="AR559" s="67" t="str">
        <f t="shared" si="6143"/>
        <v/>
      </c>
      <c r="AS559" s="67" t="str">
        <f t="shared" si="6144"/>
        <v/>
      </c>
      <c r="AT559" s="67" t="str">
        <f t="shared" si="6145"/>
        <v/>
      </c>
      <c r="AU559" s="75" t="str">
        <f t="shared" si="6146"/>
        <v/>
      </c>
      <c r="AV559" s="74" t="str">
        <f t="shared" si="6363"/>
        <v/>
      </c>
      <c r="AW559" s="67" t="str">
        <f t="shared" ref="AW559" si="6631">IF(AND($F559=AV$2,$D559=AV$3,$E559=AW$4),1,"")</f>
        <v/>
      </c>
      <c r="AX559" s="67" t="str">
        <f t="shared" si="6148"/>
        <v/>
      </c>
      <c r="AY559" s="67" t="str">
        <f t="shared" si="6149"/>
        <v/>
      </c>
      <c r="AZ559" s="67" t="str">
        <f t="shared" si="6150"/>
        <v/>
      </c>
      <c r="BA559" s="67" t="str">
        <f t="shared" si="6151"/>
        <v/>
      </c>
      <c r="BB559" s="67" t="str">
        <f t="shared" si="6152"/>
        <v/>
      </c>
      <c r="BC559" s="67" t="str">
        <f t="shared" si="6153"/>
        <v/>
      </c>
      <c r="BD559" s="67" t="str">
        <f t="shared" si="6154"/>
        <v/>
      </c>
      <c r="BE559" s="75" t="str">
        <f t="shared" si="6155"/>
        <v/>
      </c>
      <c r="BF559" s="74" t="str">
        <f t="shared" si="6365"/>
        <v/>
      </c>
      <c r="BG559" s="67" t="str">
        <f t="shared" ref="BG559" si="6632">IF(AND($F559=BF$2,$D559=BF$3,$E559=BG$4),1,"")</f>
        <v/>
      </c>
      <c r="BH559" s="67" t="str">
        <f t="shared" si="6157"/>
        <v/>
      </c>
      <c r="BI559" s="67" t="str">
        <f t="shared" si="6158"/>
        <v/>
      </c>
      <c r="BJ559" s="67" t="str">
        <f t="shared" si="6159"/>
        <v/>
      </c>
      <c r="BK559" s="67" t="str">
        <f t="shared" si="6160"/>
        <v/>
      </c>
      <c r="BL559" s="67" t="str">
        <f t="shared" si="6161"/>
        <v/>
      </c>
      <c r="BM559" s="67" t="str">
        <f t="shared" si="6162"/>
        <v/>
      </c>
      <c r="BN559" s="67" t="str">
        <f t="shared" si="6163"/>
        <v/>
      </c>
      <c r="BO559" s="75" t="str">
        <f t="shared" si="6164"/>
        <v/>
      </c>
      <c r="BP559" s="74" t="str">
        <f t="shared" si="6367"/>
        <v/>
      </c>
      <c r="BQ559" s="67" t="str">
        <f t="shared" ref="BQ559" si="6633">IF(AND($F559=BP$2,$D559=BP$3,$E559=BQ$4),1,"")</f>
        <v/>
      </c>
      <c r="BR559" s="67" t="str">
        <f t="shared" si="6166"/>
        <v/>
      </c>
      <c r="BS559" s="67" t="str">
        <f t="shared" si="6167"/>
        <v/>
      </c>
      <c r="BT559" s="67" t="str">
        <f t="shared" si="6168"/>
        <v/>
      </c>
      <c r="BU559" s="67" t="str">
        <f t="shared" si="6169"/>
        <v/>
      </c>
      <c r="BV559" s="67" t="str">
        <f t="shared" si="6170"/>
        <v/>
      </c>
      <c r="BW559" s="67" t="str">
        <f t="shared" si="6171"/>
        <v/>
      </c>
      <c r="BX559" s="67" t="str">
        <f t="shared" si="6172"/>
        <v/>
      </c>
      <c r="BY559" s="75" t="str">
        <f t="shared" si="6173"/>
        <v/>
      </c>
      <c r="BZ559" s="74" t="str">
        <f t="shared" si="6369"/>
        <v/>
      </c>
      <c r="CA559" s="67" t="str">
        <f t="shared" ref="CA559" si="6634">IF(AND($F559=BZ$2,$D559=BZ$3,$E559=CA$4),1,"")</f>
        <v/>
      </c>
      <c r="CB559" s="67" t="str">
        <f t="shared" si="6175"/>
        <v/>
      </c>
      <c r="CC559" s="67" t="str">
        <f t="shared" si="6176"/>
        <v/>
      </c>
      <c r="CD559" s="67" t="str">
        <f t="shared" si="6177"/>
        <v/>
      </c>
      <c r="CE559" s="67" t="str">
        <f t="shared" si="6178"/>
        <v/>
      </c>
      <c r="CF559" s="67" t="str">
        <f t="shared" si="6179"/>
        <v/>
      </c>
      <c r="CG559" s="67" t="str">
        <f t="shared" si="6180"/>
        <v/>
      </c>
      <c r="CH559" s="67" t="str">
        <f t="shared" si="6181"/>
        <v/>
      </c>
      <c r="CI559" s="75" t="str">
        <f t="shared" si="6182"/>
        <v/>
      </c>
      <c r="CJ559" s="74" t="str">
        <f t="shared" si="6371"/>
        <v/>
      </c>
      <c r="CK559" s="67" t="str">
        <f t="shared" ref="CK559" si="6635">IF(AND($F559=CJ$2,$D559=CJ$3,$E559=CK$4),1,"")</f>
        <v/>
      </c>
      <c r="CL559" s="67" t="str">
        <f t="shared" si="6184"/>
        <v/>
      </c>
      <c r="CM559" s="67" t="str">
        <f t="shared" si="6185"/>
        <v/>
      </c>
      <c r="CN559" s="67" t="str">
        <f t="shared" si="6186"/>
        <v/>
      </c>
      <c r="CO559" s="67" t="str">
        <f t="shared" si="6187"/>
        <v/>
      </c>
      <c r="CP559" s="67" t="str">
        <f t="shared" si="6188"/>
        <v/>
      </c>
      <c r="CQ559" s="67" t="str">
        <f t="shared" si="6189"/>
        <v/>
      </c>
      <c r="CR559" s="67" t="str">
        <f t="shared" si="6190"/>
        <v/>
      </c>
      <c r="CS559" s="75" t="str">
        <f t="shared" si="6191"/>
        <v/>
      </c>
      <c r="CT559" s="74" t="str">
        <f t="shared" si="6373"/>
        <v/>
      </c>
      <c r="CU559" s="67" t="str">
        <f t="shared" ref="CU559" si="6636">IF(AND($F559=CT$2,$D559=CT$3,$E559=CU$4),1,"")</f>
        <v/>
      </c>
      <c r="CV559" s="67" t="str">
        <f t="shared" si="6193"/>
        <v/>
      </c>
      <c r="CW559" s="67" t="str">
        <f t="shared" si="6194"/>
        <v/>
      </c>
      <c r="CX559" s="67" t="str">
        <f t="shared" si="6195"/>
        <v/>
      </c>
      <c r="CY559" s="67" t="str">
        <f t="shared" si="6196"/>
        <v/>
      </c>
      <c r="CZ559" s="67" t="str">
        <f t="shared" si="6197"/>
        <v/>
      </c>
      <c r="DA559" s="67" t="str">
        <f t="shared" si="6198"/>
        <v/>
      </c>
      <c r="DB559" s="67" t="str">
        <f t="shared" si="6199"/>
        <v/>
      </c>
      <c r="DC559" s="75" t="str">
        <f t="shared" si="6200"/>
        <v/>
      </c>
      <c r="DD559" s="74" t="str">
        <f t="shared" si="6375"/>
        <v/>
      </c>
      <c r="DE559" s="67" t="str">
        <f t="shared" ref="DE559" si="6637">IF(AND($F559=DD$2,$D559=DD$3,$E559=DE$4),1,"")</f>
        <v/>
      </c>
      <c r="DF559" s="67" t="str">
        <f t="shared" si="6202"/>
        <v/>
      </c>
      <c r="DG559" s="67" t="str">
        <f t="shared" si="6203"/>
        <v/>
      </c>
      <c r="DH559" s="67" t="str">
        <f t="shared" si="6204"/>
        <v/>
      </c>
      <c r="DI559" s="67" t="str">
        <f t="shared" si="6205"/>
        <v/>
      </c>
      <c r="DJ559" s="67" t="str">
        <f t="shared" si="6206"/>
        <v/>
      </c>
      <c r="DK559" s="67" t="str">
        <f t="shared" si="6207"/>
        <v/>
      </c>
      <c r="DL559" s="67" t="str">
        <f t="shared" si="6208"/>
        <v/>
      </c>
      <c r="DM559" s="75" t="str">
        <f t="shared" si="6209"/>
        <v/>
      </c>
      <c r="DN559" s="74" t="str">
        <f t="shared" si="6377"/>
        <v/>
      </c>
      <c r="DO559" s="67" t="str">
        <f t="shared" ref="DO559" si="6638">IF(AND($F559=DN$2,$D559=DN$3,$E559=DO$4),1,"")</f>
        <v/>
      </c>
      <c r="DP559" s="67" t="str">
        <f t="shared" si="6211"/>
        <v/>
      </c>
      <c r="DQ559" s="67" t="str">
        <f t="shared" si="6212"/>
        <v/>
      </c>
      <c r="DR559" s="67" t="str">
        <f t="shared" si="6213"/>
        <v/>
      </c>
      <c r="DS559" s="67" t="str">
        <f t="shared" si="6214"/>
        <v/>
      </c>
      <c r="DT559" s="67" t="str">
        <f t="shared" si="6215"/>
        <v/>
      </c>
      <c r="DU559" s="67" t="str">
        <f t="shared" si="6216"/>
        <v/>
      </c>
      <c r="DV559" s="67" t="str">
        <f t="shared" si="6217"/>
        <v/>
      </c>
      <c r="DW559" s="76" t="str">
        <f t="shared" si="6218"/>
        <v/>
      </c>
      <c r="DX559" s="73"/>
    </row>
    <row r="560" spans="1:128" hidden="1">
      <c r="A560" s="67" t="str">
        <f>IF(OR(B560=0,B560=""),"",'Stu.Detail (1-20)'!A562)</f>
        <v/>
      </c>
      <c r="B560" s="67" t="str">
        <f>IF(OR('Stu.Detail (1-20)'!B562=0,'Stu.Detail (1-20)'!B562=""),"",'Stu.Detail (1-20)'!B562)</f>
        <v/>
      </c>
      <c r="C560" s="68" t="str">
        <f>IF(OR('Stu.Detail (1-20)'!C562=0,'Stu.Detail (1-20)'!C562=""),"",'Stu.Detail (1-20)'!C562)</f>
        <v/>
      </c>
      <c r="D560" s="67" t="str">
        <f>IF(OR('Stu.Detail (1-20)'!J562=0,'Stu.Detail (1-20)'!J562=""),"",'Stu.Detail (1-20)'!J562)</f>
        <v/>
      </c>
      <c r="E560" s="67" t="str">
        <f>IF(OR('Stu.Detail (1-20)'!K562=0,'Stu.Detail (1-20)'!K562=""),"",'Stu.Detail (1-20)'!K562)</f>
        <v/>
      </c>
      <c r="F560" s="67" t="str">
        <f>IF(OR('Stu.Detail (1-20)'!L562=0,'Stu.Detail (1-20)'!L562=""),"",'Stu.Detail (1-20)'!L562)</f>
        <v/>
      </c>
      <c r="H560" s="74" t="str">
        <f t="shared" si="6109"/>
        <v/>
      </c>
      <c r="I560" s="67" t="str">
        <f t="shared" si="6110"/>
        <v/>
      </c>
      <c r="J560" s="67" t="str">
        <f t="shared" si="6111"/>
        <v/>
      </c>
      <c r="K560" s="67" t="str">
        <f t="shared" si="6112"/>
        <v/>
      </c>
      <c r="L560" s="67" t="str">
        <f t="shared" si="6113"/>
        <v/>
      </c>
      <c r="M560" s="67" t="str">
        <f t="shared" si="6114"/>
        <v/>
      </c>
      <c r="N560" s="67" t="str">
        <f t="shared" si="6115"/>
        <v/>
      </c>
      <c r="O560" s="67" t="str">
        <f t="shared" si="6116"/>
        <v/>
      </c>
      <c r="P560" s="67" t="str">
        <f t="shared" si="6117"/>
        <v/>
      </c>
      <c r="Q560" s="75" t="str">
        <f t="shared" si="6118"/>
        <v/>
      </c>
      <c r="R560" s="74" t="str">
        <f t="shared" si="6119"/>
        <v/>
      </c>
      <c r="S560" s="67" t="str">
        <f t="shared" si="6120"/>
        <v/>
      </c>
      <c r="T560" s="67" t="str">
        <f t="shared" si="6121"/>
        <v/>
      </c>
      <c r="U560" s="67" t="str">
        <f t="shared" si="6122"/>
        <v/>
      </c>
      <c r="V560" s="67" t="str">
        <f t="shared" si="6123"/>
        <v/>
      </c>
      <c r="W560" s="67" t="str">
        <f t="shared" si="6124"/>
        <v/>
      </c>
      <c r="X560" s="67" t="str">
        <f t="shared" si="6125"/>
        <v/>
      </c>
      <c r="Y560" s="67" t="str">
        <f t="shared" si="6126"/>
        <v/>
      </c>
      <c r="Z560" s="67" t="str">
        <f t="shared" si="6127"/>
        <v/>
      </c>
      <c r="AA560" s="75" t="str">
        <f t="shared" si="6128"/>
        <v/>
      </c>
      <c r="AB560" s="74" t="str">
        <f t="shared" si="6359"/>
        <v/>
      </c>
      <c r="AC560" s="67" t="str">
        <f t="shared" ref="AC560" si="6639">IF(AND($F560=AB$2,$D560=AB$3,$E560=AC$4),1,"")</f>
        <v/>
      </c>
      <c r="AD560" s="67" t="str">
        <f t="shared" si="6130"/>
        <v/>
      </c>
      <c r="AE560" s="67" t="str">
        <f t="shared" si="6131"/>
        <v/>
      </c>
      <c r="AF560" s="67" t="str">
        <f t="shared" si="6132"/>
        <v/>
      </c>
      <c r="AG560" s="67" t="str">
        <f t="shared" si="6133"/>
        <v/>
      </c>
      <c r="AH560" s="67" t="str">
        <f t="shared" si="6134"/>
        <v/>
      </c>
      <c r="AI560" s="67" t="str">
        <f t="shared" si="6135"/>
        <v/>
      </c>
      <c r="AJ560" s="67" t="str">
        <f t="shared" si="6136"/>
        <v/>
      </c>
      <c r="AK560" s="75" t="str">
        <f t="shared" si="6137"/>
        <v/>
      </c>
      <c r="AL560" s="74" t="str">
        <f t="shared" si="6361"/>
        <v/>
      </c>
      <c r="AM560" s="67" t="str">
        <f t="shared" ref="AM560" si="6640">IF(AND($F560=AL$2,$D560=AL$3,$E560=AM$4),1,"")</f>
        <v/>
      </c>
      <c r="AN560" s="67" t="str">
        <f t="shared" si="6139"/>
        <v/>
      </c>
      <c r="AO560" s="67" t="str">
        <f t="shared" si="6140"/>
        <v/>
      </c>
      <c r="AP560" s="67" t="str">
        <f t="shared" si="6141"/>
        <v/>
      </c>
      <c r="AQ560" s="67" t="str">
        <f t="shared" si="6142"/>
        <v/>
      </c>
      <c r="AR560" s="67" t="str">
        <f t="shared" si="6143"/>
        <v/>
      </c>
      <c r="AS560" s="67" t="str">
        <f t="shared" si="6144"/>
        <v/>
      </c>
      <c r="AT560" s="67" t="str">
        <f t="shared" si="6145"/>
        <v/>
      </c>
      <c r="AU560" s="75" t="str">
        <f t="shared" si="6146"/>
        <v/>
      </c>
      <c r="AV560" s="74" t="str">
        <f t="shared" si="6363"/>
        <v/>
      </c>
      <c r="AW560" s="67" t="str">
        <f t="shared" ref="AW560" si="6641">IF(AND($F560=AV$2,$D560=AV$3,$E560=AW$4),1,"")</f>
        <v/>
      </c>
      <c r="AX560" s="67" t="str">
        <f t="shared" si="6148"/>
        <v/>
      </c>
      <c r="AY560" s="67" t="str">
        <f t="shared" si="6149"/>
        <v/>
      </c>
      <c r="AZ560" s="67" t="str">
        <f t="shared" si="6150"/>
        <v/>
      </c>
      <c r="BA560" s="67" t="str">
        <f t="shared" si="6151"/>
        <v/>
      </c>
      <c r="BB560" s="67" t="str">
        <f t="shared" si="6152"/>
        <v/>
      </c>
      <c r="BC560" s="67" t="str">
        <f t="shared" si="6153"/>
        <v/>
      </c>
      <c r="BD560" s="67" t="str">
        <f t="shared" si="6154"/>
        <v/>
      </c>
      <c r="BE560" s="75" t="str">
        <f t="shared" si="6155"/>
        <v/>
      </c>
      <c r="BF560" s="74" t="str">
        <f t="shared" si="6365"/>
        <v/>
      </c>
      <c r="BG560" s="67" t="str">
        <f t="shared" ref="BG560" si="6642">IF(AND($F560=BF$2,$D560=BF$3,$E560=BG$4),1,"")</f>
        <v/>
      </c>
      <c r="BH560" s="67" t="str">
        <f t="shared" si="6157"/>
        <v/>
      </c>
      <c r="BI560" s="67" t="str">
        <f t="shared" si="6158"/>
        <v/>
      </c>
      <c r="BJ560" s="67" t="str">
        <f t="shared" si="6159"/>
        <v/>
      </c>
      <c r="BK560" s="67" t="str">
        <f t="shared" si="6160"/>
        <v/>
      </c>
      <c r="BL560" s="67" t="str">
        <f t="shared" si="6161"/>
        <v/>
      </c>
      <c r="BM560" s="67" t="str">
        <f t="shared" si="6162"/>
        <v/>
      </c>
      <c r="BN560" s="67" t="str">
        <f t="shared" si="6163"/>
        <v/>
      </c>
      <c r="BO560" s="75" t="str">
        <f t="shared" si="6164"/>
        <v/>
      </c>
      <c r="BP560" s="74" t="str">
        <f t="shared" si="6367"/>
        <v/>
      </c>
      <c r="BQ560" s="67" t="str">
        <f t="shared" ref="BQ560" si="6643">IF(AND($F560=BP$2,$D560=BP$3,$E560=BQ$4),1,"")</f>
        <v/>
      </c>
      <c r="BR560" s="67" t="str">
        <f t="shared" si="6166"/>
        <v/>
      </c>
      <c r="BS560" s="67" t="str">
        <f t="shared" si="6167"/>
        <v/>
      </c>
      <c r="BT560" s="67" t="str">
        <f t="shared" si="6168"/>
        <v/>
      </c>
      <c r="BU560" s="67" t="str">
        <f t="shared" si="6169"/>
        <v/>
      </c>
      <c r="BV560" s="67" t="str">
        <f t="shared" si="6170"/>
        <v/>
      </c>
      <c r="BW560" s="67" t="str">
        <f t="shared" si="6171"/>
        <v/>
      </c>
      <c r="BX560" s="67" t="str">
        <f t="shared" si="6172"/>
        <v/>
      </c>
      <c r="BY560" s="75" t="str">
        <f t="shared" si="6173"/>
        <v/>
      </c>
      <c r="BZ560" s="74" t="str">
        <f t="shared" si="6369"/>
        <v/>
      </c>
      <c r="CA560" s="67" t="str">
        <f t="shared" ref="CA560" si="6644">IF(AND($F560=BZ$2,$D560=BZ$3,$E560=CA$4),1,"")</f>
        <v/>
      </c>
      <c r="CB560" s="67" t="str">
        <f t="shared" si="6175"/>
        <v/>
      </c>
      <c r="CC560" s="67" t="str">
        <f t="shared" si="6176"/>
        <v/>
      </c>
      <c r="CD560" s="67" t="str">
        <f t="shared" si="6177"/>
        <v/>
      </c>
      <c r="CE560" s="67" t="str">
        <f t="shared" si="6178"/>
        <v/>
      </c>
      <c r="CF560" s="67" t="str">
        <f t="shared" si="6179"/>
        <v/>
      </c>
      <c r="CG560" s="67" t="str">
        <f t="shared" si="6180"/>
        <v/>
      </c>
      <c r="CH560" s="67" t="str">
        <f t="shared" si="6181"/>
        <v/>
      </c>
      <c r="CI560" s="75" t="str">
        <f t="shared" si="6182"/>
        <v/>
      </c>
      <c r="CJ560" s="74" t="str">
        <f t="shared" si="6371"/>
        <v/>
      </c>
      <c r="CK560" s="67" t="str">
        <f t="shared" ref="CK560" si="6645">IF(AND($F560=CJ$2,$D560=CJ$3,$E560=CK$4),1,"")</f>
        <v/>
      </c>
      <c r="CL560" s="67" t="str">
        <f t="shared" si="6184"/>
        <v/>
      </c>
      <c r="CM560" s="67" t="str">
        <f t="shared" si="6185"/>
        <v/>
      </c>
      <c r="CN560" s="67" t="str">
        <f t="shared" si="6186"/>
        <v/>
      </c>
      <c r="CO560" s="67" t="str">
        <f t="shared" si="6187"/>
        <v/>
      </c>
      <c r="CP560" s="67" t="str">
        <f t="shared" si="6188"/>
        <v/>
      </c>
      <c r="CQ560" s="67" t="str">
        <f t="shared" si="6189"/>
        <v/>
      </c>
      <c r="CR560" s="67" t="str">
        <f t="shared" si="6190"/>
        <v/>
      </c>
      <c r="CS560" s="75" t="str">
        <f t="shared" si="6191"/>
        <v/>
      </c>
      <c r="CT560" s="74" t="str">
        <f t="shared" si="6373"/>
        <v/>
      </c>
      <c r="CU560" s="67" t="str">
        <f t="shared" ref="CU560" si="6646">IF(AND($F560=CT$2,$D560=CT$3,$E560=CU$4),1,"")</f>
        <v/>
      </c>
      <c r="CV560" s="67" t="str">
        <f t="shared" si="6193"/>
        <v/>
      </c>
      <c r="CW560" s="67" t="str">
        <f t="shared" si="6194"/>
        <v/>
      </c>
      <c r="CX560" s="67" t="str">
        <f t="shared" si="6195"/>
        <v/>
      </c>
      <c r="CY560" s="67" t="str">
        <f t="shared" si="6196"/>
        <v/>
      </c>
      <c r="CZ560" s="67" t="str">
        <f t="shared" si="6197"/>
        <v/>
      </c>
      <c r="DA560" s="67" t="str">
        <f t="shared" si="6198"/>
        <v/>
      </c>
      <c r="DB560" s="67" t="str">
        <f t="shared" si="6199"/>
        <v/>
      </c>
      <c r="DC560" s="75" t="str">
        <f t="shared" si="6200"/>
        <v/>
      </c>
      <c r="DD560" s="74" t="str">
        <f t="shared" si="6375"/>
        <v/>
      </c>
      <c r="DE560" s="67" t="str">
        <f t="shared" ref="DE560" si="6647">IF(AND($F560=DD$2,$D560=DD$3,$E560=DE$4),1,"")</f>
        <v/>
      </c>
      <c r="DF560" s="67" t="str">
        <f t="shared" si="6202"/>
        <v/>
      </c>
      <c r="DG560" s="67" t="str">
        <f t="shared" si="6203"/>
        <v/>
      </c>
      <c r="DH560" s="67" t="str">
        <f t="shared" si="6204"/>
        <v/>
      </c>
      <c r="DI560" s="67" t="str">
        <f t="shared" si="6205"/>
        <v/>
      </c>
      <c r="DJ560" s="67" t="str">
        <f t="shared" si="6206"/>
        <v/>
      </c>
      <c r="DK560" s="67" t="str">
        <f t="shared" si="6207"/>
        <v/>
      </c>
      <c r="DL560" s="67" t="str">
        <f t="shared" si="6208"/>
        <v/>
      </c>
      <c r="DM560" s="75" t="str">
        <f t="shared" si="6209"/>
        <v/>
      </c>
      <c r="DN560" s="74" t="str">
        <f t="shared" si="6377"/>
        <v/>
      </c>
      <c r="DO560" s="67" t="str">
        <f t="shared" ref="DO560" si="6648">IF(AND($F560=DN$2,$D560=DN$3,$E560=DO$4),1,"")</f>
        <v/>
      </c>
      <c r="DP560" s="67" t="str">
        <f t="shared" si="6211"/>
        <v/>
      </c>
      <c r="DQ560" s="67" t="str">
        <f t="shared" si="6212"/>
        <v/>
      </c>
      <c r="DR560" s="67" t="str">
        <f t="shared" si="6213"/>
        <v/>
      </c>
      <c r="DS560" s="67" t="str">
        <f t="shared" si="6214"/>
        <v/>
      </c>
      <c r="DT560" s="67" t="str">
        <f t="shared" si="6215"/>
        <v/>
      </c>
      <c r="DU560" s="67" t="str">
        <f t="shared" si="6216"/>
        <v/>
      </c>
      <c r="DV560" s="67" t="str">
        <f t="shared" si="6217"/>
        <v/>
      </c>
      <c r="DW560" s="76" t="str">
        <f t="shared" si="6218"/>
        <v/>
      </c>
      <c r="DX560" s="73"/>
    </row>
    <row r="561" spans="1:128" hidden="1">
      <c r="A561" s="67" t="str">
        <f>IF(OR(B561=0,B561=""),"",'Stu.Detail (1-20)'!A563)</f>
        <v/>
      </c>
      <c r="B561" s="67" t="str">
        <f>IF(OR('Stu.Detail (1-20)'!B563=0,'Stu.Detail (1-20)'!B563=""),"",'Stu.Detail (1-20)'!B563)</f>
        <v/>
      </c>
      <c r="C561" s="68" t="str">
        <f>IF(OR('Stu.Detail (1-20)'!C563=0,'Stu.Detail (1-20)'!C563=""),"",'Stu.Detail (1-20)'!C563)</f>
        <v/>
      </c>
      <c r="D561" s="67" t="str">
        <f>IF(OR('Stu.Detail (1-20)'!J563=0,'Stu.Detail (1-20)'!J563=""),"",'Stu.Detail (1-20)'!J563)</f>
        <v/>
      </c>
      <c r="E561" s="67" t="str">
        <f>IF(OR('Stu.Detail (1-20)'!K563=0,'Stu.Detail (1-20)'!K563=""),"",'Stu.Detail (1-20)'!K563)</f>
        <v/>
      </c>
      <c r="F561" s="67" t="str">
        <f>IF(OR('Stu.Detail (1-20)'!L563=0,'Stu.Detail (1-20)'!L563=""),"",'Stu.Detail (1-20)'!L563)</f>
        <v/>
      </c>
      <c r="H561" s="74" t="str">
        <f t="shared" si="6109"/>
        <v/>
      </c>
      <c r="I561" s="67" t="str">
        <f t="shared" si="6110"/>
        <v/>
      </c>
      <c r="J561" s="67" t="str">
        <f t="shared" si="6111"/>
        <v/>
      </c>
      <c r="K561" s="67" t="str">
        <f t="shared" si="6112"/>
        <v/>
      </c>
      <c r="L561" s="67" t="str">
        <f t="shared" si="6113"/>
        <v/>
      </c>
      <c r="M561" s="67" t="str">
        <f t="shared" si="6114"/>
        <v/>
      </c>
      <c r="N561" s="67" t="str">
        <f t="shared" si="6115"/>
        <v/>
      </c>
      <c r="O561" s="67" t="str">
        <f t="shared" si="6116"/>
        <v/>
      </c>
      <c r="P561" s="67" t="str">
        <f t="shared" si="6117"/>
        <v/>
      </c>
      <c r="Q561" s="75" t="str">
        <f t="shared" si="6118"/>
        <v/>
      </c>
      <c r="R561" s="74" t="str">
        <f t="shared" si="6119"/>
        <v/>
      </c>
      <c r="S561" s="67" t="str">
        <f t="shared" si="6120"/>
        <v/>
      </c>
      <c r="T561" s="67" t="str">
        <f t="shared" si="6121"/>
        <v/>
      </c>
      <c r="U561" s="67" t="str">
        <f t="shared" si="6122"/>
        <v/>
      </c>
      <c r="V561" s="67" t="str">
        <f t="shared" si="6123"/>
        <v/>
      </c>
      <c r="W561" s="67" t="str">
        <f t="shared" si="6124"/>
        <v/>
      </c>
      <c r="X561" s="67" t="str">
        <f t="shared" si="6125"/>
        <v/>
      </c>
      <c r="Y561" s="67" t="str">
        <f t="shared" si="6126"/>
        <v/>
      </c>
      <c r="Z561" s="67" t="str">
        <f t="shared" si="6127"/>
        <v/>
      </c>
      <c r="AA561" s="75" t="str">
        <f t="shared" si="6128"/>
        <v/>
      </c>
      <c r="AB561" s="74" t="str">
        <f t="shared" si="6359"/>
        <v/>
      </c>
      <c r="AC561" s="67" t="str">
        <f t="shared" ref="AC561" si="6649">IF(AND($F561=AB$2,$D561=AB$3,$E561=AC$4),1,"")</f>
        <v/>
      </c>
      <c r="AD561" s="67" t="str">
        <f t="shared" si="6130"/>
        <v/>
      </c>
      <c r="AE561" s="67" t="str">
        <f t="shared" si="6131"/>
        <v/>
      </c>
      <c r="AF561" s="67" t="str">
        <f t="shared" si="6132"/>
        <v/>
      </c>
      <c r="AG561" s="67" t="str">
        <f t="shared" si="6133"/>
        <v/>
      </c>
      <c r="AH561" s="67" t="str">
        <f t="shared" si="6134"/>
        <v/>
      </c>
      <c r="AI561" s="67" t="str">
        <f t="shared" si="6135"/>
        <v/>
      </c>
      <c r="AJ561" s="67" t="str">
        <f t="shared" si="6136"/>
        <v/>
      </c>
      <c r="AK561" s="75" t="str">
        <f t="shared" si="6137"/>
        <v/>
      </c>
      <c r="AL561" s="74" t="str">
        <f t="shared" si="6361"/>
        <v/>
      </c>
      <c r="AM561" s="67" t="str">
        <f t="shared" ref="AM561" si="6650">IF(AND($F561=AL$2,$D561=AL$3,$E561=AM$4),1,"")</f>
        <v/>
      </c>
      <c r="AN561" s="67" t="str">
        <f t="shared" si="6139"/>
        <v/>
      </c>
      <c r="AO561" s="67" t="str">
        <f t="shared" si="6140"/>
        <v/>
      </c>
      <c r="AP561" s="67" t="str">
        <f t="shared" si="6141"/>
        <v/>
      </c>
      <c r="AQ561" s="67" t="str">
        <f t="shared" si="6142"/>
        <v/>
      </c>
      <c r="AR561" s="67" t="str">
        <f t="shared" si="6143"/>
        <v/>
      </c>
      <c r="AS561" s="67" t="str">
        <f t="shared" si="6144"/>
        <v/>
      </c>
      <c r="AT561" s="67" t="str">
        <f t="shared" si="6145"/>
        <v/>
      </c>
      <c r="AU561" s="75" t="str">
        <f t="shared" si="6146"/>
        <v/>
      </c>
      <c r="AV561" s="74" t="str">
        <f t="shared" si="6363"/>
        <v/>
      </c>
      <c r="AW561" s="67" t="str">
        <f t="shared" ref="AW561" si="6651">IF(AND($F561=AV$2,$D561=AV$3,$E561=AW$4),1,"")</f>
        <v/>
      </c>
      <c r="AX561" s="67" t="str">
        <f t="shared" si="6148"/>
        <v/>
      </c>
      <c r="AY561" s="67" t="str">
        <f t="shared" si="6149"/>
        <v/>
      </c>
      <c r="AZ561" s="67" t="str">
        <f t="shared" si="6150"/>
        <v/>
      </c>
      <c r="BA561" s="67" t="str">
        <f t="shared" si="6151"/>
        <v/>
      </c>
      <c r="BB561" s="67" t="str">
        <f t="shared" si="6152"/>
        <v/>
      </c>
      <c r="BC561" s="67" t="str">
        <f t="shared" si="6153"/>
        <v/>
      </c>
      <c r="BD561" s="67" t="str">
        <f t="shared" si="6154"/>
        <v/>
      </c>
      <c r="BE561" s="75" t="str">
        <f t="shared" si="6155"/>
        <v/>
      </c>
      <c r="BF561" s="74" t="str">
        <f t="shared" si="6365"/>
        <v/>
      </c>
      <c r="BG561" s="67" t="str">
        <f t="shared" ref="BG561" si="6652">IF(AND($F561=BF$2,$D561=BF$3,$E561=BG$4),1,"")</f>
        <v/>
      </c>
      <c r="BH561" s="67" t="str">
        <f t="shared" si="6157"/>
        <v/>
      </c>
      <c r="BI561" s="67" t="str">
        <f t="shared" si="6158"/>
        <v/>
      </c>
      <c r="BJ561" s="67" t="str">
        <f t="shared" si="6159"/>
        <v/>
      </c>
      <c r="BK561" s="67" t="str">
        <f t="shared" si="6160"/>
        <v/>
      </c>
      <c r="BL561" s="67" t="str">
        <f t="shared" si="6161"/>
        <v/>
      </c>
      <c r="BM561" s="67" t="str">
        <f t="shared" si="6162"/>
        <v/>
      </c>
      <c r="BN561" s="67" t="str">
        <f t="shared" si="6163"/>
        <v/>
      </c>
      <c r="BO561" s="75" t="str">
        <f t="shared" si="6164"/>
        <v/>
      </c>
      <c r="BP561" s="74" t="str">
        <f t="shared" si="6367"/>
        <v/>
      </c>
      <c r="BQ561" s="67" t="str">
        <f t="shared" ref="BQ561" si="6653">IF(AND($F561=BP$2,$D561=BP$3,$E561=BQ$4),1,"")</f>
        <v/>
      </c>
      <c r="BR561" s="67" t="str">
        <f t="shared" si="6166"/>
        <v/>
      </c>
      <c r="BS561" s="67" t="str">
        <f t="shared" si="6167"/>
        <v/>
      </c>
      <c r="BT561" s="67" t="str">
        <f t="shared" si="6168"/>
        <v/>
      </c>
      <c r="BU561" s="67" t="str">
        <f t="shared" si="6169"/>
        <v/>
      </c>
      <c r="BV561" s="67" t="str">
        <f t="shared" si="6170"/>
        <v/>
      </c>
      <c r="BW561" s="67" t="str">
        <f t="shared" si="6171"/>
        <v/>
      </c>
      <c r="BX561" s="67" t="str">
        <f t="shared" si="6172"/>
        <v/>
      </c>
      <c r="BY561" s="75" t="str">
        <f t="shared" si="6173"/>
        <v/>
      </c>
      <c r="BZ561" s="74" t="str">
        <f t="shared" si="6369"/>
        <v/>
      </c>
      <c r="CA561" s="67" t="str">
        <f t="shared" ref="CA561" si="6654">IF(AND($F561=BZ$2,$D561=BZ$3,$E561=CA$4),1,"")</f>
        <v/>
      </c>
      <c r="CB561" s="67" t="str">
        <f t="shared" si="6175"/>
        <v/>
      </c>
      <c r="CC561" s="67" t="str">
        <f t="shared" si="6176"/>
        <v/>
      </c>
      <c r="CD561" s="67" t="str">
        <f t="shared" si="6177"/>
        <v/>
      </c>
      <c r="CE561" s="67" t="str">
        <f t="shared" si="6178"/>
        <v/>
      </c>
      <c r="CF561" s="67" t="str">
        <f t="shared" si="6179"/>
        <v/>
      </c>
      <c r="CG561" s="67" t="str">
        <f t="shared" si="6180"/>
        <v/>
      </c>
      <c r="CH561" s="67" t="str">
        <f t="shared" si="6181"/>
        <v/>
      </c>
      <c r="CI561" s="75" t="str">
        <f t="shared" si="6182"/>
        <v/>
      </c>
      <c r="CJ561" s="74" t="str">
        <f t="shared" si="6371"/>
        <v/>
      </c>
      <c r="CK561" s="67" t="str">
        <f t="shared" ref="CK561" si="6655">IF(AND($F561=CJ$2,$D561=CJ$3,$E561=CK$4),1,"")</f>
        <v/>
      </c>
      <c r="CL561" s="67" t="str">
        <f t="shared" si="6184"/>
        <v/>
      </c>
      <c r="CM561" s="67" t="str">
        <f t="shared" si="6185"/>
        <v/>
      </c>
      <c r="CN561" s="67" t="str">
        <f t="shared" si="6186"/>
        <v/>
      </c>
      <c r="CO561" s="67" t="str">
        <f t="shared" si="6187"/>
        <v/>
      </c>
      <c r="CP561" s="67" t="str">
        <f t="shared" si="6188"/>
        <v/>
      </c>
      <c r="CQ561" s="67" t="str">
        <f t="shared" si="6189"/>
        <v/>
      </c>
      <c r="CR561" s="67" t="str">
        <f t="shared" si="6190"/>
        <v/>
      </c>
      <c r="CS561" s="75" t="str">
        <f t="shared" si="6191"/>
        <v/>
      </c>
      <c r="CT561" s="74" t="str">
        <f t="shared" si="6373"/>
        <v/>
      </c>
      <c r="CU561" s="67" t="str">
        <f t="shared" ref="CU561" si="6656">IF(AND($F561=CT$2,$D561=CT$3,$E561=CU$4),1,"")</f>
        <v/>
      </c>
      <c r="CV561" s="67" t="str">
        <f t="shared" si="6193"/>
        <v/>
      </c>
      <c r="CW561" s="67" t="str">
        <f t="shared" si="6194"/>
        <v/>
      </c>
      <c r="CX561" s="67" t="str">
        <f t="shared" si="6195"/>
        <v/>
      </c>
      <c r="CY561" s="67" t="str">
        <f t="shared" si="6196"/>
        <v/>
      </c>
      <c r="CZ561" s="67" t="str">
        <f t="shared" si="6197"/>
        <v/>
      </c>
      <c r="DA561" s="67" t="str">
        <f t="shared" si="6198"/>
        <v/>
      </c>
      <c r="DB561" s="67" t="str">
        <f t="shared" si="6199"/>
        <v/>
      </c>
      <c r="DC561" s="75" t="str">
        <f t="shared" si="6200"/>
        <v/>
      </c>
      <c r="DD561" s="74" t="str">
        <f t="shared" si="6375"/>
        <v/>
      </c>
      <c r="DE561" s="67" t="str">
        <f t="shared" ref="DE561" si="6657">IF(AND($F561=DD$2,$D561=DD$3,$E561=DE$4),1,"")</f>
        <v/>
      </c>
      <c r="DF561" s="67" t="str">
        <f t="shared" si="6202"/>
        <v/>
      </c>
      <c r="DG561" s="67" t="str">
        <f t="shared" si="6203"/>
        <v/>
      </c>
      <c r="DH561" s="67" t="str">
        <f t="shared" si="6204"/>
        <v/>
      </c>
      <c r="DI561" s="67" t="str">
        <f t="shared" si="6205"/>
        <v/>
      </c>
      <c r="DJ561" s="67" t="str">
        <f t="shared" si="6206"/>
        <v/>
      </c>
      <c r="DK561" s="67" t="str">
        <f t="shared" si="6207"/>
        <v/>
      </c>
      <c r="DL561" s="67" t="str">
        <f t="shared" si="6208"/>
        <v/>
      </c>
      <c r="DM561" s="75" t="str">
        <f t="shared" si="6209"/>
        <v/>
      </c>
      <c r="DN561" s="74" t="str">
        <f t="shared" si="6377"/>
        <v/>
      </c>
      <c r="DO561" s="67" t="str">
        <f t="shared" ref="DO561" si="6658">IF(AND($F561=DN$2,$D561=DN$3,$E561=DO$4),1,"")</f>
        <v/>
      </c>
      <c r="DP561" s="67" t="str">
        <f t="shared" si="6211"/>
        <v/>
      </c>
      <c r="DQ561" s="67" t="str">
        <f t="shared" si="6212"/>
        <v/>
      </c>
      <c r="DR561" s="67" t="str">
        <f t="shared" si="6213"/>
        <v/>
      </c>
      <c r="DS561" s="67" t="str">
        <f t="shared" si="6214"/>
        <v/>
      </c>
      <c r="DT561" s="67" t="str">
        <f t="shared" si="6215"/>
        <v/>
      </c>
      <c r="DU561" s="67" t="str">
        <f t="shared" si="6216"/>
        <v/>
      </c>
      <c r="DV561" s="67" t="str">
        <f t="shared" si="6217"/>
        <v/>
      </c>
      <c r="DW561" s="76" t="str">
        <f t="shared" si="6218"/>
        <v/>
      </c>
      <c r="DX561" s="73"/>
    </row>
    <row r="562" spans="1:128" hidden="1">
      <c r="A562" s="67" t="str">
        <f>IF(OR(B562=0,B562=""),"",'Stu.Detail (1-20)'!A564)</f>
        <v/>
      </c>
      <c r="B562" s="67" t="str">
        <f>IF(OR('Stu.Detail (1-20)'!B564=0,'Stu.Detail (1-20)'!B564=""),"",'Stu.Detail (1-20)'!B564)</f>
        <v/>
      </c>
      <c r="C562" s="68" t="str">
        <f>IF(OR('Stu.Detail (1-20)'!C564=0,'Stu.Detail (1-20)'!C564=""),"",'Stu.Detail (1-20)'!C564)</f>
        <v/>
      </c>
      <c r="D562" s="67" t="str">
        <f>IF(OR('Stu.Detail (1-20)'!J564=0,'Stu.Detail (1-20)'!J564=""),"",'Stu.Detail (1-20)'!J564)</f>
        <v/>
      </c>
      <c r="E562" s="67" t="str">
        <f>IF(OR('Stu.Detail (1-20)'!K564=0,'Stu.Detail (1-20)'!K564=""),"",'Stu.Detail (1-20)'!K564)</f>
        <v/>
      </c>
      <c r="F562" s="67" t="str">
        <f>IF(OR('Stu.Detail (1-20)'!L564=0,'Stu.Detail (1-20)'!L564=""),"",'Stu.Detail (1-20)'!L564)</f>
        <v/>
      </c>
      <c r="H562" s="74" t="str">
        <f t="shared" si="6109"/>
        <v/>
      </c>
      <c r="I562" s="67" t="str">
        <f t="shared" si="6110"/>
        <v/>
      </c>
      <c r="J562" s="67" t="str">
        <f t="shared" si="6111"/>
        <v/>
      </c>
      <c r="K562" s="67" t="str">
        <f t="shared" si="6112"/>
        <v/>
      </c>
      <c r="L562" s="67" t="str">
        <f t="shared" si="6113"/>
        <v/>
      </c>
      <c r="M562" s="67" t="str">
        <f t="shared" si="6114"/>
        <v/>
      </c>
      <c r="N562" s="67" t="str">
        <f t="shared" si="6115"/>
        <v/>
      </c>
      <c r="O562" s="67" t="str">
        <f t="shared" si="6116"/>
        <v/>
      </c>
      <c r="P562" s="67" t="str">
        <f t="shared" si="6117"/>
        <v/>
      </c>
      <c r="Q562" s="75" t="str">
        <f t="shared" si="6118"/>
        <v/>
      </c>
      <c r="R562" s="74" t="str">
        <f t="shared" si="6119"/>
        <v/>
      </c>
      <c r="S562" s="67" t="str">
        <f t="shared" si="6120"/>
        <v/>
      </c>
      <c r="T562" s="67" t="str">
        <f t="shared" si="6121"/>
        <v/>
      </c>
      <c r="U562" s="67" t="str">
        <f t="shared" si="6122"/>
        <v/>
      </c>
      <c r="V562" s="67" t="str">
        <f t="shared" si="6123"/>
        <v/>
      </c>
      <c r="W562" s="67" t="str">
        <f t="shared" si="6124"/>
        <v/>
      </c>
      <c r="X562" s="67" t="str">
        <f t="shared" si="6125"/>
        <v/>
      </c>
      <c r="Y562" s="67" t="str">
        <f t="shared" si="6126"/>
        <v/>
      </c>
      <c r="Z562" s="67" t="str">
        <f t="shared" si="6127"/>
        <v/>
      </c>
      <c r="AA562" s="75" t="str">
        <f t="shared" si="6128"/>
        <v/>
      </c>
      <c r="AB562" s="74" t="str">
        <f t="shared" si="6359"/>
        <v/>
      </c>
      <c r="AC562" s="67" t="str">
        <f t="shared" ref="AC562" si="6659">IF(AND($F562=AB$2,$D562=AB$3,$E562=AC$4),1,"")</f>
        <v/>
      </c>
      <c r="AD562" s="67" t="str">
        <f t="shared" si="6130"/>
        <v/>
      </c>
      <c r="AE562" s="67" t="str">
        <f t="shared" si="6131"/>
        <v/>
      </c>
      <c r="AF562" s="67" t="str">
        <f t="shared" si="6132"/>
        <v/>
      </c>
      <c r="AG562" s="67" t="str">
        <f t="shared" si="6133"/>
        <v/>
      </c>
      <c r="AH562" s="67" t="str">
        <f t="shared" si="6134"/>
        <v/>
      </c>
      <c r="AI562" s="67" t="str">
        <f t="shared" si="6135"/>
        <v/>
      </c>
      <c r="AJ562" s="67" t="str">
        <f t="shared" si="6136"/>
        <v/>
      </c>
      <c r="AK562" s="75" t="str">
        <f t="shared" si="6137"/>
        <v/>
      </c>
      <c r="AL562" s="74" t="str">
        <f t="shared" si="6361"/>
        <v/>
      </c>
      <c r="AM562" s="67" t="str">
        <f t="shared" ref="AM562" si="6660">IF(AND($F562=AL$2,$D562=AL$3,$E562=AM$4),1,"")</f>
        <v/>
      </c>
      <c r="AN562" s="67" t="str">
        <f t="shared" si="6139"/>
        <v/>
      </c>
      <c r="AO562" s="67" t="str">
        <f t="shared" si="6140"/>
        <v/>
      </c>
      <c r="AP562" s="67" t="str">
        <f t="shared" si="6141"/>
        <v/>
      </c>
      <c r="AQ562" s="67" t="str">
        <f t="shared" si="6142"/>
        <v/>
      </c>
      <c r="AR562" s="67" t="str">
        <f t="shared" si="6143"/>
        <v/>
      </c>
      <c r="AS562" s="67" t="str">
        <f t="shared" si="6144"/>
        <v/>
      </c>
      <c r="AT562" s="67" t="str">
        <f t="shared" si="6145"/>
        <v/>
      </c>
      <c r="AU562" s="75" t="str">
        <f t="shared" si="6146"/>
        <v/>
      </c>
      <c r="AV562" s="74" t="str">
        <f t="shared" si="6363"/>
        <v/>
      </c>
      <c r="AW562" s="67" t="str">
        <f t="shared" ref="AW562" si="6661">IF(AND($F562=AV$2,$D562=AV$3,$E562=AW$4),1,"")</f>
        <v/>
      </c>
      <c r="AX562" s="67" t="str">
        <f t="shared" si="6148"/>
        <v/>
      </c>
      <c r="AY562" s="67" t="str">
        <f t="shared" si="6149"/>
        <v/>
      </c>
      <c r="AZ562" s="67" t="str">
        <f t="shared" si="6150"/>
        <v/>
      </c>
      <c r="BA562" s="67" t="str">
        <f t="shared" si="6151"/>
        <v/>
      </c>
      <c r="BB562" s="67" t="str">
        <f t="shared" si="6152"/>
        <v/>
      </c>
      <c r="BC562" s="67" t="str">
        <f t="shared" si="6153"/>
        <v/>
      </c>
      <c r="BD562" s="67" t="str">
        <f t="shared" si="6154"/>
        <v/>
      </c>
      <c r="BE562" s="75" t="str">
        <f t="shared" si="6155"/>
        <v/>
      </c>
      <c r="BF562" s="74" t="str">
        <f t="shared" si="6365"/>
        <v/>
      </c>
      <c r="BG562" s="67" t="str">
        <f t="shared" ref="BG562" si="6662">IF(AND($F562=BF$2,$D562=BF$3,$E562=BG$4),1,"")</f>
        <v/>
      </c>
      <c r="BH562" s="67" t="str">
        <f t="shared" si="6157"/>
        <v/>
      </c>
      <c r="BI562" s="67" t="str">
        <f t="shared" si="6158"/>
        <v/>
      </c>
      <c r="BJ562" s="67" t="str">
        <f t="shared" si="6159"/>
        <v/>
      </c>
      <c r="BK562" s="67" t="str">
        <f t="shared" si="6160"/>
        <v/>
      </c>
      <c r="BL562" s="67" t="str">
        <f t="shared" si="6161"/>
        <v/>
      </c>
      <c r="BM562" s="67" t="str">
        <f t="shared" si="6162"/>
        <v/>
      </c>
      <c r="BN562" s="67" t="str">
        <f t="shared" si="6163"/>
        <v/>
      </c>
      <c r="BO562" s="75" t="str">
        <f t="shared" si="6164"/>
        <v/>
      </c>
      <c r="BP562" s="74" t="str">
        <f t="shared" si="6367"/>
        <v/>
      </c>
      <c r="BQ562" s="67" t="str">
        <f t="shared" ref="BQ562" si="6663">IF(AND($F562=BP$2,$D562=BP$3,$E562=BQ$4),1,"")</f>
        <v/>
      </c>
      <c r="BR562" s="67" t="str">
        <f t="shared" si="6166"/>
        <v/>
      </c>
      <c r="BS562" s="67" t="str">
        <f t="shared" si="6167"/>
        <v/>
      </c>
      <c r="BT562" s="67" t="str">
        <f t="shared" si="6168"/>
        <v/>
      </c>
      <c r="BU562" s="67" t="str">
        <f t="shared" si="6169"/>
        <v/>
      </c>
      <c r="BV562" s="67" t="str">
        <f t="shared" si="6170"/>
        <v/>
      </c>
      <c r="BW562" s="67" t="str">
        <f t="shared" si="6171"/>
        <v/>
      </c>
      <c r="BX562" s="67" t="str">
        <f t="shared" si="6172"/>
        <v/>
      </c>
      <c r="BY562" s="75" t="str">
        <f t="shared" si="6173"/>
        <v/>
      </c>
      <c r="BZ562" s="74" t="str">
        <f t="shared" si="6369"/>
        <v/>
      </c>
      <c r="CA562" s="67" t="str">
        <f t="shared" ref="CA562" si="6664">IF(AND($F562=BZ$2,$D562=BZ$3,$E562=CA$4),1,"")</f>
        <v/>
      </c>
      <c r="CB562" s="67" t="str">
        <f t="shared" si="6175"/>
        <v/>
      </c>
      <c r="CC562" s="67" t="str">
        <f t="shared" si="6176"/>
        <v/>
      </c>
      <c r="CD562" s="67" t="str">
        <f t="shared" si="6177"/>
        <v/>
      </c>
      <c r="CE562" s="67" t="str">
        <f t="shared" si="6178"/>
        <v/>
      </c>
      <c r="CF562" s="67" t="str">
        <f t="shared" si="6179"/>
        <v/>
      </c>
      <c r="CG562" s="67" t="str">
        <f t="shared" si="6180"/>
        <v/>
      </c>
      <c r="CH562" s="67" t="str">
        <f t="shared" si="6181"/>
        <v/>
      </c>
      <c r="CI562" s="75" t="str">
        <f t="shared" si="6182"/>
        <v/>
      </c>
      <c r="CJ562" s="74" t="str">
        <f t="shared" si="6371"/>
        <v/>
      </c>
      <c r="CK562" s="67" t="str">
        <f t="shared" ref="CK562" si="6665">IF(AND($F562=CJ$2,$D562=CJ$3,$E562=CK$4),1,"")</f>
        <v/>
      </c>
      <c r="CL562" s="67" t="str">
        <f t="shared" si="6184"/>
        <v/>
      </c>
      <c r="CM562" s="67" t="str">
        <f t="shared" si="6185"/>
        <v/>
      </c>
      <c r="CN562" s="67" t="str">
        <f t="shared" si="6186"/>
        <v/>
      </c>
      <c r="CO562" s="67" t="str">
        <f t="shared" si="6187"/>
        <v/>
      </c>
      <c r="CP562" s="67" t="str">
        <f t="shared" si="6188"/>
        <v/>
      </c>
      <c r="CQ562" s="67" t="str">
        <f t="shared" si="6189"/>
        <v/>
      </c>
      <c r="CR562" s="67" t="str">
        <f t="shared" si="6190"/>
        <v/>
      </c>
      <c r="CS562" s="75" t="str">
        <f t="shared" si="6191"/>
        <v/>
      </c>
      <c r="CT562" s="74" t="str">
        <f t="shared" si="6373"/>
        <v/>
      </c>
      <c r="CU562" s="67" t="str">
        <f t="shared" ref="CU562" si="6666">IF(AND($F562=CT$2,$D562=CT$3,$E562=CU$4),1,"")</f>
        <v/>
      </c>
      <c r="CV562" s="67" t="str">
        <f t="shared" si="6193"/>
        <v/>
      </c>
      <c r="CW562" s="67" t="str">
        <f t="shared" si="6194"/>
        <v/>
      </c>
      <c r="CX562" s="67" t="str">
        <f t="shared" si="6195"/>
        <v/>
      </c>
      <c r="CY562" s="67" t="str">
        <f t="shared" si="6196"/>
        <v/>
      </c>
      <c r="CZ562" s="67" t="str">
        <f t="shared" si="6197"/>
        <v/>
      </c>
      <c r="DA562" s="67" t="str">
        <f t="shared" si="6198"/>
        <v/>
      </c>
      <c r="DB562" s="67" t="str">
        <f t="shared" si="6199"/>
        <v/>
      </c>
      <c r="DC562" s="75" t="str">
        <f t="shared" si="6200"/>
        <v/>
      </c>
      <c r="DD562" s="74" t="str">
        <f t="shared" si="6375"/>
        <v/>
      </c>
      <c r="DE562" s="67" t="str">
        <f t="shared" ref="DE562" si="6667">IF(AND($F562=DD$2,$D562=DD$3,$E562=DE$4),1,"")</f>
        <v/>
      </c>
      <c r="DF562" s="67" t="str">
        <f t="shared" si="6202"/>
        <v/>
      </c>
      <c r="DG562" s="67" t="str">
        <f t="shared" si="6203"/>
        <v/>
      </c>
      <c r="DH562" s="67" t="str">
        <f t="shared" si="6204"/>
        <v/>
      </c>
      <c r="DI562" s="67" t="str">
        <f t="shared" si="6205"/>
        <v/>
      </c>
      <c r="DJ562" s="67" t="str">
        <f t="shared" si="6206"/>
        <v/>
      </c>
      <c r="DK562" s="67" t="str">
        <f t="shared" si="6207"/>
        <v/>
      </c>
      <c r="DL562" s="67" t="str">
        <f t="shared" si="6208"/>
        <v/>
      </c>
      <c r="DM562" s="75" t="str">
        <f t="shared" si="6209"/>
        <v/>
      </c>
      <c r="DN562" s="74" t="str">
        <f t="shared" si="6377"/>
        <v/>
      </c>
      <c r="DO562" s="67" t="str">
        <f t="shared" ref="DO562" si="6668">IF(AND($F562=DN$2,$D562=DN$3,$E562=DO$4),1,"")</f>
        <v/>
      </c>
      <c r="DP562" s="67" t="str">
        <f t="shared" si="6211"/>
        <v/>
      </c>
      <c r="DQ562" s="67" t="str">
        <f t="shared" si="6212"/>
        <v/>
      </c>
      <c r="DR562" s="67" t="str">
        <f t="shared" si="6213"/>
        <v/>
      </c>
      <c r="DS562" s="67" t="str">
        <f t="shared" si="6214"/>
        <v/>
      </c>
      <c r="DT562" s="67" t="str">
        <f t="shared" si="6215"/>
        <v/>
      </c>
      <c r="DU562" s="67" t="str">
        <f t="shared" si="6216"/>
        <v/>
      </c>
      <c r="DV562" s="67" t="str">
        <f t="shared" si="6217"/>
        <v/>
      </c>
      <c r="DW562" s="76" t="str">
        <f t="shared" si="6218"/>
        <v/>
      </c>
      <c r="DX562" s="73"/>
    </row>
    <row r="563" spans="1:128" hidden="1">
      <c r="A563" s="67" t="str">
        <f>IF(OR(B563=0,B563=""),"",'Stu.Detail (1-20)'!A565)</f>
        <v/>
      </c>
      <c r="B563" s="67" t="str">
        <f>IF(OR('Stu.Detail (1-20)'!B565=0,'Stu.Detail (1-20)'!B565=""),"",'Stu.Detail (1-20)'!B565)</f>
        <v/>
      </c>
      <c r="C563" s="68" t="str">
        <f>IF(OR('Stu.Detail (1-20)'!C565=0,'Stu.Detail (1-20)'!C565=""),"",'Stu.Detail (1-20)'!C565)</f>
        <v/>
      </c>
      <c r="D563" s="67" t="str">
        <f>IF(OR('Stu.Detail (1-20)'!J565=0,'Stu.Detail (1-20)'!J565=""),"",'Stu.Detail (1-20)'!J565)</f>
        <v/>
      </c>
      <c r="E563" s="67" t="str">
        <f>IF(OR('Stu.Detail (1-20)'!K565=0,'Stu.Detail (1-20)'!K565=""),"",'Stu.Detail (1-20)'!K565)</f>
        <v/>
      </c>
      <c r="F563" s="67" t="str">
        <f>IF(OR('Stu.Detail (1-20)'!L565=0,'Stu.Detail (1-20)'!L565=""),"",'Stu.Detail (1-20)'!L565)</f>
        <v/>
      </c>
      <c r="H563" s="74" t="str">
        <f t="shared" si="6109"/>
        <v/>
      </c>
      <c r="I563" s="67" t="str">
        <f t="shared" si="6110"/>
        <v/>
      </c>
      <c r="J563" s="67" t="str">
        <f t="shared" si="6111"/>
        <v/>
      </c>
      <c r="K563" s="67" t="str">
        <f t="shared" si="6112"/>
        <v/>
      </c>
      <c r="L563" s="67" t="str">
        <f t="shared" si="6113"/>
        <v/>
      </c>
      <c r="M563" s="67" t="str">
        <f t="shared" si="6114"/>
        <v/>
      </c>
      <c r="N563" s="67" t="str">
        <f t="shared" si="6115"/>
        <v/>
      </c>
      <c r="O563" s="67" t="str">
        <f t="shared" si="6116"/>
        <v/>
      </c>
      <c r="P563" s="67" t="str">
        <f t="shared" si="6117"/>
        <v/>
      </c>
      <c r="Q563" s="75" t="str">
        <f t="shared" si="6118"/>
        <v/>
      </c>
      <c r="R563" s="74" t="str">
        <f t="shared" si="6119"/>
        <v/>
      </c>
      <c r="S563" s="67" t="str">
        <f t="shared" si="6120"/>
        <v/>
      </c>
      <c r="T563" s="67" t="str">
        <f t="shared" si="6121"/>
        <v/>
      </c>
      <c r="U563" s="67" t="str">
        <f t="shared" si="6122"/>
        <v/>
      </c>
      <c r="V563" s="67" t="str">
        <f t="shared" si="6123"/>
        <v/>
      </c>
      <c r="W563" s="67" t="str">
        <f t="shared" si="6124"/>
        <v/>
      </c>
      <c r="X563" s="67" t="str">
        <f t="shared" si="6125"/>
        <v/>
      </c>
      <c r="Y563" s="67" t="str">
        <f t="shared" si="6126"/>
        <v/>
      </c>
      <c r="Z563" s="67" t="str">
        <f t="shared" si="6127"/>
        <v/>
      </c>
      <c r="AA563" s="75" t="str">
        <f t="shared" si="6128"/>
        <v/>
      </c>
      <c r="AB563" s="74" t="str">
        <f t="shared" si="6359"/>
        <v/>
      </c>
      <c r="AC563" s="67" t="str">
        <f t="shared" ref="AC563" si="6669">IF(AND($F563=AB$2,$D563=AB$3,$E563=AC$4),1,"")</f>
        <v/>
      </c>
      <c r="AD563" s="67" t="str">
        <f t="shared" si="6130"/>
        <v/>
      </c>
      <c r="AE563" s="67" t="str">
        <f t="shared" si="6131"/>
        <v/>
      </c>
      <c r="AF563" s="67" t="str">
        <f t="shared" si="6132"/>
        <v/>
      </c>
      <c r="AG563" s="67" t="str">
        <f t="shared" si="6133"/>
        <v/>
      </c>
      <c r="AH563" s="67" t="str">
        <f t="shared" si="6134"/>
        <v/>
      </c>
      <c r="AI563" s="67" t="str">
        <f t="shared" si="6135"/>
        <v/>
      </c>
      <c r="AJ563" s="67" t="str">
        <f t="shared" si="6136"/>
        <v/>
      </c>
      <c r="AK563" s="75" t="str">
        <f t="shared" si="6137"/>
        <v/>
      </c>
      <c r="AL563" s="74" t="str">
        <f t="shared" si="6361"/>
        <v/>
      </c>
      <c r="AM563" s="67" t="str">
        <f t="shared" ref="AM563" si="6670">IF(AND($F563=AL$2,$D563=AL$3,$E563=AM$4),1,"")</f>
        <v/>
      </c>
      <c r="AN563" s="67" t="str">
        <f t="shared" si="6139"/>
        <v/>
      </c>
      <c r="AO563" s="67" t="str">
        <f t="shared" si="6140"/>
        <v/>
      </c>
      <c r="AP563" s="67" t="str">
        <f t="shared" si="6141"/>
        <v/>
      </c>
      <c r="AQ563" s="67" t="str">
        <f t="shared" si="6142"/>
        <v/>
      </c>
      <c r="AR563" s="67" t="str">
        <f t="shared" si="6143"/>
        <v/>
      </c>
      <c r="AS563" s="67" t="str">
        <f t="shared" si="6144"/>
        <v/>
      </c>
      <c r="AT563" s="67" t="str">
        <f t="shared" si="6145"/>
        <v/>
      </c>
      <c r="AU563" s="75" t="str">
        <f t="shared" si="6146"/>
        <v/>
      </c>
      <c r="AV563" s="74" t="str">
        <f t="shared" si="6363"/>
        <v/>
      </c>
      <c r="AW563" s="67" t="str">
        <f t="shared" ref="AW563" si="6671">IF(AND($F563=AV$2,$D563=AV$3,$E563=AW$4),1,"")</f>
        <v/>
      </c>
      <c r="AX563" s="67" t="str">
        <f t="shared" si="6148"/>
        <v/>
      </c>
      <c r="AY563" s="67" t="str">
        <f t="shared" si="6149"/>
        <v/>
      </c>
      <c r="AZ563" s="67" t="str">
        <f t="shared" si="6150"/>
        <v/>
      </c>
      <c r="BA563" s="67" t="str">
        <f t="shared" si="6151"/>
        <v/>
      </c>
      <c r="BB563" s="67" t="str">
        <f t="shared" si="6152"/>
        <v/>
      </c>
      <c r="BC563" s="67" t="str">
        <f t="shared" si="6153"/>
        <v/>
      </c>
      <c r="BD563" s="67" t="str">
        <f t="shared" si="6154"/>
        <v/>
      </c>
      <c r="BE563" s="75" t="str">
        <f t="shared" si="6155"/>
        <v/>
      </c>
      <c r="BF563" s="74" t="str">
        <f t="shared" si="6365"/>
        <v/>
      </c>
      <c r="BG563" s="67" t="str">
        <f t="shared" ref="BG563" si="6672">IF(AND($F563=BF$2,$D563=BF$3,$E563=BG$4),1,"")</f>
        <v/>
      </c>
      <c r="BH563" s="67" t="str">
        <f t="shared" si="6157"/>
        <v/>
      </c>
      <c r="BI563" s="67" t="str">
        <f t="shared" si="6158"/>
        <v/>
      </c>
      <c r="BJ563" s="67" t="str">
        <f t="shared" si="6159"/>
        <v/>
      </c>
      <c r="BK563" s="67" t="str">
        <f t="shared" si="6160"/>
        <v/>
      </c>
      <c r="BL563" s="67" t="str">
        <f t="shared" si="6161"/>
        <v/>
      </c>
      <c r="BM563" s="67" t="str">
        <f t="shared" si="6162"/>
        <v/>
      </c>
      <c r="BN563" s="67" t="str">
        <f t="shared" si="6163"/>
        <v/>
      </c>
      <c r="BO563" s="75" t="str">
        <f t="shared" si="6164"/>
        <v/>
      </c>
      <c r="BP563" s="74" t="str">
        <f t="shared" si="6367"/>
        <v/>
      </c>
      <c r="BQ563" s="67" t="str">
        <f t="shared" ref="BQ563" si="6673">IF(AND($F563=BP$2,$D563=BP$3,$E563=BQ$4),1,"")</f>
        <v/>
      </c>
      <c r="BR563" s="67" t="str">
        <f t="shared" si="6166"/>
        <v/>
      </c>
      <c r="BS563" s="67" t="str">
        <f t="shared" si="6167"/>
        <v/>
      </c>
      <c r="BT563" s="67" t="str">
        <f t="shared" si="6168"/>
        <v/>
      </c>
      <c r="BU563" s="67" t="str">
        <f t="shared" si="6169"/>
        <v/>
      </c>
      <c r="BV563" s="67" t="str">
        <f t="shared" si="6170"/>
        <v/>
      </c>
      <c r="BW563" s="67" t="str">
        <f t="shared" si="6171"/>
        <v/>
      </c>
      <c r="BX563" s="67" t="str">
        <f t="shared" si="6172"/>
        <v/>
      </c>
      <c r="BY563" s="75" t="str">
        <f t="shared" si="6173"/>
        <v/>
      </c>
      <c r="BZ563" s="74" t="str">
        <f t="shared" si="6369"/>
        <v/>
      </c>
      <c r="CA563" s="67" t="str">
        <f t="shared" ref="CA563" si="6674">IF(AND($F563=BZ$2,$D563=BZ$3,$E563=CA$4),1,"")</f>
        <v/>
      </c>
      <c r="CB563" s="67" t="str">
        <f t="shared" si="6175"/>
        <v/>
      </c>
      <c r="CC563" s="67" t="str">
        <f t="shared" si="6176"/>
        <v/>
      </c>
      <c r="CD563" s="67" t="str">
        <f t="shared" si="6177"/>
        <v/>
      </c>
      <c r="CE563" s="67" t="str">
        <f t="shared" si="6178"/>
        <v/>
      </c>
      <c r="CF563" s="67" t="str">
        <f t="shared" si="6179"/>
        <v/>
      </c>
      <c r="CG563" s="67" t="str">
        <f t="shared" si="6180"/>
        <v/>
      </c>
      <c r="CH563" s="67" t="str">
        <f t="shared" si="6181"/>
        <v/>
      </c>
      <c r="CI563" s="75" t="str">
        <f t="shared" si="6182"/>
        <v/>
      </c>
      <c r="CJ563" s="74" t="str">
        <f t="shared" si="6371"/>
        <v/>
      </c>
      <c r="CK563" s="67" t="str">
        <f t="shared" ref="CK563" si="6675">IF(AND($F563=CJ$2,$D563=CJ$3,$E563=CK$4),1,"")</f>
        <v/>
      </c>
      <c r="CL563" s="67" t="str">
        <f t="shared" si="6184"/>
        <v/>
      </c>
      <c r="CM563" s="67" t="str">
        <f t="shared" si="6185"/>
        <v/>
      </c>
      <c r="CN563" s="67" t="str">
        <f t="shared" si="6186"/>
        <v/>
      </c>
      <c r="CO563" s="67" t="str">
        <f t="shared" si="6187"/>
        <v/>
      </c>
      <c r="CP563" s="67" t="str">
        <f t="shared" si="6188"/>
        <v/>
      </c>
      <c r="CQ563" s="67" t="str">
        <f t="shared" si="6189"/>
        <v/>
      </c>
      <c r="CR563" s="67" t="str">
        <f t="shared" si="6190"/>
        <v/>
      </c>
      <c r="CS563" s="75" t="str">
        <f t="shared" si="6191"/>
        <v/>
      </c>
      <c r="CT563" s="74" t="str">
        <f t="shared" si="6373"/>
        <v/>
      </c>
      <c r="CU563" s="67" t="str">
        <f t="shared" ref="CU563" si="6676">IF(AND($F563=CT$2,$D563=CT$3,$E563=CU$4),1,"")</f>
        <v/>
      </c>
      <c r="CV563" s="67" t="str">
        <f t="shared" si="6193"/>
        <v/>
      </c>
      <c r="CW563" s="67" t="str">
        <f t="shared" si="6194"/>
        <v/>
      </c>
      <c r="CX563" s="67" t="str">
        <f t="shared" si="6195"/>
        <v/>
      </c>
      <c r="CY563" s="67" t="str">
        <f t="shared" si="6196"/>
        <v/>
      </c>
      <c r="CZ563" s="67" t="str">
        <f t="shared" si="6197"/>
        <v/>
      </c>
      <c r="DA563" s="67" t="str">
        <f t="shared" si="6198"/>
        <v/>
      </c>
      <c r="DB563" s="67" t="str">
        <f t="shared" si="6199"/>
        <v/>
      </c>
      <c r="DC563" s="75" t="str">
        <f t="shared" si="6200"/>
        <v/>
      </c>
      <c r="DD563" s="74" t="str">
        <f t="shared" si="6375"/>
        <v/>
      </c>
      <c r="DE563" s="67" t="str">
        <f t="shared" ref="DE563" si="6677">IF(AND($F563=DD$2,$D563=DD$3,$E563=DE$4),1,"")</f>
        <v/>
      </c>
      <c r="DF563" s="67" t="str">
        <f t="shared" si="6202"/>
        <v/>
      </c>
      <c r="DG563" s="67" t="str">
        <f t="shared" si="6203"/>
        <v/>
      </c>
      <c r="DH563" s="67" t="str">
        <f t="shared" si="6204"/>
        <v/>
      </c>
      <c r="DI563" s="67" t="str">
        <f t="shared" si="6205"/>
        <v/>
      </c>
      <c r="DJ563" s="67" t="str">
        <f t="shared" si="6206"/>
        <v/>
      </c>
      <c r="DK563" s="67" t="str">
        <f t="shared" si="6207"/>
        <v/>
      </c>
      <c r="DL563" s="67" t="str">
        <f t="shared" si="6208"/>
        <v/>
      </c>
      <c r="DM563" s="75" t="str">
        <f t="shared" si="6209"/>
        <v/>
      </c>
      <c r="DN563" s="74" t="str">
        <f t="shared" si="6377"/>
        <v/>
      </c>
      <c r="DO563" s="67" t="str">
        <f t="shared" ref="DO563" si="6678">IF(AND($F563=DN$2,$D563=DN$3,$E563=DO$4),1,"")</f>
        <v/>
      </c>
      <c r="DP563" s="67" t="str">
        <f t="shared" si="6211"/>
        <v/>
      </c>
      <c r="DQ563" s="67" t="str">
        <f t="shared" si="6212"/>
        <v/>
      </c>
      <c r="DR563" s="67" t="str">
        <f t="shared" si="6213"/>
        <v/>
      </c>
      <c r="DS563" s="67" t="str">
        <f t="shared" si="6214"/>
        <v/>
      </c>
      <c r="DT563" s="67" t="str">
        <f t="shared" si="6215"/>
        <v/>
      </c>
      <c r="DU563" s="67" t="str">
        <f t="shared" si="6216"/>
        <v/>
      </c>
      <c r="DV563" s="67" t="str">
        <f t="shared" si="6217"/>
        <v/>
      </c>
      <c r="DW563" s="76" t="str">
        <f t="shared" si="6218"/>
        <v/>
      </c>
      <c r="DX563" s="73"/>
    </row>
    <row r="564" spans="1:128" hidden="1">
      <c r="A564" s="67" t="str">
        <f>IF(OR(B564=0,B564=""),"",'Stu.Detail (1-20)'!A566)</f>
        <v/>
      </c>
      <c r="B564" s="67" t="str">
        <f>IF(OR('Stu.Detail (1-20)'!B566=0,'Stu.Detail (1-20)'!B566=""),"",'Stu.Detail (1-20)'!B566)</f>
        <v/>
      </c>
      <c r="C564" s="68" t="str">
        <f>IF(OR('Stu.Detail (1-20)'!C566=0,'Stu.Detail (1-20)'!C566=""),"",'Stu.Detail (1-20)'!C566)</f>
        <v/>
      </c>
      <c r="D564" s="67" t="str">
        <f>IF(OR('Stu.Detail (1-20)'!J566=0,'Stu.Detail (1-20)'!J566=""),"",'Stu.Detail (1-20)'!J566)</f>
        <v/>
      </c>
      <c r="E564" s="67" t="str">
        <f>IF(OR('Stu.Detail (1-20)'!K566=0,'Stu.Detail (1-20)'!K566=""),"",'Stu.Detail (1-20)'!K566)</f>
        <v/>
      </c>
      <c r="F564" s="67" t="str">
        <f>IF(OR('Stu.Detail (1-20)'!L566=0,'Stu.Detail (1-20)'!L566=""),"",'Stu.Detail (1-20)'!L566)</f>
        <v/>
      </c>
      <c r="H564" s="74" t="str">
        <f t="shared" si="6109"/>
        <v/>
      </c>
      <c r="I564" s="67" t="str">
        <f t="shared" si="6110"/>
        <v/>
      </c>
      <c r="J564" s="67" t="str">
        <f t="shared" si="6111"/>
        <v/>
      </c>
      <c r="K564" s="67" t="str">
        <f t="shared" si="6112"/>
        <v/>
      </c>
      <c r="L564" s="67" t="str">
        <f t="shared" si="6113"/>
        <v/>
      </c>
      <c r="M564" s="67" t="str">
        <f t="shared" si="6114"/>
        <v/>
      </c>
      <c r="N564" s="67" t="str">
        <f t="shared" si="6115"/>
        <v/>
      </c>
      <c r="O564" s="67" t="str">
        <f t="shared" si="6116"/>
        <v/>
      </c>
      <c r="P564" s="67" t="str">
        <f t="shared" si="6117"/>
        <v/>
      </c>
      <c r="Q564" s="75" t="str">
        <f t="shared" si="6118"/>
        <v/>
      </c>
      <c r="R564" s="74" t="str">
        <f t="shared" si="6119"/>
        <v/>
      </c>
      <c r="S564" s="67" t="str">
        <f t="shared" si="6120"/>
        <v/>
      </c>
      <c r="T564" s="67" t="str">
        <f t="shared" si="6121"/>
        <v/>
      </c>
      <c r="U564" s="67" t="str">
        <f t="shared" si="6122"/>
        <v/>
      </c>
      <c r="V564" s="67" t="str">
        <f t="shared" si="6123"/>
        <v/>
      </c>
      <c r="W564" s="67" t="str">
        <f t="shared" si="6124"/>
        <v/>
      </c>
      <c r="X564" s="67" t="str">
        <f t="shared" si="6125"/>
        <v/>
      </c>
      <c r="Y564" s="67" t="str">
        <f t="shared" si="6126"/>
        <v/>
      </c>
      <c r="Z564" s="67" t="str">
        <f t="shared" si="6127"/>
        <v/>
      </c>
      <c r="AA564" s="75" t="str">
        <f t="shared" si="6128"/>
        <v/>
      </c>
      <c r="AB564" s="74" t="str">
        <f t="shared" si="6359"/>
        <v/>
      </c>
      <c r="AC564" s="67" t="str">
        <f t="shared" ref="AC564" si="6679">IF(AND($F564=AB$2,$D564=AB$3,$E564=AC$4),1,"")</f>
        <v/>
      </c>
      <c r="AD564" s="67" t="str">
        <f t="shared" si="6130"/>
        <v/>
      </c>
      <c r="AE564" s="67" t="str">
        <f t="shared" si="6131"/>
        <v/>
      </c>
      <c r="AF564" s="67" t="str">
        <f t="shared" si="6132"/>
        <v/>
      </c>
      <c r="AG564" s="67" t="str">
        <f t="shared" si="6133"/>
        <v/>
      </c>
      <c r="AH564" s="67" t="str">
        <f t="shared" si="6134"/>
        <v/>
      </c>
      <c r="AI564" s="67" t="str">
        <f t="shared" si="6135"/>
        <v/>
      </c>
      <c r="AJ564" s="67" t="str">
        <f t="shared" si="6136"/>
        <v/>
      </c>
      <c r="AK564" s="75" t="str">
        <f t="shared" si="6137"/>
        <v/>
      </c>
      <c r="AL564" s="74" t="str">
        <f t="shared" si="6361"/>
        <v/>
      </c>
      <c r="AM564" s="67" t="str">
        <f t="shared" ref="AM564" si="6680">IF(AND($F564=AL$2,$D564=AL$3,$E564=AM$4),1,"")</f>
        <v/>
      </c>
      <c r="AN564" s="67" t="str">
        <f t="shared" si="6139"/>
        <v/>
      </c>
      <c r="AO564" s="67" t="str">
        <f t="shared" si="6140"/>
        <v/>
      </c>
      <c r="AP564" s="67" t="str">
        <f t="shared" si="6141"/>
        <v/>
      </c>
      <c r="AQ564" s="67" t="str">
        <f t="shared" si="6142"/>
        <v/>
      </c>
      <c r="AR564" s="67" t="str">
        <f t="shared" si="6143"/>
        <v/>
      </c>
      <c r="AS564" s="67" t="str">
        <f t="shared" si="6144"/>
        <v/>
      </c>
      <c r="AT564" s="67" t="str">
        <f t="shared" si="6145"/>
        <v/>
      </c>
      <c r="AU564" s="75" t="str">
        <f t="shared" si="6146"/>
        <v/>
      </c>
      <c r="AV564" s="74" t="str">
        <f t="shared" si="6363"/>
        <v/>
      </c>
      <c r="AW564" s="67" t="str">
        <f t="shared" ref="AW564" si="6681">IF(AND($F564=AV$2,$D564=AV$3,$E564=AW$4),1,"")</f>
        <v/>
      </c>
      <c r="AX564" s="67" t="str">
        <f t="shared" si="6148"/>
        <v/>
      </c>
      <c r="AY564" s="67" t="str">
        <f t="shared" si="6149"/>
        <v/>
      </c>
      <c r="AZ564" s="67" t="str">
        <f t="shared" si="6150"/>
        <v/>
      </c>
      <c r="BA564" s="67" t="str">
        <f t="shared" si="6151"/>
        <v/>
      </c>
      <c r="BB564" s="67" t="str">
        <f t="shared" si="6152"/>
        <v/>
      </c>
      <c r="BC564" s="67" t="str">
        <f t="shared" si="6153"/>
        <v/>
      </c>
      <c r="BD564" s="67" t="str">
        <f t="shared" si="6154"/>
        <v/>
      </c>
      <c r="BE564" s="75" t="str">
        <f t="shared" si="6155"/>
        <v/>
      </c>
      <c r="BF564" s="74" t="str">
        <f t="shared" si="6365"/>
        <v/>
      </c>
      <c r="BG564" s="67" t="str">
        <f t="shared" ref="BG564" si="6682">IF(AND($F564=BF$2,$D564=BF$3,$E564=BG$4),1,"")</f>
        <v/>
      </c>
      <c r="BH564" s="67" t="str">
        <f t="shared" si="6157"/>
        <v/>
      </c>
      <c r="BI564" s="67" t="str">
        <f t="shared" si="6158"/>
        <v/>
      </c>
      <c r="BJ564" s="67" t="str">
        <f t="shared" si="6159"/>
        <v/>
      </c>
      <c r="BK564" s="67" t="str">
        <f t="shared" si="6160"/>
        <v/>
      </c>
      <c r="BL564" s="67" t="str">
        <f t="shared" si="6161"/>
        <v/>
      </c>
      <c r="BM564" s="67" t="str">
        <f t="shared" si="6162"/>
        <v/>
      </c>
      <c r="BN564" s="67" t="str">
        <f t="shared" si="6163"/>
        <v/>
      </c>
      <c r="BO564" s="75" t="str">
        <f t="shared" si="6164"/>
        <v/>
      </c>
      <c r="BP564" s="74" t="str">
        <f t="shared" si="6367"/>
        <v/>
      </c>
      <c r="BQ564" s="67" t="str">
        <f t="shared" ref="BQ564" si="6683">IF(AND($F564=BP$2,$D564=BP$3,$E564=BQ$4),1,"")</f>
        <v/>
      </c>
      <c r="BR564" s="67" t="str">
        <f t="shared" si="6166"/>
        <v/>
      </c>
      <c r="BS564" s="67" t="str">
        <f t="shared" si="6167"/>
        <v/>
      </c>
      <c r="BT564" s="67" t="str">
        <f t="shared" si="6168"/>
        <v/>
      </c>
      <c r="BU564" s="67" t="str">
        <f t="shared" si="6169"/>
        <v/>
      </c>
      <c r="BV564" s="67" t="str">
        <f t="shared" si="6170"/>
        <v/>
      </c>
      <c r="BW564" s="67" t="str">
        <f t="shared" si="6171"/>
        <v/>
      </c>
      <c r="BX564" s="67" t="str">
        <f t="shared" si="6172"/>
        <v/>
      </c>
      <c r="BY564" s="75" t="str">
        <f t="shared" si="6173"/>
        <v/>
      </c>
      <c r="BZ564" s="74" t="str">
        <f t="shared" si="6369"/>
        <v/>
      </c>
      <c r="CA564" s="67" t="str">
        <f t="shared" ref="CA564" si="6684">IF(AND($F564=BZ$2,$D564=BZ$3,$E564=CA$4),1,"")</f>
        <v/>
      </c>
      <c r="CB564" s="67" t="str">
        <f t="shared" si="6175"/>
        <v/>
      </c>
      <c r="CC564" s="67" t="str">
        <f t="shared" si="6176"/>
        <v/>
      </c>
      <c r="CD564" s="67" t="str">
        <f t="shared" si="6177"/>
        <v/>
      </c>
      <c r="CE564" s="67" t="str">
        <f t="shared" si="6178"/>
        <v/>
      </c>
      <c r="CF564" s="67" t="str">
        <f t="shared" si="6179"/>
        <v/>
      </c>
      <c r="CG564" s="67" t="str">
        <f t="shared" si="6180"/>
        <v/>
      </c>
      <c r="CH564" s="67" t="str">
        <f t="shared" si="6181"/>
        <v/>
      </c>
      <c r="CI564" s="75" t="str">
        <f t="shared" si="6182"/>
        <v/>
      </c>
      <c r="CJ564" s="74" t="str">
        <f t="shared" si="6371"/>
        <v/>
      </c>
      <c r="CK564" s="67" t="str">
        <f t="shared" ref="CK564" si="6685">IF(AND($F564=CJ$2,$D564=CJ$3,$E564=CK$4),1,"")</f>
        <v/>
      </c>
      <c r="CL564" s="67" t="str">
        <f t="shared" si="6184"/>
        <v/>
      </c>
      <c r="CM564" s="67" t="str">
        <f t="shared" si="6185"/>
        <v/>
      </c>
      <c r="CN564" s="67" t="str">
        <f t="shared" si="6186"/>
        <v/>
      </c>
      <c r="CO564" s="67" t="str">
        <f t="shared" si="6187"/>
        <v/>
      </c>
      <c r="CP564" s="67" t="str">
        <f t="shared" si="6188"/>
        <v/>
      </c>
      <c r="CQ564" s="67" t="str">
        <f t="shared" si="6189"/>
        <v/>
      </c>
      <c r="CR564" s="67" t="str">
        <f t="shared" si="6190"/>
        <v/>
      </c>
      <c r="CS564" s="75" t="str">
        <f t="shared" si="6191"/>
        <v/>
      </c>
      <c r="CT564" s="74" t="str">
        <f t="shared" si="6373"/>
        <v/>
      </c>
      <c r="CU564" s="67" t="str">
        <f t="shared" ref="CU564" si="6686">IF(AND($F564=CT$2,$D564=CT$3,$E564=CU$4),1,"")</f>
        <v/>
      </c>
      <c r="CV564" s="67" t="str">
        <f t="shared" si="6193"/>
        <v/>
      </c>
      <c r="CW564" s="67" t="str">
        <f t="shared" si="6194"/>
        <v/>
      </c>
      <c r="CX564" s="67" t="str">
        <f t="shared" si="6195"/>
        <v/>
      </c>
      <c r="CY564" s="67" t="str">
        <f t="shared" si="6196"/>
        <v/>
      </c>
      <c r="CZ564" s="67" t="str">
        <f t="shared" si="6197"/>
        <v/>
      </c>
      <c r="DA564" s="67" t="str">
        <f t="shared" si="6198"/>
        <v/>
      </c>
      <c r="DB564" s="67" t="str">
        <f t="shared" si="6199"/>
        <v/>
      </c>
      <c r="DC564" s="75" t="str">
        <f t="shared" si="6200"/>
        <v/>
      </c>
      <c r="DD564" s="74" t="str">
        <f t="shared" si="6375"/>
        <v/>
      </c>
      <c r="DE564" s="67" t="str">
        <f t="shared" ref="DE564" si="6687">IF(AND($F564=DD$2,$D564=DD$3,$E564=DE$4),1,"")</f>
        <v/>
      </c>
      <c r="DF564" s="67" t="str">
        <f t="shared" si="6202"/>
        <v/>
      </c>
      <c r="DG564" s="67" t="str">
        <f t="shared" si="6203"/>
        <v/>
      </c>
      <c r="DH564" s="67" t="str">
        <f t="shared" si="6204"/>
        <v/>
      </c>
      <c r="DI564" s="67" t="str">
        <f t="shared" si="6205"/>
        <v/>
      </c>
      <c r="DJ564" s="67" t="str">
        <f t="shared" si="6206"/>
        <v/>
      </c>
      <c r="DK564" s="67" t="str">
        <f t="shared" si="6207"/>
        <v/>
      </c>
      <c r="DL564" s="67" t="str">
        <f t="shared" si="6208"/>
        <v/>
      </c>
      <c r="DM564" s="75" t="str">
        <f t="shared" si="6209"/>
        <v/>
      </c>
      <c r="DN564" s="74" t="str">
        <f t="shared" si="6377"/>
        <v/>
      </c>
      <c r="DO564" s="67" t="str">
        <f t="shared" ref="DO564" si="6688">IF(AND($F564=DN$2,$D564=DN$3,$E564=DO$4),1,"")</f>
        <v/>
      </c>
      <c r="DP564" s="67" t="str">
        <f t="shared" si="6211"/>
        <v/>
      </c>
      <c r="DQ564" s="67" t="str">
        <f t="shared" si="6212"/>
        <v/>
      </c>
      <c r="DR564" s="67" t="str">
        <f t="shared" si="6213"/>
        <v/>
      </c>
      <c r="DS564" s="67" t="str">
        <f t="shared" si="6214"/>
        <v/>
      </c>
      <c r="DT564" s="67" t="str">
        <f t="shared" si="6215"/>
        <v/>
      </c>
      <c r="DU564" s="67" t="str">
        <f t="shared" si="6216"/>
        <v/>
      </c>
      <c r="DV564" s="67" t="str">
        <f t="shared" si="6217"/>
        <v/>
      </c>
      <c r="DW564" s="76" t="str">
        <f t="shared" si="6218"/>
        <v/>
      </c>
      <c r="DX564" s="73"/>
    </row>
    <row r="565" spans="1:128" hidden="1">
      <c r="A565" s="67" t="str">
        <f>IF(OR(B565=0,B565=""),"",'Stu.Detail (1-20)'!A567)</f>
        <v/>
      </c>
      <c r="B565" s="67" t="str">
        <f>IF(OR('Stu.Detail (1-20)'!B567=0,'Stu.Detail (1-20)'!B567=""),"",'Stu.Detail (1-20)'!B567)</f>
        <v/>
      </c>
      <c r="C565" s="68" t="str">
        <f>IF(OR('Stu.Detail (1-20)'!C567=0,'Stu.Detail (1-20)'!C567=""),"",'Stu.Detail (1-20)'!C567)</f>
        <v/>
      </c>
      <c r="D565" s="67" t="str">
        <f>IF(OR('Stu.Detail (1-20)'!J567=0,'Stu.Detail (1-20)'!J567=""),"",'Stu.Detail (1-20)'!J567)</f>
        <v/>
      </c>
      <c r="E565" s="67" t="str">
        <f>IF(OR('Stu.Detail (1-20)'!K567=0,'Stu.Detail (1-20)'!K567=""),"",'Stu.Detail (1-20)'!K567)</f>
        <v/>
      </c>
      <c r="F565" s="67" t="str">
        <f>IF(OR('Stu.Detail (1-20)'!L567=0,'Stu.Detail (1-20)'!L567=""),"",'Stu.Detail (1-20)'!L567)</f>
        <v/>
      </c>
      <c r="H565" s="74" t="str">
        <f t="shared" si="6109"/>
        <v/>
      </c>
      <c r="I565" s="67" t="str">
        <f t="shared" si="6110"/>
        <v/>
      </c>
      <c r="J565" s="67" t="str">
        <f t="shared" si="6111"/>
        <v/>
      </c>
      <c r="K565" s="67" t="str">
        <f t="shared" si="6112"/>
        <v/>
      </c>
      <c r="L565" s="67" t="str">
        <f t="shared" si="6113"/>
        <v/>
      </c>
      <c r="M565" s="67" t="str">
        <f t="shared" si="6114"/>
        <v/>
      </c>
      <c r="N565" s="67" t="str">
        <f t="shared" si="6115"/>
        <v/>
      </c>
      <c r="O565" s="67" t="str">
        <f t="shared" si="6116"/>
        <v/>
      </c>
      <c r="P565" s="67" t="str">
        <f t="shared" si="6117"/>
        <v/>
      </c>
      <c r="Q565" s="75" t="str">
        <f t="shared" si="6118"/>
        <v/>
      </c>
      <c r="R565" s="74" t="str">
        <f t="shared" si="6119"/>
        <v/>
      </c>
      <c r="S565" s="67" t="str">
        <f t="shared" si="6120"/>
        <v/>
      </c>
      <c r="T565" s="67" t="str">
        <f t="shared" si="6121"/>
        <v/>
      </c>
      <c r="U565" s="67" t="str">
        <f t="shared" si="6122"/>
        <v/>
      </c>
      <c r="V565" s="67" t="str">
        <f t="shared" si="6123"/>
        <v/>
      </c>
      <c r="W565" s="67" t="str">
        <f t="shared" si="6124"/>
        <v/>
      </c>
      <c r="X565" s="67" t="str">
        <f t="shared" si="6125"/>
        <v/>
      </c>
      <c r="Y565" s="67" t="str">
        <f t="shared" si="6126"/>
        <v/>
      </c>
      <c r="Z565" s="67" t="str">
        <f t="shared" si="6127"/>
        <v/>
      </c>
      <c r="AA565" s="75" t="str">
        <f t="shared" si="6128"/>
        <v/>
      </c>
      <c r="AB565" s="74" t="str">
        <f t="shared" si="6359"/>
        <v/>
      </c>
      <c r="AC565" s="67" t="str">
        <f t="shared" ref="AC565" si="6689">IF(AND($F565=AB$2,$D565=AB$3,$E565=AC$4),1,"")</f>
        <v/>
      </c>
      <c r="AD565" s="67" t="str">
        <f t="shared" si="6130"/>
        <v/>
      </c>
      <c r="AE565" s="67" t="str">
        <f t="shared" si="6131"/>
        <v/>
      </c>
      <c r="AF565" s="67" t="str">
        <f t="shared" si="6132"/>
        <v/>
      </c>
      <c r="AG565" s="67" t="str">
        <f t="shared" si="6133"/>
        <v/>
      </c>
      <c r="AH565" s="67" t="str">
        <f t="shared" si="6134"/>
        <v/>
      </c>
      <c r="AI565" s="67" t="str">
        <f t="shared" si="6135"/>
        <v/>
      </c>
      <c r="AJ565" s="67" t="str">
        <f t="shared" si="6136"/>
        <v/>
      </c>
      <c r="AK565" s="75" t="str">
        <f t="shared" si="6137"/>
        <v/>
      </c>
      <c r="AL565" s="74" t="str">
        <f t="shared" si="6361"/>
        <v/>
      </c>
      <c r="AM565" s="67" t="str">
        <f t="shared" ref="AM565" si="6690">IF(AND($F565=AL$2,$D565=AL$3,$E565=AM$4),1,"")</f>
        <v/>
      </c>
      <c r="AN565" s="67" t="str">
        <f t="shared" si="6139"/>
        <v/>
      </c>
      <c r="AO565" s="67" t="str">
        <f t="shared" si="6140"/>
        <v/>
      </c>
      <c r="AP565" s="67" t="str">
        <f t="shared" si="6141"/>
        <v/>
      </c>
      <c r="AQ565" s="67" t="str">
        <f t="shared" si="6142"/>
        <v/>
      </c>
      <c r="AR565" s="67" t="str">
        <f t="shared" si="6143"/>
        <v/>
      </c>
      <c r="AS565" s="67" t="str">
        <f t="shared" si="6144"/>
        <v/>
      </c>
      <c r="AT565" s="67" t="str">
        <f t="shared" si="6145"/>
        <v/>
      </c>
      <c r="AU565" s="75" t="str">
        <f t="shared" si="6146"/>
        <v/>
      </c>
      <c r="AV565" s="74" t="str">
        <f t="shared" si="6363"/>
        <v/>
      </c>
      <c r="AW565" s="67" t="str">
        <f t="shared" ref="AW565" si="6691">IF(AND($F565=AV$2,$D565=AV$3,$E565=AW$4),1,"")</f>
        <v/>
      </c>
      <c r="AX565" s="67" t="str">
        <f t="shared" si="6148"/>
        <v/>
      </c>
      <c r="AY565" s="67" t="str">
        <f t="shared" si="6149"/>
        <v/>
      </c>
      <c r="AZ565" s="67" t="str">
        <f t="shared" si="6150"/>
        <v/>
      </c>
      <c r="BA565" s="67" t="str">
        <f t="shared" si="6151"/>
        <v/>
      </c>
      <c r="BB565" s="67" t="str">
        <f t="shared" si="6152"/>
        <v/>
      </c>
      <c r="BC565" s="67" t="str">
        <f t="shared" si="6153"/>
        <v/>
      </c>
      <c r="BD565" s="67" t="str">
        <f t="shared" si="6154"/>
        <v/>
      </c>
      <c r="BE565" s="75" t="str">
        <f t="shared" si="6155"/>
        <v/>
      </c>
      <c r="BF565" s="74" t="str">
        <f t="shared" si="6365"/>
        <v/>
      </c>
      <c r="BG565" s="67" t="str">
        <f t="shared" ref="BG565" si="6692">IF(AND($F565=BF$2,$D565=BF$3,$E565=BG$4),1,"")</f>
        <v/>
      </c>
      <c r="BH565" s="67" t="str">
        <f t="shared" si="6157"/>
        <v/>
      </c>
      <c r="BI565" s="67" t="str">
        <f t="shared" si="6158"/>
        <v/>
      </c>
      <c r="BJ565" s="67" t="str">
        <f t="shared" si="6159"/>
        <v/>
      </c>
      <c r="BK565" s="67" t="str">
        <f t="shared" si="6160"/>
        <v/>
      </c>
      <c r="BL565" s="67" t="str">
        <f t="shared" si="6161"/>
        <v/>
      </c>
      <c r="BM565" s="67" t="str">
        <f t="shared" si="6162"/>
        <v/>
      </c>
      <c r="BN565" s="67" t="str">
        <f t="shared" si="6163"/>
        <v/>
      </c>
      <c r="BO565" s="75" t="str">
        <f t="shared" si="6164"/>
        <v/>
      </c>
      <c r="BP565" s="74" t="str">
        <f t="shared" si="6367"/>
        <v/>
      </c>
      <c r="BQ565" s="67" t="str">
        <f t="shared" ref="BQ565" si="6693">IF(AND($F565=BP$2,$D565=BP$3,$E565=BQ$4),1,"")</f>
        <v/>
      </c>
      <c r="BR565" s="67" t="str">
        <f t="shared" si="6166"/>
        <v/>
      </c>
      <c r="BS565" s="67" t="str">
        <f t="shared" si="6167"/>
        <v/>
      </c>
      <c r="BT565" s="67" t="str">
        <f t="shared" si="6168"/>
        <v/>
      </c>
      <c r="BU565" s="67" t="str">
        <f t="shared" si="6169"/>
        <v/>
      </c>
      <c r="BV565" s="67" t="str">
        <f t="shared" si="6170"/>
        <v/>
      </c>
      <c r="BW565" s="67" t="str">
        <f t="shared" si="6171"/>
        <v/>
      </c>
      <c r="BX565" s="67" t="str">
        <f t="shared" si="6172"/>
        <v/>
      </c>
      <c r="BY565" s="75" t="str">
        <f t="shared" si="6173"/>
        <v/>
      </c>
      <c r="BZ565" s="74" t="str">
        <f t="shared" si="6369"/>
        <v/>
      </c>
      <c r="CA565" s="67" t="str">
        <f t="shared" ref="CA565" si="6694">IF(AND($F565=BZ$2,$D565=BZ$3,$E565=CA$4),1,"")</f>
        <v/>
      </c>
      <c r="CB565" s="67" t="str">
        <f t="shared" si="6175"/>
        <v/>
      </c>
      <c r="CC565" s="67" t="str">
        <f t="shared" si="6176"/>
        <v/>
      </c>
      <c r="CD565" s="67" t="str">
        <f t="shared" si="6177"/>
        <v/>
      </c>
      <c r="CE565" s="67" t="str">
        <f t="shared" si="6178"/>
        <v/>
      </c>
      <c r="CF565" s="67" t="str">
        <f t="shared" si="6179"/>
        <v/>
      </c>
      <c r="CG565" s="67" t="str">
        <f t="shared" si="6180"/>
        <v/>
      </c>
      <c r="CH565" s="67" t="str">
        <f t="shared" si="6181"/>
        <v/>
      </c>
      <c r="CI565" s="75" t="str">
        <f t="shared" si="6182"/>
        <v/>
      </c>
      <c r="CJ565" s="74" t="str">
        <f t="shared" si="6371"/>
        <v/>
      </c>
      <c r="CK565" s="67" t="str">
        <f t="shared" ref="CK565" si="6695">IF(AND($F565=CJ$2,$D565=CJ$3,$E565=CK$4),1,"")</f>
        <v/>
      </c>
      <c r="CL565" s="67" t="str">
        <f t="shared" si="6184"/>
        <v/>
      </c>
      <c r="CM565" s="67" t="str">
        <f t="shared" si="6185"/>
        <v/>
      </c>
      <c r="CN565" s="67" t="str">
        <f t="shared" si="6186"/>
        <v/>
      </c>
      <c r="CO565" s="67" t="str">
        <f t="shared" si="6187"/>
        <v/>
      </c>
      <c r="CP565" s="67" t="str">
        <f t="shared" si="6188"/>
        <v/>
      </c>
      <c r="CQ565" s="67" t="str">
        <f t="shared" si="6189"/>
        <v/>
      </c>
      <c r="CR565" s="67" t="str">
        <f t="shared" si="6190"/>
        <v/>
      </c>
      <c r="CS565" s="75" t="str">
        <f t="shared" si="6191"/>
        <v/>
      </c>
      <c r="CT565" s="74" t="str">
        <f t="shared" si="6373"/>
        <v/>
      </c>
      <c r="CU565" s="67" t="str">
        <f t="shared" ref="CU565" si="6696">IF(AND($F565=CT$2,$D565=CT$3,$E565=CU$4),1,"")</f>
        <v/>
      </c>
      <c r="CV565" s="67" t="str">
        <f t="shared" si="6193"/>
        <v/>
      </c>
      <c r="CW565" s="67" t="str">
        <f t="shared" si="6194"/>
        <v/>
      </c>
      <c r="CX565" s="67" t="str">
        <f t="shared" si="6195"/>
        <v/>
      </c>
      <c r="CY565" s="67" t="str">
        <f t="shared" si="6196"/>
        <v/>
      </c>
      <c r="CZ565" s="67" t="str">
        <f t="shared" si="6197"/>
        <v/>
      </c>
      <c r="DA565" s="67" t="str">
        <f t="shared" si="6198"/>
        <v/>
      </c>
      <c r="DB565" s="67" t="str">
        <f t="shared" si="6199"/>
        <v/>
      </c>
      <c r="DC565" s="75" t="str">
        <f t="shared" si="6200"/>
        <v/>
      </c>
      <c r="DD565" s="74" t="str">
        <f t="shared" si="6375"/>
        <v/>
      </c>
      <c r="DE565" s="67" t="str">
        <f t="shared" ref="DE565" si="6697">IF(AND($F565=DD$2,$D565=DD$3,$E565=DE$4),1,"")</f>
        <v/>
      </c>
      <c r="DF565" s="67" t="str">
        <f t="shared" si="6202"/>
        <v/>
      </c>
      <c r="DG565" s="67" t="str">
        <f t="shared" si="6203"/>
        <v/>
      </c>
      <c r="DH565" s="67" t="str">
        <f t="shared" si="6204"/>
        <v/>
      </c>
      <c r="DI565" s="67" t="str">
        <f t="shared" si="6205"/>
        <v/>
      </c>
      <c r="DJ565" s="67" t="str">
        <f t="shared" si="6206"/>
        <v/>
      </c>
      <c r="DK565" s="67" t="str">
        <f t="shared" si="6207"/>
        <v/>
      </c>
      <c r="DL565" s="67" t="str">
        <f t="shared" si="6208"/>
        <v/>
      </c>
      <c r="DM565" s="75" t="str">
        <f t="shared" si="6209"/>
        <v/>
      </c>
      <c r="DN565" s="74" t="str">
        <f t="shared" si="6377"/>
        <v/>
      </c>
      <c r="DO565" s="67" t="str">
        <f t="shared" ref="DO565" si="6698">IF(AND($F565=DN$2,$D565=DN$3,$E565=DO$4),1,"")</f>
        <v/>
      </c>
      <c r="DP565" s="67" t="str">
        <f t="shared" si="6211"/>
        <v/>
      </c>
      <c r="DQ565" s="67" t="str">
        <f t="shared" si="6212"/>
        <v/>
      </c>
      <c r="DR565" s="67" t="str">
        <f t="shared" si="6213"/>
        <v/>
      </c>
      <c r="DS565" s="67" t="str">
        <f t="shared" si="6214"/>
        <v/>
      </c>
      <c r="DT565" s="67" t="str">
        <f t="shared" si="6215"/>
        <v/>
      </c>
      <c r="DU565" s="67" t="str">
        <f t="shared" si="6216"/>
        <v/>
      </c>
      <c r="DV565" s="67" t="str">
        <f t="shared" si="6217"/>
        <v/>
      </c>
      <c r="DW565" s="76" t="str">
        <f t="shared" si="6218"/>
        <v/>
      </c>
      <c r="DX565" s="73"/>
    </row>
    <row r="566" spans="1:128" hidden="1">
      <c r="A566" s="67" t="str">
        <f>IF(OR(B566=0,B566=""),"",'Stu.Detail (1-20)'!A568)</f>
        <v/>
      </c>
      <c r="B566" s="67" t="str">
        <f>IF(OR('Stu.Detail (1-20)'!B568=0,'Stu.Detail (1-20)'!B568=""),"",'Stu.Detail (1-20)'!B568)</f>
        <v/>
      </c>
      <c r="C566" s="68" t="str">
        <f>IF(OR('Stu.Detail (1-20)'!C568=0,'Stu.Detail (1-20)'!C568=""),"",'Stu.Detail (1-20)'!C568)</f>
        <v/>
      </c>
      <c r="D566" s="67" t="str">
        <f>IF(OR('Stu.Detail (1-20)'!J568=0,'Stu.Detail (1-20)'!J568=""),"",'Stu.Detail (1-20)'!J568)</f>
        <v/>
      </c>
      <c r="E566" s="67" t="str">
        <f>IF(OR('Stu.Detail (1-20)'!K568=0,'Stu.Detail (1-20)'!K568=""),"",'Stu.Detail (1-20)'!K568)</f>
        <v/>
      </c>
      <c r="F566" s="67" t="str">
        <f>IF(OR('Stu.Detail (1-20)'!L568=0,'Stu.Detail (1-20)'!L568=""),"",'Stu.Detail (1-20)'!L568)</f>
        <v/>
      </c>
      <c r="H566" s="74" t="str">
        <f t="shared" si="6109"/>
        <v/>
      </c>
      <c r="I566" s="67" t="str">
        <f t="shared" si="6110"/>
        <v/>
      </c>
      <c r="J566" s="67" t="str">
        <f t="shared" si="6111"/>
        <v/>
      </c>
      <c r="K566" s="67" t="str">
        <f t="shared" si="6112"/>
        <v/>
      </c>
      <c r="L566" s="67" t="str">
        <f t="shared" si="6113"/>
        <v/>
      </c>
      <c r="M566" s="67" t="str">
        <f t="shared" si="6114"/>
        <v/>
      </c>
      <c r="N566" s="67" t="str">
        <f t="shared" si="6115"/>
        <v/>
      </c>
      <c r="O566" s="67" t="str">
        <f t="shared" si="6116"/>
        <v/>
      </c>
      <c r="P566" s="67" t="str">
        <f t="shared" si="6117"/>
        <v/>
      </c>
      <c r="Q566" s="75" t="str">
        <f t="shared" si="6118"/>
        <v/>
      </c>
      <c r="R566" s="74" t="str">
        <f t="shared" si="6119"/>
        <v/>
      </c>
      <c r="S566" s="67" t="str">
        <f t="shared" si="6120"/>
        <v/>
      </c>
      <c r="T566" s="67" t="str">
        <f t="shared" si="6121"/>
        <v/>
      </c>
      <c r="U566" s="67" t="str">
        <f t="shared" si="6122"/>
        <v/>
      </c>
      <c r="V566" s="67" t="str">
        <f t="shared" si="6123"/>
        <v/>
      </c>
      <c r="W566" s="67" t="str">
        <f t="shared" si="6124"/>
        <v/>
      </c>
      <c r="X566" s="67" t="str">
        <f t="shared" si="6125"/>
        <v/>
      </c>
      <c r="Y566" s="67" t="str">
        <f t="shared" si="6126"/>
        <v/>
      </c>
      <c r="Z566" s="67" t="str">
        <f t="shared" si="6127"/>
        <v/>
      </c>
      <c r="AA566" s="75" t="str">
        <f t="shared" si="6128"/>
        <v/>
      </c>
      <c r="AB566" s="74" t="str">
        <f t="shared" si="6359"/>
        <v/>
      </c>
      <c r="AC566" s="67" t="str">
        <f t="shared" ref="AC566" si="6699">IF(AND($F566=AB$2,$D566=AB$3,$E566=AC$4),1,"")</f>
        <v/>
      </c>
      <c r="AD566" s="67" t="str">
        <f t="shared" si="6130"/>
        <v/>
      </c>
      <c r="AE566" s="67" t="str">
        <f t="shared" si="6131"/>
        <v/>
      </c>
      <c r="AF566" s="67" t="str">
        <f t="shared" si="6132"/>
        <v/>
      </c>
      <c r="AG566" s="67" t="str">
        <f t="shared" si="6133"/>
        <v/>
      </c>
      <c r="AH566" s="67" t="str">
        <f t="shared" si="6134"/>
        <v/>
      </c>
      <c r="AI566" s="67" t="str">
        <f t="shared" si="6135"/>
        <v/>
      </c>
      <c r="AJ566" s="67" t="str">
        <f t="shared" si="6136"/>
        <v/>
      </c>
      <c r="AK566" s="75" t="str">
        <f t="shared" si="6137"/>
        <v/>
      </c>
      <c r="AL566" s="74" t="str">
        <f t="shared" si="6361"/>
        <v/>
      </c>
      <c r="AM566" s="67" t="str">
        <f t="shared" ref="AM566" si="6700">IF(AND($F566=AL$2,$D566=AL$3,$E566=AM$4),1,"")</f>
        <v/>
      </c>
      <c r="AN566" s="67" t="str">
        <f t="shared" si="6139"/>
        <v/>
      </c>
      <c r="AO566" s="67" t="str">
        <f t="shared" si="6140"/>
        <v/>
      </c>
      <c r="AP566" s="67" t="str">
        <f t="shared" si="6141"/>
        <v/>
      </c>
      <c r="AQ566" s="67" t="str">
        <f t="shared" si="6142"/>
        <v/>
      </c>
      <c r="AR566" s="67" t="str">
        <f t="shared" si="6143"/>
        <v/>
      </c>
      <c r="AS566" s="67" t="str">
        <f t="shared" si="6144"/>
        <v/>
      </c>
      <c r="AT566" s="67" t="str">
        <f t="shared" si="6145"/>
        <v/>
      </c>
      <c r="AU566" s="75" t="str">
        <f t="shared" si="6146"/>
        <v/>
      </c>
      <c r="AV566" s="74" t="str">
        <f t="shared" si="6363"/>
        <v/>
      </c>
      <c r="AW566" s="67" t="str">
        <f t="shared" ref="AW566" si="6701">IF(AND($F566=AV$2,$D566=AV$3,$E566=AW$4),1,"")</f>
        <v/>
      </c>
      <c r="AX566" s="67" t="str">
        <f t="shared" si="6148"/>
        <v/>
      </c>
      <c r="AY566" s="67" t="str">
        <f t="shared" si="6149"/>
        <v/>
      </c>
      <c r="AZ566" s="67" t="str">
        <f t="shared" si="6150"/>
        <v/>
      </c>
      <c r="BA566" s="67" t="str">
        <f t="shared" si="6151"/>
        <v/>
      </c>
      <c r="BB566" s="67" t="str">
        <f t="shared" si="6152"/>
        <v/>
      </c>
      <c r="BC566" s="67" t="str">
        <f t="shared" si="6153"/>
        <v/>
      </c>
      <c r="BD566" s="67" t="str">
        <f t="shared" si="6154"/>
        <v/>
      </c>
      <c r="BE566" s="75" t="str">
        <f t="shared" si="6155"/>
        <v/>
      </c>
      <c r="BF566" s="74" t="str">
        <f t="shared" si="6365"/>
        <v/>
      </c>
      <c r="BG566" s="67" t="str">
        <f t="shared" ref="BG566" si="6702">IF(AND($F566=BF$2,$D566=BF$3,$E566=BG$4),1,"")</f>
        <v/>
      </c>
      <c r="BH566" s="67" t="str">
        <f t="shared" si="6157"/>
        <v/>
      </c>
      <c r="BI566" s="67" t="str">
        <f t="shared" si="6158"/>
        <v/>
      </c>
      <c r="BJ566" s="67" t="str">
        <f t="shared" si="6159"/>
        <v/>
      </c>
      <c r="BK566" s="67" t="str">
        <f t="shared" si="6160"/>
        <v/>
      </c>
      <c r="BL566" s="67" t="str">
        <f t="shared" si="6161"/>
        <v/>
      </c>
      <c r="BM566" s="67" t="str">
        <f t="shared" si="6162"/>
        <v/>
      </c>
      <c r="BN566" s="67" t="str">
        <f t="shared" si="6163"/>
        <v/>
      </c>
      <c r="BO566" s="75" t="str">
        <f t="shared" si="6164"/>
        <v/>
      </c>
      <c r="BP566" s="74" t="str">
        <f t="shared" si="6367"/>
        <v/>
      </c>
      <c r="BQ566" s="67" t="str">
        <f t="shared" ref="BQ566" si="6703">IF(AND($F566=BP$2,$D566=BP$3,$E566=BQ$4),1,"")</f>
        <v/>
      </c>
      <c r="BR566" s="67" t="str">
        <f t="shared" si="6166"/>
        <v/>
      </c>
      <c r="BS566" s="67" t="str">
        <f t="shared" si="6167"/>
        <v/>
      </c>
      <c r="BT566" s="67" t="str">
        <f t="shared" si="6168"/>
        <v/>
      </c>
      <c r="BU566" s="67" t="str">
        <f t="shared" si="6169"/>
        <v/>
      </c>
      <c r="BV566" s="67" t="str">
        <f t="shared" si="6170"/>
        <v/>
      </c>
      <c r="BW566" s="67" t="str">
        <f t="shared" si="6171"/>
        <v/>
      </c>
      <c r="BX566" s="67" t="str">
        <f t="shared" si="6172"/>
        <v/>
      </c>
      <c r="BY566" s="75" t="str">
        <f t="shared" si="6173"/>
        <v/>
      </c>
      <c r="BZ566" s="74" t="str">
        <f t="shared" si="6369"/>
        <v/>
      </c>
      <c r="CA566" s="67" t="str">
        <f t="shared" ref="CA566" si="6704">IF(AND($F566=BZ$2,$D566=BZ$3,$E566=CA$4),1,"")</f>
        <v/>
      </c>
      <c r="CB566" s="67" t="str">
        <f t="shared" si="6175"/>
        <v/>
      </c>
      <c r="CC566" s="67" t="str">
        <f t="shared" si="6176"/>
        <v/>
      </c>
      <c r="CD566" s="67" t="str">
        <f t="shared" si="6177"/>
        <v/>
      </c>
      <c r="CE566" s="67" t="str">
        <f t="shared" si="6178"/>
        <v/>
      </c>
      <c r="CF566" s="67" t="str">
        <f t="shared" si="6179"/>
        <v/>
      </c>
      <c r="CG566" s="67" t="str">
        <f t="shared" si="6180"/>
        <v/>
      </c>
      <c r="CH566" s="67" t="str">
        <f t="shared" si="6181"/>
        <v/>
      </c>
      <c r="CI566" s="75" t="str">
        <f t="shared" si="6182"/>
        <v/>
      </c>
      <c r="CJ566" s="74" t="str">
        <f t="shared" si="6371"/>
        <v/>
      </c>
      <c r="CK566" s="67" t="str">
        <f t="shared" ref="CK566" si="6705">IF(AND($F566=CJ$2,$D566=CJ$3,$E566=CK$4),1,"")</f>
        <v/>
      </c>
      <c r="CL566" s="67" t="str">
        <f t="shared" si="6184"/>
        <v/>
      </c>
      <c r="CM566" s="67" t="str">
        <f t="shared" si="6185"/>
        <v/>
      </c>
      <c r="CN566" s="67" t="str">
        <f t="shared" si="6186"/>
        <v/>
      </c>
      <c r="CO566" s="67" t="str">
        <f t="shared" si="6187"/>
        <v/>
      </c>
      <c r="CP566" s="67" t="str">
        <f t="shared" si="6188"/>
        <v/>
      </c>
      <c r="CQ566" s="67" t="str">
        <f t="shared" si="6189"/>
        <v/>
      </c>
      <c r="CR566" s="67" t="str">
        <f t="shared" si="6190"/>
        <v/>
      </c>
      <c r="CS566" s="75" t="str">
        <f t="shared" si="6191"/>
        <v/>
      </c>
      <c r="CT566" s="74" t="str">
        <f t="shared" si="6373"/>
        <v/>
      </c>
      <c r="CU566" s="67" t="str">
        <f t="shared" ref="CU566" si="6706">IF(AND($F566=CT$2,$D566=CT$3,$E566=CU$4),1,"")</f>
        <v/>
      </c>
      <c r="CV566" s="67" t="str">
        <f t="shared" si="6193"/>
        <v/>
      </c>
      <c r="CW566" s="67" t="str">
        <f t="shared" si="6194"/>
        <v/>
      </c>
      <c r="CX566" s="67" t="str">
        <f t="shared" si="6195"/>
        <v/>
      </c>
      <c r="CY566" s="67" t="str">
        <f t="shared" si="6196"/>
        <v/>
      </c>
      <c r="CZ566" s="67" t="str">
        <f t="shared" si="6197"/>
        <v/>
      </c>
      <c r="DA566" s="67" t="str">
        <f t="shared" si="6198"/>
        <v/>
      </c>
      <c r="DB566" s="67" t="str">
        <f t="shared" si="6199"/>
        <v/>
      </c>
      <c r="DC566" s="75" t="str">
        <f t="shared" si="6200"/>
        <v/>
      </c>
      <c r="DD566" s="74" t="str">
        <f t="shared" si="6375"/>
        <v/>
      </c>
      <c r="DE566" s="67" t="str">
        <f t="shared" ref="DE566" si="6707">IF(AND($F566=DD$2,$D566=DD$3,$E566=DE$4),1,"")</f>
        <v/>
      </c>
      <c r="DF566" s="67" t="str">
        <f t="shared" si="6202"/>
        <v/>
      </c>
      <c r="DG566" s="67" t="str">
        <f t="shared" si="6203"/>
        <v/>
      </c>
      <c r="DH566" s="67" t="str">
        <f t="shared" si="6204"/>
        <v/>
      </c>
      <c r="DI566" s="67" t="str">
        <f t="shared" si="6205"/>
        <v/>
      </c>
      <c r="DJ566" s="67" t="str">
        <f t="shared" si="6206"/>
        <v/>
      </c>
      <c r="DK566" s="67" t="str">
        <f t="shared" si="6207"/>
        <v/>
      </c>
      <c r="DL566" s="67" t="str">
        <f t="shared" si="6208"/>
        <v/>
      </c>
      <c r="DM566" s="75" t="str">
        <f t="shared" si="6209"/>
        <v/>
      </c>
      <c r="DN566" s="74" t="str">
        <f t="shared" si="6377"/>
        <v/>
      </c>
      <c r="DO566" s="67" t="str">
        <f t="shared" ref="DO566" si="6708">IF(AND($F566=DN$2,$D566=DN$3,$E566=DO$4),1,"")</f>
        <v/>
      </c>
      <c r="DP566" s="67" t="str">
        <f t="shared" si="6211"/>
        <v/>
      </c>
      <c r="DQ566" s="67" t="str">
        <f t="shared" si="6212"/>
        <v/>
      </c>
      <c r="DR566" s="67" t="str">
        <f t="shared" si="6213"/>
        <v/>
      </c>
      <c r="DS566" s="67" t="str">
        <f t="shared" si="6214"/>
        <v/>
      </c>
      <c r="DT566" s="67" t="str">
        <f t="shared" si="6215"/>
        <v/>
      </c>
      <c r="DU566" s="67" t="str">
        <f t="shared" si="6216"/>
        <v/>
      </c>
      <c r="DV566" s="67" t="str">
        <f t="shared" si="6217"/>
        <v/>
      </c>
      <c r="DW566" s="76" t="str">
        <f t="shared" si="6218"/>
        <v/>
      </c>
      <c r="DX566" s="73"/>
    </row>
    <row r="567" spans="1:128" hidden="1">
      <c r="A567" s="67" t="str">
        <f>IF(OR(B567=0,B567=""),"",'Stu.Detail (1-20)'!A569)</f>
        <v/>
      </c>
      <c r="B567" s="67" t="str">
        <f>IF(OR('Stu.Detail (1-20)'!B569=0,'Stu.Detail (1-20)'!B569=""),"",'Stu.Detail (1-20)'!B569)</f>
        <v/>
      </c>
      <c r="C567" s="68" t="str">
        <f>IF(OR('Stu.Detail (1-20)'!C569=0,'Stu.Detail (1-20)'!C569=""),"",'Stu.Detail (1-20)'!C569)</f>
        <v/>
      </c>
      <c r="D567" s="67" t="str">
        <f>IF(OR('Stu.Detail (1-20)'!J569=0,'Stu.Detail (1-20)'!J569=""),"",'Stu.Detail (1-20)'!J569)</f>
        <v/>
      </c>
      <c r="E567" s="67" t="str">
        <f>IF(OR('Stu.Detail (1-20)'!K569=0,'Stu.Detail (1-20)'!K569=""),"",'Stu.Detail (1-20)'!K569)</f>
        <v/>
      </c>
      <c r="F567" s="67" t="str">
        <f>IF(OR('Stu.Detail (1-20)'!L569=0,'Stu.Detail (1-20)'!L569=""),"",'Stu.Detail (1-20)'!L569)</f>
        <v/>
      </c>
      <c r="H567" s="74" t="str">
        <f t="shared" si="6109"/>
        <v/>
      </c>
      <c r="I567" s="67" t="str">
        <f t="shared" si="6110"/>
        <v/>
      </c>
      <c r="J567" s="67" t="str">
        <f t="shared" si="6111"/>
        <v/>
      </c>
      <c r="K567" s="67" t="str">
        <f t="shared" si="6112"/>
        <v/>
      </c>
      <c r="L567" s="67" t="str">
        <f t="shared" si="6113"/>
        <v/>
      </c>
      <c r="M567" s="67" t="str">
        <f t="shared" si="6114"/>
        <v/>
      </c>
      <c r="N567" s="67" t="str">
        <f t="shared" si="6115"/>
        <v/>
      </c>
      <c r="O567" s="67" t="str">
        <f t="shared" si="6116"/>
        <v/>
      </c>
      <c r="P567" s="67" t="str">
        <f t="shared" si="6117"/>
        <v/>
      </c>
      <c r="Q567" s="75" t="str">
        <f t="shared" si="6118"/>
        <v/>
      </c>
      <c r="R567" s="74" t="str">
        <f t="shared" si="6119"/>
        <v/>
      </c>
      <c r="S567" s="67" t="str">
        <f t="shared" si="6120"/>
        <v/>
      </c>
      <c r="T567" s="67" t="str">
        <f t="shared" si="6121"/>
        <v/>
      </c>
      <c r="U567" s="67" t="str">
        <f t="shared" si="6122"/>
        <v/>
      </c>
      <c r="V567" s="67" t="str">
        <f t="shared" si="6123"/>
        <v/>
      </c>
      <c r="W567" s="67" t="str">
        <f t="shared" si="6124"/>
        <v/>
      </c>
      <c r="X567" s="67" t="str">
        <f t="shared" si="6125"/>
        <v/>
      </c>
      <c r="Y567" s="67" t="str">
        <f t="shared" si="6126"/>
        <v/>
      </c>
      <c r="Z567" s="67" t="str">
        <f t="shared" si="6127"/>
        <v/>
      </c>
      <c r="AA567" s="75" t="str">
        <f t="shared" si="6128"/>
        <v/>
      </c>
      <c r="AB567" s="74" t="str">
        <f t="shared" si="6359"/>
        <v/>
      </c>
      <c r="AC567" s="67" t="str">
        <f t="shared" ref="AC567" si="6709">IF(AND($F567=AB$2,$D567=AB$3,$E567=AC$4),1,"")</f>
        <v/>
      </c>
      <c r="AD567" s="67" t="str">
        <f t="shared" si="6130"/>
        <v/>
      </c>
      <c r="AE567" s="67" t="str">
        <f t="shared" si="6131"/>
        <v/>
      </c>
      <c r="AF567" s="67" t="str">
        <f t="shared" si="6132"/>
        <v/>
      </c>
      <c r="AG567" s="67" t="str">
        <f t="shared" si="6133"/>
        <v/>
      </c>
      <c r="AH567" s="67" t="str">
        <f t="shared" si="6134"/>
        <v/>
      </c>
      <c r="AI567" s="67" t="str">
        <f t="shared" si="6135"/>
        <v/>
      </c>
      <c r="AJ567" s="67" t="str">
        <f t="shared" si="6136"/>
        <v/>
      </c>
      <c r="AK567" s="75" t="str">
        <f t="shared" si="6137"/>
        <v/>
      </c>
      <c r="AL567" s="74" t="str">
        <f t="shared" si="6361"/>
        <v/>
      </c>
      <c r="AM567" s="67" t="str">
        <f t="shared" ref="AM567" si="6710">IF(AND($F567=AL$2,$D567=AL$3,$E567=AM$4),1,"")</f>
        <v/>
      </c>
      <c r="AN567" s="67" t="str">
        <f t="shared" si="6139"/>
        <v/>
      </c>
      <c r="AO567" s="67" t="str">
        <f t="shared" si="6140"/>
        <v/>
      </c>
      <c r="AP567" s="67" t="str">
        <f t="shared" si="6141"/>
        <v/>
      </c>
      <c r="AQ567" s="67" t="str">
        <f t="shared" si="6142"/>
        <v/>
      </c>
      <c r="AR567" s="67" t="str">
        <f t="shared" si="6143"/>
        <v/>
      </c>
      <c r="AS567" s="67" t="str">
        <f t="shared" si="6144"/>
        <v/>
      </c>
      <c r="AT567" s="67" t="str">
        <f t="shared" si="6145"/>
        <v/>
      </c>
      <c r="AU567" s="75" t="str">
        <f t="shared" si="6146"/>
        <v/>
      </c>
      <c r="AV567" s="74" t="str">
        <f t="shared" si="6363"/>
        <v/>
      </c>
      <c r="AW567" s="67" t="str">
        <f t="shared" ref="AW567" si="6711">IF(AND($F567=AV$2,$D567=AV$3,$E567=AW$4),1,"")</f>
        <v/>
      </c>
      <c r="AX567" s="67" t="str">
        <f t="shared" si="6148"/>
        <v/>
      </c>
      <c r="AY567" s="67" t="str">
        <f t="shared" si="6149"/>
        <v/>
      </c>
      <c r="AZ567" s="67" t="str">
        <f t="shared" si="6150"/>
        <v/>
      </c>
      <c r="BA567" s="67" t="str">
        <f t="shared" si="6151"/>
        <v/>
      </c>
      <c r="BB567" s="67" t="str">
        <f t="shared" si="6152"/>
        <v/>
      </c>
      <c r="BC567" s="67" t="str">
        <f t="shared" si="6153"/>
        <v/>
      </c>
      <c r="BD567" s="67" t="str">
        <f t="shared" si="6154"/>
        <v/>
      </c>
      <c r="BE567" s="75" t="str">
        <f t="shared" si="6155"/>
        <v/>
      </c>
      <c r="BF567" s="74" t="str">
        <f t="shared" si="6365"/>
        <v/>
      </c>
      <c r="BG567" s="67" t="str">
        <f t="shared" ref="BG567" si="6712">IF(AND($F567=BF$2,$D567=BF$3,$E567=BG$4),1,"")</f>
        <v/>
      </c>
      <c r="BH567" s="67" t="str">
        <f t="shared" si="6157"/>
        <v/>
      </c>
      <c r="BI567" s="67" t="str">
        <f t="shared" si="6158"/>
        <v/>
      </c>
      <c r="BJ567" s="67" t="str">
        <f t="shared" si="6159"/>
        <v/>
      </c>
      <c r="BK567" s="67" t="str">
        <f t="shared" si="6160"/>
        <v/>
      </c>
      <c r="BL567" s="67" t="str">
        <f t="shared" si="6161"/>
        <v/>
      </c>
      <c r="BM567" s="67" t="str">
        <f t="shared" si="6162"/>
        <v/>
      </c>
      <c r="BN567" s="67" t="str">
        <f t="shared" si="6163"/>
        <v/>
      </c>
      <c r="BO567" s="75" t="str">
        <f t="shared" si="6164"/>
        <v/>
      </c>
      <c r="BP567" s="74" t="str">
        <f t="shared" si="6367"/>
        <v/>
      </c>
      <c r="BQ567" s="67" t="str">
        <f t="shared" ref="BQ567" si="6713">IF(AND($F567=BP$2,$D567=BP$3,$E567=BQ$4),1,"")</f>
        <v/>
      </c>
      <c r="BR567" s="67" t="str">
        <f t="shared" si="6166"/>
        <v/>
      </c>
      <c r="BS567" s="67" t="str">
        <f t="shared" si="6167"/>
        <v/>
      </c>
      <c r="BT567" s="67" t="str">
        <f t="shared" si="6168"/>
        <v/>
      </c>
      <c r="BU567" s="67" t="str">
        <f t="shared" si="6169"/>
        <v/>
      </c>
      <c r="BV567" s="67" t="str">
        <f t="shared" si="6170"/>
        <v/>
      </c>
      <c r="BW567" s="67" t="str">
        <f t="shared" si="6171"/>
        <v/>
      </c>
      <c r="BX567" s="67" t="str">
        <f t="shared" si="6172"/>
        <v/>
      </c>
      <c r="BY567" s="75" t="str">
        <f t="shared" si="6173"/>
        <v/>
      </c>
      <c r="BZ567" s="74" t="str">
        <f t="shared" si="6369"/>
        <v/>
      </c>
      <c r="CA567" s="67" t="str">
        <f t="shared" ref="CA567" si="6714">IF(AND($F567=BZ$2,$D567=BZ$3,$E567=CA$4),1,"")</f>
        <v/>
      </c>
      <c r="CB567" s="67" t="str">
        <f t="shared" si="6175"/>
        <v/>
      </c>
      <c r="CC567" s="67" t="str">
        <f t="shared" si="6176"/>
        <v/>
      </c>
      <c r="CD567" s="67" t="str">
        <f t="shared" si="6177"/>
        <v/>
      </c>
      <c r="CE567" s="67" t="str">
        <f t="shared" si="6178"/>
        <v/>
      </c>
      <c r="CF567" s="67" t="str">
        <f t="shared" si="6179"/>
        <v/>
      </c>
      <c r="CG567" s="67" t="str">
        <f t="shared" si="6180"/>
        <v/>
      </c>
      <c r="CH567" s="67" t="str">
        <f t="shared" si="6181"/>
        <v/>
      </c>
      <c r="CI567" s="75" t="str">
        <f t="shared" si="6182"/>
        <v/>
      </c>
      <c r="CJ567" s="74" t="str">
        <f t="shared" si="6371"/>
        <v/>
      </c>
      <c r="CK567" s="67" t="str">
        <f t="shared" ref="CK567" si="6715">IF(AND($F567=CJ$2,$D567=CJ$3,$E567=CK$4),1,"")</f>
        <v/>
      </c>
      <c r="CL567" s="67" t="str">
        <f t="shared" si="6184"/>
        <v/>
      </c>
      <c r="CM567" s="67" t="str">
        <f t="shared" si="6185"/>
        <v/>
      </c>
      <c r="CN567" s="67" t="str">
        <f t="shared" si="6186"/>
        <v/>
      </c>
      <c r="CO567" s="67" t="str">
        <f t="shared" si="6187"/>
        <v/>
      </c>
      <c r="CP567" s="67" t="str">
        <f t="shared" si="6188"/>
        <v/>
      </c>
      <c r="CQ567" s="67" t="str">
        <f t="shared" si="6189"/>
        <v/>
      </c>
      <c r="CR567" s="67" t="str">
        <f t="shared" si="6190"/>
        <v/>
      </c>
      <c r="CS567" s="75" t="str">
        <f t="shared" si="6191"/>
        <v/>
      </c>
      <c r="CT567" s="74" t="str">
        <f t="shared" si="6373"/>
        <v/>
      </c>
      <c r="CU567" s="67" t="str">
        <f t="shared" ref="CU567" si="6716">IF(AND($F567=CT$2,$D567=CT$3,$E567=CU$4),1,"")</f>
        <v/>
      </c>
      <c r="CV567" s="67" t="str">
        <f t="shared" si="6193"/>
        <v/>
      </c>
      <c r="CW567" s="67" t="str">
        <f t="shared" si="6194"/>
        <v/>
      </c>
      <c r="CX567" s="67" t="str">
        <f t="shared" si="6195"/>
        <v/>
      </c>
      <c r="CY567" s="67" t="str">
        <f t="shared" si="6196"/>
        <v/>
      </c>
      <c r="CZ567" s="67" t="str">
        <f t="shared" si="6197"/>
        <v/>
      </c>
      <c r="DA567" s="67" t="str">
        <f t="shared" si="6198"/>
        <v/>
      </c>
      <c r="DB567" s="67" t="str">
        <f t="shared" si="6199"/>
        <v/>
      </c>
      <c r="DC567" s="75" t="str">
        <f t="shared" si="6200"/>
        <v/>
      </c>
      <c r="DD567" s="74" t="str">
        <f t="shared" si="6375"/>
        <v/>
      </c>
      <c r="DE567" s="67" t="str">
        <f t="shared" ref="DE567" si="6717">IF(AND($F567=DD$2,$D567=DD$3,$E567=DE$4),1,"")</f>
        <v/>
      </c>
      <c r="DF567" s="67" t="str">
        <f t="shared" si="6202"/>
        <v/>
      </c>
      <c r="DG567" s="67" t="str">
        <f t="shared" si="6203"/>
        <v/>
      </c>
      <c r="DH567" s="67" t="str">
        <f t="shared" si="6204"/>
        <v/>
      </c>
      <c r="DI567" s="67" t="str">
        <f t="shared" si="6205"/>
        <v/>
      </c>
      <c r="DJ567" s="67" t="str">
        <f t="shared" si="6206"/>
        <v/>
      </c>
      <c r="DK567" s="67" t="str">
        <f t="shared" si="6207"/>
        <v/>
      </c>
      <c r="DL567" s="67" t="str">
        <f t="shared" si="6208"/>
        <v/>
      </c>
      <c r="DM567" s="75" t="str">
        <f t="shared" si="6209"/>
        <v/>
      </c>
      <c r="DN567" s="74" t="str">
        <f t="shared" si="6377"/>
        <v/>
      </c>
      <c r="DO567" s="67" t="str">
        <f t="shared" ref="DO567" si="6718">IF(AND($F567=DN$2,$D567=DN$3,$E567=DO$4),1,"")</f>
        <v/>
      </c>
      <c r="DP567" s="67" t="str">
        <f t="shared" si="6211"/>
        <v/>
      </c>
      <c r="DQ567" s="67" t="str">
        <f t="shared" si="6212"/>
        <v/>
      </c>
      <c r="DR567" s="67" t="str">
        <f t="shared" si="6213"/>
        <v/>
      </c>
      <c r="DS567" s="67" t="str">
        <f t="shared" si="6214"/>
        <v/>
      </c>
      <c r="DT567" s="67" t="str">
        <f t="shared" si="6215"/>
        <v/>
      </c>
      <c r="DU567" s="67" t="str">
        <f t="shared" si="6216"/>
        <v/>
      </c>
      <c r="DV567" s="67" t="str">
        <f t="shared" si="6217"/>
        <v/>
      </c>
      <c r="DW567" s="76" t="str">
        <f t="shared" si="6218"/>
        <v/>
      </c>
      <c r="DX567" s="73"/>
    </row>
    <row r="568" spans="1:128" hidden="1">
      <c r="A568" s="67" t="str">
        <f>IF(OR(B568=0,B568=""),"",'Stu.Detail (1-20)'!A570)</f>
        <v/>
      </c>
      <c r="B568" s="67" t="str">
        <f>IF(OR('Stu.Detail (1-20)'!B570=0,'Stu.Detail (1-20)'!B570=""),"",'Stu.Detail (1-20)'!B570)</f>
        <v/>
      </c>
      <c r="C568" s="68" t="str">
        <f>IF(OR('Stu.Detail (1-20)'!C570=0,'Stu.Detail (1-20)'!C570=""),"",'Stu.Detail (1-20)'!C570)</f>
        <v/>
      </c>
      <c r="D568" s="67" t="str">
        <f>IF(OR('Stu.Detail (1-20)'!J570=0,'Stu.Detail (1-20)'!J570=""),"",'Stu.Detail (1-20)'!J570)</f>
        <v/>
      </c>
      <c r="E568" s="67" t="str">
        <f>IF(OR('Stu.Detail (1-20)'!K570=0,'Stu.Detail (1-20)'!K570=""),"",'Stu.Detail (1-20)'!K570)</f>
        <v/>
      </c>
      <c r="F568" s="67" t="str">
        <f>IF(OR('Stu.Detail (1-20)'!L570=0,'Stu.Detail (1-20)'!L570=""),"",'Stu.Detail (1-20)'!L570)</f>
        <v/>
      </c>
      <c r="H568" s="74" t="str">
        <f t="shared" si="6109"/>
        <v/>
      </c>
      <c r="I568" s="67" t="str">
        <f t="shared" si="6110"/>
        <v/>
      </c>
      <c r="J568" s="67" t="str">
        <f t="shared" si="6111"/>
        <v/>
      </c>
      <c r="K568" s="67" t="str">
        <f t="shared" si="6112"/>
        <v/>
      </c>
      <c r="L568" s="67" t="str">
        <f t="shared" si="6113"/>
        <v/>
      </c>
      <c r="M568" s="67" t="str">
        <f t="shared" si="6114"/>
        <v/>
      </c>
      <c r="N568" s="67" t="str">
        <f t="shared" si="6115"/>
        <v/>
      </c>
      <c r="O568" s="67" t="str">
        <f t="shared" si="6116"/>
        <v/>
      </c>
      <c r="P568" s="67" t="str">
        <f t="shared" si="6117"/>
        <v/>
      </c>
      <c r="Q568" s="75" t="str">
        <f t="shared" si="6118"/>
        <v/>
      </c>
      <c r="R568" s="74" t="str">
        <f t="shared" si="6119"/>
        <v/>
      </c>
      <c r="S568" s="67" t="str">
        <f t="shared" si="6120"/>
        <v/>
      </c>
      <c r="T568" s="67" t="str">
        <f t="shared" si="6121"/>
        <v/>
      </c>
      <c r="U568" s="67" t="str">
        <f t="shared" si="6122"/>
        <v/>
      </c>
      <c r="V568" s="67" t="str">
        <f t="shared" si="6123"/>
        <v/>
      </c>
      <c r="W568" s="67" t="str">
        <f t="shared" si="6124"/>
        <v/>
      </c>
      <c r="X568" s="67" t="str">
        <f t="shared" si="6125"/>
        <v/>
      </c>
      <c r="Y568" s="67" t="str">
        <f t="shared" si="6126"/>
        <v/>
      </c>
      <c r="Z568" s="67" t="str">
        <f t="shared" si="6127"/>
        <v/>
      </c>
      <c r="AA568" s="75" t="str">
        <f t="shared" si="6128"/>
        <v/>
      </c>
      <c r="AB568" s="74" t="str">
        <f t="shared" si="6359"/>
        <v/>
      </c>
      <c r="AC568" s="67" t="str">
        <f t="shared" ref="AC568" si="6719">IF(AND($F568=AB$2,$D568=AB$3,$E568=AC$4),1,"")</f>
        <v/>
      </c>
      <c r="AD568" s="67" t="str">
        <f t="shared" si="6130"/>
        <v/>
      </c>
      <c r="AE568" s="67" t="str">
        <f t="shared" si="6131"/>
        <v/>
      </c>
      <c r="AF568" s="67" t="str">
        <f t="shared" si="6132"/>
        <v/>
      </c>
      <c r="AG568" s="67" t="str">
        <f t="shared" si="6133"/>
        <v/>
      </c>
      <c r="AH568" s="67" t="str">
        <f t="shared" si="6134"/>
        <v/>
      </c>
      <c r="AI568" s="67" t="str">
        <f t="shared" si="6135"/>
        <v/>
      </c>
      <c r="AJ568" s="67" t="str">
        <f t="shared" si="6136"/>
        <v/>
      </c>
      <c r="AK568" s="75" t="str">
        <f t="shared" si="6137"/>
        <v/>
      </c>
      <c r="AL568" s="74" t="str">
        <f t="shared" si="6361"/>
        <v/>
      </c>
      <c r="AM568" s="67" t="str">
        <f t="shared" ref="AM568" si="6720">IF(AND($F568=AL$2,$D568=AL$3,$E568=AM$4),1,"")</f>
        <v/>
      </c>
      <c r="AN568" s="67" t="str">
        <f t="shared" si="6139"/>
        <v/>
      </c>
      <c r="AO568" s="67" t="str">
        <f t="shared" si="6140"/>
        <v/>
      </c>
      <c r="AP568" s="67" t="str">
        <f t="shared" si="6141"/>
        <v/>
      </c>
      <c r="AQ568" s="67" t="str">
        <f t="shared" si="6142"/>
        <v/>
      </c>
      <c r="AR568" s="67" t="str">
        <f t="shared" si="6143"/>
        <v/>
      </c>
      <c r="AS568" s="67" t="str">
        <f t="shared" si="6144"/>
        <v/>
      </c>
      <c r="AT568" s="67" t="str">
        <f t="shared" si="6145"/>
        <v/>
      </c>
      <c r="AU568" s="75" t="str">
        <f t="shared" si="6146"/>
        <v/>
      </c>
      <c r="AV568" s="74" t="str">
        <f t="shared" si="6363"/>
        <v/>
      </c>
      <c r="AW568" s="67" t="str">
        <f t="shared" ref="AW568" si="6721">IF(AND($F568=AV$2,$D568=AV$3,$E568=AW$4),1,"")</f>
        <v/>
      </c>
      <c r="AX568" s="67" t="str">
        <f t="shared" si="6148"/>
        <v/>
      </c>
      <c r="AY568" s="67" t="str">
        <f t="shared" si="6149"/>
        <v/>
      </c>
      <c r="AZ568" s="67" t="str">
        <f t="shared" si="6150"/>
        <v/>
      </c>
      <c r="BA568" s="67" t="str">
        <f t="shared" si="6151"/>
        <v/>
      </c>
      <c r="BB568" s="67" t="str">
        <f t="shared" si="6152"/>
        <v/>
      </c>
      <c r="BC568" s="67" t="str">
        <f t="shared" si="6153"/>
        <v/>
      </c>
      <c r="BD568" s="67" t="str">
        <f t="shared" si="6154"/>
        <v/>
      </c>
      <c r="BE568" s="75" t="str">
        <f t="shared" si="6155"/>
        <v/>
      </c>
      <c r="BF568" s="74" t="str">
        <f t="shared" si="6365"/>
        <v/>
      </c>
      <c r="BG568" s="67" t="str">
        <f t="shared" ref="BG568" si="6722">IF(AND($F568=BF$2,$D568=BF$3,$E568=BG$4),1,"")</f>
        <v/>
      </c>
      <c r="BH568" s="67" t="str">
        <f t="shared" si="6157"/>
        <v/>
      </c>
      <c r="BI568" s="67" t="str">
        <f t="shared" si="6158"/>
        <v/>
      </c>
      <c r="BJ568" s="67" t="str">
        <f t="shared" si="6159"/>
        <v/>
      </c>
      <c r="BK568" s="67" t="str">
        <f t="shared" si="6160"/>
        <v/>
      </c>
      <c r="BL568" s="67" t="str">
        <f t="shared" si="6161"/>
        <v/>
      </c>
      <c r="BM568" s="67" t="str">
        <f t="shared" si="6162"/>
        <v/>
      </c>
      <c r="BN568" s="67" t="str">
        <f t="shared" si="6163"/>
        <v/>
      </c>
      <c r="BO568" s="75" t="str">
        <f t="shared" si="6164"/>
        <v/>
      </c>
      <c r="BP568" s="74" t="str">
        <f t="shared" si="6367"/>
        <v/>
      </c>
      <c r="BQ568" s="67" t="str">
        <f t="shared" ref="BQ568" si="6723">IF(AND($F568=BP$2,$D568=BP$3,$E568=BQ$4),1,"")</f>
        <v/>
      </c>
      <c r="BR568" s="67" t="str">
        <f t="shared" si="6166"/>
        <v/>
      </c>
      <c r="BS568" s="67" t="str">
        <f t="shared" si="6167"/>
        <v/>
      </c>
      <c r="BT568" s="67" t="str">
        <f t="shared" si="6168"/>
        <v/>
      </c>
      <c r="BU568" s="67" t="str">
        <f t="shared" si="6169"/>
        <v/>
      </c>
      <c r="BV568" s="67" t="str">
        <f t="shared" si="6170"/>
        <v/>
      </c>
      <c r="BW568" s="67" t="str">
        <f t="shared" si="6171"/>
        <v/>
      </c>
      <c r="BX568" s="67" t="str">
        <f t="shared" si="6172"/>
        <v/>
      </c>
      <c r="BY568" s="75" t="str">
        <f t="shared" si="6173"/>
        <v/>
      </c>
      <c r="BZ568" s="74" t="str">
        <f t="shared" si="6369"/>
        <v/>
      </c>
      <c r="CA568" s="67" t="str">
        <f t="shared" ref="CA568" si="6724">IF(AND($F568=BZ$2,$D568=BZ$3,$E568=CA$4),1,"")</f>
        <v/>
      </c>
      <c r="CB568" s="67" t="str">
        <f t="shared" si="6175"/>
        <v/>
      </c>
      <c r="CC568" s="67" t="str">
        <f t="shared" si="6176"/>
        <v/>
      </c>
      <c r="CD568" s="67" t="str">
        <f t="shared" si="6177"/>
        <v/>
      </c>
      <c r="CE568" s="67" t="str">
        <f t="shared" si="6178"/>
        <v/>
      </c>
      <c r="CF568" s="67" t="str">
        <f t="shared" si="6179"/>
        <v/>
      </c>
      <c r="CG568" s="67" t="str">
        <f t="shared" si="6180"/>
        <v/>
      </c>
      <c r="CH568" s="67" t="str">
        <f t="shared" si="6181"/>
        <v/>
      </c>
      <c r="CI568" s="75" t="str">
        <f t="shared" si="6182"/>
        <v/>
      </c>
      <c r="CJ568" s="74" t="str">
        <f t="shared" si="6371"/>
        <v/>
      </c>
      <c r="CK568" s="67" t="str">
        <f t="shared" ref="CK568" si="6725">IF(AND($F568=CJ$2,$D568=CJ$3,$E568=CK$4),1,"")</f>
        <v/>
      </c>
      <c r="CL568" s="67" t="str">
        <f t="shared" si="6184"/>
        <v/>
      </c>
      <c r="CM568" s="67" t="str">
        <f t="shared" si="6185"/>
        <v/>
      </c>
      <c r="CN568" s="67" t="str">
        <f t="shared" si="6186"/>
        <v/>
      </c>
      <c r="CO568" s="67" t="str">
        <f t="shared" si="6187"/>
        <v/>
      </c>
      <c r="CP568" s="67" t="str">
        <f t="shared" si="6188"/>
        <v/>
      </c>
      <c r="CQ568" s="67" t="str">
        <f t="shared" si="6189"/>
        <v/>
      </c>
      <c r="CR568" s="67" t="str">
        <f t="shared" si="6190"/>
        <v/>
      </c>
      <c r="CS568" s="75" t="str">
        <f t="shared" si="6191"/>
        <v/>
      </c>
      <c r="CT568" s="74" t="str">
        <f t="shared" si="6373"/>
        <v/>
      </c>
      <c r="CU568" s="67" t="str">
        <f t="shared" ref="CU568" si="6726">IF(AND($F568=CT$2,$D568=CT$3,$E568=CU$4),1,"")</f>
        <v/>
      </c>
      <c r="CV568" s="67" t="str">
        <f t="shared" si="6193"/>
        <v/>
      </c>
      <c r="CW568" s="67" t="str">
        <f t="shared" si="6194"/>
        <v/>
      </c>
      <c r="CX568" s="67" t="str">
        <f t="shared" si="6195"/>
        <v/>
      </c>
      <c r="CY568" s="67" t="str">
        <f t="shared" si="6196"/>
        <v/>
      </c>
      <c r="CZ568" s="67" t="str">
        <f t="shared" si="6197"/>
        <v/>
      </c>
      <c r="DA568" s="67" t="str">
        <f t="shared" si="6198"/>
        <v/>
      </c>
      <c r="DB568" s="67" t="str">
        <f t="shared" si="6199"/>
        <v/>
      </c>
      <c r="DC568" s="75" t="str">
        <f t="shared" si="6200"/>
        <v/>
      </c>
      <c r="DD568" s="74" t="str">
        <f t="shared" si="6375"/>
        <v/>
      </c>
      <c r="DE568" s="67" t="str">
        <f t="shared" ref="DE568" si="6727">IF(AND($F568=DD$2,$D568=DD$3,$E568=DE$4),1,"")</f>
        <v/>
      </c>
      <c r="DF568" s="67" t="str">
        <f t="shared" si="6202"/>
        <v/>
      </c>
      <c r="DG568" s="67" t="str">
        <f t="shared" si="6203"/>
        <v/>
      </c>
      <c r="DH568" s="67" t="str">
        <f t="shared" si="6204"/>
        <v/>
      </c>
      <c r="DI568" s="67" t="str">
        <f t="shared" si="6205"/>
        <v/>
      </c>
      <c r="DJ568" s="67" t="str">
        <f t="shared" si="6206"/>
        <v/>
      </c>
      <c r="DK568" s="67" t="str">
        <f t="shared" si="6207"/>
        <v/>
      </c>
      <c r="DL568" s="67" t="str">
        <f t="shared" si="6208"/>
        <v/>
      </c>
      <c r="DM568" s="75" t="str">
        <f t="shared" si="6209"/>
        <v/>
      </c>
      <c r="DN568" s="74" t="str">
        <f t="shared" si="6377"/>
        <v/>
      </c>
      <c r="DO568" s="67" t="str">
        <f t="shared" ref="DO568" si="6728">IF(AND($F568=DN$2,$D568=DN$3,$E568=DO$4),1,"")</f>
        <v/>
      </c>
      <c r="DP568" s="67" t="str">
        <f t="shared" si="6211"/>
        <v/>
      </c>
      <c r="DQ568" s="67" t="str">
        <f t="shared" si="6212"/>
        <v/>
      </c>
      <c r="DR568" s="67" t="str">
        <f t="shared" si="6213"/>
        <v/>
      </c>
      <c r="DS568" s="67" t="str">
        <f t="shared" si="6214"/>
        <v/>
      </c>
      <c r="DT568" s="67" t="str">
        <f t="shared" si="6215"/>
        <v/>
      </c>
      <c r="DU568" s="67" t="str">
        <f t="shared" si="6216"/>
        <v/>
      </c>
      <c r="DV568" s="67" t="str">
        <f t="shared" si="6217"/>
        <v/>
      </c>
      <c r="DW568" s="76" t="str">
        <f t="shared" si="6218"/>
        <v/>
      </c>
      <c r="DX568" s="73"/>
    </row>
    <row r="569" spans="1:128" hidden="1">
      <c r="A569" s="67" t="str">
        <f>IF(OR(B569=0,B569=""),"",'Stu.Detail (1-20)'!A571)</f>
        <v/>
      </c>
      <c r="B569" s="67" t="str">
        <f>IF(OR('Stu.Detail (1-20)'!B571=0,'Stu.Detail (1-20)'!B571=""),"",'Stu.Detail (1-20)'!B571)</f>
        <v/>
      </c>
      <c r="C569" s="68" t="str">
        <f>IF(OR('Stu.Detail (1-20)'!C571=0,'Stu.Detail (1-20)'!C571=""),"",'Stu.Detail (1-20)'!C571)</f>
        <v/>
      </c>
      <c r="D569" s="67" t="str">
        <f>IF(OR('Stu.Detail (1-20)'!J571=0,'Stu.Detail (1-20)'!J571=""),"",'Stu.Detail (1-20)'!J571)</f>
        <v/>
      </c>
      <c r="E569" s="67" t="str">
        <f>IF(OR('Stu.Detail (1-20)'!K571=0,'Stu.Detail (1-20)'!K571=""),"",'Stu.Detail (1-20)'!K571)</f>
        <v/>
      </c>
      <c r="F569" s="67" t="str">
        <f>IF(OR('Stu.Detail (1-20)'!L571=0,'Stu.Detail (1-20)'!L571=""),"",'Stu.Detail (1-20)'!L571)</f>
        <v/>
      </c>
      <c r="H569" s="74" t="str">
        <f t="shared" si="6109"/>
        <v/>
      </c>
      <c r="I569" s="67" t="str">
        <f t="shared" si="6110"/>
        <v/>
      </c>
      <c r="J569" s="67" t="str">
        <f t="shared" si="6111"/>
        <v/>
      </c>
      <c r="K569" s="67" t="str">
        <f t="shared" si="6112"/>
        <v/>
      </c>
      <c r="L569" s="67" t="str">
        <f t="shared" si="6113"/>
        <v/>
      </c>
      <c r="M569" s="67" t="str">
        <f t="shared" si="6114"/>
        <v/>
      </c>
      <c r="N569" s="67" t="str">
        <f t="shared" si="6115"/>
        <v/>
      </c>
      <c r="O569" s="67" t="str">
        <f t="shared" si="6116"/>
        <v/>
      </c>
      <c r="P569" s="67" t="str">
        <f t="shared" si="6117"/>
        <v/>
      </c>
      <c r="Q569" s="75" t="str">
        <f t="shared" si="6118"/>
        <v/>
      </c>
      <c r="R569" s="74" t="str">
        <f t="shared" si="6119"/>
        <v/>
      </c>
      <c r="S569" s="67" t="str">
        <f t="shared" si="6120"/>
        <v/>
      </c>
      <c r="T569" s="67" t="str">
        <f t="shared" si="6121"/>
        <v/>
      </c>
      <c r="U569" s="67" t="str">
        <f t="shared" si="6122"/>
        <v/>
      </c>
      <c r="V569" s="67" t="str">
        <f t="shared" si="6123"/>
        <v/>
      </c>
      <c r="W569" s="67" t="str">
        <f t="shared" si="6124"/>
        <v/>
      </c>
      <c r="X569" s="67" t="str">
        <f t="shared" si="6125"/>
        <v/>
      </c>
      <c r="Y569" s="67" t="str">
        <f t="shared" si="6126"/>
        <v/>
      </c>
      <c r="Z569" s="67" t="str">
        <f t="shared" si="6127"/>
        <v/>
      </c>
      <c r="AA569" s="75" t="str">
        <f t="shared" si="6128"/>
        <v/>
      </c>
      <c r="AB569" s="74" t="str">
        <f t="shared" si="6359"/>
        <v/>
      </c>
      <c r="AC569" s="67" t="str">
        <f t="shared" ref="AC569" si="6729">IF(AND($F569=AB$2,$D569=AB$3,$E569=AC$4),1,"")</f>
        <v/>
      </c>
      <c r="AD569" s="67" t="str">
        <f t="shared" si="6130"/>
        <v/>
      </c>
      <c r="AE569" s="67" t="str">
        <f t="shared" si="6131"/>
        <v/>
      </c>
      <c r="AF569" s="67" t="str">
        <f t="shared" si="6132"/>
        <v/>
      </c>
      <c r="AG569" s="67" t="str">
        <f t="shared" si="6133"/>
        <v/>
      </c>
      <c r="AH569" s="67" t="str">
        <f t="shared" si="6134"/>
        <v/>
      </c>
      <c r="AI569" s="67" t="str">
        <f t="shared" si="6135"/>
        <v/>
      </c>
      <c r="AJ569" s="67" t="str">
        <f t="shared" si="6136"/>
        <v/>
      </c>
      <c r="AK569" s="75" t="str">
        <f t="shared" si="6137"/>
        <v/>
      </c>
      <c r="AL569" s="74" t="str">
        <f t="shared" si="6361"/>
        <v/>
      </c>
      <c r="AM569" s="67" t="str">
        <f t="shared" ref="AM569" si="6730">IF(AND($F569=AL$2,$D569=AL$3,$E569=AM$4),1,"")</f>
        <v/>
      </c>
      <c r="AN569" s="67" t="str">
        <f t="shared" si="6139"/>
        <v/>
      </c>
      <c r="AO569" s="67" t="str">
        <f t="shared" si="6140"/>
        <v/>
      </c>
      <c r="AP569" s="67" t="str">
        <f t="shared" si="6141"/>
        <v/>
      </c>
      <c r="AQ569" s="67" t="str">
        <f t="shared" si="6142"/>
        <v/>
      </c>
      <c r="AR569" s="67" t="str">
        <f t="shared" si="6143"/>
        <v/>
      </c>
      <c r="AS569" s="67" t="str">
        <f t="shared" si="6144"/>
        <v/>
      </c>
      <c r="AT569" s="67" t="str">
        <f t="shared" si="6145"/>
        <v/>
      </c>
      <c r="AU569" s="75" t="str">
        <f t="shared" si="6146"/>
        <v/>
      </c>
      <c r="AV569" s="74" t="str">
        <f t="shared" si="6363"/>
        <v/>
      </c>
      <c r="AW569" s="67" t="str">
        <f t="shared" ref="AW569" si="6731">IF(AND($F569=AV$2,$D569=AV$3,$E569=AW$4),1,"")</f>
        <v/>
      </c>
      <c r="AX569" s="67" t="str">
        <f t="shared" si="6148"/>
        <v/>
      </c>
      <c r="AY569" s="67" t="str">
        <f t="shared" si="6149"/>
        <v/>
      </c>
      <c r="AZ569" s="67" t="str">
        <f t="shared" si="6150"/>
        <v/>
      </c>
      <c r="BA569" s="67" t="str">
        <f t="shared" si="6151"/>
        <v/>
      </c>
      <c r="BB569" s="67" t="str">
        <f t="shared" si="6152"/>
        <v/>
      </c>
      <c r="BC569" s="67" t="str">
        <f t="shared" si="6153"/>
        <v/>
      </c>
      <c r="BD569" s="67" t="str">
        <f t="shared" si="6154"/>
        <v/>
      </c>
      <c r="BE569" s="75" t="str">
        <f t="shared" si="6155"/>
        <v/>
      </c>
      <c r="BF569" s="74" t="str">
        <f t="shared" si="6365"/>
        <v/>
      </c>
      <c r="BG569" s="67" t="str">
        <f t="shared" ref="BG569" si="6732">IF(AND($F569=BF$2,$D569=BF$3,$E569=BG$4),1,"")</f>
        <v/>
      </c>
      <c r="BH569" s="67" t="str">
        <f t="shared" si="6157"/>
        <v/>
      </c>
      <c r="BI569" s="67" t="str">
        <f t="shared" si="6158"/>
        <v/>
      </c>
      <c r="BJ569" s="67" t="str">
        <f t="shared" si="6159"/>
        <v/>
      </c>
      <c r="BK569" s="67" t="str">
        <f t="shared" si="6160"/>
        <v/>
      </c>
      <c r="BL569" s="67" t="str">
        <f t="shared" si="6161"/>
        <v/>
      </c>
      <c r="BM569" s="67" t="str">
        <f t="shared" si="6162"/>
        <v/>
      </c>
      <c r="BN569" s="67" t="str">
        <f t="shared" si="6163"/>
        <v/>
      </c>
      <c r="BO569" s="75" t="str">
        <f t="shared" si="6164"/>
        <v/>
      </c>
      <c r="BP569" s="74" t="str">
        <f t="shared" si="6367"/>
        <v/>
      </c>
      <c r="BQ569" s="67" t="str">
        <f t="shared" ref="BQ569" si="6733">IF(AND($F569=BP$2,$D569=BP$3,$E569=BQ$4),1,"")</f>
        <v/>
      </c>
      <c r="BR569" s="67" t="str">
        <f t="shared" si="6166"/>
        <v/>
      </c>
      <c r="BS569" s="67" t="str">
        <f t="shared" si="6167"/>
        <v/>
      </c>
      <c r="BT569" s="67" t="str">
        <f t="shared" si="6168"/>
        <v/>
      </c>
      <c r="BU569" s="67" t="str">
        <f t="shared" si="6169"/>
        <v/>
      </c>
      <c r="BV569" s="67" t="str">
        <f t="shared" si="6170"/>
        <v/>
      </c>
      <c r="BW569" s="67" t="str">
        <f t="shared" si="6171"/>
        <v/>
      </c>
      <c r="BX569" s="67" t="str">
        <f t="shared" si="6172"/>
        <v/>
      </c>
      <c r="BY569" s="75" t="str">
        <f t="shared" si="6173"/>
        <v/>
      </c>
      <c r="BZ569" s="74" t="str">
        <f t="shared" si="6369"/>
        <v/>
      </c>
      <c r="CA569" s="67" t="str">
        <f t="shared" ref="CA569" si="6734">IF(AND($F569=BZ$2,$D569=BZ$3,$E569=CA$4),1,"")</f>
        <v/>
      </c>
      <c r="CB569" s="67" t="str">
        <f t="shared" si="6175"/>
        <v/>
      </c>
      <c r="CC569" s="67" t="str">
        <f t="shared" si="6176"/>
        <v/>
      </c>
      <c r="CD569" s="67" t="str">
        <f t="shared" si="6177"/>
        <v/>
      </c>
      <c r="CE569" s="67" t="str">
        <f t="shared" si="6178"/>
        <v/>
      </c>
      <c r="CF569" s="67" t="str">
        <f t="shared" si="6179"/>
        <v/>
      </c>
      <c r="CG569" s="67" t="str">
        <f t="shared" si="6180"/>
        <v/>
      </c>
      <c r="CH569" s="67" t="str">
        <f t="shared" si="6181"/>
        <v/>
      </c>
      <c r="CI569" s="75" t="str">
        <f t="shared" si="6182"/>
        <v/>
      </c>
      <c r="CJ569" s="74" t="str">
        <f t="shared" si="6371"/>
        <v/>
      </c>
      <c r="CK569" s="67" t="str">
        <f t="shared" ref="CK569" si="6735">IF(AND($F569=CJ$2,$D569=CJ$3,$E569=CK$4),1,"")</f>
        <v/>
      </c>
      <c r="CL569" s="67" t="str">
        <f t="shared" si="6184"/>
        <v/>
      </c>
      <c r="CM569" s="67" t="str">
        <f t="shared" si="6185"/>
        <v/>
      </c>
      <c r="CN569" s="67" t="str">
        <f t="shared" si="6186"/>
        <v/>
      </c>
      <c r="CO569" s="67" t="str">
        <f t="shared" si="6187"/>
        <v/>
      </c>
      <c r="CP569" s="67" t="str">
        <f t="shared" si="6188"/>
        <v/>
      </c>
      <c r="CQ569" s="67" t="str">
        <f t="shared" si="6189"/>
        <v/>
      </c>
      <c r="CR569" s="67" t="str">
        <f t="shared" si="6190"/>
        <v/>
      </c>
      <c r="CS569" s="75" t="str">
        <f t="shared" si="6191"/>
        <v/>
      </c>
      <c r="CT569" s="74" t="str">
        <f t="shared" si="6373"/>
        <v/>
      </c>
      <c r="CU569" s="67" t="str">
        <f t="shared" ref="CU569" si="6736">IF(AND($F569=CT$2,$D569=CT$3,$E569=CU$4),1,"")</f>
        <v/>
      </c>
      <c r="CV569" s="67" t="str">
        <f t="shared" si="6193"/>
        <v/>
      </c>
      <c r="CW569" s="67" t="str">
        <f t="shared" si="6194"/>
        <v/>
      </c>
      <c r="CX569" s="67" t="str">
        <f t="shared" si="6195"/>
        <v/>
      </c>
      <c r="CY569" s="67" t="str">
        <f t="shared" si="6196"/>
        <v/>
      </c>
      <c r="CZ569" s="67" t="str">
        <f t="shared" si="6197"/>
        <v/>
      </c>
      <c r="DA569" s="67" t="str">
        <f t="shared" si="6198"/>
        <v/>
      </c>
      <c r="DB569" s="67" t="str">
        <f t="shared" si="6199"/>
        <v/>
      </c>
      <c r="DC569" s="75" t="str">
        <f t="shared" si="6200"/>
        <v/>
      </c>
      <c r="DD569" s="74" t="str">
        <f t="shared" si="6375"/>
        <v/>
      </c>
      <c r="DE569" s="67" t="str">
        <f t="shared" ref="DE569" si="6737">IF(AND($F569=DD$2,$D569=DD$3,$E569=DE$4),1,"")</f>
        <v/>
      </c>
      <c r="DF569" s="67" t="str">
        <f t="shared" si="6202"/>
        <v/>
      </c>
      <c r="DG569" s="67" t="str">
        <f t="shared" si="6203"/>
        <v/>
      </c>
      <c r="DH569" s="67" t="str">
        <f t="shared" si="6204"/>
        <v/>
      </c>
      <c r="DI569" s="67" t="str">
        <f t="shared" si="6205"/>
        <v/>
      </c>
      <c r="DJ569" s="67" t="str">
        <f t="shared" si="6206"/>
        <v/>
      </c>
      <c r="DK569" s="67" t="str">
        <f t="shared" si="6207"/>
        <v/>
      </c>
      <c r="DL569" s="67" t="str">
        <f t="shared" si="6208"/>
        <v/>
      </c>
      <c r="DM569" s="75" t="str">
        <f t="shared" si="6209"/>
        <v/>
      </c>
      <c r="DN569" s="74" t="str">
        <f t="shared" si="6377"/>
        <v/>
      </c>
      <c r="DO569" s="67" t="str">
        <f t="shared" ref="DO569" si="6738">IF(AND($F569=DN$2,$D569=DN$3,$E569=DO$4),1,"")</f>
        <v/>
      </c>
      <c r="DP569" s="67" t="str">
        <f t="shared" si="6211"/>
        <v/>
      </c>
      <c r="DQ569" s="67" t="str">
        <f t="shared" si="6212"/>
        <v/>
      </c>
      <c r="DR569" s="67" t="str">
        <f t="shared" si="6213"/>
        <v/>
      </c>
      <c r="DS569" s="67" t="str">
        <f t="shared" si="6214"/>
        <v/>
      </c>
      <c r="DT569" s="67" t="str">
        <f t="shared" si="6215"/>
        <v/>
      </c>
      <c r="DU569" s="67" t="str">
        <f t="shared" si="6216"/>
        <v/>
      </c>
      <c r="DV569" s="67" t="str">
        <f t="shared" si="6217"/>
        <v/>
      </c>
      <c r="DW569" s="76" t="str">
        <f t="shared" si="6218"/>
        <v/>
      </c>
      <c r="DX569" s="73"/>
    </row>
    <row r="570" spans="1:128" hidden="1">
      <c r="A570" s="67" t="str">
        <f>IF(OR(B570=0,B570=""),"",'Stu.Detail (1-20)'!A572)</f>
        <v/>
      </c>
      <c r="B570" s="67" t="str">
        <f>IF(OR('Stu.Detail (1-20)'!B572=0,'Stu.Detail (1-20)'!B572=""),"",'Stu.Detail (1-20)'!B572)</f>
        <v/>
      </c>
      <c r="C570" s="68" t="str">
        <f>IF(OR('Stu.Detail (1-20)'!C572=0,'Stu.Detail (1-20)'!C572=""),"",'Stu.Detail (1-20)'!C572)</f>
        <v/>
      </c>
      <c r="D570" s="67" t="str">
        <f>IF(OR('Stu.Detail (1-20)'!J572=0,'Stu.Detail (1-20)'!J572=""),"",'Stu.Detail (1-20)'!J572)</f>
        <v/>
      </c>
      <c r="E570" s="67" t="str">
        <f>IF(OR('Stu.Detail (1-20)'!K572=0,'Stu.Detail (1-20)'!K572=""),"",'Stu.Detail (1-20)'!K572)</f>
        <v/>
      </c>
      <c r="F570" s="67" t="str">
        <f>IF(OR('Stu.Detail (1-20)'!L572=0,'Stu.Detail (1-20)'!L572=""),"",'Stu.Detail (1-20)'!L572)</f>
        <v/>
      </c>
      <c r="H570" s="74" t="str">
        <f t="shared" si="6109"/>
        <v/>
      </c>
      <c r="I570" s="67" t="str">
        <f t="shared" si="6110"/>
        <v/>
      </c>
      <c r="J570" s="67" t="str">
        <f t="shared" si="6111"/>
        <v/>
      </c>
      <c r="K570" s="67" t="str">
        <f t="shared" si="6112"/>
        <v/>
      </c>
      <c r="L570" s="67" t="str">
        <f t="shared" si="6113"/>
        <v/>
      </c>
      <c r="M570" s="67" t="str">
        <f t="shared" si="6114"/>
        <v/>
      </c>
      <c r="N570" s="67" t="str">
        <f t="shared" si="6115"/>
        <v/>
      </c>
      <c r="O570" s="67" t="str">
        <f t="shared" si="6116"/>
        <v/>
      </c>
      <c r="P570" s="67" t="str">
        <f t="shared" si="6117"/>
        <v/>
      </c>
      <c r="Q570" s="75" t="str">
        <f t="shared" si="6118"/>
        <v/>
      </c>
      <c r="R570" s="74" t="str">
        <f t="shared" si="6119"/>
        <v/>
      </c>
      <c r="S570" s="67" t="str">
        <f t="shared" si="6120"/>
        <v/>
      </c>
      <c r="T570" s="67" t="str">
        <f t="shared" si="6121"/>
        <v/>
      </c>
      <c r="U570" s="67" t="str">
        <f t="shared" si="6122"/>
        <v/>
      </c>
      <c r="V570" s="67" t="str">
        <f t="shared" si="6123"/>
        <v/>
      </c>
      <c r="W570" s="67" t="str">
        <f t="shared" si="6124"/>
        <v/>
      </c>
      <c r="X570" s="67" t="str">
        <f t="shared" si="6125"/>
        <v/>
      </c>
      <c r="Y570" s="67" t="str">
        <f t="shared" si="6126"/>
        <v/>
      </c>
      <c r="Z570" s="67" t="str">
        <f t="shared" si="6127"/>
        <v/>
      </c>
      <c r="AA570" s="75" t="str">
        <f t="shared" si="6128"/>
        <v/>
      </c>
      <c r="AB570" s="74" t="str">
        <f t="shared" si="6359"/>
        <v/>
      </c>
      <c r="AC570" s="67" t="str">
        <f t="shared" ref="AC570" si="6739">IF(AND($F570=AB$2,$D570=AB$3,$E570=AC$4),1,"")</f>
        <v/>
      </c>
      <c r="AD570" s="67" t="str">
        <f t="shared" si="6130"/>
        <v/>
      </c>
      <c r="AE570" s="67" t="str">
        <f t="shared" si="6131"/>
        <v/>
      </c>
      <c r="AF570" s="67" t="str">
        <f t="shared" si="6132"/>
        <v/>
      </c>
      <c r="AG570" s="67" t="str">
        <f t="shared" si="6133"/>
        <v/>
      </c>
      <c r="AH570" s="67" t="str">
        <f t="shared" si="6134"/>
        <v/>
      </c>
      <c r="AI570" s="67" t="str">
        <f t="shared" si="6135"/>
        <v/>
      </c>
      <c r="AJ570" s="67" t="str">
        <f t="shared" si="6136"/>
        <v/>
      </c>
      <c r="AK570" s="75" t="str">
        <f t="shared" si="6137"/>
        <v/>
      </c>
      <c r="AL570" s="74" t="str">
        <f t="shared" si="6361"/>
        <v/>
      </c>
      <c r="AM570" s="67" t="str">
        <f t="shared" ref="AM570" si="6740">IF(AND($F570=AL$2,$D570=AL$3,$E570=AM$4),1,"")</f>
        <v/>
      </c>
      <c r="AN570" s="67" t="str">
        <f t="shared" si="6139"/>
        <v/>
      </c>
      <c r="AO570" s="67" t="str">
        <f t="shared" si="6140"/>
        <v/>
      </c>
      <c r="AP570" s="67" t="str">
        <f t="shared" si="6141"/>
        <v/>
      </c>
      <c r="AQ570" s="67" t="str">
        <f t="shared" si="6142"/>
        <v/>
      </c>
      <c r="AR570" s="67" t="str">
        <f t="shared" si="6143"/>
        <v/>
      </c>
      <c r="AS570" s="67" t="str">
        <f t="shared" si="6144"/>
        <v/>
      </c>
      <c r="AT570" s="67" t="str">
        <f t="shared" si="6145"/>
        <v/>
      </c>
      <c r="AU570" s="75" t="str">
        <f t="shared" si="6146"/>
        <v/>
      </c>
      <c r="AV570" s="74" t="str">
        <f t="shared" si="6363"/>
        <v/>
      </c>
      <c r="AW570" s="67" t="str">
        <f t="shared" ref="AW570" si="6741">IF(AND($F570=AV$2,$D570=AV$3,$E570=AW$4),1,"")</f>
        <v/>
      </c>
      <c r="AX570" s="67" t="str">
        <f t="shared" si="6148"/>
        <v/>
      </c>
      <c r="AY570" s="67" t="str">
        <f t="shared" si="6149"/>
        <v/>
      </c>
      <c r="AZ570" s="67" t="str">
        <f t="shared" si="6150"/>
        <v/>
      </c>
      <c r="BA570" s="67" t="str">
        <f t="shared" si="6151"/>
        <v/>
      </c>
      <c r="BB570" s="67" t="str">
        <f t="shared" si="6152"/>
        <v/>
      </c>
      <c r="BC570" s="67" t="str">
        <f t="shared" si="6153"/>
        <v/>
      </c>
      <c r="BD570" s="67" t="str">
        <f t="shared" si="6154"/>
        <v/>
      </c>
      <c r="BE570" s="75" t="str">
        <f t="shared" si="6155"/>
        <v/>
      </c>
      <c r="BF570" s="74" t="str">
        <f t="shared" si="6365"/>
        <v/>
      </c>
      <c r="BG570" s="67" t="str">
        <f t="shared" ref="BG570" si="6742">IF(AND($F570=BF$2,$D570=BF$3,$E570=BG$4),1,"")</f>
        <v/>
      </c>
      <c r="BH570" s="67" t="str">
        <f t="shared" si="6157"/>
        <v/>
      </c>
      <c r="BI570" s="67" t="str">
        <f t="shared" si="6158"/>
        <v/>
      </c>
      <c r="BJ570" s="67" t="str">
        <f t="shared" si="6159"/>
        <v/>
      </c>
      <c r="BK570" s="67" t="str">
        <f t="shared" si="6160"/>
        <v/>
      </c>
      <c r="BL570" s="67" t="str">
        <f t="shared" si="6161"/>
        <v/>
      </c>
      <c r="BM570" s="67" t="str">
        <f t="shared" si="6162"/>
        <v/>
      </c>
      <c r="BN570" s="67" t="str">
        <f t="shared" si="6163"/>
        <v/>
      </c>
      <c r="BO570" s="75" t="str">
        <f t="shared" si="6164"/>
        <v/>
      </c>
      <c r="BP570" s="74" t="str">
        <f t="shared" si="6367"/>
        <v/>
      </c>
      <c r="BQ570" s="67" t="str">
        <f t="shared" ref="BQ570" si="6743">IF(AND($F570=BP$2,$D570=BP$3,$E570=BQ$4),1,"")</f>
        <v/>
      </c>
      <c r="BR570" s="67" t="str">
        <f t="shared" si="6166"/>
        <v/>
      </c>
      <c r="BS570" s="67" t="str">
        <f t="shared" si="6167"/>
        <v/>
      </c>
      <c r="BT570" s="67" t="str">
        <f t="shared" si="6168"/>
        <v/>
      </c>
      <c r="BU570" s="67" t="str">
        <f t="shared" si="6169"/>
        <v/>
      </c>
      <c r="BV570" s="67" t="str">
        <f t="shared" si="6170"/>
        <v/>
      </c>
      <c r="BW570" s="67" t="str">
        <f t="shared" si="6171"/>
        <v/>
      </c>
      <c r="BX570" s="67" t="str">
        <f t="shared" si="6172"/>
        <v/>
      </c>
      <c r="BY570" s="75" t="str">
        <f t="shared" si="6173"/>
        <v/>
      </c>
      <c r="BZ570" s="74" t="str">
        <f t="shared" si="6369"/>
        <v/>
      </c>
      <c r="CA570" s="67" t="str">
        <f t="shared" ref="CA570" si="6744">IF(AND($F570=BZ$2,$D570=BZ$3,$E570=CA$4),1,"")</f>
        <v/>
      </c>
      <c r="CB570" s="67" t="str">
        <f t="shared" si="6175"/>
        <v/>
      </c>
      <c r="CC570" s="67" t="str">
        <f t="shared" si="6176"/>
        <v/>
      </c>
      <c r="CD570" s="67" t="str">
        <f t="shared" si="6177"/>
        <v/>
      </c>
      <c r="CE570" s="67" t="str">
        <f t="shared" si="6178"/>
        <v/>
      </c>
      <c r="CF570" s="67" t="str">
        <f t="shared" si="6179"/>
        <v/>
      </c>
      <c r="CG570" s="67" t="str">
        <f t="shared" si="6180"/>
        <v/>
      </c>
      <c r="CH570" s="67" t="str">
        <f t="shared" si="6181"/>
        <v/>
      </c>
      <c r="CI570" s="75" t="str">
        <f t="shared" si="6182"/>
        <v/>
      </c>
      <c r="CJ570" s="74" t="str">
        <f t="shared" si="6371"/>
        <v/>
      </c>
      <c r="CK570" s="67" t="str">
        <f t="shared" ref="CK570" si="6745">IF(AND($F570=CJ$2,$D570=CJ$3,$E570=CK$4),1,"")</f>
        <v/>
      </c>
      <c r="CL570" s="67" t="str">
        <f t="shared" si="6184"/>
        <v/>
      </c>
      <c r="CM570" s="67" t="str">
        <f t="shared" si="6185"/>
        <v/>
      </c>
      <c r="CN570" s="67" t="str">
        <f t="shared" si="6186"/>
        <v/>
      </c>
      <c r="CO570" s="67" t="str">
        <f t="shared" si="6187"/>
        <v/>
      </c>
      <c r="CP570" s="67" t="str">
        <f t="shared" si="6188"/>
        <v/>
      </c>
      <c r="CQ570" s="67" t="str">
        <f t="shared" si="6189"/>
        <v/>
      </c>
      <c r="CR570" s="67" t="str">
        <f t="shared" si="6190"/>
        <v/>
      </c>
      <c r="CS570" s="75" t="str">
        <f t="shared" si="6191"/>
        <v/>
      </c>
      <c r="CT570" s="74" t="str">
        <f t="shared" si="6373"/>
        <v/>
      </c>
      <c r="CU570" s="67" t="str">
        <f t="shared" ref="CU570" si="6746">IF(AND($F570=CT$2,$D570=CT$3,$E570=CU$4),1,"")</f>
        <v/>
      </c>
      <c r="CV570" s="67" t="str">
        <f t="shared" si="6193"/>
        <v/>
      </c>
      <c r="CW570" s="67" t="str">
        <f t="shared" si="6194"/>
        <v/>
      </c>
      <c r="CX570" s="67" t="str">
        <f t="shared" si="6195"/>
        <v/>
      </c>
      <c r="CY570" s="67" t="str">
        <f t="shared" si="6196"/>
        <v/>
      </c>
      <c r="CZ570" s="67" t="str">
        <f t="shared" si="6197"/>
        <v/>
      </c>
      <c r="DA570" s="67" t="str">
        <f t="shared" si="6198"/>
        <v/>
      </c>
      <c r="DB570" s="67" t="str">
        <f t="shared" si="6199"/>
        <v/>
      </c>
      <c r="DC570" s="75" t="str">
        <f t="shared" si="6200"/>
        <v/>
      </c>
      <c r="DD570" s="74" t="str">
        <f t="shared" si="6375"/>
        <v/>
      </c>
      <c r="DE570" s="67" t="str">
        <f t="shared" ref="DE570" si="6747">IF(AND($F570=DD$2,$D570=DD$3,$E570=DE$4),1,"")</f>
        <v/>
      </c>
      <c r="DF570" s="67" t="str">
        <f t="shared" si="6202"/>
        <v/>
      </c>
      <c r="DG570" s="67" t="str">
        <f t="shared" si="6203"/>
        <v/>
      </c>
      <c r="DH570" s="67" t="str">
        <f t="shared" si="6204"/>
        <v/>
      </c>
      <c r="DI570" s="67" t="str">
        <f t="shared" si="6205"/>
        <v/>
      </c>
      <c r="DJ570" s="67" t="str">
        <f t="shared" si="6206"/>
        <v/>
      </c>
      <c r="DK570" s="67" t="str">
        <f t="shared" si="6207"/>
        <v/>
      </c>
      <c r="DL570" s="67" t="str">
        <f t="shared" si="6208"/>
        <v/>
      </c>
      <c r="DM570" s="75" t="str">
        <f t="shared" si="6209"/>
        <v/>
      </c>
      <c r="DN570" s="74" t="str">
        <f t="shared" si="6377"/>
        <v/>
      </c>
      <c r="DO570" s="67" t="str">
        <f t="shared" ref="DO570" si="6748">IF(AND($F570=DN$2,$D570=DN$3,$E570=DO$4),1,"")</f>
        <v/>
      </c>
      <c r="DP570" s="67" t="str">
        <f t="shared" si="6211"/>
        <v/>
      </c>
      <c r="DQ570" s="67" t="str">
        <f t="shared" si="6212"/>
        <v/>
      </c>
      <c r="DR570" s="67" t="str">
        <f t="shared" si="6213"/>
        <v/>
      </c>
      <c r="DS570" s="67" t="str">
        <f t="shared" si="6214"/>
        <v/>
      </c>
      <c r="DT570" s="67" t="str">
        <f t="shared" si="6215"/>
        <v/>
      </c>
      <c r="DU570" s="67" t="str">
        <f t="shared" si="6216"/>
        <v/>
      </c>
      <c r="DV570" s="67" t="str">
        <f t="shared" si="6217"/>
        <v/>
      </c>
      <c r="DW570" s="76" t="str">
        <f t="shared" si="6218"/>
        <v/>
      </c>
      <c r="DX570" s="73"/>
    </row>
    <row r="571" spans="1:128" hidden="1">
      <c r="A571" s="67" t="str">
        <f>IF(OR(B571=0,B571=""),"",'Stu.Detail (1-20)'!A573)</f>
        <v/>
      </c>
      <c r="B571" s="67" t="str">
        <f>IF(OR('Stu.Detail (1-20)'!B573=0,'Stu.Detail (1-20)'!B573=""),"",'Stu.Detail (1-20)'!B573)</f>
        <v/>
      </c>
      <c r="C571" s="68" t="str">
        <f>IF(OR('Stu.Detail (1-20)'!C573=0,'Stu.Detail (1-20)'!C573=""),"",'Stu.Detail (1-20)'!C573)</f>
        <v/>
      </c>
      <c r="D571" s="67" t="str">
        <f>IF(OR('Stu.Detail (1-20)'!J573=0,'Stu.Detail (1-20)'!J573=""),"",'Stu.Detail (1-20)'!J573)</f>
        <v/>
      </c>
      <c r="E571" s="67" t="str">
        <f>IF(OR('Stu.Detail (1-20)'!K573=0,'Stu.Detail (1-20)'!K573=""),"",'Stu.Detail (1-20)'!K573)</f>
        <v/>
      </c>
      <c r="F571" s="67" t="str">
        <f>IF(OR('Stu.Detail (1-20)'!L573=0,'Stu.Detail (1-20)'!L573=""),"",'Stu.Detail (1-20)'!L573)</f>
        <v/>
      </c>
      <c r="H571" s="74" t="str">
        <f t="shared" si="6109"/>
        <v/>
      </c>
      <c r="I571" s="67" t="str">
        <f t="shared" si="6110"/>
        <v/>
      </c>
      <c r="J571" s="67" t="str">
        <f t="shared" si="6111"/>
        <v/>
      </c>
      <c r="K571" s="67" t="str">
        <f t="shared" si="6112"/>
        <v/>
      </c>
      <c r="L571" s="67" t="str">
        <f t="shared" si="6113"/>
        <v/>
      </c>
      <c r="M571" s="67" t="str">
        <f t="shared" si="6114"/>
        <v/>
      </c>
      <c r="N571" s="67" t="str">
        <f t="shared" si="6115"/>
        <v/>
      </c>
      <c r="O571" s="67" t="str">
        <f t="shared" si="6116"/>
        <v/>
      </c>
      <c r="P571" s="67" t="str">
        <f t="shared" si="6117"/>
        <v/>
      </c>
      <c r="Q571" s="75" t="str">
        <f t="shared" si="6118"/>
        <v/>
      </c>
      <c r="R571" s="74" t="str">
        <f t="shared" si="6119"/>
        <v/>
      </c>
      <c r="S571" s="67" t="str">
        <f t="shared" si="6120"/>
        <v/>
      </c>
      <c r="T571" s="67" t="str">
        <f t="shared" si="6121"/>
        <v/>
      </c>
      <c r="U571" s="67" t="str">
        <f t="shared" si="6122"/>
        <v/>
      </c>
      <c r="V571" s="67" t="str">
        <f t="shared" si="6123"/>
        <v/>
      </c>
      <c r="W571" s="67" t="str">
        <f t="shared" si="6124"/>
        <v/>
      </c>
      <c r="X571" s="67" t="str">
        <f t="shared" si="6125"/>
        <v/>
      </c>
      <c r="Y571" s="67" t="str">
        <f t="shared" si="6126"/>
        <v/>
      </c>
      <c r="Z571" s="67" t="str">
        <f t="shared" si="6127"/>
        <v/>
      </c>
      <c r="AA571" s="75" t="str">
        <f t="shared" si="6128"/>
        <v/>
      </c>
      <c r="AB571" s="74" t="str">
        <f t="shared" si="6359"/>
        <v/>
      </c>
      <c r="AC571" s="67" t="str">
        <f t="shared" ref="AC571" si="6749">IF(AND($F571=AB$2,$D571=AB$3,$E571=AC$4),1,"")</f>
        <v/>
      </c>
      <c r="AD571" s="67" t="str">
        <f t="shared" si="6130"/>
        <v/>
      </c>
      <c r="AE571" s="67" t="str">
        <f t="shared" si="6131"/>
        <v/>
      </c>
      <c r="AF571" s="67" t="str">
        <f t="shared" si="6132"/>
        <v/>
      </c>
      <c r="AG571" s="67" t="str">
        <f t="shared" si="6133"/>
        <v/>
      </c>
      <c r="AH571" s="67" t="str">
        <f t="shared" si="6134"/>
        <v/>
      </c>
      <c r="AI571" s="67" t="str">
        <f t="shared" si="6135"/>
        <v/>
      </c>
      <c r="AJ571" s="67" t="str">
        <f t="shared" si="6136"/>
        <v/>
      </c>
      <c r="AK571" s="75" t="str">
        <f t="shared" si="6137"/>
        <v/>
      </c>
      <c r="AL571" s="74" t="str">
        <f t="shared" si="6361"/>
        <v/>
      </c>
      <c r="AM571" s="67" t="str">
        <f t="shared" ref="AM571" si="6750">IF(AND($F571=AL$2,$D571=AL$3,$E571=AM$4),1,"")</f>
        <v/>
      </c>
      <c r="AN571" s="67" t="str">
        <f t="shared" si="6139"/>
        <v/>
      </c>
      <c r="AO571" s="67" t="str">
        <f t="shared" si="6140"/>
        <v/>
      </c>
      <c r="AP571" s="67" t="str">
        <f t="shared" si="6141"/>
        <v/>
      </c>
      <c r="AQ571" s="67" t="str">
        <f t="shared" si="6142"/>
        <v/>
      </c>
      <c r="AR571" s="67" t="str">
        <f t="shared" si="6143"/>
        <v/>
      </c>
      <c r="AS571" s="67" t="str">
        <f t="shared" si="6144"/>
        <v/>
      </c>
      <c r="AT571" s="67" t="str">
        <f t="shared" si="6145"/>
        <v/>
      </c>
      <c r="AU571" s="75" t="str">
        <f t="shared" si="6146"/>
        <v/>
      </c>
      <c r="AV571" s="74" t="str">
        <f t="shared" si="6363"/>
        <v/>
      </c>
      <c r="AW571" s="67" t="str">
        <f t="shared" ref="AW571" si="6751">IF(AND($F571=AV$2,$D571=AV$3,$E571=AW$4),1,"")</f>
        <v/>
      </c>
      <c r="AX571" s="67" t="str">
        <f t="shared" si="6148"/>
        <v/>
      </c>
      <c r="AY571" s="67" t="str">
        <f t="shared" si="6149"/>
        <v/>
      </c>
      <c r="AZ571" s="67" t="str">
        <f t="shared" si="6150"/>
        <v/>
      </c>
      <c r="BA571" s="67" t="str">
        <f t="shared" si="6151"/>
        <v/>
      </c>
      <c r="BB571" s="67" t="str">
        <f t="shared" si="6152"/>
        <v/>
      </c>
      <c r="BC571" s="67" t="str">
        <f t="shared" si="6153"/>
        <v/>
      </c>
      <c r="BD571" s="67" t="str">
        <f t="shared" si="6154"/>
        <v/>
      </c>
      <c r="BE571" s="75" t="str">
        <f t="shared" si="6155"/>
        <v/>
      </c>
      <c r="BF571" s="74" t="str">
        <f t="shared" si="6365"/>
        <v/>
      </c>
      <c r="BG571" s="67" t="str">
        <f t="shared" ref="BG571" si="6752">IF(AND($F571=BF$2,$D571=BF$3,$E571=BG$4),1,"")</f>
        <v/>
      </c>
      <c r="BH571" s="67" t="str">
        <f t="shared" si="6157"/>
        <v/>
      </c>
      <c r="BI571" s="67" t="str">
        <f t="shared" si="6158"/>
        <v/>
      </c>
      <c r="BJ571" s="67" t="str">
        <f t="shared" si="6159"/>
        <v/>
      </c>
      <c r="BK571" s="67" t="str">
        <f t="shared" si="6160"/>
        <v/>
      </c>
      <c r="BL571" s="67" t="str">
        <f t="shared" si="6161"/>
        <v/>
      </c>
      <c r="BM571" s="67" t="str">
        <f t="shared" si="6162"/>
        <v/>
      </c>
      <c r="BN571" s="67" t="str">
        <f t="shared" si="6163"/>
        <v/>
      </c>
      <c r="BO571" s="75" t="str">
        <f t="shared" si="6164"/>
        <v/>
      </c>
      <c r="BP571" s="74" t="str">
        <f t="shared" si="6367"/>
        <v/>
      </c>
      <c r="BQ571" s="67" t="str">
        <f t="shared" ref="BQ571" si="6753">IF(AND($F571=BP$2,$D571=BP$3,$E571=BQ$4),1,"")</f>
        <v/>
      </c>
      <c r="BR571" s="67" t="str">
        <f t="shared" si="6166"/>
        <v/>
      </c>
      <c r="BS571" s="67" t="str">
        <f t="shared" si="6167"/>
        <v/>
      </c>
      <c r="BT571" s="67" t="str">
        <f t="shared" si="6168"/>
        <v/>
      </c>
      <c r="BU571" s="67" t="str">
        <f t="shared" si="6169"/>
        <v/>
      </c>
      <c r="BV571" s="67" t="str">
        <f t="shared" si="6170"/>
        <v/>
      </c>
      <c r="BW571" s="67" t="str">
        <f t="shared" si="6171"/>
        <v/>
      </c>
      <c r="BX571" s="67" t="str">
        <f t="shared" si="6172"/>
        <v/>
      </c>
      <c r="BY571" s="75" t="str">
        <f t="shared" si="6173"/>
        <v/>
      </c>
      <c r="BZ571" s="74" t="str">
        <f t="shared" si="6369"/>
        <v/>
      </c>
      <c r="CA571" s="67" t="str">
        <f t="shared" ref="CA571" si="6754">IF(AND($F571=BZ$2,$D571=BZ$3,$E571=CA$4),1,"")</f>
        <v/>
      </c>
      <c r="CB571" s="67" t="str">
        <f t="shared" si="6175"/>
        <v/>
      </c>
      <c r="CC571" s="67" t="str">
        <f t="shared" si="6176"/>
        <v/>
      </c>
      <c r="CD571" s="67" t="str">
        <f t="shared" si="6177"/>
        <v/>
      </c>
      <c r="CE571" s="67" t="str">
        <f t="shared" si="6178"/>
        <v/>
      </c>
      <c r="CF571" s="67" t="str">
        <f t="shared" si="6179"/>
        <v/>
      </c>
      <c r="CG571" s="67" t="str">
        <f t="shared" si="6180"/>
        <v/>
      </c>
      <c r="CH571" s="67" t="str">
        <f t="shared" si="6181"/>
        <v/>
      </c>
      <c r="CI571" s="75" t="str">
        <f t="shared" si="6182"/>
        <v/>
      </c>
      <c r="CJ571" s="74" t="str">
        <f t="shared" si="6371"/>
        <v/>
      </c>
      <c r="CK571" s="67" t="str">
        <f t="shared" ref="CK571" si="6755">IF(AND($F571=CJ$2,$D571=CJ$3,$E571=CK$4),1,"")</f>
        <v/>
      </c>
      <c r="CL571" s="67" t="str">
        <f t="shared" si="6184"/>
        <v/>
      </c>
      <c r="CM571" s="67" t="str">
        <f t="shared" si="6185"/>
        <v/>
      </c>
      <c r="CN571" s="67" t="str">
        <f t="shared" si="6186"/>
        <v/>
      </c>
      <c r="CO571" s="67" t="str">
        <f t="shared" si="6187"/>
        <v/>
      </c>
      <c r="CP571" s="67" t="str">
        <f t="shared" si="6188"/>
        <v/>
      </c>
      <c r="CQ571" s="67" t="str">
        <f t="shared" si="6189"/>
        <v/>
      </c>
      <c r="CR571" s="67" t="str">
        <f t="shared" si="6190"/>
        <v/>
      </c>
      <c r="CS571" s="75" t="str">
        <f t="shared" si="6191"/>
        <v/>
      </c>
      <c r="CT571" s="74" t="str">
        <f t="shared" si="6373"/>
        <v/>
      </c>
      <c r="CU571" s="67" t="str">
        <f t="shared" ref="CU571" si="6756">IF(AND($F571=CT$2,$D571=CT$3,$E571=CU$4),1,"")</f>
        <v/>
      </c>
      <c r="CV571" s="67" t="str">
        <f t="shared" si="6193"/>
        <v/>
      </c>
      <c r="CW571" s="67" t="str">
        <f t="shared" si="6194"/>
        <v/>
      </c>
      <c r="CX571" s="67" t="str">
        <f t="shared" si="6195"/>
        <v/>
      </c>
      <c r="CY571" s="67" t="str">
        <f t="shared" si="6196"/>
        <v/>
      </c>
      <c r="CZ571" s="67" t="str">
        <f t="shared" si="6197"/>
        <v/>
      </c>
      <c r="DA571" s="67" t="str">
        <f t="shared" si="6198"/>
        <v/>
      </c>
      <c r="DB571" s="67" t="str">
        <f t="shared" si="6199"/>
        <v/>
      </c>
      <c r="DC571" s="75" t="str">
        <f t="shared" si="6200"/>
        <v/>
      </c>
      <c r="DD571" s="74" t="str">
        <f t="shared" si="6375"/>
        <v/>
      </c>
      <c r="DE571" s="67" t="str">
        <f t="shared" ref="DE571" si="6757">IF(AND($F571=DD$2,$D571=DD$3,$E571=DE$4),1,"")</f>
        <v/>
      </c>
      <c r="DF571" s="67" t="str">
        <f t="shared" si="6202"/>
        <v/>
      </c>
      <c r="DG571" s="67" t="str">
        <f t="shared" si="6203"/>
        <v/>
      </c>
      <c r="DH571" s="67" t="str">
        <f t="shared" si="6204"/>
        <v/>
      </c>
      <c r="DI571" s="67" t="str">
        <f t="shared" si="6205"/>
        <v/>
      </c>
      <c r="DJ571" s="67" t="str">
        <f t="shared" si="6206"/>
        <v/>
      </c>
      <c r="DK571" s="67" t="str">
        <f t="shared" si="6207"/>
        <v/>
      </c>
      <c r="DL571" s="67" t="str">
        <f t="shared" si="6208"/>
        <v/>
      </c>
      <c r="DM571" s="75" t="str">
        <f t="shared" si="6209"/>
        <v/>
      </c>
      <c r="DN571" s="74" t="str">
        <f t="shared" si="6377"/>
        <v/>
      </c>
      <c r="DO571" s="67" t="str">
        <f t="shared" ref="DO571" si="6758">IF(AND($F571=DN$2,$D571=DN$3,$E571=DO$4),1,"")</f>
        <v/>
      </c>
      <c r="DP571" s="67" t="str">
        <f t="shared" si="6211"/>
        <v/>
      </c>
      <c r="DQ571" s="67" t="str">
        <f t="shared" si="6212"/>
        <v/>
      </c>
      <c r="DR571" s="67" t="str">
        <f t="shared" si="6213"/>
        <v/>
      </c>
      <c r="DS571" s="67" t="str">
        <f t="shared" si="6214"/>
        <v/>
      </c>
      <c r="DT571" s="67" t="str">
        <f t="shared" si="6215"/>
        <v/>
      </c>
      <c r="DU571" s="67" t="str">
        <f t="shared" si="6216"/>
        <v/>
      </c>
      <c r="DV571" s="67" t="str">
        <f t="shared" si="6217"/>
        <v/>
      </c>
      <c r="DW571" s="76" t="str">
        <f t="shared" si="6218"/>
        <v/>
      </c>
      <c r="DX571" s="73"/>
    </row>
    <row r="572" spans="1:128" hidden="1">
      <c r="A572" s="67" t="str">
        <f>IF(OR(B572=0,B572=""),"",'Stu.Detail (1-20)'!A574)</f>
        <v/>
      </c>
      <c r="B572" s="67" t="str">
        <f>IF(OR('Stu.Detail (1-20)'!B574=0,'Stu.Detail (1-20)'!B574=""),"",'Stu.Detail (1-20)'!B574)</f>
        <v/>
      </c>
      <c r="C572" s="68" t="str">
        <f>IF(OR('Stu.Detail (1-20)'!C574=0,'Stu.Detail (1-20)'!C574=""),"",'Stu.Detail (1-20)'!C574)</f>
        <v/>
      </c>
      <c r="D572" s="67" t="str">
        <f>IF(OR('Stu.Detail (1-20)'!J574=0,'Stu.Detail (1-20)'!J574=""),"",'Stu.Detail (1-20)'!J574)</f>
        <v/>
      </c>
      <c r="E572" s="67" t="str">
        <f>IF(OR('Stu.Detail (1-20)'!K574=0,'Stu.Detail (1-20)'!K574=""),"",'Stu.Detail (1-20)'!K574)</f>
        <v/>
      </c>
      <c r="F572" s="67" t="str">
        <f>IF(OR('Stu.Detail (1-20)'!L574=0,'Stu.Detail (1-20)'!L574=""),"",'Stu.Detail (1-20)'!L574)</f>
        <v/>
      </c>
      <c r="H572" s="74" t="str">
        <f t="shared" si="6109"/>
        <v/>
      </c>
      <c r="I572" s="67" t="str">
        <f t="shared" si="6110"/>
        <v/>
      </c>
      <c r="J572" s="67" t="str">
        <f t="shared" si="6111"/>
        <v/>
      </c>
      <c r="K572" s="67" t="str">
        <f t="shared" si="6112"/>
        <v/>
      </c>
      <c r="L572" s="67" t="str">
        <f t="shared" si="6113"/>
        <v/>
      </c>
      <c r="M572" s="67" t="str">
        <f t="shared" si="6114"/>
        <v/>
      </c>
      <c r="N572" s="67" t="str">
        <f t="shared" si="6115"/>
        <v/>
      </c>
      <c r="O572" s="67" t="str">
        <f t="shared" si="6116"/>
        <v/>
      </c>
      <c r="P572" s="67" t="str">
        <f t="shared" si="6117"/>
        <v/>
      </c>
      <c r="Q572" s="75" t="str">
        <f t="shared" si="6118"/>
        <v/>
      </c>
      <c r="R572" s="74" t="str">
        <f t="shared" si="6119"/>
        <v/>
      </c>
      <c r="S572" s="67" t="str">
        <f t="shared" si="6120"/>
        <v/>
      </c>
      <c r="T572" s="67" t="str">
        <f t="shared" si="6121"/>
        <v/>
      </c>
      <c r="U572" s="67" t="str">
        <f t="shared" si="6122"/>
        <v/>
      </c>
      <c r="V572" s="67" t="str">
        <f t="shared" si="6123"/>
        <v/>
      </c>
      <c r="W572" s="67" t="str">
        <f t="shared" si="6124"/>
        <v/>
      </c>
      <c r="X572" s="67" t="str">
        <f t="shared" si="6125"/>
        <v/>
      </c>
      <c r="Y572" s="67" t="str">
        <f t="shared" si="6126"/>
        <v/>
      </c>
      <c r="Z572" s="67" t="str">
        <f t="shared" si="6127"/>
        <v/>
      </c>
      <c r="AA572" s="75" t="str">
        <f t="shared" si="6128"/>
        <v/>
      </c>
      <c r="AB572" s="74" t="str">
        <f t="shared" si="6359"/>
        <v/>
      </c>
      <c r="AC572" s="67" t="str">
        <f t="shared" ref="AC572" si="6759">IF(AND($F572=AB$2,$D572=AB$3,$E572=AC$4),1,"")</f>
        <v/>
      </c>
      <c r="AD572" s="67" t="str">
        <f t="shared" si="6130"/>
        <v/>
      </c>
      <c r="AE572" s="67" t="str">
        <f t="shared" si="6131"/>
        <v/>
      </c>
      <c r="AF572" s="67" t="str">
        <f t="shared" si="6132"/>
        <v/>
      </c>
      <c r="AG572" s="67" t="str">
        <f t="shared" si="6133"/>
        <v/>
      </c>
      <c r="AH572" s="67" t="str">
        <f t="shared" si="6134"/>
        <v/>
      </c>
      <c r="AI572" s="67" t="str">
        <f t="shared" si="6135"/>
        <v/>
      </c>
      <c r="AJ572" s="67" t="str">
        <f t="shared" si="6136"/>
        <v/>
      </c>
      <c r="AK572" s="75" t="str">
        <f t="shared" si="6137"/>
        <v/>
      </c>
      <c r="AL572" s="74" t="str">
        <f t="shared" si="6361"/>
        <v/>
      </c>
      <c r="AM572" s="67" t="str">
        <f t="shared" ref="AM572" si="6760">IF(AND($F572=AL$2,$D572=AL$3,$E572=AM$4),1,"")</f>
        <v/>
      </c>
      <c r="AN572" s="67" t="str">
        <f t="shared" si="6139"/>
        <v/>
      </c>
      <c r="AO572" s="67" t="str">
        <f t="shared" si="6140"/>
        <v/>
      </c>
      <c r="AP572" s="67" t="str">
        <f t="shared" si="6141"/>
        <v/>
      </c>
      <c r="AQ572" s="67" t="str">
        <f t="shared" si="6142"/>
        <v/>
      </c>
      <c r="AR572" s="67" t="str">
        <f t="shared" si="6143"/>
        <v/>
      </c>
      <c r="AS572" s="67" t="str">
        <f t="shared" si="6144"/>
        <v/>
      </c>
      <c r="AT572" s="67" t="str">
        <f t="shared" si="6145"/>
        <v/>
      </c>
      <c r="AU572" s="75" t="str">
        <f t="shared" si="6146"/>
        <v/>
      </c>
      <c r="AV572" s="74" t="str">
        <f t="shared" si="6363"/>
        <v/>
      </c>
      <c r="AW572" s="67" t="str">
        <f t="shared" ref="AW572" si="6761">IF(AND($F572=AV$2,$D572=AV$3,$E572=AW$4),1,"")</f>
        <v/>
      </c>
      <c r="AX572" s="67" t="str">
        <f t="shared" si="6148"/>
        <v/>
      </c>
      <c r="AY572" s="67" t="str">
        <f t="shared" si="6149"/>
        <v/>
      </c>
      <c r="AZ572" s="67" t="str">
        <f t="shared" si="6150"/>
        <v/>
      </c>
      <c r="BA572" s="67" t="str">
        <f t="shared" si="6151"/>
        <v/>
      </c>
      <c r="BB572" s="67" t="str">
        <f t="shared" si="6152"/>
        <v/>
      </c>
      <c r="BC572" s="67" t="str">
        <f t="shared" si="6153"/>
        <v/>
      </c>
      <c r="BD572" s="67" t="str">
        <f t="shared" si="6154"/>
        <v/>
      </c>
      <c r="BE572" s="75" t="str">
        <f t="shared" si="6155"/>
        <v/>
      </c>
      <c r="BF572" s="74" t="str">
        <f t="shared" si="6365"/>
        <v/>
      </c>
      <c r="BG572" s="67" t="str">
        <f t="shared" ref="BG572" si="6762">IF(AND($F572=BF$2,$D572=BF$3,$E572=BG$4),1,"")</f>
        <v/>
      </c>
      <c r="BH572" s="67" t="str">
        <f t="shared" si="6157"/>
        <v/>
      </c>
      <c r="BI572" s="67" t="str">
        <f t="shared" si="6158"/>
        <v/>
      </c>
      <c r="BJ572" s="67" t="str">
        <f t="shared" si="6159"/>
        <v/>
      </c>
      <c r="BK572" s="67" t="str">
        <f t="shared" si="6160"/>
        <v/>
      </c>
      <c r="BL572" s="67" t="str">
        <f t="shared" si="6161"/>
        <v/>
      </c>
      <c r="BM572" s="67" t="str">
        <f t="shared" si="6162"/>
        <v/>
      </c>
      <c r="BN572" s="67" t="str">
        <f t="shared" si="6163"/>
        <v/>
      </c>
      <c r="BO572" s="75" t="str">
        <f t="shared" si="6164"/>
        <v/>
      </c>
      <c r="BP572" s="74" t="str">
        <f t="shared" si="6367"/>
        <v/>
      </c>
      <c r="BQ572" s="67" t="str">
        <f t="shared" ref="BQ572" si="6763">IF(AND($F572=BP$2,$D572=BP$3,$E572=BQ$4),1,"")</f>
        <v/>
      </c>
      <c r="BR572" s="67" t="str">
        <f t="shared" si="6166"/>
        <v/>
      </c>
      <c r="BS572" s="67" t="str">
        <f t="shared" si="6167"/>
        <v/>
      </c>
      <c r="BT572" s="67" t="str">
        <f t="shared" si="6168"/>
        <v/>
      </c>
      <c r="BU572" s="67" t="str">
        <f t="shared" si="6169"/>
        <v/>
      </c>
      <c r="BV572" s="67" t="str">
        <f t="shared" si="6170"/>
        <v/>
      </c>
      <c r="BW572" s="67" t="str">
        <f t="shared" si="6171"/>
        <v/>
      </c>
      <c r="BX572" s="67" t="str">
        <f t="shared" si="6172"/>
        <v/>
      </c>
      <c r="BY572" s="75" t="str">
        <f t="shared" si="6173"/>
        <v/>
      </c>
      <c r="BZ572" s="74" t="str">
        <f t="shared" si="6369"/>
        <v/>
      </c>
      <c r="CA572" s="67" t="str">
        <f t="shared" ref="CA572" si="6764">IF(AND($F572=BZ$2,$D572=BZ$3,$E572=CA$4),1,"")</f>
        <v/>
      </c>
      <c r="CB572" s="67" t="str">
        <f t="shared" si="6175"/>
        <v/>
      </c>
      <c r="CC572" s="67" t="str">
        <f t="shared" si="6176"/>
        <v/>
      </c>
      <c r="CD572" s="67" t="str">
        <f t="shared" si="6177"/>
        <v/>
      </c>
      <c r="CE572" s="67" t="str">
        <f t="shared" si="6178"/>
        <v/>
      </c>
      <c r="CF572" s="67" t="str">
        <f t="shared" si="6179"/>
        <v/>
      </c>
      <c r="CG572" s="67" t="str">
        <f t="shared" si="6180"/>
        <v/>
      </c>
      <c r="CH572" s="67" t="str">
        <f t="shared" si="6181"/>
        <v/>
      </c>
      <c r="CI572" s="75" t="str">
        <f t="shared" si="6182"/>
        <v/>
      </c>
      <c r="CJ572" s="74" t="str">
        <f t="shared" si="6371"/>
        <v/>
      </c>
      <c r="CK572" s="67" t="str">
        <f t="shared" ref="CK572" si="6765">IF(AND($F572=CJ$2,$D572=CJ$3,$E572=CK$4),1,"")</f>
        <v/>
      </c>
      <c r="CL572" s="67" t="str">
        <f t="shared" si="6184"/>
        <v/>
      </c>
      <c r="CM572" s="67" t="str">
        <f t="shared" si="6185"/>
        <v/>
      </c>
      <c r="CN572" s="67" t="str">
        <f t="shared" si="6186"/>
        <v/>
      </c>
      <c r="CO572" s="67" t="str">
        <f t="shared" si="6187"/>
        <v/>
      </c>
      <c r="CP572" s="67" t="str">
        <f t="shared" si="6188"/>
        <v/>
      </c>
      <c r="CQ572" s="67" t="str">
        <f t="shared" si="6189"/>
        <v/>
      </c>
      <c r="CR572" s="67" t="str">
        <f t="shared" si="6190"/>
        <v/>
      </c>
      <c r="CS572" s="75" t="str">
        <f t="shared" si="6191"/>
        <v/>
      </c>
      <c r="CT572" s="74" t="str">
        <f t="shared" si="6373"/>
        <v/>
      </c>
      <c r="CU572" s="67" t="str">
        <f t="shared" ref="CU572" si="6766">IF(AND($F572=CT$2,$D572=CT$3,$E572=CU$4),1,"")</f>
        <v/>
      </c>
      <c r="CV572" s="67" t="str">
        <f t="shared" si="6193"/>
        <v/>
      </c>
      <c r="CW572" s="67" t="str">
        <f t="shared" si="6194"/>
        <v/>
      </c>
      <c r="CX572" s="67" t="str">
        <f t="shared" si="6195"/>
        <v/>
      </c>
      <c r="CY572" s="67" t="str">
        <f t="shared" si="6196"/>
        <v/>
      </c>
      <c r="CZ572" s="67" t="str">
        <f t="shared" si="6197"/>
        <v/>
      </c>
      <c r="DA572" s="67" t="str">
        <f t="shared" si="6198"/>
        <v/>
      </c>
      <c r="DB572" s="67" t="str">
        <f t="shared" si="6199"/>
        <v/>
      </c>
      <c r="DC572" s="75" t="str">
        <f t="shared" si="6200"/>
        <v/>
      </c>
      <c r="DD572" s="74" t="str">
        <f t="shared" si="6375"/>
        <v/>
      </c>
      <c r="DE572" s="67" t="str">
        <f t="shared" ref="DE572" si="6767">IF(AND($F572=DD$2,$D572=DD$3,$E572=DE$4),1,"")</f>
        <v/>
      </c>
      <c r="DF572" s="67" t="str">
        <f t="shared" si="6202"/>
        <v/>
      </c>
      <c r="DG572" s="67" t="str">
        <f t="shared" si="6203"/>
        <v/>
      </c>
      <c r="DH572" s="67" t="str">
        <f t="shared" si="6204"/>
        <v/>
      </c>
      <c r="DI572" s="67" t="str">
        <f t="shared" si="6205"/>
        <v/>
      </c>
      <c r="DJ572" s="67" t="str">
        <f t="shared" si="6206"/>
        <v/>
      </c>
      <c r="DK572" s="67" t="str">
        <f t="shared" si="6207"/>
        <v/>
      </c>
      <c r="DL572" s="67" t="str">
        <f t="shared" si="6208"/>
        <v/>
      </c>
      <c r="DM572" s="75" t="str">
        <f t="shared" si="6209"/>
        <v/>
      </c>
      <c r="DN572" s="74" t="str">
        <f t="shared" si="6377"/>
        <v/>
      </c>
      <c r="DO572" s="67" t="str">
        <f t="shared" ref="DO572" si="6768">IF(AND($F572=DN$2,$D572=DN$3,$E572=DO$4),1,"")</f>
        <v/>
      </c>
      <c r="DP572" s="67" t="str">
        <f t="shared" si="6211"/>
        <v/>
      </c>
      <c r="DQ572" s="67" t="str">
        <f t="shared" si="6212"/>
        <v/>
      </c>
      <c r="DR572" s="67" t="str">
        <f t="shared" si="6213"/>
        <v/>
      </c>
      <c r="DS572" s="67" t="str">
        <f t="shared" si="6214"/>
        <v/>
      </c>
      <c r="DT572" s="67" t="str">
        <f t="shared" si="6215"/>
        <v/>
      </c>
      <c r="DU572" s="67" t="str">
        <f t="shared" si="6216"/>
        <v/>
      </c>
      <c r="DV572" s="67" t="str">
        <f t="shared" si="6217"/>
        <v/>
      </c>
      <c r="DW572" s="76" t="str">
        <f t="shared" si="6218"/>
        <v/>
      </c>
      <c r="DX572" s="73"/>
    </row>
    <row r="573" spans="1:128" hidden="1">
      <c r="A573" s="67" t="str">
        <f>IF(OR(B573=0,B573=""),"",'Stu.Detail (1-20)'!A575)</f>
        <v/>
      </c>
      <c r="B573" s="67" t="str">
        <f>IF(OR('Stu.Detail (1-20)'!B575=0,'Stu.Detail (1-20)'!B575=""),"",'Stu.Detail (1-20)'!B575)</f>
        <v/>
      </c>
      <c r="C573" s="68" t="str">
        <f>IF(OR('Stu.Detail (1-20)'!C575=0,'Stu.Detail (1-20)'!C575=""),"",'Stu.Detail (1-20)'!C575)</f>
        <v/>
      </c>
      <c r="D573" s="67" t="str">
        <f>IF(OR('Stu.Detail (1-20)'!J575=0,'Stu.Detail (1-20)'!J575=""),"",'Stu.Detail (1-20)'!J575)</f>
        <v/>
      </c>
      <c r="E573" s="67" t="str">
        <f>IF(OR('Stu.Detail (1-20)'!K575=0,'Stu.Detail (1-20)'!K575=""),"",'Stu.Detail (1-20)'!K575)</f>
        <v/>
      </c>
      <c r="F573" s="67" t="str">
        <f>IF(OR('Stu.Detail (1-20)'!L575=0,'Stu.Detail (1-20)'!L575=""),"",'Stu.Detail (1-20)'!L575)</f>
        <v/>
      </c>
      <c r="H573" s="74" t="str">
        <f t="shared" si="6109"/>
        <v/>
      </c>
      <c r="I573" s="67" t="str">
        <f t="shared" si="6110"/>
        <v/>
      </c>
      <c r="J573" s="67" t="str">
        <f t="shared" si="6111"/>
        <v/>
      </c>
      <c r="K573" s="67" t="str">
        <f t="shared" si="6112"/>
        <v/>
      </c>
      <c r="L573" s="67" t="str">
        <f t="shared" si="6113"/>
        <v/>
      </c>
      <c r="M573" s="67" t="str">
        <f t="shared" si="6114"/>
        <v/>
      </c>
      <c r="N573" s="67" t="str">
        <f t="shared" si="6115"/>
        <v/>
      </c>
      <c r="O573" s="67" t="str">
        <f t="shared" si="6116"/>
        <v/>
      </c>
      <c r="P573" s="67" t="str">
        <f t="shared" si="6117"/>
        <v/>
      </c>
      <c r="Q573" s="75" t="str">
        <f t="shared" si="6118"/>
        <v/>
      </c>
      <c r="R573" s="74" t="str">
        <f t="shared" si="6119"/>
        <v/>
      </c>
      <c r="S573" s="67" t="str">
        <f t="shared" si="6120"/>
        <v/>
      </c>
      <c r="T573" s="67" t="str">
        <f t="shared" si="6121"/>
        <v/>
      </c>
      <c r="U573" s="67" t="str">
        <f t="shared" si="6122"/>
        <v/>
      </c>
      <c r="V573" s="67" t="str">
        <f t="shared" si="6123"/>
        <v/>
      </c>
      <c r="W573" s="67" t="str">
        <f t="shared" si="6124"/>
        <v/>
      </c>
      <c r="X573" s="67" t="str">
        <f t="shared" si="6125"/>
        <v/>
      </c>
      <c r="Y573" s="67" t="str">
        <f t="shared" si="6126"/>
        <v/>
      </c>
      <c r="Z573" s="67" t="str">
        <f t="shared" si="6127"/>
        <v/>
      </c>
      <c r="AA573" s="75" t="str">
        <f t="shared" si="6128"/>
        <v/>
      </c>
      <c r="AB573" s="74" t="str">
        <f t="shared" si="6359"/>
        <v/>
      </c>
      <c r="AC573" s="67" t="str">
        <f t="shared" ref="AC573" si="6769">IF(AND($F573=AB$2,$D573=AB$3,$E573=AC$4),1,"")</f>
        <v/>
      </c>
      <c r="AD573" s="67" t="str">
        <f t="shared" si="6130"/>
        <v/>
      </c>
      <c r="AE573" s="67" t="str">
        <f t="shared" si="6131"/>
        <v/>
      </c>
      <c r="AF573" s="67" t="str">
        <f t="shared" si="6132"/>
        <v/>
      </c>
      <c r="AG573" s="67" t="str">
        <f t="shared" si="6133"/>
        <v/>
      </c>
      <c r="AH573" s="67" t="str">
        <f t="shared" si="6134"/>
        <v/>
      </c>
      <c r="AI573" s="67" t="str">
        <f t="shared" si="6135"/>
        <v/>
      </c>
      <c r="AJ573" s="67" t="str">
        <f t="shared" si="6136"/>
        <v/>
      </c>
      <c r="AK573" s="75" t="str">
        <f t="shared" si="6137"/>
        <v/>
      </c>
      <c r="AL573" s="74" t="str">
        <f t="shared" si="6361"/>
        <v/>
      </c>
      <c r="AM573" s="67" t="str">
        <f t="shared" ref="AM573" si="6770">IF(AND($F573=AL$2,$D573=AL$3,$E573=AM$4),1,"")</f>
        <v/>
      </c>
      <c r="AN573" s="67" t="str">
        <f t="shared" si="6139"/>
        <v/>
      </c>
      <c r="AO573" s="67" t="str">
        <f t="shared" si="6140"/>
        <v/>
      </c>
      <c r="AP573" s="67" t="str">
        <f t="shared" si="6141"/>
        <v/>
      </c>
      <c r="AQ573" s="67" t="str">
        <f t="shared" si="6142"/>
        <v/>
      </c>
      <c r="AR573" s="67" t="str">
        <f t="shared" si="6143"/>
        <v/>
      </c>
      <c r="AS573" s="67" t="str">
        <f t="shared" si="6144"/>
        <v/>
      </c>
      <c r="AT573" s="67" t="str">
        <f t="shared" si="6145"/>
        <v/>
      </c>
      <c r="AU573" s="75" t="str">
        <f t="shared" si="6146"/>
        <v/>
      </c>
      <c r="AV573" s="74" t="str">
        <f t="shared" si="6363"/>
        <v/>
      </c>
      <c r="AW573" s="67" t="str">
        <f t="shared" ref="AW573" si="6771">IF(AND($F573=AV$2,$D573=AV$3,$E573=AW$4),1,"")</f>
        <v/>
      </c>
      <c r="AX573" s="67" t="str">
        <f t="shared" si="6148"/>
        <v/>
      </c>
      <c r="AY573" s="67" t="str">
        <f t="shared" si="6149"/>
        <v/>
      </c>
      <c r="AZ573" s="67" t="str">
        <f t="shared" si="6150"/>
        <v/>
      </c>
      <c r="BA573" s="67" t="str">
        <f t="shared" si="6151"/>
        <v/>
      </c>
      <c r="BB573" s="67" t="str">
        <f t="shared" si="6152"/>
        <v/>
      </c>
      <c r="BC573" s="67" t="str">
        <f t="shared" si="6153"/>
        <v/>
      </c>
      <c r="BD573" s="67" t="str">
        <f t="shared" si="6154"/>
        <v/>
      </c>
      <c r="BE573" s="75" t="str">
        <f t="shared" si="6155"/>
        <v/>
      </c>
      <c r="BF573" s="74" t="str">
        <f t="shared" si="6365"/>
        <v/>
      </c>
      <c r="BG573" s="67" t="str">
        <f t="shared" ref="BG573" si="6772">IF(AND($F573=BF$2,$D573=BF$3,$E573=BG$4),1,"")</f>
        <v/>
      </c>
      <c r="BH573" s="67" t="str">
        <f t="shared" si="6157"/>
        <v/>
      </c>
      <c r="BI573" s="67" t="str">
        <f t="shared" si="6158"/>
        <v/>
      </c>
      <c r="BJ573" s="67" t="str">
        <f t="shared" si="6159"/>
        <v/>
      </c>
      <c r="BK573" s="67" t="str">
        <f t="shared" si="6160"/>
        <v/>
      </c>
      <c r="BL573" s="67" t="str">
        <f t="shared" si="6161"/>
        <v/>
      </c>
      <c r="BM573" s="67" t="str">
        <f t="shared" si="6162"/>
        <v/>
      </c>
      <c r="BN573" s="67" t="str">
        <f t="shared" si="6163"/>
        <v/>
      </c>
      <c r="BO573" s="75" t="str">
        <f t="shared" si="6164"/>
        <v/>
      </c>
      <c r="BP573" s="74" t="str">
        <f t="shared" si="6367"/>
        <v/>
      </c>
      <c r="BQ573" s="67" t="str">
        <f t="shared" ref="BQ573" si="6773">IF(AND($F573=BP$2,$D573=BP$3,$E573=BQ$4),1,"")</f>
        <v/>
      </c>
      <c r="BR573" s="67" t="str">
        <f t="shared" si="6166"/>
        <v/>
      </c>
      <c r="BS573" s="67" t="str">
        <f t="shared" si="6167"/>
        <v/>
      </c>
      <c r="BT573" s="67" t="str">
        <f t="shared" si="6168"/>
        <v/>
      </c>
      <c r="BU573" s="67" t="str">
        <f t="shared" si="6169"/>
        <v/>
      </c>
      <c r="BV573" s="67" t="str">
        <f t="shared" si="6170"/>
        <v/>
      </c>
      <c r="BW573" s="67" t="str">
        <f t="shared" si="6171"/>
        <v/>
      </c>
      <c r="BX573" s="67" t="str">
        <f t="shared" si="6172"/>
        <v/>
      </c>
      <c r="BY573" s="75" t="str">
        <f t="shared" si="6173"/>
        <v/>
      </c>
      <c r="BZ573" s="74" t="str">
        <f t="shared" si="6369"/>
        <v/>
      </c>
      <c r="CA573" s="67" t="str">
        <f t="shared" ref="CA573" si="6774">IF(AND($F573=BZ$2,$D573=BZ$3,$E573=CA$4),1,"")</f>
        <v/>
      </c>
      <c r="CB573" s="67" t="str">
        <f t="shared" si="6175"/>
        <v/>
      </c>
      <c r="CC573" s="67" t="str">
        <f t="shared" si="6176"/>
        <v/>
      </c>
      <c r="CD573" s="67" t="str">
        <f t="shared" si="6177"/>
        <v/>
      </c>
      <c r="CE573" s="67" t="str">
        <f t="shared" si="6178"/>
        <v/>
      </c>
      <c r="CF573" s="67" t="str">
        <f t="shared" si="6179"/>
        <v/>
      </c>
      <c r="CG573" s="67" t="str">
        <f t="shared" si="6180"/>
        <v/>
      </c>
      <c r="CH573" s="67" t="str">
        <f t="shared" si="6181"/>
        <v/>
      </c>
      <c r="CI573" s="75" t="str">
        <f t="shared" si="6182"/>
        <v/>
      </c>
      <c r="CJ573" s="74" t="str">
        <f t="shared" si="6371"/>
        <v/>
      </c>
      <c r="CK573" s="67" t="str">
        <f t="shared" ref="CK573" si="6775">IF(AND($F573=CJ$2,$D573=CJ$3,$E573=CK$4),1,"")</f>
        <v/>
      </c>
      <c r="CL573" s="67" t="str">
        <f t="shared" si="6184"/>
        <v/>
      </c>
      <c r="CM573" s="67" t="str">
        <f t="shared" si="6185"/>
        <v/>
      </c>
      <c r="CN573" s="67" t="str">
        <f t="shared" si="6186"/>
        <v/>
      </c>
      <c r="CO573" s="67" t="str">
        <f t="shared" si="6187"/>
        <v/>
      </c>
      <c r="CP573" s="67" t="str">
        <f t="shared" si="6188"/>
        <v/>
      </c>
      <c r="CQ573" s="67" t="str">
        <f t="shared" si="6189"/>
        <v/>
      </c>
      <c r="CR573" s="67" t="str">
        <f t="shared" si="6190"/>
        <v/>
      </c>
      <c r="CS573" s="75" t="str">
        <f t="shared" si="6191"/>
        <v/>
      </c>
      <c r="CT573" s="74" t="str">
        <f t="shared" si="6373"/>
        <v/>
      </c>
      <c r="CU573" s="67" t="str">
        <f t="shared" ref="CU573" si="6776">IF(AND($F573=CT$2,$D573=CT$3,$E573=CU$4),1,"")</f>
        <v/>
      </c>
      <c r="CV573" s="67" t="str">
        <f t="shared" si="6193"/>
        <v/>
      </c>
      <c r="CW573" s="67" t="str">
        <f t="shared" si="6194"/>
        <v/>
      </c>
      <c r="CX573" s="67" t="str">
        <f t="shared" si="6195"/>
        <v/>
      </c>
      <c r="CY573" s="67" t="str">
        <f t="shared" si="6196"/>
        <v/>
      </c>
      <c r="CZ573" s="67" t="str">
        <f t="shared" si="6197"/>
        <v/>
      </c>
      <c r="DA573" s="67" t="str">
        <f t="shared" si="6198"/>
        <v/>
      </c>
      <c r="DB573" s="67" t="str">
        <f t="shared" si="6199"/>
        <v/>
      </c>
      <c r="DC573" s="75" t="str">
        <f t="shared" si="6200"/>
        <v/>
      </c>
      <c r="DD573" s="74" t="str">
        <f t="shared" si="6375"/>
        <v/>
      </c>
      <c r="DE573" s="67" t="str">
        <f t="shared" ref="DE573" si="6777">IF(AND($F573=DD$2,$D573=DD$3,$E573=DE$4),1,"")</f>
        <v/>
      </c>
      <c r="DF573" s="67" t="str">
        <f t="shared" si="6202"/>
        <v/>
      </c>
      <c r="DG573" s="67" t="str">
        <f t="shared" si="6203"/>
        <v/>
      </c>
      <c r="DH573" s="67" t="str">
        <f t="shared" si="6204"/>
        <v/>
      </c>
      <c r="DI573" s="67" t="str">
        <f t="shared" si="6205"/>
        <v/>
      </c>
      <c r="DJ573" s="67" t="str">
        <f t="shared" si="6206"/>
        <v/>
      </c>
      <c r="DK573" s="67" t="str">
        <f t="shared" si="6207"/>
        <v/>
      </c>
      <c r="DL573" s="67" t="str">
        <f t="shared" si="6208"/>
        <v/>
      </c>
      <c r="DM573" s="75" t="str">
        <f t="shared" si="6209"/>
        <v/>
      </c>
      <c r="DN573" s="74" t="str">
        <f t="shared" si="6377"/>
        <v/>
      </c>
      <c r="DO573" s="67" t="str">
        <f t="shared" ref="DO573" si="6778">IF(AND($F573=DN$2,$D573=DN$3,$E573=DO$4),1,"")</f>
        <v/>
      </c>
      <c r="DP573" s="67" t="str">
        <f t="shared" si="6211"/>
        <v/>
      </c>
      <c r="DQ573" s="67" t="str">
        <f t="shared" si="6212"/>
        <v/>
      </c>
      <c r="DR573" s="67" t="str">
        <f t="shared" si="6213"/>
        <v/>
      </c>
      <c r="DS573" s="67" t="str">
        <f t="shared" si="6214"/>
        <v/>
      </c>
      <c r="DT573" s="67" t="str">
        <f t="shared" si="6215"/>
        <v/>
      </c>
      <c r="DU573" s="67" t="str">
        <f t="shared" si="6216"/>
        <v/>
      </c>
      <c r="DV573" s="67" t="str">
        <f t="shared" si="6217"/>
        <v/>
      </c>
      <c r="DW573" s="76" t="str">
        <f t="shared" si="6218"/>
        <v/>
      </c>
      <c r="DX573" s="73"/>
    </row>
    <row r="574" spans="1:128" hidden="1">
      <c r="A574" s="67" t="str">
        <f>IF(OR(B574=0,B574=""),"",'Stu.Detail (1-20)'!A576)</f>
        <v/>
      </c>
      <c r="B574" s="67" t="str">
        <f>IF(OR('Stu.Detail (1-20)'!B576=0,'Stu.Detail (1-20)'!B576=""),"",'Stu.Detail (1-20)'!B576)</f>
        <v/>
      </c>
      <c r="C574" s="68" t="str">
        <f>IF(OR('Stu.Detail (1-20)'!C576=0,'Stu.Detail (1-20)'!C576=""),"",'Stu.Detail (1-20)'!C576)</f>
        <v/>
      </c>
      <c r="D574" s="67" t="str">
        <f>IF(OR('Stu.Detail (1-20)'!J576=0,'Stu.Detail (1-20)'!J576=""),"",'Stu.Detail (1-20)'!J576)</f>
        <v/>
      </c>
      <c r="E574" s="67" t="str">
        <f>IF(OR('Stu.Detail (1-20)'!K576=0,'Stu.Detail (1-20)'!K576=""),"",'Stu.Detail (1-20)'!K576)</f>
        <v/>
      </c>
      <c r="F574" s="67" t="str">
        <f>IF(OR('Stu.Detail (1-20)'!L576=0,'Stu.Detail (1-20)'!L576=""),"",'Stu.Detail (1-20)'!L576)</f>
        <v/>
      </c>
      <c r="H574" s="74" t="str">
        <f t="shared" si="6109"/>
        <v/>
      </c>
      <c r="I574" s="67" t="str">
        <f t="shared" si="6110"/>
        <v/>
      </c>
      <c r="J574" s="67" t="str">
        <f t="shared" si="6111"/>
        <v/>
      </c>
      <c r="K574" s="67" t="str">
        <f t="shared" si="6112"/>
        <v/>
      </c>
      <c r="L574" s="67" t="str">
        <f t="shared" si="6113"/>
        <v/>
      </c>
      <c r="M574" s="67" t="str">
        <f t="shared" si="6114"/>
        <v/>
      </c>
      <c r="N574" s="67" t="str">
        <f t="shared" si="6115"/>
        <v/>
      </c>
      <c r="O574" s="67" t="str">
        <f t="shared" si="6116"/>
        <v/>
      </c>
      <c r="P574" s="67" t="str">
        <f t="shared" si="6117"/>
        <v/>
      </c>
      <c r="Q574" s="75" t="str">
        <f t="shared" si="6118"/>
        <v/>
      </c>
      <c r="R574" s="74" t="str">
        <f t="shared" si="6119"/>
        <v/>
      </c>
      <c r="S574" s="67" t="str">
        <f t="shared" si="6120"/>
        <v/>
      </c>
      <c r="T574" s="67" t="str">
        <f t="shared" si="6121"/>
        <v/>
      </c>
      <c r="U574" s="67" t="str">
        <f t="shared" si="6122"/>
        <v/>
      </c>
      <c r="V574" s="67" t="str">
        <f t="shared" si="6123"/>
        <v/>
      </c>
      <c r="W574" s="67" t="str">
        <f t="shared" si="6124"/>
        <v/>
      </c>
      <c r="X574" s="67" t="str">
        <f t="shared" si="6125"/>
        <v/>
      </c>
      <c r="Y574" s="67" t="str">
        <f t="shared" si="6126"/>
        <v/>
      </c>
      <c r="Z574" s="67" t="str">
        <f t="shared" si="6127"/>
        <v/>
      </c>
      <c r="AA574" s="75" t="str">
        <f t="shared" si="6128"/>
        <v/>
      </c>
      <c r="AB574" s="74" t="str">
        <f t="shared" si="6359"/>
        <v/>
      </c>
      <c r="AC574" s="67" t="str">
        <f t="shared" ref="AC574" si="6779">IF(AND($F574=AB$2,$D574=AB$3,$E574=AC$4),1,"")</f>
        <v/>
      </c>
      <c r="AD574" s="67" t="str">
        <f t="shared" si="6130"/>
        <v/>
      </c>
      <c r="AE574" s="67" t="str">
        <f t="shared" si="6131"/>
        <v/>
      </c>
      <c r="AF574" s="67" t="str">
        <f t="shared" si="6132"/>
        <v/>
      </c>
      <c r="AG574" s="67" t="str">
        <f t="shared" si="6133"/>
        <v/>
      </c>
      <c r="AH574" s="67" t="str">
        <f t="shared" si="6134"/>
        <v/>
      </c>
      <c r="AI574" s="67" t="str">
        <f t="shared" si="6135"/>
        <v/>
      </c>
      <c r="AJ574" s="67" t="str">
        <f t="shared" si="6136"/>
        <v/>
      </c>
      <c r="AK574" s="75" t="str">
        <f t="shared" si="6137"/>
        <v/>
      </c>
      <c r="AL574" s="74" t="str">
        <f t="shared" si="6361"/>
        <v/>
      </c>
      <c r="AM574" s="67" t="str">
        <f t="shared" ref="AM574" si="6780">IF(AND($F574=AL$2,$D574=AL$3,$E574=AM$4),1,"")</f>
        <v/>
      </c>
      <c r="AN574" s="67" t="str">
        <f t="shared" si="6139"/>
        <v/>
      </c>
      <c r="AO574" s="67" t="str">
        <f t="shared" si="6140"/>
        <v/>
      </c>
      <c r="AP574" s="67" t="str">
        <f t="shared" si="6141"/>
        <v/>
      </c>
      <c r="AQ574" s="67" t="str">
        <f t="shared" si="6142"/>
        <v/>
      </c>
      <c r="AR574" s="67" t="str">
        <f t="shared" si="6143"/>
        <v/>
      </c>
      <c r="AS574" s="67" t="str">
        <f t="shared" si="6144"/>
        <v/>
      </c>
      <c r="AT574" s="67" t="str">
        <f t="shared" si="6145"/>
        <v/>
      </c>
      <c r="AU574" s="75" t="str">
        <f t="shared" si="6146"/>
        <v/>
      </c>
      <c r="AV574" s="74" t="str">
        <f t="shared" si="6363"/>
        <v/>
      </c>
      <c r="AW574" s="67" t="str">
        <f t="shared" ref="AW574" si="6781">IF(AND($F574=AV$2,$D574=AV$3,$E574=AW$4),1,"")</f>
        <v/>
      </c>
      <c r="AX574" s="67" t="str">
        <f t="shared" si="6148"/>
        <v/>
      </c>
      <c r="AY574" s="67" t="str">
        <f t="shared" si="6149"/>
        <v/>
      </c>
      <c r="AZ574" s="67" t="str">
        <f t="shared" si="6150"/>
        <v/>
      </c>
      <c r="BA574" s="67" t="str">
        <f t="shared" si="6151"/>
        <v/>
      </c>
      <c r="BB574" s="67" t="str">
        <f t="shared" si="6152"/>
        <v/>
      </c>
      <c r="BC574" s="67" t="str">
        <f t="shared" si="6153"/>
        <v/>
      </c>
      <c r="BD574" s="67" t="str">
        <f t="shared" si="6154"/>
        <v/>
      </c>
      <c r="BE574" s="75" t="str">
        <f t="shared" si="6155"/>
        <v/>
      </c>
      <c r="BF574" s="74" t="str">
        <f t="shared" si="6365"/>
        <v/>
      </c>
      <c r="BG574" s="67" t="str">
        <f t="shared" ref="BG574" si="6782">IF(AND($F574=BF$2,$D574=BF$3,$E574=BG$4),1,"")</f>
        <v/>
      </c>
      <c r="BH574" s="67" t="str">
        <f t="shared" si="6157"/>
        <v/>
      </c>
      <c r="BI574" s="67" t="str">
        <f t="shared" si="6158"/>
        <v/>
      </c>
      <c r="BJ574" s="67" t="str">
        <f t="shared" si="6159"/>
        <v/>
      </c>
      <c r="BK574" s="67" t="str">
        <f t="shared" si="6160"/>
        <v/>
      </c>
      <c r="BL574" s="67" t="str">
        <f t="shared" si="6161"/>
        <v/>
      </c>
      <c r="BM574" s="67" t="str">
        <f t="shared" si="6162"/>
        <v/>
      </c>
      <c r="BN574" s="67" t="str">
        <f t="shared" si="6163"/>
        <v/>
      </c>
      <c r="BO574" s="75" t="str">
        <f t="shared" si="6164"/>
        <v/>
      </c>
      <c r="BP574" s="74" t="str">
        <f t="shared" si="6367"/>
        <v/>
      </c>
      <c r="BQ574" s="67" t="str">
        <f t="shared" ref="BQ574" si="6783">IF(AND($F574=BP$2,$D574=BP$3,$E574=BQ$4),1,"")</f>
        <v/>
      </c>
      <c r="BR574" s="67" t="str">
        <f t="shared" si="6166"/>
        <v/>
      </c>
      <c r="BS574" s="67" t="str">
        <f t="shared" si="6167"/>
        <v/>
      </c>
      <c r="BT574" s="67" t="str">
        <f t="shared" si="6168"/>
        <v/>
      </c>
      <c r="BU574" s="67" t="str">
        <f t="shared" si="6169"/>
        <v/>
      </c>
      <c r="BV574" s="67" t="str">
        <f t="shared" si="6170"/>
        <v/>
      </c>
      <c r="BW574" s="67" t="str">
        <f t="shared" si="6171"/>
        <v/>
      </c>
      <c r="BX574" s="67" t="str">
        <f t="shared" si="6172"/>
        <v/>
      </c>
      <c r="BY574" s="75" t="str">
        <f t="shared" si="6173"/>
        <v/>
      </c>
      <c r="BZ574" s="74" t="str">
        <f t="shared" si="6369"/>
        <v/>
      </c>
      <c r="CA574" s="67" t="str">
        <f t="shared" ref="CA574" si="6784">IF(AND($F574=BZ$2,$D574=BZ$3,$E574=CA$4),1,"")</f>
        <v/>
      </c>
      <c r="CB574" s="67" t="str">
        <f t="shared" si="6175"/>
        <v/>
      </c>
      <c r="CC574" s="67" t="str">
        <f t="shared" si="6176"/>
        <v/>
      </c>
      <c r="CD574" s="67" t="str">
        <f t="shared" si="6177"/>
        <v/>
      </c>
      <c r="CE574" s="67" t="str">
        <f t="shared" si="6178"/>
        <v/>
      </c>
      <c r="CF574" s="67" t="str">
        <f t="shared" si="6179"/>
        <v/>
      </c>
      <c r="CG574" s="67" t="str">
        <f t="shared" si="6180"/>
        <v/>
      </c>
      <c r="CH574" s="67" t="str">
        <f t="shared" si="6181"/>
        <v/>
      </c>
      <c r="CI574" s="75" t="str">
        <f t="shared" si="6182"/>
        <v/>
      </c>
      <c r="CJ574" s="74" t="str">
        <f t="shared" si="6371"/>
        <v/>
      </c>
      <c r="CK574" s="67" t="str">
        <f t="shared" ref="CK574" si="6785">IF(AND($F574=CJ$2,$D574=CJ$3,$E574=CK$4),1,"")</f>
        <v/>
      </c>
      <c r="CL574" s="67" t="str">
        <f t="shared" si="6184"/>
        <v/>
      </c>
      <c r="CM574" s="67" t="str">
        <f t="shared" si="6185"/>
        <v/>
      </c>
      <c r="CN574" s="67" t="str">
        <f t="shared" si="6186"/>
        <v/>
      </c>
      <c r="CO574" s="67" t="str">
        <f t="shared" si="6187"/>
        <v/>
      </c>
      <c r="CP574" s="67" t="str">
        <f t="shared" si="6188"/>
        <v/>
      </c>
      <c r="CQ574" s="67" t="str">
        <f t="shared" si="6189"/>
        <v/>
      </c>
      <c r="CR574" s="67" t="str">
        <f t="shared" si="6190"/>
        <v/>
      </c>
      <c r="CS574" s="75" t="str">
        <f t="shared" si="6191"/>
        <v/>
      </c>
      <c r="CT574" s="74" t="str">
        <f t="shared" si="6373"/>
        <v/>
      </c>
      <c r="CU574" s="67" t="str">
        <f t="shared" ref="CU574" si="6786">IF(AND($F574=CT$2,$D574=CT$3,$E574=CU$4),1,"")</f>
        <v/>
      </c>
      <c r="CV574" s="67" t="str">
        <f t="shared" si="6193"/>
        <v/>
      </c>
      <c r="CW574" s="67" t="str">
        <f t="shared" si="6194"/>
        <v/>
      </c>
      <c r="CX574" s="67" t="str">
        <f t="shared" si="6195"/>
        <v/>
      </c>
      <c r="CY574" s="67" t="str">
        <f t="shared" si="6196"/>
        <v/>
      </c>
      <c r="CZ574" s="67" t="str">
        <f t="shared" si="6197"/>
        <v/>
      </c>
      <c r="DA574" s="67" t="str">
        <f t="shared" si="6198"/>
        <v/>
      </c>
      <c r="DB574" s="67" t="str">
        <f t="shared" si="6199"/>
        <v/>
      </c>
      <c r="DC574" s="75" t="str">
        <f t="shared" si="6200"/>
        <v/>
      </c>
      <c r="DD574" s="74" t="str">
        <f t="shared" si="6375"/>
        <v/>
      </c>
      <c r="DE574" s="67" t="str">
        <f t="shared" ref="DE574" si="6787">IF(AND($F574=DD$2,$D574=DD$3,$E574=DE$4),1,"")</f>
        <v/>
      </c>
      <c r="DF574" s="67" t="str">
        <f t="shared" si="6202"/>
        <v/>
      </c>
      <c r="DG574" s="67" t="str">
        <f t="shared" si="6203"/>
        <v/>
      </c>
      <c r="DH574" s="67" t="str">
        <f t="shared" si="6204"/>
        <v/>
      </c>
      <c r="DI574" s="67" t="str">
        <f t="shared" si="6205"/>
        <v/>
      </c>
      <c r="DJ574" s="67" t="str">
        <f t="shared" si="6206"/>
        <v/>
      </c>
      <c r="DK574" s="67" t="str">
        <f t="shared" si="6207"/>
        <v/>
      </c>
      <c r="DL574" s="67" t="str">
        <f t="shared" si="6208"/>
        <v/>
      </c>
      <c r="DM574" s="75" t="str">
        <f t="shared" si="6209"/>
        <v/>
      </c>
      <c r="DN574" s="74" t="str">
        <f t="shared" si="6377"/>
        <v/>
      </c>
      <c r="DO574" s="67" t="str">
        <f t="shared" ref="DO574" si="6788">IF(AND($F574=DN$2,$D574=DN$3,$E574=DO$4),1,"")</f>
        <v/>
      </c>
      <c r="DP574" s="67" t="str">
        <f t="shared" si="6211"/>
        <v/>
      </c>
      <c r="DQ574" s="67" t="str">
        <f t="shared" si="6212"/>
        <v/>
      </c>
      <c r="DR574" s="67" t="str">
        <f t="shared" si="6213"/>
        <v/>
      </c>
      <c r="DS574" s="67" t="str">
        <f t="shared" si="6214"/>
        <v/>
      </c>
      <c r="DT574" s="67" t="str">
        <f t="shared" si="6215"/>
        <v/>
      </c>
      <c r="DU574" s="67" t="str">
        <f t="shared" si="6216"/>
        <v/>
      </c>
      <c r="DV574" s="67" t="str">
        <f t="shared" si="6217"/>
        <v/>
      </c>
      <c r="DW574" s="76" t="str">
        <f t="shared" si="6218"/>
        <v/>
      </c>
      <c r="DX574" s="73"/>
    </row>
    <row r="575" spans="1:128" hidden="1">
      <c r="A575" s="67" t="str">
        <f>IF(OR(B575=0,B575=""),"",'Stu.Detail (1-20)'!A577)</f>
        <v/>
      </c>
      <c r="B575" s="67" t="str">
        <f>IF(OR('Stu.Detail (1-20)'!B577=0,'Stu.Detail (1-20)'!B577=""),"",'Stu.Detail (1-20)'!B577)</f>
        <v/>
      </c>
      <c r="C575" s="68" t="str">
        <f>IF(OR('Stu.Detail (1-20)'!C577=0,'Stu.Detail (1-20)'!C577=""),"",'Stu.Detail (1-20)'!C577)</f>
        <v/>
      </c>
      <c r="D575" s="67" t="str">
        <f>IF(OR('Stu.Detail (1-20)'!J577=0,'Stu.Detail (1-20)'!J577=""),"",'Stu.Detail (1-20)'!J577)</f>
        <v/>
      </c>
      <c r="E575" s="67" t="str">
        <f>IF(OR('Stu.Detail (1-20)'!K577=0,'Stu.Detail (1-20)'!K577=""),"",'Stu.Detail (1-20)'!K577)</f>
        <v/>
      </c>
      <c r="F575" s="67" t="str">
        <f>IF(OR('Stu.Detail (1-20)'!L577=0,'Stu.Detail (1-20)'!L577=""),"",'Stu.Detail (1-20)'!L577)</f>
        <v/>
      </c>
      <c r="H575" s="74" t="str">
        <f t="shared" si="6109"/>
        <v/>
      </c>
      <c r="I575" s="67" t="str">
        <f t="shared" si="6110"/>
        <v/>
      </c>
      <c r="J575" s="67" t="str">
        <f t="shared" si="6111"/>
        <v/>
      </c>
      <c r="K575" s="67" t="str">
        <f t="shared" si="6112"/>
        <v/>
      </c>
      <c r="L575" s="67" t="str">
        <f t="shared" si="6113"/>
        <v/>
      </c>
      <c r="M575" s="67" t="str">
        <f t="shared" si="6114"/>
        <v/>
      </c>
      <c r="N575" s="67" t="str">
        <f t="shared" si="6115"/>
        <v/>
      </c>
      <c r="O575" s="67" t="str">
        <f t="shared" si="6116"/>
        <v/>
      </c>
      <c r="P575" s="67" t="str">
        <f t="shared" si="6117"/>
        <v/>
      </c>
      <c r="Q575" s="75" t="str">
        <f t="shared" si="6118"/>
        <v/>
      </c>
      <c r="R575" s="74" t="str">
        <f t="shared" si="6119"/>
        <v/>
      </c>
      <c r="S575" s="67" t="str">
        <f t="shared" si="6120"/>
        <v/>
      </c>
      <c r="T575" s="67" t="str">
        <f t="shared" si="6121"/>
        <v/>
      </c>
      <c r="U575" s="67" t="str">
        <f t="shared" si="6122"/>
        <v/>
      </c>
      <c r="V575" s="67" t="str">
        <f t="shared" si="6123"/>
        <v/>
      </c>
      <c r="W575" s="67" t="str">
        <f t="shared" si="6124"/>
        <v/>
      </c>
      <c r="X575" s="67" t="str">
        <f t="shared" si="6125"/>
        <v/>
      </c>
      <c r="Y575" s="67" t="str">
        <f t="shared" si="6126"/>
        <v/>
      </c>
      <c r="Z575" s="67" t="str">
        <f t="shared" si="6127"/>
        <v/>
      </c>
      <c r="AA575" s="75" t="str">
        <f t="shared" si="6128"/>
        <v/>
      </c>
      <c r="AB575" s="74" t="str">
        <f t="shared" si="6359"/>
        <v/>
      </c>
      <c r="AC575" s="67" t="str">
        <f t="shared" ref="AC575" si="6789">IF(AND($F575=AB$2,$D575=AB$3,$E575=AC$4),1,"")</f>
        <v/>
      </c>
      <c r="AD575" s="67" t="str">
        <f t="shared" si="6130"/>
        <v/>
      </c>
      <c r="AE575" s="67" t="str">
        <f t="shared" si="6131"/>
        <v/>
      </c>
      <c r="AF575" s="67" t="str">
        <f t="shared" si="6132"/>
        <v/>
      </c>
      <c r="AG575" s="67" t="str">
        <f t="shared" si="6133"/>
        <v/>
      </c>
      <c r="AH575" s="67" t="str">
        <f t="shared" si="6134"/>
        <v/>
      </c>
      <c r="AI575" s="67" t="str">
        <f t="shared" si="6135"/>
        <v/>
      </c>
      <c r="AJ575" s="67" t="str">
        <f t="shared" si="6136"/>
        <v/>
      </c>
      <c r="AK575" s="75" t="str">
        <f t="shared" si="6137"/>
        <v/>
      </c>
      <c r="AL575" s="74" t="str">
        <f t="shared" si="6361"/>
        <v/>
      </c>
      <c r="AM575" s="67" t="str">
        <f t="shared" ref="AM575" si="6790">IF(AND($F575=AL$2,$D575=AL$3,$E575=AM$4),1,"")</f>
        <v/>
      </c>
      <c r="AN575" s="67" t="str">
        <f t="shared" si="6139"/>
        <v/>
      </c>
      <c r="AO575" s="67" t="str">
        <f t="shared" si="6140"/>
        <v/>
      </c>
      <c r="AP575" s="67" t="str">
        <f t="shared" si="6141"/>
        <v/>
      </c>
      <c r="AQ575" s="67" t="str">
        <f t="shared" si="6142"/>
        <v/>
      </c>
      <c r="AR575" s="67" t="str">
        <f t="shared" si="6143"/>
        <v/>
      </c>
      <c r="AS575" s="67" t="str">
        <f t="shared" si="6144"/>
        <v/>
      </c>
      <c r="AT575" s="67" t="str">
        <f t="shared" si="6145"/>
        <v/>
      </c>
      <c r="AU575" s="75" t="str">
        <f t="shared" si="6146"/>
        <v/>
      </c>
      <c r="AV575" s="74" t="str">
        <f t="shared" si="6363"/>
        <v/>
      </c>
      <c r="AW575" s="67" t="str">
        <f t="shared" ref="AW575" si="6791">IF(AND($F575=AV$2,$D575=AV$3,$E575=AW$4),1,"")</f>
        <v/>
      </c>
      <c r="AX575" s="67" t="str">
        <f t="shared" si="6148"/>
        <v/>
      </c>
      <c r="AY575" s="67" t="str">
        <f t="shared" si="6149"/>
        <v/>
      </c>
      <c r="AZ575" s="67" t="str">
        <f t="shared" si="6150"/>
        <v/>
      </c>
      <c r="BA575" s="67" t="str">
        <f t="shared" si="6151"/>
        <v/>
      </c>
      <c r="BB575" s="67" t="str">
        <f t="shared" si="6152"/>
        <v/>
      </c>
      <c r="BC575" s="67" t="str">
        <f t="shared" si="6153"/>
        <v/>
      </c>
      <c r="BD575" s="67" t="str">
        <f t="shared" si="6154"/>
        <v/>
      </c>
      <c r="BE575" s="75" t="str">
        <f t="shared" si="6155"/>
        <v/>
      </c>
      <c r="BF575" s="74" t="str">
        <f t="shared" si="6365"/>
        <v/>
      </c>
      <c r="BG575" s="67" t="str">
        <f t="shared" ref="BG575" si="6792">IF(AND($F575=BF$2,$D575=BF$3,$E575=BG$4),1,"")</f>
        <v/>
      </c>
      <c r="BH575" s="67" t="str">
        <f t="shared" si="6157"/>
        <v/>
      </c>
      <c r="BI575" s="67" t="str">
        <f t="shared" si="6158"/>
        <v/>
      </c>
      <c r="BJ575" s="67" t="str">
        <f t="shared" si="6159"/>
        <v/>
      </c>
      <c r="BK575" s="67" t="str">
        <f t="shared" si="6160"/>
        <v/>
      </c>
      <c r="BL575" s="67" t="str">
        <f t="shared" si="6161"/>
        <v/>
      </c>
      <c r="BM575" s="67" t="str">
        <f t="shared" si="6162"/>
        <v/>
      </c>
      <c r="BN575" s="67" t="str">
        <f t="shared" si="6163"/>
        <v/>
      </c>
      <c r="BO575" s="75" t="str">
        <f t="shared" si="6164"/>
        <v/>
      </c>
      <c r="BP575" s="74" t="str">
        <f t="shared" si="6367"/>
        <v/>
      </c>
      <c r="BQ575" s="67" t="str">
        <f t="shared" ref="BQ575" si="6793">IF(AND($F575=BP$2,$D575=BP$3,$E575=BQ$4),1,"")</f>
        <v/>
      </c>
      <c r="BR575" s="67" t="str">
        <f t="shared" si="6166"/>
        <v/>
      </c>
      <c r="BS575" s="67" t="str">
        <f t="shared" si="6167"/>
        <v/>
      </c>
      <c r="BT575" s="67" t="str">
        <f t="shared" si="6168"/>
        <v/>
      </c>
      <c r="BU575" s="67" t="str">
        <f t="shared" si="6169"/>
        <v/>
      </c>
      <c r="BV575" s="67" t="str">
        <f t="shared" si="6170"/>
        <v/>
      </c>
      <c r="BW575" s="67" t="str">
        <f t="shared" si="6171"/>
        <v/>
      </c>
      <c r="BX575" s="67" t="str">
        <f t="shared" si="6172"/>
        <v/>
      </c>
      <c r="BY575" s="75" t="str">
        <f t="shared" si="6173"/>
        <v/>
      </c>
      <c r="BZ575" s="74" t="str">
        <f t="shared" si="6369"/>
        <v/>
      </c>
      <c r="CA575" s="67" t="str">
        <f t="shared" ref="CA575" si="6794">IF(AND($F575=BZ$2,$D575=BZ$3,$E575=CA$4),1,"")</f>
        <v/>
      </c>
      <c r="CB575" s="67" t="str">
        <f t="shared" si="6175"/>
        <v/>
      </c>
      <c r="CC575" s="67" t="str">
        <f t="shared" si="6176"/>
        <v/>
      </c>
      <c r="CD575" s="67" t="str">
        <f t="shared" si="6177"/>
        <v/>
      </c>
      <c r="CE575" s="67" t="str">
        <f t="shared" si="6178"/>
        <v/>
      </c>
      <c r="CF575" s="67" t="str">
        <f t="shared" si="6179"/>
        <v/>
      </c>
      <c r="CG575" s="67" t="str">
        <f t="shared" si="6180"/>
        <v/>
      </c>
      <c r="CH575" s="67" t="str">
        <f t="shared" si="6181"/>
        <v/>
      </c>
      <c r="CI575" s="75" t="str">
        <f t="shared" si="6182"/>
        <v/>
      </c>
      <c r="CJ575" s="74" t="str">
        <f t="shared" si="6371"/>
        <v/>
      </c>
      <c r="CK575" s="67" t="str">
        <f t="shared" ref="CK575" si="6795">IF(AND($F575=CJ$2,$D575=CJ$3,$E575=CK$4),1,"")</f>
        <v/>
      </c>
      <c r="CL575" s="67" t="str">
        <f t="shared" si="6184"/>
        <v/>
      </c>
      <c r="CM575" s="67" t="str">
        <f t="shared" si="6185"/>
        <v/>
      </c>
      <c r="CN575" s="67" t="str">
        <f t="shared" si="6186"/>
        <v/>
      </c>
      <c r="CO575" s="67" t="str">
        <f t="shared" si="6187"/>
        <v/>
      </c>
      <c r="CP575" s="67" t="str">
        <f t="shared" si="6188"/>
        <v/>
      </c>
      <c r="CQ575" s="67" t="str">
        <f t="shared" si="6189"/>
        <v/>
      </c>
      <c r="CR575" s="67" t="str">
        <f t="shared" si="6190"/>
        <v/>
      </c>
      <c r="CS575" s="75" t="str">
        <f t="shared" si="6191"/>
        <v/>
      </c>
      <c r="CT575" s="74" t="str">
        <f t="shared" si="6373"/>
        <v/>
      </c>
      <c r="CU575" s="67" t="str">
        <f t="shared" ref="CU575" si="6796">IF(AND($F575=CT$2,$D575=CT$3,$E575=CU$4),1,"")</f>
        <v/>
      </c>
      <c r="CV575" s="67" t="str">
        <f t="shared" si="6193"/>
        <v/>
      </c>
      <c r="CW575" s="67" t="str">
        <f t="shared" si="6194"/>
        <v/>
      </c>
      <c r="CX575" s="67" t="str">
        <f t="shared" si="6195"/>
        <v/>
      </c>
      <c r="CY575" s="67" t="str">
        <f t="shared" si="6196"/>
        <v/>
      </c>
      <c r="CZ575" s="67" t="str">
        <f t="shared" si="6197"/>
        <v/>
      </c>
      <c r="DA575" s="67" t="str">
        <f t="shared" si="6198"/>
        <v/>
      </c>
      <c r="DB575" s="67" t="str">
        <f t="shared" si="6199"/>
        <v/>
      </c>
      <c r="DC575" s="75" t="str">
        <f t="shared" si="6200"/>
        <v/>
      </c>
      <c r="DD575" s="74" t="str">
        <f t="shared" si="6375"/>
        <v/>
      </c>
      <c r="DE575" s="67" t="str">
        <f t="shared" ref="DE575" si="6797">IF(AND($F575=DD$2,$D575=DD$3,$E575=DE$4),1,"")</f>
        <v/>
      </c>
      <c r="DF575" s="67" t="str">
        <f t="shared" si="6202"/>
        <v/>
      </c>
      <c r="DG575" s="67" t="str">
        <f t="shared" si="6203"/>
        <v/>
      </c>
      <c r="DH575" s="67" t="str">
        <f t="shared" si="6204"/>
        <v/>
      </c>
      <c r="DI575" s="67" t="str">
        <f t="shared" si="6205"/>
        <v/>
      </c>
      <c r="DJ575" s="67" t="str">
        <f t="shared" si="6206"/>
        <v/>
      </c>
      <c r="DK575" s="67" t="str">
        <f t="shared" si="6207"/>
        <v/>
      </c>
      <c r="DL575" s="67" t="str">
        <f t="shared" si="6208"/>
        <v/>
      </c>
      <c r="DM575" s="75" t="str">
        <f t="shared" si="6209"/>
        <v/>
      </c>
      <c r="DN575" s="74" t="str">
        <f t="shared" si="6377"/>
        <v/>
      </c>
      <c r="DO575" s="67" t="str">
        <f t="shared" ref="DO575" si="6798">IF(AND($F575=DN$2,$D575=DN$3,$E575=DO$4),1,"")</f>
        <v/>
      </c>
      <c r="DP575" s="67" t="str">
        <f t="shared" si="6211"/>
        <v/>
      </c>
      <c r="DQ575" s="67" t="str">
        <f t="shared" si="6212"/>
        <v/>
      </c>
      <c r="DR575" s="67" t="str">
        <f t="shared" si="6213"/>
        <v/>
      </c>
      <c r="DS575" s="67" t="str">
        <f t="shared" si="6214"/>
        <v/>
      </c>
      <c r="DT575" s="67" t="str">
        <f t="shared" si="6215"/>
        <v/>
      </c>
      <c r="DU575" s="67" t="str">
        <f t="shared" si="6216"/>
        <v/>
      </c>
      <c r="DV575" s="67" t="str">
        <f t="shared" si="6217"/>
        <v/>
      </c>
      <c r="DW575" s="76" t="str">
        <f t="shared" si="6218"/>
        <v/>
      </c>
      <c r="DX575" s="73"/>
    </row>
    <row r="576" spans="1:128" hidden="1">
      <c r="A576" s="67" t="str">
        <f>IF(OR(B576=0,B576=""),"",'Stu.Detail (1-20)'!A578)</f>
        <v/>
      </c>
      <c r="B576" s="67" t="str">
        <f>IF(OR('Stu.Detail (1-20)'!B578=0,'Stu.Detail (1-20)'!B578=""),"",'Stu.Detail (1-20)'!B578)</f>
        <v/>
      </c>
      <c r="C576" s="68" t="str">
        <f>IF(OR('Stu.Detail (1-20)'!C578=0,'Stu.Detail (1-20)'!C578=""),"",'Stu.Detail (1-20)'!C578)</f>
        <v/>
      </c>
      <c r="D576" s="67" t="str">
        <f>IF(OR('Stu.Detail (1-20)'!J578=0,'Stu.Detail (1-20)'!J578=""),"",'Stu.Detail (1-20)'!J578)</f>
        <v/>
      </c>
      <c r="E576" s="67" t="str">
        <f>IF(OR('Stu.Detail (1-20)'!K578=0,'Stu.Detail (1-20)'!K578=""),"",'Stu.Detail (1-20)'!K578)</f>
        <v/>
      </c>
      <c r="F576" s="67" t="str">
        <f>IF(OR('Stu.Detail (1-20)'!L578=0,'Stu.Detail (1-20)'!L578=""),"",'Stu.Detail (1-20)'!L578)</f>
        <v/>
      </c>
      <c r="H576" s="74" t="str">
        <f t="shared" si="6109"/>
        <v/>
      </c>
      <c r="I576" s="67" t="str">
        <f t="shared" si="6110"/>
        <v/>
      </c>
      <c r="J576" s="67" t="str">
        <f t="shared" si="6111"/>
        <v/>
      </c>
      <c r="K576" s="67" t="str">
        <f t="shared" si="6112"/>
        <v/>
      </c>
      <c r="L576" s="67" t="str">
        <f t="shared" si="6113"/>
        <v/>
      </c>
      <c r="M576" s="67" t="str">
        <f t="shared" si="6114"/>
        <v/>
      </c>
      <c r="N576" s="67" t="str">
        <f t="shared" si="6115"/>
        <v/>
      </c>
      <c r="O576" s="67" t="str">
        <f t="shared" si="6116"/>
        <v/>
      </c>
      <c r="P576" s="67" t="str">
        <f t="shared" si="6117"/>
        <v/>
      </c>
      <c r="Q576" s="75" t="str">
        <f t="shared" si="6118"/>
        <v/>
      </c>
      <c r="R576" s="74" t="str">
        <f t="shared" si="6119"/>
        <v/>
      </c>
      <c r="S576" s="67" t="str">
        <f t="shared" si="6120"/>
        <v/>
      </c>
      <c r="T576" s="67" t="str">
        <f t="shared" si="6121"/>
        <v/>
      </c>
      <c r="U576" s="67" t="str">
        <f t="shared" si="6122"/>
        <v/>
      </c>
      <c r="V576" s="67" t="str">
        <f t="shared" si="6123"/>
        <v/>
      </c>
      <c r="W576" s="67" t="str">
        <f t="shared" si="6124"/>
        <v/>
      </c>
      <c r="X576" s="67" t="str">
        <f t="shared" si="6125"/>
        <v/>
      </c>
      <c r="Y576" s="67" t="str">
        <f t="shared" si="6126"/>
        <v/>
      </c>
      <c r="Z576" s="67" t="str">
        <f t="shared" si="6127"/>
        <v/>
      </c>
      <c r="AA576" s="75" t="str">
        <f t="shared" si="6128"/>
        <v/>
      </c>
      <c r="AB576" s="74" t="str">
        <f t="shared" si="6359"/>
        <v/>
      </c>
      <c r="AC576" s="67" t="str">
        <f t="shared" ref="AC576" si="6799">IF(AND($F576=AB$2,$D576=AB$3,$E576=AC$4),1,"")</f>
        <v/>
      </c>
      <c r="AD576" s="67" t="str">
        <f t="shared" si="6130"/>
        <v/>
      </c>
      <c r="AE576" s="67" t="str">
        <f t="shared" si="6131"/>
        <v/>
      </c>
      <c r="AF576" s="67" t="str">
        <f t="shared" si="6132"/>
        <v/>
      </c>
      <c r="AG576" s="67" t="str">
        <f t="shared" si="6133"/>
        <v/>
      </c>
      <c r="AH576" s="67" t="str">
        <f t="shared" si="6134"/>
        <v/>
      </c>
      <c r="AI576" s="67" t="str">
        <f t="shared" si="6135"/>
        <v/>
      </c>
      <c r="AJ576" s="67" t="str">
        <f t="shared" si="6136"/>
        <v/>
      </c>
      <c r="AK576" s="75" t="str">
        <f t="shared" si="6137"/>
        <v/>
      </c>
      <c r="AL576" s="74" t="str">
        <f t="shared" si="6361"/>
        <v/>
      </c>
      <c r="AM576" s="67" t="str">
        <f t="shared" ref="AM576" si="6800">IF(AND($F576=AL$2,$D576=AL$3,$E576=AM$4),1,"")</f>
        <v/>
      </c>
      <c r="AN576" s="67" t="str">
        <f t="shared" si="6139"/>
        <v/>
      </c>
      <c r="AO576" s="67" t="str">
        <f t="shared" si="6140"/>
        <v/>
      </c>
      <c r="AP576" s="67" t="str">
        <f t="shared" si="6141"/>
        <v/>
      </c>
      <c r="AQ576" s="67" t="str">
        <f t="shared" si="6142"/>
        <v/>
      </c>
      <c r="AR576" s="67" t="str">
        <f t="shared" si="6143"/>
        <v/>
      </c>
      <c r="AS576" s="67" t="str">
        <f t="shared" si="6144"/>
        <v/>
      </c>
      <c r="AT576" s="67" t="str">
        <f t="shared" si="6145"/>
        <v/>
      </c>
      <c r="AU576" s="75" t="str">
        <f t="shared" si="6146"/>
        <v/>
      </c>
      <c r="AV576" s="74" t="str">
        <f t="shared" si="6363"/>
        <v/>
      </c>
      <c r="AW576" s="67" t="str">
        <f t="shared" ref="AW576" si="6801">IF(AND($F576=AV$2,$D576=AV$3,$E576=AW$4),1,"")</f>
        <v/>
      </c>
      <c r="AX576" s="67" t="str">
        <f t="shared" si="6148"/>
        <v/>
      </c>
      <c r="AY576" s="67" t="str">
        <f t="shared" si="6149"/>
        <v/>
      </c>
      <c r="AZ576" s="67" t="str">
        <f t="shared" si="6150"/>
        <v/>
      </c>
      <c r="BA576" s="67" t="str">
        <f t="shared" si="6151"/>
        <v/>
      </c>
      <c r="BB576" s="67" t="str">
        <f t="shared" si="6152"/>
        <v/>
      </c>
      <c r="BC576" s="67" t="str">
        <f t="shared" si="6153"/>
        <v/>
      </c>
      <c r="BD576" s="67" t="str">
        <f t="shared" si="6154"/>
        <v/>
      </c>
      <c r="BE576" s="75" t="str">
        <f t="shared" si="6155"/>
        <v/>
      </c>
      <c r="BF576" s="74" t="str">
        <f t="shared" si="6365"/>
        <v/>
      </c>
      <c r="BG576" s="67" t="str">
        <f t="shared" ref="BG576" si="6802">IF(AND($F576=BF$2,$D576=BF$3,$E576=BG$4),1,"")</f>
        <v/>
      </c>
      <c r="BH576" s="67" t="str">
        <f t="shared" si="6157"/>
        <v/>
      </c>
      <c r="BI576" s="67" t="str">
        <f t="shared" si="6158"/>
        <v/>
      </c>
      <c r="BJ576" s="67" t="str">
        <f t="shared" si="6159"/>
        <v/>
      </c>
      <c r="BK576" s="67" t="str">
        <f t="shared" si="6160"/>
        <v/>
      </c>
      <c r="BL576" s="67" t="str">
        <f t="shared" si="6161"/>
        <v/>
      </c>
      <c r="BM576" s="67" t="str">
        <f t="shared" si="6162"/>
        <v/>
      </c>
      <c r="BN576" s="67" t="str">
        <f t="shared" si="6163"/>
        <v/>
      </c>
      <c r="BO576" s="75" t="str">
        <f t="shared" si="6164"/>
        <v/>
      </c>
      <c r="BP576" s="74" t="str">
        <f t="shared" si="6367"/>
        <v/>
      </c>
      <c r="BQ576" s="67" t="str">
        <f t="shared" ref="BQ576" si="6803">IF(AND($F576=BP$2,$D576=BP$3,$E576=BQ$4),1,"")</f>
        <v/>
      </c>
      <c r="BR576" s="67" t="str">
        <f t="shared" si="6166"/>
        <v/>
      </c>
      <c r="BS576" s="67" t="str">
        <f t="shared" si="6167"/>
        <v/>
      </c>
      <c r="BT576" s="67" t="str">
        <f t="shared" si="6168"/>
        <v/>
      </c>
      <c r="BU576" s="67" t="str">
        <f t="shared" si="6169"/>
        <v/>
      </c>
      <c r="BV576" s="67" t="str">
        <f t="shared" si="6170"/>
        <v/>
      </c>
      <c r="BW576" s="67" t="str">
        <f t="shared" si="6171"/>
        <v/>
      </c>
      <c r="BX576" s="67" t="str">
        <f t="shared" si="6172"/>
        <v/>
      </c>
      <c r="BY576" s="75" t="str">
        <f t="shared" si="6173"/>
        <v/>
      </c>
      <c r="BZ576" s="74" t="str">
        <f t="shared" si="6369"/>
        <v/>
      </c>
      <c r="CA576" s="67" t="str">
        <f t="shared" ref="CA576" si="6804">IF(AND($F576=BZ$2,$D576=BZ$3,$E576=CA$4),1,"")</f>
        <v/>
      </c>
      <c r="CB576" s="67" t="str">
        <f t="shared" si="6175"/>
        <v/>
      </c>
      <c r="CC576" s="67" t="str">
        <f t="shared" si="6176"/>
        <v/>
      </c>
      <c r="CD576" s="67" t="str">
        <f t="shared" si="6177"/>
        <v/>
      </c>
      <c r="CE576" s="67" t="str">
        <f t="shared" si="6178"/>
        <v/>
      </c>
      <c r="CF576" s="67" t="str">
        <f t="shared" si="6179"/>
        <v/>
      </c>
      <c r="CG576" s="67" t="str">
        <f t="shared" si="6180"/>
        <v/>
      </c>
      <c r="CH576" s="67" t="str">
        <f t="shared" si="6181"/>
        <v/>
      </c>
      <c r="CI576" s="75" t="str">
        <f t="shared" si="6182"/>
        <v/>
      </c>
      <c r="CJ576" s="74" t="str">
        <f t="shared" si="6371"/>
        <v/>
      </c>
      <c r="CK576" s="67" t="str">
        <f t="shared" ref="CK576" si="6805">IF(AND($F576=CJ$2,$D576=CJ$3,$E576=CK$4),1,"")</f>
        <v/>
      </c>
      <c r="CL576" s="67" t="str">
        <f t="shared" si="6184"/>
        <v/>
      </c>
      <c r="CM576" s="67" t="str">
        <f t="shared" si="6185"/>
        <v/>
      </c>
      <c r="CN576" s="67" t="str">
        <f t="shared" si="6186"/>
        <v/>
      </c>
      <c r="CO576" s="67" t="str">
        <f t="shared" si="6187"/>
        <v/>
      </c>
      <c r="CP576" s="67" t="str">
        <f t="shared" si="6188"/>
        <v/>
      </c>
      <c r="CQ576" s="67" t="str">
        <f t="shared" si="6189"/>
        <v/>
      </c>
      <c r="CR576" s="67" t="str">
        <f t="shared" si="6190"/>
        <v/>
      </c>
      <c r="CS576" s="75" t="str">
        <f t="shared" si="6191"/>
        <v/>
      </c>
      <c r="CT576" s="74" t="str">
        <f t="shared" si="6373"/>
        <v/>
      </c>
      <c r="CU576" s="67" t="str">
        <f t="shared" ref="CU576" si="6806">IF(AND($F576=CT$2,$D576=CT$3,$E576=CU$4),1,"")</f>
        <v/>
      </c>
      <c r="CV576" s="67" t="str">
        <f t="shared" si="6193"/>
        <v/>
      </c>
      <c r="CW576" s="67" t="str">
        <f t="shared" si="6194"/>
        <v/>
      </c>
      <c r="CX576" s="67" t="str">
        <f t="shared" si="6195"/>
        <v/>
      </c>
      <c r="CY576" s="67" t="str">
        <f t="shared" si="6196"/>
        <v/>
      </c>
      <c r="CZ576" s="67" t="str">
        <f t="shared" si="6197"/>
        <v/>
      </c>
      <c r="DA576" s="67" t="str">
        <f t="shared" si="6198"/>
        <v/>
      </c>
      <c r="DB576" s="67" t="str">
        <f t="shared" si="6199"/>
        <v/>
      </c>
      <c r="DC576" s="75" t="str">
        <f t="shared" si="6200"/>
        <v/>
      </c>
      <c r="DD576" s="74" t="str">
        <f t="shared" si="6375"/>
        <v/>
      </c>
      <c r="DE576" s="67" t="str">
        <f t="shared" ref="DE576" si="6807">IF(AND($F576=DD$2,$D576=DD$3,$E576=DE$4),1,"")</f>
        <v/>
      </c>
      <c r="DF576" s="67" t="str">
        <f t="shared" si="6202"/>
        <v/>
      </c>
      <c r="DG576" s="67" t="str">
        <f t="shared" si="6203"/>
        <v/>
      </c>
      <c r="DH576" s="67" t="str">
        <f t="shared" si="6204"/>
        <v/>
      </c>
      <c r="DI576" s="67" t="str">
        <f t="shared" si="6205"/>
        <v/>
      </c>
      <c r="DJ576" s="67" t="str">
        <f t="shared" si="6206"/>
        <v/>
      </c>
      <c r="DK576" s="67" t="str">
        <f t="shared" si="6207"/>
        <v/>
      </c>
      <c r="DL576" s="67" t="str">
        <f t="shared" si="6208"/>
        <v/>
      </c>
      <c r="DM576" s="75" t="str">
        <f t="shared" si="6209"/>
        <v/>
      </c>
      <c r="DN576" s="74" t="str">
        <f t="shared" si="6377"/>
        <v/>
      </c>
      <c r="DO576" s="67" t="str">
        <f t="shared" ref="DO576" si="6808">IF(AND($F576=DN$2,$D576=DN$3,$E576=DO$4),1,"")</f>
        <v/>
      </c>
      <c r="DP576" s="67" t="str">
        <f t="shared" si="6211"/>
        <v/>
      </c>
      <c r="DQ576" s="67" t="str">
        <f t="shared" si="6212"/>
        <v/>
      </c>
      <c r="DR576" s="67" t="str">
        <f t="shared" si="6213"/>
        <v/>
      </c>
      <c r="DS576" s="67" t="str">
        <f t="shared" si="6214"/>
        <v/>
      </c>
      <c r="DT576" s="67" t="str">
        <f t="shared" si="6215"/>
        <v/>
      </c>
      <c r="DU576" s="67" t="str">
        <f t="shared" si="6216"/>
        <v/>
      </c>
      <c r="DV576" s="67" t="str">
        <f t="shared" si="6217"/>
        <v/>
      </c>
      <c r="DW576" s="76" t="str">
        <f t="shared" si="6218"/>
        <v/>
      </c>
      <c r="DX576" s="73"/>
    </row>
    <row r="577" spans="1:128" hidden="1">
      <c r="A577" s="67" t="str">
        <f>IF(OR(B577=0,B577=""),"",'Stu.Detail (1-20)'!A579)</f>
        <v/>
      </c>
      <c r="B577" s="67" t="str">
        <f>IF(OR('Stu.Detail (1-20)'!B579=0,'Stu.Detail (1-20)'!B579=""),"",'Stu.Detail (1-20)'!B579)</f>
        <v/>
      </c>
      <c r="C577" s="68" t="str">
        <f>IF(OR('Stu.Detail (1-20)'!C579=0,'Stu.Detail (1-20)'!C579=""),"",'Stu.Detail (1-20)'!C579)</f>
        <v/>
      </c>
      <c r="D577" s="67" t="str">
        <f>IF(OR('Stu.Detail (1-20)'!J579=0,'Stu.Detail (1-20)'!J579=""),"",'Stu.Detail (1-20)'!J579)</f>
        <v/>
      </c>
      <c r="E577" s="67" t="str">
        <f>IF(OR('Stu.Detail (1-20)'!K579=0,'Stu.Detail (1-20)'!K579=""),"",'Stu.Detail (1-20)'!K579)</f>
        <v/>
      </c>
      <c r="F577" s="67" t="str">
        <f>IF(OR('Stu.Detail (1-20)'!L579=0,'Stu.Detail (1-20)'!L579=""),"",'Stu.Detail (1-20)'!L579)</f>
        <v/>
      </c>
      <c r="H577" s="74" t="str">
        <f t="shared" si="6109"/>
        <v/>
      </c>
      <c r="I577" s="67" t="str">
        <f t="shared" si="6110"/>
        <v/>
      </c>
      <c r="J577" s="67" t="str">
        <f t="shared" si="6111"/>
        <v/>
      </c>
      <c r="K577" s="67" t="str">
        <f t="shared" si="6112"/>
        <v/>
      </c>
      <c r="L577" s="67" t="str">
        <f t="shared" si="6113"/>
        <v/>
      </c>
      <c r="M577" s="67" t="str">
        <f t="shared" si="6114"/>
        <v/>
      </c>
      <c r="N577" s="67" t="str">
        <f t="shared" si="6115"/>
        <v/>
      </c>
      <c r="O577" s="67" t="str">
        <f t="shared" si="6116"/>
        <v/>
      </c>
      <c r="P577" s="67" t="str">
        <f t="shared" si="6117"/>
        <v/>
      </c>
      <c r="Q577" s="75" t="str">
        <f t="shared" si="6118"/>
        <v/>
      </c>
      <c r="R577" s="74" t="str">
        <f t="shared" si="6119"/>
        <v/>
      </c>
      <c r="S577" s="67" t="str">
        <f t="shared" si="6120"/>
        <v/>
      </c>
      <c r="T577" s="67" t="str">
        <f t="shared" si="6121"/>
        <v/>
      </c>
      <c r="U577" s="67" t="str">
        <f t="shared" si="6122"/>
        <v/>
      </c>
      <c r="V577" s="67" t="str">
        <f t="shared" si="6123"/>
        <v/>
      </c>
      <c r="W577" s="67" t="str">
        <f t="shared" si="6124"/>
        <v/>
      </c>
      <c r="X577" s="67" t="str">
        <f t="shared" si="6125"/>
        <v/>
      </c>
      <c r="Y577" s="67" t="str">
        <f t="shared" si="6126"/>
        <v/>
      </c>
      <c r="Z577" s="67" t="str">
        <f t="shared" si="6127"/>
        <v/>
      </c>
      <c r="AA577" s="75" t="str">
        <f t="shared" si="6128"/>
        <v/>
      </c>
      <c r="AB577" s="74" t="str">
        <f t="shared" si="6359"/>
        <v/>
      </c>
      <c r="AC577" s="67" t="str">
        <f t="shared" ref="AC577" si="6809">IF(AND($F577=AB$2,$D577=AB$3,$E577=AC$4),1,"")</f>
        <v/>
      </c>
      <c r="AD577" s="67" t="str">
        <f t="shared" si="6130"/>
        <v/>
      </c>
      <c r="AE577" s="67" t="str">
        <f t="shared" si="6131"/>
        <v/>
      </c>
      <c r="AF577" s="67" t="str">
        <f t="shared" si="6132"/>
        <v/>
      </c>
      <c r="AG577" s="67" t="str">
        <f t="shared" si="6133"/>
        <v/>
      </c>
      <c r="AH577" s="67" t="str">
        <f t="shared" si="6134"/>
        <v/>
      </c>
      <c r="AI577" s="67" t="str">
        <f t="shared" si="6135"/>
        <v/>
      </c>
      <c r="AJ577" s="67" t="str">
        <f t="shared" si="6136"/>
        <v/>
      </c>
      <c r="AK577" s="75" t="str">
        <f t="shared" si="6137"/>
        <v/>
      </c>
      <c r="AL577" s="74" t="str">
        <f t="shared" si="6361"/>
        <v/>
      </c>
      <c r="AM577" s="67" t="str">
        <f t="shared" ref="AM577" si="6810">IF(AND($F577=AL$2,$D577=AL$3,$E577=AM$4),1,"")</f>
        <v/>
      </c>
      <c r="AN577" s="67" t="str">
        <f t="shared" si="6139"/>
        <v/>
      </c>
      <c r="AO577" s="67" t="str">
        <f t="shared" si="6140"/>
        <v/>
      </c>
      <c r="AP577" s="67" t="str">
        <f t="shared" si="6141"/>
        <v/>
      </c>
      <c r="AQ577" s="67" t="str">
        <f t="shared" si="6142"/>
        <v/>
      </c>
      <c r="AR577" s="67" t="str">
        <f t="shared" si="6143"/>
        <v/>
      </c>
      <c r="AS577" s="67" t="str">
        <f t="shared" si="6144"/>
        <v/>
      </c>
      <c r="AT577" s="67" t="str">
        <f t="shared" si="6145"/>
        <v/>
      </c>
      <c r="AU577" s="75" t="str">
        <f t="shared" si="6146"/>
        <v/>
      </c>
      <c r="AV577" s="74" t="str">
        <f t="shared" si="6363"/>
        <v/>
      </c>
      <c r="AW577" s="67" t="str">
        <f t="shared" ref="AW577" si="6811">IF(AND($F577=AV$2,$D577=AV$3,$E577=AW$4),1,"")</f>
        <v/>
      </c>
      <c r="AX577" s="67" t="str">
        <f t="shared" si="6148"/>
        <v/>
      </c>
      <c r="AY577" s="67" t="str">
        <f t="shared" si="6149"/>
        <v/>
      </c>
      <c r="AZ577" s="67" t="str">
        <f t="shared" si="6150"/>
        <v/>
      </c>
      <c r="BA577" s="67" t="str">
        <f t="shared" si="6151"/>
        <v/>
      </c>
      <c r="BB577" s="67" t="str">
        <f t="shared" si="6152"/>
        <v/>
      </c>
      <c r="BC577" s="67" t="str">
        <f t="shared" si="6153"/>
        <v/>
      </c>
      <c r="BD577" s="67" t="str">
        <f t="shared" si="6154"/>
        <v/>
      </c>
      <c r="BE577" s="75" t="str">
        <f t="shared" si="6155"/>
        <v/>
      </c>
      <c r="BF577" s="74" t="str">
        <f t="shared" si="6365"/>
        <v/>
      </c>
      <c r="BG577" s="67" t="str">
        <f t="shared" ref="BG577" si="6812">IF(AND($F577=BF$2,$D577=BF$3,$E577=BG$4),1,"")</f>
        <v/>
      </c>
      <c r="BH577" s="67" t="str">
        <f t="shared" si="6157"/>
        <v/>
      </c>
      <c r="BI577" s="67" t="str">
        <f t="shared" si="6158"/>
        <v/>
      </c>
      <c r="BJ577" s="67" t="str">
        <f t="shared" si="6159"/>
        <v/>
      </c>
      <c r="BK577" s="67" t="str">
        <f t="shared" si="6160"/>
        <v/>
      </c>
      <c r="BL577" s="67" t="str">
        <f t="shared" si="6161"/>
        <v/>
      </c>
      <c r="BM577" s="67" t="str">
        <f t="shared" si="6162"/>
        <v/>
      </c>
      <c r="BN577" s="67" t="str">
        <f t="shared" si="6163"/>
        <v/>
      </c>
      <c r="BO577" s="75" t="str">
        <f t="shared" si="6164"/>
        <v/>
      </c>
      <c r="BP577" s="74" t="str">
        <f t="shared" si="6367"/>
        <v/>
      </c>
      <c r="BQ577" s="67" t="str">
        <f t="shared" ref="BQ577" si="6813">IF(AND($F577=BP$2,$D577=BP$3,$E577=BQ$4),1,"")</f>
        <v/>
      </c>
      <c r="BR577" s="67" t="str">
        <f t="shared" si="6166"/>
        <v/>
      </c>
      <c r="BS577" s="67" t="str">
        <f t="shared" si="6167"/>
        <v/>
      </c>
      <c r="BT577" s="67" t="str">
        <f t="shared" si="6168"/>
        <v/>
      </c>
      <c r="BU577" s="67" t="str">
        <f t="shared" si="6169"/>
        <v/>
      </c>
      <c r="BV577" s="67" t="str">
        <f t="shared" si="6170"/>
        <v/>
      </c>
      <c r="BW577" s="67" t="str">
        <f t="shared" si="6171"/>
        <v/>
      </c>
      <c r="BX577" s="67" t="str">
        <f t="shared" si="6172"/>
        <v/>
      </c>
      <c r="BY577" s="75" t="str">
        <f t="shared" si="6173"/>
        <v/>
      </c>
      <c r="BZ577" s="74" t="str">
        <f t="shared" si="6369"/>
        <v/>
      </c>
      <c r="CA577" s="67" t="str">
        <f t="shared" ref="CA577" si="6814">IF(AND($F577=BZ$2,$D577=BZ$3,$E577=CA$4),1,"")</f>
        <v/>
      </c>
      <c r="CB577" s="67" t="str">
        <f t="shared" si="6175"/>
        <v/>
      </c>
      <c r="CC577" s="67" t="str">
        <f t="shared" si="6176"/>
        <v/>
      </c>
      <c r="CD577" s="67" t="str">
        <f t="shared" si="6177"/>
        <v/>
      </c>
      <c r="CE577" s="67" t="str">
        <f t="shared" si="6178"/>
        <v/>
      </c>
      <c r="CF577" s="67" t="str">
        <f t="shared" si="6179"/>
        <v/>
      </c>
      <c r="CG577" s="67" t="str">
        <f t="shared" si="6180"/>
        <v/>
      </c>
      <c r="CH577" s="67" t="str">
        <f t="shared" si="6181"/>
        <v/>
      </c>
      <c r="CI577" s="75" t="str">
        <f t="shared" si="6182"/>
        <v/>
      </c>
      <c r="CJ577" s="74" t="str">
        <f t="shared" si="6371"/>
        <v/>
      </c>
      <c r="CK577" s="67" t="str">
        <f t="shared" ref="CK577" si="6815">IF(AND($F577=CJ$2,$D577=CJ$3,$E577=CK$4),1,"")</f>
        <v/>
      </c>
      <c r="CL577" s="67" t="str">
        <f t="shared" si="6184"/>
        <v/>
      </c>
      <c r="CM577" s="67" t="str">
        <f t="shared" si="6185"/>
        <v/>
      </c>
      <c r="CN577" s="67" t="str">
        <f t="shared" si="6186"/>
        <v/>
      </c>
      <c r="CO577" s="67" t="str">
        <f t="shared" si="6187"/>
        <v/>
      </c>
      <c r="CP577" s="67" t="str">
        <f t="shared" si="6188"/>
        <v/>
      </c>
      <c r="CQ577" s="67" t="str">
        <f t="shared" si="6189"/>
        <v/>
      </c>
      <c r="CR577" s="67" t="str">
        <f t="shared" si="6190"/>
        <v/>
      </c>
      <c r="CS577" s="75" t="str">
        <f t="shared" si="6191"/>
        <v/>
      </c>
      <c r="CT577" s="74" t="str">
        <f t="shared" si="6373"/>
        <v/>
      </c>
      <c r="CU577" s="67" t="str">
        <f t="shared" ref="CU577" si="6816">IF(AND($F577=CT$2,$D577=CT$3,$E577=CU$4),1,"")</f>
        <v/>
      </c>
      <c r="CV577" s="67" t="str">
        <f t="shared" si="6193"/>
        <v/>
      </c>
      <c r="CW577" s="67" t="str">
        <f t="shared" si="6194"/>
        <v/>
      </c>
      <c r="CX577" s="67" t="str">
        <f t="shared" si="6195"/>
        <v/>
      </c>
      <c r="CY577" s="67" t="str">
        <f t="shared" si="6196"/>
        <v/>
      </c>
      <c r="CZ577" s="67" t="str">
        <f t="shared" si="6197"/>
        <v/>
      </c>
      <c r="DA577" s="67" t="str">
        <f t="shared" si="6198"/>
        <v/>
      </c>
      <c r="DB577" s="67" t="str">
        <f t="shared" si="6199"/>
        <v/>
      </c>
      <c r="DC577" s="75" t="str">
        <f t="shared" si="6200"/>
        <v/>
      </c>
      <c r="DD577" s="74" t="str">
        <f t="shared" si="6375"/>
        <v/>
      </c>
      <c r="DE577" s="67" t="str">
        <f t="shared" ref="DE577" si="6817">IF(AND($F577=DD$2,$D577=DD$3,$E577=DE$4),1,"")</f>
        <v/>
      </c>
      <c r="DF577" s="67" t="str">
        <f t="shared" si="6202"/>
        <v/>
      </c>
      <c r="DG577" s="67" t="str">
        <f t="shared" si="6203"/>
        <v/>
      </c>
      <c r="DH577" s="67" t="str">
        <f t="shared" si="6204"/>
        <v/>
      </c>
      <c r="DI577" s="67" t="str">
        <f t="shared" si="6205"/>
        <v/>
      </c>
      <c r="DJ577" s="67" t="str">
        <f t="shared" si="6206"/>
        <v/>
      </c>
      <c r="DK577" s="67" t="str">
        <f t="shared" si="6207"/>
        <v/>
      </c>
      <c r="DL577" s="67" t="str">
        <f t="shared" si="6208"/>
        <v/>
      </c>
      <c r="DM577" s="75" t="str">
        <f t="shared" si="6209"/>
        <v/>
      </c>
      <c r="DN577" s="74" t="str">
        <f t="shared" si="6377"/>
        <v/>
      </c>
      <c r="DO577" s="67" t="str">
        <f t="shared" ref="DO577" si="6818">IF(AND($F577=DN$2,$D577=DN$3,$E577=DO$4),1,"")</f>
        <v/>
      </c>
      <c r="DP577" s="67" t="str">
        <f t="shared" si="6211"/>
        <v/>
      </c>
      <c r="DQ577" s="67" t="str">
        <f t="shared" si="6212"/>
        <v/>
      </c>
      <c r="DR577" s="67" t="str">
        <f t="shared" si="6213"/>
        <v/>
      </c>
      <c r="DS577" s="67" t="str">
        <f t="shared" si="6214"/>
        <v/>
      </c>
      <c r="DT577" s="67" t="str">
        <f t="shared" si="6215"/>
        <v/>
      </c>
      <c r="DU577" s="67" t="str">
        <f t="shared" si="6216"/>
        <v/>
      </c>
      <c r="DV577" s="67" t="str">
        <f t="shared" si="6217"/>
        <v/>
      </c>
      <c r="DW577" s="76" t="str">
        <f t="shared" si="6218"/>
        <v/>
      </c>
      <c r="DX577" s="73"/>
    </row>
    <row r="578" spans="1:128" hidden="1">
      <c r="A578" s="67" t="str">
        <f>IF(OR(B578=0,B578=""),"",'Stu.Detail (1-20)'!A580)</f>
        <v/>
      </c>
      <c r="B578" s="67" t="str">
        <f>IF(OR('Stu.Detail (1-20)'!B580=0,'Stu.Detail (1-20)'!B580=""),"",'Stu.Detail (1-20)'!B580)</f>
        <v/>
      </c>
      <c r="C578" s="68" t="str">
        <f>IF(OR('Stu.Detail (1-20)'!C580=0,'Stu.Detail (1-20)'!C580=""),"",'Stu.Detail (1-20)'!C580)</f>
        <v/>
      </c>
      <c r="D578" s="67" t="str">
        <f>IF(OR('Stu.Detail (1-20)'!J580=0,'Stu.Detail (1-20)'!J580=""),"",'Stu.Detail (1-20)'!J580)</f>
        <v/>
      </c>
      <c r="E578" s="67" t="str">
        <f>IF(OR('Stu.Detail (1-20)'!K580=0,'Stu.Detail (1-20)'!K580=""),"",'Stu.Detail (1-20)'!K580)</f>
        <v/>
      </c>
      <c r="F578" s="67" t="str">
        <f>IF(OR('Stu.Detail (1-20)'!L580=0,'Stu.Detail (1-20)'!L580=""),"",'Stu.Detail (1-20)'!L580)</f>
        <v/>
      </c>
      <c r="H578" s="74" t="str">
        <f t="shared" si="6109"/>
        <v/>
      </c>
      <c r="I578" s="67" t="str">
        <f t="shared" si="6110"/>
        <v/>
      </c>
      <c r="J578" s="67" t="str">
        <f t="shared" si="6111"/>
        <v/>
      </c>
      <c r="K578" s="67" t="str">
        <f t="shared" si="6112"/>
        <v/>
      </c>
      <c r="L578" s="67" t="str">
        <f t="shared" si="6113"/>
        <v/>
      </c>
      <c r="M578" s="67" t="str">
        <f t="shared" si="6114"/>
        <v/>
      </c>
      <c r="N578" s="67" t="str">
        <f t="shared" si="6115"/>
        <v/>
      </c>
      <c r="O578" s="67" t="str">
        <f t="shared" si="6116"/>
        <v/>
      </c>
      <c r="P578" s="67" t="str">
        <f t="shared" si="6117"/>
        <v/>
      </c>
      <c r="Q578" s="75" t="str">
        <f t="shared" si="6118"/>
        <v/>
      </c>
      <c r="R578" s="74" t="str">
        <f t="shared" si="6119"/>
        <v/>
      </c>
      <c r="S578" s="67" t="str">
        <f t="shared" si="6120"/>
        <v/>
      </c>
      <c r="T578" s="67" t="str">
        <f t="shared" si="6121"/>
        <v/>
      </c>
      <c r="U578" s="67" t="str">
        <f t="shared" si="6122"/>
        <v/>
      </c>
      <c r="V578" s="67" t="str">
        <f t="shared" si="6123"/>
        <v/>
      </c>
      <c r="W578" s="67" t="str">
        <f t="shared" si="6124"/>
        <v/>
      </c>
      <c r="X578" s="67" t="str">
        <f t="shared" si="6125"/>
        <v/>
      </c>
      <c r="Y578" s="67" t="str">
        <f t="shared" si="6126"/>
        <v/>
      </c>
      <c r="Z578" s="67" t="str">
        <f t="shared" si="6127"/>
        <v/>
      </c>
      <c r="AA578" s="75" t="str">
        <f t="shared" si="6128"/>
        <v/>
      </c>
      <c r="AB578" s="74" t="str">
        <f t="shared" si="6359"/>
        <v/>
      </c>
      <c r="AC578" s="67" t="str">
        <f t="shared" ref="AC578" si="6819">IF(AND($F578=AB$2,$D578=AB$3,$E578=AC$4),1,"")</f>
        <v/>
      </c>
      <c r="AD578" s="67" t="str">
        <f t="shared" si="6130"/>
        <v/>
      </c>
      <c r="AE578" s="67" t="str">
        <f t="shared" si="6131"/>
        <v/>
      </c>
      <c r="AF578" s="67" t="str">
        <f t="shared" si="6132"/>
        <v/>
      </c>
      <c r="AG578" s="67" t="str">
        <f t="shared" si="6133"/>
        <v/>
      </c>
      <c r="AH578" s="67" t="str">
        <f t="shared" si="6134"/>
        <v/>
      </c>
      <c r="AI578" s="67" t="str">
        <f t="shared" si="6135"/>
        <v/>
      </c>
      <c r="AJ578" s="67" t="str">
        <f t="shared" si="6136"/>
        <v/>
      </c>
      <c r="AK578" s="75" t="str">
        <f t="shared" si="6137"/>
        <v/>
      </c>
      <c r="AL578" s="74" t="str">
        <f t="shared" si="6361"/>
        <v/>
      </c>
      <c r="AM578" s="67" t="str">
        <f t="shared" ref="AM578" si="6820">IF(AND($F578=AL$2,$D578=AL$3,$E578=AM$4),1,"")</f>
        <v/>
      </c>
      <c r="AN578" s="67" t="str">
        <f t="shared" si="6139"/>
        <v/>
      </c>
      <c r="AO578" s="67" t="str">
        <f t="shared" si="6140"/>
        <v/>
      </c>
      <c r="AP578" s="67" t="str">
        <f t="shared" si="6141"/>
        <v/>
      </c>
      <c r="AQ578" s="67" t="str">
        <f t="shared" si="6142"/>
        <v/>
      </c>
      <c r="AR578" s="67" t="str">
        <f t="shared" si="6143"/>
        <v/>
      </c>
      <c r="AS578" s="67" t="str">
        <f t="shared" si="6144"/>
        <v/>
      </c>
      <c r="AT578" s="67" t="str">
        <f t="shared" si="6145"/>
        <v/>
      </c>
      <c r="AU578" s="75" t="str">
        <f t="shared" si="6146"/>
        <v/>
      </c>
      <c r="AV578" s="74" t="str">
        <f t="shared" si="6363"/>
        <v/>
      </c>
      <c r="AW578" s="67" t="str">
        <f t="shared" ref="AW578" si="6821">IF(AND($F578=AV$2,$D578=AV$3,$E578=AW$4),1,"")</f>
        <v/>
      </c>
      <c r="AX578" s="67" t="str">
        <f t="shared" si="6148"/>
        <v/>
      </c>
      <c r="AY578" s="67" t="str">
        <f t="shared" si="6149"/>
        <v/>
      </c>
      <c r="AZ578" s="67" t="str">
        <f t="shared" si="6150"/>
        <v/>
      </c>
      <c r="BA578" s="67" t="str">
        <f t="shared" si="6151"/>
        <v/>
      </c>
      <c r="BB578" s="67" t="str">
        <f t="shared" si="6152"/>
        <v/>
      </c>
      <c r="BC578" s="67" t="str">
        <f t="shared" si="6153"/>
        <v/>
      </c>
      <c r="BD578" s="67" t="str">
        <f t="shared" si="6154"/>
        <v/>
      </c>
      <c r="BE578" s="75" t="str">
        <f t="shared" si="6155"/>
        <v/>
      </c>
      <c r="BF578" s="74" t="str">
        <f t="shared" si="6365"/>
        <v/>
      </c>
      <c r="BG578" s="67" t="str">
        <f t="shared" ref="BG578" si="6822">IF(AND($F578=BF$2,$D578=BF$3,$E578=BG$4),1,"")</f>
        <v/>
      </c>
      <c r="BH578" s="67" t="str">
        <f t="shared" si="6157"/>
        <v/>
      </c>
      <c r="BI578" s="67" t="str">
        <f t="shared" si="6158"/>
        <v/>
      </c>
      <c r="BJ578" s="67" t="str">
        <f t="shared" si="6159"/>
        <v/>
      </c>
      <c r="BK578" s="67" t="str">
        <f t="shared" si="6160"/>
        <v/>
      </c>
      <c r="BL578" s="67" t="str">
        <f t="shared" si="6161"/>
        <v/>
      </c>
      <c r="BM578" s="67" t="str">
        <f t="shared" si="6162"/>
        <v/>
      </c>
      <c r="BN578" s="67" t="str">
        <f t="shared" si="6163"/>
        <v/>
      </c>
      <c r="BO578" s="75" t="str">
        <f t="shared" si="6164"/>
        <v/>
      </c>
      <c r="BP578" s="74" t="str">
        <f t="shared" si="6367"/>
        <v/>
      </c>
      <c r="BQ578" s="67" t="str">
        <f t="shared" ref="BQ578" si="6823">IF(AND($F578=BP$2,$D578=BP$3,$E578=BQ$4),1,"")</f>
        <v/>
      </c>
      <c r="BR578" s="67" t="str">
        <f t="shared" si="6166"/>
        <v/>
      </c>
      <c r="BS578" s="67" t="str">
        <f t="shared" si="6167"/>
        <v/>
      </c>
      <c r="BT578" s="67" t="str">
        <f t="shared" si="6168"/>
        <v/>
      </c>
      <c r="BU578" s="67" t="str">
        <f t="shared" si="6169"/>
        <v/>
      </c>
      <c r="BV578" s="67" t="str">
        <f t="shared" si="6170"/>
        <v/>
      </c>
      <c r="BW578" s="67" t="str">
        <f t="shared" si="6171"/>
        <v/>
      </c>
      <c r="BX578" s="67" t="str">
        <f t="shared" si="6172"/>
        <v/>
      </c>
      <c r="BY578" s="75" t="str">
        <f t="shared" si="6173"/>
        <v/>
      </c>
      <c r="BZ578" s="74" t="str">
        <f t="shared" si="6369"/>
        <v/>
      </c>
      <c r="CA578" s="67" t="str">
        <f t="shared" ref="CA578" si="6824">IF(AND($F578=BZ$2,$D578=BZ$3,$E578=CA$4),1,"")</f>
        <v/>
      </c>
      <c r="CB578" s="67" t="str">
        <f t="shared" si="6175"/>
        <v/>
      </c>
      <c r="CC578" s="67" t="str">
        <f t="shared" si="6176"/>
        <v/>
      </c>
      <c r="CD578" s="67" t="str">
        <f t="shared" si="6177"/>
        <v/>
      </c>
      <c r="CE578" s="67" t="str">
        <f t="shared" si="6178"/>
        <v/>
      </c>
      <c r="CF578" s="67" t="str">
        <f t="shared" si="6179"/>
        <v/>
      </c>
      <c r="CG578" s="67" t="str">
        <f t="shared" si="6180"/>
        <v/>
      </c>
      <c r="CH578" s="67" t="str">
        <f t="shared" si="6181"/>
        <v/>
      </c>
      <c r="CI578" s="75" t="str">
        <f t="shared" si="6182"/>
        <v/>
      </c>
      <c r="CJ578" s="74" t="str">
        <f t="shared" si="6371"/>
        <v/>
      </c>
      <c r="CK578" s="67" t="str">
        <f t="shared" ref="CK578" si="6825">IF(AND($F578=CJ$2,$D578=CJ$3,$E578=CK$4),1,"")</f>
        <v/>
      </c>
      <c r="CL578" s="67" t="str">
        <f t="shared" si="6184"/>
        <v/>
      </c>
      <c r="CM578" s="67" t="str">
        <f t="shared" si="6185"/>
        <v/>
      </c>
      <c r="CN578" s="67" t="str">
        <f t="shared" si="6186"/>
        <v/>
      </c>
      <c r="CO578" s="67" t="str">
        <f t="shared" si="6187"/>
        <v/>
      </c>
      <c r="CP578" s="67" t="str">
        <f t="shared" si="6188"/>
        <v/>
      </c>
      <c r="CQ578" s="67" t="str">
        <f t="shared" si="6189"/>
        <v/>
      </c>
      <c r="CR578" s="67" t="str">
        <f t="shared" si="6190"/>
        <v/>
      </c>
      <c r="CS578" s="75" t="str">
        <f t="shared" si="6191"/>
        <v/>
      </c>
      <c r="CT578" s="74" t="str">
        <f t="shared" si="6373"/>
        <v/>
      </c>
      <c r="CU578" s="67" t="str">
        <f t="shared" ref="CU578" si="6826">IF(AND($F578=CT$2,$D578=CT$3,$E578=CU$4),1,"")</f>
        <v/>
      </c>
      <c r="CV578" s="67" t="str">
        <f t="shared" si="6193"/>
        <v/>
      </c>
      <c r="CW578" s="67" t="str">
        <f t="shared" si="6194"/>
        <v/>
      </c>
      <c r="CX578" s="67" t="str">
        <f t="shared" si="6195"/>
        <v/>
      </c>
      <c r="CY578" s="67" t="str">
        <f t="shared" si="6196"/>
        <v/>
      </c>
      <c r="CZ578" s="67" t="str">
        <f t="shared" si="6197"/>
        <v/>
      </c>
      <c r="DA578" s="67" t="str">
        <f t="shared" si="6198"/>
        <v/>
      </c>
      <c r="DB578" s="67" t="str">
        <f t="shared" si="6199"/>
        <v/>
      </c>
      <c r="DC578" s="75" t="str">
        <f t="shared" si="6200"/>
        <v/>
      </c>
      <c r="DD578" s="74" t="str">
        <f t="shared" si="6375"/>
        <v/>
      </c>
      <c r="DE578" s="67" t="str">
        <f t="shared" ref="DE578" si="6827">IF(AND($F578=DD$2,$D578=DD$3,$E578=DE$4),1,"")</f>
        <v/>
      </c>
      <c r="DF578" s="67" t="str">
        <f t="shared" si="6202"/>
        <v/>
      </c>
      <c r="DG578" s="67" t="str">
        <f t="shared" si="6203"/>
        <v/>
      </c>
      <c r="DH578" s="67" t="str">
        <f t="shared" si="6204"/>
        <v/>
      </c>
      <c r="DI578" s="67" t="str">
        <f t="shared" si="6205"/>
        <v/>
      </c>
      <c r="DJ578" s="67" t="str">
        <f t="shared" si="6206"/>
        <v/>
      </c>
      <c r="DK578" s="67" t="str">
        <f t="shared" si="6207"/>
        <v/>
      </c>
      <c r="DL578" s="67" t="str">
        <f t="shared" si="6208"/>
        <v/>
      </c>
      <c r="DM578" s="75" t="str">
        <f t="shared" si="6209"/>
        <v/>
      </c>
      <c r="DN578" s="74" t="str">
        <f t="shared" si="6377"/>
        <v/>
      </c>
      <c r="DO578" s="67" t="str">
        <f t="shared" ref="DO578" si="6828">IF(AND($F578=DN$2,$D578=DN$3,$E578=DO$4),1,"")</f>
        <v/>
      </c>
      <c r="DP578" s="67" t="str">
        <f t="shared" si="6211"/>
        <v/>
      </c>
      <c r="DQ578" s="67" t="str">
        <f t="shared" si="6212"/>
        <v/>
      </c>
      <c r="DR578" s="67" t="str">
        <f t="shared" si="6213"/>
        <v/>
      </c>
      <c r="DS578" s="67" t="str">
        <f t="shared" si="6214"/>
        <v/>
      </c>
      <c r="DT578" s="67" t="str">
        <f t="shared" si="6215"/>
        <v/>
      </c>
      <c r="DU578" s="67" t="str">
        <f t="shared" si="6216"/>
        <v/>
      </c>
      <c r="DV578" s="67" t="str">
        <f t="shared" si="6217"/>
        <v/>
      </c>
      <c r="DW578" s="76" t="str">
        <f t="shared" si="6218"/>
        <v/>
      </c>
      <c r="DX578" s="73"/>
    </row>
    <row r="579" spans="1:128" hidden="1">
      <c r="A579" s="67" t="str">
        <f>IF(OR(B579=0,B579=""),"",'Stu.Detail (1-20)'!A581)</f>
        <v/>
      </c>
      <c r="B579" s="67" t="str">
        <f>IF(OR('Stu.Detail (1-20)'!B581=0,'Stu.Detail (1-20)'!B581=""),"",'Stu.Detail (1-20)'!B581)</f>
        <v/>
      </c>
      <c r="C579" s="68" t="str">
        <f>IF(OR('Stu.Detail (1-20)'!C581=0,'Stu.Detail (1-20)'!C581=""),"",'Stu.Detail (1-20)'!C581)</f>
        <v/>
      </c>
      <c r="D579" s="67" t="str">
        <f>IF(OR('Stu.Detail (1-20)'!J581=0,'Stu.Detail (1-20)'!J581=""),"",'Stu.Detail (1-20)'!J581)</f>
        <v/>
      </c>
      <c r="E579" s="67" t="str">
        <f>IF(OR('Stu.Detail (1-20)'!K581=0,'Stu.Detail (1-20)'!K581=""),"",'Stu.Detail (1-20)'!K581)</f>
        <v/>
      </c>
      <c r="F579" s="67" t="str">
        <f>IF(OR('Stu.Detail (1-20)'!L581=0,'Stu.Detail (1-20)'!L581=""),"",'Stu.Detail (1-20)'!L581)</f>
        <v/>
      </c>
      <c r="H579" s="74" t="str">
        <f t="shared" si="6109"/>
        <v/>
      </c>
      <c r="I579" s="67" t="str">
        <f t="shared" si="6110"/>
        <v/>
      </c>
      <c r="J579" s="67" t="str">
        <f t="shared" si="6111"/>
        <v/>
      </c>
      <c r="K579" s="67" t="str">
        <f t="shared" si="6112"/>
        <v/>
      </c>
      <c r="L579" s="67" t="str">
        <f t="shared" si="6113"/>
        <v/>
      </c>
      <c r="M579" s="67" t="str">
        <f t="shared" si="6114"/>
        <v/>
      </c>
      <c r="N579" s="67" t="str">
        <f t="shared" si="6115"/>
        <v/>
      </c>
      <c r="O579" s="67" t="str">
        <f t="shared" si="6116"/>
        <v/>
      </c>
      <c r="P579" s="67" t="str">
        <f t="shared" si="6117"/>
        <v/>
      </c>
      <c r="Q579" s="75" t="str">
        <f t="shared" si="6118"/>
        <v/>
      </c>
      <c r="R579" s="74" t="str">
        <f t="shared" si="6119"/>
        <v/>
      </c>
      <c r="S579" s="67" t="str">
        <f t="shared" si="6120"/>
        <v/>
      </c>
      <c r="T579" s="67" t="str">
        <f t="shared" si="6121"/>
        <v/>
      </c>
      <c r="U579" s="67" t="str">
        <f t="shared" si="6122"/>
        <v/>
      </c>
      <c r="V579" s="67" t="str">
        <f t="shared" si="6123"/>
        <v/>
      </c>
      <c r="W579" s="67" t="str">
        <f t="shared" si="6124"/>
        <v/>
      </c>
      <c r="X579" s="67" t="str">
        <f t="shared" si="6125"/>
        <v/>
      </c>
      <c r="Y579" s="67" t="str">
        <f t="shared" si="6126"/>
        <v/>
      </c>
      <c r="Z579" s="67" t="str">
        <f t="shared" si="6127"/>
        <v/>
      </c>
      <c r="AA579" s="75" t="str">
        <f t="shared" si="6128"/>
        <v/>
      </c>
      <c r="AB579" s="74" t="str">
        <f t="shared" si="6359"/>
        <v/>
      </c>
      <c r="AC579" s="67" t="str">
        <f t="shared" ref="AC579" si="6829">IF(AND($F579=AB$2,$D579=AB$3,$E579=AC$4),1,"")</f>
        <v/>
      </c>
      <c r="AD579" s="67" t="str">
        <f t="shared" si="6130"/>
        <v/>
      </c>
      <c r="AE579" s="67" t="str">
        <f t="shared" si="6131"/>
        <v/>
      </c>
      <c r="AF579" s="67" t="str">
        <f t="shared" si="6132"/>
        <v/>
      </c>
      <c r="AG579" s="67" t="str">
        <f t="shared" si="6133"/>
        <v/>
      </c>
      <c r="AH579" s="67" t="str">
        <f t="shared" si="6134"/>
        <v/>
      </c>
      <c r="AI579" s="67" t="str">
        <f t="shared" si="6135"/>
        <v/>
      </c>
      <c r="AJ579" s="67" t="str">
        <f t="shared" si="6136"/>
        <v/>
      </c>
      <c r="AK579" s="75" t="str">
        <f t="shared" si="6137"/>
        <v/>
      </c>
      <c r="AL579" s="74" t="str">
        <f t="shared" si="6361"/>
        <v/>
      </c>
      <c r="AM579" s="67" t="str">
        <f t="shared" ref="AM579" si="6830">IF(AND($F579=AL$2,$D579=AL$3,$E579=AM$4),1,"")</f>
        <v/>
      </c>
      <c r="AN579" s="67" t="str">
        <f t="shared" si="6139"/>
        <v/>
      </c>
      <c r="AO579" s="67" t="str">
        <f t="shared" si="6140"/>
        <v/>
      </c>
      <c r="AP579" s="67" t="str">
        <f t="shared" si="6141"/>
        <v/>
      </c>
      <c r="AQ579" s="67" t="str">
        <f t="shared" si="6142"/>
        <v/>
      </c>
      <c r="AR579" s="67" t="str">
        <f t="shared" si="6143"/>
        <v/>
      </c>
      <c r="AS579" s="67" t="str">
        <f t="shared" si="6144"/>
        <v/>
      </c>
      <c r="AT579" s="67" t="str">
        <f t="shared" si="6145"/>
        <v/>
      </c>
      <c r="AU579" s="75" t="str">
        <f t="shared" si="6146"/>
        <v/>
      </c>
      <c r="AV579" s="74" t="str">
        <f t="shared" si="6363"/>
        <v/>
      </c>
      <c r="AW579" s="67" t="str">
        <f t="shared" ref="AW579" si="6831">IF(AND($F579=AV$2,$D579=AV$3,$E579=AW$4),1,"")</f>
        <v/>
      </c>
      <c r="AX579" s="67" t="str">
        <f t="shared" si="6148"/>
        <v/>
      </c>
      <c r="AY579" s="67" t="str">
        <f t="shared" si="6149"/>
        <v/>
      </c>
      <c r="AZ579" s="67" t="str">
        <f t="shared" si="6150"/>
        <v/>
      </c>
      <c r="BA579" s="67" t="str">
        <f t="shared" si="6151"/>
        <v/>
      </c>
      <c r="BB579" s="67" t="str">
        <f t="shared" si="6152"/>
        <v/>
      </c>
      <c r="BC579" s="67" t="str">
        <f t="shared" si="6153"/>
        <v/>
      </c>
      <c r="BD579" s="67" t="str">
        <f t="shared" si="6154"/>
        <v/>
      </c>
      <c r="BE579" s="75" t="str">
        <f t="shared" si="6155"/>
        <v/>
      </c>
      <c r="BF579" s="74" t="str">
        <f t="shared" si="6365"/>
        <v/>
      </c>
      <c r="BG579" s="67" t="str">
        <f t="shared" ref="BG579" si="6832">IF(AND($F579=BF$2,$D579=BF$3,$E579=BG$4),1,"")</f>
        <v/>
      </c>
      <c r="BH579" s="67" t="str">
        <f t="shared" si="6157"/>
        <v/>
      </c>
      <c r="BI579" s="67" t="str">
        <f t="shared" si="6158"/>
        <v/>
      </c>
      <c r="BJ579" s="67" t="str">
        <f t="shared" si="6159"/>
        <v/>
      </c>
      <c r="BK579" s="67" t="str">
        <f t="shared" si="6160"/>
        <v/>
      </c>
      <c r="BL579" s="67" t="str">
        <f t="shared" si="6161"/>
        <v/>
      </c>
      <c r="BM579" s="67" t="str">
        <f t="shared" si="6162"/>
        <v/>
      </c>
      <c r="BN579" s="67" t="str">
        <f t="shared" si="6163"/>
        <v/>
      </c>
      <c r="BO579" s="75" t="str">
        <f t="shared" si="6164"/>
        <v/>
      </c>
      <c r="BP579" s="74" t="str">
        <f t="shared" si="6367"/>
        <v/>
      </c>
      <c r="BQ579" s="67" t="str">
        <f t="shared" ref="BQ579" si="6833">IF(AND($F579=BP$2,$D579=BP$3,$E579=BQ$4),1,"")</f>
        <v/>
      </c>
      <c r="BR579" s="67" t="str">
        <f t="shared" si="6166"/>
        <v/>
      </c>
      <c r="BS579" s="67" t="str">
        <f t="shared" si="6167"/>
        <v/>
      </c>
      <c r="BT579" s="67" t="str">
        <f t="shared" si="6168"/>
        <v/>
      </c>
      <c r="BU579" s="67" t="str">
        <f t="shared" si="6169"/>
        <v/>
      </c>
      <c r="BV579" s="67" t="str">
        <f t="shared" si="6170"/>
        <v/>
      </c>
      <c r="BW579" s="67" t="str">
        <f t="shared" si="6171"/>
        <v/>
      </c>
      <c r="BX579" s="67" t="str">
        <f t="shared" si="6172"/>
        <v/>
      </c>
      <c r="BY579" s="75" t="str">
        <f t="shared" si="6173"/>
        <v/>
      </c>
      <c r="BZ579" s="74" t="str">
        <f t="shared" si="6369"/>
        <v/>
      </c>
      <c r="CA579" s="67" t="str">
        <f t="shared" ref="CA579" si="6834">IF(AND($F579=BZ$2,$D579=BZ$3,$E579=CA$4),1,"")</f>
        <v/>
      </c>
      <c r="CB579" s="67" t="str">
        <f t="shared" si="6175"/>
        <v/>
      </c>
      <c r="CC579" s="67" t="str">
        <f t="shared" si="6176"/>
        <v/>
      </c>
      <c r="CD579" s="67" t="str">
        <f t="shared" si="6177"/>
        <v/>
      </c>
      <c r="CE579" s="67" t="str">
        <f t="shared" si="6178"/>
        <v/>
      </c>
      <c r="CF579" s="67" t="str">
        <f t="shared" si="6179"/>
        <v/>
      </c>
      <c r="CG579" s="67" t="str">
        <f t="shared" si="6180"/>
        <v/>
      </c>
      <c r="CH579" s="67" t="str">
        <f t="shared" si="6181"/>
        <v/>
      </c>
      <c r="CI579" s="75" t="str">
        <f t="shared" si="6182"/>
        <v/>
      </c>
      <c r="CJ579" s="74" t="str">
        <f t="shared" si="6371"/>
        <v/>
      </c>
      <c r="CK579" s="67" t="str">
        <f t="shared" ref="CK579" si="6835">IF(AND($F579=CJ$2,$D579=CJ$3,$E579=CK$4),1,"")</f>
        <v/>
      </c>
      <c r="CL579" s="67" t="str">
        <f t="shared" si="6184"/>
        <v/>
      </c>
      <c r="CM579" s="67" t="str">
        <f t="shared" si="6185"/>
        <v/>
      </c>
      <c r="CN579" s="67" t="str">
        <f t="shared" si="6186"/>
        <v/>
      </c>
      <c r="CO579" s="67" t="str">
        <f t="shared" si="6187"/>
        <v/>
      </c>
      <c r="CP579" s="67" t="str">
        <f t="shared" si="6188"/>
        <v/>
      </c>
      <c r="CQ579" s="67" t="str">
        <f t="shared" si="6189"/>
        <v/>
      </c>
      <c r="CR579" s="67" t="str">
        <f t="shared" si="6190"/>
        <v/>
      </c>
      <c r="CS579" s="75" t="str">
        <f t="shared" si="6191"/>
        <v/>
      </c>
      <c r="CT579" s="74" t="str">
        <f t="shared" si="6373"/>
        <v/>
      </c>
      <c r="CU579" s="67" t="str">
        <f t="shared" ref="CU579" si="6836">IF(AND($F579=CT$2,$D579=CT$3,$E579=CU$4),1,"")</f>
        <v/>
      </c>
      <c r="CV579" s="67" t="str">
        <f t="shared" si="6193"/>
        <v/>
      </c>
      <c r="CW579" s="67" t="str">
        <f t="shared" si="6194"/>
        <v/>
      </c>
      <c r="CX579" s="67" t="str">
        <f t="shared" si="6195"/>
        <v/>
      </c>
      <c r="CY579" s="67" t="str">
        <f t="shared" si="6196"/>
        <v/>
      </c>
      <c r="CZ579" s="67" t="str">
        <f t="shared" si="6197"/>
        <v/>
      </c>
      <c r="DA579" s="67" t="str">
        <f t="shared" si="6198"/>
        <v/>
      </c>
      <c r="DB579" s="67" t="str">
        <f t="shared" si="6199"/>
        <v/>
      </c>
      <c r="DC579" s="75" t="str">
        <f t="shared" si="6200"/>
        <v/>
      </c>
      <c r="DD579" s="74" t="str">
        <f t="shared" si="6375"/>
        <v/>
      </c>
      <c r="DE579" s="67" t="str">
        <f t="shared" ref="DE579" si="6837">IF(AND($F579=DD$2,$D579=DD$3,$E579=DE$4),1,"")</f>
        <v/>
      </c>
      <c r="DF579" s="67" t="str">
        <f t="shared" si="6202"/>
        <v/>
      </c>
      <c r="DG579" s="67" t="str">
        <f t="shared" si="6203"/>
        <v/>
      </c>
      <c r="DH579" s="67" t="str">
        <f t="shared" si="6204"/>
        <v/>
      </c>
      <c r="DI579" s="67" t="str">
        <f t="shared" si="6205"/>
        <v/>
      </c>
      <c r="DJ579" s="67" t="str">
        <f t="shared" si="6206"/>
        <v/>
      </c>
      <c r="DK579" s="67" t="str">
        <f t="shared" si="6207"/>
        <v/>
      </c>
      <c r="DL579" s="67" t="str">
        <f t="shared" si="6208"/>
        <v/>
      </c>
      <c r="DM579" s="75" t="str">
        <f t="shared" si="6209"/>
        <v/>
      </c>
      <c r="DN579" s="74" t="str">
        <f t="shared" si="6377"/>
        <v/>
      </c>
      <c r="DO579" s="67" t="str">
        <f t="shared" ref="DO579" si="6838">IF(AND($F579=DN$2,$D579=DN$3,$E579=DO$4),1,"")</f>
        <v/>
      </c>
      <c r="DP579" s="67" t="str">
        <f t="shared" si="6211"/>
        <v/>
      </c>
      <c r="DQ579" s="67" t="str">
        <f t="shared" si="6212"/>
        <v/>
      </c>
      <c r="DR579" s="67" t="str">
        <f t="shared" si="6213"/>
        <v/>
      </c>
      <c r="DS579" s="67" t="str">
        <f t="shared" si="6214"/>
        <v/>
      </c>
      <c r="DT579" s="67" t="str">
        <f t="shared" si="6215"/>
        <v/>
      </c>
      <c r="DU579" s="67" t="str">
        <f t="shared" si="6216"/>
        <v/>
      </c>
      <c r="DV579" s="67" t="str">
        <f t="shared" si="6217"/>
        <v/>
      </c>
      <c r="DW579" s="76" t="str">
        <f t="shared" si="6218"/>
        <v/>
      </c>
      <c r="DX579" s="73"/>
    </row>
    <row r="580" spans="1:128" hidden="1">
      <c r="A580" s="67" t="str">
        <f>IF(OR(B580=0,B580=""),"",'Stu.Detail (1-20)'!A582)</f>
        <v/>
      </c>
      <c r="B580" s="67" t="str">
        <f>IF(OR('Stu.Detail (1-20)'!B582=0,'Stu.Detail (1-20)'!B582=""),"",'Stu.Detail (1-20)'!B582)</f>
        <v/>
      </c>
      <c r="C580" s="68" t="str">
        <f>IF(OR('Stu.Detail (1-20)'!C582=0,'Stu.Detail (1-20)'!C582=""),"",'Stu.Detail (1-20)'!C582)</f>
        <v/>
      </c>
      <c r="D580" s="67" t="str">
        <f>IF(OR('Stu.Detail (1-20)'!J582=0,'Stu.Detail (1-20)'!J582=""),"",'Stu.Detail (1-20)'!J582)</f>
        <v/>
      </c>
      <c r="E580" s="67" t="str">
        <f>IF(OR('Stu.Detail (1-20)'!K582=0,'Stu.Detail (1-20)'!K582=""),"",'Stu.Detail (1-20)'!K582)</f>
        <v/>
      </c>
      <c r="F580" s="67" t="str">
        <f>IF(OR('Stu.Detail (1-20)'!L582=0,'Stu.Detail (1-20)'!L582=""),"",'Stu.Detail (1-20)'!L582)</f>
        <v/>
      </c>
      <c r="H580" s="74" t="str">
        <f t="shared" si="6109"/>
        <v/>
      </c>
      <c r="I580" s="67" t="str">
        <f t="shared" si="6110"/>
        <v/>
      </c>
      <c r="J580" s="67" t="str">
        <f t="shared" si="6111"/>
        <v/>
      </c>
      <c r="K580" s="67" t="str">
        <f t="shared" si="6112"/>
        <v/>
      </c>
      <c r="L580" s="67" t="str">
        <f t="shared" si="6113"/>
        <v/>
      </c>
      <c r="M580" s="67" t="str">
        <f t="shared" si="6114"/>
        <v/>
      </c>
      <c r="N580" s="67" t="str">
        <f t="shared" si="6115"/>
        <v/>
      </c>
      <c r="O580" s="67" t="str">
        <f t="shared" si="6116"/>
        <v/>
      </c>
      <c r="P580" s="67" t="str">
        <f t="shared" si="6117"/>
        <v/>
      </c>
      <c r="Q580" s="75" t="str">
        <f t="shared" si="6118"/>
        <v/>
      </c>
      <c r="R580" s="74" t="str">
        <f t="shared" si="6119"/>
        <v/>
      </c>
      <c r="S580" s="67" t="str">
        <f t="shared" si="6120"/>
        <v/>
      </c>
      <c r="T580" s="67" t="str">
        <f t="shared" si="6121"/>
        <v/>
      </c>
      <c r="U580" s="67" t="str">
        <f t="shared" si="6122"/>
        <v/>
      </c>
      <c r="V580" s="67" t="str">
        <f t="shared" si="6123"/>
        <v/>
      </c>
      <c r="W580" s="67" t="str">
        <f t="shared" si="6124"/>
        <v/>
      </c>
      <c r="X580" s="67" t="str">
        <f t="shared" si="6125"/>
        <v/>
      </c>
      <c r="Y580" s="67" t="str">
        <f t="shared" si="6126"/>
        <v/>
      </c>
      <c r="Z580" s="67" t="str">
        <f t="shared" si="6127"/>
        <v/>
      </c>
      <c r="AA580" s="75" t="str">
        <f t="shared" si="6128"/>
        <v/>
      </c>
      <c r="AB580" s="74" t="str">
        <f t="shared" si="6359"/>
        <v/>
      </c>
      <c r="AC580" s="67" t="str">
        <f t="shared" ref="AC580" si="6839">IF(AND($F580=AB$2,$D580=AB$3,$E580=AC$4),1,"")</f>
        <v/>
      </c>
      <c r="AD580" s="67" t="str">
        <f t="shared" si="6130"/>
        <v/>
      </c>
      <c r="AE580" s="67" t="str">
        <f t="shared" si="6131"/>
        <v/>
      </c>
      <c r="AF580" s="67" t="str">
        <f t="shared" si="6132"/>
        <v/>
      </c>
      <c r="AG580" s="67" t="str">
        <f t="shared" si="6133"/>
        <v/>
      </c>
      <c r="AH580" s="67" t="str">
        <f t="shared" si="6134"/>
        <v/>
      </c>
      <c r="AI580" s="67" t="str">
        <f t="shared" si="6135"/>
        <v/>
      </c>
      <c r="AJ580" s="67" t="str">
        <f t="shared" si="6136"/>
        <v/>
      </c>
      <c r="AK580" s="75" t="str">
        <f t="shared" si="6137"/>
        <v/>
      </c>
      <c r="AL580" s="74" t="str">
        <f t="shared" si="6361"/>
        <v/>
      </c>
      <c r="AM580" s="67" t="str">
        <f t="shared" ref="AM580" si="6840">IF(AND($F580=AL$2,$D580=AL$3,$E580=AM$4),1,"")</f>
        <v/>
      </c>
      <c r="AN580" s="67" t="str">
        <f t="shared" si="6139"/>
        <v/>
      </c>
      <c r="AO580" s="67" t="str">
        <f t="shared" si="6140"/>
        <v/>
      </c>
      <c r="AP580" s="67" t="str">
        <f t="shared" si="6141"/>
        <v/>
      </c>
      <c r="AQ580" s="67" t="str">
        <f t="shared" si="6142"/>
        <v/>
      </c>
      <c r="AR580" s="67" t="str">
        <f t="shared" si="6143"/>
        <v/>
      </c>
      <c r="AS580" s="67" t="str">
        <f t="shared" si="6144"/>
        <v/>
      </c>
      <c r="AT580" s="67" t="str">
        <f t="shared" si="6145"/>
        <v/>
      </c>
      <c r="AU580" s="75" t="str">
        <f t="shared" si="6146"/>
        <v/>
      </c>
      <c r="AV580" s="74" t="str">
        <f t="shared" si="6363"/>
        <v/>
      </c>
      <c r="AW580" s="67" t="str">
        <f t="shared" ref="AW580" si="6841">IF(AND($F580=AV$2,$D580=AV$3,$E580=AW$4),1,"")</f>
        <v/>
      </c>
      <c r="AX580" s="67" t="str">
        <f t="shared" si="6148"/>
        <v/>
      </c>
      <c r="AY580" s="67" t="str">
        <f t="shared" si="6149"/>
        <v/>
      </c>
      <c r="AZ580" s="67" t="str">
        <f t="shared" si="6150"/>
        <v/>
      </c>
      <c r="BA580" s="67" t="str">
        <f t="shared" si="6151"/>
        <v/>
      </c>
      <c r="BB580" s="67" t="str">
        <f t="shared" si="6152"/>
        <v/>
      </c>
      <c r="BC580" s="67" t="str">
        <f t="shared" si="6153"/>
        <v/>
      </c>
      <c r="BD580" s="67" t="str">
        <f t="shared" si="6154"/>
        <v/>
      </c>
      <c r="BE580" s="75" t="str">
        <f t="shared" si="6155"/>
        <v/>
      </c>
      <c r="BF580" s="74" t="str">
        <f t="shared" si="6365"/>
        <v/>
      </c>
      <c r="BG580" s="67" t="str">
        <f t="shared" ref="BG580" si="6842">IF(AND($F580=BF$2,$D580=BF$3,$E580=BG$4),1,"")</f>
        <v/>
      </c>
      <c r="BH580" s="67" t="str">
        <f t="shared" si="6157"/>
        <v/>
      </c>
      <c r="BI580" s="67" t="str">
        <f t="shared" si="6158"/>
        <v/>
      </c>
      <c r="BJ580" s="67" t="str">
        <f t="shared" si="6159"/>
        <v/>
      </c>
      <c r="BK580" s="67" t="str">
        <f t="shared" si="6160"/>
        <v/>
      </c>
      <c r="BL580" s="67" t="str">
        <f t="shared" si="6161"/>
        <v/>
      </c>
      <c r="BM580" s="67" t="str">
        <f t="shared" si="6162"/>
        <v/>
      </c>
      <c r="BN580" s="67" t="str">
        <f t="shared" si="6163"/>
        <v/>
      </c>
      <c r="BO580" s="75" t="str">
        <f t="shared" si="6164"/>
        <v/>
      </c>
      <c r="BP580" s="74" t="str">
        <f t="shared" si="6367"/>
        <v/>
      </c>
      <c r="BQ580" s="67" t="str">
        <f t="shared" ref="BQ580" si="6843">IF(AND($F580=BP$2,$D580=BP$3,$E580=BQ$4),1,"")</f>
        <v/>
      </c>
      <c r="BR580" s="67" t="str">
        <f t="shared" si="6166"/>
        <v/>
      </c>
      <c r="BS580" s="67" t="str">
        <f t="shared" si="6167"/>
        <v/>
      </c>
      <c r="BT580" s="67" t="str">
        <f t="shared" si="6168"/>
        <v/>
      </c>
      <c r="BU580" s="67" t="str">
        <f t="shared" si="6169"/>
        <v/>
      </c>
      <c r="BV580" s="67" t="str">
        <f t="shared" si="6170"/>
        <v/>
      </c>
      <c r="BW580" s="67" t="str">
        <f t="shared" si="6171"/>
        <v/>
      </c>
      <c r="BX580" s="67" t="str">
        <f t="shared" si="6172"/>
        <v/>
      </c>
      <c r="BY580" s="75" t="str">
        <f t="shared" si="6173"/>
        <v/>
      </c>
      <c r="BZ580" s="74" t="str">
        <f t="shared" si="6369"/>
        <v/>
      </c>
      <c r="CA580" s="67" t="str">
        <f t="shared" ref="CA580" si="6844">IF(AND($F580=BZ$2,$D580=BZ$3,$E580=CA$4),1,"")</f>
        <v/>
      </c>
      <c r="CB580" s="67" t="str">
        <f t="shared" si="6175"/>
        <v/>
      </c>
      <c r="CC580" s="67" t="str">
        <f t="shared" si="6176"/>
        <v/>
      </c>
      <c r="CD580" s="67" t="str">
        <f t="shared" si="6177"/>
        <v/>
      </c>
      <c r="CE580" s="67" t="str">
        <f t="shared" si="6178"/>
        <v/>
      </c>
      <c r="CF580" s="67" t="str">
        <f t="shared" si="6179"/>
        <v/>
      </c>
      <c r="CG580" s="67" t="str">
        <f t="shared" si="6180"/>
        <v/>
      </c>
      <c r="CH580" s="67" t="str">
        <f t="shared" si="6181"/>
        <v/>
      </c>
      <c r="CI580" s="75" t="str">
        <f t="shared" si="6182"/>
        <v/>
      </c>
      <c r="CJ580" s="74" t="str">
        <f t="shared" si="6371"/>
        <v/>
      </c>
      <c r="CK580" s="67" t="str">
        <f t="shared" ref="CK580" si="6845">IF(AND($F580=CJ$2,$D580=CJ$3,$E580=CK$4),1,"")</f>
        <v/>
      </c>
      <c r="CL580" s="67" t="str">
        <f t="shared" si="6184"/>
        <v/>
      </c>
      <c r="CM580" s="67" t="str">
        <f t="shared" si="6185"/>
        <v/>
      </c>
      <c r="CN580" s="67" t="str">
        <f t="shared" si="6186"/>
        <v/>
      </c>
      <c r="CO580" s="67" t="str">
        <f t="shared" si="6187"/>
        <v/>
      </c>
      <c r="CP580" s="67" t="str">
        <f t="shared" si="6188"/>
        <v/>
      </c>
      <c r="CQ580" s="67" t="str">
        <f t="shared" si="6189"/>
        <v/>
      </c>
      <c r="CR580" s="67" t="str">
        <f t="shared" si="6190"/>
        <v/>
      </c>
      <c r="CS580" s="75" t="str">
        <f t="shared" si="6191"/>
        <v/>
      </c>
      <c r="CT580" s="74" t="str">
        <f t="shared" si="6373"/>
        <v/>
      </c>
      <c r="CU580" s="67" t="str">
        <f t="shared" ref="CU580" si="6846">IF(AND($F580=CT$2,$D580=CT$3,$E580=CU$4),1,"")</f>
        <v/>
      </c>
      <c r="CV580" s="67" t="str">
        <f t="shared" si="6193"/>
        <v/>
      </c>
      <c r="CW580" s="67" t="str">
        <f t="shared" si="6194"/>
        <v/>
      </c>
      <c r="CX580" s="67" t="str">
        <f t="shared" si="6195"/>
        <v/>
      </c>
      <c r="CY580" s="67" t="str">
        <f t="shared" si="6196"/>
        <v/>
      </c>
      <c r="CZ580" s="67" t="str">
        <f t="shared" si="6197"/>
        <v/>
      </c>
      <c r="DA580" s="67" t="str">
        <f t="shared" si="6198"/>
        <v/>
      </c>
      <c r="DB580" s="67" t="str">
        <f t="shared" si="6199"/>
        <v/>
      </c>
      <c r="DC580" s="75" t="str">
        <f t="shared" si="6200"/>
        <v/>
      </c>
      <c r="DD580" s="74" t="str">
        <f t="shared" si="6375"/>
        <v/>
      </c>
      <c r="DE580" s="67" t="str">
        <f t="shared" ref="DE580" si="6847">IF(AND($F580=DD$2,$D580=DD$3,$E580=DE$4),1,"")</f>
        <v/>
      </c>
      <c r="DF580" s="67" t="str">
        <f t="shared" si="6202"/>
        <v/>
      </c>
      <c r="DG580" s="67" t="str">
        <f t="shared" si="6203"/>
        <v/>
      </c>
      <c r="DH580" s="67" t="str">
        <f t="shared" si="6204"/>
        <v/>
      </c>
      <c r="DI580" s="67" t="str">
        <f t="shared" si="6205"/>
        <v/>
      </c>
      <c r="DJ580" s="67" t="str">
        <f t="shared" si="6206"/>
        <v/>
      </c>
      <c r="DK580" s="67" t="str">
        <f t="shared" si="6207"/>
        <v/>
      </c>
      <c r="DL580" s="67" t="str">
        <f t="shared" si="6208"/>
        <v/>
      </c>
      <c r="DM580" s="75" t="str">
        <f t="shared" si="6209"/>
        <v/>
      </c>
      <c r="DN580" s="74" t="str">
        <f t="shared" si="6377"/>
        <v/>
      </c>
      <c r="DO580" s="67" t="str">
        <f t="shared" ref="DO580" si="6848">IF(AND($F580=DN$2,$D580=DN$3,$E580=DO$4),1,"")</f>
        <v/>
      </c>
      <c r="DP580" s="67" t="str">
        <f t="shared" si="6211"/>
        <v/>
      </c>
      <c r="DQ580" s="67" t="str">
        <f t="shared" si="6212"/>
        <v/>
      </c>
      <c r="DR580" s="67" t="str">
        <f t="shared" si="6213"/>
        <v/>
      </c>
      <c r="DS580" s="67" t="str">
        <f t="shared" si="6214"/>
        <v/>
      </c>
      <c r="DT580" s="67" t="str">
        <f t="shared" si="6215"/>
        <v/>
      </c>
      <c r="DU580" s="67" t="str">
        <f t="shared" si="6216"/>
        <v/>
      </c>
      <c r="DV580" s="67" t="str">
        <f t="shared" si="6217"/>
        <v/>
      </c>
      <c r="DW580" s="76" t="str">
        <f t="shared" si="6218"/>
        <v/>
      </c>
      <c r="DX580" s="73"/>
    </row>
    <row r="581" spans="1:128" hidden="1">
      <c r="A581" s="67" t="str">
        <f>IF(OR(B581=0,B581=""),"",'Stu.Detail (1-20)'!A583)</f>
        <v/>
      </c>
      <c r="B581" s="67" t="str">
        <f>IF(OR('Stu.Detail (1-20)'!B583=0,'Stu.Detail (1-20)'!B583=""),"",'Stu.Detail (1-20)'!B583)</f>
        <v/>
      </c>
      <c r="C581" s="68" t="str">
        <f>IF(OR('Stu.Detail (1-20)'!C583=0,'Stu.Detail (1-20)'!C583=""),"",'Stu.Detail (1-20)'!C583)</f>
        <v/>
      </c>
      <c r="D581" s="67" t="str">
        <f>IF(OR('Stu.Detail (1-20)'!J583=0,'Stu.Detail (1-20)'!J583=""),"",'Stu.Detail (1-20)'!J583)</f>
        <v/>
      </c>
      <c r="E581" s="67" t="str">
        <f>IF(OR('Stu.Detail (1-20)'!K583=0,'Stu.Detail (1-20)'!K583=""),"",'Stu.Detail (1-20)'!K583)</f>
        <v/>
      </c>
      <c r="F581" s="67" t="str">
        <f>IF(OR('Stu.Detail (1-20)'!L583=0,'Stu.Detail (1-20)'!L583=""),"",'Stu.Detail (1-20)'!L583)</f>
        <v/>
      </c>
      <c r="H581" s="74" t="str">
        <f t="shared" si="6109"/>
        <v/>
      </c>
      <c r="I581" s="67" t="str">
        <f t="shared" si="6110"/>
        <v/>
      </c>
      <c r="J581" s="67" t="str">
        <f t="shared" si="6111"/>
        <v/>
      </c>
      <c r="K581" s="67" t="str">
        <f t="shared" si="6112"/>
        <v/>
      </c>
      <c r="L581" s="67" t="str">
        <f t="shared" si="6113"/>
        <v/>
      </c>
      <c r="M581" s="67" t="str">
        <f t="shared" si="6114"/>
        <v/>
      </c>
      <c r="N581" s="67" t="str">
        <f t="shared" si="6115"/>
        <v/>
      </c>
      <c r="O581" s="67" t="str">
        <f t="shared" si="6116"/>
        <v/>
      </c>
      <c r="P581" s="67" t="str">
        <f t="shared" si="6117"/>
        <v/>
      </c>
      <c r="Q581" s="75" t="str">
        <f t="shared" si="6118"/>
        <v/>
      </c>
      <c r="R581" s="74" t="str">
        <f t="shared" si="6119"/>
        <v/>
      </c>
      <c r="S581" s="67" t="str">
        <f t="shared" si="6120"/>
        <v/>
      </c>
      <c r="T581" s="67" t="str">
        <f t="shared" si="6121"/>
        <v/>
      </c>
      <c r="U581" s="67" t="str">
        <f t="shared" si="6122"/>
        <v/>
      </c>
      <c r="V581" s="67" t="str">
        <f t="shared" si="6123"/>
        <v/>
      </c>
      <c r="W581" s="67" t="str">
        <f t="shared" si="6124"/>
        <v/>
      </c>
      <c r="X581" s="67" t="str">
        <f t="shared" si="6125"/>
        <v/>
      </c>
      <c r="Y581" s="67" t="str">
        <f t="shared" si="6126"/>
        <v/>
      </c>
      <c r="Z581" s="67" t="str">
        <f t="shared" si="6127"/>
        <v/>
      </c>
      <c r="AA581" s="75" t="str">
        <f t="shared" si="6128"/>
        <v/>
      </c>
      <c r="AB581" s="74" t="str">
        <f t="shared" si="6359"/>
        <v/>
      </c>
      <c r="AC581" s="67" t="str">
        <f t="shared" ref="AC581" si="6849">IF(AND($F581=AB$2,$D581=AB$3,$E581=AC$4),1,"")</f>
        <v/>
      </c>
      <c r="AD581" s="67" t="str">
        <f t="shared" si="6130"/>
        <v/>
      </c>
      <c r="AE581" s="67" t="str">
        <f t="shared" si="6131"/>
        <v/>
      </c>
      <c r="AF581" s="67" t="str">
        <f t="shared" si="6132"/>
        <v/>
      </c>
      <c r="AG581" s="67" t="str">
        <f t="shared" si="6133"/>
        <v/>
      </c>
      <c r="AH581" s="67" t="str">
        <f t="shared" si="6134"/>
        <v/>
      </c>
      <c r="AI581" s="67" t="str">
        <f t="shared" si="6135"/>
        <v/>
      </c>
      <c r="AJ581" s="67" t="str">
        <f t="shared" si="6136"/>
        <v/>
      </c>
      <c r="AK581" s="75" t="str">
        <f t="shared" si="6137"/>
        <v/>
      </c>
      <c r="AL581" s="74" t="str">
        <f t="shared" si="6361"/>
        <v/>
      </c>
      <c r="AM581" s="67" t="str">
        <f t="shared" ref="AM581" si="6850">IF(AND($F581=AL$2,$D581=AL$3,$E581=AM$4),1,"")</f>
        <v/>
      </c>
      <c r="AN581" s="67" t="str">
        <f t="shared" si="6139"/>
        <v/>
      </c>
      <c r="AO581" s="67" t="str">
        <f t="shared" si="6140"/>
        <v/>
      </c>
      <c r="AP581" s="67" t="str">
        <f t="shared" si="6141"/>
        <v/>
      </c>
      <c r="AQ581" s="67" t="str">
        <f t="shared" si="6142"/>
        <v/>
      </c>
      <c r="AR581" s="67" t="str">
        <f t="shared" si="6143"/>
        <v/>
      </c>
      <c r="AS581" s="67" t="str">
        <f t="shared" si="6144"/>
        <v/>
      </c>
      <c r="AT581" s="67" t="str">
        <f t="shared" si="6145"/>
        <v/>
      </c>
      <c r="AU581" s="75" t="str">
        <f t="shared" si="6146"/>
        <v/>
      </c>
      <c r="AV581" s="74" t="str">
        <f t="shared" si="6363"/>
        <v/>
      </c>
      <c r="AW581" s="67" t="str">
        <f t="shared" ref="AW581" si="6851">IF(AND($F581=AV$2,$D581=AV$3,$E581=AW$4),1,"")</f>
        <v/>
      </c>
      <c r="AX581" s="67" t="str">
        <f t="shared" si="6148"/>
        <v/>
      </c>
      <c r="AY581" s="67" t="str">
        <f t="shared" si="6149"/>
        <v/>
      </c>
      <c r="AZ581" s="67" t="str">
        <f t="shared" si="6150"/>
        <v/>
      </c>
      <c r="BA581" s="67" t="str">
        <f t="shared" si="6151"/>
        <v/>
      </c>
      <c r="BB581" s="67" t="str">
        <f t="shared" si="6152"/>
        <v/>
      </c>
      <c r="BC581" s="67" t="str">
        <f t="shared" si="6153"/>
        <v/>
      </c>
      <c r="BD581" s="67" t="str">
        <f t="shared" si="6154"/>
        <v/>
      </c>
      <c r="BE581" s="75" t="str">
        <f t="shared" si="6155"/>
        <v/>
      </c>
      <c r="BF581" s="74" t="str">
        <f t="shared" si="6365"/>
        <v/>
      </c>
      <c r="BG581" s="67" t="str">
        <f t="shared" ref="BG581" si="6852">IF(AND($F581=BF$2,$D581=BF$3,$E581=BG$4),1,"")</f>
        <v/>
      </c>
      <c r="BH581" s="67" t="str">
        <f t="shared" si="6157"/>
        <v/>
      </c>
      <c r="BI581" s="67" t="str">
        <f t="shared" si="6158"/>
        <v/>
      </c>
      <c r="BJ581" s="67" t="str">
        <f t="shared" si="6159"/>
        <v/>
      </c>
      <c r="BK581" s="67" t="str">
        <f t="shared" si="6160"/>
        <v/>
      </c>
      <c r="BL581" s="67" t="str">
        <f t="shared" si="6161"/>
        <v/>
      </c>
      <c r="BM581" s="67" t="str">
        <f t="shared" si="6162"/>
        <v/>
      </c>
      <c r="BN581" s="67" t="str">
        <f t="shared" si="6163"/>
        <v/>
      </c>
      <c r="BO581" s="75" t="str">
        <f t="shared" si="6164"/>
        <v/>
      </c>
      <c r="BP581" s="74" t="str">
        <f t="shared" si="6367"/>
        <v/>
      </c>
      <c r="BQ581" s="67" t="str">
        <f t="shared" ref="BQ581" si="6853">IF(AND($F581=BP$2,$D581=BP$3,$E581=BQ$4),1,"")</f>
        <v/>
      </c>
      <c r="BR581" s="67" t="str">
        <f t="shared" si="6166"/>
        <v/>
      </c>
      <c r="BS581" s="67" t="str">
        <f t="shared" si="6167"/>
        <v/>
      </c>
      <c r="BT581" s="67" t="str">
        <f t="shared" si="6168"/>
        <v/>
      </c>
      <c r="BU581" s="67" t="str">
        <f t="shared" si="6169"/>
        <v/>
      </c>
      <c r="BV581" s="67" t="str">
        <f t="shared" si="6170"/>
        <v/>
      </c>
      <c r="BW581" s="67" t="str">
        <f t="shared" si="6171"/>
        <v/>
      </c>
      <c r="BX581" s="67" t="str">
        <f t="shared" si="6172"/>
        <v/>
      </c>
      <c r="BY581" s="75" t="str">
        <f t="shared" si="6173"/>
        <v/>
      </c>
      <c r="BZ581" s="74" t="str">
        <f t="shared" si="6369"/>
        <v/>
      </c>
      <c r="CA581" s="67" t="str">
        <f t="shared" ref="CA581" si="6854">IF(AND($F581=BZ$2,$D581=BZ$3,$E581=CA$4),1,"")</f>
        <v/>
      </c>
      <c r="CB581" s="67" t="str">
        <f t="shared" si="6175"/>
        <v/>
      </c>
      <c r="CC581" s="67" t="str">
        <f t="shared" si="6176"/>
        <v/>
      </c>
      <c r="CD581" s="67" t="str">
        <f t="shared" si="6177"/>
        <v/>
      </c>
      <c r="CE581" s="67" t="str">
        <f t="shared" si="6178"/>
        <v/>
      </c>
      <c r="CF581" s="67" t="str">
        <f t="shared" si="6179"/>
        <v/>
      </c>
      <c r="CG581" s="67" t="str">
        <f t="shared" si="6180"/>
        <v/>
      </c>
      <c r="CH581" s="67" t="str">
        <f t="shared" si="6181"/>
        <v/>
      </c>
      <c r="CI581" s="75" t="str">
        <f t="shared" si="6182"/>
        <v/>
      </c>
      <c r="CJ581" s="74" t="str">
        <f t="shared" si="6371"/>
        <v/>
      </c>
      <c r="CK581" s="67" t="str">
        <f t="shared" ref="CK581" si="6855">IF(AND($F581=CJ$2,$D581=CJ$3,$E581=CK$4),1,"")</f>
        <v/>
      </c>
      <c r="CL581" s="67" t="str">
        <f t="shared" si="6184"/>
        <v/>
      </c>
      <c r="CM581" s="67" t="str">
        <f t="shared" si="6185"/>
        <v/>
      </c>
      <c r="CN581" s="67" t="str">
        <f t="shared" si="6186"/>
        <v/>
      </c>
      <c r="CO581" s="67" t="str">
        <f t="shared" si="6187"/>
        <v/>
      </c>
      <c r="CP581" s="67" t="str">
        <f t="shared" si="6188"/>
        <v/>
      </c>
      <c r="CQ581" s="67" t="str">
        <f t="shared" si="6189"/>
        <v/>
      </c>
      <c r="CR581" s="67" t="str">
        <f t="shared" si="6190"/>
        <v/>
      </c>
      <c r="CS581" s="75" t="str">
        <f t="shared" si="6191"/>
        <v/>
      </c>
      <c r="CT581" s="74" t="str">
        <f t="shared" si="6373"/>
        <v/>
      </c>
      <c r="CU581" s="67" t="str">
        <f t="shared" ref="CU581" si="6856">IF(AND($F581=CT$2,$D581=CT$3,$E581=CU$4),1,"")</f>
        <v/>
      </c>
      <c r="CV581" s="67" t="str">
        <f t="shared" si="6193"/>
        <v/>
      </c>
      <c r="CW581" s="67" t="str">
        <f t="shared" si="6194"/>
        <v/>
      </c>
      <c r="CX581" s="67" t="str">
        <f t="shared" si="6195"/>
        <v/>
      </c>
      <c r="CY581" s="67" t="str">
        <f t="shared" si="6196"/>
        <v/>
      </c>
      <c r="CZ581" s="67" t="str">
        <f t="shared" si="6197"/>
        <v/>
      </c>
      <c r="DA581" s="67" t="str">
        <f t="shared" si="6198"/>
        <v/>
      </c>
      <c r="DB581" s="67" t="str">
        <f t="shared" si="6199"/>
        <v/>
      </c>
      <c r="DC581" s="75" t="str">
        <f t="shared" si="6200"/>
        <v/>
      </c>
      <c r="DD581" s="74" t="str">
        <f t="shared" si="6375"/>
        <v/>
      </c>
      <c r="DE581" s="67" t="str">
        <f t="shared" ref="DE581" si="6857">IF(AND($F581=DD$2,$D581=DD$3,$E581=DE$4),1,"")</f>
        <v/>
      </c>
      <c r="DF581" s="67" t="str">
        <f t="shared" si="6202"/>
        <v/>
      </c>
      <c r="DG581" s="67" t="str">
        <f t="shared" si="6203"/>
        <v/>
      </c>
      <c r="DH581" s="67" t="str">
        <f t="shared" si="6204"/>
        <v/>
      </c>
      <c r="DI581" s="67" t="str">
        <f t="shared" si="6205"/>
        <v/>
      </c>
      <c r="DJ581" s="67" t="str">
        <f t="shared" si="6206"/>
        <v/>
      </c>
      <c r="DK581" s="67" t="str">
        <f t="shared" si="6207"/>
        <v/>
      </c>
      <c r="DL581" s="67" t="str">
        <f t="shared" si="6208"/>
        <v/>
      </c>
      <c r="DM581" s="75" t="str">
        <f t="shared" si="6209"/>
        <v/>
      </c>
      <c r="DN581" s="74" t="str">
        <f t="shared" si="6377"/>
        <v/>
      </c>
      <c r="DO581" s="67" t="str">
        <f t="shared" ref="DO581" si="6858">IF(AND($F581=DN$2,$D581=DN$3,$E581=DO$4),1,"")</f>
        <v/>
      </c>
      <c r="DP581" s="67" t="str">
        <f t="shared" si="6211"/>
        <v/>
      </c>
      <c r="DQ581" s="67" t="str">
        <f t="shared" si="6212"/>
        <v/>
      </c>
      <c r="DR581" s="67" t="str">
        <f t="shared" si="6213"/>
        <v/>
      </c>
      <c r="DS581" s="67" t="str">
        <f t="shared" si="6214"/>
        <v/>
      </c>
      <c r="DT581" s="67" t="str">
        <f t="shared" si="6215"/>
        <v/>
      </c>
      <c r="DU581" s="67" t="str">
        <f t="shared" si="6216"/>
        <v/>
      </c>
      <c r="DV581" s="67" t="str">
        <f t="shared" si="6217"/>
        <v/>
      </c>
      <c r="DW581" s="76" t="str">
        <f t="shared" si="6218"/>
        <v/>
      </c>
      <c r="DX581" s="73"/>
    </row>
    <row r="582" spans="1:128" hidden="1">
      <c r="A582" s="67" t="str">
        <f>IF(OR(B582=0,B582=""),"",'Stu.Detail (1-20)'!A584)</f>
        <v/>
      </c>
      <c r="B582" s="67" t="str">
        <f>IF(OR('Stu.Detail (1-20)'!B584=0,'Stu.Detail (1-20)'!B584=""),"",'Stu.Detail (1-20)'!B584)</f>
        <v/>
      </c>
      <c r="C582" s="68" t="str">
        <f>IF(OR('Stu.Detail (1-20)'!C584=0,'Stu.Detail (1-20)'!C584=""),"",'Stu.Detail (1-20)'!C584)</f>
        <v/>
      </c>
      <c r="D582" s="67" t="str">
        <f>IF(OR('Stu.Detail (1-20)'!J584=0,'Stu.Detail (1-20)'!J584=""),"",'Stu.Detail (1-20)'!J584)</f>
        <v/>
      </c>
      <c r="E582" s="67" t="str">
        <f>IF(OR('Stu.Detail (1-20)'!K584=0,'Stu.Detail (1-20)'!K584=""),"",'Stu.Detail (1-20)'!K584)</f>
        <v/>
      </c>
      <c r="F582" s="67" t="str">
        <f>IF(OR('Stu.Detail (1-20)'!L584=0,'Stu.Detail (1-20)'!L584=""),"",'Stu.Detail (1-20)'!L584)</f>
        <v/>
      </c>
      <c r="H582" s="74" t="str">
        <f t="shared" ref="H582:H604" si="6859">IF(AND($F582=H$2,$D582=H$3,$E582=H$4),1,"")</f>
        <v/>
      </c>
      <c r="I582" s="67" t="str">
        <f t="shared" ref="I582:I604" si="6860">IF(AND($F582=H$2,$D582=H$3,$E582=I$4),1,"")</f>
        <v/>
      </c>
      <c r="J582" s="67" t="str">
        <f t="shared" ref="J582:J604" si="6861">IF(AND($F582=H$2,$D582=J$3,$E582=J$4),1,"")</f>
        <v/>
      </c>
      <c r="K582" s="67" t="str">
        <f t="shared" ref="K582:K604" si="6862">IF(AND($F582=H$2,$D582=J$3,$E582=K$4),1,"")</f>
        <v/>
      </c>
      <c r="L582" s="67" t="str">
        <f t="shared" ref="L582:L604" si="6863">IF(AND($F582=H$2,$D582=L$3,$E582=L$4),1,"")</f>
        <v/>
      </c>
      <c r="M582" s="67" t="str">
        <f t="shared" ref="M582:M604" si="6864">IF(AND($F582=H$2,$D582=L$3,$E582=M$4),1,"")</f>
        <v/>
      </c>
      <c r="N582" s="67" t="str">
        <f t="shared" ref="N582:N604" si="6865">IF(AND($F582=H$2,$D582=N$3,$E582=N$4),1,"")</f>
        <v/>
      </c>
      <c r="O582" s="67" t="str">
        <f t="shared" ref="O582:O604" si="6866">IF(AND($F582=H$2,$D582=N$3,$E582=O$4),1,"")</f>
        <v/>
      </c>
      <c r="P582" s="67" t="str">
        <f t="shared" ref="P582:P604" si="6867">IF(AND($F582=H$2,$D582=P$3,$E582=P$4),1,"")</f>
        <v/>
      </c>
      <c r="Q582" s="75" t="str">
        <f t="shared" ref="Q582:Q604" si="6868">IF(AND($F582=H$2,$D582=P$3,$E582=Q$4),1,"")</f>
        <v/>
      </c>
      <c r="R582" s="74" t="str">
        <f t="shared" ref="R582:R604" si="6869">IF(AND($F582=R$2,$D582=R$3,$E582=R$4),1,"")</f>
        <v/>
      </c>
      <c r="S582" s="67" t="str">
        <f t="shared" ref="S582:S604" si="6870">IF(AND($F582=R$2,$D582=R$3,$E582=S$4),1,"")</f>
        <v/>
      </c>
      <c r="T582" s="67" t="str">
        <f t="shared" ref="T582:T604" si="6871">IF(AND($F582=R$2,$D582=T$3,$E582=T$4),1,"")</f>
        <v/>
      </c>
      <c r="U582" s="67" t="str">
        <f t="shared" ref="U582:U604" si="6872">IF(AND($F582=R$2,$D582=T$3,$E582=U$4),1,"")</f>
        <v/>
      </c>
      <c r="V582" s="67" t="str">
        <f t="shared" ref="V582:V604" si="6873">IF(AND($F582=R$2,$D582=V$3,$E582=V$4),1,"")</f>
        <v/>
      </c>
      <c r="W582" s="67" t="str">
        <f t="shared" ref="W582:W604" si="6874">IF(AND($F582=R$2,$D582=V$3,$E582=W$4),1,"")</f>
        <v/>
      </c>
      <c r="X582" s="67" t="str">
        <f t="shared" ref="X582:X604" si="6875">IF(AND($F582=R$2,$D582=X$3,$E582=X$4),1,"")</f>
        <v/>
      </c>
      <c r="Y582" s="67" t="str">
        <f t="shared" ref="Y582:Y604" si="6876">IF(AND($F582=R$2,$D582=X$3,$E582=Y$4),1,"")</f>
        <v/>
      </c>
      <c r="Z582" s="67" t="str">
        <f t="shared" ref="Z582:Z604" si="6877">IF(AND($F582=R$2,$D582=Z$3,$E582=Z$4),1,"")</f>
        <v/>
      </c>
      <c r="AA582" s="75" t="str">
        <f t="shared" ref="AA582:AA604" si="6878">IF(AND($F582=R$2,$D582=Z$3,$E582=AA$4),1,"")</f>
        <v/>
      </c>
      <c r="AB582" s="74" t="str">
        <f t="shared" si="6359"/>
        <v/>
      </c>
      <c r="AC582" s="67" t="str">
        <f t="shared" ref="AC582" si="6879">IF(AND($F582=AB$2,$D582=AB$3,$E582=AC$4),1,"")</f>
        <v/>
      </c>
      <c r="AD582" s="67" t="str">
        <f t="shared" ref="AD582:AD604" si="6880">IF(AND($F582=AB$2,$D582=AD$3,$E582=AD$4),1,"")</f>
        <v/>
      </c>
      <c r="AE582" s="67" t="str">
        <f t="shared" ref="AE582:AE604" si="6881">IF(AND($F582=AB$2,$D582=AD$3,$E582=AE$4),1,"")</f>
        <v/>
      </c>
      <c r="AF582" s="67" t="str">
        <f t="shared" ref="AF582:AF604" si="6882">IF(AND($F582=AB$2,$D582=AF$3,$E582=AF$4),1,"")</f>
        <v/>
      </c>
      <c r="AG582" s="67" t="str">
        <f t="shared" ref="AG582:AG604" si="6883">IF(AND($F582=AB$2,$D582=AF$3,$E582=AG$4),1,"")</f>
        <v/>
      </c>
      <c r="AH582" s="67" t="str">
        <f t="shared" ref="AH582:AH604" si="6884">IF(AND($F582=AB$2,$D582=AH$3,$E582=AH$4),1,"")</f>
        <v/>
      </c>
      <c r="AI582" s="67" t="str">
        <f t="shared" ref="AI582:AI604" si="6885">IF(AND($F582=AB$2,$D582=AH$3,$E582=AI$4),1,"")</f>
        <v/>
      </c>
      <c r="AJ582" s="67" t="str">
        <f t="shared" ref="AJ582:AJ604" si="6886">IF(AND($F582=AB$2,$D582=AJ$3,$E582=AJ$4),1,"")</f>
        <v/>
      </c>
      <c r="AK582" s="75" t="str">
        <f t="shared" ref="AK582:AK604" si="6887">IF(AND($F582=AB$2,$D582=AJ$3,$E582=AK$4),1,"")</f>
        <v/>
      </c>
      <c r="AL582" s="74" t="str">
        <f t="shared" si="6361"/>
        <v/>
      </c>
      <c r="AM582" s="67" t="str">
        <f t="shared" ref="AM582" si="6888">IF(AND($F582=AL$2,$D582=AL$3,$E582=AM$4),1,"")</f>
        <v/>
      </c>
      <c r="AN582" s="67" t="str">
        <f t="shared" ref="AN582:AN604" si="6889">IF(AND($F582=AL$2,$D582=AN$3,$E582=AN$4),1,"")</f>
        <v/>
      </c>
      <c r="AO582" s="67" t="str">
        <f t="shared" ref="AO582:AO604" si="6890">IF(AND($F582=AL$2,$D582=AN$3,$E582=AO$4),1,"")</f>
        <v/>
      </c>
      <c r="AP582" s="67" t="str">
        <f t="shared" ref="AP582:AP604" si="6891">IF(AND($F582=AL$2,$D582=AP$3,$E582=AP$4),1,"")</f>
        <v/>
      </c>
      <c r="AQ582" s="67" t="str">
        <f t="shared" ref="AQ582:AQ604" si="6892">IF(AND($F582=AL$2,$D582=AP$3,$E582=AQ$4),1,"")</f>
        <v/>
      </c>
      <c r="AR582" s="67" t="str">
        <f t="shared" ref="AR582:AR604" si="6893">IF(AND($F582=AL$2,$D582=AR$3,$E582=AR$4),1,"")</f>
        <v/>
      </c>
      <c r="AS582" s="67" t="str">
        <f t="shared" ref="AS582:AS604" si="6894">IF(AND($F582=AL$2,$D582=AR$3,$E582=AS$4),1,"")</f>
        <v/>
      </c>
      <c r="AT582" s="67" t="str">
        <f t="shared" ref="AT582:AT604" si="6895">IF(AND($F582=AL$2,$D582=AT$3,$E582=AT$4),1,"")</f>
        <v/>
      </c>
      <c r="AU582" s="75" t="str">
        <f t="shared" ref="AU582:AU604" si="6896">IF(AND($F582=AL$2,$D582=AT$3,$E582=AU$4),1,"")</f>
        <v/>
      </c>
      <c r="AV582" s="74" t="str">
        <f t="shared" si="6363"/>
        <v/>
      </c>
      <c r="AW582" s="67" t="str">
        <f t="shared" ref="AW582" si="6897">IF(AND($F582=AV$2,$D582=AV$3,$E582=AW$4),1,"")</f>
        <v/>
      </c>
      <c r="AX582" s="67" t="str">
        <f t="shared" ref="AX582:AX604" si="6898">IF(AND($F582=AV$2,$D582=AX$3,$E582=AX$4),1,"")</f>
        <v/>
      </c>
      <c r="AY582" s="67" t="str">
        <f t="shared" ref="AY582:AY604" si="6899">IF(AND($F582=AV$2,$D582=AX$3,$E582=AY$4),1,"")</f>
        <v/>
      </c>
      <c r="AZ582" s="67" t="str">
        <f t="shared" ref="AZ582:AZ604" si="6900">IF(AND($F582=AV$2,$D582=AZ$3,$E582=AZ$4),1,"")</f>
        <v/>
      </c>
      <c r="BA582" s="67" t="str">
        <f t="shared" ref="BA582:BA604" si="6901">IF(AND($F582=AV$2,$D582=AZ$3,$E582=BA$4),1,"")</f>
        <v/>
      </c>
      <c r="BB582" s="67" t="str">
        <f t="shared" ref="BB582:BB604" si="6902">IF(AND($F582=AV$2,$D582=BB$3,$E582=BB$4),1,"")</f>
        <v/>
      </c>
      <c r="BC582" s="67" t="str">
        <f t="shared" ref="BC582:BC604" si="6903">IF(AND($F582=AV$2,$D582=BB$3,$E582=BC$4),1,"")</f>
        <v/>
      </c>
      <c r="BD582" s="67" t="str">
        <f t="shared" ref="BD582:BD604" si="6904">IF(AND($F582=AV$2,$D582=BD$3,$E582=BD$4),1,"")</f>
        <v/>
      </c>
      <c r="BE582" s="75" t="str">
        <f t="shared" ref="BE582:BE604" si="6905">IF(AND($F582=AV$2,$D582=BD$3,$E582=BE$4),1,"")</f>
        <v/>
      </c>
      <c r="BF582" s="74" t="str">
        <f t="shared" si="6365"/>
        <v/>
      </c>
      <c r="BG582" s="67" t="str">
        <f t="shared" ref="BG582" si="6906">IF(AND($F582=BF$2,$D582=BF$3,$E582=BG$4),1,"")</f>
        <v/>
      </c>
      <c r="BH582" s="67" t="str">
        <f t="shared" ref="BH582:BH604" si="6907">IF(AND($F582=BF$2,$D582=BH$3,$E582=BH$4),1,"")</f>
        <v/>
      </c>
      <c r="BI582" s="67" t="str">
        <f t="shared" ref="BI582:BI604" si="6908">IF(AND($F582=BF$2,$D582=BH$3,$E582=BI$4),1,"")</f>
        <v/>
      </c>
      <c r="BJ582" s="67" t="str">
        <f t="shared" ref="BJ582:BJ604" si="6909">IF(AND($F582=BF$2,$D582=BJ$3,$E582=BJ$4),1,"")</f>
        <v/>
      </c>
      <c r="BK582" s="67" t="str">
        <f t="shared" ref="BK582:BK604" si="6910">IF(AND($F582=BF$2,$D582=BJ$3,$E582=BK$4),1,"")</f>
        <v/>
      </c>
      <c r="BL582" s="67" t="str">
        <f t="shared" ref="BL582:BL604" si="6911">IF(AND($F582=BF$2,$D582=BL$3,$E582=BL$4),1,"")</f>
        <v/>
      </c>
      <c r="BM582" s="67" t="str">
        <f t="shared" ref="BM582:BM604" si="6912">IF(AND($F582=BF$2,$D582=BL$3,$E582=BM$4),1,"")</f>
        <v/>
      </c>
      <c r="BN582" s="67" t="str">
        <f t="shared" ref="BN582:BN604" si="6913">IF(AND($F582=BF$2,$D582=BN$3,$E582=BN$4),1,"")</f>
        <v/>
      </c>
      <c r="BO582" s="75" t="str">
        <f t="shared" ref="BO582:BO604" si="6914">IF(AND($F582=BF$2,$D582=BN$3,$E582=BO$4),1,"")</f>
        <v/>
      </c>
      <c r="BP582" s="74" t="str">
        <f t="shared" si="6367"/>
        <v/>
      </c>
      <c r="BQ582" s="67" t="str">
        <f t="shared" ref="BQ582" si="6915">IF(AND($F582=BP$2,$D582=BP$3,$E582=BQ$4),1,"")</f>
        <v/>
      </c>
      <c r="BR582" s="67" t="str">
        <f t="shared" ref="BR582:BR604" si="6916">IF(AND($F582=BP$2,$D582=BR$3,$E582=BR$4),1,"")</f>
        <v/>
      </c>
      <c r="BS582" s="67" t="str">
        <f t="shared" ref="BS582:BS604" si="6917">IF(AND($F582=BP$2,$D582=BR$3,$E582=BS$4),1,"")</f>
        <v/>
      </c>
      <c r="BT582" s="67" t="str">
        <f t="shared" ref="BT582:BT604" si="6918">IF(AND($F582=BP$2,$D582=BT$3,$E582=BT$4),1,"")</f>
        <v/>
      </c>
      <c r="BU582" s="67" t="str">
        <f t="shared" ref="BU582:BU604" si="6919">IF(AND($F582=BP$2,$D582=BT$3,$E582=BU$4),1,"")</f>
        <v/>
      </c>
      <c r="BV582" s="67" t="str">
        <f t="shared" ref="BV582:BV604" si="6920">IF(AND($F582=BP$2,$D582=BV$3,$E582=BV$4),1,"")</f>
        <v/>
      </c>
      <c r="BW582" s="67" t="str">
        <f t="shared" ref="BW582:BW604" si="6921">IF(AND($F582=BP$2,$D582=BV$3,$E582=BW$4),1,"")</f>
        <v/>
      </c>
      <c r="BX582" s="67" t="str">
        <f t="shared" ref="BX582:BX604" si="6922">IF(AND($F582=BP$2,$D582=BX$3,$E582=BX$4),1,"")</f>
        <v/>
      </c>
      <c r="BY582" s="75" t="str">
        <f t="shared" ref="BY582:BY604" si="6923">IF(AND($F582=BP$2,$D582=BX$3,$E582=BY$4),1,"")</f>
        <v/>
      </c>
      <c r="BZ582" s="74" t="str">
        <f t="shared" si="6369"/>
        <v/>
      </c>
      <c r="CA582" s="67" t="str">
        <f t="shared" ref="CA582" si="6924">IF(AND($F582=BZ$2,$D582=BZ$3,$E582=CA$4),1,"")</f>
        <v/>
      </c>
      <c r="CB582" s="67" t="str">
        <f t="shared" ref="CB582:CB604" si="6925">IF(AND($F582=BZ$2,$D582=CB$3,$E582=CB$4),1,"")</f>
        <v/>
      </c>
      <c r="CC582" s="67" t="str">
        <f t="shared" ref="CC582:CC604" si="6926">IF(AND($F582=BZ$2,$D582=CB$3,$E582=CC$4),1,"")</f>
        <v/>
      </c>
      <c r="CD582" s="67" t="str">
        <f t="shared" ref="CD582:CD604" si="6927">IF(AND($F582=BZ$2,$D582=CD$3,$E582=CD$4),1,"")</f>
        <v/>
      </c>
      <c r="CE582" s="67" t="str">
        <f t="shared" ref="CE582:CE604" si="6928">IF(AND($F582=BZ$2,$D582=CD$3,$E582=CE$4),1,"")</f>
        <v/>
      </c>
      <c r="CF582" s="67" t="str">
        <f t="shared" ref="CF582:CF604" si="6929">IF(AND($F582=BZ$2,$D582=CF$3,$E582=CF$4),1,"")</f>
        <v/>
      </c>
      <c r="CG582" s="67" t="str">
        <f t="shared" ref="CG582:CG604" si="6930">IF(AND($F582=BZ$2,$D582=CF$3,$E582=CG$4),1,"")</f>
        <v/>
      </c>
      <c r="CH582" s="67" t="str">
        <f t="shared" ref="CH582:CH604" si="6931">IF(AND($F582=BZ$2,$D582=CH$3,$E582=CH$4),1,"")</f>
        <v/>
      </c>
      <c r="CI582" s="75" t="str">
        <f t="shared" ref="CI582:CI604" si="6932">IF(AND($F582=BZ$2,$D582=CH$3,$E582=CI$4),1,"")</f>
        <v/>
      </c>
      <c r="CJ582" s="74" t="str">
        <f t="shared" si="6371"/>
        <v/>
      </c>
      <c r="CK582" s="67" t="str">
        <f t="shared" ref="CK582" si="6933">IF(AND($F582=CJ$2,$D582=CJ$3,$E582=CK$4),1,"")</f>
        <v/>
      </c>
      <c r="CL582" s="67" t="str">
        <f t="shared" ref="CL582:CL604" si="6934">IF(AND($F582=CJ$2,$D582=CL$3,$E582=CL$4),1,"")</f>
        <v/>
      </c>
      <c r="CM582" s="67" t="str">
        <f t="shared" ref="CM582:CM604" si="6935">IF(AND($F582=CJ$2,$D582=CL$3,$E582=CM$4),1,"")</f>
        <v/>
      </c>
      <c r="CN582" s="67" t="str">
        <f t="shared" ref="CN582:CN604" si="6936">IF(AND($F582=CJ$2,$D582=CN$3,$E582=CN$4),1,"")</f>
        <v/>
      </c>
      <c r="CO582" s="67" t="str">
        <f t="shared" ref="CO582:CO604" si="6937">IF(AND($F582=CJ$2,$D582=CN$3,$E582=CO$4),1,"")</f>
        <v/>
      </c>
      <c r="CP582" s="67" t="str">
        <f t="shared" ref="CP582:CP604" si="6938">IF(AND($F582=CJ$2,$D582=CP$3,$E582=CP$4),1,"")</f>
        <v/>
      </c>
      <c r="CQ582" s="67" t="str">
        <f t="shared" ref="CQ582:CQ604" si="6939">IF(AND($F582=CJ$2,$D582=CP$3,$E582=CQ$4),1,"")</f>
        <v/>
      </c>
      <c r="CR582" s="67" t="str">
        <f t="shared" ref="CR582:CR604" si="6940">IF(AND($F582=CJ$2,$D582=CR$3,$E582=CR$4),1,"")</f>
        <v/>
      </c>
      <c r="CS582" s="75" t="str">
        <f t="shared" ref="CS582:CS604" si="6941">IF(AND($F582=CJ$2,$D582=CR$3,$E582=CS$4),1,"")</f>
        <v/>
      </c>
      <c r="CT582" s="74" t="str">
        <f t="shared" si="6373"/>
        <v/>
      </c>
      <c r="CU582" s="67" t="str">
        <f t="shared" ref="CU582" si="6942">IF(AND($F582=CT$2,$D582=CT$3,$E582=CU$4),1,"")</f>
        <v/>
      </c>
      <c r="CV582" s="67" t="str">
        <f t="shared" ref="CV582:CV604" si="6943">IF(AND($F582=CT$2,$D582=CV$3,$E582=CV$4),1,"")</f>
        <v/>
      </c>
      <c r="CW582" s="67" t="str">
        <f t="shared" ref="CW582:CW604" si="6944">IF(AND($F582=CT$2,$D582=CV$3,$E582=CW$4),1,"")</f>
        <v/>
      </c>
      <c r="CX582" s="67" t="str">
        <f t="shared" ref="CX582:CX604" si="6945">IF(AND($F582=CT$2,$D582=CX$3,$E582=CX$4),1,"")</f>
        <v/>
      </c>
      <c r="CY582" s="67" t="str">
        <f t="shared" ref="CY582:CY604" si="6946">IF(AND($F582=CT$2,$D582=CX$3,$E582=CY$4),1,"")</f>
        <v/>
      </c>
      <c r="CZ582" s="67" t="str">
        <f t="shared" ref="CZ582:CZ604" si="6947">IF(AND($F582=CT$2,$D582=CZ$3,$E582=CZ$4),1,"")</f>
        <v/>
      </c>
      <c r="DA582" s="67" t="str">
        <f t="shared" ref="DA582:DA604" si="6948">IF(AND($F582=CT$2,$D582=CZ$3,$E582=DA$4),1,"")</f>
        <v/>
      </c>
      <c r="DB582" s="67" t="str">
        <f t="shared" ref="DB582:DB604" si="6949">IF(AND($F582=CT$2,$D582=DB$3,$E582=DB$4),1,"")</f>
        <v/>
      </c>
      <c r="DC582" s="75" t="str">
        <f t="shared" ref="DC582:DC604" si="6950">IF(AND($F582=CT$2,$D582=DB$3,$E582=DC$4),1,"")</f>
        <v/>
      </c>
      <c r="DD582" s="74" t="str">
        <f t="shared" si="6375"/>
        <v/>
      </c>
      <c r="DE582" s="67" t="str">
        <f t="shared" ref="DE582" si="6951">IF(AND($F582=DD$2,$D582=DD$3,$E582=DE$4),1,"")</f>
        <v/>
      </c>
      <c r="DF582" s="67" t="str">
        <f t="shared" ref="DF582:DF604" si="6952">IF(AND($F582=DD$2,$D582=DF$3,$E582=DF$4),1,"")</f>
        <v/>
      </c>
      <c r="DG582" s="67" t="str">
        <f t="shared" ref="DG582:DG604" si="6953">IF(AND($F582=DD$2,$D582=DF$3,$E582=DG$4),1,"")</f>
        <v/>
      </c>
      <c r="DH582" s="67" t="str">
        <f t="shared" ref="DH582:DH604" si="6954">IF(AND($F582=DD$2,$D582=DH$3,$E582=DH$4),1,"")</f>
        <v/>
      </c>
      <c r="DI582" s="67" t="str">
        <f t="shared" ref="DI582:DI604" si="6955">IF(AND($F582=DD$2,$D582=DH$3,$E582=DI$4),1,"")</f>
        <v/>
      </c>
      <c r="DJ582" s="67" t="str">
        <f t="shared" ref="DJ582:DJ604" si="6956">IF(AND($F582=DD$2,$D582=DJ$3,$E582=DJ$4),1,"")</f>
        <v/>
      </c>
      <c r="DK582" s="67" t="str">
        <f t="shared" ref="DK582:DK604" si="6957">IF(AND($F582=DD$2,$D582=DJ$3,$E582=DK$4),1,"")</f>
        <v/>
      </c>
      <c r="DL582" s="67" t="str">
        <f t="shared" ref="DL582:DL604" si="6958">IF(AND($F582=DD$2,$D582=DL$3,$E582=DL$4),1,"")</f>
        <v/>
      </c>
      <c r="DM582" s="75" t="str">
        <f t="shared" ref="DM582:DM604" si="6959">IF(AND($F582=DD$2,$D582=DL$3,$E582=DM$4),1,"")</f>
        <v/>
      </c>
      <c r="DN582" s="74" t="str">
        <f t="shared" si="6377"/>
        <v/>
      </c>
      <c r="DO582" s="67" t="str">
        <f t="shared" ref="DO582" si="6960">IF(AND($F582=DN$2,$D582=DN$3,$E582=DO$4),1,"")</f>
        <v/>
      </c>
      <c r="DP582" s="67" t="str">
        <f t="shared" ref="DP582:DP604" si="6961">IF(AND($F582=DN$2,$D582=DP$3,$E582=DP$4),1,"")</f>
        <v/>
      </c>
      <c r="DQ582" s="67" t="str">
        <f t="shared" ref="DQ582:DQ604" si="6962">IF(AND($F582=DN$2,$D582=DP$3,$E582=DQ$4),1,"")</f>
        <v/>
      </c>
      <c r="DR582" s="67" t="str">
        <f t="shared" ref="DR582:DR604" si="6963">IF(AND($F582=DN$2,$D582=DR$3,$E582=DR$4),1,"")</f>
        <v/>
      </c>
      <c r="DS582" s="67" t="str">
        <f t="shared" ref="DS582:DS604" si="6964">IF(AND($F582=DN$2,$D582=DR$3,$E582=DS$4),1,"")</f>
        <v/>
      </c>
      <c r="DT582" s="67" t="str">
        <f t="shared" ref="DT582:DT604" si="6965">IF(AND($F582=DN$2,$D582=DT$3,$E582=DT$4),1,"")</f>
        <v/>
      </c>
      <c r="DU582" s="67" t="str">
        <f t="shared" ref="DU582:DU604" si="6966">IF(AND($F582=DN$2,$D582=DT$3,$E582=DU$4),1,"")</f>
        <v/>
      </c>
      <c r="DV582" s="67" t="str">
        <f t="shared" ref="DV582:DV604" si="6967">IF(AND($F582=DN$2,$D582=DV$3,$E582=DV$4),1,"")</f>
        <v/>
      </c>
      <c r="DW582" s="76" t="str">
        <f t="shared" ref="DW582:DW604" si="6968">IF(AND($F582=DN$2,$D582=DV$3,$E582=DW$4),1,"")</f>
        <v/>
      </c>
      <c r="DX582" s="73"/>
    </row>
    <row r="583" spans="1:128" hidden="1">
      <c r="A583" s="67" t="str">
        <f>IF(OR(B583=0,B583=""),"",'Stu.Detail (1-20)'!A585)</f>
        <v/>
      </c>
      <c r="B583" s="67" t="str">
        <f>IF(OR('Stu.Detail (1-20)'!B585=0,'Stu.Detail (1-20)'!B585=""),"",'Stu.Detail (1-20)'!B585)</f>
        <v/>
      </c>
      <c r="C583" s="68" t="str">
        <f>IF(OR('Stu.Detail (1-20)'!C585=0,'Stu.Detail (1-20)'!C585=""),"",'Stu.Detail (1-20)'!C585)</f>
        <v/>
      </c>
      <c r="D583" s="67" t="str">
        <f>IF(OR('Stu.Detail (1-20)'!J585=0,'Stu.Detail (1-20)'!J585=""),"",'Stu.Detail (1-20)'!J585)</f>
        <v/>
      </c>
      <c r="E583" s="67" t="str">
        <f>IF(OR('Stu.Detail (1-20)'!K585=0,'Stu.Detail (1-20)'!K585=""),"",'Stu.Detail (1-20)'!K585)</f>
        <v/>
      </c>
      <c r="F583" s="67" t="str">
        <f>IF(OR('Stu.Detail (1-20)'!L585=0,'Stu.Detail (1-20)'!L585=""),"",'Stu.Detail (1-20)'!L585)</f>
        <v/>
      </c>
      <c r="H583" s="74" t="str">
        <f t="shared" si="6859"/>
        <v/>
      </c>
      <c r="I583" s="67" t="str">
        <f t="shared" si="6860"/>
        <v/>
      </c>
      <c r="J583" s="67" t="str">
        <f t="shared" si="6861"/>
        <v/>
      </c>
      <c r="K583" s="67" t="str">
        <f t="shared" si="6862"/>
        <v/>
      </c>
      <c r="L583" s="67" t="str">
        <f t="shared" si="6863"/>
        <v/>
      </c>
      <c r="M583" s="67" t="str">
        <f t="shared" si="6864"/>
        <v/>
      </c>
      <c r="N583" s="67" t="str">
        <f t="shared" si="6865"/>
        <v/>
      </c>
      <c r="O583" s="67" t="str">
        <f t="shared" si="6866"/>
        <v/>
      </c>
      <c r="P583" s="67" t="str">
        <f t="shared" si="6867"/>
        <v/>
      </c>
      <c r="Q583" s="75" t="str">
        <f t="shared" si="6868"/>
        <v/>
      </c>
      <c r="R583" s="74" t="str">
        <f t="shared" si="6869"/>
        <v/>
      </c>
      <c r="S583" s="67" t="str">
        <f t="shared" si="6870"/>
        <v/>
      </c>
      <c r="T583" s="67" t="str">
        <f t="shared" si="6871"/>
        <v/>
      </c>
      <c r="U583" s="67" t="str">
        <f t="shared" si="6872"/>
        <v/>
      </c>
      <c r="V583" s="67" t="str">
        <f t="shared" si="6873"/>
        <v/>
      </c>
      <c r="W583" s="67" t="str">
        <f t="shared" si="6874"/>
        <v/>
      </c>
      <c r="X583" s="67" t="str">
        <f t="shared" si="6875"/>
        <v/>
      </c>
      <c r="Y583" s="67" t="str">
        <f t="shared" si="6876"/>
        <v/>
      </c>
      <c r="Z583" s="67" t="str">
        <f t="shared" si="6877"/>
        <v/>
      </c>
      <c r="AA583" s="75" t="str">
        <f t="shared" si="6878"/>
        <v/>
      </c>
      <c r="AB583" s="74" t="str">
        <f t="shared" si="6359"/>
        <v/>
      </c>
      <c r="AC583" s="67" t="str">
        <f t="shared" ref="AC583" si="6969">IF(AND($F583=AB$2,$D583=AB$3,$E583=AC$4),1,"")</f>
        <v/>
      </c>
      <c r="AD583" s="67" t="str">
        <f t="shared" si="6880"/>
        <v/>
      </c>
      <c r="AE583" s="67" t="str">
        <f t="shared" si="6881"/>
        <v/>
      </c>
      <c r="AF583" s="67" t="str">
        <f t="shared" si="6882"/>
        <v/>
      </c>
      <c r="AG583" s="67" t="str">
        <f t="shared" si="6883"/>
        <v/>
      </c>
      <c r="AH583" s="67" t="str">
        <f t="shared" si="6884"/>
        <v/>
      </c>
      <c r="AI583" s="67" t="str">
        <f t="shared" si="6885"/>
        <v/>
      </c>
      <c r="AJ583" s="67" t="str">
        <f t="shared" si="6886"/>
        <v/>
      </c>
      <c r="AK583" s="75" t="str">
        <f t="shared" si="6887"/>
        <v/>
      </c>
      <c r="AL583" s="74" t="str">
        <f t="shared" si="6361"/>
        <v/>
      </c>
      <c r="AM583" s="67" t="str">
        <f t="shared" ref="AM583" si="6970">IF(AND($F583=AL$2,$D583=AL$3,$E583=AM$4),1,"")</f>
        <v/>
      </c>
      <c r="AN583" s="67" t="str">
        <f t="shared" si="6889"/>
        <v/>
      </c>
      <c r="AO583" s="67" t="str">
        <f t="shared" si="6890"/>
        <v/>
      </c>
      <c r="AP583" s="67" t="str">
        <f t="shared" si="6891"/>
        <v/>
      </c>
      <c r="AQ583" s="67" t="str">
        <f t="shared" si="6892"/>
        <v/>
      </c>
      <c r="AR583" s="67" t="str">
        <f t="shared" si="6893"/>
        <v/>
      </c>
      <c r="AS583" s="67" t="str">
        <f t="shared" si="6894"/>
        <v/>
      </c>
      <c r="AT583" s="67" t="str">
        <f t="shared" si="6895"/>
        <v/>
      </c>
      <c r="AU583" s="75" t="str">
        <f t="shared" si="6896"/>
        <v/>
      </c>
      <c r="AV583" s="74" t="str">
        <f t="shared" si="6363"/>
        <v/>
      </c>
      <c r="AW583" s="67" t="str">
        <f t="shared" ref="AW583" si="6971">IF(AND($F583=AV$2,$D583=AV$3,$E583=AW$4),1,"")</f>
        <v/>
      </c>
      <c r="AX583" s="67" t="str">
        <f t="shared" si="6898"/>
        <v/>
      </c>
      <c r="AY583" s="67" t="str">
        <f t="shared" si="6899"/>
        <v/>
      </c>
      <c r="AZ583" s="67" t="str">
        <f t="shared" si="6900"/>
        <v/>
      </c>
      <c r="BA583" s="67" t="str">
        <f t="shared" si="6901"/>
        <v/>
      </c>
      <c r="BB583" s="67" t="str">
        <f t="shared" si="6902"/>
        <v/>
      </c>
      <c r="BC583" s="67" t="str">
        <f t="shared" si="6903"/>
        <v/>
      </c>
      <c r="BD583" s="67" t="str">
        <f t="shared" si="6904"/>
        <v/>
      </c>
      <c r="BE583" s="75" t="str">
        <f t="shared" si="6905"/>
        <v/>
      </c>
      <c r="BF583" s="74" t="str">
        <f t="shared" si="6365"/>
        <v/>
      </c>
      <c r="BG583" s="67" t="str">
        <f t="shared" ref="BG583" si="6972">IF(AND($F583=BF$2,$D583=BF$3,$E583=BG$4),1,"")</f>
        <v/>
      </c>
      <c r="BH583" s="67" t="str">
        <f t="shared" si="6907"/>
        <v/>
      </c>
      <c r="BI583" s="67" t="str">
        <f t="shared" si="6908"/>
        <v/>
      </c>
      <c r="BJ583" s="67" t="str">
        <f t="shared" si="6909"/>
        <v/>
      </c>
      <c r="BK583" s="67" t="str">
        <f t="shared" si="6910"/>
        <v/>
      </c>
      <c r="BL583" s="67" t="str">
        <f t="shared" si="6911"/>
        <v/>
      </c>
      <c r="BM583" s="67" t="str">
        <f t="shared" si="6912"/>
        <v/>
      </c>
      <c r="BN583" s="67" t="str">
        <f t="shared" si="6913"/>
        <v/>
      </c>
      <c r="BO583" s="75" t="str">
        <f t="shared" si="6914"/>
        <v/>
      </c>
      <c r="BP583" s="74" t="str">
        <f t="shared" si="6367"/>
        <v/>
      </c>
      <c r="BQ583" s="67" t="str">
        <f t="shared" ref="BQ583" si="6973">IF(AND($F583=BP$2,$D583=BP$3,$E583=BQ$4),1,"")</f>
        <v/>
      </c>
      <c r="BR583" s="67" t="str">
        <f t="shared" si="6916"/>
        <v/>
      </c>
      <c r="BS583" s="67" t="str">
        <f t="shared" si="6917"/>
        <v/>
      </c>
      <c r="BT583" s="67" t="str">
        <f t="shared" si="6918"/>
        <v/>
      </c>
      <c r="BU583" s="67" t="str">
        <f t="shared" si="6919"/>
        <v/>
      </c>
      <c r="BV583" s="67" t="str">
        <f t="shared" si="6920"/>
        <v/>
      </c>
      <c r="BW583" s="67" t="str">
        <f t="shared" si="6921"/>
        <v/>
      </c>
      <c r="BX583" s="67" t="str">
        <f t="shared" si="6922"/>
        <v/>
      </c>
      <c r="BY583" s="75" t="str">
        <f t="shared" si="6923"/>
        <v/>
      </c>
      <c r="BZ583" s="74" t="str">
        <f t="shared" si="6369"/>
        <v/>
      </c>
      <c r="CA583" s="67" t="str">
        <f t="shared" ref="CA583" si="6974">IF(AND($F583=BZ$2,$D583=BZ$3,$E583=CA$4),1,"")</f>
        <v/>
      </c>
      <c r="CB583" s="67" t="str">
        <f t="shared" si="6925"/>
        <v/>
      </c>
      <c r="CC583" s="67" t="str">
        <f t="shared" si="6926"/>
        <v/>
      </c>
      <c r="CD583" s="67" t="str">
        <f t="shared" si="6927"/>
        <v/>
      </c>
      <c r="CE583" s="67" t="str">
        <f t="shared" si="6928"/>
        <v/>
      </c>
      <c r="CF583" s="67" t="str">
        <f t="shared" si="6929"/>
        <v/>
      </c>
      <c r="CG583" s="67" t="str">
        <f t="shared" si="6930"/>
        <v/>
      </c>
      <c r="CH583" s="67" t="str">
        <f t="shared" si="6931"/>
        <v/>
      </c>
      <c r="CI583" s="75" t="str">
        <f t="shared" si="6932"/>
        <v/>
      </c>
      <c r="CJ583" s="74" t="str">
        <f t="shared" si="6371"/>
        <v/>
      </c>
      <c r="CK583" s="67" t="str">
        <f t="shared" ref="CK583" si="6975">IF(AND($F583=CJ$2,$D583=CJ$3,$E583=CK$4),1,"")</f>
        <v/>
      </c>
      <c r="CL583" s="67" t="str">
        <f t="shared" si="6934"/>
        <v/>
      </c>
      <c r="CM583" s="67" t="str">
        <f t="shared" si="6935"/>
        <v/>
      </c>
      <c r="CN583" s="67" t="str">
        <f t="shared" si="6936"/>
        <v/>
      </c>
      <c r="CO583" s="67" t="str">
        <f t="shared" si="6937"/>
        <v/>
      </c>
      <c r="CP583" s="67" t="str">
        <f t="shared" si="6938"/>
        <v/>
      </c>
      <c r="CQ583" s="67" t="str">
        <f t="shared" si="6939"/>
        <v/>
      </c>
      <c r="CR583" s="67" t="str">
        <f t="shared" si="6940"/>
        <v/>
      </c>
      <c r="CS583" s="75" t="str">
        <f t="shared" si="6941"/>
        <v/>
      </c>
      <c r="CT583" s="74" t="str">
        <f t="shared" si="6373"/>
        <v/>
      </c>
      <c r="CU583" s="67" t="str">
        <f t="shared" ref="CU583" si="6976">IF(AND($F583=CT$2,$D583=CT$3,$E583=CU$4),1,"")</f>
        <v/>
      </c>
      <c r="CV583" s="67" t="str">
        <f t="shared" si="6943"/>
        <v/>
      </c>
      <c r="CW583" s="67" t="str">
        <f t="shared" si="6944"/>
        <v/>
      </c>
      <c r="CX583" s="67" t="str">
        <f t="shared" si="6945"/>
        <v/>
      </c>
      <c r="CY583" s="67" t="str">
        <f t="shared" si="6946"/>
        <v/>
      </c>
      <c r="CZ583" s="67" t="str">
        <f t="shared" si="6947"/>
        <v/>
      </c>
      <c r="DA583" s="67" t="str">
        <f t="shared" si="6948"/>
        <v/>
      </c>
      <c r="DB583" s="67" t="str">
        <f t="shared" si="6949"/>
        <v/>
      </c>
      <c r="DC583" s="75" t="str">
        <f t="shared" si="6950"/>
        <v/>
      </c>
      <c r="DD583" s="74" t="str">
        <f t="shared" si="6375"/>
        <v/>
      </c>
      <c r="DE583" s="67" t="str">
        <f t="shared" ref="DE583" si="6977">IF(AND($F583=DD$2,$D583=DD$3,$E583=DE$4),1,"")</f>
        <v/>
      </c>
      <c r="DF583" s="67" t="str">
        <f t="shared" si="6952"/>
        <v/>
      </c>
      <c r="DG583" s="67" t="str">
        <f t="shared" si="6953"/>
        <v/>
      </c>
      <c r="DH583" s="67" t="str">
        <f t="shared" si="6954"/>
        <v/>
      </c>
      <c r="DI583" s="67" t="str">
        <f t="shared" si="6955"/>
        <v/>
      </c>
      <c r="DJ583" s="67" t="str">
        <f t="shared" si="6956"/>
        <v/>
      </c>
      <c r="DK583" s="67" t="str">
        <f t="shared" si="6957"/>
        <v/>
      </c>
      <c r="DL583" s="67" t="str">
        <f t="shared" si="6958"/>
        <v/>
      </c>
      <c r="DM583" s="75" t="str">
        <f t="shared" si="6959"/>
        <v/>
      </c>
      <c r="DN583" s="74" t="str">
        <f t="shared" si="6377"/>
        <v/>
      </c>
      <c r="DO583" s="67" t="str">
        <f t="shared" ref="DO583" si="6978">IF(AND($F583=DN$2,$D583=DN$3,$E583=DO$4),1,"")</f>
        <v/>
      </c>
      <c r="DP583" s="67" t="str">
        <f t="shared" si="6961"/>
        <v/>
      </c>
      <c r="DQ583" s="67" t="str">
        <f t="shared" si="6962"/>
        <v/>
      </c>
      <c r="DR583" s="67" t="str">
        <f t="shared" si="6963"/>
        <v/>
      </c>
      <c r="DS583" s="67" t="str">
        <f t="shared" si="6964"/>
        <v/>
      </c>
      <c r="DT583" s="67" t="str">
        <f t="shared" si="6965"/>
        <v/>
      </c>
      <c r="DU583" s="67" t="str">
        <f t="shared" si="6966"/>
        <v/>
      </c>
      <c r="DV583" s="67" t="str">
        <f t="shared" si="6967"/>
        <v/>
      </c>
      <c r="DW583" s="76" t="str">
        <f t="shared" si="6968"/>
        <v/>
      </c>
      <c r="DX583" s="73"/>
    </row>
    <row r="584" spans="1:128" hidden="1">
      <c r="A584" s="67" t="str">
        <f>IF(OR(B584=0,B584=""),"",'Stu.Detail (1-20)'!A586)</f>
        <v/>
      </c>
      <c r="B584" s="67" t="str">
        <f>IF(OR('Stu.Detail (1-20)'!B586=0,'Stu.Detail (1-20)'!B586=""),"",'Stu.Detail (1-20)'!B586)</f>
        <v/>
      </c>
      <c r="C584" s="68" t="str">
        <f>IF(OR('Stu.Detail (1-20)'!C586=0,'Stu.Detail (1-20)'!C586=""),"",'Stu.Detail (1-20)'!C586)</f>
        <v/>
      </c>
      <c r="D584" s="67" t="str">
        <f>IF(OR('Stu.Detail (1-20)'!J586=0,'Stu.Detail (1-20)'!J586=""),"",'Stu.Detail (1-20)'!J586)</f>
        <v/>
      </c>
      <c r="E584" s="67" t="str">
        <f>IF(OR('Stu.Detail (1-20)'!K586=0,'Stu.Detail (1-20)'!K586=""),"",'Stu.Detail (1-20)'!K586)</f>
        <v/>
      </c>
      <c r="F584" s="67" t="str">
        <f>IF(OR('Stu.Detail (1-20)'!L586=0,'Stu.Detail (1-20)'!L586=""),"",'Stu.Detail (1-20)'!L586)</f>
        <v/>
      </c>
      <c r="H584" s="74" t="str">
        <f t="shared" si="6859"/>
        <v/>
      </c>
      <c r="I584" s="67" t="str">
        <f t="shared" si="6860"/>
        <v/>
      </c>
      <c r="J584" s="67" t="str">
        <f t="shared" si="6861"/>
        <v/>
      </c>
      <c r="K584" s="67" t="str">
        <f t="shared" si="6862"/>
        <v/>
      </c>
      <c r="L584" s="67" t="str">
        <f t="shared" si="6863"/>
        <v/>
      </c>
      <c r="M584" s="67" t="str">
        <f t="shared" si="6864"/>
        <v/>
      </c>
      <c r="N584" s="67" t="str">
        <f t="shared" si="6865"/>
        <v/>
      </c>
      <c r="O584" s="67" t="str">
        <f t="shared" si="6866"/>
        <v/>
      </c>
      <c r="P584" s="67" t="str">
        <f t="shared" si="6867"/>
        <v/>
      </c>
      <c r="Q584" s="75" t="str">
        <f t="shared" si="6868"/>
        <v/>
      </c>
      <c r="R584" s="74" t="str">
        <f t="shared" si="6869"/>
        <v/>
      </c>
      <c r="S584" s="67" t="str">
        <f t="shared" si="6870"/>
        <v/>
      </c>
      <c r="T584" s="67" t="str">
        <f t="shared" si="6871"/>
        <v/>
      </c>
      <c r="U584" s="67" t="str">
        <f t="shared" si="6872"/>
        <v/>
      </c>
      <c r="V584" s="67" t="str">
        <f t="shared" si="6873"/>
        <v/>
      </c>
      <c r="W584" s="67" t="str">
        <f t="shared" si="6874"/>
        <v/>
      </c>
      <c r="X584" s="67" t="str">
        <f t="shared" si="6875"/>
        <v/>
      </c>
      <c r="Y584" s="67" t="str">
        <f t="shared" si="6876"/>
        <v/>
      </c>
      <c r="Z584" s="67" t="str">
        <f t="shared" si="6877"/>
        <v/>
      </c>
      <c r="AA584" s="75" t="str">
        <f t="shared" si="6878"/>
        <v/>
      </c>
      <c r="AB584" s="74" t="str">
        <f t="shared" si="6359"/>
        <v/>
      </c>
      <c r="AC584" s="67" t="str">
        <f t="shared" ref="AC584" si="6979">IF(AND($F584=AB$2,$D584=AB$3,$E584=AC$4),1,"")</f>
        <v/>
      </c>
      <c r="AD584" s="67" t="str">
        <f t="shared" si="6880"/>
        <v/>
      </c>
      <c r="AE584" s="67" t="str">
        <f t="shared" si="6881"/>
        <v/>
      </c>
      <c r="AF584" s="67" t="str">
        <f t="shared" si="6882"/>
        <v/>
      </c>
      <c r="AG584" s="67" t="str">
        <f t="shared" si="6883"/>
        <v/>
      </c>
      <c r="AH584" s="67" t="str">
        <f t="shared" si="6884"/>
        <v/>
      </c>
      <c r="AI584" s="67" t="str">
        <f t="shared" si="6885"/>
        <v/>
      </c>
      <c r="AJ584" s="67" t="str">
        <f t="shared" si="6886"/>
        <v/>
      </c>
      <c r="AK584" s="75" t="str">
        <f t="shared" si="6887"/>
        <v/>
      </c>
      <c r="AL584" s="74" t="str">
        <f t="shared" si="6361"/>
        <v/>
      </c>
      <c r="AM584" s="67" t="str">
        <f t="shared" ref="AM584" si="6980">IF(AND($F584=AL$2,$D584=AL$3,$E584=AM$4),1,"")</f>
        <v/>
      </c>
      <c r="AN584" s="67" t="str">
        <f t="shared" si="6889"/>
        <v/>
      </c>
      <c r="AO584" s="67" t="str">
        <f t="shared" si="6890"/>
        <v/>
      </c>
      <c r="AP584" s="67" t="str">
        <f t="shared" si="6891"/>
        <v/>
      </c>
      <c r="AQ584" s="67" t="str">
        <f t="shared" si="6892"/>
        <v/>
      </c>
      <c r="AR584" s="67" t="str">
        <f t="shared" si="6893"/>
        <v/>
      </c>
      <c r="AS584" s="67" t="str">
        <f t="shared" si="6894"/>
        <v/>
      </c>
      <c r="AT584" s="67" t="str">
        <f t="shared" si="6895"/>
        <v/>
      </c>
      <c r="AU584" s="75" t="str">
        <f t="shared" si="6896"/>
        <v/>
      </c>
      <c r="AV584" s="74" t="str">
        <f t="shared" si="6363"/>
        <v/>
      </c>
      <c r="AW584" s="67" t="str">
        <f t="shared" ref="AW584" si="6981">IF(AND($F584=AV$2,$D584=AV$3,$E584=AW$4),1,"")</f>
        <v/>
      </c>
      <c r="AX584" s="67" t="str">
        <f t="shared" si="6898"/>
        <v/>
      </c>
      <c r="AY584" s="67" t="str">
        <f t="shared" si="6899"/>
        <v/>
      </c>
      <c r="AZ584" s="67" t="str">
        <f t="shared" si="6900"/>
        <v/>
      </c>
      <c r="BA584" s="67" t="str">
        <f t="shared" si="6901"/>
        <v/>
      </c>
      <c r="BB584" s="67" t="str">
        <f t="shared" si="6902"/>
        <v/>
      </c>
      <c r="BC584" s="67" t="str">
        <f t="shared" si="6903"/>
        <v/>
      </c>
      <c r="BD584" s="67" t="str">
        <f t="shared" si="6904"/>
        <v/>
      </c>
      <c r="BE584" s="75" t="str">
        <f t="shared" si="6905"/>
        <v/>
      </c>
      <c r="BF584" s="74" t="str">
        <f t="shared" si="6365"/>
        <v/>
      </c>
      <c r="BG584" s="67" t="str">
        <f t="shared" ref="BG584" si="6982">IF(AND($F584=BF$2,$D584=BF$3,$E584=BG$4),1,"")</f>
        <v/>
      </c>
      <c r="BH584" s="67" t="str">
        <f t="shared" si="6907"/>
        <v/>
      </c>
      <c r="BI584" s="67" t="str">
        <f t="shared" si="6908"/>
        <v/>
      </c>
      <c r="BJ584" s="67" t="str">
        <f t="shared" si="6909"/>
        <v/>
      </c>
      <c r="BK584" s="67" t="str">
        <f t="shared" si="6910"/>
        <v/>
      </c>
      <c r="BL584" s="67" t="str">
        <f t="shared" si="6911"/>
        <v/>
      </c>
      <c r="BM584" s="67" t="str">
        <f t="shared" si="6912"/>
        <v/>
      </c>
      <c r="BN584" s="67" t="str">
        <f t="shared" si="6913"/>
        <v/>
      </c>
      <c r="BO584" s="75" t="str">
        <f t="shared" si="6914"/>
        <v/>
      </c>
      <c r="BP584" s="74" t="str">
        <f t="shared" si="6367"/>
        <v/>
      </c>
      <c r="BQ584" s="67" t="str">
        <f t="shared" ref="BQ584" si="6983">IF(AND($F584=BP$2,$D584=BP$3,$E584=BQ$4),1,"")</f>
        <v/>
      </c>
      <c r="BR584" s="67" t="str">
        <f t="shared" si="6916"/>
        <v/>
      </c>
      <c r="BS584" s="67" t="str">
        <f t="shared" si="6917"/>
        <v/>
      </c>
      <c r="BT584" s="67" t="str">
        <f t="shared" si="6918"/>
        <v/>
      </c>
      <c r="BU584" s="67" t="str">
        <f t="shared" si="6919"/>
        <v/>
      </c>
      <c r="BV584" s="67" t="str">
        <f t="shared" si="6920"/>
        <v/>
      </c>
      <c r="BW584" s="67" t="str">
        <f t="shared" si="6921"/>
        <v/>
      </c>
      <c r="BX584" s="67" t="str">
        <f t="shared" si="6922"/>
        <v/>
      </c>
      <c r="BY584" s="75" t="str">
        <f t="shared" si="6923"/>
        <v/>
      </c>
      <c r="BZ584" s="74" t="str">
        <f t="shared" si="6369"/>
        <v/>
      </c>
      <c r="CA584" s="67" t="str">
        <f t="shared" ref="CA584" si="6984">IF(AND($F584=BZ$2,$D584=BZ$3,$E584=CA$4),1,"")</f>
        <v/>
      </c>
      <c r="CB584" s="67" t="str">
        <f t="shared" si="6925"/>
        <v/>
      </c>
      <c r="CC584" s="67" t="str">
        <f t="shared" si="6926"/>
        <v/>
      </c>
      <c r="CD584" s="67" t="str">
        <f t="shared" si="6927"/>
        <v/>
      </c>
      <c r="CE584" s="67" t="str">
        <f t="shared" si="6928"/>
        <v/>
      </c>
      <c r="CF584" s="67" t="str">
        <f t="shared" si="6929"/>
        <v/>
      </c>
      <c r="CG584" s="67" t="str">
        <f t="shared" si="6930"/>
        <v/>
      </c>
      <c r="CH584" s="67" t="str">
        <f t="shared" si="6931"/>
        <v/>
      </c>
      <c r="CI584" s="75" t="str">
        <f t="shared" si="6932"/>
        <v/>
      </c>
      <c r="CJ584" s="74" t="str">
        <f t="shared" si="6371"/>
        <v/>
      </c>
      <c r="CK584" s="67" t="str">
        <f t="shared" ref="CK584" si="6985">IF(AND($F584=CJ$2,$D584=CJ$3,$E584=CK$4),1,"")</f>
        <v/>
      </c>
      <c r="CL584" s="67" t="str">
        <f t="shared" si="6934"/>
        <v/>
      </c>
      <c r="CM584" s="67" t="str">
        <f t="shared" si="6935"/>
        <v/>
      </c>
      <c r="CN584" s="67" t="str">
        <f t="shared" si="6936"/>
        <v/>
      </c>
      <c r="CO584" s="67" t="str">
        <f t="shared" si="6937"/>
        <v/>
      </c>
      <c r="CP584" s="67" t="str">
        <f t="shared" si="6938"/>
        <v/>
      </c>
      <c r="CQ584" s="67" t="str">
        <f t="shared" si="6939"/>
        <v/>
      </c>
      <c r="CR584" s="67" t="str">
        <f t="shared" si="6940"/>
        <v/>
      </c>
      <c r="CS584" s="75" t="str">
        <f t="shared" si="6941"/>
        <v/>
      </c>
      <c r="CT584" s="74" t="str">
        <f t="shared" si="6373"/>
        <v/>
      </c>
      <c r="CU584" s="67" t="str">
        <f t="shared" ref="CU584" si="6986">IF(AND($F584=CT$2,$D584=CT$3,$E584=CU$4),1,"")</f>
        <v/>
      </c>
      <c r="CV584" s="67" t="str">
        <f t="shared" si="6943"/>
        <v/>
      </c>
      <c r="CW584" s="67" t="str">
        <f t="shared" si="6944"/>
        <v/>
      </c>
      <c r="CX584" s="67" t="str">
        <f t="shared" si="6945"/>
        <v/>
      </c>
      <c r="CY584" s="67" t="str">
        <f t="shared" si="6946"/>
        <v/>
      </c>
      <c r="CZ584" s="67" t="str">
        <f t="shared" si="6947"/>
        <v/>
      </c>
      <c r="DA584" s="67" t="str">
        <f t="shared" si="6948"/>
        <v/>
      </c>
      <c r="DB584" s="67" t="str">
        <f t="shared" si="6949"/>
        <v/>
      </c>
      <c r="DC584" s="75" t="str">
        <f t="shared" si="6950"/>
        <v/>
      </c>
      <c r="DD584" s="74" t="str">
        <f t="shared" si="6375"/>
        <v/>
      </c>
      <c r="DE584" s="67" t="str">
        <f t="shared" ref="DE584" si="6987">IF(AND($F584=DD$2,$D584=DD$3,$E584=DE$4),1,"")</f>
        <v/>
      </c>
      <c r="DF584" s="67" t="str">
        <f t="shared" si="6952"/>
        <v/>
      </c>
      <c r="DG584" s="67" t="str">
        <f t="shared" si="6953"/>
        <v/>
      </c>
      <c r="DH584" s="67" t="str">
        <f t="shared" si="6954"/>
        <v/>
      </c>
      <c r="DI584" s="67" t="str">
        <f t="shared" si="6955"/>
        <v/>
      </c>
      <c r="DJ584" s="67" t="str">
        <f t="shared" si="6956"/>
        <v/>
      </c>
      <c r="DK584" s="67" t="str">
        <f t="shared" si="6957"/>
        <v/>
      </c>
      <c r="DL584" s="67" t="str">
        <f t="shared" si="6958"/>
        <v/>
      </c>
      <c r="DM584" s="75" t="str">
        <f t="shared" si="6959"/>
        <v/>
      </c>
      <c r="DN584" s="74" t="str">
        <f t="shared" si="6377"/>
        <v/>
      </c>
      <c r="DO584" s="67" t="str">
        <f t="shared" ref="DO584" si="6988">IF(AND($F584=DN$2,$D584=DN$3,$E584=DO$4),1,"")</f>
        <v/>
      </c>
      <c r="DP584" s="67" t="str">
        <f t="shared" si="6961"/>
        <v/>
      </c>
      <c r="DQ584" s="67" t="str">
        <f t="shared" si="6962"/>
        <v/>
      </c>
      <c r="DR584" s="67" t="str">
        <f t="shared" si="6963"/>
        <v/>
      </c>
      <c r="DS584" s="67" t="str">
        <f t="shared" si="6964"/>
        <v/>
      </c>
      <c r="DT584" s="67" t="str">
        <f t="shared" si="6965"/>
        <v/>
      </c>
      <c r="DU584" s="67" t="str">
        <f t="shared" si="6966"/>
        <v/>
      </c>
      <c r="DV584" s="67" t="str">
        <f t="shared" si="6967"/>
        <v/>
      </c>
      <c r="DW584" s="76" t="str">
        <f t="shared" si="6968"/>
        <v/>
      </c>
      <c r="DX584" s="73"/>
    </row>
    <row r="585" spans="1:128" hidden="1">
      <c r="A585" s="67" t="str">
        <f>IF(OR(B585=0,B585=""),"",'Stu.Detail (1-20)'!A587)</f>
        <v/>
      </c>
      <c r="B585" s="67" t="str">
        <f>IF(OR('Stu.Detail (1-20)'!B587=0,'Stu.Detail (1-20)'!B587=""),"",'Stu.Detail (1-20)'!B587)</f>
        <v/>
      </c>
      <c r="C585" s="68" t="str">
        <f>IF(OR('Stu.Detail (1-20)'!C587=0,'Stu.Detail (1-20)'!C587=""),"",'Stu.Detail (1-20)'!C587)</f>
        <v/>
      </c>
      <c r="D585" s="67" t="str">
        <f>IF(OR('Stu.Detail (1-20)'!J587=0,'Stu.Detail (1-20)'!J587=""),"",'Stu.Detail (1-20)'!J587)</f>
        <v/>
      </c>
      <c r="E585" s="67" t="str">
        <f>IF(OR('Stu.Detail (1-20)'!K587=0,'Stu.Detail (1-20)'!K587=""),"",'Stu.Detail (1-20)'!K587)</f>
        <v/>
      </c>
      <c r="F585" s="67" t="str">
        <f>IF(OR('Stu.Detail (1-20)'!L587=0,'Stu.Detail (1-20)'!L587=""),"",'Stu.Detail (1-20)'!L587)</f>
        <v/>
      </c>
      <c r="H585" s="74" t="str">
        <f t="shared" si="6859"/>
        <v/>
      </c>
      <c r="I585" s="67" t="str">
        <f t="shared" si="6860"/>
        <v/>
      </c>
      <c r="J585" s="67" t="str">
        <f t="shared" si="6861"/>
        <v/>
      </c>
      <c r="K585" s="67" t="str">
        <f t="shared" si="6862"/>
        <v/>
      </c>
      <c r="L585" s="67" t="str">
        <f t="shared" si="6863"/>
        <v/>
      </c>
      <c r="M585" s="67" t="str">
        <f t="shared" si="6864"/>
        <v/>
      </c>
      <c r="N585" s="67" t="str">
        <f t="shared" si="6865"/>
        <v/>
      </c>
      <c r="O585" s="67" t="str">
        <f t="shared" si="6866"/>
        <v/>
      </c>
      <c r="P585" s="67" t="str">
        <f t="shared" si="6867"/>
        <v/>
      </c>
      <c r="Q585" s="75" t="str">
        <f t="shared" si="6868"/>
        <v/>
      </c>
      <c r="R585" s="74" t="str">
        <f t="shared" si="6869"/>
        <v/>
      </c>
      <c r="S585" s="67" t="str">
        <f t="shared" si="6870"/>
        <v/>
      </c>
      <c r="T585" s="67" t="str">
        <f t="shared" si="6871"/>
        <v/>
      </c>
      <c r="U585" s="67" t="str">
        <f t="shared" si="6872"/>
        <v/>
      </c>
      <c r="V585" s="67" t="str">
        <f t="shared" si="6873"/>
        <v/>
      </c>
      <c r="W585" s="67" t="str">
        <f t="shared" si="6874"/>
        <v/>
      </c>
      <c r="X585" s="67" t="str">
        <f t="shared" si="6875"/>
        <v/>
      </c>
      <c r="Y585" s="67" t="str">
        <f t="shared" si="6876"/>
        <v/>
      </c>
      <c r="Z585" s="67" t="str">
        <f t="shared" si="6877"/>
        <v/>
      </c>
      <c r="AA585" s="75" t="str">
        <f t="shared" si="6878"/>
        <v/>
      </c>
      <c r="AB585" s="74" t="str">
        <f t="shared" si="6359"/>
        <v/>
      </c>
      <c r="AC585" s="67" t="str">
        <f t="shared" ref="AC585" si="6989">IF(AND($F585=AB$2,$D585=AB$3,$E585=AC$4),1,"")</f>
        <v/>
      </c>
      <c r="AD585" s="67" t="str">
        <f t="shared" si="6880"/>
        <v/>
      </c>
      <c r="AE585" s="67" t="str">
        <f t="shared" si="6881"/>
        <v/>
      </c>
      <c r="AF585" s="67" t="str">
        <f t="shared" si="6882"/>
        <v/>
      </c>
      <c r="AG585" s="67" t="str">
        <f t="shared" si="6883"/>
        <v/>
      </c>
      <c r="AH585" s="67" t="str">
        <f t="shared" si="6884"/>
        <v/>
      </c>
      <c r="AI585" s="67" t="str">
        <f t="shared" si="6885"/>
        <v/>
      </c>
      <c r="AJ585" s="67" t="str">
        <f t="shared" si="6886"/>
        <v/>
      </c>
      <c r="AK585" s="75" t="str">
        <f t="shared" si="6887"/>
        <v/>
      </c>
      <c r="AL585" s="74" t="str">
        <f t="shared" si="6361"/>
        <v/>
      </c>
      <c r="AM585" s="67" t="str">
        <f t="shared" ref="AM585" si="6990">IF(AND($F585=AL$2,$D585=AL$3,$E585=AM$4),1,"")</f>
        <v/>
      </c>
      <c r="AN585" s="67" t="str">
        <f t="shared" si="6889"/>
        <v/>
      </c>
      <c r="AO585" s="67" t="str">
        <f t="shared" si="6890"/>
        <v/>
      </c>
      <c r="AP585" s="67" t="str">
        <f t="shared" si="6891"/>
        <v/>
      </c>
      <c r="AQ585" s="67" t="str">
        <f t="shared" si="6892"/>
        <v/>
      </c>
      <c r="AR585" s="67" t="str">
        <f t="shared" si="6893"/>
        <v/>
      </c>
      <c r="AS585" s="67" t="str">
        <f t="shared" si="6894"/>
        <v/>
      </c>
      <c r="AT585" s="67" t="str">
        <f t="shared" si="6895"/>
        <v/>
      </c>
      <c r="AU585" s="75" t="str">
        <f t="shared" si="6896"/>
        <v/>
      </c>
      <c r="AV585" s="74" t="str">
        <f t="shared" si="6363"/>
        <v/>
      </c>
      <c r="AW585" s="67" t="str">
        <f t="shared" ref="AW585" si="6991">IF(AND($F585=AV$2,$D585=AV$3,$E585=AW$4),1,"")</f>
        <v/>
      </c>
      <c r="AX585" s="67" t="str">
        <f t="shared" si="6898"/>
        <v/>
      </c>
      <c r="AY585" s="67" t="str">
        <f t="shared" si="6899"/>
        <v/>
      </c>
      <c r="AZ585" s="67" t="str">
        <f t="shared" si="6900"/>
        <v/>
      </c>
      <c r="BA585" s="67" t="str">
        <f t="shared" si="6901"/>
        <v/>
      </c>
      <c r="BB585" s="67" t="str">
        <f t="shared" si="6902"/>
        <v/>
      </c>
      <c r="BC585" s="67" t="str">
        <f t="shared" si="6903"/>
        <v/>
      </c>
      <c r="BD585" s="67" t="str">
        <f t="shared" si="6904"/>
        <v/>
      </c>
      <c r="BE585" s="75" t="str">
        <f t="shared" si="6905"/>
        <v/>
      </c>
      <c r="BF585" s="74" t="str">
        <f t="shared" si="6365"/>
        <v/>
      </c>
      <c r="BG585" s="67" t="str">
        <f t="shared" ref="BG585" si="6992">IF(AND($F585=BF$2,$D585=BF$3,$E585=BG$4),1,"")</f>
        <v/>
      </c>
      <c r="BH585" s="67" t="str">
        <f t="shared" si="6907"/>
        <v/>
      </c>
      <c r="BI585" s="67" t="str">
        <f t="shared" si="6908"/>
        <v/>
      </c>
      <c r="BJ585" s="67" t="str">
        <f t="shared" si="6909"/>
        <v/>
      </c>
      <c r="BK585" s="67" t="str">
        <f t="shared" si="6910"/>
        <v/>
      </c>
      <c r="BL585" s="67" t="str">
        <f t="shared" si="6911"/>
        <v/>
      </c>
      <c r="BM585" s="67" t="str">
        <f t="shared" si="6912"/>
        <v/>
      </c>
      <c r="BN585" s="67" t="str">
        <f t="shared" si="6913"/>
        <v/>
      </c>
      <c r="BO585" s="75" t="str">
        <f t="shared" si="6914"/>
        <v/>
      </c>
      <c r="BP585" s="74" t="str">
        <f t="shared" si="6367"/>
        <v/>
      </c>
      <c r="BQ585" s="67" t="str">
        <f t="shared" ref="BQ585" si="6993">IF(AND($F585=BP$2,$D585=BP$3,$E585=BQ$4),1,"")</f>
        <v/>
      </c>
      <c r="BR585" s="67" t="str">
        <f t="shared" si="6916"/>
        <v/>
      </c>
      <c r="BS585" s="67" t="str">
        <f t="shared" si="6917"/>
        <v/>
      </c>
      <c r="BT585" s="67" t="str">
        <f t="shared" si="6918"/>
        <v/>
      </c>
      <c r="BU585" s="67" t="str">
        <f t="shared" si="6919"/>
        <v/>
      </c>
      <c r="BV585" s="67" t="str">
        <f t="shared" si="6920"/>
        <v/>
      </c>
      <c r="BW585" s="67" t="str">
        <f t="shared" si="6921"/>
        <v/>
      </c>
      <c r="BX585" s="67" t="str">
        <f t="shared" si="6922"/>
        <v/>
      </c>
      <c r="BY585" s="75" t="str">
        <f t="shared" si="6923"/>
        <v/>
      </c>
      <c r="BZ585" s="74" t="str">
        <f t="shared" si="6369"/>
        <v/>
      </c>
      <c r="CA585" s="67" t="str">
        <f t="shared" ref="CA585" si="6994">IF(AND($F585=BZ$2,$D585=BZ$3,$E585=CA$4),1,"")</f>
        <v/>
      </c>
      <c r="CB585" s="67" t="str">
        <f t="shared" si="6925"/>
        <v/>
      </c>
      <c r="CC585" s="67" t="str">
        <f t="shared" si="6926"/>
        <v/>
      </c>
      <c r="CD585" s="67" t="str">
        <f t="shared" si="6927"/>
        <v/>
      </c>
      <c r="CE585" s="67" t="str">
        <f t="shared" si="6928"/>
        <v/>
      </c>
      <c r="CF585" s="67" t="str">
        <f t="shared" si="6929"/>
        <v/>
      </c>
      <c r="CG585" s="67" t="str">
        <f t="shared" si="6930"/>
        <v/>
      </c>
      <c r="CH585" s="67" t="str">
        <f t="shared" si="6931"/>
        <v/>
      </c>
      <c r="CI585" s="75" t="str">
        <f t="shared" si="6932"/>
        <v/>
      </c>
      <c r="CJ585" s="74" t="str">
        <f t="shared" si="6371"/>
        <v/>
      </c>
      <c r="CK585" s="67" t="str">
        <f t="shared" ref="CK585" si="6995">IF(AND($F585=CJ$2,$D585=CJ$3,$E585=CK$4),1,"")</f>
        <v/>
      </c>
      <c r="CL585" s="67" t="str">
        <f t="shared" si="6934"/>
        <v/>
      </c>
      <c r="CM585" s="67" t="str">
        <f t="shared" si="6935"/>
        <v/>
      </c>
      <c r="CN585" s="67" t="str">
        <f t="shared" si="6936"/>
        <v/>
      </c>
      <c r="CO585" s="67" t="str">
        <f t="shared" si="6937"/>
        <v/>
      </c>
      <c r="CP585" s="67" t="str">
        <f t="shared" si="6938"/>
        <v/>
      </c>
      <c r="CQ585" s="67" t="str">
        <f t="shared" si="6939"/>
        <v/>
      </c>
      <c r="CR585" s="67" t="str">
        <f t="shared" si="6940"/>
        <v/>
      </c>
      <c r="CS585" s="75" t="str">
        <f t="shared" si="6941"/>
        <v/>
      </c>
      <c r="CT585" s="74" t="str">
        <f t="shared" si="6373"/>
        <v/>
      </c>
      <c r="CU585" s="67" t="str">
        <f t="shared" ref="CU585" si="6996">IF(AND($F585=CT$2,$D585=CT$3,$E585=CU$4),1,"")</f>
        <v/>
      </c>
      <c r="CV585" s="67" t="str">
        <f t="shared" si="6943"/>
        <v/>
      </c>
      <c r="CW585" s="67" t="str">
        <f t="shared" si="6944"/>
        <v/>
      </c>
      <c r="CX585" s="67" t="str">
        <f t="shared" si="6945"/>
        <v/>
      </c>
      <c r="CY585" s="67" t="str">
        <f t="shared" si="6946"/>
        <v/>
      </c>
      <c r="CZ585" s="67" t="str">
        <f t="shared" si="6947"/>
        <v/>
      </c>
      <c r="DA585" s="67" t="str">
        <f t="shared" si="6948"/>
        <v/>
      </c>
      <c r="DB585" s="67" t="str">
        <f t="shared" si="6949"/>
        <v/>
      </c>
      <c r="DC585" s="75" t="str">
        <f t="shared" si="6950"/>
        <v/>
      </c>
      <c r="DD585" s="74" t="str">
        <f t="shared" si="6375"/>
        <v/>
      </c>
      <c r="DE585" s="67" t="str">
        <f t="shared" ref="DE585" si="6997">IF(AND($F585=DD$2,$D585=DD$3,$E585=DE$4),1,"")</f>
        <v/>
      </c>
      <c r="DF585" s="67" t="str">
        <f t="shared" si="6952"/>
        <v/>
      </c>
      <c r="DG585" s="67" t="str">
        <f t="shared" si="6953"/>
        <v/>
      </c>
      <c r="DH585" s="67" t="str">
        <f t="shared" si="6954"/>
        <v/>
      </c>
      <c r="DI585" s="67" t="str">
        <f t="shared" si="6955"/>
        <v/>
      </c>
      <c r="DJ585" s="67" t="str">
        <f t="shared" si="6956"/>
        <v/>
      </c>
      <c r="DK585" s="67" t="str">
        <f t="shared" si="6957"/>
        <v/>
      </c>
      <c r="DL585" s="67" t="str">
        <f t="shared" si="6958"/>
        <v/>
      </c>
      <c r="DM585" s="75" t="str">
        <f t="shared" si="6959"/>
        <v/>
      </c>
      <c r="DN585" s="74" t="str">
        <f t="shared" si="6377"/>
        <v/>
      </c>
      <c r="DO585" s="67" t="str">
        <f t="shared" ref="DO585" si="6998">IF(AND($F585=DN$2,$D585=DN$3,$E585=DO$4),1,"")</f>
        <v/>
      </c>
      <c r="DP585" s="67" t="str">
        <f t="shared" si="6961"/>
        <v/>
      </c>
      <c r="DQ585" s="67" t="str">
        <f t="shared" si="6962"/>
        <v/>
      </c>
      <c r="DR585" s="67" t="str">
        <f t="shared" si="6963"/>
        <v/>
      </c>
      <c r="DS585" s="67" t="str">
        <f t="shared" si="6964"/>
        <v/>
      </c>
      <c r="DT585" s="67" t="str">
        <f t="shared" si="6965"/>
        <v/>
      </c>
      <c r="DU585" s="67" t="str">
        <f t="shared" si="6966"/>
        <v/>
      </c>
      <c r="DV585" s="67" t="str">
        <f t="shared" si="6967"/>
        <v/>
      </c>
      <c r="DW585" s="76" t="str">
        <f t="shared" si="6968"/>
        <v/>
      </c>
      <c r="DX585" s="73"/>
    </row>
    <row r="586" spans="1:128" hidden="1">
      <c r="A586" s="67" t="str">
        <f>IF(OR(B586=0,B586=""),"",'Stu.Detail (1-20)'!A588)</f>
        <v/>
      </c>
      <c r="B586" s="67" t="str">
        <f>IF(OR('Stu.Detail (1-20)'!B588=0,'Stu.Detail (1-20)'!B588=""),"",'Stu.Detail (1-20)'!B588)</f>
        <v/>
      </c>
      <c r="C586" s="68" t="str">
        <f>IF(OR('Stu.Detail (1-20)'!C588=0,'Stu.Detail (1-20)'!C588=""),"",'Stu.Detail (1-20)'!C588)</f>
        <v/>
      </c>
      <c r="D586" s="67" t="str">
        <f>IF(OR('Stu.Detail (1-20)'!J588=0,'Stu.Detail (1-20)'!J588=""),"",'Stu.Detail (1-20)'!J588)</f>
        <v/>
      </c>
      <c r="E586" s="67" t="str">
        <f>IF(OR('Stu.Detail (1-20)'!K588=0,'Stu.Detail (1-20)'!K588=""),"",'Stu.Detail (1-20)'!K588)</f>
        <v/>
      </c>
      <c r="F586" s="67" t="str">
        <f>IF(OR('Stu.Detail (1-20)'!L588=0,'Stu.Detail (1-20)'!L588=""),"",'Stu.Detail (1-20)'!L588)</f>
        <v/>
      </c>
      <c r="H586" s="74" t="str">
        <f t="shared" si="6859"/>
        <v/>
      </c>
      <c r="I586" s="67" t="str">
        <f t="shared" si="6860"/>
        <v/>
      </c>
      <c r="J586" s="67" t="str">
        <f t="shared" si="6861"/>
        <v/>
      </c>
      <c r="K586" s="67" t="str">
        <f t="shared" si="6862"/>
        <v/>
      </c>
      <c r="L586" s="67" t="str">
        <f t="shared" si="6863"/>
        <v/>
      </c>
      <c r="M586" s="67" t="str">
        <f t="shared" si="6864"/>
        <v/>
      </c>
      <c r="N586" s="67" t="str">
        <f t="shared" si="6865"/>
        <v/>
      </c>
      <c r="O586" s="67" t="str">
        <f t="shared" si="6866"/>
        <v/>
      </c>
      <c r="P586" s="67" t="str">
        <f t="shared" si="6867"/>
        <v/>
      </c>
      <c r="Q586" s="75" t="str">
        <f t="shared" si="6868"/>
        <v/>
      </c>
      <c r="R586" s="74" t="str">
        <f t="shared" si="6869"/>
        <v/>
      </c>
      <c r="S586" s="67" t="str">
        <f t="shared" si="6870"/>
        <v/>
      </c>
      <c r="T586" s="67" t="str">
        <f t="shared" si="6871"/>
        <v/>
      </c>
      <c r="U586" s="67" t="str">
        <f t="shared" si="6872"/>
        <v/>
      </c>
      <c r="V586" s="67" t="str">
        <f t="shared" si="6873"/>
        <v/>
      </c>
      <c r="W586" s="67" t="str">
        <f t="shared" si="6874"/>
        <v/>
      </c>
      <c r="X586" s="67" t="str">
        <f t="shared" si="6875"/>
        <v/>
      </c>
      <c r="Y586" s="67" t="str">
        <f t="shared" si="6876"/>
        <v/>
      </c>
      <c r="Z586" s="67" t="str">
        <f t="shared" si="6877"/>
        <v/>
      </c>
      <c r="AA586" s="75" t="str">
        <f t="shared" si="6878"/>
        <v/>
      </c>
      <c r="AB586" s="74" t="str">
        <f t="shared" si="6359"/>
        <v/>
      </c>
      <c r="AC586" s="67" t="str">
        <f t="shared" ref="AC586" si="6999">IF(AND($F586=AB$2,$D586=AB$3,$E586=AC$4),1,"")</f>
        <v/>
      </c>
      <c r="AD586" s="67" t="str">
        <f t="shared" si="6880"/>
        <v/>
      </c>
      <c r="AE586" s="67" t="str">
        <f t="shared" si="6881"/>
        <v/>
      </c>
      <c r="AF586" s="67" t="str">
        <f t="shared" si="6882"/>
        <v/>
      </c>
      <c r="AG586" s="67" t="str">
        <f t="shared" si="6883"/>
        <v/>
      </c>
      <c r="AH586" s="67" t="str">
        <f t="shared" si="6884"/>
        <v/>
      </c>
      <c r="AI586" s="67" t="str">
        <f t="shared" si="6885"/>
        <v/>
      </c>
      <c r="AJ586" s="67" t="str">
        <f t="shared" si="6886"/>
        <v/>
      </c>
      <c r="AK586" s="75" t="str">
        <f t="shared" si="6887"/>
        <v/>
      </c>
      <c r="AL586" s="74" t="str">
        <f t="shared" si="6361"/>
        <v/>
      </c>
      <c r="AM586" s="67" t="str">
        <f t="shared" ref="AM586" si="7000">IF(AND($F586=AL$2,$D586=AL$3,$E586=AM$4),1,"")</f>
        <v/>
      </c>
      <c r="AN586" s="67" t="str">
        <f t="shared" si="6889"/>
        <v/>
      </c>
      <c r="AO586" s="67" t="str">
        <f t="shared" si="6890"/>
        <v/>
      </c>
      <c r="AP586" s="67" t="str">
        <f t="shared" si="6891"/>
        <v/>
      </c>
      <c r="AQ586" s="67" t="str">
        <f t="shared" si="6892"/>
        <v/>
      </c>
      <c r="AR586" s="67" t="str">
        <f t="shared" si="6893"/>
        <v/>
      </c>
      <c r="AS586" s="67" t="str">
        <f t="shared" si="6894"/>
        <v/>
      </c>
      <c r="AT586" s="67" t="str">
        <f t="shared" si="6895"/>
        <v/>
      </c>
      <c r="AU586" s="75" t="str">
        <f t="shared" si="6896"/>
        <v/>
      </c>
      <c r="AV586" s="74" t="str">
        <f t="shared" si="6363"/>
        <v/>
      </c>
      <c r="AW586" s="67" t="str">
        <f t="shared" ref="AW586" si="7001">IF(AND($F586=AV$2,$D586=AV$3,$E586=AW$4),1,"")</f>
        <v/>
      </c>
      <c r="AX586" s="67" t="str">
        <f t="shared" si="6898"/>
        <v/>
      </c>
      <c r="AY586" s="67" t="str">
        <f t="shared" si="6899"/>
        <v/>
      </c>
      <c r="AZ586" s="67" t="str">
        <f t="shared" si="6900"/>
        <v/>
      </c>
      <c r="BA586" s="67" t="str">
        <f t="shared" si="6901"/>
        <v/>
      </c>
      <c r="BB586" s="67" t="str">
        <f t="shared" si="6902"/>
        <v/>
      </c>
      <c r="BC586" s="67" t="str">
        <f t="shared" si="6903"/>
        <v/>
      </c>
      <c r="BD586" s="67" t="str">
        <f t="shared" si="6904"/>
        <v/>
      </c>
      <c r="BE586" s="75" t="str">
        <f t="shared" si="6905"/>
        <v/>
      </c>
      <c r="BF586" s="74" t="str">
        <f t="shared" si="6365"/>
        <v/>
      </c>
      <c r="BG586" s="67" t="str">
        <f t="shared" ref="BG586" si="7002">IF(AND($F586=BF$2,$D586=BF$3,$E586=BG$4),1,"")</f>
        <v/>
      </c>
      <c r="BH586" s="67" t="str">
        <f t="shared" si="6907"/>
        <v/>
      </c>
      <c r="BI586" s="67" t="str">
        <f t="shared" si="6908"/>
        <v/>
      </c>
      <c r="BJ586" s="67" t="str">
        <f t="shared" si="6909"/>
        <v/>
      </c>
      <c r="BK586" s="67" t="str">
        <f t="shared" si="6910"/>
        <v/>
      </c>
      <c r="BL586" s="67" t="str">
        <f t="shared" si="6911"/>
        <v/>
      </c>
      <c r="BM586" s="67" t="str">
        <f t="shared" si="6912"/>
        <v/>
      </c>
      <c r="BN586" s="67" t="str">
        <f t="shared" si="6913"/>
        <v/>
      </c>
      <c r="BO586" s="75" t="str">
        <f t="shared" si="6914"/>
        <v/>
      </c>
      <c r="BP586" s="74" t="str">
        <f t="shared" si="6367"/>
        <v/>
      </c>
      <c r="BQ586" s="67" t="str">
        <f t="shared" ref="BQ586" si="7003">IF(AND($F586=BP$2,$D586=BP$3,$E586=BQ$4),1,"")</f>
        <v/>
      </c>
      <c r="BR586" s="67" t="str">
        <f t="shared" si="6916"/>
        <v/>
      </c>
      <c r="BS586" s="67" t="str">
        <f t="shared" si="6917"/>
        <v/>
      </c>
      <c r="BT586" s="67" t="str">
        <f t="shared" si="6918"/>
        <v/>
      </c>
      <c r="BU586" s="67" t="str">
        <f t="shared" si="6919"/>
        <v/>
      </c>
      <c r="BV586" s="67" t="str">
        <f t="shared" si="6920"/>
        <v/>
      </c>
      <c r="BW586" s="67" t="str">
        <f t="shared" si="6921"/>
        <v/>
      </c>
      <c r="BX586" s="67" t="str">
        <f t="shared" si="6922"/>
        <v/>
      </c>
      <c r="BY586" s="75" t="str">
        <f t="shared" si="6923"/>
        <v/>
      </c>
      <c r="BZ586" s="74" t="str">
        <f t="shared" si="6369"/>
        <v/>
      </c>
      <c r="CA586" s="67" t="str">
        <f t="shared" ref="CA586" si="7004">IF(AND($F586=BZ$2,$D586=BZ$3,$E586=CA$4),1,"")</f>
        <v/>
      </c>
      <c r="CB586" s="67" t="str">
        <f t="shared" si="6925"/>
        <v/>
      </c>
      <c r="CC586" s="67" t="str">
        <f t="shared" si="6926"/>
        <v/>
      </c>
      <c r="CD586" s="67" t="str">
        <f t="shared" si="6927"/>
        <v/>
      </c>
      <c r="CE586" s="67" t="str">
        <f t="shared" si="6928"/>
        <v/>
      </c>
      <c r="CF586" s="67" t="str">
        <f t="shared" si="6929"/>
        <v/>
      </c>
      <c r="CG586" s="67" t="str">
        <f t="shared" si="6930"/>
        <v/>
      </c>
      <c r="CH586" s="67" t="str">
        <f t="shared" si="6931"/>
        <v/>
      </c>
      <c r="CI586" s="75" t="str">
        <f t="shared" si="6932"/>
        <v/>
      </c>
      <c r="CJ586" s="74" t="str">
        <f t="shared" si="6371"/>
        <v/>
      </c>
      <c r="CK586" s="67" t="str">
        <f t="shared" ref="CK586" si="7005">IF(AND($F586=CJ$2,$D586=CJ$3,$E586=CK$4),1,"")</f>
        <v/>
      </c>
      <c r="CL586" s="67" t="str">
        <f t="shared" si="6934"/>
        <v/>
      </c>
      <c r="CM586" s="67" t="str">
        <f t="shared" si="6935"/>
        <v/>
      </c>
      <c r="CN586" s="67" t="str">
        <f t="shared" si="6936"/>
        <v/>
      </c>
      <c r="CO586" s="67" t="str">
        <f t="shared" si="6937"/>
        <v/>
      </c>
      <c r="CP586" s="67" t="str">
        <f t="shared" si="6938"/>
        <v/>
      </c>
      <c r="CQ586" s="67" t="str">
        <f t="shared" si="6939"/>
        <v/>
      </c>
      <c r="CR586" s="67" t="str">
        <f t="shared" si="6940"/>
        <v/>
      </c>
      <c r="CS586" s="75" t="str">
        <f t="shared" si="6941"/>
        <v/>
      </c>
      <c r="CT586" s="74" t="str">
        <f t="shared" si="6373"/>
        <v/>
      </c>
      <c r="CU586" s="67" t="str">
        <f t="shared" ref="CU586" si="7006">IF(AND($F586=CT$2,$D586=CT$3,$E586=CU$4),1,"")</f>
        <v/>
      </c>
      <c r="CV586" s="67" t="str">
        <f t="shared" si="6943"/>
        <v/>
      </c>
      <c r="CW586" s="67" t="str">
        <f t="shared" si="6944"/>
        <v/>
      </c>
      <c r="CX586" s="67" t="str">
        <f t="shared" si="6945"/>
        <v/>
      </c>
      <c r="CY586" s="67" t="str">
        <f t="shared" si="6946"/>
        <v/>
      </c>
      <c r="CZ586" s="67" t="str">
        <f t="shared" si="6947"/>
        <v/>
      </c>
      <c r="DA586" s="67" t="str">
        <f t="shared" si="6948"/>
        <v/>
      </c>
      <c r="DB586" s="67" t="str">
        <f t="shared" si="6949"/>
        <v/>
      </c>
      <c r="DC586" s="75" t="str">
        <f t="shared" si="6950"/>
        <v/>
      </c>
      <c r="DD586" s="74" t="str">
        <f t="shared" si="6375"/>
        <v/>
      </c>
      <c r="DE586" s="67" t="str">
        <f t="shared" ref="DE586" si="7007">IF(AND($F586=DD$2,$D586=DD$3,$E586=DE$4),1,"")</f>
        <v/>
      </c>
      <c r="DF586" s="67" t="str">
        <f t="shared" si="6952"/>
        <v/>
      </c>
      <c r="DG586" s="67" t="str">
        <f t="shared" si="6953"/>
        <v/>
      </c>
      <c r="DH586" s="67" t="str">
        <f t="shared" si="6954"/>
        <v/>
      </c>
      <c r="DI586" s="67" t="str">
        <f t="shared" si="6955"/>
        <v/>
      </c>
      <c r="DJ586" s="67" t="str">
        <f t="shared" si="6956"/>
        <v/>
      </c>
      <c r="DK586" s="67" t="str">
        <f t="shared" si="6957"/>
        <v/>
      </c>
      <c r="DL586" s="67" t="str">
        <f t="shared" si="6958"/>
        <v/>
      </c>
      <c r="DM586" s="75" t="str">
        <f t="shared" si="6959"/>
        <v/>
      </c>
      <c r="DN586" s="74" t="str">
        <f t="shared" si="6377"/>
        <v/>
      </c>
      <c r="DO586" s="67" t="str">
        <f t="shared" ref="DO586" si="7008">IF(AND($F586=DN$2,$D586=DN$3,$E586=DO$4),1,"")</f>
        <v/>
      </c>
      <c r="DP586" s="67" t="str">
        <f t="shared" si="6961"/>
        <v/>
      </c>
      <c r="DQ586" s="67" t="str">
        <f t="shared" si="6962"/>
        <v/>
      </c>
      <c r="DR586" s="67" t="str">
        <f t="shared" si="6963"/>
        <v/>
      </c>
      <c r="DS586" s="67" t="str">
        <f t="shared" si="6964"/>
        <v/>
      </c>
      <c r="DT586" s="67" t="str">
        <f t="shared" si="6965"/>
        <v/>
      </c>
      <c r="DU586" s="67" t="str">
        <f t="shared" si="6966"/>
        <v/>
      </c>
      <c r="DV586" s="67" t="str">
        <f t="shared" si="6967"/>
        <v/>
      </c>
      <c r="DW586" s="76" t="str">
        <f t="shared" si="6968"/>
        <v/>
      </c>
      <c r="DX586" s="73"/>
    </row>
    <row r="587" spans="1:128" hidden="1">
      <c r="A587" s="67" t="str">
        <f>IF(OR(B587=0,B587=""),"",'Stu.Detail (1-20)'!A589)</f>
        <v/>
      </c>
      <c r="B587" s="67" t="str">
        <f>IF(OR('Stu.Detail (1-20)'!B589=0,'Stu.Detail (1-20)'!B589=""),"",'Stu.Detail (1-20)'!B589)</f>
        <v/>
      </c>
      <c r="C587" s="68" t="str">
        <f>IF(OR('Stu.Detail (1-20)'!C589=0,'Stu.Detail (1-20)'!C589=""),"",'Stu.Detail (1-20)'!C589)</f>
        <v/>
      </c>
      <c r="D587" s="67" t="str">
        <f>IF(OR('Stu.Detail (1-20)'!J589=0,'Stu.Detail (1-20)'!J589=""),"",'Stu.Detail (1-20)'!J589)</f>
        <v/>
      </c>
      <c r="E587" s="67" t="str">
        <f>IF(OR('Stu.Detail (1-20)'!K589=0,'Stu.Detail (1-20)'!K589=""),"",'Stu.Detail (1-20)'!K589)</f>
        <v/>
      </c>
      <c r="F587" s="67" t="str">
        <f>IF(OR('Stu.Detail (1-20)'!L589=0,'Stu.Detail (1-20)'!L589=""),"",'Stu.Detail (1-20)'!L589)</f>
        <v/>
      </c>
      <c r="H587" s="74" t="str">
        <f t="shared" si="6859"/>
        <v/>
      </c>
      <c r="I587" s="67" t="str">
        <f t="shared" si="6860"/>
        <v/>
      </c>
      <c r="J587" s="67" t="str">
        <f t="shared" si="6861"/>
        <v/>
      </c>
      <c r="K587" s="67" t="str">
        <f t="shared" si="6862"/>
        <v/>
      </c>
      <c r="L587" s="67" t="str">
        <f t="shared" si="6863"/>
        <v/>
      </c>
      <c r="M587" s="67" t="str">
        <f t="shared" si="6864"/>
        <v/>
      </c>
      <c r="N587" s="67" t="str">
        <f t="shared" si="6865"/>
        <v/>
      </c>
      <c r="O587" s="67" t="str">
        <f t="shared" si="6866"/>
        <v/>
      </c>
      <c r="P587" s="67" t="str">
        <f t="shared" si="6867"/>
        <v/>
      </c>
      <c r="Q587" s="75" t="str">
        <f t="shared" si="6868"/>
        <v/>
      </c>
      <c r="R587" s="74" t="str">
        <f t="shared" si="6869"/>
        <v/>
      </c>
      <c r="S587" s="67" t="str">
        <f t="shared" si="6870"/>
        <v/>
      </c>
      <c r="T587" s="67" t="str">
        <f t="shared" si="6871"/>
        <v/>
      </c>
      <c r="U587" s="67" t="str">
        <f t="shared" si="6872"/>
        <v/>
      </c>
      <c r="V587" s="67" t="str">
        <f t="shared" si="6873"/>
        <v/>
      </c>
      <c r="W587" s="67" t="str">
        <f t="shared" si="6874"/>
        <v/>
      </c>
      <c r="X587" s="67" t="str">
        <f t="shared" si="6875"/>
        <v/>
      </c>
      <c r="Y587" s="67" t="str">
        <f t="shared" si="6876"/>
        <v/>
      </c>
      <c r="Z587" s="67" t="str">
        <f t="shared" si="6877"/>
        <v/>
      </c>
      <c r="AA587" s="75" t="str">
        <f t="shared" si="6878"/>
        <v/>
      </c>
      <c r="AB587" s="74" t="str">
        <f t="shared" si="6359"/>
        <v/>
      </c>
      <c r="AC587" s="67" t="str">
        <f t="shared" ref="AC587" si="7009">IF(AND($F587=AB$2,$D587=AB$3,$E587=AC$4),1,"")</f>
        <v/>
      </c>
      <c r="AD587" s="67" t="str">
        <f t="shared" si="6880"/>
        <v/>
      </c>
      <c r="AE587" s="67" t="str">
        <f t="shared" si="6881"/>
        <v/>
      </c>
      <c r="AF587" s="67" t="str">
        <f t="shared" si="6882"/>
        <v/>
      </c>
      <c r="AG587" s="67" t="str">
        <f t="shared" si="6883"/>
        <v/>
      </c>
      <c r="AH587" s="67" t="str">
        <f t="shared" si="6884"/>
        <v/>
      </c>
      <c r="AI587" s="67" t="str">
        <f t="shared" si="6885"/>
        <v/>
      </c>
      <c r="AJ587" s="67" t="str">
        <f t="shared" si="6886"/>
        <v/>
      </c>
      <c r="AK587" s="75" t="str">
        <f t="shared" si="6887"/>
        <v/>
      </c>
      <c r="AL587" s="74" t="str">
        <f t="shared" si="6361"/>
        <v/>
      </c>
      <c r="AM587" s="67" t="str">
        <f t="shared" ref="AM587" si="7010">IF(AND($F587=AL$2,$D587=AL$3,$E587=AM$4),1,"")</f>
        <v/>
      </c>
      <c r="AN587" s="67" t="str">
        <f t="shared" si="6889"/>
        <v/>
      </c>
      <c r="AO587" s="67" t="str">
        <f t="shared" si="6890"/>
        <v/>
      </c>
      <c r="AP587" s="67" t="str">
        <f t="shared" si="6891"/>
        <v/>
      </c>
      <c r="AQ587" s="67" t="str">
        <f t="shared" si="6892"/>
        <v/>
      </c>
      <c r="AR587" s="67" t="str">
        <f t="shared" si="6893"/>
        <v/>
      </c>
      <c r="AS587" s="67" t="str">
        <f t="shared" si="6894"/>
        <v/>
      </c>
      <c r="AT587" s="67" t="str">
        <f t="shared" si="6895"/>
        <v/>
      </c>
      <c r="AU587" s="75" t="str">
        <f t="shared" si="6896"/>
        <v/>
      </c>
      <c r="AV587" s="74" t="str">
        <f t="shared" si="6363"/>
        <v/>
      </c>
      <c r="AW587" s="67" t="str">
        <f t="shared" ref="AW587" si="7011">IF(AND($F587=AV$2,$D587=AV$3,$E587=AW$4),1,"")</f>
        <v/>
      </c>
      <c r="AX587" s="67" t="str">
        <f t="shared" si="6898"/>
        <v/>
      </c>
      <c r="AY587" s="67" t="str">
        <f t="shared" si="6899"/>
        <v/>
      </c>
      <c r="AZ587" s="67" t="str">
        <f t="shared" si="6900"/>
        <v/>
      </c>
      <c r="BA587" s="67" t="str">
        <f t="shared" si="6901"/>
        <v/>
      </c>
      <c r="BB587" s="67" t="str">
        <f t="shared" si="6902"/>
        <v/>
      </c>
      <c r="BC587" s="67" t="str">
        <f t="shared" si="6903"/>
        <v/>
      </c>
      <c r="BD587" s="67" t="str">
        <f t="shared" si="6904"/>
        <v/>
      </c>
      <c r="BE587" s="75" t="str">
        <f t="shared" si="6905"/>
        <v/>
      </c>
      <c r="BF587" s="74" t="str">
        <f t="shared" si="6365"/>
        <v/>
      </c>
      <c r="BG587" s="67" t="str">
        <f t="shared" ref="BG587" si="7012">IF(AND($F587=BF$2,$D587=BF$3,$E587=BG$4),1,"")</f>
        <v/>
      </c>
      <c r="BH587" s="67" t="str">
        <f t="shared" si="6907"/>
        <v/>
      </c>
      <c r="BI587" s="67" t="str">
        <f t="shared" si="6908"/>
        <v/>
      </c>
      <c r="BJ587" s="67" t="str">
        <f t="shared" si="6909"/>
        <v/>
      </c>
      <c r="BK587" s="67" t="str">
        <f t="shared" si="6910"/>
        <v/>
      </c>
      <c r="BL587" s="67" t="str">
        <f t="shared" si="6911"/>
        <v/>
      </c>
      <c r="BM587" s="67" t="str">
        <f t="shared" si="6912"/>
        <v/>
      </c>
      <c r="BN587" s="67" t="str">
        <f t="shared" si="6913"/>
        <v/>
      </c>
      <c r="BO587" s="75" t="str">
        <f t="shared" si="6914"/>
        <v/>
      </c>
      <c r="BP587" s="74" t="str">
        <f t="shared" si="6367"/>
        <v/>
      </c>
      <c r="BQ587" s="67" t="str">
        <f t="shared" ref="BQ587" si="7013">IF(AND($F587=BP$2,$D587=BP$3,$E587=BQ$4),1,"")</f>
        <v/>
      </c>
      <c r="BR587" s="67" t="str">
        <f t="shared" si="6916"/>
        <v/>
      </c>
      <c r="BS587" s="67" t="str">
        <f t="shared" si="6917"/>
        <v/>
      </c>
      <c r="BT587" s="67" t="str">
        <f t="shared" si="6918"/>
        <v/>
      </c>
      <c r="BU587" s="67" t="str">
        <f t="shared" si="6919"/>
        <v/>
      </c>
      <c r="BV587" s="67" t="str">
        <f t="shared" si="6920"/>
        <v/>
      </c>
      <c r="BW587" s="67" t="str">
        <f t="shared" si="6921"/>
        <v/>
      </c>
      <c r="BX587" s="67" t="str">
        <f t="shared" si="6922"/>
        <v/>
      </c>
      <c r="BY587" s="75" t="str">
        <f t="shared" si="6923"/>
        <v/>
      </c>
      <c r="BZ587" s="74" t="str">
        <f t="shared" si="6369"/>
        <v/>
      </c>
      <c r="CA587" s="67" t="str">
        <f t="shared" ref="CA587" si="7014">IF(AND($F587=BZ$2,$D587=BZ$3,$E587=CA$4),1,"")</f>
        <v/>
      </c>
      <c r="CB587" s="67" t="str">
        <f t="shared" si="6925"/>
        <v/>
      </c>
      <c r="CC587" s="67" t="str">
        <f t="shared" si="6926"/>
        <v/>
      </c>
      <c r="CD587" s="67" t="str">
        <f t="shared" si="6927"/>
        <v/>
      </c>
      <c r="CE587" s="67" t="str">
        <f t="shared" si="6928"/>
        <v/>
      </c>
      <c r="CF587" s="67" t="str">
        <f t="shared" si="6929"/>
        <v/>
      </c>
      <c r="CG587" s="67" t="str">
        <f t="shared" si="6930"/>
        <v/>
      </c>
      <c r="CH587" s="67" t="str">
        <f t="shared" si="6931"/>
        <v/>
      </c>
      <c r="CI587" s="75" t="str">
        <f t="shared" si="6932"/>
        <v/>
      </c>
      <c r="CJ587" s="74" t="str">
        <f t="shared" si="6371"/>
        <v/>
      </c>
      <c r="CK587" s="67" t="str">
        <f t="shared" ref="CK587" si="7015">IF(AND($F587=CJ$2,$D587=CJ$3,$E587=CK$4),1,"")</f>
        <v/>
      </c>
      <c r="CL587" s="67" t="str">
        <f t="shared" si="6934"/>
        <v/>
      </c>
      <c r="CM587" s="67" t="str">
        <f t="shared" si="6935"/>
        <v/>
      </c>
      <c r="CN587" s="67" t="str">
        <f t="shared" si="6936"/>
        <v/>
      </c>
      <c r="CO587" s="67" t="str">
        <f t="shared" si="6937"/>
        <v/>
      </c>
      <c r="CP587" s="67" t="str">
        <f t="shared" si="6938"/>
        <v/>
      </c>
      <c r="CQ587" s="67" t="str">
        <f t="shared" si="6939"/>
        <v/>
      </c>
      <c r="CR587" s="67" t="str">
        <f t="shared" si="6940"/>
        <v/>
      </c>
      <c r="CS587" s="75" t="str">
        <f t="shared" si="6941"/>
        <v/>
      </c>
      <c r="CT587" s="74" t="str">
        <f t="shared" si="6373"/>
        <v/>
      </c>
      <c r="CU587" s="67" t="str">
        <f t="shared" ref="CU587" si="7016">IF(AND($F587=CT$2,$D587=CT$3,$E587=CU$4),1,"")</f>
        <v/>
      </c>
      <c r="CV587" s="67" t="str">
        <f t="shared" si="6943"/>
        <v/>
      </c>
      <c r="CW587" s="67" t="str">
        <f t="shared" si="6944"/>
        <v/>
      </c>
      <c r="CX587" s="67" t="str">
        <f t="shared" si="6945"/>
        <v/>
      </c>
      <c r="CY587" s="67" t="str">
        <f t="shared" si="6946"/>
        <v/>
      </c>
      <c r="CZ587" s="67" t="str">
        <f t="shared" si="6947"/>
        <v/>
      </c>
      <c r="DA587" s="67" t="str">
        <f t="shared" si="6948"/>
        <v/>
      </c>
      <c r="DB587" s="67" t="str">
        <f t="shared" si="6949"/>
        <v/>
      </c>
      <c r="DC587" s="75" t="str">
        <f t="shared" si="6950"/>
        <v/>
      </c>
      <c r="DD587" s="74" t="str">
        <f t="shared" si="6375"/>
        <v/>
      </c>
      <c r="DE587" s="67" t="str">
        <f t="shared" ref="DE587" si="7017">IF(AND($F587=DD$2,$D587=DD$3,$E587=DE$4),1,"")</f>
        <v/>
      </c>
      <c r="DF587" s="67" t="str">
        <f t="shared" si="6952"/>
        <v/>
      </c>
      <c r="DG587" s="67" t="str">
        <f t="shared" si="6953"/>
        <v/>
      </c>
      <c r="DH587" s="67" t="str">
        <f t="shared" si="6954"/>
        <v/>
      </c>
      <c r="DI587" s="67" t="str">
        <f t="shared" si="6955"/>
        <v/>
      </c>
      <c r="DJ587" s="67" t="str">
        <f t="shared" si="6956"/>
        <v/>
      </c>
      <c r="DK587" s="67" t="str">
        <f t="shared" si="6957"/>
        <v/>
      </c>
      <c r="DL587" s="67" t="str">
        <f t="shared" si="6958"/>
        <v/>
      </c>
      <c r="DM587" s="75" t="str">
        <f t="shared" si="6959"/>
        <v/>
      </c>
      <c r="DN587" s="74" t="str">
        <f t="shared" si="6377"/>
        <v/>
      </c>
      <c r="DO587" s="67" t="str">
        <f t="shared" ref="DO587" si="7018">IF(AND($F587=DN$2,$D587=DN$3,$E587=DO$4),1,"")</f>
        <v/>
      </c>
      <c r="DP587" s="67" t="str">
        <f t="shared" si="6961"/>
        <v/>
      </c>
      <c r="DQ587" s="67" t="str">
        <f t="shared" si="6962"/>
        <v/>
      </c>
      <c r="DR587" s="67" t="str">
        <f t="shared" si="6963"/>
        <v/>
      </c>
      <c r="DS587" s="67" t="str">
        <f t="shared" si="6964"/>
        <v/>
      </c>
      <c r="DT587" s="67" t="str">
        <f t="shared" si="6965"/>
        <v/>
      </c>
      <c r="DU587" s="67" t="str">
        <f t="shared" si="6966"/>
        <v/>
      </c>
      <c r="DV587" s="67" t="str">
        <f t="shared" si="6967"/>
        <v/>
      </c>
      <c r="DW587" s="76" t="str">
        <f t="shared" si="6968"/>
        <v/>
      </c>
      <c r="DX587" s="73"/>
    </row>
    <row r="588" spans="1:128" hidden="1">
      <c r="A588" s="67" t="str">
        <f>IF(OR(B588=0,B588=""),"",'Stu.Detail (1-20)'!A590)</f>
        <v/>
      </c>
      <c r="B588" s="67" t="str">
        <f>IF(OR('Stu.Detail (1-20)'!B590=0,'Stu.Detail (1-20)'!B590=""),"",'Stu.Detail (1-20)'!B590)</f>
        <v/>
      </c>
      <c r="C588" s="68" t="str">
        <f>IF(OR('Stu.Detail (1-20)'!C590=0,'Stu.Detail (1-20)'!C590=""),"",'Stu.Detail (1-20)'!C590)</f>
        <v/>
      </c>
      <c r="D588" s="67" t="str">
        <f>IF(OR('Stu.Detail (1-20)'!J590=0,'Stu.Detail (1-20)'!J590=""),"",'Stu.Detail (1-20)'!J590)</f>
        <v/>
      </c>
      <c r="E588" s="67" t="str">
        <f>IF(OR('Stu.Detail (1-20)'!K590=0,'Stu.Detail (1-20)'!K590=""),"",'Stu.Detail (1-20)'!K590)</f>
        <v/>
      </c>
      <c r="F588" s="67" t="str">
        <f>IF(OR('Stu.Detail (1-20)'!L590=0,'Stu.Detail (1-20)'!L590=""),"",'Stu.Detail (1-20)'!L590)</f>
        <v/>
      </c>
      <c r="H588" s="74" t="str">
        <f t="shared" si="6859"/>
        <v/>
      </c>
      <c r="I588" s="67" t="str">
        <f t="shared" si="6860"/>
        <v/>
      </c>
      <c r="J588" s="67" t="str">
        <f t="shared" si="6861"/>
        <v/>
      </c>
      <c r="K588" s="67" t="str">
        <f t="shared" si="6862"/>
        <v/>
      </c>
      <c r="L588" s="67" t="str">
        <f t="shared" si="6863"/>
        <v/>
      </c>
      <c r="M588" s="67" t="str">
        <f t="shared" si="6864"/>
        <v/>
      </c>
      <c r="N588" s="67" t="str">
        <f t="shared" si="6865"/>
        <v/>
      </c>
      <c r="O588" s="67" t="str">
        <f t="shared" si="6866"/>
        <v/>
      </c>
      <c r="P588" s="67" t="str">
        <f t="shared" si="6867"/>
        <v/>
      </c>
      <c r="Q588" s="75" t="str">
        <f t="shared" si="6868"/>
        <v/>
      </c>
      <c r="R588" s="74" t="str">
        <f t="shared" si="6869"/>
        <v/>
      </c>
      <c r="S588" s="67" t="str">
        <f t="shared" si="6870"/>
        <v/>
      </c>
      <c r="T588" s="67" t="str">
        <f t="shared" si="6871"/>
        <v/>
      </c>
      <c r="U588" s="67" t="str">
        <f t="shared" si="6872"/>
        <v/>
      </c>
      <c r="V588" s="67" t="str">
        <f t="shared" si="6873"/>
        <v/>
      </c>
      <c r="W588" s="67" t="str">
        <f t="shared" si="6874"/>
        <v/>
      </c>
      <c r="X588" s="67" t="str">
        <f t="shared" si="6875"/>
        <v/>
      </c>
      <c r="Y588" s="67" t="str">
        <f t="shared" si="6876"/>
        <v/>
      </c>
      <c r="Z588" s="67" t="str">
        <f t="shared" si="6877"/>
        <v/>
      </c>
      <c r="AA588" s="75" t="str">
        <f t="shared" si="6878"/>
        <v/>
      </c>
      <c r="AB588" s="74" t="str">
        <f t="shared" si="6359"/>
        <v/>
      </c>
      <c r="AC588" s="67" t="str">
        <f t="shared" ref="AC588" si="7019">IF(AND($F588=AB$2,$D588=AB$3,$E588=AC$4),1,"")</f>
        <v/>
      </c>
      <c r="AD588" s="67" t="str">
        <f t="shared" si="6880"/>
        <v/>
      </c>
      <c r="AE588" s="67" t="str">
        <f t="shared" si="6881"/>
        <v/>
      </c>
      <c r="AF588" s="67" t="str">
        <f t="shared" si="6882"/>
        <v/>
      </c>
      <c r="AG588" s="67" t="str">
        <f t="shared" si="6883"/>
        <v/>
      </c>
      <c r="AH588" s="67" t="str">
        <f t="shared" si="6884"/>
        <v/>
      </c>
      <c r="AI588" s="67" t="str">
        <f t="shared" si="6885"/>
        <v/>
      </c>
      <c r="AJ588" s="67" t="str">
        <f t="shared" si="6886"/>
        <v/>
      </c>
      <c r="AK588" s="75" t="str">
        <f t="shared" si="6887"/>
        <v/>
      </c>
      <c r="AL588" s="74" t="str">
        <f t="shared" si="6361"/>
        <v/>
      </c>
      <c r="AM588" s="67" t="str">
        <f t="shared" ref="AM588" si="7020">IF(AND($F588=AL$2,$D588=AL$3,$E588=AM$4),1,"")</f>
        <v/>
      </c>
      <c r="AN588" s="67" t="str">
        <f t="shared" si="6889"/>
        <v/>
      </c>
      <c r="AO588" s="67" t="str">
        <f t="shared" si="6890"/>
        <v/>
      </c>
      <c r="AP588" s="67" t="str">
        <f t="shared" si="6891"/>
        <v/>
      </c>
      <c r="AQ588" s="67" t="str">
        <f t="shared" si="6892"/>
        <v/>
      </c>
      <c r="AR588" s="67" t="str">
        <f t="shared" si="6893"/>
        <v/>
      </c>
      <c r="AS588" s="67" t="str">
        <f t="shared" si="6894"/>
        <v/>
      </c>
      <c r="AT588" s="67" t="str">
        <f t="shared" si="6895"/>
        <v/>
      </c>
      <c r="AU588" s="75" t="str">
        <f t="shared" si="6896"/>
        <v/>
      </c>
      <c r="AV588" s="74" t="str">
        <f t="shared" si="6363"/>
        <v/>
      </c>
      <c r="AW588" s="67" t="str">
        <f t="shared" ref="AW588" si="7021">IF(AND($F588=AV$2,$D588=AV$3,$E588=AW$4),1,"")</f>
        <v/>
      </c>
      <c r="AX588" s="67" t="str">
        <f t="shared" si="6898"/>
        <v/>
      </c>
      <c r="AY588" s="67" t="str">
        <f t="shared" si="6899"/>
        <v/>
      </c>
      <c r="AZ588" s="67" t="str">
        <f t="shared" si="6900"/>
        <v/>
      </c>
      <c r="BA588" s="67" t="str">
        <f t="shared" si="6901"/>
        <v/>
      </c>
      <c r="BB588" s="67" t="str">
        <f t="shared" si="6902"/>
        <v/>
      </c>
      <c r="BC588" s="67" t="str">
        <f t="shared" si="6903"/>
        <v/>
      </c>
      <c r="BD588" s="67" t="str">
        <f t="shared" si="6904"/>
        <v/>
      </c>
      <c r="BE588" s="75" t="str">
        <f t="shared" si="6905"/>
        <v/>
      </c>
      <c r="BF588" s="74" t="str">
        <f t="shared" si="6365"/>
        <v/>
      </c>
      <c r="BG588" s="67" t="str">
        <f t="shared" ref="BG588" si="7022">IF(AND($F588=BF$2,$D588=BF$3,$E588=BG$4),1,"")</f>
        <v/>
      </c>
      <c r="BH588" s="67" t="str">
        <f t="shared" si="6907"/>
        <v/>
      </c>
      <c r="BI588" s="67" t="str">
        <f t="shared" si="6908"/>
        <v/>
      </c>
      <c r="BJ588" s="67" t="str">
        <f t="shared" si="6909"/>
        <v/>
      </c>
      <c r="BK588" s="67" t="str">
        <f t="shared" si="6910"/>
        <v/>
      </c>
      <c r="BL588" s="67" t="str">
        <f t="shared" si="6911"/>
        <v/>
      </c>
      <c r="BM588" s="67" t="str">
        <f t="shared" si="6912"/>
        <v/>
      </c>
      <c r="BN588" s="67" t="str">
        <f t="shared" si="6913"/>
        <v/>
      </c>
      <c r="BO588" s="75" t="str">
        <f t="shared" si="6914"/>
        <v/>
      </c>
      <c r="BP588" s="74" t="str">
        <f t="shared" si="6367"/>
        <v/>
      </c>
      <c r="BQ588" s="67" t="str">
        <f t="shared" ref="BQ588" si="7023">IF(AND($F588=BP$2,$D588=BP$3,$E588=BQ$4),1,"")</f>
        <v/>
      </c>
      <c r="BR588" s="67" t="str">
        <f t="shared" si="6916"/>
        <v/>
      </c>
      <c r="BS588" s="67" t="str">
        <f t="shared" si="6917"/>
        <v/>
      </c>
      <c r="BT588" s="67" t="str">
        <f t="shared" si="6918"/>
        <v/>
      </c>
      <c r="BU588" s="67" t="str">
        <f t="shared" si="6919"/>
        <v/>
      </c>
      <c r="BV588" s="67" t="str">
        <f t="shared" si="6920"/>
        <v/>
      </c>
      <c r="BW588" s="67" t="str">
        <f t="shared" si="6921"/>
        <v/>
      </c>
      <c r="BX588" s="67" t="str">
        <f t="shared" si="6922"/>
        <v/>
      </c>
      <c r="BY588" s="75" t="str">
        <f t="shared" si="6923"/>
        <v/>
      </c>
      <c r="BZ588" s="74" t="str">
        <f t="shared" si="6369"/>
        <v/>
      </c>
      <c r="CA588" s="67" t="str">
        <f t="shared" ref="CA588" si="7024">IF(AND($F588=BZ$2,$D588=BZ$3,$E588=CA$4),1,"")</f>
        <v/>
      </c>
      <c r="CB588" s="67" t="str">
        <f t="shared" si="6925"/>
        <v/>
      </c>
      <c r="CC588" s="67" t="str">
        <f t="shared" si="6926"/>
        <v/>
      </c>
      <c r="CD588" s="67" t="str">
        <f t="shared" si="6927"/>
        <v/>
      </c>
      <c r="CE588" s="67" t="str">
        <f t="shared" si="6928"/>
        <v/>
      </c>
      <c r="CF588" s="67" t="str">
        <f t="shared" si="6929"/>
        <v/>
      </c>
      <c r="CG588" s="67" t="str">
        <f t="shared" si="6930"/>
        <v/>
      </c>
      <c r="CH588" s="67" t="str">
        <f t="shared" si="6931"/>
        <v/>
      </c>
      <c r="CI588" s="75" t="str">
        <f t="shared" si="6932"/>
        <v/>
      </c>
      <c r="CJ588" s="74" t="str">
        <f t="shared" si="6371"/>
        <v/>
      </c>
      <c r="CK588" s="67" t="str">
        <f t="shared" ref="CK588" si="7025">IF(AND($F588=CJ$2,$D588=CJ$3,$E588=CK$4),1,"")</f>
        <v/>
      </c>
      <c r="CL588" s="67" t="str">
        <f t="shared" si="6934"/>
        <v/>
      </c>
      <c r="CM588" s="67" t="str">
        <f t="shared" si="6935"/>
        <v/>
      </c>
      <c r="CN588" s="67" t="str">
        <f t="shared" si="6936"/>
        <v/>
      </c>
      <c r="CO588" s="67" t="str">
        <f t="shared" si="6937"/>
        <v/>
      </c>
      <c r="CP588" s="67" t="str">
        <f t="shared" si="6938"/>
        <v/>
      </c>
      <c r="CQ588" s="67" t="str">
        <f t="shared" si="6939"/>
        <v/>
      </c>
      <c r="CR588" s="67" t="str">
        <f t="shared" si="6940"/>
        <v/>
      </c>
      <c r="CS588" s="75" t="str">
        <f t="shared" si="6941"/>
        <v/>
      </c>
      <c r="CT588" s="74" t="str">
        <f t="shared" si="6373"/>
        <v/>
      </c>
      <c r="CU588" s="67" t="str">
        <f t="shared" ref="CU588" si="7026">IF(AND($F588=CT$2,$D588=CT$3,$E588=CU$4),1,"")</f>
        <v/>
      </c>
      <c r="CV588" s="67" t="str">
        <f t="shared" si="6943"/>
        <v/>
      </c>
      <c r="CW588" s="67" t="str">
        <f t="shared" si="6944"/>
        <v/>
      </c>
      <c r="CX588" s="67" t="str">
        <f t="shared" si="6945"/>
        <v/>
      </c>
      <c r="CY588" s="67" t="str">
        <f t="shared" si="6946"/>
        <v/>
      </c>
      <c r="CZ588" s="67" t="str">
        <f t="shared" si="6947"/>
        <v/>
      </c>
      <c r="DA588" s="67" t="str">
        <f t="shared" si="6948"/>
        <v/>
      </c>
      <c r="DB588" s="67" t="str">
        <f t="shared" si="6949"/>
        <v/>
      </c>
      <c r="DC588" s="75" t="str">
        <f t="shared" si="6950"/>
        <v/>
      </c>
      <c r="DD588" s="74" t="str">
        <f t="shared" si="6375"/>
        <v/>
      </c>
      <c r="DE588" s="67" t="str">
        <f t="shared" ref="DE588" si="7027">IF(AND($F588=DD$2,$D588=DD$3,$E588=DE$4),1,"")</f>
        <v/>
      </c>
      <c r="DF588" s="67" t="str">
        <f t="shared" si="6952"/>
        <v/>
      </c>
      <c r="DG588" s="67" t="str">
        <f t="shared" si="6953"/>
        <v/>
      </c>
      <c r="DH588" s="67" t="str">
        <f t="shared" si="6954"/>
        <v/>
      </c>
      <c r="DI588" s="67" t="str">
        <f t="shared" si="6955"/>
        <v/>
      </c>
      <c r="DJ588" s="67" t="str">
        <f t="shared" si="6956"/>
        <v/>
      </c>
      <c r="DK588" s="67" t="str">
        <f t="shared" si="6957"/>
        <v/>
      </c>
      <c r="DL588" s="67" t="str">
        <f t="shared" si="6958"/>
        <v/>
      </c>
      <c r="DM588" s="75" t="str">
        <f t="shared" si="6959"/>
        <v/>
      </c>
      <c r="DN588" s="74" t="str">
        <f t="shared" si="6377"/>
        <v/>
      </c>
      <c r="DO588" s="67" t="str">
        <f t="shared" ref="DO588" si="7028">IF(AND($F588=DN$2,$D588=DN$3,$E588=DO$4),1,"")</f>
        <v/>
      </c>
      <c r="DP588" s="67" t="str">
        <f t="shared" si="6961"/>
        <v/>
      </c>
      <c r="DQ588" s="67" t="str">
        <f t="shared" si="6962"/>
        <v/>
      </c>
      <c r="DR588" s="67" t="str">
        <f t="shared" si="6963"/>
        <v/>
      </c>
      <c r="DS588" s="67" t="str">
        <f t="shared" si="6964"/>
        <v/>
      </c>
      <c r="DT588" s="67" t="str">
        <f t="shared" si="6965"/>
        <v/>
      </c>
      <c r="DU588" s="67" t="str">
        <f t="shared" si="6966"/>
        <v/>
      </c>
      <c r="DV588" s="67" t="str">
        <f t="shared" si="6967"/>
        <v/>
      </c>
      <c r="DW588" s="76" t="str">
        <f t="shared" si="6968"/>
        <v/>
      </c>
      <c r="DX588" s="73"/>
    </row>
    <row r="589" spans="1:128" hidden="1">
      <c r="A589" s="67" t="str">
        <f>IF(OR(B589=0,B589=""),"",'Stu.Detail (1-20)'!A591)</f>
        <v/>
      </c>
      <c r="B589" s="67" t="str">
        <f>IF(OR('Stu.Detail (1-20)'!B591=0,'Stu.Detail (1-20)'!B591=""),"",'Stu.Detail (1-20)'!B591)</f>
        <v/>
      </c>
      <c r="C589" s="68" t="str">
        <f>IF(OR('Stu.Detail (1-20)'!C591=0,'Stu.Detail (1-20)'!C591=""),"",'Stu.Detail (1-20)'!C591)</f>
        <v/>
      </c>
      <c r="D589" s="67" t="str">
        <f>IF(OR('Stu.Detail (1-20)'!J591=0,'Stu.Detail (1-20)'!J591=""),"",'Stu.Detail (1-20)'!J591)</f>
        <v/>
      </c>
      <c r="E589" s="67" t="str">
        <f>IF(OR('Stu.Detail (1-20)'!K591=0,'Stu.Detail (1-20)'!K591=""),"",'Stu.Detail (1-20)'!K591)</f>
        <v/>
      </c>
      <c r="F589" s="67" t="str">
        <f>IF(OR('Stu.Detail (1-20)'!L591=0,'Stu.Detail (1-20)'!L591=""),"",'Stu.Detail (1-20)'!L591)</f>
        <v/>
      </c>
      <c r="H589" s="74" t="str">
        <f t="shared" si="6859"/>
        <v/>
      </c>
      <c r="I589" s="67" t="str">
        <f t="shared" si="6860"/>
        <v/>
      </c>
      <c r="J589" s="67" t="str">
        <f t="shared" si="6861"/>
        <v/>
      </c>
      <c r="K589" s="67" t="str">
        <f t="shared" si="6862"/>
        <v/>
      </c>
      <c r="L589" s="67" t="str">
        <f t="shared" si="6863"/>
        <v/>
      </c>
      <c r="M589" s="67" t="str">
        <f t="shared" si="6864"/>
        <v/>
      </c>
      <c r="N589" s="67" t="str">
        <f t="shared" si="6865"/>
        <v/>
      </c>
      <c r="O589" s="67" t="str">
        <f t="shared" si="6866"/>
        <v/>
      </c>
      <c r="P589" s="67" t="str">
        <f t="shared" si="6867"/>
        <v/>
      </c>
      <c r="Q589" s="75" t="str">
        <f t="shared" si="6868"/>
        <v/>
      </c>
      <c r="R589" s="74" t="str">
        <f t="shared" si="6869"/>
        <v/>
      </c>
      <c r="S589" s="67" t="str">
        <f t="shared" si="6870"/>
        <v/>
      </c>
      <c r="T589" s="67" t="str">
        <f t="shared" si="6871"/>
        <v/>
      </c>
      <c r="U589" s="67" t="str">
        <f t="shared" si="6872"/>
        <v/>
      </c>
      <c r="V589" s="67" t="str">
        <f t="shared" si="6873"/>
        <v/>
      </c>
      <c r="W589" s="67" t="str">
        <f t="shared" si="6874"/>
        <v/>
      </c>
      <c r="X589" s="67" t="str">
        <f t="shared" si="6875"/>
        <v/>
      </c>
      <c r="Y589" s="67" t="str">
        <f t="shared" si="6876"/>
        <v/>
      </c>
      <c r="Z589" s="67" t="str">
        <f t="shared" si="6877"/>
        <v/>
      </c>
      <c r="AA589" s="75" t="str">
        <f t="shared" si="6878"/>
        <v/>
      </c>
      <c r="AB589" s="74" t="str">
        <f t="shared" si="6359"/>
        <v/>
      </c>
      <c r="AC589" s="67" t="str">
        <f t="shared" ref="AC589" si="7029">IF(AND($F589=AB$2,$D589=AB$3,$E589=AC$4),1,"")</f>
        <v/>
      </c>
      <c r="AD589" s="67" t="str">
        <f t="shared" si="6880"/>
        <v/>
      </c>
      <c r="AE589" s="67" t="str">
        <f t="shared" si="6881"/>
        <v/>
      </c>
      <c r="AF589" s="67" t="str">
        <f t="shared" si="6882"/>
        <v/>
      </c>
      <c r="AG589" s="67" t="str">
        <f t="shared" si="6883"/>
        <v/>
      </c>
      <c r="AH589" s="67" t="str">
        <f t="shared" si="6884"/>
        <v/>
      </c>
      <c r="AI589" s="67" t="str">
        <f t="shared" si="6885"/>
        <v/>
      </c>
      <c r="AJ589" s="67" t="str">
        <f t="shared" si="6886"/>
        <v/>
      </c>
      <c r="AK589" s="75" t="str">
        <f t="shared" si="6887"/>
        <v/>
      </c>
      <c r="AL589" s="74" t="str">
        <f t="shared" si="6361"/>
        <v/>
      </c>
      <c r="AM589" s="67" t="str">
        <f t="shared" ref="AM589" si="7030">IF(AND($F589=AL$2,$D589=AL$3,$E589=AM$4),1,"")</f>
        <v/>
      </c>
      <c r="AN589" s="67" t="str">
        <f t="shared" si="6889"/>
        <v/>
      </c>
      <c r="AO589" s="67" t="str">
        <f t="shared" si="6890"/>
        <v/>
      </c>
      <c r="AP589" s="67" t="str">
        <f t="shared" si="6891"/>
        <v/>
      </c>
      <c r="AQ589" s="67" t="str">
        <f t="shared" si="6892"/>
        <v/>
      </c>
      <c r="AR589" s="67" t="str">
        <f t="shared" si="6893"/>
        <v/>
      </c>
      <c r="AS589" s="67" t="str">
        <f t="shared" si="6894"/>
        <v/>
      </c>
      <c r="AT589" s="67" t="str">
        <f t="shared" si="6895"/>
        <v/>
      </c>
      <c r="AU589" s="75" t="str">
        <f t="shared" si="6896"/>
        <v/>
      </c>
      <c r="AV589" s="74" t="str">
        <f t="shared" si="6363"/>
        <v/>
      </c>
      <c r="AW589" s="67" t="str">
        <f t="shared" ref="AW589" si="7031">IF(AND($F589=AV$2,$D589=AV$3,$E589=AW$4),1,"")</f>
        <v/>
      </c>
      <c r="AX589" s="67" t="str">
        <f t="shared" si="6898"/>
        <v/>
      </c>
      <c r="AY589" s="67" t="str">
        <f t="shared" si="6899"/>
        <v/>
      </c>
      <c r="AZ589" s="67" t="str">
        <f t="shared" si="6900"/>
        <v/>
      </c>
      <c r="BA589" s="67" t="str">
        <f t="shared" si="6901"/>
        <v/>
      </c>
      <c r="BB589" s="67" t="str">
        <f t="shared" si="6902"/>
        <v/>
      </c>
      <c r="BC589" s="67" t="str">
        <f t="shared" si="6903"/>
        <v/>
      </c>
      <c r="BD589" s="67" t="str">
        <f t="shared" si="6904"/>
        <v/>
      </c>
      <c r="BE589" s="75" t="str">
        <f t="shared" si="6905"/>
        <v/>
      </c>
      <c r="BF589" s="74" t="str">
        <f t="shared" si="6365"/>
        <v/>
      </c>
      <c r="BG589" s="67" t="str">
        <f t="shared" ref="BG589" si="7032">IF(AND($F589=BF$2,$D589=BF$3,$E589=BG$4),1,"")</f>
        <v/>
      </c>
      <c r="BH589" s="67" t="str">
        <f t="shared" si="6907"/>
        <v/>
      </c>
      <c r="BI589" s="67" t="str">
        <f t="shared" si="6908"/>
        <v/>
      </c>
      <c r="BJ589" s="67" t="str">
        <f t="shared" si="6909"/>
        <v/>
      </c>
      <c r="BK589" s="67" t="str">
        <f t="shared" si="6910"/>
        <v/>
      </c>
      <c r="BL589" s="67" t="str">
        <f t="shared" si="6911"/>
        <v/>
      </c>
      <c r="BM589" s="67" t="str">
        <f t="shared" si="6912"/>
        <v/>
      </c>
      <c r="BN589" s="67" t="str">
        <f t="shared" si="6913"/>
        <v/>
      </c>
      <c r="BO589" s="75" t="str">
        <f t="shared" si="6914"/>
        <v/>
      </c>
      <c r="BP589" s="74" t="str">
        <f t="shared" si="6367"/>
        <v/>
      </c>
      <c r="BQ589" s="67" t="str">
        <f t="shared" ref="BQ589" si="7033">IF(AND($F589=BP$2,$D589=BP$3,$E589=BQ$4),1,"")</f>
        <v/>
      </c>
      <c r="BR589" s="67" t="str">
        <f t="shared" si="6916"/>
        <v/>
      </c>
      <c r="BS589" s="67" t="str">
        <f t="shared" si="6917"/>
        <v/>
      </c>
      <c r="BT589" s="67" t="str">
        <f t="shared" si="6918"/>
        <v/>
      </c>
      <c r="BU589" s="67" t="str">
        <f t="shared" si="6919"/>
        <v/>
      </c>
      <c r="BV589" s="67" t="str">
        <f t="shared" si="6920"/>
        <v/>
      </c>
      <c r="BW589" s="67" t="str">
        <f t="shared" si="6921"/>
        <v/>
      </c>
      <c r="BX589" s="67" t="str">
        <f t="shared" si="6922"/>
        <v/>
      </c>
      <c r="BY589" s="75" t="str">
        <f t="shared" si="6923"/>
        <v/>
      </c>
      <c r="BZ589" s="74" t="str">
        <f t="shared" si="6369"/>
        <v/>
      </c>
      <c r="CA589" s="67" t="str">
        <f t="shared" ref="CA589" si="7034">IF(AND($F589=BZ$2,$D589=BZ$3,$E589=CA$4),1,"")</f>
        <v/>
      </c>
      <c r="CB589" s="67" t="str">
        <f t="shared" si="6925"/>
        <v/>
      </c>
      <c r="CC589" s="67" t="str">
        <f t="shared" si="6926"/>
        <v/>
      </c>
      <c r="CD589" s="67" t="str">
        <f t="shared" si="6927"/>
        <v/>
      </c>
      <c r="CE589" s="67" t="str">
        <f t="shared" si="6928"/>
        <v/>
      </c>
      <c r="CF589" s="67" t="str">
        <f t="shared" si="6929"/>
        <v/>
      </c>
      <c r="CG589" s="67" t="str">
        <f t="shared" si="6930"/>
        <v/>
      </c>
      <c r="CH589" s="67" t="str">
        <f t="shared" si="6931"/>
        <v/>
      </c>
      <c r="CI589" s="75" t="str">
        <f t="shared" si="6932"/>
        <v/>
      </c>
      <c r="CJ589" s="74" t="str">
        <f t="shared" si="6371"/>
        <v/>
      </c>
      <c r="CK589" s="67" t="str">
        <f t="shared" ref="CK589" si="7035">IF(AND($F589=CJ$2,$D589=CJ$3,$E589=CK$4),1,"")</f>
        <v/>
      </c>
      <c r="CL589" s="67" t="str">
        <f t="shared" si="6934"/>
        <v/>
      </c>
      <c r="CM589" s="67" t="str">
        <f t="shared" si="6935"/>
        <v/>
      </c>
      <c r="CN589" s="67" t="str">
        <f t="shared" si="6936"/>
        <v/>
      </c>
      <c r="CO589" s="67" t="str">
        <f t="shared" si="6937"/>
        <v/>
      </c>
      <c r="CP589" s="67" t="str">
        <f t="shared" si="6938"/>
        <v/>
      </c>
      <c r="CQ589" s="67" t="str">
        <f t="shared" si="6939"/>
        <v/>
      </c>
      <c r="CR589" s="67" t="str">
        <f t="shared" si="6940"/>
        <v/>
      </c>
      <c r="CS589" s="75" t="str">
        <f t="shared" si="6941"/>
        <v/>
      </c>
      <c r="CT589" s="74" t="str">
        <f t="shared" si="6373"/>
        <v/>
      </c>
      <c r="CU589" s="67" t="str">
        <f t="shared" ref="CU589" si="7036">IF(AND($F589=CT$2,$D589=CT$3,$E589=CU$4),1,"")</f>
        <v/>
      </c>
      <c r="CV589" s="67" t="str">
        <f t="shared" si="6943"/>
        <v/>
      </c>
      <c r="CW589" s="67" t="str">
        <f t="shared" si="6944"/>
        <v/>
      </c>
      <c r="CX589" s="67" t="str">
        <f t="shared" si="6945"/>
        <v/>
      </c>
      <c r="CY589" s="67" t="str">
        <f t="shared" si="6946"/>
        <v/>
      </c>
      <c r="CZ589" s="67" t="str">
        <f t="shared" si="6947"/>
        <v/>
      </c>
      <c r="DA589" s="67" t="str">
        <f t="shared" si="6948"/>
        <v/>
      </c>
      <c r="DB589" s="67" t="str">
        <f t="shared" si="6949"/>
        <v/>
      </c>
      <c r="DC589" s="75" t="str">
        <f t="shared" si="6950"/>
        <v/>
      </c>
      <c r="DD589" s="74" t="str">
        <f t="shared" si="6375"/>
        <v/>
      </c>
      <c r="DE589" s="67" t="str">
        <f t="shared" ref="DE589" si="7037">IF(AND($F589=DD$2,$D589=DD$3,$E589=DE$4),1,"")</f>
        <v/>
      </c>
      <c r="DF589" s="67" t="str">
        <f t="shared" si="6952"/>
        <v/>
      </c>
      <c r="DG589" s="67" t="str">
        <f t="shared" si="6953"/>
        <v/>
      </c>
      <c r="DH589" s="67" t="str">
        <f t="shared" si="6954"/>
        <v/>
      </c>
      <c r="DI589" s="67" t="str">
        <f t="shared" si="6955"/>
        <v/>
      </c>
      <c r="DJ589" s="67" t="str">
        <f t="shared" si="6956"/>
        <v/>
      </c>
      <c r="DK589" s="67" t="str">
        <f t="shared" si="6957"/>
        <v/>
      </c>
      <c r="DL589" s="67" t="str">
        <f t="shared" si="6958"/>
        <v/>
      </c>
      <c r="DM589" s="75" t="str">
        <f t="shared" si="6959"/>
        <v/>
      </c>
      <c r="DN589" s="74" t="str">
        <f t="shared" si="6377"/>
        <v/>
      </c>
      <c r="DO589" s="67" t="str">
        <f t="shared" ref="DO589" si="7038">IF(AND($F589=DN$2,$D589=DN$3,$E589=DO$4),1,"")</f>
        <v/>
      </c>
      <c r="DP589" s="67" t="str">
        <f t="shared" si="6961"/>
        <v/>
      </c>
      <c r="DQ589" s="67" t="str">
        <f t="shared" si="6962"/>
        <v/>
      </c>
      <c r="DR589" s="67" t="str">
        <f t="shared" si="6963"/>
        <v/>
      </c>
      <c r="DS589" s="67" t="str">
        <f t="shared" si="6964"/>
        <v/>
      </c>
      <c r="DT589" s="67" t="str">
        <f t="shared" si="6965"/>
        <v/>
      </c>
      <c r="DU589" s="67" t="str">
        <f t="shared" si="6966"/>
        <v/>
      </c>
      <c r="DV589" s="67" t="str">
        <f t="shared" si="6967"/>
        <v/>
      </c>
      <c r="DW589" s="76" t="str">
        <f t="shared" si="6968"/>
        <v/>
      </c>
      <c r="DX589" s="73"/>
    </row>
    <row r="590" spans="1:128" hidden="1">
      <c r="A590" s="67" t="str">
        <f>IF(OR(B590=0,B590=""),"",'Stu.Detail (1-20)'!A592)</f>
        <v/>
      </c>
      <c r="B590" s="67" t="str">
        <f>IF(OR('Stu.Detail (1-20)'!B592=0,'Stu.Detail (1-20)'!B592=""),"",'Stu.Detail (1-20)'!B592)</f>
        <v/>
      </c>
      <c r="C590" s="68" t="str">
        <f>IF(OR('Stu.Detail (1-20)'!C592=0,'Stu.Detail (1-20)'!C592=""),"",'Stu.Detail (1-20)'!C592)</f>
        <v/>
      </c>
      <c r="D590" s="67" t="str">
        <f>IF(OR('Stu.Detail (1-20)'!J592=0,'Stu.Detail (1-20)'!J592=""),"",'Stu.Detail (1-20)'!J592)</f>
        <v/>
      </c>
      <c r="E590" s="67" t="str">
        <f>IF(OR('Stu.Detail (1-20)'!K592=0,'Stu.Detail (1-20)'!K592=""),"",'Stu.Detail (1-20)'!K592)</f>
        <v/>
      </c>
      <c r="F590" s="67" t="str">
        <f>IF(OR('Stu.Detail (1-20)'!L592=0,'Stu.Detail (1-20)'!L592=""),"",'Stu.Detail (1-20)'!L592)</f>
        <v/>
      </c>
      <c r="H590" s="74" t="str">
        <f t="shared" si="6859"/>
        <v/>
      </c>
      <c r="I590" s="67" t="str">
        <f t="shared" si="6860"/>
        <v/>
      </c>
      <c r="J590" s="67" t="str">
        <f t="shared" si="6861"/>
        <v/>
      </c>
      <c r="K590" s="67" t="str">
        <f t="shared" si="6862"/>
        <v/>
      </c>
      <c r="L590" s="67" t="str">
        <f t="shared" si="6863"/>
        <v/>
      </c>
      <c r="M590" s="67" t="str">
        <f t="shared" si="6864"/>
        <v/>
      </c>
      <c r="N590" s="67" t="str">
        <f t="shared" si="6865"/>
        <v/>
      </c>
      <c r="O590" s="67" t="str">
        <f t="shared" si="6866"/>
        <v/>
      </c>
      <c r="P590" s="67" t="str">
        <f t="shared" si="6867"/>
        <v/>
      </c>
      <c r="Q590" s="75" t="str">
        <f t="shared" si="6868"/>
        <v/>
      </c>
      <c r="R590" s="74" t="str">
        <f t="shared" si="6869"/>
        <v/>
      </c>
      <c r="S590" s="67" t="str">
        <f t="shared" si="6870"/>
        <v/>
      </c>
      <c r="T590" s="67" t="str">
        <f t="shared" si="6871"/>
        <v/>
      </c>
      <c r="U590" s="67" t="str">
        <f t="shared" si="6872"/>
        <v/>
      </c>
      <c r="V590" s="67" t="str">
        <f t="shared" si="6873"/>
        <v/>
      </c>
      <c r="W590" s="67" t="str">
        <f t="shared" si="6874"/>
        <v/>
      </c>
      <c r="X590" s="67" t="str">
        <f t="shared" si="6875"/>
        <v/>
      </c>
      <c r="Y590" s="67" t="str">
        <f t="shared" si="6876"/>
        <v/>
      </c>
      <c r="Z590" s="67" t="str">
        <f t="shared" si="6877"/>
        <v/>
      </c>
      <c r="AA590" s="75" t="str">
        <f t="shared" si="6878"/>
        <v/>
      </c>
      <c r="AB590" s="74" t="str">
        <f t="shared" si="6359"/>
        <v/>
      </c>
      <c r="AC590" s="67" t="str">
        <f t="shared" ref="AC590" si="7039">IF(AND($F590=AB$2,$D590=AB$3,$E590=AC$4),1,"")</f>
        <v/>
      </c>
      <c r="AD590" s="67" t="str">
        <f t="shared" si="6880"/>
        <v/>
      </c>
      <c r="AE590" s="67" t="str">
        <f t="shared" si="6881"/>
        <v/>
      </c>
      <c r="AF590" s="67" t="str">
        <f t="shared" si="6882"/>
        <v/>
      </c>
      <c r="AG590" s="67" t="str">
        <f t="shared" si="6883"/>
        <v/>
      </c>
      <c r="AH590" s="67" t="str">
        <f t="shared" si="6884"/>
        <v/>
      </c>
      <c r="AI590" s="67" t="str">
        <f t="shared" si="6885"/>
        <v/>
      </c>
      <c r="AJ590" s="67" t="str">
        <f t="shared" si="6886"/>
        <v/>
      </c>
      <c r="AK590" s="75" t="str">
        <f t="shared" si="6887"/>
        <v/>
      </c>
      <c r="AL590" s="74" t="str">
        <f t="shared" si="6361"/>
        <v/>
      </c>
      <c r="AM590" s="67" t="str">
        <f t="shared" ref="AM590" si="7040">IF(AND($F590=AL$2,$D590=AL$3,$E590=AM$4),1,"")</f>
        <v/>
      </c>
      <c r="AN590" s="67" t="str">
        <f t="shared" si="6889"/>
        <v/>
      </c>
      <c r="AO590" s="67" t="str">
        <f t="shared" si="6890"/>
        <v/>
      </c>
      <c r="AP590" s="67" t="str">
        <f t="shared" si="6891"/>
        <v/>
      </c>
      <c r="AQ590" s="67" t="str">
        <f t="shared" si="6892"/>
        <v/>
      </c>
      <c r="AR590" s="67" t="str">
        <f t="shared" si="6893"/>
        <v/>
      </c>
      <c r="AS590" s="67" t="str">
        <f t="shared" si="6894"/>
        <v/>
      </c>
      <c r="AT590" s="67" t="str">
        <f t="shared" si="6895"/>
        <v/>
      </c>
      <c r="AU590" s="75" t="str">
        <f t="shared" si="6896"/>
        <v/>
      </c>
      <c r="AV590" s="74" t="str">
        <f t="shared" si="6363"/>
        <v/>
      </c>
      <c r="AW590" s="67" t="str">
        <f t="shared" ref="AW590" si="7041">IF(AND($F590=AV$2,$D590=AV$3,$E590=AW$4),1,"")</f>
        <v/>
      </c>
      <c r="AX590" s="67" t="str">
        <f t="shared" si="6898"/>
        <v/>
      </c>
      <c r="AY590" s="67" t="str">
        <f t="shared" si="6899"/>
        <v/>
      </c>
      <c r="AZ590" s="67" t="str">
        <f t="shared" si="6900"/>
        <v/>
      </c>
      <c r="BA590" s="67" t="str">
        <f t="shared" si="6901"/>
        <v/>
      </c>
      <c r="BB590" s="67" t="str">
        <f t="shared" si="6902"/>
        <v/>
      </c>
      <c r="BC590" s="67" t="str">
        <f t="shared" si="6903"/>
        <v/>
      </c>
      <c r="BD590" s="67" t="str">
        <f t="shared" si="6904"/>
        <v/>
      </c>
      <c r="BE590" s="75" t="str">
        <f t="shared" si="6905"/>
        <v/>
      </c>
      <c r="BF590" s="74" t="str">
        <f t="shared" si="6365"/>
        <v/>
      </c>
      <c r="BG590" s="67" t="str">
        <f t="shared" ref="BG590" si="7042">IF(AND($F590=BF$2,$D590=BF$3,$E590=BG$4),1,"")</f>
        <v/>
      </c>
      <c r="BH590" s="67" t="str">
        <f t="shared" si="6907"/>
        <v/>
      </c>
      <c r="BI590" s="67" t="str">
        <f t="shared" si="6908"/>
        <v/>
      </c>
      <c r="BJ590" s="67" t="str">
        <f t="shared" si="6909"/>
        <v/>
      </c>
      <c r="BK590" s="67" t="str">
        <f t="shared" si="6910"/>
        <v/>
      </c>
      <c r="BL590" s="67" t="str">
        <f t="shared" si="6911"/>
        <v/>
      </c>
      <c r="BM590" s="67" t="str">
        <f t="shared" si="6912"/>
        <v/>
      </c>
      <c r="BN590" s="67" t="str">
        <f t="shared" si="6913"/>
        <v/>
      </c>
      <c r="BO590" s="75" t="str">
        <f t="shared" si="6914"/>
        <v/>
      </c>
      <c r="BP590" s="74" t="str">
        <f t="shared" si="6367"/>
        <v/>
      </c>
      <c r="BQ590" s="67" t="str">
        <f t="shared" ref="BQ590" si="7043">IF(AND($F590=BP$2,$D590=BP$3,$E590=BQ$4),1,"")</f>
        <v/>
      </c>
      <c r="BR590" s="67" t="str">
        <f t="shared" si="6916"/>
        <v/>
      </c>
      <c r="BS590" s="67" t="str">
        <f t="shared" si="6917"/>
        <v/>
      </c>
      <c r="BT590" s="67" t="str">
        <f t="shared" si="6918"/>
        <v/>
      </c>
      <c r="BU590" s="67" t="str">
        <f t="shared" si="6919"/>
        <v/>
      </c>
      <c r="BV590" s="67" t="str">
        <f t="shared" si="6920"/>
        <v/>
      </c>
      <c r="BW590" s="67" t="str">
        <f t="shared" si="6921"/>
        <v/>
      </c>
      <c r="BX590" s="67" t="str">
        <f t="shared" si="6922"/>
        <v/>
      </c>
      <c r="BY590" s="75" t="str">
        <f t="shared" si="6923"/>
        <v/>
      </c>
      <c r="BZ590" s="74" t="str">
        <f t="shared" si="6369"/>
        <v/>
      </c>
      <c r="CA590" s="67" t="str">
        <f t="shared" ref="CA590" si="7044">IF(AND($F590=BZ$2,$D590=BZ$3,$E590=CA$4),1,"")</f>
        <v/>
      </c>
      <c r="CB590" s="67" t="str">
        <f t="shared" si="6925"/>
        <v/>
      </c>
      <c r="CC590" s="67" t="str">
        <f t="shared" si="6926"/>
        <v/>
      </c>
      <c r="CD590" s="67" t="str">
        <f t="shared" si="6927"/>
        <v/>
      </c>
      <c r="CE590" s="67" t="str">
        <f t="shared" si="6928"/>
        <v/>
      </c>
      <c r="CF590" s="67" t="str">
        <f t="shared" si="6929"/>
        <v/>
      </c>
      <c r="CG590" s="67" t="str">
        <f t="shared" si="6930"/>
        <v/>
      </c>
      <c r="CH590" s="67" t="str">
        <f t="shared" si="6931"/>
        <v/>
      </c>
      <c r="CI590" s="75" t="str">
        <f t="shared" si="6932"/>
        <v/>
      </c>
      <c r="CJ590" s="74" t="str">
        <f t="shared" si="6371"/>
        <v/>
      </c>
      <c r="CK590" s="67" t="str">
        <f t="shared" ref="CK590" si="7045">IF(AND($F590=CJ$2,$D590=CJ$3,$E590=CK$4),1,"")</f>
        <v/>
      </c>
      <c r="CL590" s="67" t="str">
        <f t="shared" si="6934"/>
        <v/>
      </c>
      <c r="CM590" s="67" t="str">
        <f t="shared" si="6935"/>
        <v/>
      </c>
      <c r="CN590" s="67" t="str">
        <f t="shared" si="6936"/>
        <v/>
      </c>
      <c r="CO590" s="67" t="str">
        <f t="shared" si="6937"/>
        <v/>
      </c>
      <c r="CP590" s="67" t="str">
        <f t="shared" si="6938"/>
        <v/>
      </c>
      <c r="CQ590" s="67" t="str">
        <f t="shared" si="6939"/>
        <v/>
      </c>
      <c r="CR590" s="67" t="str">
        <f t="shared" si="6940"/>
        <v/>
      </c>
      <c r="CS590" s="75" t="str">
        <f t="shared" si="6941"/>
        <v/>
      </c>
      <c r="CT590" s="74" t="str">
        <f t="shared" si="6373"/>
        <v/>
      </c>
      <c r="CU590" s="67" t="str">
        <f t="shared" ref="CU590" si="7046">IF(AND($F590=CT$2,$D590=CT$3,$E590=CU$4),1,"")</f>
        <v/>
      </c>
      <c r="CV590" s="67" t="str">
        <f t="shared" si="6943"/>
        <v/>
      </c>
      <c r="CW590" s="67" t="str">
        <f t="shared" si="6944"/>
        <v/>
      </c>
      <c r="CX590" s="67" t="str">
        <f t="shared" si="6945"/>
        <v/>
      </c>
      <c r="CY590" s="67" t="str">
        <f t="shared" si="6946"/>
        <v/>
      </c>
      <c r="CZ590" s="67" t="str">
        <f t="shared" si="6947"/>
        <v/>
      </c>
      <c r="DA590" s="67" t="str">
        <f t="shared" si="6948"/>
        <v/>
      </c>
      <c r="DB590" s="67" t="str">
        <f t="shared" si="6949"/>
        <v/>
      </c>
      <c r="DC590" s="75" t="str">
        <f t="shared" si="6950"/>
        <v/>
      </c>
      <c r="DD590" s="74" t="str">
        <f t="shared" si="6375"/>
        <v/>
      </c>
      <c r="DE590" s="67" t="str">
        <f t="shared" ref="DE590" si="7047">IF(AND($F590=DD$2,$D590=DD$3,$E590=DE$4),1,"")</f>
        <v/>
      </c>
      <c r="DF590" s="67" t="str">
        <f t="shared" si="6952"/>
        <v/>
      </c>
      <c r="DG590" s="67" t="str">
        <f t="shared" si="6953"/>
        <v/>
      </c>
      <c r="DH590" s="67" t="str">
        <f t="shared" si="6954"/>
        <v/>
      </c>
      <c r="DI590" s="67" t="str">
        <f t="shared" si="6955"/>
        <v/>
      </c>
      <c r="DJ590" s="67" t="str">
        <f t="shared" si="6956"/>
        <v/>
      </c>
      <c r="DK590" s="67" t="str">
        <f t="shared" si="6957"/>
        <v/>
      </c>
      <c r="DL590" s="67" t="str">
        <f t="shared" si="6958"/>
        <v/>
      </c>
      <c r="DM590" s="75" t="str">
        <f t="shared" si="6959"/>
        <v/>
      </c>
      <c r="DN590" s="74" t="str">
        <f t="shared" si="6377"/>
        <v/>
      </c>
      <c r="DO590" s="67" t="str">
        <f t="shared" ref="DO590" si="7048">IF(AND($F590=DN$2,$D590=DN$3,$E590=DO$4),1,"")</f>
        <v/>
      </c>
      <c r="DP590" s="67" t="str">
        <f t="shared" si="6961"/>
        <v/>
      </c>
      <c r="DQ590" s="67" t="str">
        <f t="shared" si="6962"/>
        <v/>
      </c>
      <c r="DR590" s="67" t="str">
        <f t="shared" si="6963"/>
        <v/>
      </c>
      <c r="DS590" s="67" t="str">
        <f t="shared" si="6964"/>
        <v/>
      </c>
      <c r="DT590" s="67" t="str">
        <f t="shared" si="6965"/>
        <v/>
      </c>
      <c r="DU590" s="67" t="str">
        <f t="shared" si="6966"/>
        <v/>
      </c>
      <c r="DV590" s="67" t="str">
        <f t="shared" si="6967"/>
        <v/>
      </c>
      <c r="DW590" s="76" t="str">
        <f t="shared" si="6968"/>
        <v/>
      </c>
      <c r="DX590" s="73"/>
    </row>
    <row r="591" spans="1:128" hidden="1">
      <c r="A591" s="67" t="str">
        <f>IF(OR(B591=0,B591=""),"",'Stu.Detail (1-20)'!A593)</f>
        <v/>
      </c>
      <c r="B591" s="67" t="str">
        <f>IF(OR('Stu.Detail (1-20)'!B593=0,'Stu.Detail (1-20)'!B593=""),"",'Stu.Detail (1-20)'!B593)</f>
        <v/>
      </c>
      <c r="C591" s="68" t="str">
        <f>IF(OR('Stu.Detail (1-20)'!C593=0,'Stu.Detail (1-20)'!C593=""),"",'Stu.Detail (1-20)'!C593)</f>
        <v/>
      </c>
      <c r="D591" s="67" t="str">
        <f>IF(OR('Stu.Detail (1-20)'!J593=0,'Stu.Detail (1-20)'!J593=""),"",'Stu.Detail (1-20)'!J593)</f>
        <v/>
      </c>
      <c r="E591" s="67" t="str">
        <f>IF(OR('Stu.Detail (1-20)'!K593=0,'Stu.Detail (1-20)'!K593=""),"",'Stu.Detail (1-20)'!K593)</f>
        <v/>
      </c>
      <c r="F591" s="67" t="str">
        <f>IF(OR('Stu.Detail (1-20)'!L593=0,'Stu.Detail (1-20)'!L593=""),"",'Stu.Detail (1-20)'!L593)</f>
        <v/>
      </c>
      <c r="H591" s="74" t="str">
        <f t="shared" si="6859"/>
        <v/>
      </c>
      <c r="I591" s="67" t="str">
        <f t="shared" si="6860"/>
        <v/>
      </c>
      <c r="J591" s="67" t="str">
        <f t="shared" si="6861"/>
        <v/>
      </c>
      <c r="K591" s="67" t="str">
        <f t="shared" si="6862"/>
        <v/>
      </c>
      <c r="L591" s="67" t="str">
        <f t="shared" si="6863"/>
        <v/>
      </c>
      <c r="M591" s="67" t="str">
        <f t="shared" si="6864"/>
        <v/>
      </c>
      <c r="N591" s="67" t="str">
        <f t="shared" si="6865"/>
        <v/>
      </c>
      <c r="O591" s="67" t="str">
        <f t="shared" si="6866"/>
        <v/>
      </c>
      <c r="P591" s="67" t="str">
        <f t="shared" si="6867"/>
        <v/>
      </c>
      <c r="Q591" s="75" t="str">
        <f t="shared" si="6868"/>
        <v/>
      </c>
      <c r="R591" s="74" t="str">
        <f t="shared" si="6869"/>
        <v/>
      </c>
      <c r="S591" s="67" t="str">
        <f t="shared" si="6870"/>
        <v/>
      </c>
      <c r="T591" s="67" t="str">
        <f t="shared" si="6871"/>
        <v/>
      </c>
      <c r="U591" s="67" t="str">
        <f t="shared" si="6872"/>
        <v/>
      </c>
      <c r="V591" s="67" t="str">
        <f t="shared" si="6873"/>
        <v/>
      </c>
      <c r="W591" s="67" t="str">
        <f t="shared" si="6874"/>
        <v/>
      </c>
      <c r="X591" s="67" t="str">
        <f t="shared" si="6875"/>
        <v/>
      </c>
      <c r="Y591" s="67" t="str">
        <f t="shared" si="6876"/>
        <v/>
      </c>
      <c r="Z591" s="67" t="str">
        <f t="shared" si="6877"/>
        <v/>
      </c>
      <c r="AA591" s="75" t="str">
        <f t="shared" si="6878"/>
        <v/>
      </c>
      <c r="AB591" s="74" t="str">
        <f t="shared" si="6359"/>
        <v/>
      </c>
      <c r="AC591" s="67" t="str">
        <f t="shared" ref="AC591" si="7049">IF(AND($F591=AB$2,$D591=AB$3,$E591=AC$4),1,"")</f>
        <v/>
      </c>
      <c r="AD591" s="67" t="str">
        <f t="shared" si="6880"/>
        <v/>
      </c>
      <c r="AE591" s="67" t="str">
        <f t="shared" si="6881"/>
        <v/>
      </c>
      <c r="AF591" s="67" t="str">
        <f t="shared" si="6882"/>
        <v/>
      </c>
      <c r="AG591" s="67" t="str">
        <f t="shared" si="6883"/>
        <v/>
      </c>
      <c r="AH591" s="67" t="str">
        <f t="shared" si="6884"/>
        <v/>
      </c>
      <c r="AI591" s="67" t="str">
        <f t="shared" si="6885"/>
        <v/>
      </c>
      <c r="AJ591" s="67" t="str">
        <f t="shared" si="6886"/>
        <v/>
      </c>
      <c r="AK591" s="75" t="str">
        <f t="shared" si="6887"/>
        <v/>
      </c>
      <c r="AL591" s="74" t="str">
        <f t="shared" si="6361"/>
        <v/>
      </c>
      <c r="AM591" s="67" t="str">
        <f t="shared" ref="AM591" si="7050">IF(AND($F591=AL$2,$D591=AL$3,$E591=AM$4),1,"")</f>
        <v/>
      </c>
      <c r="AN591" s="67" t="str">
        <f t="shared" si="6889"/>
        <v/>
      </c>
      <c r="AO591" s="67" t="str">
        <f t="shared" si="6890"/>
        <v/>
      </c>
      <c r="AP591" s="67" t="str">
        <f t="shared" si="6891"/>
        <v/>
      </c>
      <c r="AQ591" s="67" t="str">
        <f t="shared" si="6892"/>
        <v/>
      </c>
      <c r="AR591" s="67" t="str">
        <f t="shared" si="6893"/>
        <v/>
      </c>
      <c r="AS591" s="67" t="str">
        <f t="shared" si="6894"/>
        <v/>
      </c>
      <c r="AT591" s="67" t="str">
        <f t="shared" si="6895"/>
        <v/>
      </c>
      <c r="AU591" s="75" t="str">
        <f t="shared" si="6896"/>
        <v/>
      </c>
      <c r="AV591" s="74" t="str">
        <f t="shared" si="6363"/>
        <v/>
      </c>
      <c r="AW591" s="67" t="str">
        <f t="shared" ref="AW591" si="7051">IF(AND($F591=AV$2,$D591=AV$3,$E591=AW$4),1,"")</f>
        <v/>
      </c>
      <c r="AX591" s="67" t="str">
        <f t="shared" si="6898"/>
        <v/>
      </c>
      <c r="AY591" s="67" t="str">
        <f t="shared" si="6899"/>
        <v/>
      </c>
      <c r="AZ591" s="67" t="str">
        <f t="shared" si="6900"/>
        <v/>
      </c>
      <c r="BA591" s="67" t="str">
        <f t="shared" si="6901"/>
        <v/>
      </c>
      <c r="BB591" s="67" t="str">
        <f t="shared" si="6902"/>
        <v/>
      </c>
      <c r="BC591" s="67" t="str">
        <f t="shared" si="6903"/>
        <v/>
      </c>
      <c r="BD591" s="67" t="str">
        <f t="shared" si="6904"/>
        <v/>
      </c>
      <c r="BE591" s="75" t="str">
        <f t="shared" si="6905"/>
        <v/>
      </c>
      <c r="BF591" s="74" t="str">
        <f t="shared" si="6365"/>
        <v/>
      </c>
      <c r="BG591" s="67" t="str">
        <f t="shared" ref="BG591" si="7052">IF(AND($F591=BF$2,$D591=BF$3,$E591=BG$4),1,"")</f>
        <v/>
      </c>
      <c r="BH591" s="67" t="str">
        <f t="shared" si="6907"/>
        <v/>
      </c>
      <c r="BI591" s="67" t="str">
        <f t="shared" si="6908"/>
        <v/>
      </c>
      <c r="BJ591" s="67" t="str">
        <f t="shared" si="6909"/>
        <v/>
      </c>
      <c r="BK591" s="67" t="str">
        <f t="shared" si="6910"/>
        <v/>
      </c>
      <c r="BL591" s="67" t="str">
        <f t="shared" si="6911"/>
        <v/>
      </c>
      <c r="BM591" s="67" t="str">
        <f t="shared" si="6912"/>
        <v/>
      </c>
      <c r="BN591" s="67" t="str">
        <f t="shared" si="6913"/>
        <v/>
      </c>
      <c r="BO591" s="75" t="str">
        <f t="shared" si="6914"/>
        <v/>
      </c>
      <c r="BP591" s="74" t="str">
        <f t="shared" si="6367"/>
        <v/>
      </c>
      <c r="BQ591" s="67" t="str">
        <f t="shared" ref="BQ591" si="7053">IF(AND($F591=BP$2,$D591=BP$3,$E591=BQ$4),1,"")</f>
        <v/>
      </c>
      <c r="BR591" s="67" t="str">
        <f t="shared" si="6916"/>
        <v/>
      </c>
      <c r="BS591" s="67" t="str">
        <f t="shared" si="6917"/>
        <v/>
      </c>
      <c r="BT591" s="67" t="str">
        <f t="shared" si="6918"/>
        <v/>
      </c>
      <c r="BU591" s="67" t="str">
        <f t="shared" si="6919"/>
        <v/>
      </c>
      <c r="BV591" s="67" t="str">
        <f t="shared" si="6920"/>
        <v/>
      </c>
      <c r="BW591" s="67" t="str">
        <f t="shared" si="6921"/>
        <v/>
      </c>
      <c r="BX591" s="67" t="str">
        <f t="shared" si="6922"/>
        <v/>
      </c>
      <c r="BY591" s="75" t="str">
        <f t="shared" si="6923"/>
        <v/>
      </c>
      <c r="BZ591" s="74" t="str">
        <f t="shared" si="6369"/>
        <v/>
      </c>
      <c r="CA591" s="67" t="str">
        <f t="shared" ref="CA591" si="7054">IF(AND($F591=BZ$2,$D591=BZ$3,$E591=CA$4),1,"")</f>
        <v/>
      </c>
      <c r="CB591" s="67" t="str">
        <f t="shared" si="6925"/>
        <v/>
      </c>
      <c r="CC591" s="67" t="str">
        <f t="shared" si="6926"/>
        <v/>
      </c>
      <c r="CD591" s="67" t="str">
        <f t="shared" si="6927"/>
        <v/>
      </c>
      <c r="CE591" s="67" t="str">
        <f t="shared" si="6928"/>
        <v/>
      </c>
      <c r="CF591" s="67" t="str">
        <f t="shared" si="6929"/>
        <v/>
      </c>
      <c r="CG591" s="67" t="str">
        <f t="shared" si="6930"/>
        <v/>
      </c>
      <c r="CH591" s="67" t="str">
        <f t="shared" si="6931"/>
        <v/>
      </c>
      <c r="CI591" s="75" t="str">
        <f t="shared" si="6932"/>
        <v/>
      </c>
      <c r="CJ591" s="74" t="str">
        <f t="shared" si="6371"/>
        <v/>
      </c>
      <c r="CK591" s="67" t="str">
        <f t="shared" ref="CK591" si="7055">IF(AND($F591=CJ$2,$D591=CJ$3,$E591=CK$4),1,"")</f>
        <v/>
      </c>
      <c r="CL591" s="67" t="str">
        <f t="shared" si="6934"/>
        <v/>
      </c>
      <c r="CM591" s="67" t="str">
        <f t="shared" si="6935"/>
        <v/>
      </c>
      <c r="CN591" s="67" t="str">
        <f t="shared" si="6936"/>
        <v/>
      </c>
      <c r="CO591" s="67" t="str">
        <f t="shared" si="6937"/>
        <v/>
      </c>
      <c r="CP591" s="67" t="str">
        <f t="shared" si="6938"/>
        <v/>
      </c>
      <c r="CQ591" s="67" t="str">
        <f t="shared" si="6939"/>
        <v/>
      </c>
      <c r="CR591" s="67" t="str">
        <f t="shared" si="6940"/>
        <v/>
      </c>
      <c r="CS591" s="75" t="str">
        <f t="shared" si="6941"/>
        <v/>
      </c>
      <c r="CT591" s="74" t="str">
        <f t="shared" si="6373"/>
        <v/>
      </c>
      <c r="CU591" s="67" t="str">
        <f t="shared" ref="CU591" si="7056">IF(AND($F591=CT$2,$D591=CT$3,$E591=CU$4),1,"")</f>
        <v/>
      </c>
      <c r="CV591" s="67" t="str">
        <f t="shared" si="6943"/>
        <v/>
      </c>
      <c r="CW591" s="67" t="str">
        <f t="shared" si="6944"/>
        <v/>
      </c>
      <c r="CX591" s="67" t="str">
        <f t="shared" si="6945"/>
        <v/>
      </c>
      <c r="CY591" s="67" t="str">
        <f t="shared" si="6946"/>
        <v/>
      </c>
      <c r="CZ591" s="67" t="str">
        <f t="shared" si="6947"/>
        <v/>
      </c>
      <c r="DA591" s="67" t="str">
        <f t="shared" si="6948"/>
        <v/>
      </c>
      <c r="DB591" s="67" t="str">
        <f t="shared" si="6949"/>
        <v/>
      </c>
      <c r="DC591" s="75" t="str">
        <f t="shared" si="6950"/>
        <v/>
      </c>
      <c r="DD591" s="74" t="str">
        <f t="shared" si="6375"/>
        <v/>
      </c>
      <c r="DE591" s="67" t="str">
        <f t="shared" ref="DE591" si="7057">IF(AND($F591=DD$2,$D591=DD$3,$E591=DE$4),1,"")</f>
        <v/>
      </c>
      <c r="DF591" s="67" t="str">
        <f t="shared" si="6952"/>
        <v/>
      </c>
      <c r="DG591" s="67" t="str">
        <f t="shared" si="6953"/>
        <v/>
      </c>
      <c r="DH591" s="67" t="str">
        <f t="shared" si="6954"/>
        <v/>
      </c>
      <c r="DI591" s="67" t="str">
        <f t="shared" si="6955"/>
        <v/>
      </c>
      <c r="DJ591" s="67" t="str">
        <f t="shared" si="6956"/>
        <v/>
      </c>
      <c r="DK591" s="67" t="str">
        <f t="shared" si="6957"/>
        <v/>
      </c>
      <c r="DL591" s="67" t="str">
        <f t="shared" si="6958"/>
        <v/>
      </c>
      <c r="DM591" s="75" t="str">
        <f t="shared" si="6959"/>
        <v/>
      </c>
      <c r="DN591" s="74" t="str">
        <f t="shared" si="6377"/>
        <v/>
      </c>
      <c r="DO591" s="67" t="str">
        <f t="shared" ref="DO591" si="7058">IF(AND($F591=DN$2,$D591=DN$3,$E591=DO$4),1,"")</f>
        <v/>
      </c>
      <c r="DP591" s="67" t="str">
        <f t="shared" si="6961"/>
        <v/>
      </c>
      <c r="DQ591" s="67" t="str">
        <f t="shared" si="6962"/>
        <v/>
      </c>
      <c r="DR591" s="67" t="str">
        <f t="shared" si="6963"/>
        <v/>
      </c>
      <c r="DS591" s="67" t="str">
        <f t="shared" si="6964"/>
        <v/>
      </c>
      <c r="DT591" s="67" t="str">
        <f t="shared" si="6965"/>
        <v/>
      </c>
      <c r="DU591" s="67" t="str">
        <f t="shared" si="6966"/>
        <v/>
      </c>
      <c r="DV591" s="67" t="str">
        <f t="shared" si="6967"/>
        <v/>
      </c>
      <c r="DW591" s="76" t="str">
        <f t="shared" si="6968"/>
        <v/>
      </c>
      <c r="DX591" s="73"/>
    </row>
    <row r="592" spans="1:128" hidden="1">
      <c r="A592" s="67" t="str">
        <f>IF(OR(B592=0,B592=""),"",'Stu.Detail (1-20)'!A594)</f>
        <v/>
      </c>
      <c r="B592" s="67" t="str">
        <f>IF(OR('Stu.Detail (1-20)'!B594=0,'Stu.Detail (1-20)'!B594=""),"",'Stu.Detail (1-20)'!B594)</f>
        <v/>
      </c>
      <c r="C592" s="68" t="str">
        <f>IF(OR('Stu.Detail (1-20)'!C594=0,'Stu.Detail (1-20)'!C594=""),"",'Stu.Detail (1-20)'!C594)</f>
        <v/>
      </c>
      <c r="D592" s="67" t="str">
        <f>IF(OR('Stu.Detail (1-20)'!J594=0,'Stu.Detail (1-20)'!J594=""),"",'Stu.Detail (1-20)'!J594)</f>
        <v/>
      </c>
      <c r="E592" s="67" t="str">
        <f>IF(OR('Stu.Detail (1-20)'!K594=0,'Stu.Detail (1-20)'!K594=""),"",'Stu.Detail (1-20)'!K594)</f>
        <v/>
      </c>
      <c r="F592" s="67" t="str">
        <f>IF(OR('Stu.Detail (1-20)'!L594=0,'Stu.Detail (1-20)'!L594=""),"",'Stu.Detail (1-20)'!L594)</f>
        <v/>
      </c>
      <c r="H592" s="74" t="str">
        <f t="shared" si="6859"/>
        <v/>
      </c>
      <c r="I592" s="67" t="str">
        <f t="shared" si="6860"/>
        <v/>
      </c>
      <c r="J592" s="67" t="str">
        <f t="shared" si="6861"/>
        <v/>
      </c>
      <c r="K592" s="67" t="str">
        <f t="shared" si="6862"/>
        <v/>
      </c>
      <c r="L592" s="67" t="str">
        <f t="shared" si="6863"/>
        <v/>
      </c>
      <c r="M592" s="67" t="str">
        <f t="shared" si="6864"/>
        <v/>
      </c>
      <c r="N592" s="67" t="str">
        <f t="shared" si="6865"/>
        <v/>
      </c>
      <c r="O592" s="67" t="str">
        <f t="shared" si="6866"/>
        <v/>
      </c>
      <c r="P592" s="67" t="str">
        <f t="shared" si="6867"/>
        <v/>
      </c>
      <c r="Q592" s="75" t="str">
        <f t="shared" si="6868"/>
        <v/>
      </c>
      <c r="R592" s="74" t="str">
        <f t="shared" si="6869"/>
        <v/>
      </c>
      <c r="S592" s="67" t="str">
        <f t="shared" si="6870"/>
        <v/>
      </c>
      <c r="T592" s="67" t="str">
        <f t="shared" si="6871"/>
        <v/>
      </c>
      <c r="U592" s="67" t="str">
        <f t="shared" si="6872"/>
        <v/>
      </c>
      <c r="V592" s="67" t="str">
        <f t="shared" si="6873"/>
        <v/>
      </c>
      <c r="W592" s="67" t="str">
        <f t="shared" si="6874"/>
        <v/>
      </c>
      <c r="X592" s="67" t="str">
        <f t="shared" si="6875"/>
        <v/>
      </c>
      <c r="Y592" s="67" t="str">
        <f t="shared" si="6876"/>
        <v/>
      </c>
      <c r="Z592" s="67" t="str">
        <f t="shared" si="6877"/>
        <v/>
      </c>
      <c r="AA592" s="75" t="str">
        <f t="shared" si="6878"/>
        <v/>
      </c>
      <c r="AB592" s="74" t="str">
        <f t="shared" si="6359"/>
        <v/>
      </c>
      <c r="AC592" s="67" t="str">
        <f t="shared" ref="AC592" si="7059">IF(AND($F592=AB$2,$D592=AB$3,$E592=AC$4),1,"")</f>
        <v/>
      </c>
      <c r="AD592" s="67" t="str">
        <f t="shared" si="6880"/>
        <v/>
      </c>
      <c r="AE592" s="67" t="str">
        <f t="shared" si="6881"/>
        <v/>
      </c>
      <c r="AF592" s="67" t="str">
        <f t="shared" si="6882"/>
        <v/>
      </c>
      <c r="AG592" s="67" t="str">
        <f t="shared" si="6883"/>
        <v/>
      </c>
      <c r="AH592" s="67" t="str">
        <f t="shared" si="6884"/>
        <v/>
      </c>
      <c r="AI592" s="67" t="str">
        <f t="shared" si="6885"/>
        <v/>
      </c>
      <c r="AJ592" s="67" t="str">
        <f t="shared" si="6886"/>
        <v/>
      </c>
      <c r="AK592" s="75" t="str">
        <f t="shared" si="6887"/>
        <v/>
      </c>
      <c r="AL592" s="74" t="str">
        <f t="shared" si="6361"/>
        <v/>
      </c>
      <c r="AM592" s="67" t="str">
        <f t="shared" ref="AM592" si="7060">IF(AND($F592=AL$2,$D592=AL$3,$E592=AM$4),1,"")</f>
        <v/>
      </c>
      <c r="AN592" s="67" t="str">
        <f t="shared" si="6889"/>
        <v/>
      </c>
      <c r="AO592" s="67" t="str">
        <f t="shared" si="6890"/>
        <v/>
      </c>
      <c r="AP592" s="67" t="str">
        <f t="shared" si="6891"/>
        <v/>
      </c>
      <c r="AQ592" s="67" t="str">
        <f t="shared" si="6892"/>
        <v/>
      </c>
      <c r="AR592" s="67" t="str">
        <f t="shared" si="6893"/>
        <v/>
      </c>
      <c r="AS592" s="67" t="str">
        <f t="shared" si="6894"/>
        <v/>
      </c>
      <c r="AT592" s="67" t="str">
        <f t="shared" si="6895"/>
        <v/>
      </c>
      <c r="AU592" s="75" t="str">
        <f t="shared" si="6896"/>
        <v/>
      </c>
      <c r="AV592" s="74" t="str">
        <f t="shared" si="6363"/>
        <v/>
      </c>
      <c r="AW592" s="67" t="str">
        <f t="shared" ref="AW592" si="7061">IF(AND($F592=AV$2,$D592=AV$3,$E592=AW$4),1,"")</f>
        <v/>
      </c>
      <c r="AX592" s="67" t="str">
        <f t="shared" si="6898"/>
        <v/>
      </c>
      <c r="AY592" s="67" t="str">
        <f t="shared" si="6899"/>
        <v/>
      </c>
      <c r="AZ592" s="67" t="str">
        <f t="shared" si="6900"/>
        <v/>
      </c>
      <c r="BA592" s="67" t="str">
        <f t="shared" si="6901"/>
        <v/>
      </c>
      <c r="BB592" s="67" t="str">
        <f t="shared" si="6902"/>
        <v/>
      </c>
      <c r="BC592" s="67" t="str">
        <f t="shared" si="6903"/>
        <v/>
      </c>
      <c r="BD592" s="67" t="str">
        <f t="shared" si="6904"/>
        <v/>
      </c>
      <c r="BE592" s="75" t="str">
        <f t="shared" si="6905"/>
        <v/>
      </c>
      <c r="BF592" s="74" t="str">
        <f t="shared" si="6365"/>
        <v/>
      </c>
      <c r="BG592" s="67" t="str">
        <f t="shared" ref="BG592" si="7062">IF(AND($F592=BF$2,$D592=BF$3,$E592=BG$4),1,"")</f>
        <v/>
      </c>
      <c r="BH592" s="67" t="str">
        <f t="shared" si="6907"/>
        <v/>
      </c>
      <c r="BI592" s="67" t="str">
        <f t="shared" si="6908"/>
        <v/>
      </c>
      <c r="BJ592" s="67" t="str">
        <f t="shared" si="6909"/>
        <v/>
      </c>
      <c r="BK592" s="67" t="str">
        <f t="shared" si="6910"/>
        <v/>
      </c>
      <c r="BL592" s="67" t="str">
        <f t="shared" si="6911"/>
        <v/>
      </c>
      <c r="BM592" s="67" t="str">
        <f t="shared" si="6912"/>
        <v/>
      </c>
      <c r="BN592" s="67" t="str">
        <f t="shared" si="6913"/>
        <v/>
      </c>
      <c r="BO592" s="75" t="str">
        <f t="shared" si="6914"/>
        <v/>
      </c>
      <c r="BP592" s="74" t="str">
        <f t="shared" si="6367"/>
        <v/>
      </c>
      <c r="BQ592" s="67" t="str">
        <f t="shared" ref="BQ592" si="7063">IF(AND($F592=BP$2,$D592=BP$3,$E592=BQ$4),1,"")</f>
        <v/>
      </c>
      <c r="BR592" s="67" t="str">
        <f t="shared" si="6916"/>
        <v/>
      </c>
      <c r="BS592" s="67" t="str">
        <f t="shared" si="6917"/>
        <v/>
      </c>
      <c r="BT592" s="67" t="str">
        <f t="shared" si="6918"/>
        <v/>
      </c>
      <c r="BU592" s="67" t="str">
        <f t="shared" si="6919"/>
        <v/>
      </c>
      <c r="BV592" s="67" t="str">
        <f t="shared" si="6920"/>
        <v/>
      </c>
      <c r="BW592" s="67" t="str">
        <f t="shared" si="6921"/>
        <v/>
      </c>
      <c r="BX592" s="67" t="str">
        <f t="shared" si="6922"/>
        <v/>
      </c>
      <c r="BY592" s="75" t="str">
        <f t="shared" si="6923"/>
        <v/>
      </c>
      <c r="BZ592" s="74" t="str">
        <f t="shared" si="6369"/>
        <v/>
      </c>
      <c r="CA592" s="67" t="str">
        <f t="shared" ref="CA592" si="7064">IF(AND($F592=BZ$2,$D592=BZ$3,$E592=CA$4),1,"")</f>
        <v/>
      </c>
      <c r="CB592" s="67" t="str">
        <f t="shared" si="6925"/>
        <v/>
      </c>
      <c r="CC592" s="67" t="str">
        <f t="shared" si="6926"/>
        <v/>
      </c>
      <c r="CD592" s="67" t="str">
        <f t="shared" si="6927"/>
        <v/>
      </c>
      <c r="CE592" s="67" t="str">
        <f t="shared" si="6928"/>
        <v/>
      </c>
      <c r="CF592" s="67" t="str">
        <f t="shared" si="6929"/>
        <v/>
      </c>
      <c r="CG592" s="67" t="str">
        <f t="shared" si="6930"/>
        <v/>
      </c>
      <c r="CH592" s="67" t="str">
        <f t="shared" si="6931"/>
        <v/>
      </c>
      <c r="CI592" s="75" t="str">
        <f t="shared" si="6932"/>
        <v/>
      </c>
      <c r="CJ592" s="74" t="str">
        <f t="shared" si="6371"/>
        <v/>
      </c>
      <c r="CK592" s="67" t="str">
        <f t="shared" ref="CK592" si="7065">IF(AND($F592=CJ$2,$D592=CJ$3,$E592=CK$4),1,"")</f>
        <v/>
      </c>
      <c r="CL592" s="67" t="str">
        <f t="shared" si="6934"/>
        <v/>
      </c>
      <c r="CM592" s="67" t="str">
        <f t="shared" si="6935"/>
        <v/>
      </c>
      <c r="CN592" s="67" t="str">
        <f t="shared" si="6936"/>
        <v/>
      </c>
      <c r="CO592" s="67" t="str">
        <f t="shared" si="6937"/>
        <v/>
      </c>
      <c r="CP592" s="67" t="str">
        <f t="shared" si="6938"/>
        <v/>
      </c>
      <c r="CQ592" s="67" t="str">
        <f t="shared" si="6939"/>
        <v/>
      </c>
      <c r="CR592" s="67" t="str">
        <f t="shared" si="6940"/>
        <v/>
      </c>
      <c r="CS592" s="75" t="str">
        <f t="shared" si="6941"/>
        <v/>
      </c>
      <c r="CT592" s="74" t="str">
        <f t="shared" si="6373"/>
        <v/>
      </c>
      <c r="CU592" s="67" t="str">
        <f t="shared" ref="CU592" si="7066">IF(AND($F592=CT$2,$D592=CT$3,$E592=CU$4),1,"")</f>
        <v/>
      </c>
      <c r="CV592" s="67" t="str">
        <f t="shared" si="6943"/>
        <v/>
      </c>
      <c r="CW592" s="67" t="str">
        <f t="shared" si="6944"/>
        <v/>
      </c>
      <c r="CX592" s="67" t="str">
        <f t="shared" si="6945"/>
        <v/>
      </c>
      <c r="CY592" s="67" t="str">
        <f t="shared" si="6946"/>
        <v/>
      </c>
      <c r="CZ592" s="67" t="str">
        <f t="shared" si="6947"/>
        <v/>
      </c>
      <c r="DA592" s="67" t="str">
        <f t="shared" si="6948"/>
        <v/>
      </c>
      <c r="DB592" s="67" t="str">
        <f t="shared" si="6949"/>
        <v/>
      </c>
      <c r="DC592" s="75" t="str">
        <f t="shared" si="6950"/>
        <v/>
      </c>
      <c r="DD592" s="74" t="str">
        <f t="shared" si="6375"/>
        <v/>
      </c>
      <c r="DE592" s="67" t="str">
        <f t="shared" ref="DE592" si="7067">IF(AND($F592=DD$2,$D592=DD$3,$E592=DE$4),1,"")</f>
        <v/>
      </c>
      <c r="DF592" s="67" t="str">
        <f t="shared" si="6952"/>
        <v/>
      </c>
      <c r="DG592" s="67" t="str">
        <f t="shared" si="6953"/>
        <v/>
      </c>
      <c r="DH592" s="67" t="str">
        <f t="shared" si="6954"/>
        <v/>
      </c>
      <c r="DI592" s="67" t="str">
        <f t="shared" si="6955"/>
        <v/>
      </c>
      <c r="DJ592" s="67" t="str">
        <f t="shared" si="6956"/>
        <v/>
      </c>
      <c r="DK592" s="67" t="str">
        <f t="shared" si="6957"/>
        <v/>
      </c>
      <c r="DL592" s="67" t="str">
        <f t="shared" si="6958"/>
        <v/>
      </c>
      <c r="DM592" s="75" t="str">
        <f t="shared" si="6959"/>
        <v/>
      </c>
      <c r="DN592" s="74" t="str">
        <f t="shared" si="6377"/>
        <v/>
      </c>
      <c r="DO592" s="67" t="str">
        <f t="shared" ref="DO592" si="7068">IF(AND($F592=DN$2,$D592=DN$3,$E592=DO$4),1,"")</f>
        <v/>
      </c>
      <c r="DP592" s="67" t="str">
        <f t="shared" si="6961"/>
        <v/>
      </c>
      <c r="DQ592" s="67" t="str">
        <f t="shared" si="6962"/>
        <v/>
      </c>
      <c r="DR592" s="67" t="str">
        <f t="shared" si="6963"/>
        <v/>
      </c>
      <c r="DS592" s="67" t="str">
        <f t="shared" si="6964"/>
        <v/>
      </c>
      <c r="DT592" s="67" t="str">
        <f t="shared" si="6965"/>
        <v/>
      </c>
      <c r="DU592" s="67" t="str">
        <f t="shared" si="6966"/>
        <v/>
      </c>
      <c r="DV592" s="67" t="str">
        <f t="shared" si="6967"/>
        <v/>
      </c>
      <c r="DW592" s="76" t="str">
        <f t="shared" si="6968"/>
        <v/>
      </c>
      <c r="DX592" s="73"/>
    </row>
    <row r="593" spans="1:128" hidden="1">
      <c r="A593" s="67" t="str">
        <f>IF(OR(B593=0,B593=""),"",'Stu.Detail (1-20)'!A595)</f>
        <v/>
      </c>
      <c r="B593" s="67" t="str">
        <f>IF(OR('Stu.Detail (1-20)'!B595=0,'Stu.Detail (1-20)'!B595=""),"",'Stu.Detail (1-20)'!B595)</f>
        <v/>
      </c>
      <c r="C593" s="68" t="str">
        <f>IF(OR('Stu.Detail (1-20)'!C595=0,'Stu.Detail (1-20)'!C595=""),"",'Stu.Detail (1-20)'!C595)</f>
        <v/>
      </c>
      <c r="D593" s="67" t="str">
        <f>IF(OR('Stu.Detail (1-20)'!J595=0,'Stu.Detail (1-20)'!J595=""),"",'Stu.Detail (1-20)'!J595)</f>
        <v/>
      </c>
      <c r="E593" s="67" t="str">
        <f>IF(OR('Stu.Detail (1-20)'!K595=0,'Stu.Detail (1-20)'!K595=""),"",'Stu.Detail (1-20)'!K595)</f>
        <v/>
      </c>
      <c r="F593" s="67" t="str">
        <f>IF(OR('Stu.Detail (1-20)'!L595=0,'Stu.Detail (1-20)'!L595=""),"",'Stu.Detail (1-20)'!L595)</f>
        <v/>
      </c>
      <c r="H593" s="74" t="str">
        <f t="shared" si="6859"/>
        <v/>
      </c>
      <c r="I593" s="67" t="str">
        <f t="shared" si="6860"/>
        <v/>
      </c>
      <c r="J593" s="67" t="str">
        <f t="shared" si="6861"/>
        <v/>
      </c>
      <c r="K593" s="67" t="str">
        <f t="shared" si="6862"/>
        <v/>
      </c>
      <c r="L593" s="67" t="str">
        <f t="shared" si="6863"/>
        <v/>
      </c>
      <c r="M593" s="67" t="str">
        <f t="shared" si="6864"/>
        <v/>
      </c>
      <c r="N593" s="67" t="str">
        <f t="shared" si="6865"/>
        <v/>
      </c>
      <c r="O593" s="67" t="str">
        <f t="shared" si="6866"/>
        <v/>
      </c>
      <c r="P593" s="67" t="str">
        <f t="shared" si="6867"/>
        <v/>
      </c>
      <c r="Q593" s="75" t="str">
        <f t="shared" si="6868"/>
        <v/>
      </c>
      <c r="R593" s="74" t="str">
        <f t="shared" si="6869"/>
        <v/>
      </c>
      <c r="S593" s="67" t="str">
        <f t="shared" si="6870"/>
        <v/>
      </c>
      <c r="T593" s="67" t="str">
        <f t="shared" si="6871"/>
        <v/>
      </c>
      <c r="U593" s="67" t="str">
        <f t="shared" si="6872"/>
        <v/>
      </c>
      <c r="V593" s="67" t="str">
        <f t="shared" si="6873"/>
        <v/>
      </c>
      <c r="W593" s="67" t="str">
        <f t="shared" si="6874"/>
        <v/>
      </c>
      <c r="X593" s="67" t="str">
        <f t="shared" si="6875"/>
        <v/>
      </c>
      <c r="Y593" s="67" t="str">
        <f t="shared" si="6876"/>
        <v/>
      </c>
      <c r="Z593" s="67" t="str">
        <f t="shared" si="6877"/>
        <v/>
      </c>
      <c r="AA593" s="75" t="str">
        <f t="shared" si="6878"/>
        <v/>
      </c>
      <c r="AB593" s="74" t="str">
        <f t="shared" si="6359"/>
        <v/>
      </c>
      <c r="AC593" s="67" t="str">
        <f t="shared" ref="AC593" si="7069">IF(AND($F593=AB$2,$D593=AB$3,$E593=AC$4),1,"")</f>
        <v/>
      </c>
      <c r="AD593" s="67" t="str">
        <f t="shared" si="6880"/>
        <v/>
      </c>
      <c r="AE593" s="67" t="str">
        <f t="shared" si="6881"/>
        <v/>
      </c>
      <c r="AF593" s="67" t="str">
        <f t="shared" si="6882"/>
        <v/>
      </c>
      <c r="AG593" s="67" t="str">
        <f t="shared" si="6883"/>
        <v/>
      </c>
      <c r="AH593" s="67" t="str">
        <f t="shared" si="6884"/>
        <v/>
      </c>
      <c r="AI593" s="67" t="str">
        <f t="shared" si="6885"/>
        <v/>
      </c>
      <c r="AJ593" s="67" t="str">
        <f t="shared" si="6886"/>
        <v/>
      </c>
      <c r="AK593" s="75" t="str">
        <f t="shared" si="6887"/>
        <v/>
      </c>
      <c r="AL593" s="74" t="str">
        <f t="shared" si="6361"/>
        <v/>
      </c>
      <c r="AM593" s="67" t="str">
        <f t="shared" ref="AM593" si="7070">IF(AND($F593=AL$2,$D593=AL$3,$E593=AM$4),1,"")</f>
        <v/>
      </c>
      <c r="AN593" s="67" t="str">
        <f t="shared" si="6889"/>
        <v/>
      </c>
      <c r="AO593" s="67" t="str">
        <f t="shared" si="6890"/>
        <v/>
      </c>
      <c r="AP593" s="67" t="str">
        <f t="shared" si="6891"/>
        <v/>
      </c>
      <c r="AQ593" s="67" t="str">
        <f t="shared" si="6892"/>
        <v/>
      </c>
      <c r="AR593" s="67" t="str">
        <f t="shared" si="6893"/>
        <v/>
      </c>
      <c r="AS593" s="67" t="str">
        <f t="shared" si="6894"/>
        <v/>
      </c>
      <c r="AT593" s="67" t="str">
        <f t="shared" si="6895"/>
        <v/>
      </c>
      <c r="AU593" s="75" t="str">
        <f t="shared" si="6896"/>
        <v/>
      </c>
      <c r="AV593" s="74" t="str">
        <f t="shared" si="6363"/>
        <v/>
      </c>
      <c r="AW593" s="67" t="str">
        <f t="shared" ref="AW593" si="7071">IF(AND($F593=AV$2,$D593=AV$3,$E593=AW$4),1,"")</f>
        <v/>
      </c>
      <c r="AX593" s="67" t="str">
        <f t="shared" si="6898"/>
        <v/>
      </c>
      <c r="AY593" s="67" t="str">
        <f t="shared" si="6899"/>
        <v/>
      </c>
      <c r="AZ593" s="67" t="str">
        <f t="shared" si="6900"/>
        <v/>
      </c>
      <c r="BA593" s="67" t="str">
        <f t="shared" si="6901"/>
        <v/>
      </c>
      <c r="BB593" s="67" t="str">
        <f t="shared" si="6902"/>
        <v/>
      </c>
      <c r="BC593" s="67" t="str">
        <f t="shared" si="6903"/>
        <v/>
      </c>
      <c r="BD593" s="67" t="str">
        <f t="shared" si="6904"/>
        <v/>
      </c>
      <c r="BE593" s="75" t="str">
        <f t="shared" si="6905"/>
        <v/>
      </c>
      <c r="BF593" s="74" t="str">
        <f t="shared" si="6365"/>
        <v/>
      </c>
      <c r="BG593" s="67" t="str">
        <f t="shared" ref="BG593" si="7072">IF(AND($F593=BF$2,$D593=BF$3,$E593=BG$4),1,"")</f>
        <v/>
      </c>
      <c r="BH593" s="67" t="str">
        <f t="shared" si="6907"/>
        <v/>
      </c>
      <c r="BI593" s="67" t="str">
        <f t="shared" si="6908"/>
        <v/>
      </c>
      <c r="BJ593" s="67" t="str">
        <f t="shared" si="6909"/>
        <v/>
      </c>
      <c r="BK593" s="67" t="str">
        <f t="shared" si="6910"/>
        <v/>
      </c>
      <c r="BL593" s="67" t="str">
        <f t="shared" si="6911"/>
        <v/>
      </c>
      <c r="BM593" s="67" t="str">
        <f t="shared" si="6912"/>
        <v/>
      </c>
      <c r="BN593" s="67" t="str">
        <f t="shared" si="6913"/>
        <v/>
      </c>
      <c r="BO593" s="75" t="str">
        <f t="shared" si="6914"/>
        <v/>
      </c>
      <c r="BP593" s="74" t="str">
        <f t="shared" si="6367"/>
        <v/>
      </c>
      <c r="BQ593" s="67" t="str">
        <f t="shared" ref="BQ593" si="7073">IF(AND($F593=BP$2,$D593=BP$3,$E593=BQ$4),1,"")</f>
        <v/>
      </c>
      <c r="BR593" s="67" t="str">
        <f t="shared" si="6916"/>
        <v/>
      </c>
      <c r="BS593" s="67" t="str">
        <f t="shared" si="6917"/>
        <v/>
      </c>
      <c r="BT593" s="67" t="str">
        <f t="shared" si="6918"/>
        <v/>
      </c>
      <c r="BU593" s="67" t="str">
        <f t="shared" si="6919"/>
        <v/>
      </c>
      <c r="BV593" s="67" t="str">
        <f t="shared" si="6920"/>
        <v/>
      </c>
      <c r="BW593" s="67" t="str">
        <f t="shared" si="6921"/>
        <v/>
      </c>
      <c r="BX593" s="67" t="str">
        <f t="shared" si="6922"/>
        <v/>
      </c>
      <c r="BY593" s="75" t="str">
        <f t="shared" si="6923"/>
        <v/>
      </c>
      <c r="BZ593" s="74" t="str">
        <f t="shared" si="6369"/>
        <v/>
      </c>
      <c r="CA593" s="67" t="str">
        <f t="shared" ref="CA593" si="7074">IF(AND($F593=BZ$2,$D593=BZ$3,$E593=CA$4),1,"")</f>
        <v/>
      </c>
      <c r="CB593" s="67" t="str">
        <f t="shared" si="6925"/>
        <v/>
      </c>
      <c r="CC593" s="67" t="str">
        <f t="shared" si="6926"/>
        <v/>
      </c>
      <c r="CD593" s="67" t="str">
        <f t="shared" si="6927"/>
        <v/>
      </c>
      <c r="CE593" s="67" t="str">
        <f t="shared" si="6928"/>
        <v/>
      </c>
      <c r="CF593" s="67" t="str">
        <f t="shared" si="6929"/>
        <v/>
      </c>
      <c r="CG593" s="67" t="str">
        <f t="shared" si="6930"/>
        <v/>
      </c>
      <c r="CH593" s="67" t="str">
        <f t="shared" si="6931"/>
        <v/>
      </c>
      <c r="CI593" s="75" t="str">
        <f t="shared" si="6932"/>
        <v/>
      </c>
      <c r="CJ593" s="74" t="str">
        <f t="shared" si="6371"/>
        <v/>
      </c>
      <c r="CK593" s="67" t="str">
        <f t="shared" ref="CK593" si="7075">IF(AND($F593=CJ$2,$D593=CJ$3,$E593=CK$4),1,"")</f>
        <v/>
      </c>
      <c r="CL593" s="67" t="str">
        <f t="shared" si="6934"/>
        <v/>
      </c>
      <c r="CM593" s="67" t="str">
        <f t="shared" si="6935"/>
        <v/>
      </c>
      <c r="CN593" s="67" t="str">
        <f t="shared" si="6936"/>
        <v/>
      </c>
      <c r="CO593" s="67" t="str">
        <f t="shared" si="6937"/>
        <v/>
      </c>
      <c r="CP593" s="67" t="str">
        <f t="shared" si="6938"/>
        <v/>
      </c>
      <c r="CQ593" s="67" t="str">
        <f t="shared" si="6939"/>
        <v/>
      </c>
      <c r="CR593" s="67" t="str">
        <f t="shared" si="6940"/>
        <v/>
      </c>
      <c r="CS593" s="75" t="str">
        <f t="shared" si="6941"/>
        <v/>
      </c>
      <c r="CT593" s="74" t="str">
        <f t="shared" si="6373"/>
        <v/>
      </c>
      <c r="CU593" s="67" t="str">
        <f t="shared" ref="CU593" si="7076">IF(AND($F593=CT$2,$D593=CT$3,$E593=CU$4),1,"")</f>
        <v/>
      </c>
      <c r="CV593" s="67" t="str">
        <f t="shared" si="6943"/>
        <v/>
      </c>
      <c r="CW593" s="67" t="str">
        <f t="shared" si="6944"/>
        <v/>
      </c>
      <c r="CX593" s="67" t="str">
        <f t="shared" si="6945"/>
        <v/>
      </c>
      <c r="CY593" s="67" t="str">
        <f t="shared" si="6946"/>
        <v/>
      </c>
      <c r="CZ593" s="67" t="str">
        <f t="shared" si="6947"/>
        <v/>
      </c>
      <c r="DA593" s="67" t="str">
        <f t="shared" si="6948"/>
        <v/>
      </c>
      <c r="DB593" s="67" t="str">
        <f t="shared" si="6949"/>
        <v/>
      </c>
      <c r="DC593" s="75" t="str">
        <f t="shared" si="6950"/>
        <v/>
      </c>
      <c r="DD593" s="74" t="str">
        <f t="shared" si="6375"/>
        <v/>
      </c>
      <c r="DE593" s="67" t="str">
        <f t="shared" ref="DE593" si="7077">IF(AND($F593=DD$2,$D593=DD$3,$E593=DE$4),1,"")</f>
        <v/>
      </c>
      <c r="DF593" s="67" t="str">
        <f t="shared" si="6952"/>
        <v/>
      </c>
      <c r="DG593" s="67" t="str">
        <f t="shared" si="6953"/>
        <v/>
      </c>
      <c r="DH593" s="67" t="str">
        <f t="shared" si="6954"/>
        <v/>
      </c>
      <c r="DI593" s="67" t="str">
        <f t="shared" si="6955"/>
        <v/>
      </c>
      <c r="DJ593" s="67" t="str">
        <f t="shared" si="6956"/>
        <v/>
      </c>
      <c r="DK593" s="67" t="str">
        <f t="shared" si="6957"/>
        <v/>
      </c>
      <c r="DL593" s="67" t="str">
        <f t="shared" si="6958"/>
        <v/>
      </c>
      <c r="DM593" s="75" t="str">
        <f t="shared" si="6959"/>
        <v/>
      </c>
      <c r="DN593" s="74" t="str">
        <f t="shared" si="6377"/>
        <v/>
      </c>
      <c r="DO593" s="67" t="str">
        <f t="shared" ref="DO593" si="7078">IF(AND($F593=DN$2,$D593=DN$3,$E593=DO$4),1,"")</f>
        <v/>
      </c>
      <c r="DP593" s="67" t="str">
        <f t="shared" si="6961"/>
        <v/>
      </c>
      <c r="DQ593" s="67" t="str">
        <f t="shared" si="6962"/>
        <v/>
      </c>
      <c r="DR593" s="67" t="str">
        <f t="shared" si="6963"/>
        <v/>
      </c>
      <c r="DS593" s="67" t="str">
        <f t="shared" si="6964"/>
        <v/>
      </c>
      <c r="DT593" s="67" t="str">
        <f t="shared" si="6965"/>
        <v/>
      </c>
      <c r="DU593" s="67" t="str">
        <f t="shared" si="6966"/>
        <v/>
      </c>
      <c r="DV593" s="67" t="str">
        <f t="shared" si="6967"/>
        <v/>
      </c>
      <c r="DW593" s="76" t="str">
        <f t="shared" si="6968"/>
        <v/>
      </c>
      <c r="DX593" s="73"/>
    </row>
    <row r="594" spans="1:128" hidden="1">
      <c r="A594" s="67" t="str">
        <f>IF(OR(B594=0,B594=""),"",'Stu.Detail (1-20)'!A596)</f>
        <v/>
      </c>
      <c r="B594" s="67" t="str">
        <f>IF(OR('Stu.Detail (1-20)'!B596=0,'Stu.Detail (1-20)'!B596=""),"",'Stu.Detail (1-20)'!B596)</f>
        <v/>
      </c>
      <c r="C594" s="68" t="str">
        <f>IF(OR('Stu.Detail (1-20)'!C596=0,'Stu.Detail (1-20)'!C596=""),"",'Stu.Detail (1-20)'!C596)</f>
        <v/>
      </c>
      <c r="D594" s="67" t="str">
        <f>IF(OR('Stu.Detail (1-20)'!J596=0,'Stu.Detail (1-20)'!J596=""),"",'Stu.Detail (1-20)'!J596)</f>
        <v/>
      </c>
      <c r="E594" s="67" t="str">
        <f>IF(OR('Stu.Detail (1-20)'!K596=0,'Stu.Detail (1-20)'!K596=""),"",'Stu.Detail (1-20)'!K596)</f>
        <v/>
      </c>
      <c r="F594" s="67" t="str">
        <f>IF(OR('Stu.Detail (1-20)'!L596=0,'Stu.Detail (1-20)'!L596=""),"",'Stu.Detail (1-20)'!L596)</f>
        <v/>
      </c>
      <c r="H594" s="74" t="str">
        <f t="shared" si="6859"/>
        <v/>
      </c>
      <c r="I594" s="67" t="str">
        <f t="shared" si="6860"/>
        <v/>
      </c>
      <c r="J594" s="67" t="str">
        <f t="shared" si="6861"/>
        <v/>
      </c>
      <c r="K594" s="67" t="str">
        <f t="shared" si="6862"/>
        <v/>
      </c>
      <c r="L594" s="67" t="str">
        <f t="shared" si="6863"/>
        <v/>
      </c>
      <c r="M594" s="67" t="str">
        <f t="shared" si="6864"/>
        <v/>
      </c>
      <c r="N594" s="67" t="str">
        <f t="shared" si="6865"/>
        <v/>
      </c>
      <c r="O594" s="67" t="str">
        <f t="shared" si="6866"/>
        <v/>
      </c>
      <c r="P594" s="67" t="str">
        <f t="shared" si="6867"/>
        <v/>
      </c>
      <c r="Q594" s="75" t="str">
        <f t="shared" si="6868"/>
        <v/>
      </c>
      <c r="R594" s="74" t="str">
        <f t="shared" si="6869"/>
        <v/>
      </c>
      <c r="S594" s="67" t="str">
        <f t="shared" si="6870"/>
        <v/>
      </c>
      <c r="T594" s="67" t="str">
        <f t="shared" si="6871"/>
        <v/>
      </c>
      <c r="U594" s="67" t="str">
        <f t="shared" si="6872"/>
        <v/>
      </c>
      <c r="V594" s="67" t="str">
        <f t="shared" si="6873"/>
        <v/>
      </c>
      <c r="W594" s="67" t="str">
        <f t="shared" si="6874"/>
        <v/>
      </c>
      <c r="X594" s="67" t="str">
        <f t="shared" si="6875"/>
        <v/>
      </c>
      <c r="Y594" s="67" t="str">
        <f t="shared" si="6876"/>
        <v/>
      </c>
      <c r="Z594" s="67" t="str">
        <f t="shared" si="6877"/>
        <v/>
      </c>
      <c r="AA594" s="75" t="str">
        <f t="shared" si="6878"/>
        <v/>
      </c>
      <c r="AB594" s="74" t="str">
        <f t="shared" si="6359"/>
        <v/>
      </c>
      <c r="AC594" s="67" t="str">
        <f t="shared" ref="AC594" si="7079">IF(AND($F594=AB$2,$D594=AB$3,$E594=AC$4),1,"")</f>
        <v/>
      </c>
      <c r="AD594" s="67" t="str">
        <f t="shared" si="6880"/>
        <v/>
      </c>
      <c r="AE594" s="67" t="str">
        <f t="shared" si="6881"/>
        <v/>
      </c>
      <c r="AF594" s="67" t="str">
        <f t="shared" si="6882"/>
        <v/>
      </c>
      <c r="AG594" s="67" t="str">
        <f t="shared" si="6883"/>
        <v/>
      </c>
      <c r="AH594" s="67" t="str">
        <f t="shared" si="6884"/>
        <v/>
      </c>
      <c r="AI594" s="67" t="str">
        <f t="shared" si="6885"/>
        <v/>
      </c>
      <c r="AJ594" s="67" t="str">
        <f t="shared" si="6886"/>
        <v/>
      </c>
      <c r="AK594" s="75" t="str">
        <f t="shared" si="6887"/>
        <v/>
      </c>
      <c r="AL594" s="74" t="str">
        <f t="shared" si="6361"/>
        <v/>
      </c>
      <c r="AM594" s="67" t="str">
        <f t="shared" ref="AM594" si="7080">IF(AND($F594=AL$2,$D594=AL$3,$E594=AM$4),1,"")</f>
        <v/>
      </c>
      <c r="AN594" s="67" t="str">
        <f t="shared" si="6889"/>
        <v/>
      </c>
      <c r="AO594" s="67" t="str">
        <f t="shared" si="6890"/>
        <v/>
      </c>
      <c r="AP594" s="67" t="str">
        <f t="shared" si="6891"/>
        <v/>
      </c>
      <c r="AQ594" s="67" t="str">
        <f t="shared" si="6892"/>
        <v/>
      </c>
      <c r="AR594" s="67" t="str">
        <f t="shared" si="6893"/>
        <v/>
      </c>
      <c r="AS594" s="67" t="str">
        <f t="shared" si="6894"/>
        <v/>
      </c>
      <c r="AT594" s="67" t="str">
        <f t="shared" si="6895"/>
        <v/>
      </c>
      <c r="AU594" s="75" t="str">
        <f t="shared" si="6896"/>
        <v/>
      </c>
      <c r="AV594" s="74" t="str">
        <f t="shared" si="6363"/>
        <v/>
      </c>
      <c r="AW594" s="67" t="str">
        <f t="shared" ref="AW594" si="7081">IF(AND($F594=AV$2,$D594=AV$3,$E594=AW$4),1,"")</f>
        <v/>
      </c>
      <c r="AX594" s="67" t="str">
        <f t="shared" si="6898"/>
        <v/>
      </c>
      <c r="AY594" s="67" t="str">
        <f t="shared" si="6899"/>
        <v/>
      </c>
      <c r="AZ594" s="67" t="str">
        <f t="shared" si="6900"/>
        <v/>
      </c>
      <c r="BA594" s="67" t="str">
        <f t="shared" si="6901"/>
        <v/>
      </c>
      <c r="BB594" s="67" t="str">
        <f t="shared" si="6902"/>
        <v/>
      </c>
      <c r="BC594" s="67" t="str">
        <f t="shared" si="6903"/>
        <v/>
      </c>
      <c r="BD594" s="67" t="str">
        <f t="shared" si="6904"/>
        <v/>
      </c>
      <c r="BE594" s="75" t="str">
        <f t="shared" si="6905"/>
        <v/>
      </c>
      <c r="BF594" s="74" t="str">
        <f t="shared" si="6365"/>
        <v/>
      </c>
      <c r="BG594" s="67" t="str">
        <f t="shared" ref="BG594" si="7082">IF(AND($F594=BF$2,$D594=BF$3,$E594=BG$4),1,"")</f>
        <v/>
      </c>
      <c r="BH594" s="67" t="str">
        <f t="shared" si="6907"/>
        <v/>
      </c>
      <c r="BI594" s="67" t="str">
        <f t="shared" si="6908"/>
        <v/>
      </c>
      <c r="BJ594" s="67" t="str">
        <f t="shared" si="6909"/>
        <v/>
      </c>
      <c r="BK594" s="67" t="str">
        <f t="shared" si="6910"/>
        <v/>
      </c>
      <c r="BL594" s="67" t="str">
        <f t="shared" si="6911"/>
        <v/>
      </c>
      <c r="BM594" s="67" t="str">
        <f t="shared" si="6912"/>
        <v/>
      </c>
      <c r="BN594" s="67" t="str">
        <f t="shared" si="6913"/>
        <v/>
      </c>
      <c r="BO594" s="75" t="str">
        <f t="shared" si="6914"/>
        <v/>
      </c>
      <c r="BP594" s="74" t="str">
        <f t="shared" si="6367"/>
        <v/>
      </c>
      <c r="BQ594" s="67" t="str">
        <f t="shared" ref="BQ594" si="7083">IF(AND($F594=BP$2,$D594=BP$3,$E594=BQ$4),1,"")</f>
        <v/>
      </c>
      <c r="BR594" s="67" t="str">
        <f t="shared" si="6916"/>
        <v/>
      </c>
      <c r="BS594" s="67" t="str">
        <f t="shared" si="6917"/>
        <v/>
      </c>
      <c r="BT594" s="67" t="str">
        <f t="shared" si="6918"/>
        <v/>
      </c>
      <c r="BU594" s="67" t="str">
        <f t="shared" si="6919"/>
        <v/>
      </c>
      <c r="BV594" s="67" t="str">
        <f t="shared" si="6920"/>
        <v/>
      </c>
      <c r="BW594" s="67" t="str">
        <f t="shared" si="6921"/>
        <v/>
      </c>
      <c r="BX594" s="67" t="str">
        <f t="shared" si="6922"/>
        <v/>
      </c>
      <c r="BY594" s="75" t="str">
        <f t="shared" si="6923"/>
        <v/>
      </c>
      <c r="BZ594" s="74" t="str">
        <f t="shared" si="6369"/>
        <v/>
      </c>
      <c r="CA594" s="67" t="str">
        <f t="shared" ref="CA594" si="7084">IF(AND($F594=BZ$2,$D594=BZ$3,$E594=CA$4),1,"")</f>
        <v/>
      </c>
      <c r="CB594" s="67" t="str">
        <f t="shared" si="6925"/>
        <v/>
      </c>
      <c r="CC594" s="67" t="str">
        <f t="shared" si="6926"/>
        <v/>
      </c>
      <c r="CD594" s="67" t="str">
        <f t="shared" si="6927"/>
        <v/>
      </c>
      <c r="CE594" s="67" t="str">
        <f t="shared" si="6928"/>
        <v/>
      </c>
      <c r="CF594" s="67" t="str">
        <f t="shared" si="6929"/>
        <v/>
      </c>
      <c r="CG594" s="67" t="str">
        <f t="shared" si="6930"/>
        <v/>
      </c>
      <c r="CH594" s="67" t="str">
        <f t="shared" si="6931"/>
        <v/>
      </c>
      <c r="CI594" s="75" t="str">
        <f t="shared" si="6932"/>
        <v/>
      </c>
      <c r="CJ594" s="74" t="str">
        <f t="shared" si="6371"/>
        <v/>
      </c>
      <c r="CK594" s="67" t="str">
        <f t="shared" ref="CK594" si="7085">IF(AND($F594=CJ$2,$D594=CJ$3,$E594=CK$4),1,"")</f>
        <v/>
      </c>
      <c r="CL594" s="67" t="str">
        <f t="shared" si="6934"/>
        <v/>
      </c>
      <c r="CM594" s="67" t="str">
        <f t="shared" si="6935"/>
        <v/>
      </c>
      <c r="CN594" s="67" t="str">
        <f t="shared" si="6936"/>
        <v/>
      </c>
      <c r="CO594" s="67" t="str">
        <f t="shared" si="6937"/>
        <v/>
      </c>
      <c r="CP594" s="67" t="str">
        <f t="shared" si="6938"/>
        <v/>
      </c>
      <c r="CQ594" s="67" t="str">
        <f t="shared" si="6939"/>
        <v/>
      </c>
      <c r="CR594" s="67" t="str">
        <f t="shared" si="6940"/>
        <v/>
      </c>
      <c r="CS594" s="75" t="str">
        <f t="shared" si="6941"/>
        <v/>
      </c>
      <c r="CT594" s="74" t="str">
        <f t="shared" si="6373"/>
        <v/>
      </c>
      <c r="CU594" s="67" t="str">
        <f t="shared" ref="CU594" si="7086">IF(AND($F594=CT$2,$D594=CT$3,$E594=CU$4),1,"")</f>
        <v/>
      </c>
      <c r="CV594" s="67" t="str">
        <f t="shared" si="6943"/>
        <v/>
      </c>
      <c r="CW594" s="67" t="str">
        <f t="shared" si="6944"/>
        <v/>
      </c>
      <c r="CX594" s="67" t="str">
        <f t="shared" si="6945"/>
        <v/>
      </c>
      <c r="CY594" s="67" t="str">
        <f t="shared" si="6946"/>
        <v/>
      </c>
      <c r="CZ594" s="67" t="str">
        <f t="shared" si="6947"/>
        <v/>
      </c>
      <c r="DA594" s="67" t="str">
        <f t="shared" si="6948"/>
        <v/>
      </c>
      <c r="DB594" s="67" t="str">
        <f t="shared" si="6949"/>
        <v/>
      </c>
      <c r="DC594" s="75" t="str">
        <f t="shared" si="6950"/>
        <v/>
      </c>
      <c r="DD594" s="74" t="str">
        <f t="shared" si="6375"/>
        <v/>
      </c>
      <c r="DE594" s="67" t="str">
        <f t="shared" ref="DE594" si="7087">IF(AND($F594=DD$2,$D594=DD$3,$E594=DE$4),1,"")</f>
        <v/>
      </c>
      <c r="DF594" s="67" t="str">
        <f t="shared" si="6952"/>
        <v/>
      </c>
      <c r="DG594" s="67" t="str">
        <f t="shared" si="6953"/>
        <v/>
      </c>
      <c r="DH594" s="67" t="str">
        <f t="shared" si="6954"/>
        <v/>
      </c>
      <c r="DI594" s="67" t="str">
        <f t="shared" si="6955"/>
        <v/>
      </c>
      <c r="DJ594" s="67" t="str">
        <f t="shared" si="6956"/>
        <v/>
      </c>
      <c r="DK594" s="67" t="str">
        <f t="shared" si="6957"/>
        <v/>
      </c>
      <c r="DL594" s="67" t="str">
        <f t="shared" si="6958"/>
        <v/>
      </c>
      <c r="DM594" s="75" t="str">
        <f t="shared" si="6959"/>
        <v/>
      </c>
      <c r="DN594" s="74" t="str">
        <f t="shared" si="6377"/>
        <v/>
      </c>
      <c r="DO594" s="67" t="str">
        <f t="shared" ref="DO594" si="7088">IF(AND($F594=DN$2,$D594=DN$3,$E594=DO$4),1,"")</f>
        <v/>
      </c>
      <c r="DP594" s="67" t="str">
        <f t="shared" si="6961"/>
        <v/>
      </c>
      <c r="DQ594" s="67" t="str">
        <f t="shared" si="6962"/>
        <v/>
      </c>
      <c r="DR594" s="67" t="str">
        <f t="shared" si="6963"/>
        <v/>
      </c>
      <c r="DS594" s="67" t="str">
        <f t="shared" si="6964"/>
        <v/>
      </c>
      <c r="DT594" s="67" t="str">
        <f t="shared" si="6965"/>
        <v/>
      </c>
      <c r="DU594" s="67" t="str">
        <f t="shared" si="6966"/>
        <v/>
      </c>
      <c r="DV594" s="67" t="str">
        <f t="shared" si="6967"/>
        <v/>
      </c>
      <c r="DW594" s="76" t="str">
        <f t="shared" si="6968"/>
        <v/>
      </c>
      <c r="DX594" s="73"/>
    </row>
    <row r="595" spans="1:128" hidden="1">
      <c r="A595" s="67" t="str">
        <f>IF(OR(B595=0,B595=""),"",'Stu.Detail (1-20)'!A597)</f>
        <v/>
      </c>
      <c r="B595" s="67" t="str">
        <f>IF(OR('Stu.Detail (1-20)'!B597=0,'Stu.Detail (1-20)'!B597=""),"",'Stu.Detail (1-20)'!B597)</f>
        <v/>
      </c>
      <c r="C595" s="68" t="str">
        <f>IF(OR('Stu.Detail (1-20)'!C597=0,'Stu.Detail (1-20)'!C597=""),"",'Stu.Detail (1-20)'!C597)</f>
        <v/>
      </c>
      <c r="D595" s="67" t="str">
        <f>IF(OR('Stu.Detail (1-20)'!J597=0,'Stu.Detail (1-20)'!J597=""),"",'Stu.Detail (1-20)'!J597)</f>
        <v/>
      </c>
      <c r="E595" s="67" t="str">
        <f>IF(OR('Stu.Detail (1-20)'!K597=0,'Stu.Detail (1-20)'!K597=""),"",'Stu.Detail (1-20)'!K597)</f>
        <v/>
      </c>
      <c r="F595" s="67" t="str">
        <f>IF(OR('Stu.Detail (1-20)'!L597=0,'Stu.Detail (1-20)'!L597=""),"",'Stu.Detail (1-20)'!L597)</f>
        <v/>
      </c>
      <c r="H595" s="74" t="str">
        <f t="shared" si="6859"/>
        <v/>
      </c>
      <c r="I595" s="67" t="str">
        <f t="shared" si="6860"/>
        <v/>
      </c>
      <c r="J595" s="67" t="str">
        <f t="shared" si="6861"/>
        <v/>
      </c>
      <c r="K595" s="67" t="str">
        <f t="shared" si="6862"/>
        <v/>
      </c>
      <c r="L595" s="67" t="str">
        <f t="shared" si="6863"/>
        <v/>
      </c>
      <c r="M595" s="67" t="str">
        <f t="shared" si="6864"/>
        <v/>
      </c>
      <c r="N595" s="67" t="str">
        <f t="shared" si="6865"/>
        <v/>
      </c>
      <c r="O595" s="67" t="str">
        <f t="shared" si="6866"/>
        <v/>
      </c>
      <c r="P595" s="67" t="str">
        <f t="shared" si="6867"/>
        <v/>
      </c>
      <c r="Q595" s="75" t="str">
        <f t="shared" si="6868"/>
        <v/>
      </c>
      <c r="R595" s="74" t="str">
        <f t="shared" si="6869"/>
        <v/>
      </c>
      <c r="S595" s="67" t="str">
        <f t="shared" si="6870"/>
        <v/>
      </c>
      <c r="T595" s="67" t="str">
        <f t="shared" si="6871"/>
        <v/>
      </c>
      <c r="U595" s="67" t="str">
        <f t="shared" si="6872"/>
        <v/>
      </c>
      <c r="V595" s="67" t="str">
        <f t="shared" si="6873"/>
        <v/>
      </c>
      <c r="W595" s="67" t="str">
        <f t="shared" si="6874"/>
        <v/>
      </c>
      <c r="X595" s="67" t="str">
        <f t="shared" si="6875"/>
        <v/>
      </c>
      <c r="Y595" s="67" t="str">
        <f t="shared" si="6876"/>
        <v/>
      </c>
      <c r="Z595" s="67" t="str">
        <f t="shared" si="6877"/>
        <v/>
      </c>
      <c r="AA595" s="75" t="str">
        <f t="shared" si="6878"/>
        <v/>
      </c>
      <c r="AB595" s="74" t="str">
        <f t="shared" si="6359"/>
        <v/>
      </c>
      <c r="AC595" s="67" t="str">
        <f t="shared" ref="AC595" si="7089">IF(AND($F595=AB$2,$D595=AB$3,$E595=AC$4),1,"")</f>
        <v/>
      </c>
      <c r="AD595" s="67" t="str">
        <f t="shared" si="6880"/>
        <v/>
      </c>
      <c r="AE595" s="67" t="str">
        <f t="shared" si="6881"/>
        <v/>
      </c>
      <c r="AF595" s="67" t="str">
        <f t="shared" si="6882"/>
        <v/>
      </c>
      <c r="AG595" s="67" t="str">
        <f t="shared" si="6883"/>
        <v/>
      </c>
      <c r="AH595" s="67" t="str">
        <f t="shared" si="6884"/>
        <v/>
      </c>
      <c r="AI595" s="67" t="str">
        <f t="shared" si="6885"/>
        <v/>
      </c>
      <c r="AJ595" s="67" t="str">
        <f t="shared" si="6886"/>
        <v/>
      </c>
      <c r="AK595" s="75" t="str">
        <f t="shared" si="6887"/>
        <v/>
      </c>
      <c r="AL595" s="74" t="str">
        <f t="shared" si="6361"/>
        <v/>
      </c>
      <c r="AM595" s="67" t="str">
        <f t="shared" ref="AM595" si="7090">IF(AND($F595=AL$2,$D595=AL$3,$E595=AM$4),1,"")</f>
        <v/>
      </c>
      <c r="AN595" s="67" t="str">
        <f t="shared" si="6889"/>
        <v/>
      </c>
      <c r="AO595" s="67" t="str">
        <f t="shared" si="6890"/>
        <v/>
      </c>
      <c r="AP595" s="67" t="str">
        <f t="shared" si="6891"/>
        <v/>
      </c>
      <c r="AQ595" s="67" t="str">
        <f t="shared" si="6892"/>
        <v/>
      </c>
      <c r="AR595" s="67" t="str">
        <f t="shared" si="6893"/>
        <v/>
      </c>
      <c r="AS595" s="67" t="str">
        <f t="shared" si="6894"/>
        <v/>
      </c>
      <c r="AT595" s="67" t="str">
        <f t="shared" si="6895"/>
        <v/>
      </c>
      <c r="AU595" s="75" t="str">
        <f t="shared" si="6896"/>
        <v/>
      </c>
      <c r="AV595" s="74" t="str">
        <f t="shared" si="6363"/>
        <v/>
      </c>
      <c r="AW595" s="67" t="str">
        <f t="shared" ref="AW595" si="7091">IF(AND($F595=AV$2,$D595=AV$3,$E595=AW$4),1,"")</f>
        <v/>
      </c>
      <c r="AX595" s="67" t="str">
        <f t="shared" si="6898"/>
        <v/>
      </c>
      <c r="AY595" s="67" t="str">
        <f t="shared" si="6899"/>
        <v/>
      </c>
      <c r="AZ595" s="67" t="str">
        <f t="shared" si="6900"/>
        <v/>
      </c>
      <c r="BA595" s="67" t="str">
        <f t="shared" si="6901"/>
        <v/>
      </c>
      <c r="BB595" s="67" t="str">
        <f t="shared" si="6902"/>
        <v/>
      </c>
      <c r="BC595" s="67" t="str">
        <f t="shared" si="6903"/>
        <v/>
      </c>
      <c r="BD595" s="67" t="str">
        <f t="shared" si="6904"/>
        <v/>
      </c>
      <c r="BE595" s="75" t="str">
        <f t="shared" si="6905"/>
        <v/>
      </c>
      <c r="BF595" s="74" t="str">
        <f t="shared" si="6365"/>
        <v/>
      </c>
      <c r="BG595" s="67" t="str">
        <f t="shared" ref="BG595" si="7092">IF(AND($F595=BF$2,$D595=BF$3,$E595=BG$4),1,"")</f>
        <v/>
      </c>
      <c r="BH595" s="67" t="str">
        <f t="shared" si="6907"/>
        <v/>
      </c>
      <c r="BI595" s="67" t="str">
        <f t="shared" si="6908"/>
        <v/>
      </c>
      <c r="BJ595" s="67" t="str">
        <f t="shared" si="6909"/>
        <v/>
      </c>
      <c r="BK595" s="67" t="str">
        <f t="shared" si="6910"/>
        <v/>
      </c>
      <c r="BL595" s="67" t="str">
        <f t="shared" si="6911"/>
        <v/>
      </c>
      <c r="BM595" s="67" t="str">
        <f t="shared" si="6912"/>
        <v/>
      </c>
      <c r="BN595" s="67" t="str">
        <f t="shared" si="6913"/>
        <v/>
      </c>
      <c r="BO595" s="75" t="str">
        <f t="shared" si="6914"/>
        <v/>
      </c>
      <c r="BP595" s="74" t="str">
        <f t="shared" si="6367"/>
        <v/>
      </c>
      <c r="BQ595" s="67" t="str">
        <f t="shared" ref="BQ595" si="7093">IF(AND($F595=BP$2,$D595=BP$3,$E595=BQ$4),1,"")</f>
        <v/>
      </c>
      <c r="BR595" s="67" t="str">
        <f t="shared" si="6916"/>
        <v/>
      </c>
      <c r="BS595" s="67" t="str">
        <f t="shared" si="6917"/>
        <v/>
      </c>
      <c r="BT595" s="67" t="str">
        <f t="shared" si="6918"/>
        <v/>
      </c>
      <c r="BU595" s="67" t="str">
        <f t="shared" si="6919"/>
        <v/>
      </c>
      <c r="BV595" s="67" t="str">
        <f t="shared" si="6920"/>
        <v/>
      </c>
      <c r="BW595" s="67" t="str">
        <f t="shared" si="6921"/>
        <v/>
      </c>
      <c r="BX595" s="67" t="str">
        <f t="shared" si="6922"/>
        <v/>
      </c>
      <c r="BY595" s="75" t="str">
        <f t="shared" si="6923"/>
        <v/>
      </c>
      <c r="BZ595" s="74" t="str">
        <f t="shared" si="6369"/>
        <v/>
      </c>
      <c r="CA595" s="67" t="str">
        <f t="shared" ref="CA595" si="7094">IF(AND($F595=BZ$2,$D595=BZ$3,$E595=CA$4),1,"")</f>
        <v/>
      </c>
      <c r="CB595" s="67" t="str">
        <f t="shared" si="6925"/>
        <v/>
      </c>
      <c r="CC595" s="67" t="str">
        <f t="shared" si="6926"/>
        <v/>
      </c>
      <c r="CD595" s="67" t="str">
        <f t="shared" si="6927"/>
        <v/>
      </c>
      <c r="CE595" s="67" t="str">
        <f t="shared" si="6928"/>
        <v/>
      </c>
      <c r="CF595" s="67" t="str">
        <f t="shared" si="6929"/>
        <v/>
      </c>
      <c r="CG595" s="67" t="str">
        <f t="shared" si="6930"/>
        <v/>
      </c>
      <c r="CH595" s="67" t="str">
        <f t="shared" si="6931"/>
        <v/>
      </c>
      <c r="CI595" s="75" t="str">
        <f t="shared" si="6932"/>
        <v/>
      </c>
      <c r="CJ595" s="74" t="str">
        <f t="shared" si="6371"/>
        <v/>
      </c>
      <c r="CK595" s="67" t="str">
        <f t="shared" ref="CK595" si="7095">IF(AND($F595=CJ$2,$D595=CJ$3,$E595=CK$4),1,"")</f>
        <v/>
      </c>
      <c r="CL595" s="67" t="str">
        <f t="shared" si="6934"/>
        <v/>
      </c>
      <c r="CM595" s="67" t="str">
        <f t="shared" si="6935"/>
        <v/>
      </c>
      <c r="CN595" s="67" t="str">
        <f t="shared" si="6936"/>
        <v/>
      </c>
      <c r="CO595" s="67" t="str">
        <f t="shared" si="6937"/>
        <v/>
      </c>
      <c r="CP595" s="67" t="str">
        <f t="shared" si="6938"/>
        <v/>
      </c>
      <c r="CQ595" s="67" t="str">
        <f t="shared" si="6939"/>
        <v/>
      </c>
      <c r="CR595" s="67" t="str">
        <f t="shared" si="6940"/>
        <v/>
      </c>
      <c r="CS595" s="75" t="str">
        <f t="shared" si="6941"/>
        <v/>
      </c>
      <c r="CT595" s="74" t="str">
        <f t="shared" si="6373"/>
        <v/>
      </c>
      <c r="CU595" s="67" t="str">
        <f t="shared" ref="CU595" si="7096">IF(AND($F595=CT$2,$D595=CT$3,$E595=CU$4),1,"")</f>
        <v/>
      </c>
      <c r="CV595" s="67" t="str">
        <f t="shared" si="6943"/>
        <v/>
      </c>
      <c r="CW595" s="67" t="str">
        <f t="shared" si="6944"/>
        <v/>
      </c>
      <c r="CX595" s="67" t="str">
        <f t="shared" si="6945"/>
        <v/>
      </c>
      <c r="CY595" s="67" t="str">
        <f t="shared" si="6946"/>
        <v/>
      </c>
      <c r="CZ595" s="67" t="str">
        <f t="shared" si="6947"/>
        <v/>
      </c>
      <c r="DA595" s="67" t="str">
        <f t="shared" si="6948"/>
        <v/>
      </c>
      <c r="DB595" s="67" t="str">
        <f t="shared" si="6949"/>
        <v/>
      </c>
      <c r="DC595" s="75" t="str">
        <f t="shared" si="6950"/>
        <v/>
      </c>
      <c r="DD595" s="74" t="str">
        <f t="shared" si="6375"/>
        <v/>
      </c>
      <c r="DE595" s="67" t="str">
        <f t="shared" ref="DE595" si="7097">IF(AND($F595=DD$2,$D595=DD$3,$E595=DE$4),1,"")</f>
        <v/>
      </c>
      <c r="DF595" s="67" t="str">
        <f t="shared" si="6952"/>
        <v/>
      </c>
      <c r="DG595" s="67" t="str">
        <f t="shared" si="6953"/>
        <v/>
      </c>
      <c r="DH595" s="67" t="str">
        <f t="shared" si="6954"/>
        <v/>
      </c>
      <c r="DI595" s="67" t="str">
        <f t="shared" si="6955"/>
        <v/>
      </c>
      <c r="DJ595" s="67" t="str">
        <f t="shared" si="6956"/>
        <v/>
      </c>
      <c r="DK595" s="67" t="str">
        <f t="shared" si="6957"/>
        <v/>
      </c>
      <c r="DL595" s="67" t="str">
        <f t="shared" si="6958"/>
        <v/>
      </c>
      <c r="DM595" s="75" t="str">
        <f t="shared" si="6959"/>
        <v/>
      </c>
      <c r="DN595" s="74" t="str">
        <f t="shared" si="6377"/>
        <v/>
      </c>
      <c r="DO595" s="67" t="str">
        <f t="shared" ref="DO595" si="7098">IF(AND($F595=DN$2,$D595=DN$3,$E595=DO$4),1,"")</f>
        <v/>
      </c>
      <c r="DP595" s="67" t="str">
        <f t="shared" si="6961"/>
        <v/>
      </c>
      <c r="DQ595" s="67" t="str">
        <f t="shared" si="6962"/>
        <v/>
      </c>
      <c r="DR595" s="67" t="str">
        <f t="shared" si="6963"/>
        <v/>
      </c>
      <c r="DS595" s="67" t="str">
        <f t="shared" si="6964"/>
        <v/>
      </c>
      <c r="DT595" s="67" t="str">
        <f t="shared" si="6965"/>
        <v/>
      </c>
      <c r="DU595" s="67" t="str">
        <f t="shared" si="6966"/>
        <v/>
      </c>
      <c r="DV595" s="67" t="str">
        <f t="shared" si="6967"/>
        <v/>
      </c>
      <c r="DW595" s="76" t="str">
        <f t="shared" si="6968"/>
        <v/>
      </c>
      <c r="DX595" s="73"/>
    </row>
    <row r="596" spans="1:128" hidden="1">
      <c r="A596" s="67" t="str">
        <f>IF(OR(B596=0,B596=""),"",'Stu.Detail (1-20)'!A598)</f>
        <v/>
      </c>
      <c r="B596" s="67" t="str">
        <f>IF(OR('Stu.Detail (1-20)'!B598=0,'Stu.Detail (1-20)'!B598=""),"",'Stu.Detail (1-20)'!B598)</f>
        <v/>
      </c>
      <c r="C596" s="68" t="str">
        <f>IF(OR('Stu.Detail (1-20)'!C598=0,'Stu.Detail (1-20)'!C598=""),"",'Stu.Detail (1-20)'!C598)</f>
        <v/>
      </c>
      <c r="D596" s="67" t="str">
        <f>IF(OR('Stu.Detail (1-20)'!J598=0,'Stu.Detail (1-20)'!J598=""),"",'Stu.Detail (1-20)'!J598)</f>
        <v/>
      </c>
      <c r="E596" s="67" t="str">
        <f>IF(OR('Stu.Detail (1-20)'!K598=0,'Stu.Detail (1-20)'!K598=""),"",'Stu.Detail (1-20)'!K598)</f>
        <v/>
      </c>
      <c r="F596" s="67" t="str">
        <f>IF(OR('Stu.Detail (1-20)'!L598=0,'Stu.Detail (1-20)'!L598=""),"",'Stu.Detail (1-20)'!L598)</f>
        <v/>
      </c>
      <c r="H596" s="74" t="str">
        <f t="shared" si="6859"/>
        <v/>
      </c>
      <c r="I596" s="67" t="str">
        <f t="shared" si="6860"/>
        <v/>
      </c>
      <c r="J596" s="67" t="str">
        <f t="shared" si="6861"/>
        <v/>
      </c>
      <c r="K596" s="67" t="str">
        <f t="shared" si="6862"/>
        <v/>
      </c>
      <c r="L596" s="67" t="str">
        <f t="shared" si="6863"/>
        <v/>
      </c>
      <c r="M596" s="67" t="str">
        <f t="shared" si="6864"/>
        <v/>
      </c>
      <c r="N596" s="67" t="str">
        <f t="shared" si="6865"/>
        <v/>
      </c>
      <c r="O596" s="67" t="str">
        <f t="shared" si="6866"/>
        <v/>
      </c>
      <c r="P596" s="67" t="str">
        <f t="shared" si="6867"/>
        <v/>
      </c>
      <c r="Q596" s="75" t="str">
        <f t="shared" si="6868"/>
        <v/>
      </c>
      <c r="R596" s="74" t="str">
        <f t="shared" si="6869"/>
        <v/>
      </c>
      <c r="S596" s="67" t="str">
        <f t="shared" si="6870"/>
        <v/>
      </c>
      <c r="T596" s="67" t="str">
        <f t="shared" si="6871"/>
        <v/>
      </c>
      <c r="U596" s="67" t="str">
        <f t="shared" si="6872"/>
        <v/>
      </c>
      <c r="V596" s="67" t="str">
        <f t="shared" si="6873"/>
        <v/>
      </c>
      <c r="W596" s="67" t="str">
        <f t="shared" si="6874"/>
        <v/>
      </c>
      <c r="X596" s="67" t="str">
        <f t="shared" si="6875"/>
        <v/>
      </c>
      <c r="Y596" s="67" t="str">
        <f t="shared" si="6876"/>
        <v/>
      </c>
      <c r="Z596" s="67" t="str">
        <f t="shared" si="6877"/>
        <v/>
      </c>
      <c r="AA596" s="75" t="str">
        <f t="shared" si="6878"/>
        <v/>
      </c>
      <c r="AB596" s="74" t="str">
        <f t="shared" si="6359"/>
        <v/>
      </c>
      <c r="AC596" s="67" t="str">
        <f t="shared" ref="AC596" si="7099">IF(AND($F596=AB$2,$D596=AB$3,$E596=AC$4),1,"")</f>
        <v/>
      </c>
      <c r="AD596" s="67" t="str">
        <f t="shared" si="6880"/>
        <v/>
      </c>
      <c r="AE596" s="67" t="str">
        <f t="shared" si="6881"/>
        <v/>
      </c>
      <c r="AF596" s="67" t="str">
        <f t="shared" si="6882"/>
        <v/>
      </c>
      <c r="AG596" s="67" t="str">
        <f t="shared" si="6883"/>
        <v/>
      </c>
      <c r="AH596" s="67" t="str">
        <f t="shared" si="6884"/>
        <v/>
      </c>
      <c r="AI596" s="67" t="str">
        <f t="shared" si="6885"/>
        <v/>
      </c>
      <c r="AJ596" s="67" t="str">
        <f t="shared" si="6886"/>
        <v/>
      </c>
      <c r="AK596" s="75" t="str">
        <f t="shared" si="6887"/>
        <v/>
      </c>
      <c r="AL596" s="74" t="str">
        <f t="shared" si="6361"/>
        <v/>
      </c>
      <c r="AM596" s="67" t="str">
        <f t="shared" ref="AM596" si="7100">IF(AND($F596=AL$2,$D596=AL$3,$E596=AM$4),1,"")</f>
        <v/>
      </c>
      <c r="AN596" s="67" t="str">
        <f t="shared" si="6889"/>
        <v/>
      </c>
      <c r="AO596" s="67" t="str">
        <f t="shared" si="6890"/>
        <v/>
      </c>
      <c r="AP596" s="67" t="str">
        <f t="shared" si="6891"/>
        <v/>
      </c>
      <c r="AQ596" s="67" t="str">
        <f t="shared" si="6892"/>
        <v/>
      </c>
      <c r="AR596" s="67" t="str">
        <f t="shared" si="6893"/>
        <v/>
      </c>
      <c r="AS596" s="67" t="str">
        <f t="shared" si="6894"/>
        <v/>
      </c>
      <c r="AT596" s="67" t="str">
        <f t="shared" si="6895"/>
        <v/>
      </c>
      <c r="AU596" s="75" t="str">
        <f t="shared" si="6896"/>
        <v/>
      </c>
      <c r="AV596" s="74" t="str">
        <f t="shared" si="6363"/>
        <v/>
      </c>
      <c r="AW596" s="67" t="str">
        <f t="shared" ref="AW596" si="7101">IF(AND($F596=AV$2,$D596=AV$3,$E596=AW$4),1,"")</f>
        <v/>
      </c>
      <c r="AX596" s="67" t="str">
        <f t="shared" si="6898"/>
        <v/>
      </c>
      <c r="AY596" s="67" t="str">
        <f t="shared" si="6899"/>
        <v/>
      </c>
      <c r="AZ596" s="67" t="str">
        <f t="shared" si="6900"/>
        <v/>
      </c>
      <c r="BA596" s="67" t="str">
        <f t="shared" si="6901"/>
        <v/>
      </c>
      <c r="BB596" s="67" t="str">
        <f t="shared" si="6902"/>
        <v/>
      </c>
      <c r="BC596" s="67" t="str">
        <f t="shared" si="6903"/>
        <v/>
      </c>
      <c r="BD596" s="67" t="str">
        <f t="shared" si="6904"/>
        <v/>
      </c>
      <c r="BE596" s="75" t="str">
        <f t="shared" si="6905"/>
        <v/>
      </c>
      <c r="BF596" s="74" t="str">
        <f t="shared" si="6365"/>
        <v/>
      </c>
      <c r="BG596" s="67" t="str">
        <f t="shared" ref="BG596" si="7102">IF(AND($F596=BF$2,$D596=BF$3,$E596=BG$4),1,"")</f>
        <v/>
      </c>
      <c r="BH596" s="67" t="str">
        <f t="shared" si="6907"/>
        <v/>
      </c>
      <c r="BI596" s="67" t="str">
        <f t="shared" si="6908"/>
        <v/>
      </c>
      <c r="BJ596" s="67" t="str">
        <f t="shared" si="6909"/>
        <v/>
      </c>
      <c r="BK596" s="67" t="str">
        <f t="shared" si="6910"/>
        <v/>
      </c>
      <c r="BL596" s="67" t="str">
        <f t="shared" si="6911"/>
        <v/>
      </c>
      <c r="BM596" s="67" t="str">
        <f t="shared" si="6912"/>
        <v/>
      </c>
      <c r="BN596" s="67" t="str">
        <f t="shared" si="6913"/>
        <v/>
      </c>
      <c r="BO596" s="75" t="str">
        <f t="shared" si="6914"/>
        <v/>
      </c>
      <c r="BP596" s="74" t="str">
        <f t="shared" si="6367"/>
        <v/>
      </c>
      <c r="BQ596" s="67" t="str">
        <f t="shared" ref="BQ596" si="7103">IF(AND($F596=BP$2,$D596=BP$3,$E596=BQ$4),1,"")</f>
        <v/>
      </c>
      <c r="BR596" s="67" t="str">
        <f t="shared" si="6916"/>
        <v/>
      </c>
      <c r="BS596" s="67" t="str">
        <f t="shared" si="6917"/>
        <v/>
      </c>
      <c r="BT596" s="67" t="str">
        <f t="shared" si="6918"/>
        <v/>
      </c>
      <c r="BU596" s="67" t="str">
        <f t="shared" si="6919"/>
        <v/>
      </c>
      <c r="BV596" s="67" t="str">
        <f t="shared" si="6920"/>
        <v/>
      </c>
      <c r="BW596" s="67" t="str">
        <f t="shared" si="6921"/>
        <v/>
      </c>
      <c r="BX596" s="67" t="str">
        <f t="shared" si="6922"/>
        <v/>
      </c>
      <c r="BY596" s="75" t="str">
        <f t="shared" si="6923"/>
        <v/>
      </c>
      <c r="BZ596" s="74" t="str">
        <f t="shared" si="6369"/>
        <v/>
      </c>
      <c r="CA596" s="67" t="str">
        <f t="shared" ref="CA596" si="7104">IF(AND($F596=BZ$2,$D596=BZ$3,$E596=CA$4),1,"")</f>
        <v/>
      </c>
      <c r="CB596" s="67" t="str">
        <f t="shared" si="6925"/>
        <v/>
      </c>
      <c r="CC596" s="67" t="str">
        <f t="shared" si="6926"/>
        <v/>
      </c>
      <c r="CD596" s="67" t="str">
        <f t="shared" si="6927"/>
        <v/>
      </c>
      <c r="CE596" s="67" t="str">
        <f t="shared" si="6928"/>
        <v/>
      </c>
      <c r="CF596" s="67" t="str">
        <f t="shared" si="6929"/>
        <v/>
      </c>
      <c r="CG596" s="67" t="str">
        <f t="shared" si="6930"/>
        <v/>
      </c>
      <c r="CH596" s="67" t="str">
        <f t="shared" si="6931"/>
        <v/>
      </c>
      <c r="CI596" s="75" t="str">
        <f t="shared" si="6932"/>
        <v/>
      </c>
      <c r="CJ596" s="74" t="str">
        <f t="shared" si="6371"/>
        <v/>
      </c>
      <c r="CK596" s="67" t="str">
        <f t="shared" ref="CK596" si="7105">IF(AND($F596=CJ$2,$D596=CJ$3,$E596=CK$4),1,"")</f>
        <v/>
      </c>
      <c r="CL596" s="67" t="str">
        <f t="shared" si="6934"/>
        <v/>
      </c>
      <c r="CM596" s="67" t="str">
        <f t="shared" si="6935"/>
        <v/>
      </c>
      <c r="CN596" s="67" t="str">
        <f t="shared" si="6936"/>
        <v/>
      </c>
      <c r="CO596" s="67" t="str">
        <f t="shared" si="6937"/>
        <v/>
      </c>
      <c r="CP596" s="67" t="str">
        <f t="shared" si="6938"/>
        <v/>
      </c>
      <c r="CQ596" s="67" t="str">
        <f t="shared" si="6939"/>
        <v/>
      </c>
      <c r="CR596" s="67" t="str">
        <f t="shared" si="6940"/>
        <v/>
      </c>
      <c r="CS596" s="75" t="str">
        <f t="shared" si="6941"/>
        <v/>
      </c>
      <c r="CT596" s="74" t="str">
        <f t="shared" si="6373"/>
        <v/>
      </c>
      <c r="CU596" s="67" t="str">
        <f t="shared" ref="CU596" si="7106">IF(AND($F596=CT$2,$D596=CT$3,$E596=CU$4),1,"")</f>
        <v/>
      </c>
      <c r="CV596" s="67" t="str">
        <f t="shared" si="6943"/>
        <v/>
      </c>
      <c r="CW596" s="67" t="str">
        <f t="shared" si="6944"/>
        <v/>
      </c>
      <c r="CX596" s="67" t="str">
        <f t="shared" si="6945"/>
        <v/>
      </c>
      <c r="CY596" s="67" t="str">
        <f t="shared" si="6946"/>
        <v/>
      </c>
      <c r="CZ596" s="67" t="str">
        <f t="shared" si="6947"/>
        <v/>
      </c>
      <c r="DA596" s="67" t="str">
        <f t="shared" si="6948"/>
        <v/>
      </c>
      <c r="DB596" s="67" t="str">
        <f t="shared" si="6949"/>
        <v/>
      </c>
      <c r="DC596" s="75" t="str">
        <f t="shared" si="6950"/>
        <v/>
      </c>
      <c r="DD596" s="74" t="str">
        <f t="shared" si="6375"/>
        <v/>
      </c>
      <c r="DE596" s="67" t="str">
        <f t="shared" ref="DE596" si="7107">IF(AND($F596=DD$2,$D596=DD$3,$E596=DE$4),1,"")</f>
        <v/>
      </c>
      <c r="DF596" s="67" t="str">
        <f t="shared" si="6952"/>
        <v/>
      </c>
      <c r="DG596" s="67" t="str">
        <f t="shared" si="6953"/>
        <v/>
      </c>
      <c r="DH596" s="67" t="str">
        <f t="shared" si="6954"/>
        <v/>
      </c>
      <c r="DI596" s="67" t="str">
        <f t="shared" si="6955"/>
        <v/>
      </c>
      <c r="DJ596" s="67" t="str">
        <f t="shared" si="6956"/>
        <v/>
      </c>
      <c r="DK596" s="67" t="str">
        <f t="shared" si="6957"/>
        <v/>
      </c>
      <c r="DL596" s="67" t="str">
        <f t="shared" si="6958"/>
        <v/>
      </c>
      <c r="DM596" s="75" t="str">
        <f t="shared" si="6959"/>
        <v/>
      </c>
      <c r="DN596" s="74" t="str">
        <f t="shared" si="6377"/>
        <v/>
      </c>
      <c r="DO596" s="67" t="str">
        <f t="shared" ref="DO596" si="7108">IF(AND($F596=DN$2,$D596=DN$3,$E596=DO$4),1,"")</f>
        <v/>
      </c>
      <c r="DP596" s="67" t="str">
        <f t="shared" si="6961"/>
        <v/>
      </c>
      <c r="DQ596" s="67" t="str">
        <f t="shared" si="6962"/>
        <v/>
      </c>
      <c r="DR596" s="67" t="str">
        <f t="shared" si="6963"/>
        <v/>
      </c>
      <c r="DS596" s="67" t="str">
        <f t="shared" si="6964"/>
        <v/>
      </c>
      <c r="DT596" s="67" t="str">
        <f t="shared" si="6965"/>
        <v/>
      </c>
      <c r="DU596" s="67" t="str">
        <f t="shared" si="6966"/>
        <v/>
      </c>
      <c r="DV596" s="67" t="str">
        <f t="shared" si="6967"/>
        <v/>
      </c>
      <c r="DW596" s="76" t="str">
        <f t="shared" si="6968"/>
        <v/>
      </c>
      <c r="DX596" s="73"/>
    </row>
    <row r="597" spans="1:128" hidden="1">
      <c r="A597" s="67" t="str">
        <f>IF(OR(B597=0,B597=""),"",'Stu.Detail (1-20)'!A599)</f>
        <v/>
      </c>
      <c r="B597" s="67" t="str">
        <f>IF(OR('Stu.Detail (1-20)'!B599=0,'Stu.Detail (1-20)'!B599=""),"",'Stu.Detail (1-20)'!B599)</f>
        <v/>
      </c>
      <c r="C597" s="68" t="str">
        <f>IF(OR('Stu.Detail (1-20)'!C599=0,'Stu.Detail (1-20)'!C599=""),"",'Stu.Detail (1-20)'!C599)</f>
        <v/>
      </c>
      <c r="D597" s="67" t="str">
        <f>IF(OR('Stu.Detail (1-20)'!J599=0,'Stu.Detail (1-20)'!J599=""),"",'Stu.Detail (1-20)'!J599)</f>
        <v/>
      </c>
      <c r="E597" s="67" t="str">
        <f>IF(OR('Stu.Detail (1-20)'!K599=0,'Stu.Detail (1-20)'!K599=""),"",'Stu.Detail (1-20)'!K599)</f>
        <v/>
      </c>
      <c r="F597" s="67" t="str">
        <f>IF(OR('Stu.Detail (1-20)'!L599=0,'Stu.Detail (1-20)'!L599=""),"",'Stu.Detail (1-20)'!L599)</f>
        <v/>
      </c>
      <c r="H597" s="74" t="str">
        <f t="shared" si="6859"/>
        <v/>
      </c>
      <c r="I597" s="67" t="str">
        <f t="shared" si="6860"/>
        <v/>
      </c>
      <c r="J597" s="67" t="str">
        <f t="shared" si="6861"/>
        <v/>
      </c>
      <c r="K597" s="67" t="str">
        <f t="shared" si="6862"/>
        <v/>
      </c>
      <c r="L597" s="67" t="str">
        <f t="shared" si="6863"/>
        <v/>
      </c>
      <c r="M597" s="67" t="str">
        <f t="shared" si="6864"/>
        <v/>
      </c>
      <c r="N597" s="67" t="str">
        <f t="shared" si="6865"/>
        <v/>
      </c>
      <c r="O597" s="67" t="str">
        <f t="shared" si="6866"/>
        <v/>
      </c>
      <c r="P597" s="67" t="str">
        <f t="shared" si="6867"/>
        <v/>
      </c>
      <c r="Q597" s="75" t="str">
        <f t="shared" si="6868"/>
        <v/>
      </c>
      <c r="R597" s="74" t="str">
        <f t="shared" si="6869"/>
        <v/>
      </c>
      <c r="S597" s="67" t="str">
        <f t="shared" si="6870"/>
        <v/>
      </c>
      <c r="T597" s="67" t="str">
        <f t="shared" si="6871"/>
        <v/>
      </c>
      <c r="U597" s="67" t="str">
        <f t="shared" si="6872"/>
        <v/>
      </c>
      <c r="V597" s="67" t="str">
        <f t="shared" si="6873"/>
        <v/>
      </c>
      <c r="W597" s="67" t="str">
        <f t="shared" si="6874"/>
        <v/>
      </c>
      <c r="X597" s="67" t="str">
        <f t="shared" si="6875"/>
        <v/>
      </c>
      <c r="Y597" s="67" t="str">
        <f t="shared" si="6876"/>
        <v/>
      </c>
      <c r="Z597" s="67" t="str">
        <f t="shared" si="6877"/>
        <v/>
      </c>
      <c r="AA597" s="75" t="str">
        <f t="shared" si="6878"/>
        <v/>
      </c>
      <c r="AB597" s="74" t="str">
        <f t="shared" ref="AB597:AB604" si="7109">IF(AND($F597=AB$2,$D597=AB$3,$E597=AB$4),1,"")</f>
        <v/>
      </c>
      <c r="AC597" s="67" t="str">
        <f t="shared" ref="AC597" si="7110">IF(AND($F597=AB$2,$D597=AB$3,$E597=AC$4),1,"")</f>
        <v/>
      </c>
      <c r="AD597" s="67" t="str">
        <f t="shared" si="6880"/>
        <v/>
      </c>
      <c r="AE597" s="67" t="str">
        <f t="shared" si="6881"/>
        <v/>
      </c>
      <c r="AF597" s="67" t="str">
        <f t="shared" si="6882"/>
        <v/>
      </c>
      <c r="AG597" s="67" t="str">
        <f t="shared" si="6883"/>
        <v/>
      </c>
      <c r="AH597" s="67" t="str">
        <f t="shared" si="6884"/>
        <v/>
      </c>
      <c r="AI597" s="67" t="str">
        <f t="shared" si="6885"/>
        <v/>
      </c>
      <c r="AJ597" s="67" t="str">
        <f t="shared" si="6886"/>
        <v/>
      </c>
      <c r="AK597" s="75" t="str">
        <f t="shared" si="6887"/>
        <v/>
      </c>
      <c r="AL597" s="74" t="str">
        <f t="shared" ref="AL597:AL604" si="7111">IF(AND($F597=AL$2,$D597=AL$3,$E597=AL$4),1,"")</f>
        <v/>
      </c>
      <c r="AM597" s="67" t="str">
        <f t="shared" ref="AM597" si="7112">IF(AND($F597=AL$2,$D597=AL$3,$E597=AM$4),1,"")</f>
        <v/>
      </c>
      <c r="AN597" s="67" t="str">
        <f t="shared" si="6889"/>
        <v/>
      </c>
      <c r="AO597" s="67" t="str">
        <f t="shared" si="6890"/>
        <v/>
      </c>
      <c r="AP597" s="67" t="str">
        <f t="shared" si="6891"/>
        <v/>
      </c>
      <c r="AQ597" s="67" t="str">
        <f t="shared" si="6892"/>
        <v/>
      </c>
      <c r="AR597" s="67" t="str">
        <f t="shared" si="6893"/>
        <v/>
      </c>
      <c r="AS597" s="67" t="str">
        <f t="shared" si="6894"/>
        <v/>
      </c>
      <c r="AT597" s="67" t="str">
        <f t="shared" si="6895"/>
        <v/>
      </c>
      <c r="AU597" s="75" t="str">
        <f t="shared" si="6896"/>
        <v/>
      </c>
      <c r="AV597" s="74" t="str">
        <f t="shared" ref="AV597:AV604" si="7113">IF(AND($F597=AV$2,$D597=AV$3,$E597=AV$4),1,"")</f>
        <v/>
      </c>
      <c r="AW597" s="67" t="str">
        <f t="shared" ref="AW597" si="7114">IF(AND($F597=AV$2,$D597=AV$3,$E597=AW$4),1,"")</f>
        <v/>
      </c>
      <c r="AX597" s="67" t="str">
        <f t="shared" si="6898"/>
        <v/>
      </c>
      <c r="AY597" s="67" t="str">
        <f t="shared" si="6899"/>
        <v/>
      </c>
      <c r="AZ597" s="67" t="str">
        <f t="shared" si="6900"/>
        <v/>
      </c>
      <c r="BA597" s="67" t="str">
        <f t="shared" si="6901"/>
        <v/>
      </c>
      <c r="BB597" s="67" t="str">
        <f t="shared" si="6902"/>
        <v/>
      </c>
      <c r="BC597" s="67" t="str">
        <f t="shared" si="6903"/>
        <v/>
      </c>
      <c r="BD597" s="67" t="str">
        <f t="shared" si="6904"/>
        <v/>
      </c>
      <c r="BE597" s="75" t="str">
        <f t="shared" si="6905"/>
        <v/>
      </c>
      <c r="BF597" s="74" t="str">
        <f t="shared" ref="BF597:BF604" si="7115">IF(AND($F597=BF$2,$D597=BF$3,$E597=BF$4),1,"")</f>
        <v/>
      </c>
      <c r="BG597" s="67" t="str">
        <f t="shared" ref="BG597" si="7116">IF(AND($F597=BF$2,$D597=BF$3,$E597=BG$4),1,"")</f>
        <v/>
      </c>
      <c r="BH597" s="67" t="str">
        <f t="shared" si="6907"/>
        <v/>
      </c>
      <c r="BI597" s="67" t="str">
        <f t="shared" si="6908"/>
        <v/>
      </c>
      <c r="BJ597" s="67" t="str">
        <f t="shared" si="6909"/>
        <v/>
      </c>
      <c r="BK597" s="67" t="str">
        <f t="shared" si="6910"/>
        <v/>
      </c>
      <c r="BL597" s="67" t="str">
        <f t="shared" si="6911"/>
        <v/>
      </c>
      <c r="BM597" s="67" t="str">
        <f t="shared" si="6912"/>
        <v/>
      </c>
      <c r="BN597" s="67" t="str">
        <f t="shared" si="6913"/>
        <v/>
      </c>
      <c r="BO597" s="75" t="str">
        <f t="shared" si="6914"/>
        <v/>
      </c>
      <c r="BP597" s="74" t="str">
        <f t="shared" ref="BP597:BP604" si="7117">IF(AND($F597=BP$2,$D597=BP$3,$E597=BP$4),1,"")</f>
        <v/>
      </c>
      <c r="BQ597" s="67" t="str">
        <f t="shared" ref="BQ597" si="7118">IF(AND($F597=BP$2,$D597=BP$3,$E597=BQ$4),1,"")</f>
        <v/>
      </c>
      <c r="BR597" s="67" t="str">
        <f t="shared" si="6916"/>
        <v/>
      </c>
      <c r="BS597" s="67" t="str">
        <f t="shared" si="6917"/>
        <v/>
      </c>
      <c r="BT597" s="67" t="str">
        <f t="shared" si="6918"/>
        <v/>
      </c>
      <c r="BU597" s="67" t="str">
        <f t="shared" si="6919"/>
        <v/>
      </c>
      <c r="BV597" s="67" t="str">
        <f t="shared" si="6920"/>
        <v/>
      </c>
      <c r="BW597" s="67" t="str">
        <f t="shared" si="6921"/>
        <v/>
      </c>
      <c r="BX597" s="67" t="str">
        <f t="shared" si="6922"/>
        <v/>
      </c>
      <c r="BY597" s="75" t="str">
        <f t="shared" si="6923"/>
        <v/>
      </c>
      <c r="BZ597" s="74" t="str">
        <f t="shared" ref="BZ597:BZ604" si="7119">IF(AND($F597=BZ$2,$D597=BZ$3,$E597=BZ$4),1,"")</f>
        <v/>
      </c>
      <c r="CA597" s="67" t="str">
        <f t="shared" ref="CA597" si="7120">IF(AND($F597=BZ$2,$D597=BZ$3,$E597=CA$4),1,"")</f>
        <v/>
      </c>
      <c r="CB597" s="67" t="str">
        <f t="shared" si="6925"/>
        <v/>
      </c>
      <c r="CC597" s="67" t="str">
        <f t="shared" si="6926"/>
        <v/>
      </c>
      <c r="CD597" s="67" t="str">
        <f t="shared" si="6927"/>
        <v/>
      </c>
      <c r="CE597" s="67" t="str">
        <f t="shared" si="6928"/>
        <v/>
      </c>
      <c r="CF597" s="67" t="str">
        <f t="shared" si="6929"/>
        <v/>
      </c>
      <c r="CG597" s="67" t="str">
        <f t="shared" si="6930"/>
        <v/>
      </c>
      <c r="CH597" s="67" t="str">
        <f t="shared" si="6931"/>
        <v/>
      </c>
      <c r="CI597" s="75" t="str">
        <f t="shared" si="6932"/>
        <v/>
      </c>
      <c r="CJ597" s="74" t="str">
        <f t="shared" ref="CJ597:CJ604" si="7121">IF(AND($F597=CJ$2,$D597=CJ$3,$E597=CJ$4),1,"")</f>
        <v/>
      </c>
      <c r="CK597" s="67" t="str">
        <f t="shared" ref="CK597" si="7122">IF(AND($F597=CJ$2,$D597=CJ$3,$E597=CK$4),1,"")</f>
        <v/>
      </c>
      <c r="CL597" s="67" t="str">
        <f t="shared" si="6934"/>
        <v/>
      </c>
      <c r="CM597" s="67" t="str">
        <f t="shared" si="6935"/>
        <v/>
      </c>
      <c r="CN597" s="67" t="str">
        <f t="shared" si="6936"/>
        <v/>
      </c>
      <c r="CO597" s="67" t="str">
        <f t="shared" si="6937"/>
        <v/>
      </c>
      <c r="CP597" s="67" t="str">
        <f t="shared" si="6938"/>
        <v/>
      </c>
      <c r="CQ597" s="67" t="str">
        <f t="shared" si="6939"/>
        <v/>
      </c>
      <c r="CR597" s="67" t="str">
        <f t="shared" si="6940"/>
        <v/>
      </c>
      <c r="CS597" s="75" t="str">
        <f t="shared" si="6941"/>
        <v/>
      </c>
      <c r="CT597" s="74" t="str">
        <f t="shared" ref="CT597:CT604" si="7123">IF(AND($F597=CT$2,$D597=CT$3,$E597=CT$4),1,"")</f>
        <v/>
      </c>
      <c r="CU597" s="67" t="str">
        <f t="shared" ref="CU597" si="7124">IF(AND($F597=CT$2,$D597=CT$3,$E597=CU$4),1,"")</f>
        <v/>
      </c>
      <c r="CV597" s="67" t="str">
        <f t="shared" si="6943"/>
        <v/>
      </c>
      <c r="CW597" s="67" t="str">
        <f t="shared" si="6944"/>
        <v/>
      </c>
      <c r="CX597" s="67" t="str">
        <f t="shared" si="6945"/>
        <v/>
      </c>
      <c r="CY597" s="67" t="str">
        <f t="shared" si="6946"/>
        <v/>
      </c>
      <c r="CZ597" s="67" t="str">
        <f t="shared" si="6947"/>
        <v/>
      </c>
      <c r="DA597" s="67" t="str">
        <f t="shared" si="6948"/>
        <v/>
      </c>
      <c r="DB597" s="67" t="str">
        <f t="shared" si="6949"/>
        <v/>
      </c>
      <c r="DC597" s="75" t="str">
        <f t="shared" si="6950"/>
        <v/>
      </c>
      <c r="DD597" s="74" t="str">
        <f t="shared" ref="DD597:DD604" si="7125">IF(AND($F597=DD$2,$D597=DD$3,$E597=DD$4),1,"")</f>
        <v/>
      </c>
      <c r="DE597" s="67" t="str">
        <f t="shared" ref="DE597" si="7126">IF(AND($F597=DD$2,$D597=DD$3,$E597=DE$4),1,"")</f>
        <v/>
      </c>
      <c r="DF597" s="67" t="str">
        <f t="shared" si="6952"/>
        <v/>
      </c>
      <c r="DG597" s="67" t="str">
        <f t="shared" si="6953"/>
        <v/>
      </c>
      <c r="DH597" s="67" t="str">
        <f t="shared" si="6954"/>
        <v/>
      </c>
      <c r="DI597" s="67" t="str">
        <f t="shared" si="6955"/>
        <v/>
      </c>
      <c r="DJ597" s="67" t="str">
        <f t="shared" si="6956"/>
        <v/>
      </c>
      <c r="DK597" s="67" t="str">
        <f t="shared" si="6957"/>
        <v/>
      </c>
      <c r="DL597" s="67" t="str">
        <f t="shared" si="6958"/>
        <v/>
      </c>
      <c r="DM597" s="75" t="str">
        <f t="shared" si="6959"/>
        <v/>
      </c>
      <c r="DN597" s="74" t="str">
        <f t="shared" ref="DN597:DN604" si="7127">IF(AND($F597=DN$2,$D597=DN$3,$E597=DN$4),1,"")</f>
        <v/>
      </c>
      <c r="DO597" s="67" t="str">
        <f t="shared" ref="DO597" si="7128">IF(AND($F597=DN$2,$D597=DN$3,$E597=DO$4),1,"")</f>
        <v/>
      </c>
      <c r="DP597" s="67" t="str">
        <f t="shared" si="6961"/>
        <v/>
      </c>
      <c r="DQ597" s="67" t="str">
        <f t="shared" si="6962"/>
        <v/>
      </c>
      <c r="DR597" s="67" t="str">
        <f t="shared" si="6963"/>
        <v/>
      </c>
      <c r="DS597" s="67" t="str">
        <f t="shared" si="6964"/>
        <v/>
      </c>
      <c r="DT597" s="67" t="str">
        <f t="shared" si="6965"/>
        <v/>
      </c>
      <c r="DU597" s="67" t="str">
        <f t="shared" si="6966"/>
        <v/>
      </c>
      <c r="DV597" s="67" t="str">
        <f t="shared" si="6967"/>
        <v/>
      </c>
      <c r="DW597" s="76" t="str">
        <f t="shared" si="6968"/>
        <v/>
      </c>
      <c r="DX597" s="73"/>
    </row>
    <row r="598" spans="1:128" hidden="1">
      <c r="A598" s="67" t="str">
        <f>IF(OR(B598=0,B598=""),"",'Stu.Detail (1-20)'!A600)</f>
        <v/>
      </c>
      <c r="B598" s="67" t="str">
        <f>IF(OR('Stu.Detail (1-20)'!B600=0,'Stu.Detail (1-20)'!B600=""),"",'Stu.Detail (1-20)'!B600)</f>
        <v/>
      </c>
      <c r="C598" s="68" t="str">
        <f>IF(OR('Stu.Detail (1-20)'!C600=0,'Stu.Detail (1-20)'!C600=""),"",'Stu.Detail (1-20)'!C600)</f>
        <v/>
      </c>
      <c r="D598" s="67" t="str">
        <f>IF(OR('Stu.Detail (1-20)'!J600=0,'Stu.Detail (1-20)'!J600=""),"",'Stu.Detail (1-20)'!J600)</f>
        <v/>
      </c>
      <c r="E598" s="67" t="str">
        <f>IF(OR('Stu.Detail (1-20)'!K600=0,'Stu.Detail (1-20)'!K600=""),"",'Stu.Detail (1-20)'!K600)</f>
        <v/>
      </c>
      <c r="F598" s="67" t="str">
        <f>IF(OR('Stu.Detail (1-20)'!L600=0,'Stu.Detail (1-20)'!L600=""),"",'Stu.Detail (1-20)'!L600)</f>
        <v/>
      </c>
      <c r="H598" s="74" t="str">
        <f t="shared" si="6859"/>
        <v/>
      </c>
      <c r="I598" s="67" t="str">
        <f t="shared" si="6860"/>
        <v/>
      </c>
      <c r="J598" s="67" t="str">
        <f t="shared" si="6861"/>
        <v/>
      </c>
      <c r="K598" s="67" t="str">
        <f t="shared" si="6862"/>
        <v/>
      </c>
      <c r="L598" s="67" t="str">
        <f t="shared" si="6863"/>
        <v/>
      </c>
      <c r="M598" s="67" t="str">
        <f t="shared" si="6864"/>
        <v/>
      </c>
      <c r="N598" s="67" t="str">
        <f t="shared" si="6865"/>
        <v/>
      </c>
      <c r="O598" s="67" t="str">
        <f t="shared" si="6866"/>
        <v/>
      </c>
      <c r="P598" s="67" t="str">
        <f t="shared" si="6867"/>
        <v/>
      </c>
      <c r="Q598" s="75" t="str">
        <f t="shared" si="6868"/>
        <v/>
      </c>
      <c r="R598" s="74" t="str">
        <f t="shared" si="6869"/>
        <v/>
      </c>
      <c r="S598" s="67" t="str">
        <f t="shared" si="6870"/>
        <v/>
      </c>
      <c r="T598" s="67" t="str">
        <f t="shared" si="6871"/>
        <v/>
      </c>
      <c r="U598" s="67" t="str">
        <f t="shared" si="6872"/>
        <v/>
      </c>
      <c r="V598" s="67" t="str">
        <f t="shared" si="6873"/>
        <v/>
      </c>
      <c r="W598" s="67" t="str">
        <f t="shared" si="6874"/>
        <v/>
      </c>
      <c r="X598" s="67" t="str">
        <f t="shared" si="6875"/>
        <v/>
      </c>
      <c r="Y598" s="67" t="str">
        <f t="shared" si="6876"/>
        <v/>
      </c>
      <c r="Z598" s="67" t="str">
        <f t="shared" si="6877"/>
        <v/>
      </c>
      <c r="AA598" s="75" t="str">
        <f t="shared" si="6878"/>
        <v/>
      </c>
      <c r="AB598" s="74" t="str">
        <f t="shared" si="7109"/>
        <v/>
      </c>
      <c r="AC598" s="67" t="str">
        <f t="shared" ref="AC598" si="7129">IF(AND($F598=AB$2,$D598=AB$3,$E598=AC$4),1,"")</f>
        <v/>
      </c>
      <c r="AD598" s="67" t="str">
        <f t="shared" si="6880"/>
        <v/>
      </c>
      <c r="AE598" s="67" t="str">
        <f t="shared" si="6881"/>
        <v/>
      </c>
      <c r="AF598" s="67" t="str">
        <f t="shared" si="6882"/>
        <v/>
      </c>
      <c r="AG598" s="67" t="str">
        <f t="shared" si="6883"/>
        <v/>
      </c>
      <c r="AH598" s="67" t="str">
        <f t="shared" si="6884"/>
        <v/>
      </c>
      <c r="AI598" s="67" t="str">
        <f t="shared" si="6885"/>
        <v/>
      </c>
      <c r="AJ598" s="67" t="str">
        <f t="shared" si="6886"/>
        <v/>
      </c>
      <c r="AK598" s="75" t="str">
        <f t="shared" si="6887"/>
        <v/>
      </c>
      <c r="AL598" s="74" t="str">
        <f t="shared" si="7111"/>
        <v/>
      </c>
      <c r="AM598" s="67" t="str">
        <f t="shared" ref="AM598" si="7130">IF(AND($F598=AL$2,$D598=AL$3,$E598=AM$4),1,"")</f>
        <v/>
      </c>
      <c r="AN598" s="67" t="str">
        <f t="shared" si="6889"/>
        <v/>
      </c>
      <c r="AO598" s="67" t="str">
        <f t="shared" si="6890"/>
        <v/>
      </c>
      <c r="AP598" s="67" t="str">
        <f t="shared" si="6891"/>
        <v/>
      </c>
      <c r="AQ598" s="67" t="str">
        <f t="shared" si="6892"/>
        <v/>
      </c>
      <c r="AR598" s="67" t="str">
        <f t="shared" si="6893"/>
        <v/>
      </c>
      <c r="AS598" s="67" t="str">
        <f t="shared" si="6894"/>
        <v/>
      </c>
      <c r="AT598" s="67" t="str">
        <f t="shared" si="6895"/>
        <v/>
      </c>
      <c r="AU598" s="75" t="str">
        <f t="shared" si="6896"/>
        <v/>
      </c>
      <c r="AV598" s="74" t="str">
        <f t="shared" si="7113"/>
        <v/>
      </c>
      <c r="AW598" s="67" t="str">
        <f t="shared" ref="AW598" si="7131">IF(AND($F598=AV$2,$D598=AV$3,$E598=AW$4),1,"")</f>
        <v/>
      </c>
      <c r="AX598" s="67" t="str">
        <f t="shared" si="6898"/>
        <v/>
      </c>
      <c r="AY598" s="67" t="str">
        <f t="shared" si="6899"/>
        <v/>
      </c>
      <c r="AZ598" s="67" t="str">
        <f t="shared" si="6900"/>
        <v/>
      </c>
      <c r="BA598" s="67" t="str">
        <f t="shared" si="6901"/>
        <v/>
      </c>
      <c r="BB598" s="67" t="str">
        <f t="shared" si="6902"/>
        <v/>
      </c>
      <c r="BC598" s="67" t="str">
        <f t="shared" si="6903"/>
        <v/>
      </c>
      <c r="BD598" s="67" t="str">
        <f t="shared" si="6904"/>
        <v/>
      </c>
      <c r="BE598" s="75" t="str">
        <f t="shared" si="6905"/>
        <v/>
      </c>
      <c r="BF598" s="74" t="str">
        <f t="shared" si="7115"/>
        <v/>
      </c>
      <c r="BG598" s="67" t="str">
        <f t="shared" ref="BG598" si="7132">IF(AND($F598=BF$2,$D598=BF$3,$E598=BG$4),1,"")</f>
        <v/>
      </c>
      <c r="BH598" s="67" t="str">
        <f t="shared" si="6907"/>
        <v/>
      </c>
      <c r="BI598" s="67" t="str">
        <f t="shared" si="6908"/>
        <v/>
      </c>
      <c r="BJ598" s="67" t="str">
        <f t="shared" si="6909"/>
        <v/>
      </c>
      <c r="BK598" s="67" t="str">
        <f t="shared" si="6910"/>
        <v/>
      </c>
      <c r="BL598" s="67" t="str">
        <f t="shared" si="6911"/>
        <v/>
      </c>
      <c r="BM598" s="67" t="str">
        <f t="shared" si="6912"/>
        <v/>
      </c>
      <c r="BN598" s="67" t="str">
        <f t="shared" si="6913"/>
        <v/>
      </c>
      <c r="BO598" s="75" t="str">
        <f t="shared" si="6914"/>
        <v/>
      </c>
      <c r="BP598" s="74" t="str">
        <f t="shared" si="7117"/>
        <v/>
      </c>
      <c r="BQ598" s="67" t="str">
        <f t="shared" ref="BQ598" si="7133">IF(AND($F598=BP$2,$D598=BP$3,$E598=BQ$4),1,"")</f>
        <v/>
      </c>
      <c r="BR598" s="67" t="str">
        <f t="shared" si="6916"/>
        <v/>
      </c>
      <c r="BS598" s="67" t="str">
        <f t="shared" si="6917"/>
        <v/>
      </c>
      <c r="BT598" s="67" t="str">
        <f t="shared" si="6918"/>
        <v/>
      </c>
      <c r="BU598" s="67" t="str">
        <f t="shared" si="6919"/>
        <v/>
      </c>
      <c r="BV598" s="67" t="str">
        <f t="shared" si="6920"/>
        <v/>
      </c>
      <c r="BW598" s="67" t="str">
        <f t="shared" si="6921"/>
        <v/>
      </c>
      <c r="BX598" s="67" t="str">
        <f t="shared" si="6922"/>
        <v/>
      </c>
      <c r="BY598" s="75" t="str">
        <f t="shared" si="6923"/>
        <v/>
      </c>
      <c r="BZ598" s="74" t="str">
        <f t="shared" si="7119"/>
        <v/>
      </c>
      <c r="CA598" s="67" t="str">
        <f t="shared" ref="CA598" si="7134">IF(AND($F598=BZ$2,$D598=BZ$3,$E598=CA$4),1,"")</f>
        <v/>
      </c>
      <c r="CB598" s="67" t="str">
        <f t="shared" si="6925"/>
        <v/>
      </c>
      <c r="CC598" s="67" t="str">
        <f t="shared" si="6926"/>
        <v/>
      </c>
      <c r="CD598" s="67" t="str">
        <f t="shared" si="6927"/>
        <v/>
      </c>
      <c r="CE598" s="67" t="str">
        <f t="shared" si="6928"/>
        <v/>
      </c>
      <c r="CF598" s="67" t="str">
        <f t="shared" si="6929"/>
        <v/>
      </c>
      <c r="CG598" s="67" t="str">
        <f t="shared" si="6930"/>
        <v/>
      </c>
      <c r="CH598" s="67" t="str">
        <f t="shared" si="6931"/>
        <v/>
      </c>
      <c r="CI598" s="75" t="str">
        <f t="shared" si="6932"/>
        <v/>
      </c>
      <c r="CJ598" s="74" t="str">
        <f t="shared" si="7121"/>
        <v/>
      </c>
      <c r="CK598" s="67" t="str">
        <f t="shared" ref="CK598" si="7135">IF(AND($F598=CJ$2,$D598=CJ$3,$E598=CK$4),1,"")</f>
        <v/>
      </c>
      <c r="CL598" s="67" t="str">
        <f t="shared" si="6934"/>
        <v/>
      </c>
      <c r="CM598" s="67" t="str">
        <f t="shared" si="6935"/>
        <v/>
      </c>
      <c r="CN598" s="67" t="str">
        <f t="shared" si="6936"/>
        <v/>
      </c>
      <c r="CO598" s="67" t="str">
        <f t="shared" si="6937"/>
        <v/>
      </c>
      <c r="CP598" s="67" t="str">
        <f t="shared" si="6938"/>
        <v/>
      </c>
      <c r="CQ598" s="67" t="str">
        <f t="shared" si="6939"/>
        <v/>
      </c>
      <c r="CR598" s="67" t="str">
        <f t="shared" si="6940"/>
        <v/>
      </c>
      <c r="CS598" s="75" t="str">
        <f t="shared" si="6941"/>
        <v/>
      </c>
      <c r="CT598" s="74" t="str">
        <f t="shared" si="7123"/>
        <v/>
      </c>
      <c r="CU598" s="67" t="str">
        <f t="shared" ref="CU598" si="7136">IF(AND($F598=CT$2,$D598=CT$3,$E598=CU$4),1,"")</f>
        <v/>
      </c>
      <c r="CV598" s="67" t="str">
        <f t="shared" si="6943"/>
        <v/>
      </c>
      <c r="CW598" s="67" t="str">
        <f t="shared" si="6944"/>
        <v/>
      </c>
      <c r="CX598" s="67" t="str">
        <f t="shared" si="6945"/>
        <v/>
      </c>
      <c r="CY598" s="67" t="str">
        <f t="shared" si="6946"/>
        <v/>
      </c>
      <c r="CZ598" s="67" t="str">
        <f t="shared" si="6947"/>
        <v/>
      </c>
      <c r="DA598" s="67" t="str">
        <f t="shared" si="6948"/>
        <v/>
      </c>
      <c r="DB598" s="67" t="str">
        <f t="shared" si="6949"/>
        <v/>
      </c>
      <c r="DC598" s="75" t="str">
        <f t="shared" si="6950"/>
        <v/>
      </c>
      <c r="DD598" s="74" t="str">
        <f t="shared" si="7125"/>
        <v/>
      </c>
      <c r="DE598" s="67" t="str">
        <f t="shared" ref="DE598" si="7137">IF(AND($F598=DD$2,$D598=DD$3,$E598=DE$4),1,"")</f>
        <v/>
      </c>
      <c r="DF598" s="67" t="str">
        <f t="shared" si="6952"/>
        <v/>
      </c>
      <c r="DG598" s="67" t="str">
        <f t="shared" si="6953"/>
        <v/>
      </c>
      <c r="DH598" s="67" t="str">
        <f t="shared" si="6954"/>
        <v/>
      </c>
      <c r="DI598" s="67" t="str">
        <f t="shared" si="6955"/>
        <v/>
      </c>
      <c r="DJ598" s="67" t="str">
        <f t="shared" si="6956"/>
        <v/>
      </c>
      <c r="DK598" s="67" t="str">
        <f t="shared" si="6957"/>
        <v/>
      </c>
      <c r="DL598" s="67" t="str">
        <f t="shared" si="6958"/>
        <v/>
      </c>
      <c r="DM598" s="75" t="str">
        <f t="shared" si="6959"/>
        <v/>
      </c>
      <c r="DN598" s="74" t="str">
        <f t="shared" si="7127"/>
        <v/>
      </c>
      <c r="DO598" s="67" t="str">
        <f t="shared" ref="DO598" si="7138">IF(AND($F598=DN$2,$D598=DN$3,$E598=DO$4),1,"")</f>
        <v/>
      </c>
      <c r="DP598" s="67" t="str">
        <f t="shared" si="6961"/>
        <v/>
      </c>
      <c r="DQ598" s="67" t="str">
        <f t="shared" si="6962"/>
        <v/>
      </c>
      <c r="DR598" s="67" t="str">
        <f t="shared" si="6963"/>
        <v/>
      </c>
      <c r="DS598" s="67" t="str">
        <f t="shared" si="6964"/>
        <v/>
      </c>
      <c r="DT598" s="67" t="str">
        <f t="shared" si="6965"/>
        <v/>
      </c>
      <c r="DU598" s="67" t="str">
        <f t="shared" si="6966"/>
        <v/>
      </c>
      <c r="DV598" s="67" t="str">
        <f t="shared" si="6967"/>
        <v/>
      </c>
      <c r="DW598" s="76" t="str">
        <f t="shared" si="6968"/>
        <v/>
      </c>
      <c r="DX598" s="73"/>
    </row>
    <row r="599" spans="1:128" hidden="1">
      <c r="A599" s="67" t="str">
        <f>IF(OR(B599=0,B599=""),"",'Stu.Detail (1-20)'!A601)</f>
        <v/>
      </c>
      <c r="B599" s="67" t="str">
        <f>IF(OR('Stu.Detail (1-20)'!B601=0,'Stu.Detail (1-20)'!B601=""),"",'Stu.Detail (1-20)'!B601)</f>
        <v/>
      </c>
      <c r="C599" s="68" t="str">
        <f>IF(OR('Stu.Detail (1-20)'!C601=0,'Stu.Detail (1-20)'!C601=""),"",'Stu.Detail (1-20)'!C601)</f>
        <v/>
      </c>
      <c r="D599" s="67" t="str">
        <f>IF(OR('Stu.Detail (1-20)'!J601=0,'Stu.Detail (1-20)'!J601=""),"",'Stu.Detail (1-20)'!J601)</f>
        <v/>
      </c>
      <c r="E599" s="67" t="str">
        <f>IF(OR('Stu.Detail (1-20)'!K601=0,'Stu.Detail (1-20)'!K601=""),"",'Stu.Detail (1-20)'!K601)</f>
        <v/>
      </c>
      <c r="F599" s="67" t="str">
        <f>IF(OR('Stu.Detail (1-20)'!L601=0,'Stu.Detail (1-20)'!L601=""),"",'Stu.Detail (1-20)'!L601)</f>
        <v/>
      </c>
      <c r="H599" s="74" t="str">
        <f t="shared" si="6859"/>
        <v/>
      </c>
      <c r="I599" s="67" t="str">
        <f t="shared" si="6860"/>
        <v/>
      </c>
      <c r="J599" s="67" t="str">
        <f t="shared" si="6861"/>
        <v/>
      </c>
      <c r="K599" s="67" t="str">
        <f t="shared" si="6862"/>
        <v/>
      </c>
      <c r="L599" s="67" t="str">
        <f t="shared" si="6863"/>
        <v/>
      </c>
      <c r="M599" s="67" t="str">
        <f t="shared" si="6864"/>
        <v/>
      </c>
      <c r="N599" s="67" t="str">
        <f t="shared" si="6865"/>
        <v/>
      </c>
      <c r="O599" s="67" t="str">
        <f t="shared" si="6866"/>
        <v/>
      </c>
      <c r="P599" s="67" t="str">
        <f t="shared" si="6867"/>
        <v/>
      </c>
      <c r="Q599" s="75" t="str">
        <f t="shared" si="6868"/>
        <v/>
      </c>
      <c r="R599" s="74" t="str">
        <f t="shared" si="6869"/>
        <v/>
      </c>
      <c r="S599" s="67" t="str">
        <f t="shared" si="6870"/>
        <v/>
      </c>
      <c r="T599" s="67" t="str">
        <f t="shared" si="6871"/>
        <v/>
      </c>
      <c r="U599" s="67" t="str">
        <f t="shared" si="6872"/>
        <v/>
      </c>
      <c r="V599" s="67" t="str">
        <f t="shared" si="6873"/>
        <v/>
      </c>
      <c r="W599" s="67" t="str">
        <f t="shared" si="6874"/>
        <v/>
      </c>
      <c r="X599" s="67" t="str">
        <f t="shared" si="6875"/>
        <v/>
      </c>
      <c r="Y599" s="67" t="str">
        <f t="shared" si="6876"/>
        <v/>
      </c>
      <c r="Z599" s="67" t="str">
        <f t="shared" si="6877"/>
        <v/>
      </c>
      <c r="AA599" s="75" t="str">
        <f t="shared" si="6878"/>
        <v/>
      </c>
      <c r="AB599" s="74" t="str">
        <f t="shared" si="7109"/>
        <v/>
      </c>
      <c r="AC599" s="67" t="str">
        <f t="shared" ref="AC599" si="7139">IF(AND($F599=AB$2,$D599=AB$3,$E599=AC$4),1,"")</f>
        <v/>
      </c>
      <c r="AD599" s="67" t="str">
        <f t="shared" si="6880"/>
        <v/>
      </c>
      <c r="AE599" s="67" t="str">
        <f t="shared" si="6881"/>
        <v/>
      </c>
      <c r="AF599" s="67" t="str">
        <f t="shared" si="6882"/>
        <v/>
      </c>
      <c r="AG599" s="67" t="str">
        <f t="shared" si="6883"/>
        <v/>
      </c>
      <c r="AH599" s="67" t="str">
        <f t="shared" si="6884"/>
        <v/>
      </c>
      <c r="AI599" s="67" t="str">
        <f t="shared" si="6885"/>
        <v/>
      </c>
      <c r="AJ599" s="67" t="str">
        <f t="shared" si="6886"/>
        <v/>
      </c>
      <c r="AK599" s="75" t="str">
        <f t="shared" si="6887"/>
        <v/>
      </c>
      <c r="AL599" s="74" t="str">
        <f t="shared" si="7111"/>
        <v/>
      </c>
      <c r="AM599" s="67" t="str">
        <f t="shared" ref="AM599" si="7140">IF(AND($F599=AL$2,$D599=AL$3,$E599=AM$4),1,"")</f>
        <v/>
      </c>
      <c r="AN599" s="67" t="str">
        <f t="shared" si="6889"/>
        <v/>
      </c>
      <c r="AO599" s="67" t="str">
        <f t="shared" si="6890"/>
        <v/>
      </c>
      <c r="AP599" s="67" t="str">
        <f t="shared" si="6891"/>
        <v/>
      </c>
      <c r="AQ599" s="67" t="str">
        <f t="shared" si="6892"/>
        <v/>
      </c>
      <c r="AR599" s="67" t="str">
        <f t="shared" si="6893"/>
        <v/>
      </c>
      <c r="AS599" s="67" t="str">
        <f t="shared" si="6894"/>
        <v/>
      </c>
      <c r="AT599" s="67" t="str">
        <f t="shared" si="6895"/>
        <v/>
      </c>
      <c r="AU599" s="75" t="str">
        <f t="shared" si="6896"/>
        <v/>
      </c>
      <c r="AV599" s="74" t="str">
        <f t="shared" si="7113"/>
        <v/>
      </c>
      <c r="AW599" s="67" t="str">
        <f t="shared" ref="AW599" si="7141">IF(AND($F599=AV$2,$D599=AV$3,$E599=AW$4),1,"")</f>
        <v/>
      </c>
      <c r="AX599" s="67" t="str">
        <f t="shared" si="6898"/>
        <v/>
      </c>
      <c r="AY599" s="67" t="str">
        <f t="shared" si="6899"/>
        <v/>
      </c>
      <c r="AZ599" s="67" t="str">
        <f t="shared" si="6900"/>
        <v/>
      </c>
      <c r="BA599" s="67" t="str">
        <f t="shared" si="6901"/>
        <v/>
      </c>
      <c r="BB599" s="67" t="str">
        <f t="shared" si="6902"/>
        <v/>
      </c>
      <c r="BC599" s="67" t="str">
        <f t="shared" si="6903"/>
        <v/>
      </c>
      <c r="BD599" s="67" t="str">
        <f t="shared" si="6904"/>
        <v/>
      </c>
      <c r="BE599" s="75" t="str">
        <f t="shared" si="6905"/>
        <v/>
      </c>
      <c r="BF599" s="74" t="str">
        <f t="shared" si="7115"/>
        <v/>
      </c>
      <c r="BG599" s="67" t="str">
        <f t="shared" ref="BG599" si="7142">IF(AND($F599=BF$2,$D599=BF$3,$E599=BG$4),1,"")</f>
        <v/>
      </c>
      <c r="BH599" s="67" t="str">
        <f t="shared" si="6907"/>
        <v/>
      </c>
      <c r="BI599" s="67" t="str">
        <f t="shared" si="6908"/>
        <v/>
      </c>
      <c r="BJ599" s="67" t="str">
        <f t="shared" si="6909"/>
        <v/>
      </c>
      <c r="BK599" s="67" t="str">
        <f t="shared" si="6910"/>
        <v/>
      </c>
      <c r="BL599" s="67" t="str">
        <f t="shared" si="6911"/>
        <v/>
      </c>
      <c r="BM599" s="67" t="str">
        <f t="shared" si="6912"/>
        <v/>
      </c>
      <c r="BN599" s="67" t="str">
        <f t="shared" si="6913"/>
        <v/>
      </c>
      <c r="BO599" s="75" t="str">
        <f t="shared" si="6914"/>
        <v/>
      </c>
      <c r="BP599" s="74" t="str">
        <f t="shared" si="7117"/>
        <v/>
      </c>
      <c r="BQ599" s="67" t="str">
        <f t="shared" ref="BQ599" si="7143">IF(AND($F599=BP$2,$D599=BP$3,$E599=BQ$4),1,"")</f>
        <v/>
      </c>
      <c r="BR599" s="67" t="str">
        <f t="shared" si="6916"/>
        <v/>
      </c>
      <c r="BS599" s="67" t="str">
        <f t="shared" si="6917"/>
        <v/>
      </c>
      <c r="BT599" s="67" t="str">
        <f t="shared" si="6918"/>
        <v/>
      </c>
      <c r="BU599" s="67" t="str">
        <f t="shared" si="6919"/>
        <v/>
      </c>
      <c r="BV599" s="67" t="str">
        <f t="shared" si="6920"/>
        <v/>
      </c>
      <c r="BW599" s="67" t="str">
        <f t="shared" si="6921"/>
        <v/>
      </c>
      <c r="BX599" s="67" t="str">
        <f t="shared" si="6922"/>
        <v/>
      </c>
      <c r="BY599" s="75" t="str">
        <f t="shared" si="6923"/>
        <v/>
      </c>
      <c r="BZ599" s="74" t="str">
        <f t="shared" si="7119"/>
        <v/>
      </c>
      <c r="CA599" s="67" t="str">
        <f t="shared" ref="CA599" si="7144">IF(AND($F599=BZ$2,$D599=BZ$3,$E599=CA$4),1,"")</f>
        <v/>
      </c>
      <c r="CB599" s="67" t="str">
        <f t="shared" si="6925"/>
        <v/>
      </c>
      <c r="CC599" s="67" t="str">
        <f t="shared" si="6926"/>
        <v/>
      </c>
      <c r="CD599" s="67" t="str">
        <f t="shared" si="6927"/>
        <v/>
      </c>
      <c r="CE599" s="67" t="str">
        <f t="shared" si="6928"/>
        <v/>
      </c>
      <c r="CF599" s="67" t="str">
        <f t="shared" si="6929"/>
        <v/>
      </c>
      <c r="CG599" s="67" t="str">
        <f t="shared" si="6930"/>
        <v/>
      </c>
      <c r="CH599" s="67" t="str">
        <f t="shared" si="6931"/>
        <v/>
      </c>
      <c r="CI599" s="75" t="str">
        <f t="shared" si="6932"/>
        <v/>
      </c>
      <c r="CJ599" s="74" t="str">
        <f t="shared" si="7121"/>
        <v/>
      </c>
      <c r="CK599" s="67" t="str">
        <f t="shared" ref="CK599" si="7145">IF(AND($F599=CJ$2,$D599=CJ$3,$E599=CK$4),1,"")</f>
        <v/>
      </c>
      <c r="CL599" s="67" t="str">
        <f t="shared" si="6934"/>
        <v/>
      </c>
      <c r="CM599" s="67" t="str">
        <f t="shared" si="6935"/>
        <v/>
      </c>
      <c r="CN599" s="67" t="str">
        <f t="shared" si="6936"/>
        <v/>
      </c>
      <c r="CO599" s="67" t="str">
        <f t="shared" si="6937"/>
        <v/>
      </c>
      <c r="CP599" s="67" t="str">
        <f t="shared" si="6938"/>
        <v/>
      </c>
      <c r="CQ599" s="67" t="str">
        <f t="shared" si="6939"/>
        <v/>
      </c>
      <c r="CR599" s="67" t="str">
        <f t="shared" si="6940"/>
        <v/>
      </c>
      <c r="CS599" s="75" t="str">
        <f t="shared" si="6941"/>
        <v/>
      </c>
      <c r="CT599" s="74" t="str">
        <f t="shared" si="7123"/>
        <v/>
      </c>
      <c r="CU599" s="67" t="str">
        <f t="shared" ref="CU599" si="7146">IF(AND($F599=CT$2,$D599=CT$3,$E599=CU$4),1,"")</f>
        <v/>
      </c>
      <c r="CV599" s="67" t="str">
        <f t="shared" si="6943"/>
        <v/>
      </c>
      <c r="CW599" s="67" t="str">
        <f t="shared" si="6944"/>
        <v/>
      </c>
      <c r="CX599" s="67" t="str">
        <f t="shared" si="6945"/>
        <v/>
      </c>
      <c r="CY599" s="67" t="str">
        <f t="shared" si="6946"/>
        <v/>
      </c>
      <c r="CZ599" s="67" t="str">
        <f t="shared" si="6947"/>
        <v/>
      </c>
      <c r="DA599" s="67" t="str">
        <f t="shared" si="6948"/>
        <v/>
      </c>
      <c r="DB599" s="67" t="str">
        <f t="shared" si="6949"/>
        <v/>
      </c>
      <c r="DC599" s="75" t="str">
        <f t="shared" si="6950"/>
        <v/>
      </c>
      <c r="DD599" s="74" t="str">
        <f t="shared" si="7125"/>
        <v/>
      </c>
      <c r="DE599" s="67" t="str">
        <f t="shared" ref="DE599" si="7147">IF(AND($F599=DD$2,$D599=DD$3,$E599=DE$4),1,"")</f>
        <v/>
      </c>
      <c r="DF599" s="67" t="str">
        <f t="shared" si="6952"/>
        <v/>
      </c>
      <c r="DG599" s="67" t="str">
        <f t="shared" si="6953"/>
        <v/>
      </c>
      <c r="DH599" s="67" t="str">
        <f t="shared" si="6954"/>
        <v/>
      </c>
      <c r="DI599" s="67" t="str">
        <f t="shared" si="6955"/>
        <v/>
      </c>
      <c r="DJ599" s="67" t="str">
        <f t="shared" si="6956"/>
        <v/>
      </c>
      <c r="DK599" s="67" t="str">
        <f t="shared" si="6957"/>
        <v/>
      </c>
      <c r="DL599" s="67" t="str">
        <f t="shared" si="6958"/>
        <v/>
      </c>
      <c r="DM599" s="75" t="str">
        <f t="shared" si="6959"/>
        <v/>
      </c>
      <c r="DN599" s="74" t="str">
        <f t="shared" si="7127"/>
        <v/>
      </c>
      <c r="DO599" s="67" t="str">
        <f t="shared" ref="DO599" si="7148">IF(AND($F599=DN$2,$D599=DN$3,$E599=DO$4),1,"")</f>
        <v/>
      </c>
      <c r="DP599" s="67" t="str">
        <f t="shared" si="6961"/>
        <v/>
      </c>
      <c r="DQ599" s="67" t="str">
        <f t="shared" si="6962"/>
        <v/>
      </c>
      <c r="DR599" s="67" t="str">
        <f t="shared" si="6963"/>
        <v/>
      </c>
      <c r="DS599" s="67" t="str">
        <f t="shared" si="6964"/>
        <v/>
      </c>
      <c r="DT599" s="67" t="str">
        <f t="shared" si="6965"/>
        <v/>
      </c>
      <c r="DU599" s="67" t="str">
        <f t="shared" si="6966"/>
        <v/>
      </c>
      <c r="DV599" s="67" t="str">
        <f t="shared" si="6967"/>
        <v/>
      </c>
      <c r="DW599" s="76" t="str">
        <f t="shared" si="6968"/>
        <v/>
      </c>
      <c r="DX599" s="73"/>
    </row>
    <row r="600" spans="1:128" hidden="1">
      <c r="A600" s="67" t="str">
        <f>IF(OR(B600=0,B600=""),"",'Stu.Detail (1-20)'!A602)</f>
        <v/>
      </c>
      <c r="B600" s="67" t="str">
        <f>IF(OR('Stu.Detail (1-20)'!B602=0,'Stu.Detail (1-20)'!B602=""),"",'Stu.Detail (1-20)'!B602)</f>
        <v/>
      </c>
      <c r="C600" s="68" t="str">
        <f>IF(OR('Stu.Detail (1-20)'!C602=0,'Stu.Detail (1-20)'!C602=""),"",'Stu.Detail (1-20)'!C602)</f>
        <v/>
      </c>
      <c r="D600" s="67" t="str">
        <f>IF(OR('Stu.Detail (1-20)'!J602=0,'Stu.Detail (1-20)'!J602=""),"",'Stu.Detail (1-20)'!J602)</f>
        <v/>
      </c>
      <c r="E600" s="67" t="str">
        <f>IF(OR('Stu.Detail (1-20)'!K602=0,'Stu.Detail (1-20)'!K602=""),"",'Stu.Detail (1-20)'!K602)</f>
        <v/>
      </c>
      <c r="F600" s="67" t="str">
        <f>IF(OR('Stu.Detail (1-20)'!L602=0,'Stu.Detail (1-20)'!L602=""),"",'Stu.Detail (1-20)'!L602)</f>
        <v/>
      </c>
      <c r="H600" s="74" t="str">
        <f t="shared" si="6859"/>
        <v/>
      </c>
      <c r="I600" s="67" t="str">
        <f t="shared" si="6860"/>
        <v/>
      </c>
      <c r="J600" s="67" t="str">
        <f t="shared" si="6861"/>
        <v/>
      </c>
      <c r="K600" s="67" t="str">
        <f t="shared" si="6862"/>
        <v/>
      </c>
      <c r="L600" s="67" t="str">
        <f t="shared" si="6863"/>
        <v/>
      </c>
      <c r="M600" s="67" t="str">
        <f t="shared" si="6864"/>
        <v/>
      </c>
      <c r="N600" s="67" t="str">
        <f t="shared" si="6865"/>
        <v/>
      </c>
      <c r="O600" s="67" t="str">
        <f t="shared" si="6866"/>
        <v/>
      </c>
      <c r="P600" s="67" t="str">
        <f t="shared" si="6867"/>
        <v/>
      </c>
      <c r="Q600" s="75" t="str">
        <f t="shared" si="6868"/>
        <v/>
      </c>
      <c r="R600" s="74" t="str">
        <f t="shared" si="6869"/>
        <v/>
      </c>
      <c r="S600" s="67" t="str">
        <f t="shared" si="6870"/>
        <v/>
      </c>
      <c r="T600" s="67" t="str">
        <f t="shared" si="6871"/>
        <v/>
      </c>
      <c r="U600" s="67" t="str">
        <f t="shared" si="6872"/>
        <v/>
      </c>
      <c r="V600" s="67" t="str">
        <f t="shared" si="6873"/>
        <v/>
      </c>
      <c r="W600" s="67" t="str">
        <f t="shared" si="6874"/>
        <v/>
      </c>
      <c r="X600" s="67" t="str">
        <f t="shared" si="6875"/>
        <v/>
      </c>
      <c r="Y600" s="67" t="str">
        <f t="shared" si="6876"/>
        <v/>
      </c>
      <c r="Z600" s="67" t="str">
        <f t="shared" si="6877"/>
        <v/>
      </c>
      <c r="AA600" s="75" t="str">
        <f t="shared" si="6878"/>
        <v/>
      </c>
      <c r="AB600" s="74" t="str">
        <f t="shared" si="7109"/>
        <v/>
      </c>
      <c r="AC600" s="67" t="str">
        <f t="shared" ref="AC600" si="7149">IF(AND($F600=AB$2,$D600=AB$3,$E600=AC$4),1,"")</f>
        <v/>
      </c>
      <c r="AD600" s="67" t="str">
        <f t="shared" si="6880"/>
        <v/>
      </c>
      <c r="AE600" s="67" t="str">
        <f t="shared" si="6881"/>
        <v/>
      </c>
      <c r="AF600" s="67" t="str">
        <f t="shared" si="6882"/>
        <v/>
      </c>
      <c r="AG600" s="67" t="str">
        <f t="shared" si="6883"/>
        <v/>
      </c>
      <c r="AH600" s="67" t="str">
        <f t="shared" si="6884"/>
        <v/>
      </c>
      <c r="AI600" s="67" t="str">
        <f t="shared" si="6885"/>
        <v/>
      </c>
      <c r="AJ600" s="67" t="str">
        <f t="shared" si="6886"/>
        <v/>
      </c>
      <c r="AK600" s="75" t="str">
        <f t="shared" si="6887"/>
        <v/>
      </c>
      <c r="AL600" s="74" t="str">
        <f t="shared" si="7111"/>
        <v/>
      </c>
      <c r="AM600" s="67" t="str">
        <f t="shared" ref="AM600" si="7150">IF(AND($F600=AL$2,$D600=AL$3,$E600=AM$4),1,"")</f>
        <v/>
      </c>
      <c r="AN600" s="67" t="str">
        <f t="shared" si="6889"/>
        <v/>
      </c>
      <c r="AO600" s="67" t="str">
        <f t="shared" si="6890"/>
        <v/>
      </c>
      <c r="AP600" s="67" t="str">
        <f t="shared" si="6891"/>
        <v/>
      </c>
      <c r="AQ600" s="67" t="str">
        <f t="shared" si="6892"/>
        <v/>
      </c>
      <c r="AR600" s="67" t="str">
        <f t="shared" si="6893"/>
        <v/>
      </c>
      <c r="AS600" s="67" t="str">
        <f t="shared" si="6894"/>
        <v/>
      </c>
      <c r="AT600" s="67" t="str">
        <f t="shared" si="6895"/>
        <v/>
      </c>
      <c r="AU600" s="75" t="str">
        <f t="shared" si="6896"/>
        <v/>
      </c>
      <c r="AV600" s="74" t="str">
        <f t="shared" si="7113"/>
        <v/>
      </c>
      <c r="AW600" s="67" t="str">
        <f t="shared" ref="AW600" si="7151">IF(AND($F600=AV$2,$D600=AV$3,$E600=AW$4),1,"")</f>
        <v/>
      </c>
      <c r="AX600" s="67" t="str">
        <f t="shared" si="6898"/>
        <v/>
      </c>
      <c r="AY600" s="67" t="str">
        <f t="shared" si="6899"/>
        <v/>
      </c>
      <c r="AZ600" s="67" t="str">
        <f t="shared" si="6900"/>
        <v/>
      </c>
      <c r="BA600" s="67" t="str">
        <f t="shared" si="6901"/>
        <v/>
      </c>
      <c r="BB600" s="67" t="str">
        <f t="shared" si="6902"/>
        <v/>
      </c>
      <c r="BC600" s="67" t="str">
        <f t="shared" si="6903"/>
        <v/>
      </c>
      <c r="BD600" s="67" t="str">
        <f t="shared" si="6904"/>
        <v/>
      </c>
      <c r="BE600" s="75" t="str">
        <f t="shared" si="6905"/>
        <v/>
      </c>
      <c r="BF600" s="74" t="str">
        <f t="shared" si="7115"/>
        <v/>
      </c>
      <c r="BG600" s="67" t="str">
        <f t="shared" ref="BG600" si="7152">IF(AND($F600=BF$2,$D600=BF$3,$E600=BG$4),1,"")</f>
        <v/>
      </c>
      <c r="BH600" s="67" t="str">
        <f t="shared" si="6907"/>
        <v/>
      </c>
      <c r="BI600" s="67" t="str">
        <f t="shared" si="6908"/>
        <v/>
      </c>
      <c r="BJ600" s="67" t="str">
        <f t="shared" si="6909"/>
        <v/>
      </c>
      <c r="BK600" s="67" t="str">
        <f t="shared" si="6910"/>
        <v/>
      </c>
      <c r="BL600" s="67" t="str">
        <f t="shared" si="6911"/>
        <v/>
      </c>
      <c r="BM600" s="67" t="str">
        <f t="shared" si="6912"/>
        <v/>
      </c>
      <c r="BN600" s="67" t="str">
        <f t="shared" si="6913"/>
        <v/>
      </c>
      <c r="BO600" s="75" t="str">
        <f t="shared" si="6914"/>
        <v/>
      </c>
      <c r="BP600" s="74" t="str">
        <f t="shared" si="7117"/>
        <v/>
      </c>
      <c r="BQ600" s="67" t="str">
        <f t="shared" ref="BQ600" si="7153">IF(AND($F600=BP$2,$D600=BP$3,$E600=BQ$4),1,"")</f>
        <v/>
      </c>
      <c r="BR600" s="67" t="str">
        <f t="shared" si="6916"/>
        <v/>
      </c>
      <c r="BS600" s="67" t="str">
        <f t="shared" si="6917"/>
        <v/>
      </c>
      <c r="BT600" s="67" t="str">
        <f t="shared" si="6918"/>
        <v/>
      </c>
      <c r="BU600" s="67" t="str">
        <f t="shared" si="6919"/>
        <v/>
      </c>
      <c r="BV600" s="67" t="str">
        <f t="shared" si="6920"/>
        <v/>
      </c>
      <c r="BW600" s="67" t="str">
        <f t="shared" si="6921"/>
        <v/>
      </c>
      <c r="BX600" s="67" t="str">
        <f t="shared" si="6922"/>
        <v/>
      </c>
      <c r="BY600" s="75" t="str">
        <f t="shared" si="6923"/>
        <v/>
      </c>
      <c r="BZ600" s="74" t="str">
        <f t="shared" si="7119"/>
        <v/>
      </c>
      <c r="CA600" s="67" t="str">
        <f t="shared" ref="CA600" si="7154">IF(AND($F600=BZ$2,$D600=BZ$3,$E600=CA$4),1,"")</f>
        <v/>
      </c>
      <c r="CB600" s="67" t="str">
        <f t="shared" si="6925"/>
        <v/>
      </c>
      <c r="CC600" s="67" t="str">
        <f t="shared" si="6926"/>
        <v/>
      </c>
      <c r="CD600" s="67" t="str">
        <f t="shared" si="6927"/>
        <v/>
      </c>
      <c r="CE600" s="67" t="str">
        <f t="shared" si="6928"/>
        <v/>
      </c>
      <c r="CF600" s="67" t="str">
        <f t="shared" si="6929"/>
        <v/>
      </c>
      <c r="CG600" s="67" t="str">
        <f t="shared" si="6930"/>
        <v/>
      </c>
      <c r="CH600" s="67" t="str">
        <f t="shared" si="6931"/>
        <v/>
      </c>
      <c r="CI600" s="75" t="str">
        <f t="shared" si="6932"/>
        <v/>
      </c>
      <c r="CJ600" s="74" t="str">
        <f t="shared" si="7121"/>
        <v/>
      </c>
      <c r="CK600" s="67" t="str">
        <f t="shared" ref="CK600" si="7155">IF(AND($F600=CJ$2,$D600=CJ$3,$E600=CK$4),1,"")</f>
        <v/>
      </c>
      <c r="CL600" s="67" t="str">
        <f t="shared" si="6934"/>
        <v/>
      </c>
      <c r="CM600" s="67" t="str">
        <f t="shared" si="6935"/>
        <v/>
      </c>
      <c r="CN600" s="67" t="str">
        <f t="shared" si="6936"/>
        <v/>
      </c>
      <c r="CO600" s="67" t="str">
        <f t="shared" si="6937"/>
        <v/>
      </c>
      <c r="CP600" s="67" t="str">
        <f t="shared" si="6938"/>
        <v/>
      </c>
      <c r="CQ600" s="67" t="str">
        <f t="shared" si="6939"/>
        <v/>
      </c>
      <c r="CR600" s="67" t="str">
        <f t="shared" si="6940"/>
        <v/>
      </c>
      <c r="CS600" s="75" t="str">
        <f t="shared" si="6941"/>
        <v/>
      </c>
      <c r="CT600" s="74" t="str">
        <f t="shared" si="7123"/>
        <v/>
      </c>
      <c r="CU600" s="67" t="str">
        <f t="shared" ref="CU600" si="7156">IF(AND($F600=CT$2,$D600=CT$3,$E600=CU$4),1,"")</f>
        <v/>
      </c>
      <c r="CV600" s="67" t="str">
        <f t="shared" si="6943"/>
        <v/>
      </c>
      <c r="CW600" s="67" t="str">
        <f t="shared" si="6944"/>
        <v/>
      </c>
      <c r="CX600" s="67" t="str">
        <f t="shared" si="6945"/>
        <v/>
      </c>
      <c r="CY600" s="67" t="str">
        <f t="shared" si="6946"/>
        <v/>
      </c>
      <c r="CZ600" s="67" t="str">
        <f t="shared" si="6947"/>
        <v/>
      </c>
      <c r="DA600" s="67" t="str">
        <f t="shared" si="6948"/>
        <v/>
      </c>
      <c r="DB600" s="67" t="str">
        <f t="shared" si="6949"/>
        <v/>
      </c>
      <c r="DC600" s="75" t="str">
        <f t="shared" si="6950"/>
        <v/>
      </c>
      <c r="DD600" s="74" t="str">
        <f t="shared" si="7125"/>
        <v/>
      </c>
      <c r="DE600" s="67" t="str">
        <f t="shared" ref="DE600" si="7157">IF(AND($F600=DD$2,$D600=DD$3,$E600=DE$4),1,"")</f>
        <v/>
      </c>
      <c r="DF600" s="67" t="str">
        <f t="shared" si="6952"/>
        <v/>
      </c>
      <c r="DG600" s="67" t="str">
        <f t="shared" si="6953"/>
        <v/>
      </c>
      <c r="DH600" s="67" t="str">
        <f t="shared" si="6954"/>
        <v/>
      </c>
      <c r="DI600" s="67" t="str">
        <f t="shared" si="6955"/>
        <v/>
      </c>
      <c r="DJ600" s="67" t="str">
        <f t="shared" si="6956"/>
        <v/>
      </c>
      <c r="DK600" s="67" t="str">
        <f t="shared" si="6957"/>
        <v/>
      </c>
      <c r="DL600" s="67" t="str">
        <f t="shared" si="6958"/>
        <v/>
      </c>
      <c r="DM600" s="75" t="str">
        <f t="shared" si="6959"/>
        <v/>
      </c>
      <c r="DN600" s="74" t="str">
        <f t="shared" si="7127"/>
        <v/>
      </c>
      <c r="DO600" s="67" t="str">
        <f t="shared" ref="DO600" si="7158">IF(AND($F600=DN$2,$D600=DN$3,$E600=DO$4),1,"")</f>
        <v/>
      </c>
      <c r="DP600" s="67" t="str">
        <f t="shared" si="6961"/>
        <v/>
      </c>
      <c r="DQ600" s="67" t="str">
        <f t="shared" si="6962"/>
        <v/>
      </c>
      <c r="DR600" s="67" t="str">
        <f t="shared" si="6963"/>
        <v/>
      </c>
      <c r="DS600" s="67" t="str">
        <f t="shared" si="6964"/>
        <v/>
      </c>
      <c r="DT600" s="67" t="str">
        <f t="shared" si="6965"/>
        <v/>
      </c>
      <c r="DU600" s="67" t="str">
        <f t="shared" si="6966"/>
        <v/>
      </c>
      <c r="DV600" s="67" t="str">
        <f t="shared" si="6967"/>
        <v/>
      </c>
      <c r="DW600" s="76" t="str">
        <f t="shared" si="6968"/>
        <v/>
      </c>
      <c r="DX600" s="73"/>
    </row>
    <row r="601" spans="1:128" hidden="1">
      <c r="A601" s="67" t="str">
        <f>IF(OR(B601=0,B601=""),"",'Stu.Detail (1-20)'!A603)</f>
        <v/>
      </c>
      <c r="B601" s="67" t="str">
        <f>IF(OR('Stu.Detail (1-20)'!B603=0,'Stu.Detail (1-20)'!B603=""),"",'Stu.Detail (1-20)'!B603)</f>
        <v/>
      </c>
      <c r="C601" s="68" t="str">
        <f>IF(OR('Stu.Detail (1-20)'!C603=0,'Stu.Detail (1-20)'!C603=""),"",'Stu.Detail (1-20)'!C603)</f>
        <v/>
      </c>
      <c r="D601" s="67" t="str">
        <f>IF(OR('Stu.Detail (1-20)'!J603=0,'Stu.Detail (1-20)'!J603=""),"",'Stu.Detail (1-20)'!J603)</f>
        <v/>
      </c>
      <c r="E601" s="67" t="str">
        <f>IF(OR('Stu.Detail (1-20)'!K603=0,'Stu.Detail (1-20)'!K603=""),"",'Stu.Detail (1-20)'!K603)</f>
        <v/>
      </c>
      <c r="F601" s="67" t="str">
        <f>IF(OR('Stu.Detail (1-20)'!L603=0,'Stu.Detail (1-20)'!L603=""),"",'Stu.Detail (1-20)'!L603)</f>
        <v/>
      </c>
      <c r="H601" s="74" t="str">
        <f t="shared" si="6859"/>
        <v/>
      </c>
      <c r="I601" s="67" t="str">
        <f t="shared" si="6860"/>
        <v/>
      </c>
      <c r="J601" s="67" t="str">
        <f t="shared" si="6861"/>
        <v/>
      </c>
      <c r="K601" s="67" t="str">
        <f t="shared" si="6862"/>
        <v/>
      </c>
      <c r="L601" s="67" t="str">
        <f t="shared" si="6863"/>
        <v/>
      </c>
      <c r="M601" s="67" t="str">
        <f t="shared" si="6864"/>
        <v/>
      </c>
      <c r="N601" s="67" t="str">
        <f t="shared" si="6865"/>
        <v/>
      </c>
      <c r="O601" s="67" t="str">
        <f t="shared" si="6866"/>
        <v/>
      </c>
      <c r="P601" s="67" t="str">
        <f t="shared" si="6867"/>
        <v/>
      </c>
      <c r="Q601" s="75" t="str">
        <f t="shared" si="6868"/>
        <v/>
      </c>
      <c r="R601" s="74" t="str">
        <f t="shared" si="6869"/>
        <v/>
      </c>
      <c r="S601" s="67" t="str">
        <f t="shared" si="6870"/>
        <v/>
      </c>
      <c r="T601" s="67" t="str">
        <f t="shared" si="6871"/>
        <v/>
      </c>
      <c r="U601" s="67" t="str">
        <f t="shared" si="6872"/>
        <v/>
      </c>
      <c r="V601" s="67" t="str">
        <f t="shared" si="6873"/>
        <v/>
      </c>
      <c r="W601" s="67" t="str">
        <f t="shared" si="6874"/>
        <v/>
      </c>
      <c r="X601" s="67" t="str">
        <f t="shared" si="6875"/>
        <v/>
      </c>
      <c r="Y601" s="67" t="str">
        <f t="shared" si="6876"/>
        <v/>
      </c>
      <c r="Z601" s="67" t="str">
        <f t="shared" si="6877"/>
        <v/>
      </c>
      <c r="AA601" s="75" t="str">
        <f t="shared" si="6878"/>
        <v/>
      </c>
      <c r="AB601" s="74" t="str">
        <f t="shared" si="7109"/>
        <v/>
      </c>
      <c r="AC601" s="67" t="str">
        <f t="shared" ref="AC601" si="7159">IF(AND($F601=AB$2,$D601=AB$3,$E601=AC$4),1,"")</f>
        <v/>
      </c>
      <c r="AD601" s="67" t="str">
        <f t="shared" si="6880"/>
        <v/>
      </c>
      <c r="AE601" s="67" t="str">
        <f t="shared" si="6881"/>
        <v/>
      </c>
      <c r="AF601" s="67" t="str">
        <f t="shared" si="6882"/>
        <v/>
      </c>
      <c r="AG601" s="67" t="str">
        <f t="shared" si="6883"/>
        <v/>
      </c>
      <c r="AH601" s="67" t="str">
        <f t="shared" si="6884"/>
        <v/>
      </c>
      <c r="AI601" s="67" t="str">
        <f t="shared" si="6885"/>
        <v/>
      </c>
      <c r="AJ601" s="67" t="str">
        <f t="shared" si="6886"/>
        <v/>
      </c>
      <c r="AK601" s="75" t="str">
        <f t="shared" si="6887"/>
        <v/>
      </c>
      <c r="AL601" s="74" t="str">
        <f t="shared" si="7111"/>
        <v/>
      </c>
      <c r="AM601" s="67" t="str">
        <f t="shared" ref="AM601" si="7160">IF(AND($F601=AL$2,$D601=AL$3,$E601=AM$4),1,"")</f>
        <v/>
      </c>
      <c r="AN601" s="67" t="str">
        <f t="shared" si="6889"/>
        <v/>
      </c>
      <c r="AO601" s="67" t="str">
        <f t="shared" si="6890"/>
        <v/>
      </c>
      <c r="AP601" s="67" t="str">
        <f t="shared" si="6891"/>
        <v/>
      </c>
      <c r="AQ601" s="67" t="str">
        <f t="shared" si="6892"/>
        <v/>
      </c>
      <c r="AR601" s="67" t="str">
        <f t="shared" si="6893"/>
        <v/>
      </c>
      <c r="AS601" s="67" t="str">
        <f t="shared" si="6894"/>
        <v/>
      </c>
      <c r="AT601" s="67" t="str">
        <f t="shared" si="6895"/>
        <v/>
      </c>
      <c r="AU601" s="75" t="str">
        <f t="shared" si="6896"/>
        <v/>
      </c>
      <c r="AV601" s="74" t="str">
        <f t="shared" si="7113"/>
        <v/>
      </c>
      <c r="AW601" s="67" t="str">
        <f t="shared" ref="AW601" si="7161">IF(AND($F601=AV$2,$D601=AV$3,$E601=AW$4),1,"")</f>
        <v/>
      </c>
      <c r="AX601" s="67" t="str">
        <f t="shared" si="6898"/>
        <v/>
      </c>
      <c r="AY601" s="67" t="str">
        <f t="shared" si="6899"/>
        <v/>
      </c>
      <c r="AZ601" s="67" t="str">
        <f t="shared" si="6900"/>
        <v/>
      </c>
      <c r="BA601" s="67" t="str">
        <f t="shared" si="6901"/>
        <v/>
      </c>
      <c r="BB601" s="67" t="str">
        <f t="shared" si="6902"/>
        <v/>
      </c>
      <c r="BC601" s="67" t="str">
        <f t="shared" si="6903"/>
        <v/>
      </c>
      <c r="BD601" s="67" t="str">
        <f t="shared" si="6904"/>
        <v/>
      </c>
      <c r="BE601" s="75" t="str">
        <f t="shared" si="6905"/>
        <v/>
      </c>
      <c r="BF601" s="74" t="str">
        <f t="shared" si="7115"/>
        <v/>
      </c>
      <c r="BG601" s="67" t="str">
        <f t="shared" ref="BG601" si="7162">IF(AND($F601=BF$2,$D601=BF$3,$E601=BG$4),1,"")</f>
        <v/>
      </c>
      <c r="BH601" s="67" t="str">
        <f t="shared" si="6907"/>
        <v/>
      </c>
      <c r="BI601" s="67" t="str">
        <f t="shared" si="6908"/>
        <v/>
      </c>
      <c r="BJ601" s="67" t="str">
        <f t="shared" si="6909"/>
        <v/>
      </c>
      <c r="BK601" s="67" t="str">
        <f t="shared" si="6910"/>
        <v/>
      </c>
      <c r="BL601" s="67" t="str">
        <f t="shared" si="6911"/>
        <v/>
      </c>
      <c r="BM601" s="67" t="str">
        <f t="shared" si="6912"/>
        <v/>
      </c>
      <c r="BN601" s="67" t="str">
        <f t="shared" si="6913"/>
        <v/>
      </c>
      <c r="BO601" s="75" t="str">
        <f t="shared" si="6914"/>
        <v/>
      </c>
      <c r="BP601" s="74" t="str">
        <f t="shared" si="7117"/>
        <v/>
      </c>
      <c r="BQ601" s="67" t="str">
        <f t="shared" ref="BQ601" si="7163">IF(AND($F601=BP$2,$D601=BP$3,$E601=BQ$4),1,"")</f>
        <v/>
      </c>
      <c r="BR601" s="67" t="str">
        <f t="shared" si="6916"/>
        <v/>
      </c>
      <c r="BS601" s="67" t="str">
        <f t="shared" si="6917"/>
        <v/>
      </c>
      <c r="BT601" s="67" t="str">
        <f t="shared" si="6918"/>
        <v/>
      </c>
      <c r="BU601" s="67" t="str">
        <f t="shared" si="6919"/>
        <v/>
      </c>
      <c r="BV601" s="67" t="str">
        <f t="shared" si="6920"/>
        <v/>
      </c>
      <c r="BW601" s="67" t="str">
        <f t="shared" si="6921"/>
        <v/>
      </c>
      <c r="BX601" s="67" t="str">
        <f t="shared" si="6922"/>
        <v/>
      </c>
      <c r="BY601" s="75" t="str">
        <f t="shared" si="6923"/>
        <v/>
      </c>
      <c r="BZ601" s="74" t="str">
        <f t="shared" si="7119"/>
        <v/>
      </c>
      <c r="CA601" s="67" t="str">
        <f t="shared" ref="CA601" si="7164">IF(AND($F601=BZ$2,$D601=BZ$3,$E601=CA$4),1,"")</f>
        <v/>
      </c>
      <c r="CB601" s="67" t="str">
        <f t="shared" si="6925"/>
        <v/>
      </c>
      <c r="CC601" s="67" t="str">
        <f t="shared" si="6926"/>
        <v/>
      </c>
      <c r="CD601" s="67" t="str">
        <f t="shared" si="6927"/>
        <v/>
      </c>
      <c r="CE601" s="67" t="str">
        <f t="shared" si="6928"/>
        <v/>
      </c>
      <c r="CF601" s="67" t="str">
        <f t="shared" si="6929"/>
        <v/>
      </c>
      <c r="CG601" s="67" t="str">
        <f t="shared" si="6930"/>
        <v/>
      </c>
      <c r="CH601" s="67" t="str">
        <f t="shared" si="6931"/>
        <v/>
      </c>
      <c r="CI601" s="75" t="str">
        <f t="shared" si="6932"/>
        <v/>
      </c>
      <c r="CJ601" s="74" t="str">
        <f t="shared" si="7121"/>
        <v/>
      </c>
      <c r="CK601" s="67" t="str">
        <f t="shared" ref="CK601" si="7165">IF(AND($F601=CJ$2,$D601=CJ$3,$E601=CK$4),1,"")</f>
        <v/>
      </c>
      <c r="CL601" s="67" t="str">
        <f t="shared" si="6934"/>
        <v/>
      </c>
      <c r="CM601" s="67" t="str">
        <f t="shared" si="6935"/>
        <v/>
      </c>
      <c r="CN601" s="67" t="str">
        <f t="shared" si="6936"/>
        <v/>
      </c>
      <c r="CO601" s="67" t="str">
        <f t="shared" si="6937"/>
        <v/>
      </c>
      <c r="CP601" s="67" t="str">
        <f t="shared" si="6938"/>
        <v/>
      </c>
      <c r="CQ601" s="67" t="str">
        <f t="shared" si="6939"/>
        <v/>
      </c>
      <c r="CR601" s="67" t="str">
        <f t="shared" si="6940"/>
        <v/>
      </c>
      <c r="CS601" s="75" t="str">
        <f t="shared" si="6941"/>
        <v/>
      </c>
      <c r="CT601" s="74" t="str">
        <f t="shared" si="7123"/>
        <v/>
      </c>
      <c r="CU601" s="67" t="str">
        <f t="shared" ref="CU601" si="7166">IF(AND($F601=CT$2,$D601=CT$3,$E601=CU$4),1,"")</f>
        <v/>
      </c>
      <c r="CV601" s="67" t="str">
        <f t="shared" si="6943"/>
        <v/>
      </c>
      <c r="CW601" s="67" t="str">
        <f t="shared" si="6944"/>
        <v/>
      </c>
      <c r="CX601" s="67" t="str">
        <f t="shared" si="6945"/>
        <v/>
      </c>
      <c r="CY601" s="67" t="str">
        <f t="shared" si="6946"/>
        <v/>
      </c>
      <c r="CZ601" s="67" t="str">
        <f t="shared" si="6947"/>
        <v/>
      </c>
      <c r="DA601" s="67" t="str">
        <f t="shared" si="6948"/>
        <v/>
      </c>
      <c r="DB601" s="67" t="str">
        <f t="shared" si="6949"/>
        <v/>
      </c>
      <c r="DC601" s="75" t="str">
        <f t="shared" si="6950"/>
        <v/>
      </c>
      <c r="DD601" s="74" t="str">
        <f t="shared" si="7125"/>
        <v/>
      </c>
      <c r="DE601" s="67" t="str">
        <f t="shared" ref="DE601" si="7167">IF(AND($F601=DD$2,$D601=DD$3,$E601=DE$4),1,"")</f>
        <v/>
      </c>
      <c r="DF601" s="67" t="str">
        <f t="shared" si="6952"/>
        <v/>
      </c>
      <c r="DG601" s="67" t="str">
        <f t="shared" si="6953"/>
        <v/>
      </c>
      <c r="DH601" s="67" t="str">
        <f t="shared" si="6954"/>
        <v/>
      </c>
      <c r="DI601" s="67" t="str">
        <f t="shared" si="6955"/>
        <v/>
      </c>
      <c r="DJ601" s="67" t="str">
        <f t="shared" si="6956"/>
        <v/>
      </c>
      <c r="DK601" s="67" t="str">
        <f t="shared" si="6957"/>
        <v/>
      </c>
      <c r="DL601" s="67" t="str">
        <f t="shared" si="6958"/>
        <v/>
      </c>
      <c r="DM601" s="75" t="str">
        <f t="shared" si="6959"/>
        <v/>
      </c>
      <c r="DN601" s="74" t="str">
        <f t="shared" si="7127"/>
        <v/>
      </c>
      <c r="DO601" s="67" t="str">
        <f t="shared" ref="DO601" si="7168">IF(AND($F601=DN$2,$D601=DN$3,$E601=DO$4),1,"")</f>
        <v/>
      </c>
      <c r="DP601" s="67" t="str">
        <f t="shared" si="6961"/>
        <v/>
      </c>
      <c r="DQ601" s="67" t="str">
        <f t="shared" si="6962"/>
        <v/>
      </c>
      <c r="DR601" s="67" t="str">
        <f t="shared" si="6963"/>
        <v/>
      </c>
      <c r="DS601" s="67" t="str">
        <f t="shared" si="6964"/>
        <v/>
      </c>
      <c r="DT601" s="67" t="str">
        <f t="shared" si="6965"/>
        <v/>
      </c>
      <c r="DU601" s="67" t="str">
        <f t="shared" si="6966"/>
        <v/>
      </c>
      <c r="DV601" s="67" t="str">
        <f t="shared" si="6967"/>
        <v/>
      </c>
      <c r="DW601" s="76" t="str">
        <f t="shared" si="6968"/>
        <v/>
      </c>
      <c r="DX601" s="73"/>
    </row>
    <row r="602" spans="1:128" hidden="1">
      <c r="A602" s="67" t="str">
        <f>IF(OR(B602=0,B602=""),"",'Stu.Detail (1-20)'!A604)</f>
        <v/>
      </c>
      <c r="B602" s="67" t="str">
        <f>IF(OR('Stu.Detail (1-20)'!B604=0,'Stu.Detail (1-20)'!B604=""),"",'Stu.Detail (1-20)'!B604)</f>
        <v/>
      </c>
      <c r="C602" s="68" t="str">
        <f>IF(OR('Stu.Detail (1-20)'!C604=0,'Stu.Detail (1-20)'!C604=""),"",'Stu.Detail (1-20)'!C604)</f>
        <v/>
      </c>
      <c r="D602" s="67" t="str">
        <f>IF(OR('Stu.Detail (1-20)'!J604=0,'Stu.Detail (1-20)'!J604=""),"",'Stu.Detail (1-20)'!J604)</f>
        <v/>
      </c>
      <c r="E602" s="67" t="str">
        <f>IF(OR('Stu.Detail (1-20)'!K604=0,'Stu.Detail (1-20)'!K604=""),"",'Stu.Detail (1-20)'!K604)</f>
        <v/>
      </c>
      <c r="F602" s="67" t="str">
        <f>IF(OR('Stu.Detail (1-20)'!L604=0,'Stu.Detail (1-20)'!L604=""),"",'Stu.Detail (1-20)'!L604)</f>
        <v/>
      </c>
      <c r="H602" s="74" t="str">
        <f t="shared" si="6859"/>
        <v/>
      </c>
      <c r="I602" s="67" t="str">
        <f t="shared" si="6860"/>
        <v/>
      </c>
      <c r="J602" s="67" t="str">
        <f t="shared" si="6861"/>
        <v/>
      </c>
      <c r="K602" s="67" t="str">
        <f t="shared" si="6862"/>
        <v/>
      </c>
      <c r="L602" s="67" t="str">
        <f t="shared" si="6863"/>
        <v/>
      </c>
      <c r="M602" s="67" t="str">
        <f t="shared" si="6864"/>
        <v/>
      </c>
      <c r="N602" s="67" t="str">
        <f t="shared" si="6865"/>
        <v/>
      </c>
      <c r="O602" s="67" t="str">
        <f t="shared" si="6866"/>
        <v/>
      </c>
      <c r="P602" s="67" t="str">
        <f t="shared" si="6867"/>
        <v/>
      </c>
      <c r="Q602" s="75" t="str">
        <f t="shared" si="6868"/>
        <v/>
      </c>
      <c r="R602" s="74" t="str">
        <f t="shared" si="6869"/>
        <v/>
      </c>
      <c r="S602" s="67" t="str">
        <f t="shared" si="6870"/>
        <v/>
      </c>
      <c r="T602" s="67" t="str">
        <f t="shared" si="6871"/>
        <v/>
      </c>
      <c r="U602" s="67" t="str">
        <f t="shared" si="6872"/>
        <v/>
      </c>
      <c r="V602" s="67" t="str">
        <f t="shared" si="6873"/>
        <v/>
      </c>
      <c r="W602" s="67" t="str">
        <f t="shared" si="6874"/>
        <v/>
      </c>
      <c r="X602" s="67" t="str">
        <f t="shared" si="6875"/>
        <v/>
      </c>
      <c r="Y602" s="67" t="str">
        <f t="shared" si="6876"/>
        <v/>
      </c>
      <c r="Z602" s="67" t="str">
        <f t="shared" si="6877"/>
        <v/>
      </c>
      <c r="AA602" s="75" t="str">
        <f t="shared" si="6878"/>
        <v/>
      </c>
      <c r="AB602" s="74" t="str">
        <f t="shared" si="7109"/>
        <v/>
      </c>
      <c r="AC602" s="67" t="str">
        <f t="shared" ref="AC602" si="7169">IF(AND($F602=AB$2,$D602=AB$3,$E602=AC$4),1,"")</f>
        <v/>
      </c>
      <c r="AD602" s="67" t="str">
        <f t="shared" si="6880"/>
        <v/>
      </c>
      <c r="AE602" s="67" t="str">
        <f t="shared" si="6881"/>
        <v/>
      </c>
      <c r="AF602" s="67" t="str">
        <f t="shared" si="6882"/>
        <v/>
      </c>
      <c r="AG602" s="67" t="str">
        <f t="shared" si="6883"/>
        <v/>
      </c>
      <c r="AH602" s="67" t="str">
        <f t="shared" si="6884"/>
        <v/>
      </c>
      <c r="AI602" s="67" t="str">
        <f t="shared" si="6885"/>
        <v/>
      </c>
      <c r="AJ602" s="67" t="str">
        <f t="shared" si="6886"/>
        <v/>
      </c>
      <c r="AK602" s="75" t="str">
        <f t="shared" si="6887"/>
        <v/>
      </c>
      <c r="AL602" s="74" t="str">
        <f t="shared" si="7111"/>
        <v/>
      </c>
      <c r="AM602" s="67" t="str">
        <f t="shared" ref="AM602" si="7170">IF(AND($F602=AL$2,$D602=AL$3,$E602=AM$4),1,"")</f>
        <v/>
      </c>
      <c r="AN602" s="67" t="str">
        <f t="shared" si="6889"/>
        <v/>
      </c>
      <c r="AO602" s="67" t="str">
        <f t="shared" si="6890"/>
        <v/>
      </c>
      <c r="AP602" s="67" t="str">
        <f t="shared" si="6891"/>
        <v/>
      </c>
      <c r="AQ602" s="67" t="str">
        <f t="shared" si="6892"/>
        <v/>
      </c>
      <c r="AR602" s="67" t="str">
        <f t="shared" si="6893"/>
        <v/>
      </c>
      <c r="AS602" s="67" t="str">
        <f t="shared" si="6894"/>
        <v/>
      </c>
      <c r="AT602" s="67" t="str">
        <f t="shared" si="6895"/>
        <v/>
      </c>
      <c r="AU602" s="75" t="str">
        <f t="shared" si="6896"/>
        <v/>
      </c>
      <c r="AV602" s="74" t="str">
        <f t="shared" si="7113"/>
        <v/>
      </c>
      <c r="AW602" s="67" t="str">
        <f t="shared" ref="AW602" si="7171">IF(AND($F602=AV$2,$D602=AV$3,$E602=AW$4),1,"")</f>
        <v/>
      </c>
      <c r="AX602" s="67" t="str">
        <f t="shared" si="6898"/>
        <v/>
      </c>
      <c r="AY602" s="67" t="str">
        <f t="shared" si="6899"/>
        <v/>
      </c>
      <c r="AZ602" s="67" t="str">
        <f t="shared" si="6900"/>
        <v/>
      </c>
      <c r="BA602" s="67" t="str">
        <f t="shared" si="6901"/>
        <v/>
      </c>
      <c r="BB602" s="67" t="str">
        <f t="shared" si="6902"/>
        <v/>
      </c>
      <c r="BC602" s="67" t="str">
        <f t="shared" si="6903"/>
        <v/>
      </c>
      <c r="BD602" s="67" t="str">
        <f t="shared" si="6904"/>
        <v/>
      </c>
      <c r="BE602" s="75" t="str">
        <f t="shared" si="6905"/>
        <v/>
      </c>
      <c r="BF602" s="74" t="str">
        <f t="shared" si="7115"/>
        <v/>
      </c>
      <c r="BG602" s="67" t="str">
        <f t="shared" ref="BG602" si="7172">IF(AND($F602=BF$2,$D602=BF$3,$E602=BG$4),1,"")</f>
        <v/>
      </c>
      <c r="BH602" s="67" t="str">
        <f t="shared" si="6907"/>
        <v/>
      </c>
      <c r="BI602" s="67" t="str">
        <f t="shared" si="6908"/>
        <v/>
      </c>
      <c r="BJ602" s="67" t="str">
        <f t="shared" si="6909"/>
        <v/>
      </c>
      <c r="BK602" s="67" t="str">
        <f t="shared" si="6910"/>
        <v/>
      </c>
      <c r="BL602" s="67" t="str">
        <f t="shared" si="6911"/>
        <v/>
      </c>
      <c r="BM602" s="67" t="str">
        <f t="shared" si="6912"/>
        <v/>
      </c>
      <c r="BN602" s="67" t="str">
        <f t="shared" si="6913"/>
        <v/>
      </c>
      <c r="BO602" s="75" t="str">
        <f t="shared" si="6914"/>
        <v/>
      </c>
      <c r="BP602" s="74" t="str">
        <f t="shared" si="7117"/>
        <v/>
      </c>
      <c r="BQ602" s="67" t="str">
        <f t="shared" ref="BQ602" si="7173">IF(AND($F602=BP$2,$D602=BP$3,$E602=BQ$4),1,"")</f>
        <v/>
      </c>
      <c r="BR602" s="67" t="str">
        <f t="shared" si="6916"/>
        <v/>
      </c>
      <c r="BS602" s="67" t="str">
        <f t="shared" si="6917"/>
        <v/>
      </c>
      <c r="BT602" s="67" t="str">
        <f t="shared" si="6918"/>
        <v/>
      </c>
      <c r="BU602" s="67" t="str">
        <f t="shared" si="6919"/>
        <v/>
      </c>
      <c r="BV602" s="67" t="str">
        <f t="shared" si="6920"/>
        <v/>
      </c>
      <c r="BW602" s="67" t="str">
        <f t="shared" si="6921"/>
        <v/>
      </c>
      <c r="BX602" s="67" t="str">
        <f t="shared" si="6922"/>
        <v/>
      </c>
      <c r="BY602" s="75" t="str">
        <f t="shared" si="6923"/>
        <v/>
      </c>
      <c r="BZ602" s="74" t="str">
        <f t="shared" si="7119"/>
        <v/>
      </c>
      <c r="CA602" s="67" t="str">
        <f t="shared" ref="CA602" si="7174">IF(AND($F602=BZ$2,$D602=BZ$3,$E602=CA$4),1,"")</f>
        <v/>
      </c>
      <c r="CB602" s="67" t="str">
        <f t="shared" si="6925"/>
        <v/>
      </c>
      <c r="CC602" s="67" t="str">
        <f t="shared" si="6926"/>
        <v/>
      </c>
      <c r="CD602" s="67" t="str">
        <f t="shared" si="6927"/>
        <v/>
      </c>
      <c r="CE602" s="67" t="str">
        <f t="shared" si="6928"/>
        <v/>
      </c>
      <c r="CF602" s="67" t="str">
        <f t="shared" si="6929"/>
        <v/>
      </c>
      <c r="CG602" s="67" t="str">
        <f t="shared" si="6930"/>
        <v/>
      </c>
      <c r="CH602" s="67" t="str">
        <f t="shared" si="6931"/>
        <v/>
      </c>
      <c r="CI602" s="75" t="str">
        <f t="shared" si="6932"/>
        <v/>
      </c>
      <c r="CJ602" s="74" t="str">
        <f t="shared" si="7121"/>
        <v/>
      </c>
      <c r="CK602" s="67" t="str">
        <f t="shared" ref="CK602" si="7175">IF(AND($F602=CJ$2,$D602=CJ$3,$E602=CK$4),1,"")</f>
        <v/>
      </c>
      <c r="CL602" s="67" t="str">
        <f t="shared" si="6934"/>
        <v/>
      </c>
      <c r="CM602" s="67" t="str">
        <f t="shared" si="6935"/>
        <v/>
      </c>
      <c r="CN602" s="67" t="str">
        <f t="shared" si="6936"/>
        <v/>
      </c>
      <c r="CO602" s="67" t="str">
        <f t="shared" si="6937"/>
        <v/>
      </c>
      <c r="CP602" s="67" t="str">
        <f t="shared" si="6938"/>
        <v/>
      </c>
      <c r="CQ602" s="67" t="str">
        <f t="shared" si="6939"/>
        <v/>
      </c>
      <c r="CR602" s="67" t="str">
        <f t="shared" si="6940"/>
        <v/>
      </c>
      <c r="CS602" s="75" t="str">
        <f t="shared" si="6941"/>
        <v/>
      </c>
      <c r="CT602" s="74" t="str">
        <f t="shared" si="7123"/>
        <v/>
      </c>
      <c r="CU602" s="67" t="str">
        <f t="shared" ref="CU602" si="7176">IF(AND($F602=CT$2,$D602=CT$3,$E602=CU$4),1,"")</f>
        <v/>
      </c>
      <c r="CV602" s="67" t="str">
        <f t="shared" si="6943"/>
        <v/>
      </c>
      <c r="CW602" s="67" t="str">
        <f t="shared" si="6944"/>
        <v/>
      </c>
      <c r="CX602" s="67" t="str">
        <f t="shared" si="6945"/>
        <v/>
      </c>
      <c r="CY602" s="67" t="str">
        <f t="shared" si="6946"/>
        <v/>
      </c>
      <c r="CZ602" s="67" t="str">
        <f t="shared" si="6947"/>
        <v/>
      </c>
      <c r="DA602" s="67" t="str">
        <f t="shared" si="6948"/>
        <v/>
      </c>
      <c r="DB602" s="67" t="str">
        <f t="shared" si="6949"/>
        <v/>
      </c>
      <c r="DC602" s="75" t="str">
        <f t="shared" si="6950"/>
        <v/>
      </c>
      <c r="DD602" s="74" t="str">
        <f t="shared" si="7125"/>
        <v/>
      </c>
      <c r="DE602" s="67" t="str">
        <f t="shared" ref="DE602" si="7177">IF(AND($F602=DD$2,$D602=DD$3,$E602=DE$4),1,"")</f>
        <v/>
      </c>
      <c r="DF602" s="67" t="str">
        <f t="shared" si="6952"/>
        <v/>
      </c>
      <c r="DG602" s="67" t="str">
        <f t="shared" si="6953"/>
        <v/>
      </c>
      <c r="DH602" s="67" t="str">
        <f t="shared" si="6954"/>
        <v/>
      </c>
      <c r="DI602" s="67" t="str">
        <f t="shared" si="6955"/>
        <v/>
      </c>
      <c r="DJ602" s="67" t="str">
        <f t="shared" si="6956"/>
        <v/>
      </c>
      <c r="DK602" s="67" t="str">
        <f t="shared" si="6957"/>
        <v/>
      </c>
      <c r="DL602" s="67" t="str">
        <f t="shared" si="6958"/>
        <v/>
      </c>
      <c r="DM602" s="75" t="str">
        <f t="shared" si="6959"/>
        <v/>
      </c>
      <c r="DN602" s="74" t="str">
        <f t="shared" si="7127"/>
        <v/>
      </c>
      <c r="DO602" s="67" t="str">
        <f t="shared" ref="DO602" si="7178">IF(AND($F602=DN$2,$D602=DN$3,$E602=DO$4),1,"")</f>
        <v/>
      </c>
      <c r="DP602" s="67" t="str">
        <f t="shared" si="6961"/>
        <v/>
      </c>
      <c r="DQ602" s="67" t="str">
        <f t="shared" si="6962"/>
        <v/>
      </c>
      <c r="DR602" s="67" t="str">
        <f t="shared" si="6963"/>
        <v/>
      </c>
      <c r="DS602" s="67" t="str">
        <f t="shared" si="6964"/>
        <v/>
      </c>
      <c r="DT602" s="67" t="str">
        <f t="shared" si="6965"/>
        <v/>
      </c>
      <c r="DU602" s="67" t="str">
        <f t="shared" si="6966"/>
        <v/>
      </c>
      <c r="DV602" s="67" t="str">
        <f t="shared" si="6967"/>
        <v/>
      </c>
      <c r="DW602" s="76" t="str">
        <f t="shared" si="6968"/>
        <v/>
      </c>
      <c r="DX602" s="73"/>
    </row>
    <row r="603" spans="1:128" hidden="1">
      <c r="A603" s="67" t="str">
        <f>IF(OR(B603=0,B603=""),"",'Stu.Detail (1-20)'!A605)</f>
        <v/>
      </c>
      <c r="B603" s="67" t="str">
        <f>IF(OR('Stu.Detail (1-20)'!B605=0,'Stu.Detail (1-20)'!B605=""),"",'Stu.Detail (1-20)'!B605)</f>
        <v/>
      </c>
      <c r="C603" s="68" t="str">
        <f>IF(OR('Stu.Detail (1-20)'!C605=0,'Stu.Detail (1-20)'!C605=""),"",'Stu.Detail (1-20)'!C605)</f>
        <v/>
      </c>
      <c r="D603" s="67" t="str">
        <f>IF(OR('Stu.Detail (1-20)'!J605=0,'Stu.Detail (1-20)'!J605=""),"",'Stu.Detail (1-20)'!J605)</f>
        <v/>
      </c>
      <c r="E603" s="67" t="str">
        <f>IF(OR('Stu.Detail (1-20)'!K605=0,'Stu.Detail (1-20)'!K605=""),"",'Stu.Detail (1-20)'!K605)</f>
        <v/>
      </c>
      <c r="F603" s="67" t="str">
        <f>IF(OR('Stu.Detail (1-20)'!L605=0,'Stu.Detail (1-20)'!L605=""),"",'Stu.Detail (1-20)'!L605)</f>
        <v/>
      </c>
      <c r="H603" s="74" t="str">
        <f t="shared" si="6859"/>
        <v/>
      </c>
      <c r="I603" s="67" t="str">
        <f t="shared" si="6860"/>
        <v/>
      </c>
      <c r="J603" s="67" t="str">
        <f t="shared" si="6861"/>
        <v/>
      </c>
      <c r="K603" s="67" t="str">
        <f t="shared" si="6862"/>
        <v/>
      </c>
      <c r="L603" s="67" t="str">
        <f t="shared" si="6863"/>
        <v/>
      </c>
      <c r="M603" s="67" t="str">
        <f t="shared" si="6864"/>
        <v/>
      </c>
      <c r="N603" s="67" t="str">
        <f t="shared" si="6865"/>
        <v/>
      </c>
      <c r="O603" s="67" t="str">
        <f t="shared" si="6866"/>
        <v/>
      </c>
      <c r="P603" s="67" t="str">
        <f t="shared" si="6867"/>
        <v/>
      </c>
      <c r="Q603" s="75" t="str">
        <f t="shared" si="6868"/>
        <v/>
      </c>
      <c r="R603" s="74" t="str">
        <f t="shared" si="6869"/>
        <v/>
      </c>
      <c r="S603" s="67" t="str">
        <f t="shared" si="6870"/>
        <v/>
      </c>
      <c r="T603" s="67" t="str">
        <f t="shared" si="6871"/>
        <v/>
      </c>
      <c r="U603" s="67" t="str">
        <f t="shared" si="6872"/>
        <v/>
      </c>
      <c r="V603" s="67" t="str">
        <f t="shared" si="6873"/>
        <v/>
      </c>
      <c r="W603" s="67" t="str">
        <f t="shared" si="6874"/>
        <v/>
      </c>
      <c r="X603" s="67" t="str">
        <f t="shared" si="6875"/>
        <v/>
      </c>
      <c r="Y603" s="67" t="str">
        <f t="shared" si="6876"/>
        <v/>
      </c>
      <c r="Z603" s="67" t="str">
        <f t="shared" si="6877"/>
        <v/>
      </c>
      <c r="AA603" s="75" t="str">
        <f t="shared" si="6878"/>
        <v/>
      </c>
      <c r="AB603" s="74" t="str">
        <f t="shared" si="7109"/>
        <v/>
      </c>
      <c r="AC603" s="67" t="str">
        <f t="shared" ref="AC603" si="7179">IF(AND($F603=AB$2,$D603=AB$3,$E603=AC$4),1,"")</f>
        <v/>
      </c>
      <c r="AD603" s="67" t="str">
        <f t="shared" si="6880"/>
        <v/>
      </c>
      <c r="AE603" s="67" t="str">
        <f t="shared" si="6881"/>
        <v/>
      </c>
      <c r="AF603" s="67" t="str">
        <f t="shared" si="6882"/>
        <v/>
      </c>
      <c r="AG603" s="67" t="str">
        <f t="shared" si="6883"/>
        <v/>
      </c>
      <c r="AH603" s="67" t="str">
        <f t="shared" si="6884"/>
        <v/>
      </c>
      <c r="AI603" s="67" t="str">
        <f t="shared" si="6885"/>
        <v/>
      </c>
      <c r="AJ603" s="67" t="str">
        <f t="shared" si="6886"/>
        <v/>
      </c>
      <c r="AK603" s="75" t="str">
        <f t="shared" si="6887"/>
        <v/>
      </c>
      <c r="AL603" s="74" t="str">
        <f t="shared" si="7111"/>
        <v/>
      </c>
      <c r="AM603" s="67" t="str">
        <f t="shared" ref="AM603" si="7180">IF(AND($F603=AL$2,$D603=AL$3,$E603=AM$4),1,"")</f>
        <v/>
      </c>
      <c r="AN603" s="67" t="str">
        <f t="shared" si="6889"/>
        <v/>
      </c>
      <c r="AO603" s="67" t="str">
        <f t="shared" si="6890"/>
        <v/>
      </c>
      <c r="AP603" s="67" t="str">
        <f t="shared" si="6891"/>
        <v/>
      </c>
      <c r="AQ603" s="67" t="str">
        <f t="shared" si="6892"/>
        <v/>
      </c>
      <c r="AR603" s="67" t="str">
        <f t="shared" si="6893"/>
        <v/>
      </c>
      <c r="AS603" s="67" t="str">
        <f t="shared" si="6894"/>
        <v/>
      </c>
      <c r="AT603" s="67" t="str">
        <f t="shared" si="6895"/>
        <v/>
      </c>
      <c r="AU603" s="75" t="str">
        <f t="shared" si="6896"/>
        <v/>
      </c>
      <c r="AV603" s="74" t="str">
        <f t="shared" si="7113"/>
        <v/>
      </c>
      <c r="AW603" s="67" t="str">
        <f t="shared" ref="AW603" si="7181">IF(AND($F603=AV$2,$D603=AV$3,$E603=AW$4),1,"")</f>
        <v/>
      </c>
      <c r="AX603" s="67" t="str">
        <f t="shared" si="6898"/>
        <v/>
      </c>
      <c r="AY603" s="67" t="str">
        <f t="shared" si="6899"/>
        <v/>
      </c>
      <c r="AZ603" s="67" t="str">
        <f t="shared" si="6900"/>
        <v/>
      </c>
      <c r="BA603" s="67" t="str">
        <f t="shared" si="6901"/>
        <v/>
      </c>
      <c r="BB603" s="67" t="str">
        <f t="shared" si="6902"/>
        <v/>
      </c>
      <c r="BC603" s="67" t="str">
        <f t="shared" si="6903"/>
        <v/>
      </c>
      <c r="BD603" s="67" t="str">
        <f t="shared" si="6904"/>
        <v/>
      </c>
      <c r="BE603" s="75" t="str">
        <f t="shared" si="6905"/>
        <v/>
      </c>
      <c r="BF603" s="74" t="str">
        <f t="shared" si="7115"/>
        <v/>
      </c>
      <c r="BG603" s="67" t="str">
        <f t="shared" ref="BG603" si="7182">IF(AND($F603=BF$2,$D603=BF$3,$E603=BG$4),1,"")</f>
        <v/>
      </c>
      <c r="BH603" s="67" t="str">
        <f t="shared" si="6907"/>
        <v/>
      </c>
      <c r="BI603" s="67" t="str">
        <f t="shared" si="6908"/>
        <v/>
      </c>
      <c r="BJ603" s="67" t="str">
        <f t="shared" si="6909"/>
        <v/>
      </c>
      <c r="BK603" s="67" t="str">
        <f t="shared" si="6910"/>
        <v/>
      </c>
      <c r="BL603" s="67" t="str">
        <f t="shared" si="6911"/>
        <v/>
      </c>
      <c r="BM603" s="67" t="str">
        <f t="shared" si="6912"/>
        <v/>
      </c>
      <c r="BN603" s="67" t="str">
        <f t="shared" si="6913"/>
        <v/>
      </c>
      <c r="BO603" s="75" t="str">
        <f t="shared" si="6914"/>
        <v/>
      </c>
      <c r="BP603" s="74" t="str">
        <f t="shared" si="7117"/>
        <v/>
      </c>
      <c r="BQ603" s="67" t="str">
        <f t="shared" ref="BQ603" si="7183">IF(AND($F603=BP$2,$D603=BP$3,$E603=BQ$4),1,"")</f>
        <v/>
      </c>
      <c r="BR603" s="67" t="str">
        <f t="shared" si="6916"/>
        <v/>
      </c>
      <c r="BS603" s="67" t="str">
        <f t="shared" si="6917"/>
        <v/>
      </c>
      <c r="BT603" s="67" t="str">
        <f t="shared" si="6918"/>
        <v/>
      </c>
      <c r="BU603" s="67" t="str">
        <f t="shared" si="6919"/>
        <v/>
      </c>
      <c r="BV603" s="67" t="str">
        <f t="shared" si="6920"/>
        <v/>
      </c>
      <c r="BW603" s="67" t="str">
        <f t="shared" si="6921"/>
        <v/>
      </c>
      <c r="BX603" s="67" t="str">
        <f t="shared" si="6922"/>
        <v/>
      </c>
      <c r="BY603" s="75" t="str">
        <f t="shared" si="6923"/>
        <v/>
      </c>
      <c r="BZ603" s="74" t="str">
        <f t="shared" si="7119"/>
        <v/>
      </c>
      <c r="CA603" s="67" t="str">
        <f t="shared" ref="CA603" si="7184">IF(AND($F603=BZ$2,$D603=BZ$3,$E603=CA$4),1,"")</f>
        <v/>
      </c>
      <c r="CB603" s="67" t="str">
        <f t="shared" si="6925"/>
        <v/>
      </c>
      <c r="CC603" s="67" t="str">
        <f t="shared" si="6926"/>
        <v/>
      </c>
      <c r="CD603" s="67" t="str">
        <f t="shared" si="6927"/>
        <v/>
      </c>
      <c r="CE603" s="67" t="str">
        <f t="shared" si="6928"/>
        <v/>
      </c>
      <c r="CF603" s="67" t="str">
        <f t="shared" si="6929"/>
        <v/>
      </c>
      <c r="CG603" s="67" t="str">
        <f t="shared" si="6930"/>
        <v/>
      </c>
      <c r="CH603" s="67" t="str">
        <f t="shared" si="6931"/>
        <v/>
      </c>
      <c r="CI603" s="75" t="str">
        <f t="shared" si="6932"/>
        <v/>
      </c>
      <c r="CJ603" s="74" t="str">
        <f t="shared" si="7121"/>
        <v/>
      </c>
      <c r="CK603" s="67" t="str">
        <f t="shared" ref="CK603" si="7185">IF(AND($F603=CJ$2,$D603=CJ$3,$E603=CK$4),1,"")</f>
        <v/>
      </c>
      <c r="CL603" s="67" t="str">
        <f t="shared" si="6934"/>
        <v/>
      </c>
      <c r="CM603" s="67" t="str">
        <f t="shared" si="6935"/>
        <v/>
      </c>
      <c r="CN603" s="67" t="str">
        <f t="shared" si="6936"/>
        <v/>
      </c>
      <c r="CO603" s="67" t="str">
        <f t="shared" si="6937"/>
        <v/>
      </c>
      <c r="CP603" s="67" t="str">
        <f t="shared" si="6938"/>
        <v/>
      </c>
      <c r="CQ603" s="67" t="str">
        <f t="shared" si="6939"/>
        <v/>
      </c>
      <c r="CR603" s="67" t="str">
        <f t="shared" si="6940"/>
        <v/>
      </c>
      <c r="CS603" s="75" t="str">
        <f t="shared" si="6941"/>
        <v/>
      </c>
      <c r="CT603" s="74" t="str">
        <f t="shared" si="7123"/>
        <v/>
      </c>
      <c r="CU603" s="67" t="str">
        <f t="shared" ref="CU603" si="7186">IF(AND($F603=CT$2,$D603=CT$3,$E603=CU$4),1,"")</f>
        <v/>
      </c>
      <c r="CV603" s="67" t="str">
        <f t="shared" si="6943"/>
        <v/>
      </c>
      <c r="CW603" s="67" t="str">
        <f t="shared" si="6944"/>
        <v/>
      </c>
      <c r="CX603" s="67" t="str">
        <f t="shared" si="6945"/>
        <v/>
      </c>
      <c r="CY603" s="67" t="str">
        <f t="shared" si="6946"/>
        <v/>
      </c>
      <c r="CZ603" s="67" t="str">
        <f t="shared" si="6947"/>
        <v/>
      </c>
      <c r="DA603" s="67" t="str">
        <f t="shared" si="6948"/>
        <v/>
      </c>
      <c r="DB603" s="67" t="str">
        <f t="shared" si="6949"/>
        <v/>
      </c>
      <c r="DC603" s="75" t="str">
        <f t="shared" si="6950"/>
        <v/>
      </c>
      <c r="DD603" s="74" t="str">
        <f t="shared" si="7125"/>
        <v/>
      </c>
      <c r="DE603" s="67" t="str">
        <f t="shared" ref="DE603" si="7187">IF(AND($F603=DD$2,$D603=DD$3,$E603=DE$4),1,"")</f>
        <v/>
      </c>
      <c r="DF603" s="67" t="str">
        <f t="shared" si="6952"/>
        <v/>
      </c>
      <c r="DG603" s="67" t="str">
        <f t="shared" si="6953"/>
        <v/>
      </c>
      <c r="DH603" s="67" t="str">
        <f t="shared" si="6954"/>
        <v/>
      </c>
      <c r="DI603" s="67" t="str">
        <f t="shared" si="6955"/>
        <v/>
      </c>
      <c r="DJ603" s="67" t="str">
        <f t="shared" si="6956"/>
        <v/>
      </c>
      <c r="DK603" s="67" t="str">
        <f t="shared" si="6957"/>
        <v/>
      </c>
      <c r="DL603" s="67" t="str">
        <f t="shared" si="6958"/>
        <v/>
      </c>
      <c r="DM603" s="75" t="str">
        <f t="shared" si="6959"/>
        <v/>
      </c>
      <c r="DN603" s="74" t="str">
        <f t="shared" si="7127"/>
        <v/>
      </c>
      <c r="DO603" s="67" t="str">
        <f t="shared" ref="DO603" si="7188">IF(AND($F603=DN$2,$D603=DN$3,$E603=DO$4),1,"")</f>
        <v/>
      </c>
      <c r="DP603" s="67" t="str">
        <f t="shared" si="6961"/>
        <v/>
      </c>
      <c r="DQ603" s="67" t="str">
        <f t="shared" si="6962"/>
        <v/>
      </c>
      <c r="DR603" s="67" t="str">
        <f t="shared" si="6963"/>
        <v/>
      </c>
      <c r="DS603" s="67" t="str">
        <f t="shared" si="6964"/>
        <v/>
      </c>
      <c r="DT603" s="67" t="str">
        <f t="shared" si="6965"/>
        <v/>
      </c>
      <c r="DU603" s="67" t="str">
        <f t="shared" si="6966"/>
        <v/>
      </c>
      <c r="DV603" s="67" t="str">
        <f t="shared" si="6967"/>
        <v/>
      </c>
      <c r="DW603" s="76" t="str">
        <f t="shared" si="6968"/>
        <v/>
      </c>
      <c r="DX603" s="73"/>
    </row>
    <row r="604" spans="1:128" ht="15.75" hidden="1" thickBot="1">
      <c r="A604" s="67" t="str">
        <f>IF(OR(B604=0,B604=""),"",'Stu.Detail (1-20)'!A606)</f>
        <v/>
      </c>
      <c r="B604" s="67" t="str">
        <f>IF(OR('Stu.Detail (1-20)'!B606=0,'Stu.Detail (1-20)'!B606=""),"",'Stu.Detail (1-20)'!B606)</f>
        <v/>
      </c>
      <c r="C604" s="68" t="str">
        <f>IF(OR('Stu.Detail (1-20)'!C606=0,'Stu.Detail (1-20)'!C606=""),"",'Stu.Detail (1-20)'!C606)</f>
        <v/>
      </c>
      <c r="D604" s="67" t="str">
        <f>IF(OR('Stu.Detail (1-20)'!J606=0,'Stu.Detail (1-20)'!J606=""),"",'Stu.Detail (1-20)'!J606)</f>
        <v/>
      </c>
      <c r="E604" s="67" t="str">
        <f>IF(OR('Stu.Detail (1-20)'!K606=0,'Stu.Detail (1-20)'!K606=""),"",'Stu.Detail (1-20)'!K606)</f>
        <v/>
      </c>
      <c r="F604" s="67" t="str">
        <f>IF(OR('Stu.Detail (1-20)'!L606=0,'Stu.Detail (1-20)'!L606=""),"",'Stu.Detail (1-20)'!L606)</f>
        <v/>
      </c>
      <c r="H604" s="112" t="str">
        <f t="shared" si="6859"/>
        <v/>
      </c>
      <c r="I604" s="113" t="str">
        <f t="shared" si="6860"/>
        <v/>
      </c>
      <c r="J604" s="113" t="str">
        <f t="shared" si="6861"/>
        <v/>
      </c>
      <c r="K604" s="113" t="str">
        <f t="shared" si="6862"/>
        <v/>
      </c>
      <c r="L604" s="113" t="str">
        <f t="shared" si="6863"/>
        <v/>
      </c>
      <c r="M604" s="113" t="str">
        <f t="shared" si="6864"/>
        <v/>
      </c>
      <c r="N604" s="113" t="str">
        <f t="shared" si="6865"/>
        <v/>
      </c>
      <c r="O604" s="113" t="str">
        <f t="shared" si="6866"/>
        <v/>
      </c>
      <c r="P604" s="113" t="str">
        <f t="shared" si="6867"/>
        <v/>
      </c>
      <c r="Q604" s="114" t="str">
        <f t="shared" si="6868"/>
        <v/>
      </c>
      <c r="R604" s="115" t="str">
        <f t="shared" si="6869"/>
        <v/>
      </c>
      <c r="S604" s="116" t="str">
        <f t="shared" si="6870"/>
        <v/>
      </c>
      <c r="T604" s="116" t="str">
        <f t="shared" si="6871"/>
        <v/>
      </c>
      <c r="U604" s="116" t="str">
        <f t="shared" si="6872"/>
        <v/>
      </c>
      <c r="V604" s="116" t="str">
        <f t="shared" si="6873"/>
        <v/>
      </c>
      <c r="W604" s="116" t="str">
        <f t="shared" si="6874"/>
        <v/>
      </c>
      <c r="X604" s="116" t="str">
        <f t="shared" si="6875"/>
        <v/>
      </c>
      <c r="Y604" s="116" t="str">
        <f t="shared" si="6876"/>
        <v/>
      </c>
      <c r="Z604" s="116" t="str">
        <f t="shared" si="6877"/>
        <v/>
      </c>
      <c r="AA604" s="117" t="str">
        <f t="shared" si="6878"/>
        <v/>
      </c>
      <c r="AB604" s="115" t="str">
        <f t="shared" si="7109"/>
        <v/>
      </c>
      <c r="AC604" s="116" t="str">
        <f t="shared" ref="AC604" si="7189">IF(AND($F604=AB$2,$D604=AB$3,$E604=AC$4),1,"")</f>
        <v/>
      </c>
      <c r="AD604" s="116" t="str">
        <f t="shared" si="6880"/>
        <v/>
      </c>
      <c r="AE604" s="116" t="str">
        <f t="shared" si="6881"/>
        <v/>
      </c>
      <c r="AF604" s="116" t="str">
        <f t="shared" si="6882"/>
        <v/>
      </c>
      <c r="AG604" s="116" t="str">
        <f t="shared" si="6883"/>
        <v/>
      </c>
      <c r="AH604" s="116" t="str">
        <f t="shared" si="6884"/>
        <v/>
      </c>
      <c r="AI604" s="116" t="str">
        <f t="shared" si="6885"/>
        <v/>
      </c>
      <c r="AJ604" s="116" t="str">
        <f t="shared" si="6886"/>
        <v/>
      </c>
      <c r="AK604" s="117" t="str">
        <f t="shared" si="6887"/>
        <v/>
      </c>
      <c r="AL604" s="115" t="str">
        <f t="shared" si="7111"/>
        <v/>
      </c>
      <c r="AM604" s="116" t="str">
        <f t="shared" ref="AM604" si="7190">IF(AND($F604=AL$2,$D604=AL$3,$E604=AM$4),1,"")</f>
        <v/>
      </c>
      <c r="AN604" s="116" t="str">
        <f t="shared" si="6889"/>
        <v/>
      </c>
      <c r="AO604" s="116" t="str">
        <f t="shared" si="6890"/>
        <v/>
      </c>
      <c r="AP604" s="116" t="str">
        <f t="shared" si="6891"/>
        <v/>
      </c>
      <c r="AQ604" s="116" t="str">
        <f t="shared" si="6892"/>
        <v/>
      </c>
      <c r="AR604" s="116" t="str">
        <f t="shared" si="6893"/>
        <v/>
      </c>
      <c r="AS604" s="116" t="str">
        <f t="shared" si="6894"/>
        <v/>
      </c>
      <c r="AT604" s="116" t="str">
        <f t="shared" si="6895"/>
        <v/>
      </c>
      <c r="AU604" s="117" t="str">
        <f t="shared" si="6896"/>
        <v/>
      </c>
      <c r="AV604" s="115" t="str">
        <f t="shared" si="7113"/>
        <v/>
      </c>
      <c r="AW604" s="116" t="str">
        <f t="shared" ref="AW604" si="7191">IF(AND($F604=AV$2,$D604=AV$3,$E604=AW$4),1,"")</f>
        <v/>
      </c>
      <c r="AX604" s="116" t="str">
        <f t="shared" si="6898"/>
        <v/>
      </c>
      <c r="AY604" s="116" t="str">
        <f t="shared" si="6899"/>
        <v/>
      </c>
      <c r="AZ604" s="116" t="str">
        <f t="shared" si="6900"/>
        <v/>
      </c>
      <c r="BA604" s="116" t="str">
        <f t="shared" si="6901"/>
        <v/>
      </c>
      <c r="BB604" s="116" t="str">
        <f t="shared" si="6902"/>
        <v/>
      </c>
      <c r="BC604" s="116" t="str">
        <f t="shared" si="6903"/>
        <v/>
      </c>
      <c r="BD604" s="116" t="str">
        <f t="shared" si="6904"/>
        <v/>
      </c>
      <c r="BE604" s="117" t="str">
        <f t="shared" si="6905"/>
        <v/>
      </c>
      <c r="BF604" s="115" t="str">
        <f t="shared" si="7115"/>
        <v/>
      </c>
      <c r="BG604" s="116" t="str">
        <f t="shared" ref="BG604" si="7192">IF(AND($F604=BF$2,$D604=BF$3,$E604=BG$4),1,"")</f>
        <v/>
      </c>
      <c r="BH604" s="116" t="str">
        <f t="shared" si="6907"/>
        <v/>
      </c>
      <c r="BI604" s="116" t="str">
        <f t="shared" si="6908"/>
        <v/>
      </c>
      <c r="BJ604" s="116" t="str">
        <f t="shared" si="6909"/>
        <v/>
      </c>
      <c r="BK604" s="116" t="str">
        <f t="shared" si="6910"/>
        <v/>
      </c>
      <c r="BL604" s="116" t="str">
        <f t="shared" si="6911"/>
        <v/>
      </c>
      <c r="BM604" s="116" t="str">
        <f t="shared" si="6912"/>
        <v/>
      </c>
      <c r="BN604" s="116" t="str">
        <f t="shared" si="6913"/>
        <v/>
      </c>
      <c r="BO604" s="117" t="str">
        <f t="shared" si="6914"/>
        <v/>
      </c>
      <c r="BP604" s="115" t="str">
        <f t="shared" si="7117"/>
        <v/>
      </c>
      <c r="BQ604" s="116" t="str">
        <f t="shared" ref="BQ604" si="7193">IF(AND($F604=BP$2,$D604=BP$3,$E604=BQ$4),1,"")</f>
        <v/>
      </c>
      <c r="BR604" s="116" t="str">
        <f t="shared" si="6916"/>
        <v/>
      </c>
      <c r="BS604" s="116" t="str">
        <f t="shared" si="6917"/>
        <v/>
      </c>
      <c r="BT604" s="116" t="str">
        <f t="shared" si="6918"/>
        <v/>
      </c>
      <c r="BU604" s="116" t="str">
        <f t="shared" si="6919"/>
        <v/>
      </c>
      <c r="BV604" s="116" t="str">
        <f t="shared" si="6920"/>
        <v/>
      </c>
      <c r="BW604" s="116" t="str">
        <f t="shared" si="6921"/>
        <v/>
      </c>
      <c r="BX604" s="116" t="str">
        <f t="shared" si="6922"/>
        <v/>
      </c>
      <c r="BY604" s="117" t="str">
        <f t="shared" si="6923"/>
        <v/>
      </c>
      <c r="BZ604" s="115" t="str">
        <f t="shared" si="7119"/>
        <v/>
      </c>
      <c r="CA604" s="116" t="str">
        <f t="shared" ref="CA604" si="7194">IF(AND($F604=BZ$2,$D604=BZ$3,$E604=CA$4),1,"")</f>
        <v/>
      </c>
      <c r="CB604" s="116" t="str">
        <f t="shared" si="6925"/>
        <v/>
      </c>
      <c r="CC604" s="116" t="str">
        <f t="shared" si="6926"/>
        <v/>
      </c>
      <c r="CD604" s="116" t="str">
        <f t="shared" si="6927"/>
        <v/>
      </c>
      <c r="CE604" s="116" t="str">
        <f t="shared" si="6928"/>
        <v/>
      </c>
      <c r="CF604" s="116" t="str">
        <f t="shared" si="6929"/>
        <v/>
      </c>
      <c r="CG604" s="116" t="str">
        <f t="shared" si="6930"/>
        <v/>
      </c>
      <c r="CH604" s="116" t="str">
        <f t="shared" si="6931"/>
        <v/>
      </c>
      <c r="CI604" s="117" t="str">
        <f t="shared" si="6932"/>
        <v/>
      </c>
      <c r="CJ604" s="115" t="str">
        <f t="shared" si="7121"/>
        <v/>
      </c>
      <c r="CK604" s="116" t="str">
        <f t="shared" ref="CK604" si="7195">IF(AND($F604=CJ$2,$D604=CJ$3,$E604=CK$4),1,"")</f>
        <v/>
      </c>
      <c r="CL604" s="116" t="str">
        <f t="shared" si="6934"/>
        <v/>
      </c>
      <c r="CM604" s="116" t="str">
        <f t="shared" si="6935"/>
        <v/>
      </c>
      <c r="CN604" s="116" t="str">
        <f t="shared" si="6936"/>
        <v/>
      </c>
      <c r="CO604" s="116" t="str">
        <f t="shared" si="6937"/>
        <v/>
      </c>
      <c r="CP604" s="116" t="str">
        <f t="shared" si="6938"/>
        <v/>
      </c>
      <c r="CQ604" s="116" t="str">
        <f t="shared" si="6939"/>
        <v/>
      </c>
      <c r="CR604" s="116" t="str">
        <f t="shared" si="6940"/>
        <v/>
      </c>
      <c r="CS604" s="117" t="str">
        <f t="shared" si="6941"/>
        <v/>
      </c>
      <c r="CT604" s="115" t="str">
        <f t="shared" si="7123"/>
        <v/>
      </c>
      <c r="CU604" s="116" t="str">
        <f t="shared" ref="CU604" si="7196">IF(AND($F604=CT$2,$D604=CT$3,$E604=CU$4),1,"")</f>
        <v/>
      </c>
      <c r="CV604" s="116" t="str">
        <f t="shared" si="6943"/>
        <v/>
      </c>
      <c r="CW604" s="116" t="str">
        <f t="shared" si="6944"/>
        <v/>
      </c>
      <c r="CX604" s="116" t="str">
        <f t="shared" si="6945"/>
        <v/>
      </c>
      <c r="CY604" s="116" t="str">
        <f t="shared" si="6946"/>
        <v/>
      </c>
      <c r="CZ604" s="116" t="str">
        <f t="shared" si="6947"/>
        <v/>
      </c>
      <c r="DA604" s="116" t="str">
        <f t="shared" si="6948"/>
        <v/>
      </c>
      <c r="DB604" s="116" t="str">
        <f t="shared" si="6949"/>
        <v/>
      </c>
      <c r="DC604" s="117" t="str">
        <f t="shared" si="6950"/>
        <v/>
      </c>
      <c r="DD604" s="115" t="str">
        <f t="shared" si="7125"/>
        <v/>
      </c>
      <c r="DE604" s="116" t="str">
        <f t="shared" ref="DE604" si="7197">IF(AND($F604=DD$2,$D604=DD$3,$E604=DE$4),1,"")</f>
        <v/>
      </c>
      <c r="DF604" s="116" t="str">
        <f t="shared" si="6952"/>
        <v/>
      </c>
      <c r="DG604" s="116" t="str">
        <f t="shared" si="6953"/>
        <v/>
      </c>
      <c r="DH604" s="116" t="str">
        <f t="shared" si="6954"/>
        <v/>
      </c>
      <c r="DI604" s="116" t="str">
        <f t="shared" si="6955"/>
        <v/>
      </c>
      <c r="DJ604" s="116" t="str">
        <f t="shared" si="6956"/>
        <v/>
      </c>
      <c r="DK604" s="116" t="str">
        <f t="shared" si="6957"/>
        <v/>
      </c>
      <c r="DL604" s="116" t="str">
        <f t="shared" si="6958"/>
        <v/>
      </c>
      <c r="DM604" s="117" t="str">
        <f t="shared" si="6959"/>
        <v/>
      </c>
      <c r="DN604" s="115" t="str">
        <f t="shared" si="7127"/>
        <v/>
      </c>
      <c r="DO604" s="116" t="str">
        <f t="shared" ref="DO604" si="7198">IF(AND($F604=DN$2,$D604=DN$3,$E604=DO$4),1,"")</f>
        <v/>
      </c>
      <c r="DP604" s="116" t="str">
        <f t="shared" si="6961"/>
        <v/>
      </c>
      <c r="DQ604" s="116" t="str">
        <f t="shared" si="6962"/>
        <v/>
      </c>
      <c r="DR604" s="116" t="str">
        <f t="shared" si="6963"/>
        <v/>
      </c>
      <c r="DS604" s="116" t="str">
        <f t="shared" si="6964"/>
        <v/>
      </c>
      <c r="DT604" s="116" t="str">
        <f t="shared" si="6965"/>
        <v/>
      </c>
      <c r="DU604" s="116" t="str">
        <f t="shared" si="6966"/>
        <v/>
      </c>
      <c r="DV604" s="116" t="str">
        <f t="shared" si="6967"/>
        <v/>
      </c>
      <c r="DW604" s="118" t="str">
        <f t="shared" si="6968"/>
        <v/>
      </c>
      <c r="DX604" s="73"/>
    </row>
    <row r="605" spans="1:128" ht="30.75" hidden="1" customHeight="1" thickBot="1">
      <c r="A605" s="349" t="s">
        <v>279</v>
      </c>
      <c r="B605" s="349"/>
      <c r="C605" s="349"/>
      <c r="D605" s="349"/>
      <c r="E605" s="349"/>
      <c r="F605" s="349"/>
      <c r="H605" s="119">
        <f>SUM(H5:H604)</f>
        <v>0</v>
      </c>
      <c r="I605" s="120">
        <f t="shared" ref="I605:R605" si="7199">SUM(I5:I604)</f>
        <v>0</v>
      </c>
      <c r="J605" s="120">
        <f t="shared" si="7199"/>
        <v>0</v>
      </c>
      <c r="K605" s="120">
        <f t="shared" si="7199"/>
        <v>0</v>
      </c>
      <c r="L605" s="120">
        <f t="shared" si="7199"/>
        <v>0</v>
      </c>
      <c r="M605" s="120">
        <f t="shared" si="7199"/>
        <v>0</v>
      </c>
      <c r="N605" s="120">
        <f t="shared" si="7199"/>
        <v>0</v>
      </c>
      <c r="O605" s="120">
        <f t="shared" si="7199"/>
        <v>0</v>
      </c>
      <c r="P605" s="120">
        <f t="shared" si="7199"/>
        <v>0</v>
      </c>
      <c r="Q605" s="121">
        <f t="shared" si="7199"/>
        <v>0</v>
      </c>
      <c r="R605" s="119">
        <f t="shared" si="7199"/>
        <v>0</v>
      </c>
      <c r="S605" s="120">
        <f t="shared" ref="S605" si="7200">SUM(S5:S604)</f>
        <v>0</v>
      </c>
      <c r="T605" s="120">
        <f t="shared" ref="T605" si="7201">SUM(T5:T604)</f>
        <v>0</v>
      </c>
      <c r="U605" s="120">
        <f t="shared" ref="U605" si="7202">SUM(U5:U604)</f>
        <v>0</v>
      </c>
      <c r="V605" s="120">
        <f t="shared" ref="V605" si="7203">SUM(V5:V604)</f>
        <v>0</v>
      </c>
      <c r="W605" s="120">
        <f t="shared" ref="W605" si="7204">SUM(W5:W604)</f>
        <v>0</v>
      </c>
      <c r="X605" s="120">
        <f t="shared" ref="X605" si="7205">SUM(X5:X604)</f>
        <v>0</v>
      </c>
      <c r="Y605" s="120">
        <f t="shared" ref="Y605" si="7206">SUM(Y5:Y604)</f>
        <v>0</v>
      </c>
      <c r="Z605" s="120">
        <f t="shared" ref="Z605" si="7207">SUM(Z5:Z604)</f>
        <v>0</v>
      </c>
      <c r="AA605" s="121">
        <f t="shared" ref="AA605:AB605" si="7208">SUM(AA5:AA604)</f>
        <v>0</v>
      </c>
      <c r="AB605" s="119">
        <f t="shared" si="7208"/>
        <v>0</v>
      </c>
      <c r="AC605" s="120">
        <f t="shared" ref="AC605" si="7209">SUM(AC5:AC604)</f>
        <v>0</v>
      </c>
      <c r="AD605" s="120">
        <f t="shared" ref="AD605" si="7210">SUM(AD5:AD604)</f>
        <v>0</v>
      </c>
      <c r="AE605" s="120">
        <f t="shared" ref="AE605" si="7211">SUM(AE5:AE604)</f>
        <v>0</v>
      </c>
      <c r="AF605" s="120">
        <f t="shared" ref="AF605" si="7212">SUM(AF5:AF604)</f>
        <v>0</v>
      </c>
      <c r="AG605" s="120">
        <f t="shared" ref="AG605" si="7213">SUM(AG5:AG604)</f>
        <v>0</v>
      </c>
      <c r="AH605" s="120">
        <f t="shared" ref="AH605" si="7214">SUM(AH5:AH604)</f>
        <v>0</v>
      </c>
      <c r="AI605" s="120">
        <f t="shared" ref="AI605" si="7215">SUM(AI5:AI604)</f>
        <v>0</v>
      </c>
      <c r="AJ605" s="120">
        <f t="shared" ref="AJ605" si="7216">SUM(AJ5:AJ604)</f>
        <v>0</v>
      </c>
      <c r="AK605" s="121">
        <f t="shared" ref="AK605:AL605" si="7217">SUM(AK5:AK604)</f>
        <v>0</v>
      </c>
      <c r="AL605" s="119">
        <f t="shared" si="7217"/>
        <v>0</v>
      </c>
      <c r="AM605" s="120">
        <f t="shared" ref="AM605" si="7218">SUM(AM5:AM604)</f>
        <v>0</v>
      </c>
      <c r="AN605" s="120">
        <f t="shared" ref="AN605" si="7219">SUM(AN5:AN604)</f>
        <v>0</v>
      </c>
      <c r="AO605" s="120">
        <f t="shared" ref="AO605" si="7220">SUM(AO5:AO604)</f>
        <v>0</v>
      </c>
      <c r="AP605" s="120">
        <f t="shared" ref="AP605" si="7221">SUM(AP5:AP604)</f>
        <v>0</v>
      </c>
      <c r="AQ605" s="120">
        <f t="shared" ref="AQ605" si="7222">SUM(AQ5:AQ604)</f>
        <v>0</v>
      </c>
      <c r="AR605" s="120">
        <f t="shared" ref="AR605" si="7223">SUM(AR5:AR604)</f>
        <v>0</v>
      </c>
      <c r="AS605" s="120">
        <f t="shared" ref="AS605" si="7224">SUM(AS5:AS604)</f>
        <v>0</v>
      </c>
      <c r="AT605" s="120">
        <f t="shared" ref="AT605" si="7225">SUM(AT5:AT604)</f>
        <v>0</v>
      </c>
      <c r="AU605" s="121">
        <f t="shared" ref="AU605:AV605" si="7226">SUM(AU5:AU604)</f>
        <v>0</v>
      </c>
      <c r="AV605" s="119">
        <f t="shared" si="7226"/>
        <v>0</v>
      </c>
      <c r="AW605" s="120">
        <f t="shared" ref="AW605" si="7227">SUM(AW5:AW604)</f>
        <v>0</v>
      </c>
      <c r="AX605" s="120">
        <f t="shared" ref="AX605" si="7228">SUM(AX5:AX604)</f>
        <v>0</v>
      </c>
      <c r="AY605" s="120">
        <f t="shared" ref="AY605" si="7229">SUM(AY5:AY604)</f>
        <v>0</v>
      </c>
      <c r="AZ605" s="120">
        <f t="shared" ref="AZ605" si="7230">SUM(AZ5:AZ604)</f>
        <v>0</v>
      </c>
      <c r="BA605" s="120">
        <f t="shared" ref="BA605" si="7231">SUM(BA5:BA604)</f>
        <v>0</v>
      </c>
      <c r="BB605" s="120">
        <f t="shared" ref="BB605" si="7232">SUM(BB5:BB604)</f>
        <v>0</v>
      </c>
      <c r="BC605" s="120">
        <f t="shared" ref="BC605" si="7233">SUM(BC5:BC604)</f>
        <v>0</v>
      </c>
      <c r="BD605" s="120">
        <f t="shared" ref="BD605" si="7234">SUM(BD5:BD604)</f>
        <v>0</v>
      </c>
      <c r="BE605" s="121">
        <f t="shared" ref="BE605:BF605" si="7235">SUM(BE5:BE604)</f>
        <v>0</v>
      </c>
      <c r="BF605" s="119">
        <f t="shared" si="7235"/>
        <v>0</v>
      </c>
      <c r="BG605" s="120">
        <f t="shared" ref="BG605" si="7236">SUM(BG5:BG604)</f>
        <v>0</v>
      </c>
      <c r="BH605" s="120">
        <f t="shared" ref="BH605" si="7237">SUM(BH5:BH604)</f>
        <v>0</v>
      </c>
      <c r="BI605" s="120">
        <f t="shared" ref="BI605" si="7238">SUM(BI5:BI604)</f>
        <v>0</v>
      </c>
      <c r="BJ605" s="120">
        <f t="shared" ref="BJ605" si="7239">SUM(BJ5:BJ604)</f>
        <v>0</v>
      </c>
      <c r="BK605" s="120">
        <f t="shared" ref="BK605" si="7240">SUM(BK5:BK604)</f>
        <v>0</v>
      </c>
      <c r="BL605" s="120">
        <f t="shared" ref="BL605" si="7241">SUM(BL5:BL604)</f>
        <v>0</v>
      </c>
      <c r="BM605" s="120">
        <f t="shared" ref="BM605" si="7242">SUM(BM5:BM604)</f>
        <v>0</v>
      </c>
      <c r="BN605" s="120">
        <f t="shared" ref="BN605" si="7243">SUM(BN5:BN604)</f>
        <v>0</v>
      </c>
      <c r="BO605" s="121">
        <f t="shared" ref="BO605:BP605" si="7244">SUM(BO5:BO604)</f>
        <v>0</v>
      </c>
      <c r="BP605" s="119">
        <f t="shared" si="7244"/>
        <v>0</v>
      </c>
      <c r="BQ605" s="120">
        <f t="shared" ref="BQ605" si="7245">SUM(BQ5:BQ604)</f>
        <v>0</v>
      </c>
      <c r="BR605" s="120">
        <f t="shared" ref="BR605" si="7246">SUM(BR5:BR604)</f>
        <v>0</v>
      </c>
      <c r="BS605" s="120">
        <f t="shared" ref="BS605" si="7247">SUM(BS5:BS604)</f>
        <v>0</v>
      </c>
      <c r="BT605" s="120">
        <f t="shared" ref="BT605" si="7248">SUM(BT5:BT604)</f>
        <v>0</v>
      </c>
      <c r="BU605" s="120">
        <f t="shared" ref="BU605" si="7249">SUM(BU5:BU604)</f>
        <v>0</v>
      </c>
      <c r="BV605" s="120">
        <f t="shared" ref="BV605" si="7250">SUM(BV5:BV604)</f>
        <v>0</v>
      </c>
      <c r="BW605" s="120">
        <f t="shared" ref="BW605" si="7251">SUM(BW5:BW604)</f>
        <v>0</v>
      </c>
      <c r="BX605" s="120">
        <f t="shared" ref="BX605" si="7252">SUM(BX5:BX604)</f>
        <v>0</v>
      </c>
      <c r="BY605" s="121">
        <f t="shared" ref="BY605:BZ605" si="7253">SUM(BY5:BY604)</f>
        <v>0</v>
      </c>
      <c r="BZ605" s="119">
        <f t="shared" si="7253"/>
        <v>0</v>
      </c>
      <c r="CA605" s="120">
        <f t="shared" ref="CA605" si="7254">SUM(CA5:CA604)</f>
        <v>0</v>
      </c>
      <c r="CB605" s="120">
        <f t="shared" ref="CB605" si="7255">SUM(CB5:CB604)</f>
        <v>0</v>
      </c>
      <c r="CC605" s="120">
        <f t="shared" ref="CC605" si="7256">SUM(CC5:CC604)</f>
        <v>0</v>
      </c>
      <c r="CD605" s="120">
        <f t="shared" ref="CD605" si="7257">SUM(CD5:CD604)</f>
        <v>0</v>
      </c>
      <c r="CE605" s="120">
        <f t="shared" ref="CE605" si="7258">SUM(CE5:CE604)</f>
        <v>0</v>
      </c>
      <c r="CF605" s="120">
        <f t="shared" ref="CF605" si="7259">SUM(CF5:CF604)</f>
        <v>0</v>
      </c>
      <c r="CG605" s="120">
        <f t="shared" ref="CG605" si="7260">SUM(CG5:CG604)</f>
        <v>0</v>
      </c>
      <c r="CH605" s="120">
        <f t="shared" ref="CH605" si="7261">SUM(CH5:CH604)</f>
        <v>0</v>
      </c>
      <c r="CI605" s="121">
        <f t="shared" ref="CI605:CJ605" si="7262">SUM(CI5:CI604)</f>
        <v>0</v>
      </c>
      <c r="CJ605" s="119">
        <f t="shared" si="7262"/>
        <v>0</v>
      </c>
      <c r="CK605" s="120">
        <f t="shared" ref="CK605" si="7263">SUM(CK5:CK604)</f>
        <v>0</v>
      </c>
      <c r="CL605" s="120">
        <f t="shared" ref="CL605" si="7264">SUM(CL5:CL604)</f>
        <v>0</v>
      </c>
      <c r="CM605" s="120">
        <f t="shared" ref="CM605" si="7265">SUM(CM5:CM604)</f>
        <v>0</v>
      </c>
      <c r="CN605" s="120">
        <f t="shared" ref="CN605" si="7266">SUM(CN5:CN604)</f>
        <v>0</v>
      </c>
      <c r="CO605" s="120">
        <f t="shared" ref="CO605" si="7267">SUM(CO5:CO604)</f>
        <v>0</v>
      </c>
      <c r="CP605" s="120">
        <f t="shared" ref="CP605" si="7268">SUM(CP5:CP604)</f>
        <v>0</v>
      </c>
      <c r="CQ605" s="120">
        <f t="shared" ref="CQ605" si="7269">SUM(CQ5:CQ604)</f>
        <v>0</v>
      </c>
      <c r="CR605" s="120">
        <f t="shared" ref="CR605" si="7270">SUM(CR5:CR604)</f>
        <v>0</v>
      </c>
      <c r="CS605" s="121">
        <f t="shared" ref="CS605:CT605" si="7271">SUM(CS5:CS604)</f>
        <v>0</v>
      </c>
      <c r="CT605" s="119">
        <f t="shared" si="7271"/>
        <v>0</v>
      </c>
      <c r="CU605" s="120">
        <f t="shared" ref="CU605" si="7272">SUM(CU5:CU604)</f>
        <v>1</v>
      </c>
      <c r="CV605" s="120">
        <f t="shared" ref="CV605" si="7273">SUM(CV5:CV604)</f>
        <v>0</v>
      </c>
      <c r="CW605" s="120">
        <f t="shared" ref="CW605" si="7274">SUM(CW5:CW604)</f>
        <v>0</v>
      </c>
      <c r="CX605" s="120">
        <f t="shared" ref="CX605" si="7275">SUM(CX5:CX604)</f>
        <v>0</v>
      </c>
      <c r="CY605" s="120">
        <f t="shared" ref="CY605" si="7276">SUM(CY5:CY604)</f>
        <v>0</v>
      </c>
      <c r="CZ605" s="120">
        <f t="shared" ref="CZ605" si="7277">SUM(CZ5:CZ604)</f>
        <v>0</v>
      </c>
      <c r="DA605" s="120">
        <f t="shared" ref="DA605" si="7278">SUM(DA5:DA604)</f>
        <v>0</v>
      </c>
      <c r="DB605" s="120">
        <f t="shared" ref="DB605" si="7279">SUM(DB5:DB604)</f>
        <v>0</v>
      </c>
      <c r="DC605" s="121">
        <f t="shared" ref="DC605:DD605" si="7280">SUM(DC5:DC604)</f>
        <v>0</v>
      </c>
      <c r="DD605" s="119">
        <f t="shared" si="7280"/>
        <v>0</v>
      </c>
      <c r="DE605" s="120">
        <f t="shared" ref="DE605" si="7281">SUM(DE5:DE604)</f>
        <v>0</v>
      </c>
      <c r="DF605" s="120">
        <f t="shared" ref="DF605" si="7282">SUM(DF5:DF604)</f>
        <v>0</v>
      </c>
      <c r="DG605" s="120">
        <f t="shared" ref="DG605" si="7283">SUM(DG5:DG604)</f>
        <v>0</v>
      </c>
      <c r="DH605" s="120">
        <f t="shared" ref="DH605" si="7284">SUM(DH5:DH604)</f>
        <v>0</v>
      </c>
      <c r="DI605" s="120">
        <f t="shared" ref="DI605" si="7285">SUM(DI5:DI604)</f>
        <v>0</v>
      </c>
      <c r="DJ605" s="120">
        <f t="shared" ref="DJ605" si="7286">SUM(DJ5:DJ604)</f>
        <v>0</v>
      </c>
      <c r="DK605" s="120">
        <f t="shared" ref="DK605" si="7287">SUM(DK5:DK604)</f>
        <v>0</v>
      </c>
      <c r="DL605" s="120">
        <f t="shared" ref="DL605" si="7288">SUM(DL5:DL604)</f>
        <v>0</v>
      </c>
      <c r="DM605" s="121">
        <f t="shared" ref="DM605:DN605" si="7289">SUM(DM5:DM604)</f>
        <v>0</v>
      </c>
      <c r="DN605" s="119">
        <f t="shared" si="7289"/>
        <v>0</v>
      </c>
      <c r="DO605" s="120">
        <f t="shared" ref="DO605" si="7290">SUM(DO5:DO604)</f>
        <v>0</v>
      </c>
      <c r="DP605" s="120">
        <f t="shared" ref="DP605" si="7291">SUM(DP5:DP604)</f>
        <v>0</v>
      </c>
      <c r="DQ605" s="120">
        <f t="shared" ref="DQ605" si="7292">SUM(DQ5:DQ604)</f>
        <v>0</v>
      </c>
      <c r="DR605" s="120">
        <f t="shared" ref="DR605" si="7293">SUM(DR5:DR604)</f>
        <v>0</v>
      </c>
      <c r="DS605" s="120">
        <f t="shared" ref="DS605" si="7294">SUM(DS5:DS604)</f>
        <v>0</v>
      </c>
      <c r="DT605" s="120">
        <f t="shared" ref="DT605" si="7295">SUM(DT5:DT604)</f>
        <v>0</v>
      </c>
      <c r="DU605" s="120">
        <f t="shared" ref="DU605" si="7296">SUM(DU5:DU604)</f>
        <v>0</v>
      </c>
      <c r="DV605" s="120">
        <f t="shared" ref="DV605" si="7297">SUM(DV5:DV604)</f>
        <v>0</v>
      </c>
      <c r="DW605" s="121">
        <f t="shared" ref="DW605" si="7298">SUM(DW5:DW604)</f>
        <v>0</v>
      </c>
      <c r="DX605" s="122"/>
    </row>
  </sheetData>
  <sheetProtection password="E8FA" sheet="1" objects="1" scenarios="1" formatColumns="0" formatRows="0" selectLockedCells="1"/>
  <mergeCells count="96">
    <mergeCell ref="A2:A4"/>
    <mergeCell ref="B2:B4"/>
    <mergeCell ref="C2:C4"/>
    <mergeCell ref="H2:Q2"/>
    <mergeCell ref="H3:I3"/>
    <mergeCell ref="J3:K3"/>
    <mergeCell ref="L3:M3"/>
    <mergeCell ref="N3:O3"/>
    <mergeCell ref="P3:Q3"/>
    <mergeCell ref="D2:D4"/>
    <mergeCell ref="E2:E4"/>
    <mergeCell ref="F2:F4"/>
    <mergeCell ref="CJ2:CS2"/>
    <mergeCell ref="CJ3:CK3"/>
    <mergeCell ref="CL3:CM3"/>
    <mergeCell ref="CN3:CO3"/>
    <mergeCell ref="CP3:CQ3"/>
    <mergeCell ref="CR3:CS3"/>
    <mergeCell ref="R2:AA2"/>
    <mergeCell ref="R3:S3"/>
    <mergeCell ref="T3:U3"/>
    <mergeCell ref="V3:W3"/>
    <mergeCell ref="X3:Y3"/>
    <mergeCell ref="Z3:AA3"/>
    <mergeCell ref="AB2:AK2"/>
    <mergeCell ref="AL2:AU2"/>
    <mergeCell ref="AB3:AC3"/>
    <mergeCell ref="AD3:AE3"/>
    <mergeCell ref="AF3:AG3"/>
    <mergeCell ref="AH3:AI3"/>
    <mergeCell ref="AJ3:AK3"/>
    <mergeCell ref="AL3:AM3"/>
    <mergeCell ref="AN3:AO3"/>
    <mergeCell ref="AP3:AQ3"/>
    <mergeCell ref="BZ2:CI2"/>
    <mergeCell ref="AV3:AW3"/>
    <mergeCell ref="AX3:AY3"/>
    <mergeCell ref="AZ3:BA3"/>
    <mergeCell ref="BB3:BC3"/>
    <mergeCell ref="AR3:AS3"/>
    <mergeCell ref="AT3:AU3"/>
    <mergeCell ref="AV2:BE2"/>
    <mergeCell ref="BF2:BO2"/>
    <mergeCell ref="BP2:BY2"/>
    <mergeCell ref="BZ3:CA3"/>
    <mergeCell ref="BD3:BE3"/>
    <mergeCell ref="BF3:BG3"/>
    <mergeCell ref="BH3:BI3"/>
    <mergeCell ref="BJ3:BK3"/>
    <mergeCell ref="BL3:BM3"/>
    <mergeCell ref="BN3:BO3"/>
    <mergeCell ref="BP3:BQ3"/>
    <mergeCell ref="BR3:BS3"/>
    <mergeCell ref="BT3:BU3"/>
    <mergeCell ref="BV3:BW3"/>
    <mergeCell ref="BX3:BY3"/>
    <mergeCell ref="CT2:DC2"/>
    <mergeCell ref="DD2:DM2"/>
    <mergeCell ref="CT3:CU3"/>
    <mergeCell ref="CV3:CW3"/>
    <mergeCell ref="CX3:CY3"/>
    <mergeCell ref="CZ3:DA3"/>
    <mergeCell ref="DH3:DI3"/>
    <mergeCell ref="DJ3:DK3"/>
    <mergeCell ref="DL3:DM3"/>
    <mergeCell ref="CB3:CC3"/>
    <mergeCell ref="CD3:CE3"/>
    <mergeCell ref="CF3:CG3"/>
    <mergeCell ref="CH3:CI3"/>
    <mergeCell ref="A605:F605"/>
    <mergeCell ref="DZ5:DZ6"/>
    <mergeCell ref="EA5:EA6"/>
    <mergeCell ref="EB5:ED5"/>
    <mergeCell ref="EE5:EG5"/>
    <mergeCell ref="DZ19:EA19"/>
    <mergeCell ref="DY2:DY20"/>
    <mergeCell ref="DN2:DW2"/>
    <mergeCell ref="DN3:DO3"/>
    <mergeCell ref="DP3:DQ3"/>
    <mergeCell ref="DR3:DS3"/>
    <mergeCell ref="DT3:DU3"/>
    <mergeCell ref="DV3:DW3"/>
    <mergeCell ref="DB3:DC3"/>
    <mergeCell ref="DD3:DE3"/>
    <mergeCell ref="DF3:DG3"/>
    <mergeCell ref="ET2:ET20"/>
    <mergeCell ref="DY1:ET1"/>
    <mergeCell ref="DZ20:ES20"/>
    <mergeCell ref="DZ2:ES3"/>
    <mergeCell ref="EP4:EQ4"/>
    <mergeCell ref="ER4:ES4"/>
    <mergeCell ref="DZ4:EO4"/>
    <mergeCell ref="EK5:EM5"/>
    <mergeCell ref="EN5:EP5"/>
    <mergeCell ref="EQ5:ES5"/>
    <mergeCell ref="EH5:EJ5"/>
  </mergeCells>
  <pageMargins left="0.31496062992125984" right="0.19685039370078741" top="0.23622047244094491" bottom="0.27559055118110237" header="0.19685039370078741" footer="0.19685039370078741"/>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Master</vt:lpstr>
      <vt:lpstr>Stu.Detail (1-20)</vt:lpstr>
      <vt:lpstr>Stu.Detail (21-27)</vt:lpstr>
      <vt:lpstr>Stu.Detail (28-35)</vt:lpstr>
      <vt:lpstr>Stu.Detail (36-39)</vt:lpstr>
      <vt:lpstr>Stu.Detail (40-41)</vt:lpstr>
      <vt:lpstr>Auto Fill By S.R. Number</vt:lpstr>
      <vt:lpstr>Manually Editable Form</vt:lpstr>
      <vt:lpstr>Castwise Enr.</vt:lpstr>
      <vt:lpstr>'Auto Fill By S.R. Number'!Print_Area</vt:lpstr>
      <vt:lpstr>'Manually Editable Form'!Print_Area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2023-05-04T20:24:50Z</cp:lastPrinted>
  <dcterms:created xsi:type="dcterms:W3CDTF">2023-05-03T11:51:54Z</dcterms:created>
  <dcterms:modified xsi:type="dcterms:W3CDTF">2023-05-06T08:07:13Z</dcterms:modified>
</cp:coreProperties>
</file>